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fs\こども青少年局\03保育・教育給付課\100_給付事務\500_処遇改善\2026(R8)度\040_起案\020_区分３・職員処遇\010_依頼\02_HP掲載\"/>
    </mc:Choice>
  </mc:AlternateContent>
  <xr:revisionPtr revIDLastSave="0" documentId="13_ncr:1_{2514DD4F-C490-4530-AB40-DA909201E4F2}" xr6:coauthVersionLast="47" xr6:coauthVersionMax="47" xr10:uidLastSave="{00000000-0000-0000-0000-000000000000}"/>
  <workbookProtection workbookAlgorithmName="SHA-512" workbookHashValue="As3EwBDgXIUnRiGaqjOZPUzf4baNig3ZquDtUPNKnqlSCDgjb9cx4K7AV7GyLQC4RLLz7O+k9t05uUzcICHBOA==" workbookSaltValue="8X4Cp0t2GntR8MzFOJcEew==" workbookSpinCount="100000" lockStructure="1"/>
  <bookViews>
    <workbookView xWindow="-108" yWindow="-108" windowWidth="23256" windowHeight="12456" firstSheet="2" activeTab="3" xr2:uid="{00000000-000D-0000-FFFF-FFFF00000000}"/>
  </bookViews>
  <sheets>
    <sheet name="R8施設一覧" sheetId="61" state="hidden" r:id="rId1"/>
    <sheet name="マスタ" sheetId="7" state="hidden" r:id="rId2"/>
    <sheet name="名簿記載例" sheetId="60" r:id="rId3"/>
    <sheet name="①集計表" sheetId="8" r:id="rId4"/>
    <sheet name="②名簿１" sheetId="6" r:id="rId5"/>
    <sheet name="②名簿２" sheetId="458" r:id="rId6"/>
    <sheet name="②名簿３" sheetId="459" r:id="rId7"/>
    <sheet name="②名簿４" sheetId="460" r:id="rId8"/>
    <sheet name="②名簿５" sheetId="461" r:id="rId9"/>
    <sheet name="②名簿６" sheetId="462" r:id="rId10"/>
    <sheet name="②名簿７" sheetId="463" r:id="rId11"/>
    <sheet name="②名簿８" sheetId="464" r:id="rId12"/>
    <sheet name="②名簿９" sheetId="465" r:id="rId13"/>
    <sheet name="②名簿10" sheetId="466" r:id="rId14"/>
    <sheet name="②名簿11" sheetId="467" r:id="rId15"/>
    <sheet name="②名簿12" sheetId="468" r:id="rId16"/>
    <sheet name="②名簿13" sheetId="469" r:id="rId17"/>
    <sheet name="②名簿14" sheetId="470" r:id="rId18"/>
    <sheet name="②名簿15" sheetId="471" r:id="rId19"/>
    <sheet name="②名簿16" sheetId="472" r:id="rId20"/>
    <sheet name="②名簿17" sheetId="473" r:id="rId21"/>
    <sheet name="②名簿18" sheetId="474" r:id="rId22"/>
    <sheet name="②名簿19" sheetId="475" r:id="rId23"/>
    <sheet name="②名簿20" sheetId="476" r:id="rId24"/>
    <sheet name="②名簿21" sheetId="477" r:id="rId25"/>
    <sheet name="②名簿22" sheetId="478" r:id="rId26"/>
    <sheet name="②名簿23" sheetId="479" r:id="rId27"/>
    <sheet name="②名簿24" sheetId="480" r:id="rId28"/>
    <sheet name="②名簿25" sheetId="481" r:id="rId29"/>
    <sheet name="②名簿26" sheetId="482" r:id="rId30"/>
    <sheet name="②名簿27" sheetId="483" r:id="rId31"/>
    <sheet name="②名簿28" sheetId="484" r:id="rId32"/>
    <sheet name="②名簿29" sheetId="485" r:id="rId33"/>
    <sheet name="②名簿30" sheetId="486" r:id="rId34"/>
    <sheet name="②名簿31" sheetId="487" r:id="rId35"/>
    <sheet name="②名簿32" sheetId="488" r:id="rId36"/>
    <sheet name="②名簿33" sheetId="489" r:id="rId37"/>
    <sheet name="②名簿34" sheetId="490" r:id="rId38"/>
    <sheet name="②名簿35" sheetId="491" r:id="rId39"/>
    <sheet name="②名簿36" sheetId="492" r:id="rId40"/>
    <sheet name="②名簿37" sheetId="493" r:id="rId41"/>
    <sheet name="②名簿38" sheetId="494" r:id="rId42"/>
    <sheet name="②名簿39" sheetId="495" r:id="rId43"/>
    <sheet name="②名簿40" sheetId="496" r:id="rId44"/>
    <sheet name="②名簿41" sheetId="497" r:id="rId45"/>
    <sheet name="②名簿42" sheetId="498" r:id="rId46"/>
    <sheet name="②名簿43" sheetId="499" r:id="rId47"/>
    <sheet name="②名簿44" sheetId="500" r:id="rId48"/>
    <sheet name="②名簿45" sheetId="501" r:id="rId49"/>
    <sheet name="②名簿46" sheetId="502" r:id="rId50"/>
    <sheet name="②名簿47" sheetId="503" r:id="rId51"/>
    <sheet name="②名簿48" sheetId="504" r:id="rId52"/>
    <sheet name="②名簿49" sheetId="505" r:id="rId53"/>
    <sheet name="②名簿50" sheetId="506" r:id="rId54"/>
    <sheet name="②名簿51" sheetId="507" r:id="rId55"/>
    <sheet name="②名簿52" sheetId="508" r:id="rId56"/>
    <sheet name="②名簿53" sheetId="509" r:id="rId57"/>
    <sheet name="②名簿54" sheetId="510" r:id="rId58"/>
    <sheet name="②名簿55" sheetId="511" r:id="rId59"/>
    <sheet name="②名簿56" sheetId="512" r:id="rId60"/>
    <sheet name="②名簿57" sheetId="513" r:id="rId61"/>
    <sheet name="②名簿58" sheetId="514" r:id="rId62"/>
    <sheet name="②名簿59" sheetId="515" r:id="rId63"/>
    <sheet name="②名簿60" sheetId="516" r:id="rId64"/>
    <sheet name="②名簿61" sheetId="517" r:id="rId65"/>
    <sheet name="②名簿62" sheetId="518" r:id="rId66"/>
    <sheet name="②名簿63" sheetId="519" r:id="rId67"/>
    <sheet name="②名簿64" sheetId="520" r:id="rId68"/>
    <sheet name="②名簿65" sheetId="521" r:id="rId69"/>
    <sheet name="②名簿66" sheetId="522" r:id="rId70"/>
    <sheet name="②名簿67" sheetId="523" r:id="rId71"/>
    <sheet name="②名簿68" sheetId="524" r:id="rId72"/>
    <sheet name="②名簿69" sheetId="525" r:id="rId73"/>
    <sheet name="②名簿70" sheetId="526" r:id="rId74"/>
    <sheet name="②名簿71" sheetId="527" r:id="rId75"/>
    <sheet name="②名簿72" sheetId="528" r:id="rId76"/>
    <sheet name="②名簿73" sheetId="529" r:id="rId77"/>
    <sheet name="②名簿74" sheetId="530" r:id="rId78"/>
    <sheet name="②名簿75" sheetId="531" r:id="rId79"/>
    <sheet name="②名簿76" sheetId="532" r:id="rId80"/>
    <sheet name="②名簿77" sheetId="533" r:id="rId81"/>
    <sheet name="②名簿78" sheetId="534" r:id="rId82"/>
    <sheet name="②名簿79" sheetId="535" r:id="rId83"/>
    <sheet name="②名簿80" sheetId="536" r:id="rId84"/>
    <sheet name="②名簿81" sheetId="537" r:id="rId85"/>
    <sheet name="②名簿82" sheetId="538" r:id="rId86"/>
    <sheet name="②名簿83" sheetId="539" r:id="rId87"/>
    <sheet name="②名簿84" sheetId="540" r:id="rId88"/>
    <sheet name="②名簿85" sheetId="541" r:id="rId89"/>
    <sheet name="②名簿86" sheetId="542" r:id="rId90"/>
    <sheet name="②名簿87" sheetId="543" r:id="rId91"/>
    <sheet name="②名簿88" sheetId="544" r:id="rId92"/>
    <sheet name="②名簿89" sheetId="545" r:id="rId93"/>
    <sheet name="②名簿90" sheetId="546" r:id="rId94"/>
    <sheet name="②名簿91" sheetId="547" r:id="rId95"/>
    <sheet name="②名簿92" sheetId="548" r:id="rId96"/>
    <sheet name="②名簿93" sheetId="549" r:id="rId97"/>
    <sheet name="②名簿94" sheetId="550" r:id="rId98"/>
    <sheet name="②名簿95" sheetId="551" r:id="rId99"/>
    <sheet name="②名簿96" sheetId="552" r:id="rId100"/>
    <sheet name="②名簿97" sheetId="553" r:id="rId101"/>
    <sheet name="②名簿98" sheetId="554" r:id="rId102"/>
    <sheet name="②名簿99" sheetId="555" r:id="rId103"/>
    <sheet name="②名簿100" sheetId="556" r:id="rId104"/>
  </sheets>
  <definedNames>
    <definedName name="_Fill" hidden="1">#REF!</definedName>
    <definedName name="_xlnm._FilterDatabase" localSheetId="0" hidden="1">'R8施設一覧'!$A$1:$G$1336</definedName>
    <definedName name="_Key1" hidden="1">#REF!</definedName>
    <definedName name="_Order1" hidden="1">255</definedName>
    <definedName name="_Sort" hidden="1">#REF!</definedName>
    <definedName name="_xlnm.Print_Area" localSheetId="3">①集計表!$A$1:$L$111</definedName>
    <definedName name="_xlnm.Print_Area" localSheetId="4">②名簿１!$A$1:$J$79</definedName>
    <definedName name="_xlnm.Print_Area" localSheetId="13">②名簿10!$A$1:$J$79</definedName>
    <definedName name="_xlnm.Print_Area" localSheetId="103">②名簿100!$A$1:$J$79</definedName>
    <definedName name="_xlnm.Print_Area" localSheetId="14">②名簿11!$A$1:$J$79</definedName>
    <definedName name="_xlnm.Print_Area" localSheetId="15">②名簿12!$A$1:$J$79</definedName>
    <definedName name="_xlnm.Print_Area" localSheetId="16">②名簿13!$A$1:$J$79</definedName>
    <definedName name="_xlnm.Print_Area" localSheetId="17">②名簿14!$A$1:$J$79</definedName>
    <definedName name="_xlnm.Print_Area" localSheetId="18">②名簿15!$A$1:$J$79</definedName>
    <definedName name="_xlnm.Print_Area" localSheetId="19">②名簿16!$A$1:$J$79</definedName>
    <definedName name="_xlnm.Print_Area" localSheetId="20">②名簿17!$A$1:$J$79</definedName>
    <definedName name="_xlnm.Print_Area" localSheetId="21">②名簿18!$A$1:$J$79</definedName>
    <definedName name="_xlnm.Print_Area" localSheetId="22">②名簿19!$A$1:$J$79</definedName>
    <definedName name="_xlnm.Print_Area" localSheetId="5">②名簿２!$A$1:$J$79</definedName>
    <definedName name="_xlnm.Print_Area" localSheetId="23">②名簿20!$A$1:$J$79</definedName>
    <definedName name="_xlnm.Print_Area" localSheetId="24">②名簿21!$A$1:$J$79</definedName>
    <definedName name="_xlnm.Print_Area" localSheetId="25">②名簿22!$A$1:$J$79</definedName>
    <definedName name="_xlnm.Print_Area" localSheetId="26">②名簿23!$A$1:$J$79</definedName>
    <definedName name="_xlnm.Print_Area" localSheetId="27">②名簿24!$A$1:$J$79</definedName>
    <definedName name="_xlnm.Print_Area" localSheetId="28">②名簿25!$A$1:$J$79</definedName>
    <definedName name="_xlnm.Print_Area" localSheetId="29">②名簿26!$A$1:$J$79</definedName>
    <definedName name="_xlnm.Print_Area" localSheetId="30">②名簿27!$A$1:$J$79</definedName>
    <definedName name="_xlnm.Print_Area" localSheetId="31">②名簿28!$A$1:$J$79</definedName>
    <definedName name="_xlnm.Print_Area" localSheetId="32">②名簿29!$A$1:$J$79</definedName>
    <definedName name="_xlnm.Print_Area" localSheetId="6">②名簿３!$A$1:$J$79</definedName>
    <definedName name="_xlnm.Print_Area" localSheetId="33">②名簿30!$A$1:$J$79</definedName>
    <definedName name="_xlnm.Print_Area" localSheetId="34">②名簿31!$A$1:$J$79</definedName>
    <definedName name="_xlnm.Print_Area" localSheetId="35">②名簿32!$A$1:$J$79</definedName>
    <definedName name="_xlnm.Print_Area" localSheetId="36">②名簿33!$A$1:$J$79</definedName>
    <definedName name="_xlnm.Print_Area" localSheetId="37">②名簿34!$A$1:$J$79</definedName>
    <definedName name="_xlnm.Print_Area" localSheetId="38">②名簿35!$A$1:$J$79</definedName>
    <definedName name="_xlnm.Print_Area" localSheetId="39">②名簿36!$A$1:$J$79</definedName>
    <definedName name="_xlnm.Print_Area" localSheetId="40">②名簿37!$A$1:$J$79</definedName>
    <definedName name="_xlnm.Print_Area" localSheetId="41">②名簿38!$A$1:$J$79</definedName>
    <definedName name="_xlnm.Print_Area" localSheetId="42">②名簿39!$A$1:$J$79</definedName>
    <definedName name="_xlnm.Print_Area" localSheetId="7">②名簿４!$A$1:$J$79</definedName>
    <definedName name="_xlnm.Print_Area" localSheetId="43">②名簿40!$A$1:$J$79</definedName>
    <definedName name="_xlnm.Print_Area" localSheetId="44">②名簿41!$A$1:$J$79</definedName>
    <definedName name="_xlnm.Print_Area" localSheetId="45">②名簿42!$A$1:$J$79</definedName>
    <definedName name="_xlnm.Print_Area" localSheetId="46">②名簿43!$A$1:$J$79</definedName>
    <definedName name="_xlnm.Print_Area" localSheetId="47">②名簿44!$A$1:$J$79</definedName>
    <definedName name="_xlnm.Print_Area" localSheetId="48">②名簿45!$A$1:$J$79</definedName>
    <definedName name="_xlnm.Print_Area" localSheetId="49">②名簿46!$A$1:$J$79</definedName>
    <definedName name="_xlnm.Print_Area" localSheetId="50">②名簿47!$A$1:$J$79</definedName>
    <definedName name="_xlnm.Print_Area" localSheetId="51">②名簿48!$A$1:$J$79</definedName>
    <definedName name="_xlnm.Print_Area" localSheetId="52">②名簿49!$A$1:$J$79</definedName>
    <definedName name="_xlnm.Print_Area" localSheetId="8">②名簿５!$A$1:$J$79</definedName>
    <definedName name="_xlnm.Print_Area" localSheetId="53">②名簿50!$A$1:$J$79</definedName>
    <definedName name="_xlnm.Print_Area" localSheetId="54">②名簿51!$A$1:$J$79</definedName>
    <definedName name="_xlnm.Print_Area" localSheetId="55">②名簿52!$A$1:$J$79</definedName>
    <definedName name="_xlnm.Print_Area" localSheetId="56">②名簿53!$A$1:$J$79</definedName>
    <definedName name="_xlnm.Print_Area" localSheetId="57">②名簿54!$A$1:$J$79</definedName>
    <definedName name="_xlnm.Print_Area" localSheetId="58">②名簿55!$A$1:$J$79</definedName>
    <definedName name="_xlnm.Print_Area" localSheetId="59">②名簿56!$A$1:$J$79</definedName>
    <definedName name="_xlnm.Print_Area" localSheetId="60">②名簿57!$A$1:$J$79</definedName>
    <definedName name="_xlnm.Print_Area" localSheetId="61">②名簿58!$A$1:$J$79</definedName>
    <definedName name="_xlnm.Print_Area" localSheetId="62">②名簿59!$A$1:$J$79</definedName>
    <definedName name="_xlnm.Print_Area" localSheetId="9">②名簿６!$A$1:$J$79</definedName>
    <definedName name="_xlnm.Print_Area" localSheetId="63">②名簿60!$A$1:$J$79</definedName>
    <definedName name="_xlnm.Print_Area" localSheetId="64">②名簿61!$A$1:$J$79</definedName>
    <definedName name="_xlnm.Print_Area" localSheetId="65">②名簿62!$A$1:$J$79</definedName>
    <definedName name="_xlnm.Print_Area" localSheetId="66">②名簿63!$A$1:$J$79</definedName>
    <definedName name="_xlnm.Print_Area" localSheetId="67">②名簿64!$A$1:$J$79</definedName>
    <definedName name="_xlnm.Print_Area" localSheetId="68">②名簿65!$A$1:$J$79</definedName>
    <definedName name="_xlnm.Print_Area" localSheetId="69">②名簿66!$A$1:$J$79</definedName>
    <definedName name="_xlnm.Print_Area" localSheetId="70">②名簿67!$A$1:$J$79</definedName>
    <definedName name="_xlnm.Print_Area" localSheetId="71">②名簿68!$A$1:$J$79</definedName>
    <definedName name="_xlnm.Print_Area" localSheetId="72">②名簿69!$A$1:$J$79</definedName>
    <definedName name="_xlnm.Print_Area" localSheetId="10">②名簿７!$A$1:$J$79</definedName>
    <definedName name="_xlnm.Print_Area" localSheetId="73">②名簿70!$A$1:$J$79</definedName>
    <definedName name="_xlnm.Print_Area" localSheetId="74">②名簿71!$A$1:$J$79</definedName>
    <definedName name="_xlnm.Print_Area" localSheetId="75">②名簿72!$A$1:$J$79</definedName>
    <definedName name="_xlnm.Print_Area" localSheetId="76">②名簿73!$A$1:$J$79</definedName>
    <definedName name="_xlnm.Print_Area" localSheetId="77">②名簿74!$A$1:$J$79</definedName>
    <definedName name="_xlnm.Print_Area" localSheetId="78">②名簿75!$A$1:$J$79</definedName>
    <definedName name="_xlnm.Print_Area" localSheetId="79">②名簿76!$A$1:$J$79</definedName>
    <definedName name="_xlnm.Print_Area" localSheetId="80">②名簿77!$A$1:$J$79</definedName>
    <definedName name="_xlnm.Print_Area" localSheetId="81">②名簿78!$A$1:$J$79</definedName>
    <definedName name="_xlnm.Print_Area" localSheetId="82">②名簿79!$A$1:$J$79</definedName>
    <definedName name="_xlnm.Print_Area" localSheetId="11">②名簿８!$A$1:$J$79</definedName>
    <definedName name="_xlnm.Print_Area" localSheetId="83">②名簿80!$A$1:$J$79</definedName>
    <definedName name="_xlnm.Print_Area" localSheetId="84">②名簿81!$A$1:$J$79</definedName>
    <definedName name="_xlnm.Print_Area" localSheetId="85">②名簿82!$A$1:$J$79</definedName>
    <definedName name="_xlnm.Print_Area" localSheetId="86">②名簿83!$A$1:$J$79</definedName>
    <definedName name="_xlnm.Print_Area" localSheetId="87">②名簿84!$A$1:$J$79</definedName>
    <definedName name="_xlnm.Print_Area" localSheetId="88">②名簿85!$A$1:$J$79</definedName>
    <definedName name="_xlnm.Print_Area" localSheetId="89">②名簿86!$A$1:$J$79</definedName>
    <definedName name="_xlnm.Print_Area" localSheetId="90">②名簿87!$A$1:$J$79</definedName>
    <definedName name="_xlnm.Print_Area" localSheetId="91">②名簿88!$A$1:$J$79</definedName>
    <definedName name="_xlnm.Print_Area" localSheetId="92">②名簿89!$A$1:$J$79</definedName>
    <definedName name="_xlnm.Print_Area" localSheetId="12">②名簿９!$A$1:$J$79</definedName>
    <definedName name="_xlnm.Print_Area" localSheetId="93">②名簿90!$A$1:$J$79</definedName>
    <definedName name="_xlnm.Print_Area" localSheetId="94">②名簿91!$A$1:$J$79</definedName>
    <definedName name="_xlnm.Print_Area" localSheetId="95">②名簿92!$A$1:$J$79</definedName>
    <definedName name="_xlnm.Print_Area" localSheetId="96">②名簿93!$A$1:$J$79</definedName>
    <definedName name="_xlnm.Print_Area" localSheetId="97">②名簿94!$A$1:$J$79</definedName>
    <definedName name="_xlnm.Print_Area" localSheetId="98">②名簿95!$A$1:$J$79</definedName>
    <definedName name="_xlnm.Print_Area" localSheetId="99">②名簿96!$A$1:$J$79</definedName>
    <definedName name="_xlnm.Print_Area" localSheetId="100">②名簿97!$A$1:$J$79</definedName>
    <definedName name="_xlnm.Print_Area" localSheetId="101">②名簿98!$A$1:$J$79</definedName>
    <definedName name="_xlnm.Print_Area" localSheetId="102">②名簿99!$A$1:$J$79</definedName>
    <definedName name="_xlnm.Print_Area" localSheetId="2">名簿記載例!$A$1:$J$78</definedName>
    <definedName name="認定こども園なし_職員処遇改善費のみの対象者">マスタ!$N$3:$N$10</definedName>
    <definedName name="認定こども園園長で専門リーダーの研修">マスタ!$R$3:$R$10</definedName>
    <definedName name="認定こども園園長で中核リーダーの研修">マスタ!$P$3:$P$10</definedName>
    <definedName name="認定こども園教頭で専門リーダーの研修">マスタ!$Z$3:$Z$10</definedName>
    <definedName name="認定こども園教頭で中核リーダーの研修">マスタ!$X$3:$X$10</definedName>
    <definedName name="認定こども園若手リーダー">マスタ!$L$3:$L$10</definedName>
    <definedName name="認定こども園主幹教諭で専門リーダーの研修">マスタ!$AD$3:$AD$10</definedName>
    <definedName name="認定こども園主幹教諭で中核リーダーの研修">マスタ!$AB$3:$AB$10</definedName>
    <definedName name="認定こども園主幹保育教諭で専門リーダーの研修">マスタ!$AH$3:$AH$10</definedName>
    <definedName name="認定こども園主幹保育教諭で中核リーダーの研修">マスタ!$AF$3:$AF$10</definedName>
    <definedName name="認定こども園専門リーダー">マスタ!$J$3:$J$10</definedName>
    <definedName name="認定こども園中核リーダー">マスタ!$H$3:$H$10</definedName>
    <definedName name="認定こども園副園長で専門リーダーの研修">マスタ!$V$3:$V$10</definedName>
    <definedName name="認定こども園副園長で中核リーダーの研修">マスタ!$T$3:$T$10</definedName>
    <definedName name="幼稚園なし_職員処遇改善費のみの対象者">マスタ!$M$3:$M$9</definedName>
    <definedName name="幼稚園園長で専門リーダーの研修">マスタ!$Q$3:$Q$9</definedName>
    <definedName name="幼稚園園長で中核リーダーの研修">マスタ!$O$3:$O$9</definedName>
    <definedName name="幼稚園教頭で専門リーダーの研修">マスタ!$Y$3:$Y$9</definedName>
    <definedName name="幼稚園教頭で中核リーダーの研修">マスタ!$W$3:$W$9</definedName>
    <definedName name="幼稚園若手リーダー">マスタ!$K$3:$K$9</definedName>
    <definedName name="幼稚園主幹教諭で専門リーダーの研修">マスタ!$AC$3:$AC$9</definedName>
    <definedName name="幼稚園主幹教諭で中核リーダーの研修">マスタ!$AA$3:$AA$9</definedName>
    <definedName name="幼稚園主幹保育教諭で専門リーダーの研修">マスタ!$AG$3:$AG$9</definedName>
    <definedName name="幼稚園主幹保育教諭で中核リーダーの研修">マスタ!$AE$3:$AE$9</definedName>
    <definedName name="幼稚園専門リーダー">マスタ!$I$3:$I$9</definedName>
    <definedName name="幼稚園中核リーダー">マスタ!$G$3:$G$9</definedName>
    <definedName name="幼稚園副園長で専門リーダーの研修">マスタ!$U$3:$U$9</definedName>
    <definedName name="幼稚園副園長で中核リーダーの研修">マスタ!$S$3:$S$9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1" i="556" l="1"/>
  <c r="I71" i="556" s="1"/>
  <c r="H71" i="556"/>
  <c r="G71" i="556"/>
  <c r="H70" i="556"/>
  <c r="H69" i="556"/>
  <c r="H68" i="556"/>
  <c r="H67" i="556"/>
  <c r="H66" i="556"/>
  <c r="H65" i="556"/>
  <c r="H64" i="556"/>
  <c r="H63" i="556"/>
  <c r="H62" i="556"/>
  <c r="H61" i="556"/>
  <c r="H60" i="556"/>
  <c r="H59" i="556"/>
  <c r="H58" i="556"/>
  <c r="H57" i="556"/>
  <c r="H56" i="556"/>
  <c r="H55" i="556"/>
  <c r="H54" i="556"/>
  <c r="H53" i="556"/>
  <c r="H52" i="556"/>
  <c r="H51" i="556"/>
  <c r="H50" i="556"/>
  <c r="H49" i="556"/>
  <c r="H48" i="556"/>
  <c r="H47" i="556"/>
  <c r="H46" i="556"/>
  <c r="H45" i="556"/>
  <c r="H44" i="556"/>
  <c r="H43" i="556"/>
  <c r="H42" i="556"/>
  <c r="H41" i="556"/>
  <c r="H40" i="556"/>
  <c r="H39" i="556"/>
  <c r="H38" i="556"/>
  <c r="H37" i="556"/>
  <c r="H36" i="556"/>
  <c r="H35" i="556"/>
  <c r="H34" i="556"/>
  <c r="H33" i="556"/>
  <c r="H32" i="556"/>
  <c r="H31" i="556"/>
  <c r="H30" i="556"/>
  <c r="H29" i="556"/>
  <c r="H28" i="556"/>
  <c r="H27" i="556"/>
  <c r="H26" i="556"/>
  <c r="H25" i="556"/>
  <c r="H24" i="556"/>
  <c r="H23" i="556"/>
  <c r="H22" i="556"/>
  <c r="H21" i="556"/>
  <c r="H20" i="556"/>
  <c r="H19" i="556"/>
  <c r="H18" i="556"/>
  <c r="H17" i="556"/>
  <c r="H16" i="556"/>
  <c r="H15" i="556"/>
  <c r="H14" i="556"/>
  <c r="H13" i="556"/>
  <c r="H12" i="556"/>
  <c r="H11" i="556"/>
  <c r="K7" i="556"/>
  <c r="I7" i="556"/>
  <c r="D7" i="556"/>
  <c r="I5" i="556"/>
  <c r="L71" i="555"/>
  <c r="I71" i="555" s="1"/>
  <c r="H71" i="555"/>
  <c r="G71" i="555"/>
  <c r="H70" i="555"/>
  <c r="H69" i="555"/>
  <c r="H68" i="555"/>
  <c r="H67" i="555"/>
  <c r="H66" i="555"/>
  <c r="H65" i="555"/>
  <c r="H64" i="555"/>
  <c r="H63" i="555"/>
  <c r="H62" i="555"/>
  <c r="H61" i="555"/>
  <c r="H60" i="555"/>
  <c r="H59" i="555"/>
  <c r="H58" i="555"/>
  <c r="H57" i="555"/>
  <c r="H56" i="555"/>
  <c r="H55" i="555"/>
  <c r="H54" i="555"/>
  <c r="H53" i="555"/>
  <c r="H52" i="555"/>
  <c r="H51" i="555"/>
  <c r="H50" i="555"/>
  <c r="H49" i="555"/>
  <c r="H48" i="555"/>
  <c r="H47" i="555"/>
  <c r="H46" i="555"/>
  <c r="H45" i="555"/>
  <c r="H44" i="555"/>
  <c r="H43" i="555"/>
  <c r="H42" i="555"/>
  <c r="H41" i="555"/>
  <c r="H40" i="555"/>
  <c r="H39" i="555"/>
  <c r="H38" i="555"/>
  <c r="H37" i="555"/>
  <c r="H36" i="555"/>
  <c r="H35" i="555"/>
  <c r="H34" i="555"/>
  <c r="H33" i="555"/>
  <c r="H32" i="555"/>
  <c r="H31" i="555"/>
  <c r="H30" i="555"/>
  <c r="H29" i="555"/>
  <c r="H28" i="555"/>
  <c r="H27" i="555"/>
  <c r="H26" i="555"/>
  <c r="H25" i="555"/>
  <c r="H24" i="555"/>
  <c r="H23" i="555"/>
  <c r="H22" i="555"/>
  <c r="H21" i="555"/>
  <c r="H20" i="555"/>
  <c r="H19" i="555"/>
  <c r="H18" i="555"/>
  <c r="H17" i="555"/>
  <c r="H16" i="555"/>
  <c r="H15" i="555"/>
  <c r="H14" i="555"/>
  <c r="H13" i="555"/>
  <c r="H12" i="555"/>
  <c r="H11" i="555"/>
  <c r="K7" i="555"/>
  <c r="I7" i="555"/>
  <c r="D7" i="555"/>
  <c r="I5" i="555"/>
  <c r="L71" i="554"/>
  <c r="I71" i="554" s="1"/>
  <c r="H71" i="554"/>
  <c r="G71" i="554"/>
  <c r="H70" i="554"/>
  <c r="H69" i="554"/>
  <c r="H68" i="554"/>
  <c r="H67" i="554"/>
  <c r="H66" i="554"/>
  <c r="H65" i="554"/>
  <c r="H64" i="554"/>
  <c r="H63" i="554"/>
  <c r="H62" i="554"/>
  <c r="H61" i="554"/>
  <c r="H60" i="554"/>
  <c r="H59" i="554"/>
  <c r="H58" i="554"/>
  <c r="H57" i="554"/>
  <c r="H56" i="554"/>
  <c r="H55" i="554"/>
  <c r="H54" i="554"/>
  <c r="H53" i="554"/>
  <c r="H52" i="554"/>
  <c r="H51" i="554"/>
  <c r="H50" i="554"/>
  <c r="H49" i="554"/>
  <c r="H48" i="554"/>
  <c r="H47" i="554"/>
  <c r="H46" i="554"/>
  <c r="H45" i="554"/>
  <c r="H44" i="554"/>
  <c r="H43" i="554"/>
  <c r="H42" i="554"/>
  <c r="H41" i="554"/>
  <c r="H40" i="554"/>
  <c r="H39" i="554"/>
  <c r="H38" i="554"/>
  <c r="H37" i="554"/>
  <c r="H36" i="554"/>
  <c r="H35" i="554"/>
  <c r="H34" i="554"/>
  <c r="H33" i="554"/>
  <c r="H32" i="554"/>
  <c r="H31" i="554"/>
  <c r="H30" i="554"/>
  <c r="H29" i="554"/>
  <c r="H28" i="554"/>
  <c r="H27" i="554"/>
  <c r="H26" i="554"/>
  <c r="H25" i="554"/>
  <c r="H24" i="554"/>
  <c r="H23" i="554"/>
  <c r="H22" i="554"/>
  <c r="H21" i="554"/>
  <c r="H20" i="554"/>
  <c r="H19" i="554"/>
  <c r="H18" i="554"/>
  <c r="H17" i="554"/>
  <c r="H16" i="554"/>
  <c r="H15" i="554"/>
  <c r="H14" i="554"/>
  <c r="H13" i="554"/>
  <c r="H12" i="554"/>
  <c r="H11" i="554"/>
  <c r="K7" i="554"/>
  <c r="I7" i="554"/>
  <c r="D7" i="554"/>
  <c r="I5" i="554"/>
  <c r="L71" i="553"/>
  <c r="I71" i="553" s="1"/>
  <c r="H71" i="553"/>
  <c r="G71" i="553"/>
  <c r="H70" i="553"/>
  <c r="H69" i="553"/>
  <c r="H68" i="553"/>
  <c r="H67" i="553"/>
  <c r="H66" i="553"/>
  <c r="H65" i="553"/>
  <c r="H64" i="553"/>
  <c r="H63" i="553"/>
  <c r="H62" i="553"/>
  <c r="H61" i="553"/>
  <c r="H60" i="553"/>
  <c r="H59" i="553"/>
  <c r="H58" i="553"/>
  <c r="H57" i="553"/>
  <c r="H56" i="553"/>
  <c r="H55" i="553"/>
  <c r="H54" i="553"/>
  <c r="H53" i="553"/>
  <c r="H52" i="553"/>
  <c r="H51" i="553"/>
  <c r="H50" i="553"/>
  <c r="H49" i="553"/>
  <c r="H48" i="553"/>
  <c r="H47" i="553"/>
  <c r="H46" i="553"/>
  <c r="H45" i="553"/>
  <c r="H44" i="553"/>
  <c r="H43" i="553"/>
  <c r="H42" i="553"/>
  <c r="H41" i="553"/>
  <c r="H40" i="553"/>
  <c r="H39" i="553"/>
  <c r="H38" i="553"/>
  <c r="H37" i="553"/>
  <c r="H36" i="553"/>
  <c r="H35" i="553"/>
  <c r="H34" i="553"/>
  <c r="H33" i="553"/>
  <c r="H32" i="553"/>
  <c r="H31" i="553"/>
  <c r="H30" i="553"/>
  <c r="H29" i="553"/>
  <c r="H28" i="553"/>
  <c r="H27" i="553"/>
  <c r="H26" i="553"/>
  <c r="H25" i="553"/>
  <c r="H24" i="553"/>
  <c r="H23" i="553"/>
  <c r="H22" i="553"/>
  <c r="H21" i="553"/>
  <c r="H20" i="553"/>
  <c r="H19" i="553"/>
  <c r="H18" i="553"/>
  <c r="H17" i="553"/>
  <c r="H16" i="553"/>
  <c r="H15" i="553"/>
  <c r="H14" i="553"/>
  <c r="H13" i="553"/>
  <c r="H12" i="553"/>
  <c r="H11" i="553"/>
  <c r="K7" i="553"/>
  <c r="I7" i="553"/>
  <c r="D7" i="553"/>
  <c r="I5" i="553"/>
  <c r="L71" i="552"/>
  <c r="I71" i="552" s="1"/>
  <c r="H71" i="552"/>
  <c r="G71" i="552"/>
  <c r="H70" i="552"/>
  <c r="H69" i="552"/>
  <c r="H68" i="552"/>
  <c r="H67" i="552"/>
  <c r="H66" i="552"/>
  <c r="H65" i="552"/>
  <c r="H64" i="552"/>
  <c r="H63" i="552"/>
  <c r="H62" i="552"/>
  <c r="H61" i="552"/>
  <c r="H60" i="552"/>
  <c r="H59" i="552"/>
  <c r="H58" i="552"/>
  <c r="H57" i="552"/>
  <c r="H56" i="552"/>
  <c r="H55" i="552"/>
  <c r="H54" i="552"/>
  <c r="H53" i="552"/>
  <c r="H52" i="552"/>
  <c r="H51" i="552"/>
  <c r="H50" i="552"/>
  <c r="H49" i="552"/>
  <c r="H48" i="552"/>
  <c r="H47" i="552"/>
  <c r="H46" i="552"/>
  <c r="H45" i="552"/>
  <c r="H44" i="552"/>
  <c r="H43" i="552"/>
  <c r="H42" i="552"/>
  <c r="H41" i="552"/>
  <c r="H40" i="552"/>
  <c r="H39" i="552"/>
  <c r="H38" i="552"/>
  <c r="H37" i="552"/>
  <c r="H36" i="552"/>
  <c r="H35" i="552"/>
  <c r="H34" i="552"/>
  <c r="H33" i="552"/>
  <c r="H32" i="552"/>
  <c r="H31" i="552"/>
  <c r="H30" i="552"/>
  <c r="H29" i="552"/>
  <c r="H28" i="552"/>
  <c r="H27" i="552"/>
  <c r="H26" i="552"/>
  <c r="H25" i="552"/>
  <c r="H24" i="552"/>
  <c r="H23" i="552"/>
  <c r="H22" i="552"/>
  <c r="H21" i="552"/>
  <c r="H20" i="552"/>
  <c r="H19" i="552"/>
  <c r="H18" i="552"/>
  <c r="H17" i="552"/>
  <c r="H16" i="552"/>
  <c r="H15" i="552"/>
  <c r="H14" i="552"/>
  <c r="H13" i="552"/>
  <c r="H12" i="552"/>
  <c r="H11" i="552"/>
  <c r="K7" i="552"/>
  <c r="I7" i="552"/>
  <c r="D7" i="552"/>
  <c r="I5" i="552"/>
  <c r="L71" i="551"/>
  <c r="I71" i="551" s="1"/>
  <c r="H71" i="551"/>
  <c r="G71" i="551"/>
  <c r="H70" i="551"/>
  <c r="H69" i="551"/>
  <c r="H68" i="551"/>
  <c r="H67" i="551"/>
  <c r="H66" i="551"/>
  <c r="H65" i="551"/>
  <c r="H64" i="551"/>
  <c r="H63" i="551"/>
  <c r="H62" i="551"/>
  <c r="H61" i="551"/>
  <c r="H60" i="551"/>
  <c r="H59" i="551"/>
  <c r="H58" i="551"/>
  <c r="H57" i="551"/>
  <c r="H56" i="551"/>
  <c r="H55" i="551"/>
  <c r="H54" i="551"/>
  <c r="H53" i="551"/>
  <c r="H52" i="551"/>
  <c r="H51" i="551"/>
  <c r="H50" i="551"/>
  <c r="H49" i="551"/>
  <c r="H48" i="551"/>
  <c r="H47" i="551"/>
  <c r="H46" i="551"/>
  <c r="H45" i="551"/>
  <c r="H44" i="551"/>
  <c r="H43" i="551"/>
  <c r="H42" i="551"/>
  <c r="H41" i="551"/>
  <c r="H40" i="551"/>
  <c r="H39" i="551"/>
  <c r="H38" i="551"/>
  <c r="H37" i="551"/>
  <c r="H36" i="551"/>
  <c r="H35" i="551"/>
  <c r="H34" i="551"/>
  <c r="H33" i="551"/>
  <c r="H32" i="551"/>
  <c r="H31" i="551"/>
  <c r="H30" i="551"/>
  <c r="H29" i="551"/>
  <c r="H28" i="551"/>
  <c r="H27" i="551"/>
  <c r="H26" i="551"/>
  <c r="H25" i="551"/>
  <c r="H24" i="551"/>
  <c r="H23" i="551"/>
  <c r="H22" i="551"/>
  <c r="H21" i="551"/>
  <c r="H20" i="551"/>
  <c r="H19" i="551"/>
  <c r="H18" i="551"/>
  <c r="H17" i="551"/>
  <c r="H16" i="551"/>
  <c r="H15" i="551"/>
  <c r="H14" i="551"/>
  <c r="H13" i="551"/>
  <c r="H12" i="551"/>
  <c r="H11" i="551"/>
  <c r="K7" i="551"/>
  <c r="I7" i="551"/>
  <c r="D7" i="551"/>
  <c r="I5" i="551"/>
  <c r="L71" i="550"/>
  <c r="I71" i="550" s="1"/>
  <c r="H71" i="550"/>
  <c r="G71" i="550"/>
  <c r="H70" i="550"/>
  <c r="H69" i="550"/>
  <c r="H68" i="550"/>
  <c r="H67" i="550"/>
  <c r="H66" i="550"/>
  <c r="H65" i="550"/>
  <c r="H64" i="550"/>
  <c r="H63" i="550"/>
  <c r="H62" i="550"/>
  <c r="H61" i="550"/>
  <c r="H60" i="550"/>
  <c r="H59" i="550"/>
  <c r="H58" i="550"/>
  <c r="H57" i="550"/>
  <c r="H56" i="550"/>
  <c r="H55" i="550"/>
  <c r="H54" i="550"/>
  <c r="H53" i="550"/>
  <c r="H52" i="550"/>
  <c r="H51" i="550"/>
  <c r="H50" i="550"/>
  <c r="H49" i="550"/>
  <c r="H48" i="550"/>
  <c r="H47" i="550"/>
  <c r="H46" i="550"/>
  <c r="H45" i="550"/>
  <c r="H44" i="550"/>
  <c r="H43" i="550"/>
  <c r="H42" i="550"/>
  <c r="H41" i="550"/>
  <c r="H40" i="550"/>
  <c r="H39" i="550"/>
  <c r="H38" i="550"/>
  <c r="H37" i="550"/>
  <c r="H36" i="550"/>
  <c r="H35" i="550"/>
  <c r="H34" i="550"/>
  <c r="H33" i="550"/>
  <c r="H32" i="550"/>
  <c r="H31" i="550"/>
  <c r="H30" i="550"/>
  <c r="H29" i="550"/>
  <c r="H28" i="550"/>
  <c r="H27" i="550"/>
  <c r="H26" i="550"/>
  <c r="H25" i="550"/>
  <c r="H24" i="550"/>
  <c r="H23" i="550"/>
  <c r="H22" i="550"/>
  <c r="H21" i="550"/>
  <c r="H20" i="550"/>
  <c r="H19" i="550"/>
  <c r="H18" i="550"/>
  <c r="H17" i="550"/>
  <c r="H16" i="550"/>
  <c r="H15" i="550"/>
  <c r="H14" i="550"/>
  <c r="H13" i="550"/>
  <c r="H12" i="550"/>
  <c r="H11" i="550"/>
  <c r="K7" i="550"/>
  <c r="I7" i="550"/>
  <c r="D7" i="550"/>
  <c r="I5" i="550"/>
  <c r="L71" i="549"/>
  <c r="I71" i="549" s="1"/>
  <c r="H71" i="549"/>
  <c r="G71" i="549"/>
  <c r="H70" i="549"/>
  <c r="H69" i="549"/>
  <c r="H68" i="549"/>
  <c r="H67" i="549"/>
  <c r="H66" i="549"/>
  <c r="H65" i="549"/>
  <c r="H64" i="549"/>
  <c r="H63" i="549"/>
  <c r="H62" i="549"/>
  <c r="H61" i="549"/>
  <c r="H60" i="549"/>
  <c r="H59" i="549"/>
  <c r="H58" i="549"/>
  <c r="H57" i="549"/>
  <c r="H56" i="549"/>
  <c r="H55" i="549"/>
  <c r="H54" i="549"/>
  <c r="H53" i="549"/>
  <c r="H52" i="549"/>
  <c r="H51" i="549"/>
  <c r="H50" i="549"/>
  <c r="H49" i="549"/>
  <c r="H48" i="549"/>
  <c r="H47" i="549"/>
  <c r="H46" i="549"/>
  <c r="H45" i="549"/>
  <c r="H44" i="549"/>
  <c r="H43" i="549"/>
  <c r="H42" i="549"/>
  <c r="H41" i="549"/>
  <c r="H40" i="549"/>
  <c r="H39" i="549"/>
  <c r="H38" i="549"/>
  <c r="H37" i="549"/>
  <c r="H36" i="549"/>
  <c r="H35" i="549"/>
  <c r="H34" i="549"/>
  <c r="H33" i="549"/>
  <c r="H32" i="549"/>
  <c r="H31" i="549"/>
  <c r="H30" i="549"/>
  <c r="H29" i="549"/>
  <c r="H28" i="549"/>
  <c r="H27" i="549"/>
  <c r="H26" i="549"/>
  <c r="H25" i="549"/>
  <c r="H24" i="549"/>
  <c r="H23" i="549"/>
  <c r="H22" i="549"/>
  <c r="H21" i="549"/>
  <c r="H20" i="549"/>
  <c r="H19" i="549"/>
  <c r="H18" i="549"/>
  <c r="H17" i="549"/>
  <c r="H16" i="549"/>
  <c r="H15" i="549"/>
  <c r="H14" i="549"/>
  <c r="H13" i="549"/>
  <c r="H12" i="549"/>
  <c r="H11" i="549"/>
  <c r="K7" i="549"/>
  <c r="I7" i="549"/>
  <c r="D7" i="549"/>
  <c r="I5" i="549"/>
  <c r="L71" i="548"/>
  <c r="I71" i="548" s="1"/>
  <c r="H71" i="548"/>
  <c r="G71" i="548"/>
  <c r="H70" i="548"/>
  <c r="H69" i="548"/>
  <c r="H68" i="548"/>
  <c r="H67" i="548"/>
  <c r="H66" i="548"/>
  <c r="H65" i="548"/>
  <c r="H64" i="548"/>
  <c r="H63" i="548"/>
  <c r="H62" i="548"/>
  <c r="H61" i="548"/>
  <c r="H60" i="548"/>
  <c r="H59" i="548"/>
  <c r="H58" i="548"/>
  <c r="H57" i="548"/>
  <c r="H56" i="548"/>
  <c r="H55" i="548"/>
  <c r="H54" i="548"/>
  <c r="H53" i="548"/>
  <c r="H52" i="548"/>
  <c r="H51" i="548"/>
  <c r="H50" i="548"/>
  <c r="H49" i="548"/>
  <c r="H48" i="548"/>
  <c r="H47" i="548"/>
  <c r="H46" i="548"/>
  <c r="H45" i="548"/>
  <c r="H44" i="548"/>
  <c r="H43" i="548"/>
  <c r="H42" i="548"/>
  <c r="H41" i="548"/>
  <c r="H40" i="548"/>
  <c r="H39" i="548"/>
  <c r="H38" i="548"/>
  <c r="H37" i="548"/>
  <c r="H36" i="548"/>
  <c r="H35" i="548"/>
  <c r="H34" i="548"/>
  <c r="H33" i="548"/>
  <c r="H32" i="548"/>
  <c r="H31" i="548"/>
  <c r="H30" i="548"/>
  <c r="H29" i="548"/>
  <c r="H28" i="548"/>
  <c r="H27" i="548"/>
  <c r="H26" i="548"/>
  <c r="H25" i="548"/>
  <c r="H24" i="548"/>
  <c r="H23" i="548"/>
  <c r="H22" i="548"/>
  <c r="H21" i="548"/>
  <c r="H20" i="548"/>
  <c r="H19" i="548"/>
  <c r="H18" i="548"/>
  <c r="H17" i="548"/>
  <c r="H16" i="548"/>
  <c r="H15" i="548"/>
  <c r="H14" i="548"/>
  <c r="H13" i="548"/>
  <c r="H12" i="548"/>
  <c r="H11" i="548"/>
  <c r="K7" i="548"/>
  <c r="I7" i="548"/>
  <c r="D7" i="548"/>
  <c r="I5" i="548"/>
  <c r="L71" i="547"/>
  <c r="I71" i="547" s="1"/>
  <c r="H71" i="547"/>
  <c r="G71" i="547"/>
  <c r="H70" i="547"/>
  <c r="H69" i="547"/>
  <c r="H68" i="547"/>
  <c r="H67" i="547"/>
  <c r="H66" i="547"/>
  <c r="H65" i="547"/>
  <c r="H64" i="547"/>
  <c r="H63" i="547"/>
  <c r="H62" i="547"/>
  <c r="H61" i="547"/>
  <c r="H60" i="547"/>
  <c r="H59" i="547"/>
  <c r="H58" i="547"/>
  <c r="H57" i="547"/>
  <c r="H56" i="547"/>
  <c r="H55" i="547"/>
  <c r="H54" i="547"/>
  <c r="H53" i="547"/>
  <c r="H52" i="547"/>
  <c r="H51" i="547"/>
  <c r="H50" i="547"/>
  <c r="H49" i="547"/>
  <c r="H48" i="547"/>
  <c r="H47" i="547"/>
  <c r="H46" i="547"/>
  <c r="H45" i="547"/>
  <c r="H44" i="547"/>
  <c r="H43" i="547"/>
  <c r="H42" i="547"/>
  <c r="H41" i="547"/>
  <c r="H40" i="547"/>
  <c r="H39" i="547"/>
  <c r="H38" i="547"/>
  <c r="H37" i="547"/>
  <c r="H36" i="547"/>
  <c r="H35" i="547"/>
  <c r="H34" i="547"/>
  <c r="H33" i="547"/>
  <c r="H32" i="547"/>
  <c r="H31" i="547"/>
  <c r="H30" i="547"/>
  <c r="H29" i="547"/>
  <c r="H28" i="547"/>
  <c r="H27" i="547"/>
  <c r="H26" i="547"/>
  <c r="H25" i="547"/>
  <c r="H24" i="547"/>
  <c r="H23" i="547"/>
  <c r="H22" i="547"/>
  <c r="H21" i="547"/>
  <c r="H20" i="547"/>
  <c r="H19" i="547"/>
  <c r="H18" i="547"/>
  <c r="H17" i="547"/>
  <c r="H16" i="547"/>
  <c r="H15" i="547"/>
  <c r="H14" i="547"/>
  <c r="H13" i="547"/>
  <c r="H12" i="547"/>
  <c r="H11" i="547"/>
  <c r="K7" i="547"/>
  <c r="I7" i="547"/>
  <c r="D7" i="547"/>
  <c r="I5" i="547"/>
  <c r="L71" i="546"/>
  <c r="I71" i="546" s="1"/>
  <c r="H71" i="546"/>
  <c r="G71" i="546"/>
  <c r="H70" i="546"/>
  <c r="H69" i="546"/>
  <c r="H68" i="546"/>
  <c r="H67" i="546"/>
  <c r="H66" i="546"/>
  <c r="H65" i="546"/>
  <c r="H64" i="546"/>
  <c r="H63" i="546"/>
  <c r="H62" i="546"/>
  <c r="H61" i="546"/>
  <c r="H60" i="546"/>
  <c r="H59" i="546"/>
  <c r="H58" i="546"/>
  <c r="H57" i="546"/>
  <c r="H56" i="546"/>
  <c r="H55" i="546"/>
  <c r="H54" i="546"/>
  <c r="H53" i="546"/>
  <c r="H52" i="546"/>
  <c r="H51" i="546"/>
  <c r="H50" i="546"/>
  <c r="H49" i="546"/>
  <c r="H48" i="546"/>
  <c r="H47" i="546"/>
  <c r="H46" i="546"/>
  <c r="H45" i="546"/>
  <c r="H44" i="546"/>
  <c r="H43" i="546"/>
  <c r="H42" i="546"/>
  <c r="H41" i="546"/>
  <c r="H40" i="546"/>
  <c r="H39" i="546"/>
  <c r="H38" i="546"/>
  <c r="H37" i="546"/>
  <c r="H36" i="546"/>
  <c r="H35" i="546"/>
  <c r="H34" i="546"/>
  <c r="H33" i="546"/>
  <c r="H32" i="546"/>
  <c r="H31" i="546"/>
  <c r="H30" i="546"/>
  <c r="H29" i="546"/>
  <c r="H28" i="546"/>
  <c r="H27" i="546"/>
  <c r="H26" i="546"/>
  <c r="H25" i="546"/>
  <c r="H24" i="546"/>
  <c r="H23" i="546"/>
  <c r="H22" i="546"/>
  <c r="H21" i="546"/>
  <c r="H20" i="546"/>
  <c r="H19" i="546"/>
  <c r="H18" i="546"/>
  <c r="H17" i="546"/>
  <c r="H16" i="546"/>
  <c r="H15" i="546"/>
  <c r="H14" i="546"/>
  <c r="H13" i="546"/>
  <c r="H12" i="546"/>
  <c r="H11" i="546"/>
  <c r="K7" i="546"/>
  <c r="I7" i="546"/>
  <c r="D7" i="546"/>
  <c r="I5" i="546"/>
  <c r="L71" i="545"/>
  <c r="I71" i="545" s="1"/>
  <c r="H71" i="545"/>
  <c r="G71" i="545"/>
  <c r="H70" i="545"/>
  <c r="H69" i="545"/>
  <c r="H68" i="545"/>
  <c r="H67" i="545"/>
  <c r="H66" i="545"/>
  <c r="H65" i="545"/>
  <c r="H64" i="545"/>
  <c r="H63" i="545"/>
  <c r="H62" i="545"/>
  <c r="H61" i="545"/>
  <c r="H60" i="545"/>
  <c r="H59" i="545"/>
  <c r="H58" i="545"/>
  <c r="H57" i="545"/>
  <c r="H56" i="545"/>
  <c r="H55" i="545"/>
  <c r="H54" i="545"/>
  <c r="H53" i="545"/>
  <c r="H52" i="545"/>
  <c r="H51" i="545"/>
  <c r="H50" i="545"/>
  <c r="H49" i="545"/>
  <c r="H48" i="545"/>
  <c r="H47" i="545"/>
  <c r="H46" i="545"/>
  <c r="H45" i="545"/>
  <c r="H44" i="545"/>
  <c r="H43" i="545"/>
  <c r="H42" i="545"/>
  <c r="H41" i="545"/>
  <c r="H40" i="545"/>
  <c r="H39" i="545"/>
  <c r="H38" i="545"/>
  <c r="H37" i="545"/>
  <c r="H36" i="545"/>
  <c r="H35" i="545"/>
  <c r="H34" i="545"/>
  <c r="H33" i="545"/>
  <c r="H32" i="545"/>
  <c r="H31" i="545"/>
  <c r="H30" i="545"/>
  <c r="H29" i="545"/>
  <c r="H28" i="545"/>
  <c r="H27" i="545"/>
  <c r="H26" i="545"/>
  <c r="H25" i="545"/>
  <c r="H24" i="545"/>
  <c r="H23" i="545"/>
  <c r="H22" i="545"/>
  <c r="H21" i="545"/>
  <c r="H20" i="545"/>
  <c r="H19" i="545"/>
  <c r="H18" i="545"/>
  <c r="H17" i="545"/>
  <c r="H16" i="545"/>
  <c r="H15" i="545"/>
  <c r="H14" i="545"/>
  <c r="H13" i="545"/>
  <c r="H12" i="545"/>
  <c r="H11" i="545"/>
  <c r="K7" i="545"/>
  <c r="I7" i="545"/>
  <c r="D7" i="545"/>
  <c r="I5" i="545"/>
  <c r="L71" i="544"/>
  <c r="I71" i="544" s="1"/>
  <c r="H71" i="544"/>
  <c r="G71" i="544"/>
  <c r="H70" i="544"/>
  <c r="H69" i="544"/>
  <c r="H68" i="544"/>
  <c r="H67" i="544"/>
  <c r="H66" i="544"/>
  <c r="H65" i="544"/>
  <c r="H64" i="544"/>
  <c r="H63" i="544"/>
  <c r="H62" i="544"/>
  <c r="H61" i="544"/>
  <c r="H60" i="544"/>
  <c r="H59" i="544"/>
  <c r="H58" i="544"/>
  <c r="H57" i="544"/>
  <c r="H56" i="544"/>
  <c r="H55" i="544"/>
  <c r="H54" i="544"/>
  <c r="H53" i="544"/>
  <c r="H52" i="544"/>
  <c r="H51" i="544"/>
  <c r="H50" i="544"/>
  <c r="H49" i="544"/>
  <c r="H48" i="544"/>
  <c r="H47" i="544"/>
  <c r="H46" i="544"/>
  <c r="H45" i="544"/>
  <c r="H44" i="544"/>
  <c r="H43" i="544"/>
  <c r="H42" i="544"/>
  <c r="H41" i="544"/>
  <c r="H40" i="544"/>
  <c r="H39" i="544"/>
  <c r="H38" i="544"/>
  <c r="H37" i="544"/>
  <c r="H36" i="544"/>
  <c r="H35" i="544"/>
  <c r="H34" i="544"/>
  <c r="H33" i="544"/>
  <c r="H32" i="544"/>
  <c r="H31" i="544"/>
  <c r="H30" i="544"/>
  <c r="H29" i="544"/>
  <c r="H28" i="544"/>
  <c r="H27" i="544"/>
  <c r="H26" i="544"/>
  <c r="H25" i="544"/>
  <c r="H24" i="544"/>
  <c r="H23" i="544"/>
  <c r="H22" i="544"/>
  <c r="H21" i="544"/>
  <c r="H20" i="544"/>
  <c r="H19" i="544"/>
  <c r="H18" i="544"/>
  <c r="H17" i="544"/>
  <c r="H16" i="544"/>
  <c r="H15" i="544"/>
  <c r="H14" i="544"/>
  <c r="H13" i="544"/>
  <c r="H12" i="544"/>
  <c r="H11" i="544"/>
  <c r="K7" i="544"/>
  <c r="I7" i="544"/>
  <c r="D7" i="544"/>
  <c r="I5" i="544"/>
  <c r="L71" i="543"/>
  <c r="I71" i="543" s="1"/>
  <c r="H71" i="543"/>
  <c r="G71" i="543"/>
  <c r="H70" i="543"/>
  <c r="H69" i="543"/>
  <c r="H68" i="543"/>
  <c r="H67" i="543"/>
  <c r="H66" i="543"/>
  <c r="H65" i="543"/>
  <c r="H64" i="543"/>
  <c r="H63" i="543"/>
  <c r="H62" i="543"/>
  <c r="H61" i="543"/>
  <c r="H60" i="543"/>
  <c r="H59" i="543"/>
  <c r="H58" i="543"/>
  <c r="H57" i="543"/>
  <c r="H56" i="543"/>
  <c r="H55" i="543"/>
  <c r="H54" i="543"/>
  <c r="H53" i="543"/>
  <c r="H52" i="543"/>
  <c r="H51" i="543"/>
  <c r="H50" i="543"/>
  <c r="H49" i="543"/>
  <c r="H48" i="543"/>
  <c r="H47" i="543"/>
  <c r="H46" i="543"/>
  <c r="H45" i="543"/>
  <c r="H44" i="543"/>
  <c r="H43" i="543"/>
  <c r="H42" i="543"/>
  <c r="H41" i="543"/>
  <c r="H40" i="543"/>
  <c r="H39" i="543"/>
  <c r="H38" i="543"/>
  <c r="H37" i="543"/>
  <c r="H36" i="543"/>
  <c r="H35" i="543"/>
  <c r="H34" i="543"/>
  <c r="H33" i="543"/>
  <c r="H32" i="543"/>
  <c r="H31" i="543"/>
  <c r="H30" i="543"/>
  <c r="H29" i="543"/>
  <c r="H28" i="543"/>
  <c r="H27" i="543"/>
  <c r="H26" i="543"/>
  <c r="H25" i="543"/>
  <c r="H24" i="543"/>
  <c r="H23" i="543"/>
  <c r="H22" i="543"/>
  <c r="H21" i="543"/>
  <c r="H20" i="543"/>
  <c r="H19" i="543"/>
  <c r="H18" i="543"/>
  <c r="H17" i="543"/>
  <c r="H16" i="543"/>
  <c r="H15" i="543"/>
  <c r="H14" i="543"/>
  <c r="H13" i="543"/>
  <c r="H12" i="543"/>
  <c r="H11" i="543"/>
  <c r="K7" i="543"/>
  <c r="I7" i="543"/>
  <c r="D7" i="543"/>
  <c r="I5" i="543"/>
  <c r="L71" i="542"/>
  <c r="I71" i="542" s="1"/>
  <c r="H71" i="542"/>
  <c r="G71" i="542"/>
  <c r="H70" i="542"/>
  <c r="H69" i="542"/>
  <c r="H68" i="542"/>
  <c r="H67" i="542"/>
  <c r="H66" i="542"/>
  <c r="H65" i="542"/>
  <c r="H64" i="542"/>
  <c r="H63" i="542"/>
  <c r="H62" i="542"/>
  <c r="H61" i="542"/>
  <c r="H60" i="542"/>
  <c r="H59" i="542"/>
  <c r="H58" i="542"/>
  <c r="H57" i="542"/>
  <c r="H56" i="542"/>
  <c r="H55" i="542"/>
  <c r="H54" i="542"/>
  <c r="H53" i="542"/>
  <c r="H52" i="542"/>
  <c r="H51" i="542"/>
  <c r="H50" i="542"/>
  <c r="H49" i="542"/>
  <c r="H48" i="542"/>
  <c r="H47" i="542"/>
  <c r="H46" i="542"/>
  <c r="H45" i="542"/>
  <c r="H44" i="542"/>
  <c r="H43" i="542"/>
  <c r="H42" i="542"/>
  <c r="H41" i="542"/>
  <c r="H40" i="542"/>
  <c r="H39" i="542"/>
  <c r="H38" i="542"/>
  <c r="H37" i="542"/>
  <c r="H36" i="542"/>
  <c r="H35" i="542"/>
  <c r="H34" i="542"/>
  <c r="H33" i="542"/>
  <c r="H32" i="542"/>
  <c r="H31" i="542"/>
  <c r="H30" i="542"/>
  <c r="H29" i="542"/>
  <c r="H28" i="542"/>
  <c r="H27" i="542"/>
  <c r="H26" i="542"/>
  <c r="H25" i="542"/>
  <c r="H24" i="542"/>
  <c r="H23" i="542"/>
  <c r="H22" i="542"/>
  <c r="H21" i="542"/>
  <c r="H20" i="542"/>
  <c r="H19" i="542"/>
  <c r="H18" i="542"/>
  <c r="H17" i="542"/>
  <c r="H16" i="542"/>
  <c r="H15" i="542"/>
  <c r="H14" i="542"/>
  <c r="H13" i="542"/>
  <c r="H12" i="542"/>
  <c r="H11" i="542"/>
  <c r="K7" i="542"/>
  <c r="I7" i="542"/>
  <c r="D7" i="542"/>
  <c r="I5" i="542"/>
  <c r="L71" i="541"/>
  <c r="I71" i="541" s="1"/>
  <c r="H71" i="541"/>
  <c r="G71" i="541"/>
  <c r="H70" i="541"/>
  <c r="H69" i="541"/>
  <c r="H68" i="541"/>
  <c r="H67" i="541"/>
  <c r="H66" i="541"/>
  <c r="H65" i="541"/>
  <c r="H64" i="541"/>
  <c r="H63" i="541"/>
  <c r="H62" i="541"/>
  <c r="H61" i="541"/>
  <c r="H60" i="541"/>
  <c r="H59" i="541"/>
  <c r="H58" i="541"/>
  <c r="H57" i="541"/>
  <c r="H56" i="541"/>
  <c r="H55" i="541"/>
  <c r="H54" i="541"/>
  <c r="H53" i="541"/>
  <c r="H52" i="541"/>
  <c r="H51" i="541"/>
  <c r="H50" i="541"/>
  <c r="H49" i="541"/>
  <c r="H48" i="541"/>
  <c r="H47" i="541"/>
  <c r="H46" i="541"/>
  <c r="H45" i="541"/>
  <c r="H44" i="541"/>
  <c r="H43" i="541"/>
  <c r="H42" i="541"/>
  <c r="H41" i="541"/>
  <c r="H40" i="541"/>
  <c r="H39" i="541"/>
  <c r="H38" i="541"/>
  <c r="H37" i="541"/>
  <c r="H36" i="541"/>
  <c r="H35" i="541"/>
  <c r="H34" i="541"/>
  <c r="H33" i="541"/>
  <c r="H32" i="541"/>
  <c r="H31" i="541"/>
  <c r="H30" i="541"/>
  <c r="H29" i="541"/>
  <c r="H28" i="541"/>
  <c r="H27" i="541"/>
  <c r="H26" i="541"/>
  <c r="H25" i="541"/>
  <c r="H24" i="541"/>
  <c r="H23" i="541"/>
  <c r="H22" i="541"/>
  <c r="H21" i="541"/>
  <c r="H20" i="541"/>
  <c r="H19" i="541"/>
  <c r="H18" i="541"/>
  <c r="H17" i="541"/>
  <c r="H16" i="541"/>
  <c r="H15" i="541"/>
  <c r="H14" i="541"/>
  <c r="H13" i="541"/>
  <c r="H12" i="541"/>
  <c r="H11" i="541"/>
  <c r="K7" i="541"/>
  <c r="I7" i="541"/>
  <c r="D7" i="541"/>
  <c r="I5" i="541"/>
  <c r="L71" i="540"/>
  <c r="I71" i="540" s="1"/>
  <c r="H71" i="540"/>
  <c r="G71" i="540"/>
  <c r="H70" i="540"/>
  <c r="H69" i="540"/>
  <c r="H68" i="540"/>
  <c r="H67" i="540"/>
  <c r="H66" i="540"/>
  <c r="H65" i="540"/>
  <c r="H64" i="540"/>
  <c r="H63" i="540"/>
  <c r="H62" i="540"/>
  <c r="H61" i="540"/>
  <c r="H60" i="540"/>
  <c r="H59" i="540"/>
  <c r="H58" i="540"/>
  <c r="H57" i="540"/>
  <c r="H56" i="540"/>
  <c r="H55" i="540"/>
  <c r="H54" i="540"/>
  <c r="H53" i="540"/>
  <c r="H52" i="540"/>
  <c r="H51" i="540"/>
  <c r="H50" i="540"/>
  <c r="H49" i="540"/>
  <c r="H48" i="540"/>
  <c r="H47" i="540"/>
  <c r="H46" i="540"/>
  <c r="H45" i="540"/>
  <c r="H44" i="540"/>
  <c r="H43" i="540"/>
  <c r="H42" i="540"/>
  <c r="H41" i="540"/>
  <c r="H40" i="540"/>
  <c r="H39" i="540"/>
  <c r="H38" i="540"/>
  <c r="H37" i="540"/>
  <c r="H36" i="540"/>
  <c r="H35" i="540"/>
  <c r="H34" i="540"/>
  <c r="H33" i="540"/>
  <c r="H32" i="540"/>
  <c r="H31" i="540"/>
  <c r="H30" i="540"/>
  <c r="H29" i="540"/>
  <c r="H28" i="540"/>
  <c r="H27" i="540"/>
  <c r="H26" i="540"/>
  <c r="H25" i="540"/>
  <c r="H24" i="540"/>
  <c r="H23" i="540"/>
  <c r="H22" i="540"/>
  <c r="H21" i="540"/>
  <c r="H20" i="540"/>
  <c r="H19" i="540"/>
  <c r="H18" i="540"/>
  <c r="H17" i="540"/>
  <c r="H16" i="540"/>
  <c r="H15" i="540"/>
  <c r="H14" i="540"/>
  <c r="H13" i="540"/>
  <c r="H12" i="540"/>
  <c r="H11" i="540"/>
  <c r="K7" i="540"/>
  <c r="I7" i="540"/>
  <c r="D7" i="540"/>
  <c r="I5" i="540"/>
  <c r="L71" i="539"/>
  <c r="I71" i="539" s="1"/>
  <c r="H71" i="539"/>
  <c r="G71" i="539"/>
  <c r="H70" i="539"/>
  <c r="H69" i="539"/>
  <c r="H68" i="539"/>
  <c r="H67" i="539"/>
  <c r="H66" i="539"/>
  <c r="H65" i="539"/>
  <c r="H64" i="539"/>
  <c r="H63" i="539"/>
  <c r="H62" i="539"/>
  <c r="H61" i="539"/>
  <c r="H60" i="539"/>
  <c r="H59" i="539"/>
  <c r="H58" i="539"/>
  <c r="H57" i="539"/>
  <c r="H56" i="539"/>
  <c r="H55" i="539"/>
  <c r="H54" i="539"/>
  <c r="H53" i="539"/>
  <c r="H52" i="539"/>
  <c r="H51" i="539"/>
  <c r="H50" i="539"/>
  <c r="H49" i="539"/>
  <c r="H48" i="539"/>
  <c r="H47" i="539"/>
  <c r="H46" i="539"/>
  <c r="H45" i="539"/>
  <c r="H44" i="539"/>
  <c r="H43" i="539"/>
  <c r="H42" i="539"/>
  <c r="H41" i="539"/>
  <c r="H40" i="539"/>
  <c r="H39" i="539"/>
  <c r="H38" i="539"/>
  <c r="H37" i="539"/>
  <c r="H36" i="539"/>
  <c r="H35" i="539"/>
  <c r="H34" i="539"/>
  <c r="H33" i="539"/>
  <c r="H32" i="539"/>
  <c r="H31" i="539"/>
  <c r="H30" i="539"/>
  <c r="H29" i="539"/>
  <c r="H28" i="539"/>
  <c r="H27" i="539"/>
  <c r="H26" i="539"/>
  <c r="H25" i="539"/>
  <c r="H24" i="539"/>
  <c r="H23" i="539"/>
  <c r="H22" i="539"/>
  <c r="H21" i="539"/>
  <c r="H20" i="539"/>
  <c r="H19" i="539"/>
  <c r="H18" i="539"/>
  <c r="H17" i="539"/>
  <c r="H16" i="539"/>
  <c r="H15" i="539"/>
  <c r="H14" i="539"/>
  <c r="H13" i="539"/>
  <c r="H12" i="539"/>
  <c r="H11" i="539"/>
  <c r="K7" i="539"/>
  <c r="I7" i="539"/>
  <c r="D7" i="539"/>
  <c r="I5" i="539"/>
  <c r="L71" i="538"/>
  <c r="I71" i="538" s="1"/>
  <c r="H71" i="538"/>
  <c r="G71" i="538"/>
  <c r="H70" i="538"/>
  <c r="H69" i="538"/>
  <c r="H68" i="538"/>
  <c r="H67" i="538"/>
  <c r="H66" i="538"/>
  <c r="H65" i="538"/>
  <c r="H64" i="538"/>
  <c r="H63" i="538"/>
  <c r="H62" i="538"/>
  <c r="H61" i="538"/>
  <c r="H60" i="538"/>
  <c r="H59" i="538"/>
  <c r="H58" i="538"/>
  <c r="H57" i="538"/>
  <c r="H56" i="538"/>
  <c r="H55" i="538"/>
  <c r="H54" i="538"/>
  <c r="H53" i="538"/>
  <c r="H52" i="538"/>
  <c r="H51" i="538"/>
  <c r="H50" i="538"/>
  <c r="H49" i="538"/>
  <c r="H48" i="538"/>
  <c r="H47" i="538"/>
  <c r="H46" i="538"/>
  <c r="H45" i="538"/>
  <c r="H44" i="538"/>
  <c r="H43" i="538"/>
  <c r="H42" i="538"/>
  <c r="H41" i="538"/>
  <c r="H40" i="538"/>
  <c r="H39" i="538"/>
  <c r="H38" i="538"/>
  <c r="H37" i="538"/>
  <c r="H36" i="538"/>
  <c r="H35" i="538"/>
  <c r="H34" i="538"/>
  <c r="H33" i="538"/>
  <c r="H32" i="538"/>
  <c r="H31" i="538"/>
  <c r="H30" i="538"/>
  <c r="H29" i="538"/>
  <c r="H28" i="538"/>
  <c r="H27" i="538"/>
  <c r="H26" i="538"/>
  <c r="H25" i="538"/>
  <c r="H24" i="538"/>
  <c r="H23" i="538"/>
  <c r="H22" i="538"/>
  <c r="H21" i="538"/>
  <c r="H20" i="538"/>
  <c r="H19" i="538"/>
  <c r="H18" i="538"/>
  <c r="H17" i="538"/>
  <c r="H16" i="538"/>
  <c r="H15" i="538"/>
  <c r="H14" i="538"/>
  <c r="H13" i="538"/>
  <c r="H12" i="538"/>
  <c r="H11" i="538"/>
  <c r="K7" i="538"/>
  <c r="I7" i="538"/>
  <c r="D7" i="538"/>
  <c r="I5" i="538"/>
  <c r="L71" i="537"/>
  <c r="I71" i="537" s="1"/>
  <c r="H71" i="537"/>
  <c r="G71" i="537"/>
  <c r="H70" i="537"/>
  <c r="H69" i="537"/>
  <c r="H68" i="537"/>
  <c r="H67" i="537"/>
  <c r="H66" i="537"/>
  <c r="H65" i="537"/>
  <c r="H64" i="537"/>
  <c r="H63" i="537"/>
  <c r="H62" i="537"/>
  <c r="H61" i="537"/>
  <c r="H60" i="537"/>
  <c r="H59" i="537"/>
  <c r="H58" i="537"/>
  <c r="H57" i="537"/>
  <c r="H56" i="537"/>
  <c r="H55" i="537"/>
  <c r="H54" i="537"/>
  <c r="H53" i="537"/>
  <c r="H52" i="537"/>
  <c r="H51" i="537"/>
  <c r="H50" i="537"/>
  <c r="H49" i="537"/>
  <c r="H48" i="537"/>
  <c r="H47" i="537"/>
  <c r="H46" i="537"/>
  <c r="H45" i="537"/>
  <c r="H44" i="537"/>
  <c r="H43" i="537"/>
  <c r="H42" i="537"/>
  <c r="H41" i="537"/>
  <c r="H40" i="537"/>
  <c r="H39" i="537"/>
  <c r="H38" i="537"/>
  <c r="H37" i="537"/>
  <c r="H36" i="537"/>
  <c r="H35" i="537"/>
  <c r="H34" i="537"/>
  <c r="H33" i="537"/>
  <c r="H32" i="537"/>
  <c r="H31" i="537"/>
  <c r="H30" i="537"/>
  <c r="H29" i="537"/>
  <c r="H28" i="537"/>
  <c r="H27" i="537"/>
  <c r="H26" i="537"/>
  <c r="H25" i="537"/>
  <c r="H24" i="537"/>
  <c r="H23" i="537"/>
  <c r="H22" i="537"/>
  <c r="H21" i="537"/>
  <c r="H20" i="537"/>
  <c r="H19" i="537"/>
  <c r="H18" i="537"/>
  <c r="H17" i="537"/>
  <c r="H16" i="537"/>
  <c r="H15" i="537"/>
  <c r="H14" i="537"/>
  <c r="H13" i="537"/>
  <c r="H12" i="537"/>
  <c r="H11" i="537"/>
  <c r="K7" i="537"/>
  <c r="I7" i="537"/>
  <c r="D7" i="537"/>
  <c r="I5" i="537"/>
  <c r="L71" i="536"/>
  <c r="I71" i="536" s="1"/>
  <c r="H71" i="536"/>
  <c r="G71" i="536"/>
  <c r="H70" i="536"/>
  <c r="H69" i="536"/>
  <c r="H68" i="536"/>
  <c r="H67" i="536"/>
  <c r="H66" i="536"/>
  <c r="H65" i="536"/>
  <c r="H64" i="536"/>
  <c r="H63" i="536"/>
  <c r="H62" i="536"/>
  <c r="H61" i="536"/>
  <c r="H60" i="536"/>
  <c r="H59" i="536"/>
  <c r="H58" i="536"/>
  <c r="H57" i="536"/>
  <c r="H56" i="536"/>
  <c r="H55" i="536"/>
  <c r="H54" i="536"/>
  <c r="H53" i="536"/>
  <c r="H52" i="536"/>
  <c r="H51" i="536"/>
  <c r="H50" i="536"/>
  <c r="H49" i="536"/>
  <c r="H48" i="536"/>
  <c r="H47" i="536"/>
  <c r="H46" i="536"/>
  <c r="H45" i="536"/>
  <c r="H44" i="536"/>
  <c r="H43" i="536"/>
  <c r="H42" i="536"/>
  <c r="H41" i="536"/>
  <c r="H40" i="536"/>
  <c r="H39" i="536"/>
  <c r="H38" i="536"/>
  <c r="H37" i="536"/>
  <c r="H36" i="536"/>
  <c r="H35" i="536"/>
  <c r="H34" i="536"/>
  <c r="H33" i="536"/>
  <c r="H32" i="536"/>
  <c r="H31" i="536"/>
  <c r="H30" i="536"/>
  <c r="H29" i="536"/>
  <c r="H28" i="536"/>
  <c r="H27" i="536"/>
  <c r="H26" i="536"/>
  <c r="H25" i="536"/>
  <c r="H24" i="536"/>
  <c r="H23" i="536"/>
  <c r="H22" i="536"/>
  <c r="H21" i="536"/>
  <c r="H20" i="536"/>
  <c r="H19" i="536"/>
  <c r="H18" i="536"/>
  <c r="H17" i="536"/>
  <c r="H16" i="536"/>
  <c r="H15" i="536"/>
  <c r="H14" i="536"/>
  <c r="H13" i="536"/>
  <c r="H12" i="536"/>
  <c r="H11" i="536"/>
  <c r="K7" i="536"/>
  <c r="I7" i="536"/>
  <c r="D7" i="536"/>
  <c r="I5" i="536"/>
  <c r="L71" i="535"/>
  <c r="I71" i="535" s="1"/>
  <c r="H71" i="535"/>
  <c r="G71" i="535"/>
  <c r="H70" i="535"/>
  <c r="H69" i="535"/>
  <c r="H68" i="535"/>
  <c r="H67" i="535"/>
  <c r="H66" i="535"/>
  <c r="H65" i="535"/>
  <c r="H64" i="535"/>
  <c r="H63" i="535"/>
  <c r="H62" i="535"/>
  <c r="H61" i="535"/>
  <c r="H60" i="535"/>
  <c r="H59" i="535"/>
  <c r="H58" i="535"/>
  <c r="H57" i="535"/>
  <c r="H56" i="535"/>
  <c r="H55" i="535"/>
  <c r="H54" i="535"/>
  <c r="H53" i="535"/>
  <c r="H52" i="535"/>
  <c r="H51" i="535"/>
  <c r="H50" i="535"/>
  <c r="H49" i="535"/>
  <c r="H48" i="535"/>
  <c r="H47" i="535"/>
  <c r="H46" i="535"/>
  <c r="H45" i="535"/>
  <c r="H44" i="535"/>
  <c r="H43" i="535"/>
  <c r="H42" i="535"/>
  <c r="H41" i="535"/>
  <c r="H40" i="535"/>
  <c r="H39" i="535"/>
  <c r="H38" i="535"/>
  <c r="H37" i="535"/>
  <c r="H36" i="535"/>
  <c r="H35" i="535"/>
  <c r="H34" i="535"/>
  <c r="H33" i="535"/>
  <c r="H32" i="535"/>
  <c r="H31" i="535"/>
  <c r="H30" i="535"/>
  <c r="H29" i="535"/>
  <c r="H28" i="535"/>
  <c r="H27" i="535"/>
  <c r="H26" i="535"/>
  <c r="H25" i="535"/>
  <c r="H24" i="535"/>
  <c r="H23" i="535"/>
  <c r="H22" i="535"/>
  <c r="H21" i="535"/>
  <c r="H20" i="535"/>
  <c r="H19" i="535"/>
  <c r="H18" i="535"/>
  <c r="H17" i="535"/>
  <c r="H16" i="535"/>
  <c r="H15" i="535"/>
  <c r="H14" i="535"/>
  <c r="H13" i="535"/>
  <c r="H12" i="535"/>
  <c r="H11" i="535"/>
  <c r="K7" i="535"/>
  <c r="I7" i="535"/>
  <c r="D7" i="535"/>
  <c r="I5" i="535"/>
  <c r="L71" i="534"/>
  <c r="I71" i="534" s="1"/>
  <c r="H71" i="534"/>
  <c r="G71" i="534"/>
  <c r="H70" i="534"/>
  <c r="H69" i="534"/>
  <c r="H68" i="534"/>
  <c r="H67" i="534"/>
  <c r="H66" i="534"/>
  <c r="H65" i="534"/>
  <c r="H64" i="534"/>
  <c r="H63" i="534"/>
  <c r="H62" i="534"/>
  <c r="H61" i="534"/>
  <c r="H60" i="534"/>
  <c r="H59" i="534"/>
  <c r="H58" i="534"/>
  <c r="H57" i="534"/>
  <c r="H56" i="534"/>
  <c r="H55" i="534"/>
  <c r="H54" i="534"/>
  <c r="H53" i="534"/>
  <c r="H52" i="534"/>
  <c r="H51" i="534"/>
  <c r="H50" i="534"/>
  <c r="H49" i="534"/>
  <c r="H48" i="534"/>
  <c r="H47" i="534"/>
  <c r="H46" i="534"/>
  <c r="H45" i="534"/>
  <c r="H44" i="534"/>
  <c r="H43" i="534"/>
  <c r="H42" i="534"/>
  <c r="H41" i="534"/>
  <c r="H40" i="534"/>
  <c r="H39" i="534"/>
  <c r="H38" i="534"/>
  <c r="H37" i="534"/>
  <c r="H36" i="534"/>
  <c r="H35" i="534"/>
  <c r="H34" i="534"/>
  <c r="H33" i="534"/>
  <c r="H32" i="534"/>
  <c r="H31" i="534"/>
  <c r="H30" i="534"/>
  <c r="H29" i="534"/>
  <c r="H28" i="534"/>
  <c r="H27" i="534"/>
  <c r="H26" i="534"/>
  <c r="H25" i="534"/>
  <c r="H24" i="534"/>
  <c r="H23" i="534"/>
  <c r="H22" i="534"/>
  <c r="H21" i="534"/>
  <c r="H20" i="534"/>
  <c r="H19" i="534"/>
  <c r="H18" i="534"/>
  <c r="H17" i="534"/>
  <c r="H16" i="534"/>
  <c r="H15" i="534"/>
  <c r="H14" i="534"/>
  <c r="H13" i="534"/>
  <c r="H12" i="534"/>
  <c r="H11" i="534"/>
  <c r="K7" i="534"/>
  <c r="I7" i="534"/>
  <c r="D7" i="534"/>
  <c r="I5" i="534"/>
  <c r="L71" i="533"/>
  <c r="I71" i="533" s="1"/>
  <c r="H71" i="533"/>
  <c r="G71" i="533"/>
  <c r="H70" i="533"/>
  <c r="H69" i="533"/>
  <c r="H68" i="533"/>
  <c r="H67" i="533"/>
  <c r="H66" i="533"/>
  <c r="H65" i="533"/>
  <c r="H64" i="533"/>
  <c r="H63" i="533"/>
  <c r="H62" i="533"/>
  <c r="H61" i="533"/>
  <c r="H60" i="533"/>
  <c r="H59" i="533"/>
  <c r="H58" i="533"/>
  <c r="H57" i="533"/>
  <c r="H56" i="533"/>
  <c r="H55" i="533"/>
  <c r="H54" i="533"/>
  <c r="H53" i="533"/>
  <c r="H52" i="533"/>
  <c r="H51" i="533"/>
  <c r="H50" i="533"/>
  <c r="H49" i="533"/>
  <c r="H48" i="533"/>
  <c r="H47" i="533"/>
  <c r="H46" i="533"/>
  <c r="H45" i="533"/>
  <c r="H44" i="533"/>
  <c r="H43" i="533"/>
  <c r="H42" i="533"/>
  <c r="H41" i="533"/>
  <c r="H40" i="533"/>
  <c r="H39" i="533"/>
  <c r="H38" i="533"/>
  <c r="H37" i="533"/>
  <c r="H36" i="533"/>
  <c r="H35" i="533"/>
  <c r="H34" i="533"/>
  <c r="H33" i="533"/>
  <c r="H32" i="533"/>
  <c r="H31" i="533"/>
  <c r="H30" i="533"/>
  <c r="H29" i="533"/>
  <c r="H28" i="533"/>
  <c r="H27" i="533"/>
  <c r="H26" i="533"/>
  <c r="H25" i="533"/>
  <c r="H24" i="533"/>
  <c r="H23" i="533"/>
  <c r="H22" i="533"/>
  <c r="H21" i="533"/>
  <c r="H20" i="533"/>
  <c r="H19" i="533"/>
  <c r="H18" i="533"/>
  <c r="H17" i="533"/>
  <c r="H16" i="533"/>
  <c r="H15" i="533"/>
  <c r="H14" i="533"/>
  <c r="H13" i="533"/>
  <c r="H12" i="533"/>
  <c r="H11" i="533"/>
  <c r="K7" i="533"/>
  <c r="I7" i="533"/>
  <c r="D7" i="533"/>
  <c r="I5" i="533"/>
  <c r="L71" i="532"/>
  <c r="I71" i="532" s="1"/>
  <c r="H71" i="532"/>
  <c r="G71" i="532"/>
  <c r="H70" i="532"/>
  <c r="H69" i="532"/>
  <c r="H68" i="532"/>
  <c r="H67" i="532"/>
  <c r="H66" i="532"/>
  <c r="H65" i="532"/>
  <c r="H64" i="532"/>
  <c r="H63" i="532"/>
  <c r="H62" i="532"/>
  <c r="H61" i="532"/>
  <c r="H60" i="532"/>
  <c r="H59" i="532"/>
  <c r="H58" i="532"/>
  <c r="H57" i="532"/>
  <c r="H56" i="532"/>
  <c r="H55" i="532"/>
  <c r="H54" i="532"/>
  <c r="H53" i="532"/>
  <c r="H52" i="532"/>
  <c r="H51" i="532"/>
  <c r="H50" i="532"/>
  <c r="H49" i="532"/>
  <c r="H48" i="532"/>
  <c r="H47" i="532"/>
  <c r="H46" i="532"/>
  <c r="H45" i="532"/>
  <c r="H44" i="532"/>
  <c r="H43" i="532"/>
  <c r="H42" i="532"/>
  <c r="H41" i="532"/>
  <c r="H40" i="532"/>
  <c r="H39" i="532"/>
  <c r="H38" i="532"/>
  <c r="H37" i="532"/>
  <c r="H36" i="532"/>
  <c r="H35" i="532"/>
  <c r="H34" i="532"/>
  <c r="H33" i="532"/>
  <c r="H32" i="532"/>
  <c r="H31" i="532"/>
  <c r="H30" i="532"/>
  <c r="H29" i="532"/>
  <c r="H28" i="532"/>
  <c r="H27" i="532"/>
  <c r="H26" i="532"/>
  <c r="H25" i="532"/>
  <c r="H24" i="532"/>
  <c r="H23" i="532"/>
  <c r="H22" i="532"/>
  <c r="H21" i="532"/>
  <c r="H20" i="532"/>
  <c r="H19" i="532"/>
  <c r="H18" i="532"/>
  <c r="H17" i="532"/>
  <c r="H16" i="532"/>
  <c r="H15" i="532"/>
  <c r="H14" i="532"/>
  <c r="H13" i="532"/>
  <c r="H12" i="532"/>
  <c r="H11" i="532"/>
  <c r="K7" i="532"/>
  <c r="I7" i="532"/>
  <c r="D7" i="532"/>
  <c r="I5" i="532"/>
  <c r="L71" i="531"/>
  <c r="I71" i="531" s="1"/>
  <c r="H71" i="531"/>
  <c r="G71" i="531"/>
  <c r="H70" i="531"/>
  <c r="H69" i="531"/>
  <c r="H68" i="531"/>
  <c r="H67" i="531"/>
  <c r="H66" i="531"/>
  <c r="H65" i="531"/>
  <c r="H64" i="531"/>
  <c r="H63" i="531"/>
  <c r="H62" i="531"/>
  <c r="H61" i="531"/>
  <c r="H60" i="531"/>
  <c r="H59" i="531"/>
  <c r="H58" i="531"/>
  <c r="H57" i="531"/>
  <c r="H56" i="531"/>
  <c r="H55" i="531"/>
  <c r="H54" i="531"/>
  <c r="H53" i="531"/>
  <c r="H52" i="531"/>
  <c r="H51" i="531"/>
  <c r="H50" i="531"/>
  <c r="H49" i="531"/>
  <c r="H48" i="531"/>
  <c r="H47" i="531"/>
  <c r="H46" i="531"/>
  <c r="H45" i="531"/>
  <c r="H44" i="531"/>
  <c r="H43" i="531"/>
  <c r="H42" i="531"/>
  <c r="H41" i="531"/>
  <c r="H40" i="531"/>
  <c r="H39" i="531"/>
  <c r="H38" i="531"/>
  <c r="H37" i="531"/>
  <c r="H36" i="531"/>
  <c r="H35" i="531"/>
  <c r="H34" i="531"/>
  <c r="H33" i="531"/>
  <c r="H32" i="531"/>
  <c r="H31" i="531"/>
  <c r="H30" i="531"/>
  <c r="H29" i="531"/>
  <c r="H28" i="531"/>
  <c r="H27" i="531"/>
  <c r="H26" i="531"/>
  <c r="H25" i="531"/>
  <c r="H24" i="531"/>
  <c r="H23" i="531"/>
  <c r="H22" i="531"/>
  <c r="H21" i="531"/>
  <c r="H20" i="531"/>
  <c r="H19" i="531"/>
  <c r="H18" i="531"/>
  <c r="H17" i="531"/>
  <c r="H16" i="531"/>
  <c r="H15" i="531"/>
  <c r="H14" i="531"/>
  <c r="H13" i="531"/>
  <c r="H12" i="531"/>
  <c r="H11" i="531"/>
  <c r="K7" i="531"/>
  <c r="I7" i="531"/>
  <c r="D7" i="531"/>
  <c r="I5" i="531"/>
  <c r="L71" i="530"/>
  <c r="I71" i="530" s="1"/>
  <c r="H71" i="530"/>
  <c r="G71" i="530"/>
  <c r="H70" i="530"/>
  <c r="H69" i="530"/>
  <c r="H68" i="530"/>
  <c r="H67" i="530"/>
  <c r="H66" i="530"/>
  <c r="H65" i="530"/>
  <c r="H64" i="530"/>
  <c r="H63" i="530"/>
  <c r="H62" i="530"/>
  <c r="H61" i="530"/>
  <c r="H60" i="530"/>
  <c r="H59" i="530"/>
  <c r="H58" i="530"/>
  <c r="H57" i="530"/>
  <c r="H56" i="530"/>
  <c r="H55" i="530"/>
  <c r="H54" i="530"/>
  <c r="H53" i="530"/>
  <c r="H52" i="530"/>
  <c r="H51" i="530"/>
  <c r="H50" i="530"/>
  <c r="H49" i="530"/>
  <c r="H48" i="530"/>
  <c r="H47" i="530"/>
  <c r="H46" i="530"/>
  <c r="H45" i="530"/>
  <c r="H44" i="530"/>
  <c r="H43" i="530"/>
  <c r="H42" i="530"/>
  <c r="H41" i="530"/>
  <c r="H40" i="530"/>
  <c r="H39" i="530"/>
  <c r="H38" i="530"/>
  <c r="H37" i="530"/>
  <c r="H36" i="530"/>
  <c r="H35" i="530"/>
  <c r="H34" i="530"/>
  <c r="H33" i="530"/>
  <c r="H32" i="530"/>
  <c r="H31" i="530"/>
  <c r="H30" i="530"/>
  <c r="H29" i="530"/>
  <c r="H28" i="530"/>
  <c r="H27" i="530"/>
  <c r="H26" i="530"/>
  <c r="H25" i="530"/>
  <c r="H24" i="530"/>
  <c r="H23" i="530"/>
  <c r="H22" i="530"/>
  <c r="H21" i="530"/>
  <c r="H20" i="530"/>
  <c r="H19" i="530"/>
  <c r="H18" i="530"/>
  <c r="H17" i="530"/>
  <c r="H16" i="530"/>
  <c r="H15" i="530"/>
  <c r="H14" i="530"/>
  <c r="H13" i="530"/>
  <c r="H12" i="530"/>
  <c r="H11" i="530"/>
  <c r="K7" i="530"/>
  <c r="I7" i="530"/>
  <c r="D7" i="530"/>
  <c r="I5" i="530"/>
  <c r="L71" i="529"/>
  <c r="I71" i="529" s="1"/>
  <c r="H71" i="529"/>
  <c r="G71" i="529"/>
  <c r="H70" i="529"/>
  <c r="H69" i="529"/>
  <c r="H68" i="529"/>
  <c r="H67" i="529"/>
  <c r="H66" i="529"/>
  <c r="H65" i="529"/>
  <c r="H64" i="529"/>
  <c r="H63" i="529"/>
  <c r="H62" i="529"/>
  <c r="H61" i="529"/>
  <c r="H60" i="529"/>
  <c r="H59" i="529"/>
  <c r="H58" i="529"/>
  <c r="H57" i="529"/>
  <c r="H56" i="529"/>
  <c r="H55" i="529"/>
  <c r="H54" i="529"/>
  <c r="H53" i="529"/>
  <c r="H52" i="529"/>
  <c r="H51" i="529"/>
  <c r="H50" i="529"/>
  <c r="H49" i="529"/>
  <c r="H48" i="529"/>
  <c r="H47" i="529"/>
  <c r="H46" i="529"/>
  <c r="H45" i="529"/>
  <c r="H44" i="529"/>
  <c r="H43" i="529"/>
  <c r="H42" i="529"/>
  <c r="H41" i="529"/>
  <c r="H40" i="529"/>
  <c r="H39" i="529"/>
  <c r="H38" i="529"/>
  <c r="H37" i="529"/>
  <c r="H36" i="529"/>
  <c r="H35" i="529"/>
  <c r="H34" i="529"/>
  <c r="H33" i="529"/>
  <c r="H32" i="529"/>
  <c r="H31" i="529"/>
  <c r="H30" i="529"/>
  <c r="H29" i="529"/>
  <c r="H28" i="529"/>
  <c r="H27" i="529"/>
  <c r="H26" i="529"/>
  <c r="H25" i="529"/>
  <c r="H24" i="529"/>
  <c r="H23" i="529"/>
  <c r="H22" i="529"/>
  <c r="H21" i="529"/>
  <c r="H20" i="529"/>
  <c r="H19" i="529"/>
  <c r="H18" i="529"/>
  <c r="H17" i="529"/>
  <c r="H16" i="529"/>
  <c r="H15" i="529"/>
  <c r="H14" i="529"/>
  <c r="H13" i="529"/>
  <c r="H12" i="529"/>
  <c r="H11" i="529"/>
  <c r="K7" i="529"/>
  <c r="I7" i="529"/>
  <c r="D7" i="529"/>
  <c r="I5" i="529"/>
  <c r="L71" i="528"/>
  <c r="I71" i="528" s="1"/>
  <c r="H71" i="528"/>
  <c r="G71" i="528"/>
  <c r="H70" i="528"/>
  <c r="H69" i="528"/>
  <c r="H68" i="528"/>
  <c r="H67" i="528"/>
  <c r="H66" i="528"/>
  <c r="H65" i="528"/>
  <c r="H64" i="528"/>
  <c r="H63" i="528"/>
  <c r="H62" i="528"/>
  <c r="H61" i="528"/>
  <c r="H60" i="528"/>
  <c r="H59" i="528"/>
  <c r="H58" i="528"/>
  <c r="H57" i="528"/>
  <c r="H56" i="528"/>
  <c r="H55" i="528"/>
  <c r="H54" i="528"/>
  <c r="H53" i="528"/>
  <c r="H52" i="528"/>
  <c r="H51" i="528"/>
  <c r="H50" i="528"/>
  <c r="H49" i="528"/>
  <c r="H48" i="528"/>
  <c r="H47" i="528"/>
  <c r="H46" i="528"/>
  <c r="H45" i="528"/>
  <c r="H44" i="528"/>
  <c r="H43" i="528"/>
  <c r="H42" i="528"/>
  <c r="H41" i="528"/>
  <c r="H40" i="528"/>
  <c r="H39" i="528"/>
  <c r="H38" i="528"/>
  <c r="H37" i="528"/>
  <c r="H36" i="528"/>
  <c r="H35" i="528"/>
  <c r="H34" i="528"/>
  <c r="H33" i="528"/>
  <c r="H32" i="528"/>
  <c r="H31" i="528"/>
  <c r="H30" i="528"/>
  <c r="H29" i="528"/>
  <c r="H28" i="528"/>
  <c r="H27" i="528"/>
  <c r="H26" i="528"/>
  <c r="H25" i="528"/>
  <c r="H24" i="528"/>
  <c r="H23" i="528"/>
  <c r="H22" i="528"/>
  <c r="H21" i="528"/>
  <c r="H20" i="528"/>
  <c r="H19" i="528"/>
  <c r="H18" i="528"/>
  <c r="H17" i="528"/>
  <c r="H16" i="528"/>
  <c r="H15" i="528"/>
  <c r="H14" i="528"/>
  <c r="H13" i="528"/>
  <c r="H12" i="528"/>
  <c r="H11" i="528"/>
  <c r="K7" i="528"/>
  <c r="I7" i="528"/>
  <c r="D7" i="528"/>
  <c r="I5" i="528"/>
  <c r="L71" i="527"/>
  <c r="I71" i="527" s="1"/>
  <c r="H71" i="527"/>
  <c r="G71" i="527"/>
  <c r="H70" i="527"/>
  <c r="H69" i="527"/>
  <c r="H68" i="527"/>
  <c r="H67" i="527"/>
  <c r="H66" i="527"/>
  <c r="H65" i="527"/>
  <c r="H64" i="527"/>
  <c r="H63" i="527"/>
  <c r="H62" i="527"/>
  <c r="H61" i="527"/>
  <c r="H60" i="527"/>
  <c r="H59" i="527"/>
  <c r="H58" i="527"/>
  <c r="H57" i="527"/>
  <c r="H56" i="527"/>
  <c r="H55" i="527"/>
  <c r="H54" i="527"/>
  <c r="H53" i="527"/>
  <c r="H52" i="527"/>
  <c r="H51" i="527"/>
  <c r="H50" i="527"/>
  <c r="H49" i="527"/>
  <c r="H48" i="527"/>
  <c r="H47" i="527"/>
  <c r="H46" i="527"/>
  <c r="H45" i="527"/>
  <c r="H44" i="527"/>
  <c r="H43" i="527"/>
  <c r="H42" i="527"/>
  <c r="H41" i="527"/>
  <c r="H40" i="527"/>
  <c r="H39" i="527"/>
  <c r="H38" i="527"/>
  <c r="H37" i="527"/>
  <c r="H36" i="527"/>
  <c r="H35" i="527"/>
  <c r="H34" i="527"/>
  <c r="H33" i="527"/>
  <c r="H32" i="527"/>
  <c r="H31" i="527"/>
  <c r="H30" i="527"/>
  <c r="H29" i="527"/>
  <c r="H28" i="527"/>
  <c r="H27" i="527"/>
  <c r="H26" i="527"/>
  <c r="H25" i="527"/>
  <c r="H24" i="527"/>
  <c r="H23" i="527"/>
  <c r="H22" i="527"/>
  <c r="H21" i="527"/>
  <c r="H20" i="527"/>
  <c r="H19" i="527"/>
  <c r="H18" i="527"/>
  <c r="H17" i="527"/>
  <c r="H16" i="527"/>
  <c r="H15" i="527"/>
  <c r="H14" i="527"/>
  <c r="H13" i="527"/>
  <c r="H12" i="527"/>
  <c r="H11" i="527"/>
  <c r="K7" i="527"/>
  <c r="I7" i="527"/>
  <c r="D7" i="527"/>
  <c r="I5" i="527"/>
  <c r="L71" i="526"/>
  <c r="I71" i="526" s="1"/>
  <c r="H71" i="526"/>
  <c r="G71" i="526"/>
  <c r="H70" i="526"/>
  <c r="H69" i="526"/>
  <c r="H68" i="526"/>
  <c r="H67" i="526"/>
  <c r="H66" i="526"/>
  <c r="H65" i="526"/>
  <c r="H64" i="526"/>
  <c r="H63" i="526"/>
  <c r="H62" i="526"/>
  <c r="H61" i="526"/>
  <c r="H60" i="526"/>
  <c r="H59" i="526"/>
  <c r="H58" i="526"/>
  <c r="H57" i="526"/>
  <c r="H56" i="526"/>
  <c r="H55" i="526"/>
  <c r="H54" i="526"/>
  <c r="H53" i="526"/>
  <c r="H52" i="526"/>
  <c r="H51" i="526"/>
  <c r="H50" i="526"/>
  <c r="H49" i="526"/>
  <c r="H48" i="526"/>
  <c r="H47" i="526"/>
  <c r="H46" i="526"/>
  <c r="H45" i="526"/>
  <c r="H44" i="526"/>
  <c r="H43" i="526"/>
  <c r="H42" i="526"/>
  <c r="H41" i="526"/>
  <c r="H40" i="526"/>
  <c r="H39" i="526"/>
  <c r="H38" i="526"/>
  <c r="H37" i="526"/>
  <c r="H36" i="526"/>
  <c r="H35" i="526"/>
  <c r="H34" i="526"/>
  <c r="H33" i="526"/>
  <c r="H32" i="526"/>
  <c r="H31" i="526"/>
  <c r="H30" i="526"/>
  <c r="H29" i="526"/>
  <c r="H28" i="526"/>
  <c r="H27" i="526"/>
  <c r="H26" i="526"/>
  <c r="H25" i="526"/>
  <c r="H24" i="526"/>
  <c r="H23" i="526"/>
  <c r="H22" i="526"/>
  <c r="H21" i="526"/>
  <c r="H20" i="526"/>
  <c r="H19" i="526"/>
  <c r="H18" i="526"/>
  <c r="H17" i="526"/>
  <c r="H16" i="526"/>
  <c r="H15" i="526"/>
  <c r="H14" i="526"/>
  <c r="H13" i="526"/>
  <c r="H12" i="526"/>
  <c r="H11" i="526"/>
  <c r="K7" i="526"/>
  <c r="I7" i="526"/>
  <c r="D7" i="526"/>
  <c r="I5" i="526"/>
  <c r="L71" i="525"/>
  <c r="I71" i="525" s="1"/>
  <c r="H71" i="525"/>
  <c r="G71" i="525"/>
  <c r="H70" i="525"/>
  <c r="H69" i="525"/>
  <c r="H68" i="525"/>
  <c r="H67" i="525"/>
  <c r="H66" i="525"/>
  <c r="H65" i="525"/>
  <c r="H64" i="525"/>
  <c r="H63" i="525"/>
  <c r="H62" i="525"/>
  <c r="H61" i="525"/>
  <c r="H60" i="525"/>
  <c r="H59" i="525"/>
  <c r="H58" i="525"/>
  <c r="H57" i="525"/>
  <c r="H56" i="525"/>
  <c r="H55" i="525"/>
  <c r="H54" i="525"/>
  <c r="H53" i="525"/>
  <c r="H52" i="525"/>
  <c r="H51" i="525"/>
  <c r="H50" i="525"/>
  <c r="H49" i="525"/>
  <c r="H48" i="525"/>
  <c r="H47" i="525"/>
  <c r="H46" i="525"/>
  <c r="H45" i="525"/>
  <c r="H44" i="525"/>
  <c r="H43" i="525"/>
  <c r="H42" i="525"/>
  <c r="H41" i="525"/>
  <c r="H40" i="525"/>
  <c r="H39" i="525"/>
  <c r="H38" i="525"/>
  <c r="H37" i="525"/>
  <c r="H36" i="525"/>
  <c r="H35" i="525"/>
  <c r="H34" i="525"/>
  <c r="H33" i="525"/>
  <c r="H32" i="525"/>
  <c r="H31" i="525"/>
  <c r="H30" i="525"/>
  <c r="H29" i="525"/>
  <c r="H28" i="525"/>
  <c r="H27" i="525"/>
  <c r="H26" i="525"/>
  <c r="H25" i="525"/>
  <c r="H24" i="525"/>
  <c r="H23" i="525"/>
  <c r="H22" i="525"/>
  <c r="H21" i="525"/>
  <c r="H20" i="525"/>
  <c r="H19" i="525"/>
  <c r="H18" i="525"/>
  <c r="H17" i="525"/>
  <c r="H16" i="525"/>
  <c r="H15" i="525"/>
  <c r="H14" i="525"/>
  <c r="H13" i="525"/>
  <c r="H12" i="525"/>
  <c r="H11" i="525"/>
  <c r="K7" i="525"/>
  <c r="I7" i="525"/>
  <c r="D7" i="525"/>
  <c r="I5" i="525"/>
  <c r="L71" i="524"/>
  <c r="I71" i="524" s="1"/>
  <c r="H71" i="524"/>
  <c r="G71" i="524"/>
  <c r="H70" i="524"/>
  <c r="H69" i="524"/>
  <c r="H68" i="524"/>
  <c r="H67" i="524"/>
  <c r="H66" i="524"/>
  <c r="H65" i="524"/>
  <c r="H64" i="524"/>
  <c r="H63" i="524"/>
  <c r="H62" i="524"/>
  <c r="H61" i="524"/>
  <c r="H60" i="524"/>
  <c r="H59" i="524"/>
  <c r="H58" i="524"/>
  <c r="H57" i="524"/>
  <c r="H56" i="524"/>
  <c r="H55" i="524"/>
  <c r="H54" i="524"/>
  <c r="H53" i="524"/>
  <c r="H52" i="524"/>
  <c r="H51" i="524"/>
  <c r="H50" i="524"/>
  <c r="H49" i="524"/>
  <c r="H48" i="524"/>
  <c r="H47" i="524"/>
  <c r="H46" i="524"/>
  <c r="H45" i="524"/>
  <c r="H44" i="524"/>
  <c r="H43" i="524"/>
  <c r="H42" i="524"/>
  <c r="H41" i="524"/>
  <c r="H40" i="524"/>
  <c r="H39" i="524"/>
  <c r="H38" i="524"/>
  <c r="H37" i="524"/>
  <c r="H36" i="524"/>
  <c r="H35" i="524"/>
  <c r="H34" i="524"/>
  <c r="H33" i="524"/>
  <c r="H32" i="524"/>
  <c r="H31" i="524"/>
  <c r="H30" i="524"/>
  <c r="H29" i="524"/>
  <c r="H28" i="524"/>
  <c r="H27" i="524"/>
  <c r="H26" i="524"/>
  <c r="H25" i="524"/>
  <c r="H24" i="524"/>
  <c r="H23" i="524"/>
  <c r="H22" i="524"/>
  <c r="H21" i="524"/>
  <c r="H20" i="524"/>
  <c r="H19" i="524"/>
  <c r="H18" i="524"/>
  <c r="H17" i="524"/>
  <c r="H16" i="524"/>
  <c r="H15" i="524"/>
  <c r="H14" i="524"/>
  <c r="H13" i="524"/>
  <c r="H12" i="524"/>
  <c r="H11" i="524"/>
  <c r="K7" i="524"/>
  <c r="I7" i="524"/>
  <c r="D7" i="524"/>
  <c r="I5" i="524"/>
  <c r="L71" i="523"/>
  <c r="I71" i="523" s="1"/>
  <c r="H71" i="523"/>
  <c r="G71" i="523"/>
  <c r="H70" i="523"/>
  <c r="H69" i="523"/>
  <c r="H68" i="523"/>
  <c r="H67" i="523"/>
  <c r="H66" i="523"/>
  <c r="H65" i="523"/>
  <c r="H64" i="523"/>
  <c r="H63" i="523"/>
  <c r="H62" i="523"/>
  <c r="H61" i="523"/>
  <c r="H60" i="523"/>
  <c r="H59" i="523"/>
  <c r="H58" i="523"/>
  <c r="H57" i="523"/>
  <c r="H56" i="523"/>
  <c r="H55" i="523"/>
  <c r="H54" i="523"/>
  <c r="H53" i="523"/>
  <c r="H52" i="523"/>
  <c r="H51" i="523"/>
  <c r="H50" i="523"/>
  <c r="H49" i="523"/>
  <c r="H48" i="523"/>
  <c r="H47" i="523"/>
  <c r="H46" i="523"/>
  <c r="H45" i="523"/>
  <c r="H44" i="523"/>
  <c r="H43" i="523"/>
  <c r="H42" i="523"/>
  <c r="H41" i="523"/>
  <c r="H40" i="523"/>
  <c r="H39" i="523"/>
  <c r="H38" i="523"/>
  <c r="H37" i="523"/>
  <c r="H36" i="523"/>
  <c r="H35" i="523"/>
  <c r="H34" i="523"/>
  <c r="H33" i="523"/>
  <c r="H32" i="523"/>
  <c r="H31" i="523"/>
  <c r="H30" i="523"/>
  <c r="H29" i="523"/>
  <c r="H28" i="523"/>
  <c r="H27" i="523"/>
  <c r="H26" i="523"/>
  <c r="H25" i="523"/>
  <c r="H24" i="523"/>
  <c r="H23" i="523"/>
  <c r="H22" i="523"/>
  <c r="H21" i="523"/>
  <c r="H20" i="523"/>
  <c r="H19" i="523"/>
  <c r="H18" i="523"/>
  <c r="H17" i="523"/>
  <c r="H16" i="523"/>
  <c r="H15" i="523"/>
  <c r="H14" i="523"/>
  <c r="H13" i="523"/>
  <c r="H12" i="523"/>
  <c r="H11" i="523"/>
  <c r="K7" i="523"/>
  <c r="I7" i="523"/>
  <c r="D7" i="523"/>
  <c r="I5" i="523"/>
  <c r="L71" i="522"/>
  <c r="I71" i="522" s="1"/>
  <c r="H71" i="522"/>
  <c r="G71" i="522"/>
  <c r="H70" i="522"/>
  <c r="H69" i="522"/>
  <c r="H68" i="522"/>
  <c r="H67" i="522"/>
  <c r="H66" i="522"/>
  <c r="H65" i="522"/>
  <c r="H64" i="522"/>
  <c r="H63" i="522"/>
  <c r="H62" i="522"/>
  <c r="H61" i="522"/>
  <c r="H60" i="522"/>
  <c r="H59" i="522"/>
  <c r="H58" i="522"/>
  <c r="H57" i="522"/>
  <c r="H56" i="522"/>
  <c r="H55" i="522"/>
  <c r="H54" i="522"/>
  <c r="H53" i="522"/>
  <c r="H52" i="522"/>
  <c r="H51" i="522"/>
  <c r="H50" i="522"/>
  <c r="H49" i="522"/>
  <c r="H48" i="522"/>
  <c r="H47" i="522"/>
  <c r="H46" i="522"/>
  <c r="H45" i="522"/>
  <c r="H44" i="522"/>
  <c r="H43" i="522"/>
  <c r="H42" i="522"/>
  <c r="H41" i="522"/>
  <c r="H40" i="522"/>
  <c r="H39" i="522"/>
  <c r="H38" i="522"/>
  <c r="H37" i="522"/>
  <c r="H36" i="522"/>
  <c r="H35" i="522"/>
  <c r="H34" i="522"/>
  <c r="H33" i="522"/>
  <c r="H32" i="522"/>
  <c r="H31" i="522"/>
  <c r="H30" i="522"/>
  <c r="H29" i="522"/>
  <c r="H28" i="522"/>
  <c r="H27" i="522"/>
  <c r="H26" i="522"/>
  <c r="H25" i="522"/>
  <c r="H24" i="522"/>
  <c r="H23" i="522"/>
  <c r="H22" i="522"/>
  <c r="H21" i="522"/>
  <c r="H20" i="522"/>
  <c r="H19" i="522"/>
  <c r="H18" i="522"/>
  <c r="H17" i="522"/>
  <c r="H16" i="522"/>
  <c r="H15" i="522"/>
  <c r="H14" i="522"/>
  <c r="H13" i="522"/>
  <c r="H12" i="522"/>
  <c r="H11" i="522"/>
  <c r="K7" i="522"/>
  <c r="I7" i="522"/>
  <c r="D7" i="522"/>
  <c r="I5" i="522"/>
  <c r="L71" i="521"/>
  <c r="I71" i="521" s="1"/>
  <c r="H71" i="521"/>
  <c r="G71" i="521"/>
  <c r="H70" i="521"/>
  <c r="H69" i="521"/>
  <c r="H68" i="521"/>
  <c r="H67" i="521"/>
  <c r="H66" i="521"/>
  <c r="H65" i="521"/>
  <c r="H64" i="521"/>
  <c r="H63" i="521"/>
  <c r="H62" i="521"/>
  <c r="H61" i="521"/>
  <c r="H60" i="521"/>
  <c r="H59" i="521"/>
  <c r="H58" i="521"/>
  <c r="H57" i="521"/>
  <c r="H56" i="521"/>
  <c r="H55" i="521"/>
  <c r="H54" i="521"/>
  <c r="H53" i="521"/>
  <c r="H52" i="521"/>
  <c r="H51" i="521"/>
  <c r="H50" i="521"/>
  <c r="H49" i="521"/>
  <c r="H48" i="521"/>
  <c r="H47" i="521"/>
  <c r="H46" i="521"/>
  <c r="H45" i="521"/>
  <c r="H44" i="521"/>
  <c r="H43" i="521"/>
  <c r="H42" i="521"/>
  <c r="H41" i="521"/>
  <c r="H40" i="521"/>
  <c r="H39" i="521"/>
  <c r="H38" i="521"/>
  <c r="H37" i="521"/>
  <c r="H36" i="521"/>
  <c r="H35" i="521"/>
  <c r="H34" i="521"/>
  <c r="H33" i="521"/>
  <c r="H32" i="521"/>
  <c r="H31" i="521"/>
  <c r="H30" i="521"/>
  <c r="H29" i="521"/>
  <c r="H28" i="521"/>
  <c r="H27" i="521"/>
  <c r="H26" i="521"/>
  <c r="H25" i="521"/>
  <c r="H24" i="521"/>
  <c r="H23" i="521"/>
  <c r="H22" i="521"/>
  <c r="H21" i="521"/>
  <c r="H20" i="521"/>
  <c r="H19" i="521"/>
  <c r="H18" i="521"/>
  <c r="H17" i="521"/>
  <c r="H16" i="521"/>
  <c r="H15" i="521"/>
  <c r="H14" i="521"/>
  <c r="H13" i="521"/>
  <c r="H12" i="521"/>
  <c r="H11" i="521"/>
  <c r="K7" i="521"/>
  <c r="I7" i="521"/>
  <c r="D7" i="521"/>
  <c r="I5" i="521"/>
  <c r="L71" i="520"/>
  <c r="I71" i="520" s="1"/>
  <c r="H71" i="520"/>
  <c r="G71" i="520"/>
  <c r="H70" i="520"/>
  <c r="H69" i="520"/>
  <c r="H68" i="520"/>
  <c r="H67" i="520"/>
  <c r="H66" i="520"/>
  <c r="H65" i="520"/>
  <c r="H64" i="520"/>
  <c r="H63" i="520"/>
  <c r="H62" i="520"/>
  <c r="H61" i="520"/>
  <c r="H60" i="520"/>
  <c r="H59" i="520"/>
  <c r="H58" i="520"/>
  <c r="H57" i="520"/>
  <c r="H56" i="520"/>
  <c r="H55" i="520"/>
  <c r="H54" i="520"/>
  <c r="H53" i="520"/>
  <c r="H52" i="520"/>
  <c r="H51" i="520"/>
  <c r="H50" i="520"/>
  <c r="H49" i="520"/>
  <c r="H48" i="520"/>
  <c r="H47" i="520"/>
  <c r="H46" i="520"/>
  <c r="H45" i="520"/>
  <c r="H44" i="520"/>
  <c r="H43" i="520"/>
  <c r="H42" i="520"/>
  <c r="H41" i="520"/>
  <c r="H40" i="520"/>
  <c r="H39" i="520"/>
  <c r="H38" i="520"/>
  <c r="H37" i="520"/>
  <c r="H36" i="520"/>
  <c r="H35" i="520"/>
  <c r="H34" i="520"/>
  <c r="H33" i="520"/>
  <c r="H32" i="520"/>
  <c r="H31" i="520"/>
  <c r="H30" i="520"/>
  <c r="H29" i="520"/>
  <c r="H28" i="520"/>
  <c r="H27" i="520"/>
  <c r="H26" i="520"/>
  <c r="H25" i="520"/>
  <c r="H24" i="520"/>
  <c r="H23" i="520"/>
  <c r="H22" i="520"/>
  <c r="H21" i="520"/>
  <c r="H20" i="520"/>
  <c r="H19" i="520"/>
  <c r="H18" i="520"/>
  <c r="H17" i="520"/>
  <c r="H16" i="520"/>
  <c r="H15" i="520"/>
  <c r="H14" i="520"/>
  <c r="H13" i="520"/>
  <c r="H12" i="520"/>
  <c r="H11" i="520"/>
  <c r="K7" i="520"/>
  <c r="I7" i="520"/>
  <c r="D7" i="520"/>
  <c r="I5" i="520"/>
  <c r="L71" i="519"/>
  <c r="I71" i="519" s="1"/>
  <c r="H71" i="519"/>
  <c r="G71" i="519"/>
  <c r="H70" i="519"/>
  <c r="H69" i="519"/>
  <c r="H68" i="519"/>
  <c r="H67" i="519"/>
  <c r="H66" i="519"/>
  <c r="H65" i="519"/>
  <c r="H64" i="519"/>
  <c r="H63" i="519"/>
  <c r="H62" i="519"/>
  <c r="H61" i="519"/>
  <c r="H60" i="519"/>
  <c r="H59" i="519"/>
  <c r="H58" i="519"/>
  <c r="H57" i="519"/>
  <c r="H56" i="519"/>
  <c r="H55" i="519"/>
  <c r="H54" i="519"/>
  <c r="H53" i="519"/>
  <c r="H52" i="519"/>
  <c r="H51" i="519"/>
  <c r="H50" i="519"/>
  <c r="H49" i="519"/>
  <c r="H48" i="519"/>
  <c r="H47" i="519"/>
  <c r="H46" i="519"/>
  <c r="H45" i="519"/>
  <c r="H44" i="519"/>
  <c r="H43" i="519"/>
  <c r="H42" i="519"/>
  <c r="H41" i="519"/>
  <c r="H40" i="519"/>
  <c r="H39" i="519"/>
  <c r="H38" i="519"/>
  <c r="H37" i="519"/>
  <c r="H36" i="519"/>
  <c r="H35" i="519"/>
  <c r="H34" i="519"/>
  <c r="H33" i="519"/>
  <c r="H32" i="519"/>
  <c r="H31" i="519"/>
  <c r="H30" i="519"/>
  <c r="H29" i="519"/>
  <c r="H28" i="519"/>
  <c r="H27" i="519"/>
  <c r="H26" i="519"/>
  <c r="H25" i="519"/>
  <c r="H24" i="519"/>
  <c r="H23" i="519"/>
  <c r="H22" i="519"/>
  <c r="H21" i="519"/>
  <c r="H20" i="519"/>
  <c r="H19" i="519"/>
  <c r="H18" i="519"/>
  <c r="H17" i="519"/>
  <c r="H16" i="519"/>
  <c r="H15" i="519"/>
  <c r="H14" i="519"/>
  <c r="H13" i="519"/>
  <c r="H12" i="519"/>
  <c r="H11" i="519"/>
  <c r="K7" i="519"/>
  <c r="I7" i="519"/>
  <c r="D7" i="519"/>
  <c r="I5" i="519"/>
  <c r="L71" i="518"/>
  <c r="I71" i="518" s="1"/>
  <c r="H71" i="518"/>
  <c r="G71" i="518"/>
  <c r="H70" i="518"/>
  <c r="H69" i="518"/>
  <c r="H68" i="518"/>
  <c r="H67" i="518"/>
  <c r="H66" i="518"/>
  <c r="H65" i="518"/>
  <c r="H64" i="518"/>
  <c r="H63" i="518"/>
  <c r="H62" i="518"/>
  <c r="H61" i="518"/>
  <c r="H60" i="518"/>
  <c r="H59" i="518"/>
  <c r="H58" i="518"/>
  <c r="H57" i="518"/>
  <c r="H56" i="518"/>
  <c r="H55" i="518"/>
  <c r="H54" i="518"/>
  <c r="H53" i="518"/>
  <c r="H52" i="518"/>
  <c r="H51" i="518"/>
  <c r="H50" i="518"/>
  <c r="H49" i="518"/>
  <c r="H48" i="518"/>
  <c r="H47" i="518"/>
  <c r="H46" i="518"/>
  <c r="H45" i="518"/>
  <c r="H44" i="518"/>
  <c r="H43" i="518"/>
  <c r="H42" i="518"/>
  <c r="H41" i="518"/>
  <c r="H40" i="518"/>
  <c r="H39" i="518"/>
  <c r="H38" i="518"/>
  <c r="H37" i="518"/>
  <c r="H36" i="518"/>
  <c r="H35" i="518"/>
  <c r="H34" i="518"/>
  <c r="H33" i="518"/>
  <c r="H32" i="518"/>
  <c r="H31" i="518"/>
  <c r="H30" i="518"/>
  <c r="H29" i="518"/>
  <c r="H28" i="518"/>
  <c r="H27" i="518"/>
  <c r="H26" i="518"/>
  <c r="H25" i="518"/>
  <c r="H24" i="518"/>
  <c r="H23" i="518"/>
  <c r="H22" i="518"/>
  <c r="H21" i="518"/>
  <c r="H20" i="518"/>
  <c r="H19" i="518"/>
  <c r="H18" i="518"/>
  <c r="H17" i="518"/>
  <c r="H16" i="518"/>
  <c r="H15" i="518"/>
  <c r="H14" i="518"/>
  <c r="H13" i="518"/>
  <c r="H12" i="518"/>
  <c r="H11" i="518"/>
  <c r="K7" i="518"/>
  <c r="I7" i="518"/>
  <c r="D7" i="518"/>
  <c r="I5" i="518"/>
  <c r="L71" i="517"/>
  <c r="I71" i="517" s="1"/>
  <c r="H71" i="517"/>
  <c r="G71" i="517"/>
  <c r="H70" i="517"/>
  <c r="H69" i="517"/>
  <c r="H68" i="517"/>
  <c r="H67" i="517"/>
  <c r="H66" i="517"/>
  <c r="H65" i="517"/>
  <c r="H64" i="517"/>
  <c r="H63" i="517"/>
  <c r="H62" i="517"/>
  <c r="H61" i="517"/>
  <c r="H60" i="517"/>
  <c r="H59" i="517"/>
  <c r="H58" i="517"/>
  <c r="H57" i="517"/>
  <c r="H56" i="517"/>
  <c r="H55" i="517"/>
  <c r="H54" i="517"/>
  <c r="H53" i="517"/>
  <c r="H52" i="517"/>
  <c r="H51" i="517"/>
  <c r="H50" i="517"/>
  <c r="H49" i="517"/>
  <c r="H48" i="517"/>
  <c r="H47" i="517"/>
  <c r="H46" i="517"/>
  <c r="H45" i="517"/>
  <c r="H44" i="517"/>
  <c r="H43" i="517"/>
  <c r="H42" i="517"/>
  <c r="H41" i="517"/>
  <c r="H40" i="517"/>
  <c r="H39" i="517"/>
  <c r="H38" i="517"/>
  <c r="H37" i="517"/>
  <c r="H36" i="517"/>
  <c r="H35" i="517"/>
  <c r="H34" i="517"/>
  <c r="H33" i="517"/>
  <c r="H32" i="517"/>
  <c r="H31" i="517"/>
  <c r="H30" i="517"/>
  <c r="H29" i="517"/>
  <c r="H28" i="517"/>
  <c r="H27" i="517"/>
  <c r="H26" i="517"/>
  <c r="H25" i="517"/>
  <c r="H24" i="517"/>
  <c r="H23" i="517"/>
  <c r="H22" i="517"/>
  <c r="H21" i="517"/>
  <c r="H20" i="517"/>
  <c r="H19" i="517"/>
  <c r="H18" i="517"/>
  <c r="H17" i="517"/>
  <c r="H16" i="517"/>
  <c r="H15" i="517"/>
  <c r="H14" i="517"/>
  <c r="H13" i="517"/>
  <c r="H12" i="517"/>
  <c r="H11" i="517"/>
  <c r="K7" i="517"/>
  <c r="I7" i="517"/>
  <c r="D7" i="517"/>
  <c r="I5" i="517"/>
  <c r="L71" i="516"/>
  <c r="I71" i="516" s="1"/>
  <c r="H71" i="516"/>
  <c r="G71" i="516"/>
  <c r="H70" i="516"/>
  <c r="H69" i="516"/>
  <c r="H68" i="516"/>
  <c r="H67" i="516"/>
  <c r="H66" i="516"/>
  <c r="H65" i="516"/>
  <c r="H64" i="516"/>
  <c r="H63" i="516"/>
  <c r="H62" i="516"/>
  <c r="H61" i="516"/>
  <c r="H60" i="516"/>
  <c r="H59" i="516"/>
  <c r="H58" i="516"/>
  <c r="H57" i="516"/>
  <c r="H56" i="516"/>
  <c r="H55" i="516"/>
  <c r="H54" i="516"/>
  <c r="H53" i="516"/>
  <c r="H52" i="516"/>
  <c r="H51" i="516"/>
  <c r="H50" i="516"/>
  <c r="H49" i="516"/>
  <c r="H48" i="516"/>
  <c r="H47" i="516"/>
  <c r="H46" i="516"/>
  <c r="H45" i="516"/>
  <c r="H44" i="516"/>
  <c r="H43" i="516"/>
  <c r="H42" i="516"/>
  <c r="H41" i="516"/>
  <c r="H40" i="516"/>
  <c r="H39" i="516"/>
  <c r="H38" i="516"/>
  <c r="H37" i="516"/>
  <c r="H36" i="516"/>
  <c r="H35" i="516"/>
  <c r="H34" i="516"/>
  <c r="H33" i="516"/>
  <c r="H32" i="516"/>
  <c r="H31" i="516"/>
  <c r="H30" i="516"/>
  <c r="H29" i="516"/>
  <c r="H28" i="516"/>
  <c r="H27" i="516"/>
  <c r="H26" i="516"/>
  <c r="H25" i="516"/>
  <c r="H24" i="516"/>
  <c r="H23" i="516"/>
  <c r="H22" i="516"/>
  <c r="H21" i="516"/>
  <c r="H20" i="516"/>
  <c r="H19" i="516"/>
  <c r="H18" i="516"/>
  <c r="H17" i="516"/>
  <c r="H16" i="516"/>
  <c r="H15" i="516"/>
  <c r="H14" i="516"/>
  <c r="H13" i="516"/>
  <c r="H12" i="516"/>
  <c r="H11" i="516"/>
  <c r="K7" i="516"/>
  <c r="I7" i="516"/>
  <c r="D7" i="516"/>
  <c r="I5" i="516"/>
  <c r="L71" i="515"/>
  <c r="I71" i="515" s="1"/>
  <c r="H71" i="515"/>
  <c r="G71" i="515"/>
  <c r="H70" i="515"/>
  <c r="H69" i="515"/>
  <c r="H68" i="515"/>
  <c r="H67" i="515"/>
  <c r="H66" i="515"/>
  <c r="H65" i="515"/>
  <c r="H64" i="515"/>
  <c r="H63" i="515"/>
  <c r="H62" i="515"/>
  <c r="H61" i="515"/>
  <c r="H60" i="515"/>
  <c r="H59" i="515"/>
  <c r="H58" i="515"/>
  <c r="H57" i="515"/>
  <c r="H56" i="515"/>
  <c r="H55" i="515"/>
  <c r="H54" i="515"/>
  <c r="H53" i="515"/>
  <c r="H52" i="515"/>
  <c r="H51" i="515"/>
  <c r="H50" i="515"/>
  <c r="H49" i="515"/>
  <c r="H48" i="515"/>
  <c r="H47" i="515"/>
  <c r="H46" i="515"/>
  <c r="H45" i="515"/>
  <c r="H44" i="515"/>
  <c r="H43" i="515"/>
  <c r="H42" i="515"/>
  <c r="H41" i="515"/>
  <c r="H40" i="515"/>
  <c r="H39" i="515"/>
  <c r="H38" i="515"/>
  <c r="H37" i="515"/>
  <c r="H36" i="515"/>
  <c r="H35" i="515"/>
  <c r="H34" i="515"/>
  <c r="H33" i="515"/>
  <c r="H32" i="515"/>
  <c r="H31" i="515"/>
  <c r="H30" i="515"/>
  <c r="H29" i="515"/>
  <c r="H28" i="515"/>
  <c r="H27" i="515"/>
  <c r="H26" i="515"/>
  <c r="H25" i="515"/>
  <c r="H24" i="515"/>
  <c r="H23" i="515"/>
  <c r="H22" i="515"/>
  <c r="H21" i="515"/>
  <c r="H20" i="515"/>
  <c r="H19" i="515"/>
  <c r="H18" i="515"/>
  <c r="H17" i="515"/>
  <c r="H16" i="515"/>
  <c r="H15" i="515"/>
  <c r="H14" i="515"/>
  <c r="H13" i="515"/>
  <c r="H12" i="515"/>
  <c r="H11" i="515"/>
  <c r="K7" i="515"/>
  <c r="I7" i="515"/>
  <c r="D7" i="515"/>
  <c r="I5" i="515"/>
  <c r="L71" i="514"/>
  <c r="I71" i="514" s="1"/>
  <c r="H71" i="514"/>
  <c r="G71" i="514"/>
  <c r="H70" i="514"/>
  <c r="H69" i="514"/>
  <c r="H68" i="514"/>
  <c r="H67" i="514"/>
  <c r="H66" i="514"/>
  <c r="H65" i="514"/>
  <c r="H64" i="514"/>
  <c r="H63" i="514"/>
  <c r="H62" i="514"/>
  <c r="H61" i="514"/>
  <c r="H60" i="514"/>
  <c r="H59" i="514"/>
  <c r="H58" i="514"/>
  <c r="H57" i="514"/>
  <c r="H56" i="514"/>
  <c r="H55" i="514"/>
  <c r="H54" i="514"/>
  <c r="H53" i="514"/>
  <c r="H52" i="514"/>
  <c r="H51" i="514"/>
  <c r="H50" i="514"/>
  <c r="H49" i="514"/>
  <c r="H48" i="514"/>
  <c r="H47" i="514"/>
  <c r="H46" i="514"/>
  <c r="H45" i="514"/>
  <c r="H44" i="514"/>
  <c r="H43" i="514"/>
  <c r="H42" i="514"/>
  <c r="H41" i="514"/>
  <c r="H40" i="514"/>
  <c r="H39" i="514"/>
  <c r="H38" i="514"/>
  <c r="H37" i="514"/>
  <c r="H36" i="514"/>
  <c r="H35" i="514"/>
  <c r="H34" i="514"/>
  <c r="H33" i="514"/>
  <c r="H32" i="514"/>
  <c r="H31" i="514"/>
  <c r="H30" i="514"/>
  <c r="H29" i="514"/>
  <c r="H28" i="514"/>
  <c r="H27" i="514"/>
  <c r="H26" i="514"/>
  <c r="H25" i="514"/>
  <c r="H24" i="514"/>
  <c r="H23" i="514"/>
  <c r="H22" i="514"/>
  <c r="H21" i="514"/>
  <c r="H20" i="514"/>
  <c r="H19" i="514"/>
  <c r="H18" i="514"/>
  <c r="H17" i="514"/>
  <c r="H16" i="514"/>
  <c r="H15" i="514"/>
  <c r="H14" i="514"/>
  <c r="H13" i="514"/>
  <c r="H12" i="514"/>
  <c r="H11" i="514"/>
  <c r="K7" i="514"/>
  <c r="I7" i="514"/>
  <c r="D7" i="514"/>
  <c r="I5" i="514"/>
  <c r="L71" i="513"/>
  <c r="I71" i="513" s="1"/>
  <c r="H71" i="513"/>
  <c r="G71" i="513"/>
  <c r="H70" i="513"/>
  <c r="H69" i="513"/>
  <c r="H68" i="513"/>
  <c r="H67" i="513"/>
  <c r="H66" i="513"/>
  <c r="H65" i="513"/>
  <c r="H64" i="513"/>
  <c r="H63" i="513"/>
  <c r="H62" i="513"/>
  <c r="H61" i="513"/>
  <c r="H60" i="513"/>
  <c r="H59" i="513"/>
  <c r="H58" i="513"/>
  <c r="H57" i="513"/>
  <c r="H56" i="513"/>
  <c r="H55" i="513"/>
  <c r="H54" i="513"/>
  <c r="H53" i="513"/>
  <c r="H52" i="513"/>
  <c r="H51" i="513"/>
  <c r="H50" i="513"/>
  <c r="H49" i="513"/>
  <c r="H48" i="513"/>
  <c r="H47" i="513"/>
  <c r="H46" i="513"/>
  <c r="H45" i="513"/>
  <c r="H44" i="513"/>
  <c r="H43" i="513"/>
  <c r="H42" i="513"/>
  <c r="H41" i="513"/>
  <c r="H40" i="513"/>
  <c r="H39" i="513"/>
  <c r="H38" i="513"/>
  <c r="H37" i="513"/>
  <c r="H36" i="513"/>
  <c r="H35" i="513"/>
  <c r="H34" i="513"/>
  <c r="H33" i="513"/>
  <c r="H32" i="513"/>
  <c r="H31" i="513"/>
  <c r="H30" i="513"/>
  <c r="H29" i="513"/>
  <c r="H28" i="513"/>
  <c r="H27" i="513"/>
  <c r="H26" i="513"/>
  <c r="H25" i="513"/>
  <c r="H24" i="513"/>
  <c r="H23" i="513"/>
  <c r="H22" i="513"/>
  <c r="H21" i="513"/>
  <c r="H20" i="513"/>
  <c r="H19" i="513"/>
  <c r="H18" i="513"/>
  <c r="H17" i="513"/>
  <c r="H16" i="513"/>
  <c r="H15" i="513"/>
  <c r="H14" i="513"/>
  <c r="H13" i="513"/>
  <c r="H12" i="513"/>
  <c r="H11" i="513"/>
  <c r="K7" i="513"/>
  <c r="I7" i="513"/>
  <c r="D7" i="513"/>
  <c r="I5" i="513"/>
  <c r="L71" i="512"/>
  <c r="I71" i="512" s="1"/>
  <c r="H71" i="512"/>
  <c r="G71" i="512"/>
  <c r="H70" i="512"/>
  <c r="H69" i="512"/>
  <c r="H68" i="512"/>
  <c r="H67" i="512"/>
  <c r="H66" i="512"/>
  <c r="H65" i="512"/>
  <c r="H64" i="512"/>
  <c r="H63" i="512"/>
  <c r="H62" i="512"/>
  <c r="H61" i="512"/>
  <c r="H60" i="512"/>
  <c r="H59" i="512"/>
  <c r="H58" i="512"/>
  <c r="H57" i="512"/>
  <c r="H56" i="512"/>
  <c r="H55" i="512"/>
  <c r="H54" i="512"/>
  <c r="H53" i="512"/>
  <c r="H52" i="512"/>
  <c r="H51" i="512"/>
  <c r="H50" i="512"/>
  <c r="H49" i="512"/>
  <c r="H48" i="512"/>
  <c r="H47" i="512"/>
  <c r="H46" i="512"/>
  <c r="H45" i="512"/>
  <c r="H44" i="512"/>
  <c r="H43" i="512"/>
  <c r="H42" i="512"/>
  <c r="H41" i="512"/>
  <c r="H40" i="512"/>
  <c r="H39" i="512"/>
  <c r="H38" i="512"/>
  <c r="H37" i="512"/>
  <c r="H36" i="512"/>
  <c r="H35" i="512"/>
  <c r="H34" i="512"/>
  <c r="H33" i="512"/>
  <c r="H32" i="512"/>
  <c r="H31" i="512"/>
  <c r="H30" i="512"/>
  <c r="H29" i="512"/>
  <c r="H28" i="512"/>
  <c r="H27" i="512"/>
  <c r="H26" i="512"/>
  <c r="H25" i="512"/>
  <c r="H24" i="512"/>
  <c r="H23" i="512"/>
  <c r="H22" i="512"/>
  <c r="H21" i="512"/>
  <c r="H20" i="512"/>
  <c r="H19" i="512"/>
  <c r="H18" i="512"/>
  <c r="H17" i="512"/>
  <c r="H16" i="512"/>
  <c r="H15" i="512"/>
  <c r="H14" i="512"/>
  <c r="H13" i="512"/>
  <c r="H12" i="512"/>
  <c r="H11" i="512"/>
  <c r="K7" i="512"/>
  <c r="I7" i="512"/>
  <c r="D7" i="512"/>
  <c r="I5" i="512"/>
  <c r="L71" i="511"/>
  <c r="I71" i="511" s="1"/>
  <c r="H71" i="511"/>
  <c r="G71" i="511"/>
  <c r="H70" i="511"/>
  <c r="H69" i="511"/>
  <c r="H68" i="511"/>
  <c r="H67" i="511"/>
  <c r="H66" i="511"/>
  <c r="H65" i="511"/>
  <c r="H64" i="511"/>
  <c r="H63" i="511"/>
  <c r="H62" i="511"/>
  <c r="H61" i="511"/>
  <c r="H60" i="511"/>
  <c r="H59" i="511"/>
  <c r="H58" i="511"/>
  <c r="H57" i="511"/>
  <c r="H56" i="511"/>
  <c r="H55" i="511"/>
  <c r="H54" i="511"/>
  <c r="H53" i="511"/>
  <c r="H52" i="511"/>
  <c r="H51" i="511"/>
  <c r="H50" i="511"/>
  <c r="H49" i="511"/>
  <c r="H48" i="511"/>
  <c r="H47" i="511"/>
  <c r="H46" i="511"/>
  <c r="H45" i="511"/>
  <c r="H44" i="511"/>
  <c r="H43" i="511"/>
  <c r="H42" i="511"/>
  <c r="H41" i="511"/>
  <c r="H40" i="511"/>
  <c r="H39" i="511"/>
  <c r="H38" i="511"/>
  <c r="H37" i="511"/>
  <c r="H36" i="511"/>
  <c r="H35" i="511"/>
  <c r="H34" i="511"/>
  <c r="H33" i="511"/>
  <c r="H32" i="511"/>
  <c r="H31" i="511"/>
  <c r="H30" i="511"/>
  <c r="H29" i="511"/>
  <c r="H28" i="511"/>
  <c r="H27" i="511"/>
  <c r="H26" i="511"/>
  <c r="H25" i="511"/>
  <c r="H24" i="511"/>
  <c r="H23" i="511"/>
  <c r="H22" i="511"/>
  <c r="H21" i="511"/>
  <c r="H20" i="511"/>
  <c r="H19" i="511"/>
  <c r="H18" i="511"/>
  <c r="H17" i="511"/>
  <c r="H16" i="511"/>
  <c r="H15" i="511"/>
  <c r="H14" i="511"/>
  <c r="H13" i="511"/>
  <c r="H12" i="511"/>
  <c r="H11" i="511"/>
  <c r="K7" i="511"/>
  <c r="I7" i="511"/>
  <c r="D7" i="511"/>
  <c r="I5" i="511"/>
  <c r="L71" i="510"/>
  <c r="I71" i="510" s="1"/>
  <c r="H71" i="510"/>
  <c r="G71" i="510"/>
  <c r="H70" i="510"/>
  <c r="H69" i="510"/>
  <c r="H68" i="510"/>
  <c r="H67" i="510"/>
  <c r="H66" i="510"/>
  <c r="H65" i="510"/>
  <c r="H64" i="510"/>
  <c r="H63" i="510"/>
  <c r="H62" i="510"/>
  <c r="H61" i="510"/>
  <c r="H60" i="510"/>
  <c r="H59" i="510"/>
  <c r="H58" i="510"/>
  <c r="H57" i="510"/>
  <c r="H56" i="510"/>
  <c r="H55" i="510"/>
  <c r="H54" i="510"/>
  <c r="H53" i="510"/>
  <c r="H52" i="510"/>
  <c r="H51" i="510"/>
  <c r="H50" i="510"/>
  <c r="H49" i="510"/>
  <c r="H48" i="510"/>
  <c r="H47" i="510"/>
  <c r="H46" i="510"/>
  <c r="H45" i="510"/>
  <c r="H44" i="510"/>
  <c r="H43" i="510"/>
  <c r="H42" i="510"/>
  <c r="H41" i="510"/>
  <c r="H40" i="510"/>
  <c r="H39" i="510"/>
  <c r="H38" i="510"/>
  <c r="H37" i="510"/>
  <c r="H36" i="510"/>
  <c r="H35" i="510"/>
  <c r="H34" i="510"/>
  <c r="H33" i="510"/>
  <c r="H32" i="510"/>
  <c r="H31" i="510"/>
  <c r="H30" i="510"/>
  <c r="H29" i="510"/>
  <c r="H28" i="510"/>
  <c r="H27" i="510"/>
  <c r="H26" i="510"/>
  <c r="H25" i="510"/>
  <c r="H24" i="510"/>
  <c r="H23" i="510"/>
  <c r="H22" i="510"/>
  <c r="H21" i="510"/>
  <c r="H20" i="510"/>
  <c r="H19" i="510"/>
  <c r="H18" i="510"/>
  <c r="H17" i="510"/>
  <c r="H16" i="510"/>
  <c r="H15" i="510"/>
  <c r="H14" i="510"/>
  <c r="H13" i="510"/>
  <c r="H12" i="510"/>
  <c r="H11" i="510"/>
  <c r="K7" i="510"/>
  <c r="I7" i="510"/>
  <c r="D7" i="510"/>
  <c r="I5" i="510"/>
  <c r="L71" i="509"/>
  <c r="I71" i="509" s="1"/>
  <c r="H71" i="509"/>
  <c r="G71" i="509"/>
  <c r="H70" i="509"/>
  <c r="H69" i="509"/>
  <c r="H68" i="509"/>
  <c r="H67" i="509"/>
  <c r="H66" i="509"/>
  <c r="H65" i="509"/>
  <c r="H64" i="509"/>
  <c r="H63" i="509"/>
  <c r="H62" i="509"/>
  <c r="H61" i="509"/>
  <c r="H60" i="509"/>
  <c r="H59" i="509"/>
  <c r="H58" i="509"/>
  <c r="H57" i="509"/>
  <c r="H56" i="509"/>
  <c r="H55" i="509"/>
  <c r="H54" i="509"/>
  <c r="H53" i="509"/>
  <c r="H52" i="509"/>
  <c r="H51" i="509"/>
  <c r="H50" i="509"/>
  <c r="H49" i="509"/>
  <c r="H48" i="509"/>
  <c r="H47" i="509"/>
  <c r="H46" i="509"/>
  <c r="H45" i="509"/>
  <c r="H44" i="509"/>
  <c r="H43" i="509"/>
  <c r="H42" i="509"/>
  <c r="H41" i="509"/>
  <c r="H40" i="509"/>
  <c r="H39" i="509"/>
  <c r="H38" i="509"/>
  <c r="H37" i="509"/>
  <c r="H36" i="509"/>
  <c r="H35" i="509"/>
  <c r="H34" i="509"/>
  <c r="H33" i="509"/>
  <c r="H32" i="509"/>
  <c r="H31" i="509"/>
  <c r="H30" i="509"/>
  <c r="H29" i="509"/>
  <c r="H28" i="509"/>
  <c r="H27" i="509"/>
  <c r="H26" i="509"/>
  <c r="H25" i="509"/>
  <c r="H24" i="509"/>
  <c r="H23" i="509"/>
  <c r="H22" i="509"/>
  <c r="H21" i="509"/>
  <c r="H20" i="509"/>
  <c r="H19" i="509"/>
  <c r="H18" i="509"/>
  <c r="H17" i="509"/>
  <c r="H16" i="509"/>
  <c r="H15" i="509"/>
  <c r="H14" i="509"/>
  <c r="H13" i="509"/>
  <c r="H12" i="509"/>
  <c r="H11" i="509"/>
  <c r="K7" i="509"/>
  <c r="I7" i="509"/>
  <c r="D7" i="509"/>
  <c r="I5" i="509"/>
  <c r="L71" i="508"/>
  <c r="I71" i="508" s="1"/>
  <c r="H71" i="508"/>
  <c r="G71" i="508"/>
  <c r="H70" i="508"/>
  <c r="H69" i="508"/>
  <c r="H68" i="508"/>
  <c r="H67" i="508"/>
  <c r="H66" i="508"/>
  <c r="H65" i="508"/>
  <c r="H64" i="508"/>
  <c r="H63" i="508"/>
  <c r="H62" i="508"/>
  <c r="H61" i="508"/>
  <c r="H60" i="508"/>
  <c r="H59" i="508"/>
  <c r="H58" i="508"/>
  <c r="H57" i="508"/>
  <c r="H56" i="508"/>
  <c r="H55" i="508"/>
  <c r="H54" i="508"/>
  <c r="H53" i="508"/>
  <c r="H52" i="508"/>
  <c r="H51" i="508"/>
  <c r="H50" i="508"/>
  <c r="H49" i="508"/>
  <c r="H48" i="508"/>
  <c r="H47" i="508"/>
  <c r="H46" i="508"/>
  <c r="H45" i="508"/>
  <c r="H44" i="508"/>
  <c r="H43" i="508"/>
  <c r="H42" i="508"/>
  <c r="H41" i="508"/>
  <c r="H40" i="508"/>
  <c r="H39" i="508"/>
  <c r="H38" i="508"/>
  <c r="H37" i="508"/>
  <c r="H36" i="508"/>
  <c r="H35" i="508"/>
  <c r="H34" i="508"/>
  <c r="H33" i="508"/>
  <c r="H32" i="508"/>
  <c r="H31" i="508"/>
  <c r="H30" i="508"/>
  <c r="H29" i="508"/>
  <c r="H28" i="508"/>
  <c r="H27" i="508"/>
  <c r="H26" i="508"/>
  <c r="H25" i="508"/>
  <c r="H24" i="508"/>
  <c r="H23" i="508"/>
  <c r="H22" i="508"/>
  <c r="H21" i="508"/>
  <c r="H20" i="508"/>
  <c r="H19" i="508"/>
  <c r="H18" i="508"/>
  <c r="H17" i="508"/>
  <c r="H16" i="508"/>
  <c r="H15" i="508"/>
  <c r="H14" i="508"/>
  <c r="H13" i="508"/>
  <c r="H12" i="508"/>
  <c r="H11" i="508"/>
  <c r="K7" i="508"/>
  <c r="I7" i="508"/>
  <c r="D7" i="508"/>
  <c r="I5" i="508"/>
  <c r="L71" i="507"/>
  <c r="I71" i="507" s="1"/>
  <c r="H71" i="507"/>
  <c r="G71" i="507"/>
  <c r="H70" i="507"/>
  <c r="H69" i="507"/>
  <c r="H68" i="507"/>
  <c r="H67" i="507"/>
  <c r="H66" i="507"/>
  <c r="H65" i="507"/>
  <c r="H64" i="507"/>
  <c r="H63" i="507"/>
  <c r="H62" i="507"/>
  <c r="H61" i="507"/>
  <c r="H60" i="507"/>
  <c r="H59" i="507"/>
  <c r="H58" i="507"/>
  <c r="H57" i="507"/>
  <c r="H56" i="507"/>
  <c r="H55" i="507"/>
  <c r="H54" i="507"/>
  <c r="H53" i="507"/>
  <c r="H52" i="507"/>
  <c r="H51" i="507"/>
  <c r="H50" i="507"/>
  <c r="H49" i="507"/>
  <c r="H48" i="507"/>
  <c r="H47" i="507"/>
  <c r="H46" i="507"/>
  <c r="H45" i="507"/>
  <c r="H44" i="507"/>
  <c r="H43" i="507"/>
  <c r="H42" i="507"/>
  <c r="H41" i="507"/>
  <c r="H40" i="507"/>
  <c r="H39" i="507"/>
  <c r="H38" i="507"/>
  <c r="H37" i="507"/>
  <c r="H36" i="507"/>
  <c r="H35" i="507"/>
  <c r="H34" i="507"/>
  <c r="H33" i="507"/>
  <c r="H32" i="507"/>
  <c r="H31" i="507"/>
  <c r="H30" i="507"/>
  <c r="H29" i="507"/>
  <c r="H28" i="507"/>
  <c r="H27" i="507"/>
  <c r="H26" i="507"/>
  <c r="H25" i="507"/>
  <c r="H24" i="507"/>
  <c r="H23" i="507"/>
  <c r="H22" i="507"/>
  <c r="H21" i="507"/>
  <c r="H20" i="507"/>
  <c r="H19" i="507"/>
  <c r="H18" i="507"/>
  <c r="H17" i="507"/>
  <c r="H16" i="507"/>
  <c r="H15" i="507"/>
  <c r="H14" i="507"/>
  <c r="H13" i="507"/>
  <c r="H12" i="507"/>
  <c r="H11" i="507"/>
  <c r="K7" i="507"/>
  <c r="I7" i="507"/>
  <c r="D7" i="507"/>
  <c r="I5" i="507"/>
  <c r="L71" i="506"/>
  <c r="I71" i="506" s="1"/>
  <c r="H71" i="506"/>
  <c r="G71" i="506"/>
  <c r="H70" i="506"/>
  <c r="H69" i="506"/>
  <c r="H68" i="506"/>
  <c r="H67" i="506"/>
  <c r="H66" i="506"/>
  <c r="H65" i="506"/>
  <c r="H64" i="506"/>
  <c r="H63" i="506"/>
  <c r="H62" i="506"/>
  <c r="H61" i="506"/>
  <c r="H60" i="506"/>
  <c r="H59" i="506"/>
  <c r="H58" i="506"/>
  <c r="H57" i="506"/>
  <c r="H56" i="506"/>
  <c r="H55" i="506"/>
  <c r="H54" i="506"/>
  <c r="H53" i="506"/>
  <c r="H52" i="506"/>
  <c r="H51" i="506"/>
  <c r="H50" i="506"/>
  <c r="H49" i="506"/>
  <c r="H48" i="506"/>
  <c r="H47" i="506"/>
  <c r="H46" i="506"/>
  <c r="H45" i="506"/>
  <c r="H44" i="506"/>
  <c r="H43" i="506"/>
  <c r="H42" i="506"/>
  <c r="H41" i="506"/>
  <c r="H40" i="506"/>
  <c r="H39" i="506"/>
  <c r="H38" i="506"/>
  <c r="H37" i="506"/>
  <c r="H36" i="506"/>
  <c r="H35" i="506"/>
  <c r="H34" i="506"/>
  <c r="H33" i="506"/>
  <c r="H32" i="506"/>
  <c r="H31" i="506"/>
  <c r="H30" i="506"/>
  <c r="H29" i="506"/>
  <c r="H28" i="506"/>
  <c r="H27" i="506"/>
  <c r="H26" i="506"/>
  <c r="H25" i="506"/>
  <c r="H24" i="506"/>
  <c r="H23" i="506"/>
  <c r="H22" i="506"/>
  <c r="H21" i="506"/>
  <c r="H20" i="506"/>
  <c r="H19" i="506"/>
  <c r="H18" i="506"/>
  <c r="H17" i="506"/>
  <c r="H16" i="506"/>
  <c r="H15" i="506"/>
  <c r="H14" i="506"/>
  <c r="H13" i="506"/>
  <c r="H12" i="506"/>
  <c r="H11" i="506"/>
  <c r="K7" i="506"/>
  <c r="I7" i="506"/>
  <c r="D7" i="506"/>
  <c r="I5" i="506"/>
  <c r="L71" i="505"/>
  <c r="I71" i="505" s="1"/>
  <c r="H71" i="505"/>
  <c r="G71" i="505"/>
  <c r="H70" i="505"/>
  <c r="H69" i="505"/>
  <c r="H68" i="505"/>
  <c r="H67" i="505"/>
  <c r="H66" i="505"/>
  <c r="H65" i="505"/>
  <c r="H64" i="505"/>
  <c r="H63" i="505"/>
  <c r="H62" i="505"/>
  <c r="H61" i="505"/>
  <c r="H60" i="505"/>
  <c r="H59" i="505"/>
  <c r="H58" i="505"/>
  <c r="H57" i="505"/>
  <c r="H56" i="505"/>
  <c r="H55" i="505"/>
  <c r="H54" i="505"/>
  <c r="H53" i="505"/>
  <c r="H52" i="505"/>
  <c r="H51" i="505"/>
  <c r="H50" i="505"/>
  <c r="H49" i="505"/>
  <c r="H48" i="505"/>
  <c r="H47" i="505"/>
  <c r="H46" i="505"/>
  <c r="H45" i="505"/>
  <c r="H44" i="505"/>
  <c r="H43" i="505"/>
  <c r="H42" i="505"/>
  <c r="H41" i="505"/>
  <c r="H40" i="505"/>
  <c r="H39" i="505"/>
  <c r="H38" i="505"/>
  <c r="H37" i="505"/>
  <c r="H36" i="505"/>
  <c r="H35" i="505"/>
  <c r="H34" i="505"/>
  <c r="H33" i="505"/>
  <c r="H32" i="505"/>
  <c r="H31" i="505"/>
  <c r="H30" i="505"/>
  <c r="H29" i="505"/>
  <c r="H28" i="505"/>
  <c r="H27" i="505"/>
  <c r="H26" i="505"/>
  <c r="H25" i="505"/>
  <c r="H24" i="505"/>
  <c r="H23" i="505"/>
  <c r="H22" i="505"/>
  <c r="H21" i="505"/>
  <c r="H20" i="505"/>
  <c r="H19" i="505"/>
  <c r="H18" i="505"/>
  <c r="H17" i="505"/>
  <c r="H16" i="505"/>
  <c r="H15" i="505"/>
  <c r="H14" i="505"/>
  <c r="H13" i="505"/>
  <c r="H12" i="505"/>
  <c r="H11" i="505"/>
  <c r="K7" i="505"/>
  <c r="I7" i="505"/>
  <c r="D7" i="505"/>
  <c r="I5" i="505"/>
  <c r="L71" i="504"/>
  <c r="I71" i="504" s="1"/>
  <c r="H71" i="504"/>
  <c r="G71" i="504"/>
  <c r="H70" i="504"/>
  <c r="H69" i="504"/>
  <c r="H68" i="504"/>
  <c r="H67" i="504"/>
  <c r="H66" i="504"/>
  <c r="H65" i="504"/>
  <c r="H64" i="504"/>
  <c r="H63" i="504"/>
  <c r="H62" i="504"/>
  <c r="H61" i="504"/>
  <c r="H60" i="504"/>
  <c r="H59" i="504"/>
  <c r="H58" i="504"/>
  <c r="H57" i="504"/>
  <c r="H56" i="504"/>
  <c r="H55" i="504"/>
  <c r="H54" i="504"/>
  <c r="H53" i="504"/>
  <c r="H52" i="504"/>
  <c r="H51" i="504"/>
  <c r="H50" i="504"/>
  <c r="H49" i="504"/>
  <c r="H48" i="504"/>
  <c r="H47" i="504"/>
  <c r="H46" i="504"/>
  <c r="H45" i="504"/>
  <c r="H44" i="504"/>
  <c r="H43" i="504"/>
  <c r="H42" i="504"/>
  <c r="H41" i="504"/>
  <c r="H40" i="504"/>
  <c r="H39" i="504"/>
  <c r="H38" i="504"/>
  <c r="H37" i="504"/>
  <c r="H36" i="504"/>
  <c r="H35" i="504"/>
  <c r="H34" i="504"/>
  <c r="H33" i="504"/>
  <c r="H32" i="504"/>
  <c r="H31" i="504"/>
  <c r="H30" i="504"/>
  <c r="H29" i="504"/>
  <c r="H28" i="504"/>
  <c r="H27" i="504"/>
  <c r="H26" i="504"/>
  <c r="H25" i="504"/>
  <c r="H24" i="504"/>
  <c r="H23" i="504"/>
  <c r="H22" i="504"/>
  <c r="H21" i="504"/>
  <c r="H20" i="504"/>
  <c r="H19" i="504"/>
  <c r="H18" i="504"/>
  <c r="H17" i="504"/>
  <c r="H16" i="504"/>
  <c r="H15" i="504"/>
  <c r="H14" i="504"/>
  <c r="H13" i="504"/>
  <c r="H12" i="504"/>
  <c r="H11" i="504"/>
  <c r="K7" i="504"/>
  <c r="I7" i="504"/>
  <c r="D7" i="504"/>
  <c r="I5" i="504"/>
  <c r="L71" i="503"/>
  <c r="I71" i="503"/>
  <c r="H71" i="503"/>
  <c r="G71" i="503"/>
  <c r="H70" i="503"/>
  <c r="H69" i="503"/>
  <c r="H68" i="503"/>
  <c r="H67" i="503"/>
  <c r="H66" i="503"/>
  <c r="H65" i="503"/>
  <c r="H64" i="503"/>
  <c r="H63" i="503"/>
  <c r="H62" i="503"/>
  <c r="H61" i="503"/>
  <c r="H60" i="503"/>
  <c r="H59" i="503"/>
  <c r="H58" i="503"/>
  <c r="H57" i="503"/>
  <c r="H56" i="503"/>
  <c r="H55" i="503"/>
  <c r="H54" i="503"/>
  <c r="H53" i="503"/>
  <c r="H52" i="503"/>
  <c r="H51" i="503"/>
  <c r="H50" i="503"/>
  <c r="H49" i="503"/>
  <c r="H48" i="503"/>
  <c r="H47" i="503"/>
  <c r="H46" i="503"/>
  <c r="H45" i="503"/>
  <c r="H44" i="503"/>
  <c r="H43" i="503"/>
  <c r="H42" i="503"/>
  <c r="H41" i="503"/>
  <c r="H40" i="503"/>
  <c r="H39" i="503"/>
  <c r="H38" i="503"/>
  <c r="H37" i="503"/>
  <c r="H36" i="503"/>
  <c r="H35" i="503"/>
  <c r="H34" i="503"/>
  <c r="H33" i="503"/>
  <c r="H32" i="503"/>
  <c r="H31" i="503"/>
  <c r="H30" i="503"/>
  <c r="H29" i="503"/>
  <c r="H28" i="503"/>
  <c r="H27" i="503"/>
  <c r="H26" i="503"/>
  <c r="H25" i="503"/>
  <c r="H24" i="503"/>
  <c r="H23" i="503"/>
  <c r="H22" i="503"/>
  <c r="H21" i="503"/>
  <c r="H20" i="503"/>
  <c r="H19" i="503"/>
  <c r="H18" i="503"/>
  <c r="H17" i="503"/>
  <c r="H16" i="503"/>
  <c r="H15" i="503"/>
  <c r="H14" i="503"/>
  <c r="H13" i="503"/>
  <c r="H12" i="503"/>
  <c r="H11" i="503"/>
  <c r="K7" i="503"/>
  <c r="I7" i="503"/>
  <c r="D7" i="503"/>
  <c r="I5" i="503"/>
  <c r="L71" i="502"/>
  <c r="I71" i="502" s="1"/>
  <c r="H71" i="502"/>
  <c r="G71" i="502"/>
  <c r="H70" i="502"/>
  <c r="H69" i="502"/>
  <c r="H68" i="502"/>
  <c r="H67" i="502"/>
  <c r="H66" i="502"/>
  <c r="H65" i="502"/>
  <c r="H64" i="502"/>
  <c r="H63" i="502"/>
  <c r="H62" i="502"/>
  <c r="H61" i="502"/>
  <c r="H60" i="502"/>
  <c r="H59" i="502"/>
  <c r="H58" i="502"/>
  <c r="H57" i="502"/>
  <c r="H56" i="502"/>
  <c r="H55" i="502"/>
  <c r="H54" i="502"/>
  <c r="H53" i="502"/>
  <c r="H52" i="502"/>
  <c r="H51" i="502"/>
  <c r="H50" i="502"/>
  <c r="H49" i="502"/>
  <c r="H48" i="502"/>
  <c r="H47" i="502"/>
  <c r="H46" i="502"/>
  <c r="H45" i="502"/>
  <c r="H44" i="502"/>
  <c r="H43" i="502"/>
  <c r="H42" i="502"/>
  <c r="H41" i="502"/>
  <c r="H40" i="502"/>
  <c r="H39" i="502"/>
  <c r="H38" i="502"/>
  <c r="H37" i="502"/>
  <c r="H36" i="502"/>
  <c r="H35" i="502"/>
  <c r="H34" i="502"/>
  <c r="H33" i="502"/>
  <c r="H32" i="502"/>
  <c r="H31" i="502"/>
  <c r="H30" i="502"/>
  <c r="H29" i="502"/>
  <c r="H28" i="502"/>
  <c r="H27" i="502"/>
  <c r="H26" i="502"/>
  <c r="H25" i="502"/>
  <c r="H24" i="502"/>
  <c r="H23" i="502"/>
  <c r="H22" i="502"/>
  <c r="H21" i="502"/>
  <c r="H20" i="502"/>
  <c r="H19" i="502"/>
  <c r="H18" i="502"/>
  <c r="H17" i="502"/>
  <c r="H16" i="502"/>
  <c r="H15" i="502"/>
  <c r="H14" i="502"/>
  <c r="H13" i="502"/>
  <c r="H12" i="502"/>
  <c r="H11" i="502"/>
  <c r="K7" i="502"/>
  <c r="I7" i="502"/>
  <c r="D7" i="502"/>
  <c r="I5" i="502"/>
  <c r="L71" i="501"/>
  <c r="I71" i="501" s="1"/>
  <c r="H71" i="501"/>
  <c r="G71" i="501"/>
  <c r="H70" i="501"/>
  <c r="H69" i="501"/>
  <c r="H68" i="501"/>
  <c r="H67" i="501"/>
  <c r="H66" i="501"/>
  <c r="H65" i="501"/>
  <c r="H64" i="501"/>
  <c r="H63" i="501"/>
  <c r="H62" i="501"/>
  <c r="H61" i="501"/>
  <c r="H60" i="501"/>
  <c r="H59" i="501"/>
  <c r="H58" i="501"/>
  <c r="H57" i="501"/>
  <c r="H56" i="501"/>
  <c r="H55" i="501"/>
  <c r="H54" i="501"/>
  <c r="H53" i="501"/>
  <c r="H52" i="501"/>
  <c r="H51" i="501"/>
  <c r="H50" i="501"/>
  <c r="H49" i="501"/>
  <c r="H48" i="501"/>
  <c r="H47" i="501"/>
  <c r="H46" i="501"/>
  <c r="H45" i="501"/>
  <c r="H44" i="501"/>
  <c r="H43" i="501"/>
  <c r="H42" i="501"/>
  <c r="H41" i="501"/>
  <c r="H40" i="501"/>
  <c r="H39" i="501"/>
  <c r="H38" i="501"/>
  <c r="H37" i="501"/>
  <c r="H36" i="501"/>
  <c r="H35" i="501"/>
  <c r="H34" i="501"/>
  <c r="H33" i="501"/>
  <c r="H32" i="501"/>
  <c r="H31" i="501"/>
  <c r="H30" i="501"/>
  <c r="H29" i="501"/>
  <c r="H28" i="501"/>
  <c r="H27" i="501"/>
  <c r="H26" i="501"/>
  <c r="H25" i="501"/>
  <c r="H24" i="501"/>
  <c r="H23" i="501"/>
  <c r="H22" i="501"/>
  <c r="H21" i="501"/>
  <c r="H20" i="501"/>
  <c r="H19" i="501"/>
  <c r="H18" i="501"/>
  <c r="H17" i="501"/>
  <c r="H16" i="501"/>
  <c r="H15" i="501"/>
  <c r="H14" i="501"/>
  <c r="H13" i="501"/>
  <c r="H12" i="501"/>
  <c r="H11" i="501"/>
  <c r="K7" i="501"/>
  <c r="I7" i="501"/>
  <c r="D7" i="501"/>
  <c r="I5" i="501"/>
  <c r="L71" i="500"/>
  <c r="I71" i="500" s="1"/>
  <c r="H71" i="500"/>
  <c r="G71" i="500"/>
  <c r="H70" i="500"/>
  <c r="H69" i="500"/>
  <c r="H68" i="500"/>
  <c r="H67" i="500"/>
  <c r="H66" i="500"/>
  <c r="H65" i="500"/>
  <c r="H64" i="500"/>
  <c r="H63" i="500"/>
  <c r="H62" i="500"/>
  <c r="H61" i="500"/>
  <c r="H60" i="500"/>
  <c r="H59" i="500"/>
  <c r="H58" i="500"/>
  <c r="H57" i="500"/>
  <c r="H56" i="500"/>
  <c r="H55" i="500"/>
  <c r="H54" i="500"/>
  <c r="H53" i="500"/>
  <c r="H52" i="500"/>
  <c r="H51" i="500"/>
  <c r="H50" i="500"/>
  <c r="H49" i="500"/>
  <c r="H48" i="500"/>
  <c r="H47" i="500"/>
  <c r="H46" i="500"/>
  <c r="H45" i="500"/>
  <c r="H44" i="500"/>
  <c r="H43" i="500"/>
  <c r="H42" i="500"/>
  <c r="H41" i="500"/>
  <c r="H40" i="500"/>
  <c r="H39" i="500"/>
  <c r="H38" i="500"/>
  <c r="H37" i="500"/>
  <c r="H36" i="500"/>
  <c r="H35" i="500"/>
  <c r="H34" i="500"/>
  <c r="H33" i="500"/>
  <c r="H32" i="500"/>
  <c r="H31" i="500"/>
  <c r="H30" i="500"/>
  <c r="H29" i="500"/>
  <c r="H28" i="500"/>
  <c r="H27" i="500"/>
  <c r="H26" i="500"/>
  <c r="H25" i="500"/>
  <c r="H24" i="500"/>
  <c r="H23" i="500"/>
  <c r="H22" i="500"/>
  <c r="H21" i="500"/>
  <c r="H20" i="500"/>
  <c r="H19" i="500"/>
  <c r="H18" i="500"/>
  <c r="H17" i="500"/>
  <c r="H16" i="500"/>
  <c r="H15" i="500"/>
  <c r="H14" i="500"/>
  <c r="H13" i="500"/>
  <c r="H12" i="500"/>
  <c r="H11" i="500"/>
  <c r="K7" i="500"/>
  <c r="I7" i="500"/>
  <c r="D7" i="500"/>
  <c r="I5" i="500"/>
  <c r="L71" i="499"/>
  <c r="I71" i="499" s="1"/>
  <c r="H71" i="499"/>
  <c r="G71" i="499"/>
  <c r="H70" i="499"/>
  <c r="H69" i="499"/>
  <c r="H68" i="499"/>
  <c r="H67" i="499"/>
  <c r="H66" i="499"/>
  <c r="H65" i="499"/>
  <c r="H64" i="499"/>
  <c r="H63" i="499"/>
  <c r="H62" i="499"/>
  <c r="H61" i="499"/>
  <c r="H60" i="499"/>
  <c r="H59" i="499"/>
  <c r="H58" i="499"/>
  <c r="H57" i="499"/>
  <c r="H56" i="499"/>
  <c r="H55" i="499"/>
  <c r="H54" i="499"/>
  <c r="H53" i="499"/>
  <c r="H52" i="499"/>
  <c r="H51" i="499"/>
  <c r="H50" i="499"/>
  <c r="H49" i="499"/>
  <c r="H48" i="499"/>
  <c r="H47" i="499"/>
  <c r="H46" i="499"/>
  <c r="H45" i="499"/>
  <c r="H44" i="499"/>
  <c r="H43" i="499"/>
  <c r="H42" i="499"/>
  <c r="H41" i="499"/>
  <c r="H40" i="499"/>
  <c r="H39" i="499"/>
  <c r="H38" i="499"/>
  <c r="H37" i="499"/>
  <c r="H36" i="499"/>
  <c r="H35" i="499"/>
  <c r="H34" i="499"/>
  <c r="H33" i="499"/>
  <c r="H32" i="499"/>
  <c r="H31" i="499"/>
  <c r="H30" i="499"/>
  <c r="H29" i="499"/>
  <c r="H28" i="499"/>
  <c r="H27" i="499"/>
  <c r="H26" i="499"/>
  <c r="H25" i="499"/>
  <c r="H24" i="499"/>
  <c r="H23" i="499"/>
  <c r="H22" i="499"/>
  <c r="H21" i="499"/>
  <c r="H20" i="499"/>
  <c r="H19" i="499"/>
  <c r="H18" i="499"/>
  <c r="H17" i="499"/>
  <c r="H16" i="499"/>
  <c r="H15" i="499"/>
  <c r="H14" i="499"/>
  <c r="H13" i="499"/>
  <c r="H12" i="499"/>
  <c r="H11" i="499"/>
  <c r="K7" i="499"/>
  <c r="I7" i="499"/>
  <c r="D7" i="499"/>
  <c r="I5" i="499"/>
  <c r="L71" i="498"/>
  <c r="I71" i="498" s="1"/>
  <c r="H71" i="498"/>
  <c r="G71" i="498"/>
  <c r="H70" i="498"/>
  <c r="H69" i="498"/>
  <c r="H68" i="498"/>
  <c r="H67" i="498"/>
  <c r="H66" i="498"/>
  <c r="H65" i="498"/>
  <c r="H64" i="498"/>
  <c r="H63" i="498"/>
  <c r="H62" i="498"/>
  <c r="H61" i="498"/>
  <c r="H60" i="498"/>
  <c r="H59" i="498"/>
  <c r="H58" i="498"/>
  <c r="H57" i="498"/>
  <c r="H56" i="498"/>
  <c r="H55" i="498"/>
  <c r="H54" i="498"/>
  <c r="H53" i="498"/>
  <c r="H52" i="498"/>
  <c r="H51" i="498"/>
  <c r="H50" i="498"/>
  <c r="H49" i="498"/>
  <c r="H48" i="498"/>
  <c r="H47" i="498"/>
  <c r="H46" i="498"/>
  <c r="H45" i="498"/>
  <c r="H44" i="498"/>
  <c r="H43" i="498"/>
  <c r="H42" i="498"/>
  <c r="H41" i="498"/>
  <c r="H40" i="498"/>
  <c r="H39" i="498"/>
  <c r="H38" i="498"/>
  <c r="H37" i="498"/>
  <c r="H36" i="498"/>
  <c r="H35" i="498"/>
  <c r="H34" i="498"/>
  <c r="H33" i="498"/>
  <c r="H32" i="498"/>
  <c r="H31" i="498"/>
  <c r="H30" i="498"/>
  <c r="H29" i="498"/>
  <c r="H28" i="498"/>
  <c r="H27" i="498"/>
  <c r="H26" i="498"/>
  <c r="H25" i="498"/>
  <c r="H24" i="498"/>
  <c r="H23" i="498"/>
  <c r="H22" i="498"/>
  <c r="H21" i="498"/>
  <c r="H20" i="498"/>
  <c r="H19" i="498"/>
  <c r="H18" i="498"/>
  <c r="H17" i="498"/>
  <c r="H16" i="498"/>
  <c r="H15" i="498"/>
  <c r="H14" i="498"/>
  <c r="H13" i="498"/>
  <c r="H12" i="498"/>
  <c r="H11" i="498"/>
  <c r="K7" i="498"/>
  <c r="I7" i="498"/>
  <c r="D7" i="498"/>
  <c r="I5" i="498"/>
  <c r="L71" i="497"/>
  <c r="I71" i="497" s="1"/>
  <c r="H71" i="497"/>
  <c r="G71" i="497"/>
  <c r="H70" i="497"/>
  <c r="H69" i="497"/>
  <c r="H68" i="497"/>
  <c r="H67" i="497"/>
  <c r="H66" i="497"/>
  <c r="H65" i="497"/>
  <c r="H64" i="497"/>
  <c r="H63" i="497"/>
  <c r="H62" i="497"/>
  <c r="H61" i="497"/>
  <c r="H60" i="497"/>
  <c r="H59" i="497"/>
  <c r="H58" i="497"/>
  <c r="H57" i="497"/>
  <c r="H56" i="497"/>
  <c r="H55" i="497"/>
  <c r="H54" i="497"/>
  <c r="H53" i="497"/>
  <c r="H52" i="497"/>
  <c r="H51" i="497"/>
  <c r="H50" i="497"/>
  <c r="H49" i="497"/>
  <c r="H48" i="497"/>
  <c r="H47" i="497"/>
  <c r="H46" i="497"/>
  <c r="H45" i="497"/>
  <c r="H44" i="497"/>
  <c r="H43" i="497"/>
  <c r="H42" i="497"/>
  <c r="H41" i="497"/>
  <c r="H40" i="497"/>
  <c r="H39" i="497"/>
  <c r="H38" i="497"/>
  <c r="H37" i="497"/>
  <c r="H36" i="497"/>
  <c r="H35" i="497"/>
  <c r="H34" i="497"/>
  <c r="H33" i="497"/>
  <c r="H32" i="497"/>
  <c r="H31" i="497"/>
  <c r="H30" i="497"/>
  <c r="H29" i="497"/>
  <c r="H28" i="497"/>
  <c r="H27" i="497"/>
  <c r="H26" i="497"/>
  <c r="H25" i="497"/>
  <c r="H24" i="497"/>
  <c r="H23" i="497"/>
  <c r="H22" i="497"/>
  <c r="H21" i="497"/>
  <c r="H20" i="497"/>
  <c r="H19" i="497"/>
  <c r="H18" i="497"/>
  <c r="H17" i="497"/>
  <c r="H16" i="497"/>
  <c r="H15" i="497"/>
  <c r="H14" i="497"/>
  <c r="H13" i="497"/>
  <c r="H12" i="497"/>
  <c r="H11" i="497"/>
  <c r="K7" i="497"/>
  <c r="I7" i="497"/>
  <c r="D7" i="497"/>
  <c r="I5" i="497"/>
  <c r="L71" i="496"/>
  <c r="I71" i="496" s="1"/>
  <c r="H71" i="496"/>
  <c r="G71" i="496"/>
  <c r="H70" i="496"/>
  <c r="H69" i="496"/>
  <c r="H68" i="496"/>
  <c r="H67" i="496"/>
  <c r="H66" i="496"/>
  <c r="H65" i="496"/>
  <c r="H64" i="496"/>
  <c r="H63" i="496"/>
  <c r="H62" i="496"/>
  <c r="H61" i="496"/>
  <c r="H60" i="496"/>
  <c r="H59" i="496"/>
  <c r="H58" i="496"/>
  <c r="H57" i="496"/>
  <c r="H56" i="496"/>
  <c r="H55" i="496"/>
  <c r="H54" i="496"/>
  <c r="H53" i="496"/>
  <c r="H52" i="496"/>
  <c r="H51" i="496"/>
  <c r="H50" i="496"/>
  <c r="H49" i="496"/>
  <c r="H48" i="496"/>
  <c r="H47" i="496"/>
  <c r="H46" i="496"/>
  <c r="H45" i="496"/>
  <c r="H44" i="496"/>
  <c r="H43" i="496"/>
  <c r="H42" i="496"/>
  <c r="H41" i="496"/>
  <c r="H40" i="496"/>
  <c r="H39" i="496"/>
  <c r="H38" i="496"/>
  <c r="H37" i="496"/>
  <c r="H36" i="496"/>
  <c r="H35" i="496"/>
  <c r="H34" i="496"/>
  <c r="H33" i="496"/>
  <c r="H32" i="496"/>
  <c r="H31" i="496"/>
  <c r="H30" i="496"/>
  <c r="H29" i="496"/>
  <c r="H28" i="496"/>
  <c r="H27" i="496"/>
  <c r="H26" i="496"/>
  <c r="H25" i="496"/>
  <c r="H24" i="496"/>
  <c r="H23" i="496"/>
  <c r="H22" i="496"/>
  <c r="H21" i="496"/>
  <c r="H20" i="496"/>
  <c r="H19" i="496"/>
  <c r="H18" i="496"/>
  <c r="H17" i="496"/>
  <c r="H16" i="496"/>
  <c r="H15" i="496"/>
  <c r="H14" i="496"/>
  <c r="H13" i="496"/>
  <c r="H12" i="496"/>
  <c r="H11" i="496"/>
  <c r="K7" i="496"/>
  <c r="I7" i="496"/>
  <c r="D7" i="496"/>
  <c r="I5" i="496"/>
  <c r="L71" i="495"/>
  <c r="I71" i="495" s="1"/>
  <c r="H71" i="495"/>
  <c r="G71" i="495"/>
  <c r="H70" i="495"/>
  <c r="H69" i="495"/>
  <c r="H68" i="495"/>
  <c r="H67" i="495"/>
  <c r="H66" i="495"/>
  <c r="H65" i="495"/>
  <c r="H64" i="495"/>
  <c r="H63" i="495"/>
  <c r="H62" i="495"/>
  <c r="H61" i="495"/>
  <c r="H60" i="495"/>
  <c r="H59" i="495"/>
  <c r="H58" i="495"/>
  <c r="H57" i="495"/>
  <c r="H56" i="495"/>
  <c r="H55" i="495"/>
  <c r="H54" i="495"/>
  <c r="H53" i="495"/>
  <c r="H52" i="495"/>
  <c r="H51" i="495"/>
  <c r="H50" i="495"/>
  <c r="H49" i="495"/>
  <c r="H48" i="495"/>
  <c r="H47" i="495"/>
  <c r="H46" i="495"/>
  <c r="H45" i="495"/>
  <c r="H44" i="495"/>
  <c r="H43" i="495"/>
  <c r="H42" i="495"/>
  <c r="H41" i="495"/>
  <c r="H40" i="495"/>
  <c r="H39" i="495"/>
  <c r="H38" i="495"/>
  <c r="H37" i="495"/>
  <c r="H36" i="495"/>
  <c r="H35" i="495"/>
  <c r="H34" i="495"/>
  <c r="H33" i="495"/>
  <c r="H32" i="495"/>
  <c r="H31" i="495"/>
  <c r="H30" i="495"/>
  <c r="H29" i="495"/>
  <c r="H28" i="495"/>
  <c r="H27" i="495"/>
  <c r="H26" i="495"/>
  <c r="H25" i="495"/>
  <c r="H24" i="495"/>
  <c r="H23" i="495"/>
  <c r="H22" i="495"/>
  <c r="H21" i="495"/>
  <c r="H20" i="495"/>
  <c r="H19" i="495"/>
  <c r="H18" i="495"/>
  <c r="H17" i="495"/>
  <c r="H16" i="495"/>
  <c r="H15" i="495"/>
  <c r="H14" i="495"/>
  <c r="H13" i="495"/>
  <c r="H12" i="495"/>
  <c r="H11" i="495"/>
  <c r="K7" i="495"/>
  <c r="I7" i="495"/>
  <c r="D7" i="495"/>
  <c r="I5" i="495"/>
  <c r="L71" i="494"/>
  <c r="I71" i="494" s="1"/>
  <c r="H71" i="494"/>
  <c r="G71" i="494"/>
  <c r="H70" i="494"/>
  <c r="H69" i="494"/>
  <c r="H68" i="494"/>
  <c r="H67" i="494"/>
  <c r="H66" i="494"/>
  <c r="H65" i="494"/>
  <c r="H64" i="494"/>
  <c r="H63" i="494"/>
  <c r="H62" i="494"/>
  <c r="H61" i="494"/>
  <c r="H60" i="494"/>
  <c r="H59" i="494"/>
  <c r="H58" i="494"/>
  <c r="H57" i="494"/>
  <c r="H56" i="494"/>
  <c r="H55" i="494"/>
  <c r="H54" i="494"/>
  <c r="H53" i="494"/>
  <c r="H52" i="494"/>
  <c r="H51" i="494"/>
  <c r="H50" i="494"/>
  <c r="H49" i="494"/>
  <c r="H48" i="494"/>
  <c r="H47" i="494"/>
  <c r="H46" i="494"/>
  <c r="H45" i="494"/>
  <c r="H44" i="494"/>
  <c r="H43" i="494"/>
  <c r="H42" i="494"/>
  <c r="H41" i="494"/>
  <c r="H40" i="494"/>
  <c r="H39" i="494"/>
  <c r="H38" i="494"/>
  <c r="H37" i="494"/>
  <c r="H36" i="494"/>
  <c r="H35" i="494"/>
  <c r="H34" i="494"/>
  <c r="H33" i="494"/>
  <c r="H32" i="494"/>
  <c r="H31" i="494"/>
  <c r="H30" i="494"/>
  <c r="H29" i="494"/>
  <c r="H28" i="494"/>
  <c r="H27" i="494"/>
  <c r="H26" i="494"/>
  <c r="H25" i="494"/>
  <c r="H24" i="494"/>
  <c r="H23" i="494"/>
  <c r="H22" i="494"/>
  <c r="H21" i="494"/>
  <c r="H20" i="494"/>
  <c r="H19" i="494"/>
  <c r="H18" i="494"/>
  <c r="H17" i="494"/>
  <c r="H16" i="494"/>
  <c r="H15" i="494"/>
  <c r="H14" i="494"/>
  <c r="H13" i="494"/>
  <c r="H12" i="494"/>
  <c r="H11" i="494"/>
  <c r="K7" i="494"/>
  <c r="I7" i="494"/>
  <c r="D7" i="494"/>
  <c r="I5" i="494"/>
  <c r="L71" i="493"/>
  <c r="I71" i="493" s="1"/>
  <c r="H71" i="493"/>
  <c r="G71" i="493"/>
  <c r="H70" i="493"/>
  <c r="H69" i="493"/>
  <c r="H68" i="493"/>
  <c r="H67" i="493"/>
  <c r="H66" i="493"/>
  <c r="H65" i="493"/>
  <c r="H64" i="493"/>
  <c r="H63" i="493"/>
  <c r="H62" i="493"/>
  <c r="H61" i="493"/>
  <c r="H60" i="493"/>
  <c r="H59" i="493"/>
  <c r="H58" i="493"/>
  <c r="H57" i="493"/>
  <c r="H56" i="493"/>
  <c r="H55" i="493"/>
  <c r="H54" i="493"/>
  <c r="H53" i="493"/>
  <c r="H52" i="493"/>
  <c r="H51" i="493"/>
  <c r="H50" i="493"/>
  <c r="H49" i="493"/>
  <c r="H48" i="493"/>
  <c r="H47" i="493"/>
  <c r="H46" i="493"/>
  <c r="H45" i="493"/>
  <c r="H44" i="493"/>
  <c r="H43" i="493"/>
  <c r="H42" i="493"/>
  <c r="H41" i="493"/>
  <c r="H40" i="493"/>
  <c r="H39" i="493"/>
  <c r="H38" i="493"/>
  <c r="H37" i="493"/>
  <c r="H36" i="493"/>
  <c r="H35" i="493"/>
  <c r="H34" i="493"/>
  <c r="H33" i="493"/>
  <c r="H32" i="493"/>
  <c r="H31" i="493"/>
  <c r="H30" i="493"/>
  <c r="H29" i="493"/>
  <c r="H28" i="493"/>
  <c r="H27" i="493"/>
  <c r="H26" i="493"/>
  <c r="H25" i="493"/>
  <c r="H24" i="493"/>
  <c r="H23" i="493"/>
  <c r="H22" i="493"/>
  <c r="H21" i="493"/>
  <c r="H20" i="493"/>
  <c r="H19" i="493"/>
  <c r="H18" i="493"/>
  <c r="H17" i="493"/>
  <c r="H16" i="493"/>
  <c r="H15" i="493"/>
  <c r="H14" i="493"/>
  <c r="H13" i="493"/>
  <c r="H12" i="493"/>
  <c r="H11" i="493"/>
  <c r="K7" i="493"/>
  <c r="I7" i="493"/>
  <c r="D7" i="493"/>
  <c r="I5" i="493"/>
  <c r="L71" i="492"/>
  <c r="I71" i="492" s="1"/>
  <c r="H71" i="492"/>
  <c r="G71" i="492"/>
  <c r="H70" i="492"/>
  <c r="H69" i="492"/>
  <c r="H68" i="492"/>
  <c r="H67" i="492"/>
  <c r="H66" i="492"/>
  <c r="H65" i="492"/>
  <c r="H64" i="492"/>
  <c r="H63" i="492"/>
  <c r="H62" i="492"/>
  <c r="H61" i="492"/>
  <c r="H60" i="492"/>
  <c r="H59" i="492"/>
  <c r="H58" i="492"/>
  <c r="H57" i="492"/>
  <c r="H56" i="492"/>
  <c r="H55" i="492"/>
  <c r="H54" i="492"/>
  <c r="H53" i="492"/>
  <c r="H52" i="492"/>
  <c r="H51" i="492"/>
  <c r="H50" i="492"/>
  <c r="H49" i="492"/>
  <c r="H48" i="492"/>
  <c r="H47" i="492"/>
  <c r="H46" i="492"/>
  <c r="H45" i="492"/>
  <c r="H44" i="492"/>
  <c r="H43" i="492"/>
  <c r="H42" i="492"/>
  <c r="H41" i="492"/>
  <c r="H40" i="492"/>
  <c r="H39" i="492"/>
  <c r="H38" i="492"/>
  <c r="H37" i="492"/>
  <c r="H36" i="492"/>
  <c r="H35" i="492"/>
  <c r="H34" i="492"/>
  <c r="H33" i="492"/>
  <c r="H32" i="492"/>
  <c r="H31" i="492"/>
  <c r="H30" i="492"/>
  <c r="H29" i="492"/>
  <c r="H28" i="492"/>
  <c r="H27" i="492"/>
  <c r="H26" i="492"/>
  <c r="H25" i="492"/>
  <c r="H24" i="492"/>
  <c r="H23" i="492"/>
  <c r="H22" i="492"/>
  <c r="H21" i="492"/>
  <c r="H20" i="492"/>
  <c r="H19" i="492"/>
  <c r="H18" i="492"/>
  <c r="H17" i="492"/>
  <c r="H16" i="492"/>
  <c r="H15" i="492"/>
  <c r="H14" i="492"/>
  <c r="H13" i="492"/>
  <c r="H12" i="492"/>
  <c r="H11" i="492"/>
  <c r="K7" i="492"/>
  <c r="I7" i="492"/>
  <c r="D7" i="492"/>
  <c r="I5" i="492"/>
  <c r="L71" i="491"/>
  <c r="I71" i="491" s="1"/>
  <c r="H71" i="491"/>
  <c r="G71" i="491"/>
  <c r="H70" i="491"/>
  <c r="H69" i="491"/>
  <c r="H68" i="491"/>
  <c r="H67" i="491"/>
  <c r="H66" i="491"/>
  <c r="H65" i="491"/>
  <c r="H64" i="491"/>
  <c r="H63" i="491"/>
  <c r="H62" i="491"/>
  <c r="H61" i="491"/>
  <c r="H60" i="491"/>
  <c r="H59" i="491"/>
  <c r="H58" i="491"/>
  <c r="H57" i="491"/>
  <c r="H56" i="491"/>
  <c r="H55" i="491"/>
  <c r="H54" i="491"/>
  <c r="H53" i="491"/>
  <c r="H52" i="491"/>
  <c r="H51" i="491"/>
  <c r="H50" i="491"/>
  <c r="H49" i="491"/>
  <c r="H48" i="491"/>
  <c r="H47" i="491"/>
  <c r="H46" i="491"/>
  <c r="H45" i="491"/>
  <c r="H44" i="491"/>
  <c r="H43" i="491"/>
  <c r="H42" i="491"/>
  <c r="H41" i="491"/>
  <c r="H40" i="491"/>
  <c r="H39" i="491"/>
  <c r="H38" i="491"/>
  <c r="H37" i="491"/>
  <c r="H36" i="491"/>
  <c r="H35" i="491"/>
  <c r="H34" i="491"/>
  <c r="H33" i="491"/>
  <c r="H32" i="491"/>
  <c r="H31" i="491"/>
  <c r="H30" i="491"/>
  <c r="H29" i="491"/>
  <c r="H28" i="491"/>
  <c r="H27" i="491"/>
  <c r="H26" i="491"/>
  <c r="H25" i="491"/>
  <c r="H24" i="491"/>
  <c r="H23" i="491"/>
  <c r="H22" i="491"/>
  <c r="H21" i="491"/>
  <c r="H20" i="491"/>
  <c r="H19" i="491"/>
  <c r="H18" i="491"/>
  <c r="H17" i="491"/>
  <c r="H16" i="491"/>
  <c r="H15" i="491"/>
  <c r="H14" i="491"/>
  <c r="H13" i="491"/>
  <c r="H12" i="491"/>
  <c r="H11" i="491"/>
  <c r="K7" i="491"/>
  <c r="I7" i="491"/>
  <c r="D7" i="491"/>
  <c r="I5" i="491"/>
  <c r="L71" i="490"/>
  <c r="I71" i="490" s="1"/>
  <c r="H71" i="490"/>
  <c r="G71" i="490"/>
  <c r="H70" i="490"/>
  <c r="H69" i="490"/>
  <c r="H68" i="490"/>
  <c r="H67" i="490"/>
  <c r="H66" i="490"/>
  <c r="H65" i="490"/>
  <c r="H64" i="490"/>
  <c r="H63" i="490"/>
  <c r="H62" i="490"/>
  <c r="H61" i="490"/>
  <c r="H60" i="490"/>
  <c r="H59" i="490"/>
  <c r="H58" i="490"/>
  <c r="H57" i="490"/>
  <c r="H56" i="490"/>
  <c r="H55" i="490"/>
  <c r="H54" i="490"/>
  <c r="H53" i="490"/>
  <c r="H52" i="490"/>
  <c r="H51" i="490"/>
  <c r="H50" i="490"/>
  <c r="H49" i="490"/>
  <c r="H48" i="490"/>
  <c r="H47" i="490"/>
  <c r="H46" i="490"/>
  <c r="H45" i="490"/>
  <c r="H44" i="490"/>
  <c r="H43" i="490"/>
  <c r="H42" i="490"/>
  <c r="H41" i="490"/>
  <c r="H40" i="490"/>
  <c r="H39" i="490"/>
  <c r="H38" i="490"/>
  <c r="H37" i="490"/>
  <c r="H36" i="490"/>
  <c r="H35" i="490"/>
  <c r="H34" i="490"/>
  <c r="H33" i="490"/>
  <c r="H32" i="490"/>
  <c r="H31" i="490"/>
  <c r="H30" i="490"/>
  <c r="H29" i="490"/>
  <c r="H28" i="490"/>
  <c r="H27" i="490"/>
  <c r="H26" i="490"/>
  <c r="H25" i="490"/>
  <c r="H24" i="490"/>
  <c r="H23" i="490"/>
  <c r="H22" i="490"/>
  <c r="H21" i="490"/>
  <c r="H20" i="490"/>
  <c r="H19" i="490"/>
  <c r="H18" i="490"/>
  <c r="H17" i="490"/>
  <c r="H16" i="490"/>
  <c r="H15" i="490"/>
  <c r="H14" i="490"/>
  <c r="H13" i="490"/>
  <c r="H12" i="490"/>
  <c r="H11" i="490"/>
  <c r="K7" i="490"/>
  <c r="I7" i="490"/>
  <c r="D7" i="490"/>
  <c r="I5" i="490"/>
  <c r="L71" i="489"/>
  <c r="I71" i="489" s="1"/>
  <c r="H71" i="489"/>
  <c r="G71" i="489"/>
  <c r="H70" i="489"/>
  <c r="H69" i="489"/>
  <c r="H68" i="489"/>
  <c r="H67" i="489"/>
  <c r="H66" i="489"/>
  <c r="H65" i="489"/>
  <c r="H64" i="489"/>
  <c r="H63" i="489"/>
  <c r="H62" i="489"/>
  <c r="H61" i="489"/>
  <c r="H60" i="489"/>
  <c r="H59" i="489"/>
  <c r="H58" i="489"/>
  <c r="H57" i="489"/>
  <c r="H56" i="489"/>
  <c r="H55" i="489"/>
  <c r="H54" i="489"/>
  <c r="H53" i="489"/>
  <c r="H52" i="489"/>
  <c r="H51" i="489"/>
  <c r="H50" i="489"/>
  <c r="H49" i="489"/>
  <c r="H48" i="489"/>
  <c r="H47" i="489"/>
  <c r="H46" i="489"/>
  <c r="H45" i="489"/>
  <c r="H44" i="489"/>
  <c r="H43" i="489"/>
  <c r="H42" i="489"/>
  <c r="H41" i="489"/>
  <c r="H40" i="489"/>
  <c r="H39" i="489"/>
  <c r="H38" i="489"/>
  <c r="H37" i="489"/>
  <c r="H36" i="489"/>
  <c r="H35" i="489"/>
  <c r="H34" i="489"/>
  <c r="H33" i="489"/>
  <c r="H32" i="489"/>
  <c r="H31" i="489"/>
  <c r="H30" i="489"/>
  <c r="H29" i="489"/>
  <c r="H28" i="489"/>
  <c r="H27" i="489"/>
  <c r="H26" i="489"/>
  <c r="H25" i="489"/>
  <c r="H24" i="489"/>
  <c r="H23" i="489"/>
  <c r="H22" i="489"/>
  <c r="H21" i="489"/>
  <c r="H20" i="489"/>
  <c r="H19" i="489"/>
  <c r="H18" i="489"/>
  <c r="H17" i="489"/>
  <c r="H16" i="489"/>
  <c r="H15" i="489"/>
  <c r="H14" i="489"/>
  <c r="H13" i="489"/>
  <c r="H12" i="489"/>
  <c r="H11" i="489"/>
  <c r="K7" i="489"/>
  <c r="I7" i="489"/>
  <c r="D7" i="489"/>
  <c r="I5" i="489"/>
  <c r="L71" i="488"/>
  <c r="I71" i="488" s="1"/>
  <c r="H71" i="488"/>
  <c r="G71" i="488"/>
  <c r="H70" i="488"/>
  <c r="H69" i="488"/>
  <c r="H68" i="488"/>
  <c r="H67" i="488"/>
  <c r="H66" i="488"/>
  <c r="H65" i="488"/>
  <c r="H64" i="488"/>
  <c r="H63" i="488"/>
  <c r="H62" i="488"/>
  <c r="H61" i="488"/>
  <c r="H60" i="488"/>
  <c r="H59" i="488"/>
  <c r="H58" i="488"/>
  <c r="H57" i="488"/>
  <c r="H56" i="488"/>
  <c r="H55" i="488"/>
  <c r="H54" i="488"/>
  <c r="H53" i="488"/>
  <c r="H52" i="488"/>
  <c r="H51" i="488"/>
  <c r="H50" i="488"/>
  <c r="H49" i="488"/>
  <c r="H48" i="488"/>
  <c r="H47" i="488"/>
  <c r="H46" i="488"/>
  <c r="H45" i="488"/>
  <c r="H44" i="488"/>
  <c r="H43" i="488"/>
  <c r="H42" i="488"/>
  <c r="H41" i="488"/>
  <c r="H40" i="488"/>
  <c r="H39" i="488"/>
  <c r="H38" i="488"/>
  <c r="H37" i="488"/>
  <c r="H36" i="488"/>
  <c r="H35" i="488"/>
  <c r="H34" i="488"/>
  <c r="H33" i="488"/>
  <c r="H32" i="488"/>
  <c r="H31" i="488"/>
  <c r="H30" i="488"/>
  <c r="H29" i="488"/>
  <c r="H28" i="488"/>
  <c r="H27" i="488"/>
  <c r="H26" i="488"/>
  <c r="H25" i="488"/>
  <c r="H24" i="488"/>
  <c r="H23" i="488"/>
  <c r="H22" i="488"/>
  <c r="H21" i="488"/>
  <c r="H20" i="488"/>
  <c r="H19" i="488"/>
  <c r="H18" i="488"/>
  <c r="H17" i="488"/>
  <c r="H16" i="488"/>
  <c r="H15" i="488"/>
  <c r="H14" i="488"/>
  <c r="H13" i="488"/>
  <c r="H12" i="488"/>
  <c r="H11" i="488"/>
  <c r="K7" i="488"/>
  <c r="I7" i="488"/>
  <c r="D7" i="488"/>
  <c r="I5" i="488"/>
  <c r="L71" i="487"/>
  <c r="I71" i="487" s="1"/>
  <c r="H71" i="487"/>
  <c r="G71" i="487"/>
  <c r="H70" i="487"/>
  <c r="H69" i="487"/>
  <c r="H68" i="487"/>
  <c r="H67" i="487"/>
  <c r="H66" i="487"/>
  <c r="H65" i="487"/>
  <c r="H64" i="487"/>
  <c r="H63" i="487"/>
  <c r="H62" i="487"/>
  <c r="H61" i="487"/>
  <c r="H60" i="487"/>
  <c r="H59" i="487"/>
  <c r="H58" i="487"/>
  <c r="H57" i="487"/>
  <c r="H56" i="487"/>
  <c r="H55" i="487"/>
  <c r="H54" i="487"/>
  <c r="H53" i="487"/>
  <c r="H52" i="487"/>
  <c r="H51" i="487"/>
  <c r="H50" i="487"/>
  <c r="H49" i="487"/>
  <c r="H48" i="487"/>
  <c r="H47" i="487"/>
  <c r="H46" i="487"/>
  <c r="H45" i="487"/>
  <c r="H44" i="487"/>
  <c r="H43" i="487"/>
  <c r="H42" i="487"/>
  <c r="H41" i="487"/>
  <c r="H40" i="487"/>
  <c r="H39" i="487"/>
  <c r="H38" i="487"/>
  <c r="H37" i="487"/>
  <c r="H36" i="487"/>
  <c r="H35" i="487"/>
  <c r="H34" i="487"/>
  <c r="H33" i="487"/>
  <c r="H32" i="487"/>
  <c r="H31" i="487"/>
  <c r="H30" i="487"/>
  <c r="H29" i="487"/>
  <c r="H28" i="487"/>
  <c r="H27" i="487"/>
  <c r="H26" i="487"/>
  <c r="H25" i="487"/>
  <c r="H24" i="487"/>
  <c r="H23" i="487"/>
  <c r="H22" i="487"/>
  <c r="H21" i="487"/>
  <c r="H20" i="487"/>
  <c r="H19" i="487"/>
  <c r="H18" i="487"/>
  <c r="H17" i="487"/>
  <c r="H16" i="487"/>
  <c r="H15" i="487"/>
  <c r="H14" i="487"/>
  <c r="H13" i="487"/>
  <c r="H12" i="487"/>
  <c r="H11" i="487"/>
  <c r="K7" i="487"/>
  <c r="I7" i="487"/>
  <c r="D7" i="487"/>
  <c r="I5" i="487"/>
  <c r="L71" i="486"/>
  <c r="I71" i="486" s="1"/>
  <c r="H71" i="486"/>
  <c r="G71" i="486"/>
  <c r="H70" i="486"/>
  <c r="H69" i="486"/>
  <c r="H68" i="486"/>
  <c r="H67" i="486"/>
  <c r="H66" i="486"/>
  <c r="H65" i="486"/>
  <c r="H64" i="486"/>
  <c r="H63" i="486"/>
  <c r="H62" i="486"/>
  <c r="H61" i="486"/>
  <c r="H60" i="486"/>
  <c r="H59" i="486"/>
  <c r="H58" i="486"/>
  <c r="H57" i="486"/>
  <c r="H56" i="486"/>
  <c r="H55" i="486"/>
  <c r="H54" i="486"/>
  <c r="H53" i="486"/>
  <c r="H52" i="486"/>
  <c r="H51" i="486"/>
  <c r="H50" i="486"/>
  <c r="H49" i="486"/>
  <c r="H48" i="486"/>
  <c r="H47" i="486"/>
  <c r="H46" i="486"/>
  <c r="H45" i="486"/>
  <c r="H44" i="486"/>
  <c r="H43" i="486"/>
  <c r="H42" i="486"/>
  <c r="H41" i="486"/>
  <c r="H40" i="486"/>
  <c r="H39" i="486"/>
  <c r="H38" i="486"/>
  <c r="H37" i="486"/>
  <c r="H36" i="486"/>
  <c r="H35" i="486"/>
  <c r="H34" i="486"/>
  <c r="H33" i="486"/>
  <c r="H32" i="486"/>
  <c r="H31" i="486"/>
  <c r="H30" i="486"/>
  <c r="H29" i="486"/>
  <c r="H28" i="486"/>
  <c r="H27" i="486"/>
  <c r="H26" i="486"/>
  <c r="H25" i="486"/>
  <c r="H24" i="486"/>
  <c r="H23" i="486"/>
  <c r="H22" i="486"/>
  <c r="H21" i="486"/>
  <c r="H20" i="486"/>
  <c r="H19" i="486"/>
  <c r="H18" i="486"/>
  <c r="H17" i="486"/>
  <c r="H16" i="486"/>
  <c r="H15" i="486"/>
  <c r="H14" i="486"/>
  <c r="H13" i="486"/>
  <c r="H12" i="486"/>
  <c r="H11" i="486"/>
  <c r="K7" i="486"/>
  <c r="I7" i="486"/>
  <c r="D7" i="486"/>
  <c r="I5" i="486"/>
  <c r="L71" i="485"/>
  <c r="I71" i="485" s="1"/>
  <c r="H71" i="485"/>
  <c r="G71" i="485"/>
  <c r="H70" i="485"/>
  <c r="H69" i="485"/>
  <c r="H68" i="485"/>
  <c r="H67" i="485"/>
  <c r="H66" i="485"/>
  <c r="H65" i="485"/>
  <c r="H64" i="485"/>
  <c r="H63" i="485"/>
  <c r="H62" i="485"/>
  <c r="H61" i="485"/>
  <c r="H60" i="485"/>
  <c r="H59" i="485"/>
  <c r="H58" i="485"/>
  <c r="H57" i="485"/>
  <c r="H56" i="485"/>
  <c r="H55" i="485"/>
  <c r="H54" i="485"/>
  <c r="H53" i="485"/>
  <c r="H52" i="485"/>
  <c r="H51" i="485"/>
  <c r="H50" i="485"/>
  <c r="H49" i="485"/>
  <c r="H48" i="485"/>
  <c r="H47" i="485"/>
  <c r="H46" i="485"/>
  <c r="H45" i="485"/>
  <c r="H44" i="485"/>
  <c r="H43" i="485"/>
  <c r="H42" i="485"/>
  <c r="H41" i="485"/>
  <c r="H40" i="485"/>
  <c r="H39" i="485"/>
  <c r="H38" i="485"/>
  <c r="H37" i="485"/>
  <c r="H36" i="485"/>
  <c r="H35" i="485"/>
  <c r="H34" i="485"/>
  <c r="H33" i="485"/>
  <c r="H32" i="485"/>
  <c r="H31" i="485"/>
  <c r="H30" i="485"/>
  <c r="H29" i="485"/>
  <c r="H28" i="485"/>
  <c r="H27" i="485"/>
  <c r="H26" i="485"/>
  <c r="H25" i="485"/>
  <c r="H24" i="485"/>
  <c r="H23" i="485"/>
  <c r="H22" i="485"/>
  <c r="H21" i="485"/>
  <c r="H20" i="485"/>
  <c r="H19" i="485"/>
  <c r="H18" i="485"/>
  <c r="H17" i="485"/>
  <c r="H16" i="485"/>
  <c r="H15" i="485"/>
  <c r="H14" i="485"/>
  <c r="H13" i="485"/>
  <c r="H12" i="485"/>
  <c r="H11" i="485"/>
  <c r="K7" i="485"/>
  <c r="I7" i="485"/>
  <c r="D7" i="485"/>
  <c r="I5" i="485"/>
  <c r="L71" i="484"/>
  <c r="I71" i="484" s="1"/>
  <c r="H71" i="484"/>
  <c r="G71" i="484"/>
  <c r="H70" i="484"/>
  <c r="H69" i="484"/>
  <c r="H68" i="484"/>
  <c r="H67" i="484"/>
  <c r="H66" i="484"/>
  <c r="H65" i="484"/>
  <c r="H64" i="484"/>
  <c r="H63" i="484"/>
  <c r="H62" i="484"/>
  <c r="H61" i="484"/>
  <c r="H60" i="484"/>
  <c r="H59" i="484"/>
  <c r="H58" i="484"/>
  <c r="H57" i="484"/>
  <c r="H56" i="484"/>
  <c r="H55" i="484"/>
  <c r="H54" i="484"/>
  <c r="H53" i="484"/>
  <c r="H52" i="484"/>
  <c r="H51" i="484"/>
  <c r="H50" i="484"/>
  <c r="H49" i="484"/>
  <c r="H48" i="484"/>
  <c r="H47" i="484"/>
  <c r="H46" i="484"/>
  <c r="H45" i="484"/>
  <c r="H44" i="484"/>
  <c r="H43" i="484"/>
  <c r="H42" i="484"/>
  <c r="H41" i="484"/>
  <c r="H40" i="484"/>
  <c r="H39" i="484"/>
  <c r="H38" i="484"/>
  <c r="H37" i="484"/>
  <c r="H36" i="484"/>
  <c r="H35" i="484"/>
  <c r="H34" i="484"/>
  <c r="H33" i="484"/>
  <c r="H32" i="484"/>
  <c r="H31" i="484"/>
  <c r="H30" i="484"/>
  <c r="H29" i="484"/>
  <c r="H28" i="484"/>
  <c r="H27" i="484"/>
  <c r="H26" i="484"/>
  <c r="H25" i="484"/>
  <c r="H24" i="484"/>
  <c r="H23" i="484"/>
  <c r="H22" i="484"/>
  <c r="H21" i="484"/>
  <c r="H20" i="484"/>
  <c r="H19" i="484"/>
  <c r="H18" i="484"/>
  <c r="H17" i="484"/>
  <c r="H16" i="484"/>
  <c r="H15" i="484"/>
  <c r="H14" i="484"/>
  <c r="H13" i="484"/>
  <c r="H12" i="484"/>
  <c r="H11" i="484"/>
  <c r="K7" i="484"/>
  <c r="I7" i="484"/>
  <c r="D7" i="484"/>
  <c r="I5" i="484"/>
  <c r="L71" i="483"/>
  <c r="I71" i="483" s="1"/>
  <c r="H71" i="483"/>
  <c r="G71" i="483"/>
  <c r="H70" i="483"/>
  <c r="H69" i="483"/>
  <c r="H68" i="483"/>
  <c r="H67" i="483"/>
  <c r="H66" i="483"/>
  <c r="H65" i="483"/>
  <c r="H64" i="483"/>
  <c r="H63" i="483"/>
  <c r="H62" i="483"/>
  <c r="H61" i="483"/>
  <c r="H60" i="483"/>
  <c r="H59" i="483"/>
  <c r="H58" i="483"/>
  <c r="H57" i="483"/>
  <c r="H56" i="483"/>
  <c r="H55" i="483"/>
  <c r="H54" i="483"/>
  <c r="H53" i="483"/>
  <c r="H52" i="483"/>
  <c r="H51" i="483"/>
  <c r="H50" i="483"/>
  <c r="H49" i="483"/>
  <c r="H48" i="483"/>
  <c r="H47" i="483"/>
  <c r="H46" i="483"/>
  <c r="H45" i="483"/>
  <c r="H44" i="483"/>
  <c r="H43" i="483"/>
  <c r="H42" i="483"/>
  <c r="H41" i="483"/>
  <c r="H40" i="483"/>
  <c r="H39" i="483"/>
  <c r="H38" i="483"/>
  <c r="H37" i="483"/>
  <c r="H36" i="483"/>
  <c r="H35" i="483"/>
  <c r="H34" i="483"/>
  <c r="H33" i="483"/>
  <c r="H32" i="483"/>
  <c r="H31" i="483"/>
  <c r="H30" i="483"/>
  <c r="H29" i="483"/>
  <c r="H28" i="483"/>
  <c r="H27" i="483"/>
  <c r="H26" i="483"/>
  <c r="H25" i="483"/>
  <c r="H24" i="483"/>
  <c r="H23" i="483"/>
  <c r="H22" i="483"/>
  <c r="H21" i="483"/>
  <c r="H20" i="483"/>
  <c r="H19" i="483"/>
  <c r="H18" i="483"/>
  <c r="H17" i="483"/>
  <c r="H16" i="483"/>
  <c r="H15" i="483"/>
  <c r="H14" i="483"/>
  <c r="H13" i="483"/>
  <c r="H12" i="483"/>
  <c r="H11" i="483"/>
  <c r="K7" i="483"/>
  <c r="I7" i="483"/>
  <c r="D7" i="483"/>
  <c r="I5" i="483"/>
  <c r="L71" i="482"/>
  <c r="I71" i="482" s="1"/>
  <c r="H71" i="482"/>
  <c r="G71" i="482"/>
  <c r="H70" i="482"/>
  <c r="H69" i="482"/>
  <c r="H68" i="482"/>
  <c r="H67" i="482"/>
  <c r="H66" i="482"/>
  <c r="H65" i="482"/>
  <c r="H64" i="482"/>
  <c r="H63" i="482"/>
  <c r="H62" i="482"/>
  <c r="H61" i="482"/>
  <c r="H60" i="482"/>
  <c r="H59" i="482"/>
  <c r="H58" i="482"/>
  <c r="H57" i="482"/>
  <c r="H56" i="482"/>
  <c r="H55" i="482"/>
  <c r="H54" i="482"/>
  <c r="H53" i="482"/>
  <c r="H52" i="482"/>
  <c r="H51" i="482"/>
  <c r="H50" i="482"/>
  <c r="H49" i="482"/>
  <c r="H48" i="482"/>
  <c r="H47" i="482"/>
  <c r="H46" i="482"/>
  <c r="H45" i="482"/>
  <c r="H44" i="482"/>
  <c r="H43" i="482"/>
  <c r="H42" i="482"/>
  <c r="H41" i="482"/>
  <c r="H40" i="482"/>
  <c r="H39" i="482"/>
  <c r="H38" i="482"/>
  <c r="H37" i="482"/>
  <c r="H36" i="482"/>
  <c r="H35" i="482"/>
  <c r="H34" i="482"/>
  <c r="H33" i="482"/>
  <c r="H32" i="482"/>
  <c r="H31" i="482"/>
  <c r="H30" i="482"/>
  <c r="H29" i="482"/>
  <c r="H28" i="482"/>
  <c r="H27" i="482"/>
  <c r="H26" i="482"/>
  <c r="H25" i="482"/>
  <c r="H24" i="482"/>
  <c r="H23" i="482"/>
  <c r="H22" i="482"/>
  <c r="H21" i="482"/>
  <c r="H20" i="482"/>
  <c r="H19" i="482"/>
  <c r="H18" i="482"/>
  <c r="H17" i="482"/>
  <c r="H16" i="482"/>
  <c r="H15" i="482"/>
  <c r="H14" i="482"/>
  <c r="H13" i="482"/>
  <c r="H12" i="482"/>
  <c r="H11" i="482"/>
  <c r="K7" i="482"/>
  <c r="I7" i="482"/>
  <c r="D7" i="482"/>
  <c r="I5" i="482"/>
  <c r="L71" i="481"/>
  <c r="I71" i="481" s="1"/>
  <c r="H71" i="481"/>
  <c r="G71" i="481"/>
  <c r="H70" i="481"/>
  <c r="H69" i="481"/>
  <c r="H68" i="481"/>
  <c r="H67" i="481"/>
  <c r="H66" i="481"/>
  <c r="H65" i="481"/>
  <c r="H64" i="481"/>
  <c r="H63" i="481"/>
  <c r="H62" i="481"/>
  <c r="H61" i="481"/>
  <c r="H60" i="481"/>
  <c r="H59" i="481"/>
  <c r="H58" i="481"/>
  <c r="H57" i="481"/>
  <c r="H56" i="481"/>
  <c r="H55" i="481"/>
  <c r="H54" i="481"/>
  <c r="H53" i="481"/>
  <c r="H52" i="481"/>
  <c r="H51" i="481"/>
  <c r="H50" i="481"/>
  <c r="H49" i="481"/>
  <c r="H48" i="481"/>
  <c r="H47" i="481"/>
  <c r="H46" i="481"/>
  <c r="H45" i="481"/>
  <c r="H44" i="481"/>
  <c r="H43" i="481"/>
  <c r="H42" i="481"/>
  <c r="H41" i="481"/>
  <c r="H40" i="481"/>
  <c r="H39" i="481"/>
  <c r="H38" i="481"/>
  <c r="H37" i="481"/>
  <c r="H36" i="481"/>
  <c r="H35" i="481"/>
  <c r="H34" i="481"/>
  <c r="H33" i="481"/>
  <c r="H32" i="481"/>
  <c r="H31" i="481"/>
  <c r="H30" i="481"/>
  <c r="H29" i="481"/>
  <c r="H28" i="481"/>
  <c r="H27" i="481"/>
  <c r="H26" i="481"/>
  <c r="H25" i="481"/>
  <c r="H24" i="481"/>
  <c r="H23" i="481"/>
  <c r="H22" i="481"/>
  <c r="H21" i="481"/>
  <c r="H20" i="481"/>
  <c r="H19" i="481"/>
  <c r="H18" i="481"/>
  <c r="H17" i="481"/>
  <c r="H16" i="481"/>
  <c r="H15" i="481"/>
  <c r="H14" i="481"/>
  <c r="H13" i="481"/>
  <c r="H12" i="481"/>
  <c r="H11" i="481"/>
  <c r="K7" i="481"/>
  <c r="I7" i="481"/>
  <c r="D7" i="481"/>
  <c r="I5" i="481"/>
  <c r="L71" i="480"/>
  <c r="I71" i="480" s="1"/>
  <c r="H71" i="480"/>
  <c r="G71" i="480"/>
  <c r="H70" i="480"/>
  <c r="H69" i="480"/>
  <c r="H68" i="480"/>
  <c r="H67" i="480"/>
  <c r="H66" i="480"/>
  <c r="H65" i="480"/>
  <c r="H64" i="480"/>
  <c r="H63" i="480"/>
  <c r="H62" i="480"/>
  <c r="H61" i="480"/>
  <c r="H60" i="480"/>
  <c r="H59" i="480"/>
  <c r="H58" i="480"/>
  <c r="H57" i="480"/>
  <c r="H56" i="480"/>
  <c r="H55" i="480"/>
  <c r="H54" i="480"/>
  <c r="H53" i="480"/>
  <c r="H52" i="480"/>
  <c r="H51" i="480"/>
  <c r="H50" i="480"/>
  <c r="H49" i="480"/>
  <c r="H48" i="480"/>
  <c r="H47" i="480"/>
  <c r="H46" i="480"/>
  <c r="H45" i="480"/>
  <c r="H44" i="480"/>
  <c r="H43" i="480"/>
  <c r="H42" i="480"/>
  <c r="H41" i="480"/>
  <c r="H40" i="480"/>
  <c r="H39" i="480"/>
  <c r="H38" i="480"/>
  <c r="H37" i="480"/>
  <c r="H36" i="480"/>
  <c r="H35" i="480"/>
  <c r="H34" i="480"/>
  <c r="H33" i="480"/>
  <c r="H32" i="480"/>
  <c r="H31" i="480"/>
  <c r="H30" i="480"/>
  <c r="H29" i="480"/>
  <c r="H28" i="480"/>
  <c r="H27" i="480"/>
  <c r="H26" i="480"/>
  <c r="H25" i="480"/>
  <c r="H24" i="480"/>
  <c r="H23" i="480"/>
  <c r="H22" i="480"/>
  <c r="H21" i="480"/>
  <c r="H20" i="480"/>
  <c r="H19" i="480"/>
  <c r="H18" i="480"/>
  <c r="H17" i="480"/>
  <c r="H16" i="480"/>
  <c r="H15" i="480"/>
  <c r="H14" i="480"/>
  <c r="H13" i="480"/>
  <c r="H12" i="480"/>
  <c r="H11" i="480"/>
  <c r="K7" i="480"/>
  <c r="I7" i="480"/>
  <c r="D7" i="480"/>
  <c r="I5" i="480"/>
  <c r="L71" i="479"/>
  <c r="I71" i="479" s="1"/>
  <c r="H71" i="479"/>
  <c r="G71" i="479"/>
  <c r="H70" i="479"/>
  <c r="H69" i="479"/>
  <c r="H68" i="479"/>
  <c r="H67" i="479"/>
  <c r="H66" i="479"/>
  <c r="H65" i="479"/>
  <c r="H64" i="479"/>
  <c r="H63" i="479"/>
  <c r="H62" i="479"/>
  <c r="H61" i="479"/>
  <c r="H60" i="479"/>
  <c r="H59" i="479"/>
  <c r="H58" i="479"/>
  <c r="H57" i="479"/>
  <c r="H56" i="479"/>
  <c r="H55" i="479"/>
  <c r="H54" i="479"/>
  <c r="H53" i="479"/>
  <c r="H52" i="479"/>
  <c r="H51" i="479"/>
  <c r="H50" i="479"/>
  <c r="H49" i="479"/>
  <c r="H48" i="479"/>
  <c r="H47" i="479"/>
  <c r="H46" i="479"/>
  <c r="H45" i="479"/>
  <c r="H44" i="479"/>
  <c r="H43" i="479"/>
  <c r="H42" i="479"/>
  <c r="H41" i="479"/>
  <c r="H40" i="479"/>
  <c r="H39" i="479"/>
  <c r="H38" i="479"/>
  <c r="H37" i="479"/>
  <c r="H36" i="479"/>
  <c r="H35" i="479"/>
  <c r="H34" i="479"/>
  <c r="H33" i="479"/>
  <c r="H32" i="479"/>
  <c r="H31" i="479"/>
  <c r="H30" i="479"/>
  <c r="H29" i="479"/>
  <c r="H28" i="479"/>
  <c r="H27" i="479"/>
  <c r="H26" i="479"/>
  <c r="H25" i="479"/>
  <c r="H24" i="479"/>
  <c r="H23" i="479"/>
  <c r="H22" i="479"/>
  <c r="H21" i="479"/>
  <c r="H20" i="479"/>
  <c r="H19" i="479"/>
  <c r="H18" i="479"/>
  <c r="H17" i="479"/>
  <c r="H16" i="479"/>
  <c r="H15" i="479"/>
  <c r="H14" i="479"/>
  <c r="H13" i="479"/>
  <c r="H12" i="479"/>
  <c r="H11" i="479"/>
  <c r="K7" i="479"/>
  <c r="I7" i="479"/>
  <c r="D7" i="479"/>
  <c r="I5" i="479"/>
  <c r="L71" i="478"/>
  <c r="I71" i="478" s="1"/>
  <c r="H71" i="478"/>
  <c r="G71" i="478"/>
  <c r="H70" i="478"/>
  <c r="H69" i="478"/>
  <c r="H68" i="478"/>
  <c r="H67" i="478"/>
  <c r="H66" i="478"/>
  <c r="H65" i="478"/>
  <c r="H64" i="478"/>
  <c r="H63" i="478"/>
  <c r="H62" i="478"/>
  <c r="H61" i="478"/>
  <c r="H60" i="478"/>
  <c r="H59" i="478"/>
  <c r="H58" i="478"/>
  <c r="H57" i="478"/>
  <c r="H56" i="478"/>
  <c r="H55" i="478"/>
  <c r="H54" i="478"/>
  <c r="H53" i="478"/>
  <c r="H52" i="478"/>
  <c r="H51" i="478"/>
  <c r="H50" i="478"/>
  <c r="H49" i="478"/>
  <c r="H48" i="478"/>
  <c r="H47" i="478"/>
  <c r="H46" i="478"/>
  <c r="H45" i="478"/>
  <c r="H44" i="478"/>
  <c r="H43" i="478"/>
  <c r="H42" i="478"/>
  <c r="H41" i="478"/>
  <c r="H40" i="478"/>
  <c r="H39" i="478"/>
  <c r="H38" i="478"/>
  <c r="H37" i="478"/>
  <c r="H36" i="478"/>
  <c r="H35" i="478"/>
  <c r="H34" i="478"/>
  <c r="H33" i="478"/>
  <c r="H32" i="478"/>
  <c r="H31" i="478"/>
  <c r="H30" i="478"/>
  <c r="H29" i="478"/>
  <c r="H28" i="478"/>
  <c r="H27" i="478"/>
  <c r="H26" i="478"/>
  <c r="H25" i="478"/>
  <c r="H24" i="478"/>
  <c r="H23" i="478"/>
  <c r="H22" i="478"/>
  <c r="H21" i="478"/>
  <c r="H20" i="478"/>
  <c r="H19" i="478"/>
  <c r="H18" i="478"/>
  <c r="H17" i="478"/>
  <c r="H16" i="478"/>
  <c r="H15" i="478"/>
  <c r="H14" i="478"/>
  <c r="H13" i="478"/>
  <c r="H12" i="478"/>
  <c r="H11" i="478"/>
  <c r="K7" i="478"/>
  <c r="I7" i="478"/>
  <c r="D7" i="478"/>
  <c r="I5" i="478"/>
  <c r="L71" i="477"/>
  <c r="I71" i="477" s="1"/>
  <c r="H71" i="477"/>
  <c r="G71" i="477"/>
  <c r="H70" i="477"/>
  <c r="H69" i="477"/>
  <c r="H68" i="477"/>
  <c r="H67" i="477"/>
  <c r="H66" i="477"/>
  <c r="H65" i="477"/>
  <c r="H64" i="477"/>
  <c r="H63" i="477"/>
  <c r="H62" i="477"/>
  <c r="H61" i="477"/>
  <c r="H60" i="477"/>
  <c r="H59" i="477"/>
  <c r="H58" i="477"/>
  <c r="H57" i="477"/>
  <c r="H56" i="477"/>
  <c r="H55" i="477"/>
  <c r="H54" i="477"/>
  <c r="H53" i="477"/>
  <c r="H52" i="477"/>
  <c r="H51" i="477"/>
  <c r="H50" i="477"/>
  <c r="H49" i="477"/>
  <c r="H48" i="477"/>
  <c r="H47" i="477"/>
  <c r="H46" i="477"/>
  <c r="H45" i="477"/>
  <c r="H44" i="477"/>
  <c r="H43" i="477"/>
  <c r="H42" i="477"/>
  <c r="H41" i="477"/>
  <c r="H40" i="477"/>
  <c r="H39" i="477"/>
  <c r="H38" i="477"/>
  <c r="H37" i="477"/>
  <c r="H36" i="477"/>
  <c r="H35" i="477"/>
  <c r="H34" i="477"/>
  <c r="H33" i="477"/>
  <c r="H32" i="477"/>
  <c r="H31" i="477"/>
  <c r="H30" i="477"/>
  <c r="H29" i="477"/>
  <c r="H28" i="477"/>
  <c r="H27" i="477"/>
  <c r="H26" i="477"/>
  <c r="H25" i="477"/>
  <c r="H24" i="477"/>
  <c r="H23" i="477"/>
  <c r="H22" i="477"/>
  <c r="H21" i="477"/>
  <c r="H20" i="477"/>
  <c r="H19" i="477"/>
  <c r="H18" i="477"/>
  <c r="H17" i="477"/>
  <c r="H16" i="477"/>
  <c r="H15" i="477"/>
  <c r="H14" i="477"/>
  <c r="H13" i="477"/>
  <c r="H12" i="477"/>
  <c r="H11" i="477"/>
  <c r="K7" i="477"/>
  <c r="I7" i="477"/>
  <c r="D7" i="477"/>
  <c r="I5" i="477"/>
  <c r="L71" i="476"/>
  <c r="I71" i="476" s="1"/>
  <c r="H71" i="476"/>
  <c r="G71" i="476"/>
  <c r="H70" i="476"/>
  <c r="H69" i="476"/>
  <c r="H68" i="476"/>
  <c r="H67" i="476"/>
  <c r="H66" i="476"/>
  <c r="H65" i="476"/>
  <c r="H64" i="476"/>
  <c r="H63" i="476"/>
  <c r="H62" i="476"/>
  <c r="H61" i="476"/>
  <c r="H60" i="476"/>
  <c r="H59" i="476"/>
  <c r="H58" i="476"/>
  <c r="H57" i="476"/>
  <c r="H56" i="476"/>
  <c r="H55" i="476"/>
  <c r="H54" i="476"/>
  <c r="H53" i="476"/>
  <c r="H52" i="476"/>
  <c r="H51" i="476"/>
  <c r="H50" i="476"/>
  <c r="H49" i="476"/>
  <c r="H48" i="476"/>
  <c r="H47" i="476"/>
  <c r="H46" i="476"/>
  <c r="H45" i="476"/>
  <c r="H44" i="476"/>
  <c r="H43" i="476"/>
  <c r="H42" i="476"/>
  <c r="H41" i="476"/>
  <c r="H40" i="476"/>
  <c r="H39" i="476"/>
  <c r="H38" i="476"/>
  <c r="H37" i="476"/>
  <c r="H36" i="476"/>
  <c r="H35" i="476"/>
  <c r="H34" i="476"/>
  <c r="H33" i="476"/>
  <c r="H32" i="476"/>
  <c r="H31" i="476"/>
  <c r="H30" i="476"/>
  <c r="H29" i="476"/>
  <c r="H28" i="476"/>
  <c r="H27" i="476"/>
  <c r="H26" i="476"/>
  <c r="H25" i="476"/>
  <c r="H24" i="476"/>
  <c r="H23" i="476"/>
  <c r="H22" i="476"/>
  <c r="H21" i="476"/>
  <c r="H20" i="476"/>
  <c r="H19" i="476"/>
  <c r="H18" i="476"/>
  <c r="H17" i="476"/>
  <c r="H16" i="476"/>
  <c r="H15" i="476"/>
  <c r="H14" i="476"/>
  <c r="H13" i="476"/>
  <c r="H12" i="476"/>
  <c r="H11" i="476"/>
  <c r="K7" i="476"/>
  <c r="I7" i="476"/>
  <c r="D7" i="476"/>
  <c r="I5" i="476"/>
  <c r="L71" i="475"/>
  <c r="I71" i="475" s="1"/>
  <c r="H71" i="475"/>
  <c r="G71" i="475"/>
  <c r="H70" i="475"/>
  <c r="H69" i="475"/>
  <c r="H68" i="475"/>
  <c r="H67" i="475"/>
  <c r="H66" i="475"/>
  <c r="H65" i="475"/>
  <c r="H64" i="475"/>
  <c r="H63" i="475"/>
  <c r="H62" i="475"/>
  <c r="H61" i="475"/>
  <c r="H60" i="475"/>
  <c r="H59" i="475"/>
  <c r="H58" i="475"/>
  <c r="H57" i="475"/>
  <c r="H56" i="475"/>
  <c r="H55" i="475"/>
  <c r="H54" i="475"/>
  <c r="H53" i="475"/>
  <c r="H52" i="475"/>
  <c r="H51" i="475"/>
  <c r="H50" i="475"/>
  <c r="H49" i="475"/>
  <c r="H48" i="475"/>
  <c r="H47" i="475"/>
  <c r="H46" i="475"/>
  <c r="H45" i="475"/>
  <c r="H44" i="475"/>
  <c r="H43" i="475"/>
  <c r="H42" i="475"/>
  <c r="H41" i="475"/>
  <c r="H40" i="475"/>
  <c r="H39" i="475"/>
  <c r="H38" i="475"/>
  <c r="H37" i="475"/>
  <c r="H36" i="475"/>
  <c r="H35" i="475"/>
  <c r="H34" i="475"/>
  <c r="H33" i="475"/>
  <c r="H32" i="475"/>
  <c r="H31" i="475"/>
  <c r="H30" i="475"/>
  <c r="H29" i="475"/>
  <c r="H28" i="475"/>
  <c r="H27" i="475"/>
  <c r="H26" i="475"/>
  <c r="H25" i="475"/>
  <c r="H24" i="475"/>
  <c r="H23" i="475"/>
  <c r="H22" i="475"/>
  <c r="H21" i="475"/>
  <c r="H20" i="475"/>
  <c r="H19" i="475"/>
  <c r="H18" i="475"/>
  <c r="H17" i="475"/>
  <c r="H16" i="475"/>
  <c r="H15" i="475"/>
  <c r="H14" i="475"/>
  <c r="H13" i="475"/>
  <c r="H12" i="475"/>
  <c r="H11" i="475"/>
  <c r="K7" i="475"/>
  <c r="I7" i="475"/>
  <c r="D7" i="475"/>
  <c r="I5" i="475"/>
  <c r="L71" i="474"/>
  <c r="I71" i="474" s="1"/>
  <c r="H71" i="474"/>
  <c r="G71" i="474"/>
  <c r="H70" i="474"/>
  <c r="H69" i="474"/>
  <c r="H68" i="474"/>
  <c r="H67" i="474"/>
  <c r="H66" i="474"/>
  <c r="H65" i="474"/>
  <c r="H64" i="474"/>
  <c r="H63" i="474"/>
  <c r="H62" i="474"/>
  <c r="H61" i="474"/>
  <c r="H60" i="474"/>
  <c r="H59" i="474"/>
  <c r="H58" i="474"/>
  <c r="H57" i="474"/>
  <c r="H56" i="474"/>
  <c r="H55" i="474"/>
  <c r="H54" i="474"/>
  <c r="H53" i="474"/>
  <c r="H52" i="474"/>
  <c r="H51" i="474"/>
  <c r="H50" i="474"/>
  <c r="H49" i="474"/>
  <c r="H48" i="474"/>
  <c r="H47" i="474"/>
  <c r="H46" i="474"/>
  <c r="H45" i="474"/>
  <c r="H44" i="474"/>
  <c r="H43" i="474"/>
  <c r="H42" i="474"/>
  <c r="H41" i="474"/>
  <c r="H40" i="474"/>
  <c r="H39" i="474"/>
  <c r="H38" i="474"/>
  <c r="H37" i="474"/>
  <c r="H36" i="474"/>
  <c r="H35" i="474"/>
  <c r="H34" i="474"/>
  <c r="H33" i="474"/>
  <c r="H32" i="474"/>
  <c r="H31" i="474"/>
  <c r="H30" i="474"/>
  <c r="H29" i="474"/>
  <c r="H28" i="474"/>
  <c r="H27" i="474"/>
  <c r="H26" i="474"/>
  <c r="H25" i="474"/>
  <c r="H24" i="474"/>
  <c r="H23" i="474"/>
  <c r="H22" i="474"/>
  <c r="H21" i="474"/>
  <c r="H20" i="474"/>
  <c r="H19" i="474"/>
  <c r="H18" i="474"/>
  <c r="H17" i="474"/>
  <c r="H16" i="474"/>
  <c r="H15" i="474"/>
  <c r="H14" i="474"/>
  <c r="H13" i="474"/>
  <c r="H12" i="474"/>
  <c r="H11" i="474"/>
  <c r="K7" i="474"/>
  <c r="I7" i="474"/>
  <c r="D7" i="474"/>
  <c r="I5" i="474"/>
  <c r="L71" i="473"/>
  <c r="I71" i="473" s="1"/>
  <c r="H71" i="473"/>
  <c r="G71" i="473"/>
  <c r="H70" i="473"/>
  <c r="H69" i="473"/>
  <c r="H68" i="473"/>
  <c r="H67" i="473"/>
  <c r="H66" i="473"/>
  <c r="H65" i="473"/>
  <c r="H64" i="473"/>
  <c r="H63" i="473"/>
  <c r="H62" i="473"/>
  <c r="H61" i="473"/>
  <c r="H60" i="473"/>
  <c r="H59" i="473"/>
  <c r="H58" i="473"/>
  <c r="H57" i="473"/>
  <c r="H56" i="473"/>
  <c r="H55" i="473"/>
  <c r="H54" i="473"/>
  <c r="H53" i="473"/>
  <c r="H52" i="473"/>
  <c r="H51" i="473"/>
  <c r="H50" i="473"/>
  <c r="H49" i="473"/>
  <c r="H48" i="473"/>
  <c r="H47" i="473"/>
  <c r="H46" i="473"/>
  <c r="H45" i="473"/>
  <c r="H44" i="473"/>
  <c r="H43" i="473"/>
  <c r="H42" i="473"/>
  <c r="H41" i="473"/>
  <c r="H40" i="473"/>
  <c r="H39" i="473"/>
  <c r="H38" i="473"/>
  <c r="H37" i="473"/>
  <c r="H36" i="473"/>
  <c r="H35" i="473"/>
  <c r="H34" i="473"/>
  <c r="H33" i="473"/>
  <c r="H32" i="473"/>
  <c r="H31" i="473"/>
  <c r="H30" i="473"/>
  <c r="H29" i="473"/>
  <c r="H28" i="473"/>
  <c r="H27" i="473"/>
  <c r="H26" i="473"/>
  <c r="H25" i="473"/>
  <c r="H24" i="473"/>
  <c r="H23" i="473"/>
  <c r="H22" i="473"/>
  <c r="H21" i="473"/>
  <c r="H20" i="473"/>
  <c r="H19" i="473"/>
  <c r="H18" i="473"/>
  <c r="H17" i="473"/>
  <c r="H16" i="473"/>
  <c r="H15" i="473"/>
  <c r="H14" i="473"/>
  <c r="H13" i="473"/>
  <c r="H12" i="473"/>
  <c r="H11" i="473"/>
  <c r="K7" i="473"/>
  <c r="I7" i="473"/>
  <c r="D7" i="473"/>
  <c r="I5" i="473"/>
  <c r="L71" i="472"/>
  <c r="I71" i="472" s="1"/>
  <c r="H71" i="472"/>
  <c r="G71" i="472"/>
  <c r="H70" i="472"/>
  <c r="H69" i="472"/>
  <c r="H68" i="472"/>
  <c r="H67" i="472"/>
  <c r="H66" i="472"/>
  <c r="H65" i="472"/>
  <c r="H64" i="472"/>
  <c r="H63" i="472"/>
  <c r="H62" i="472"/>
  <c r="H61" i="472"/>
  <c r="H60" i="472"/>
  <c r="H59" i="472"/>
  <c r="H58" i="472"/>
  <c r="H57" i="472"/>
  <c r="H56" i="472"/>
  <c r="H55" i="472"/>
  <c r="H54" i="472"/>
  <c r="H53" i="472"/>
  <c r="H52" i="472"/>
  <c r="H51" i="472"/>
  <c r="H50" i="472"/>
  <c r="H49" i="472"/>
  <c r="H48" i="472"/>
  <c r="H47" i="472"/>
  <c r="H46" i="472"/>
  <c r="H45" i="472"/>
  <c r="H44" i="472"/>
  <c r="H43" i="472"/>
  <c r="H42" i="472"/>
  <c r="H41" i="472"/>
  <c r="H40" i="472"/>
  <c r="H39" i="472"/>
  <c r="H38" i="472"/>
  <c r="H37" i="472"/>
  <c r="H36" i="472"/>
  <c r="H35" i="472"/>
  <c r="H34" i="472"/>
  <c r="H33" i="472"/>
  <c r="H32" i="472"/>
  <c r="H31" i="472"/>
  <c r="H30" i="472"/>
  <c r="H29" i="472"/>
  <c r="H28" i="472"/>
  <c r="H27" i="472"/>
  <c r="H26" i="472"/>
  <c r="H25" i="472"/>
  <c r="H24" i="472"/>
  <c r="H23" i="472"/>
  <c r="H22" i="472"/>
  <c r="H21" i="472"/>
  <c r="H20" i="472"/>
  <c r="H19" i="472"/>
  <c r="H18" i="472"/>
  <c r="H17" i="472"/>
  <c r="H16" i="472"/>
  <c r="H15" i="472"/>
  <c r="H14" i="472"/>
  <c r="H13" i="472"/>
  <c r="H12" i="472"/>
  <c r="H11" i="472"/>
  <c r="K7" i="472"/>
  <c r="I7" i="472"/>
  <c r="D7" i="472"/>
  <c r="I5" i="472"/>
  <c r="L71" i="471"/>
  <c r="I71" i="471" s="1"/>
  <c r="H71" i="471"/>
  <c r="G71" i="471"/>
  <c r="H70" i="471"/>
  <c r="H69" i="471"/>
  <c r="H68" i="471"/>
  <c r="H67" i="471"/>
  <c r="H66" i="471"/>
  <c r="H65" i="471"/>
  <c r="H64" i="471"/>
  <c r="H63" i="471"/>
  <c r="H62" i="471"/>
  <c r="H61" i="471"/>
  <c r="H60" i="471"/>
  <c r="H59" i="471"/>
  <c r="H58" i="471"/>
  <c r="H57" i="471"/>
  <c r="H56" i="471"/>
  <c r="H55" i="471"/>
  <c r="H54" i="471"/>
  <c r="H53" i="471"/>
  <c r="H52" i="471"/>
  <c r="H51" i="471"/>
  <c r="H50" i="471"/>
  <c r="H49" i="471"/>
  <c r="H48" i="471"/>
  <c r="H47" i="471"/>
  <c r="H46" i="471"/>
  <c r="H45" i="471"/>
  <c r="H44" i="471"/>
  <c r="H43" i="471"/>
  <c r="H42" i="471"/>
  <c r="H41" i="471"/>
  <c r="H40" i="471"/>
  <c r="H39" i="471"/>
  <c r="H38" i="471"/>
  <c r="H37" i="471"/>
  <c r="H36" i="471"/>
  <c r="H35" i="471"/>
  <c r="H34" i="471"/>
  <c r="H33" i="471"/>
  <c r="H32" i="471"/>
  <c r="H31" i="471"/>
  <c r="H30" i="471"/>
  <c r="H29" i="471"/>
  <c r="H28" i="471"/>
  <c r="H27" i="471"/>
  <c r="H26" i="471"/>
  <c r="H25" i="471"/>
  <c r="H24" i="471"/>
  <c r="H23" i="471"/>
  <c r="H22" i="471"/>
  <c r="H21" i="471"/>
  <c r="H20" i="471"/>
  <c r="H19" i="471"/>
  <c r="H18" i="471"/>
  <c r="H17" i="471"/>
  <c r="H16" i="471"/>
  <c r="H15" i="471"/>
  <c r="H14" i="471"/>
  <c r="H13" i="471"/>
  <c r="H12" i="471"/>
  <c r="H11" i="471"/>
  <c r="K7" i="471"/>
  <c r="I7" i="471"/>
  <c r="D7" i="471"/>
  <c r="I5" i="471"/>
  <c r="L71" i="470"/>
  <c r="I71" i="470" s="1"/>
  <c r="H71" i="470"/>
  <c r="G71" i="470"/>
  <c r="H70" i="470"/>
  <c r="H69" i="470"/>
  <c r="H68" i="470"/>
  <c r="H67" i="470"/>
  <c r="H66" i="470"/>
  <c r="H65" i="470"/>
  <c r="H64" i="470"/>
  <c r="H63" i="470"/>
  <c r="H62" i="470"/>
  <c r="H61" i="470"/>
  <c r="H60" i="470"/>
  <c r="H59" i="470"/>
  <c r="H58" i="470"/>
  <c r="H57" i="470"/>
  <c r="H56" i="470"/>
  <c r="H55" i="470"/>
  <c r="H54" i="470"/>
  <c r="H53" i="470"/>
  <c r="H52" i="470"/>
  <c r="H51" i="470"/>
  <c r="H50" i="470"/>
  <c r="H49" i="470"/>
  <c r="H48" i="470"/>
  <c r="H47" i="470"/>
  <c r="H46" i="470"/>
  <c r="H45" i="470"/>
  <c r="H44" i="470"/>
  <c r="H43" i="470"/>
  <c r="H42" i="470"/>
  <c r="H41" i="470"/>
  <c r="H40" i="470"/>
  <c r="H39" i="470"/>
  <c r="H38" i="470"/>
  <c r="H37" i="470"/>
  <c r="H36" i="470"/>
  <c r="H35" i="470"/>
  <c r="H34" i="470"/>
  <c r="H33" i="470"/>
  <c r="H32" i="470"/>
  <c r="H31" i="470"/>
  <c r="H30" i="470"/>
  <c r="H29" i="470"/>
  <c r="H28" i="470"/>
  <c r="H27" i="470"/>
  <c r="H26" i="470"/>
  <c r="H25" i="470"/>
  <c r="H24" i="470"/>
  <c r="H23" i="470"/>
  <c r="H22" i="470"/>
  <c r="H21" i="470"/>
  <c r="H20" i="470"/>
  <c r="H19" i="470"/>
  <c r="H18" i="470"/>
  <c r="H17" i="470"/>
  <c r="H16" i="470"/>
  <c r="H15" i="470"/>
  <c r="H14" i="470"/>
  <c r="H13" i="470"/>
  <c r="H12" i="470"/>
  <c r="H11" i="470"/>
  <c r="K7" i="470"/>
  <c r="I7" i="470"/>
  <c r="D7" i="470"/>
  <c r="I5" i="470"/>
  <c r="L71" i="469"/>
  <c r="I71" i="469" s="1"/>
  <c r="H71" i="469"/>
  <c r="G71" i="469"/>
  <c r="D7" i="469" s="1"/>
  <c r="H70" i="469"/>
  <c r="H69" i="469"/>
  <c r="H68" i="469"/>
  <c r="H67" i="469"/>
  <c r="H66" i="469"/>
  <c r="H65" i="469"/>
  <c r="H64" i="469"/>
  <c r="H63" i="469"/>
  <c r="H62" i="469"/>
  <c r="H61" i="469"/>
  <c r="H60" i="469"/>
  <c r="H59" i="469"/>
  <c r="H58" i="469"/>
  <c r="H57" i="469"/>
  <c r="H56" i="469"/>
  <c r="H55" i="469"/>
  <c r="H54" i="469"/>
  <c r="H53" i="469"/>
  <c r="H52" i="469"/>
  <c r="H51" i="469"/>
  <c r="H50" i="469"/>
  <c r="H49" i="469"/>
  <c r="H48" i="469"/>
  <c r="H47" i="469"/>
  <c r="H46" i="469"/>
  <c r="H45" i="469"/>
  <c r="H44" i="469"/>
  <c r="H43" i="469"/>
  <c r="H42" i="469"/>
  <c r="H41" i="469"/>
  <c r="H40" i="469"/>
  <c r="H39" i="469"/>
  <c r="H38" i="469"/>
  <c r="H37" i="469"/>
  <c r="H36" i="469"/>
  <c r="H35" i="469"/>
  <c r="H34" i="469"/>
  <c r="H33" i="469"/>
  <c r="H32" i="469"/>
  <c r="H31" i="469"/>
  <c r="H30" i="469"/>
  <c r="H29" i="469"/>
  <c r="H28" i="469"/>
  <c r="H27" i="469"/>
  <c r="H26" i="469"/>
  <c r="H25" i="469"/>
  <c r="H24" i="469"/>
  <c r="H23" i="469"/>
  <c r="H22" i="469"/>
  <c r="H21" i="469"/>
  <c r="H20" i="469"/>
  <c r="H19" i="469"/>
  <c r="H18" i="469"/>
  <c r="H17" i="469"/>
  <c r="H16" i="469"/>
  <c r="H15" i="469"/>
  <c r="H14" i="469"/>
  <c r="H13" i="469"/>
  <c r="H12" i="469"/>
  <c r="H11" i="469"/>
  <c r="K7" i="469"/>
  <c r="I7" i="469"/>
  <c r="I5" i="469"/>
  <c r="L71" i="468"/>
  <c r="I71" i="468" s="1"/>
  <c r="H71" i="468"/>
  <c r="G71" i="468"/>
  <c r="H70" i="468"/>
  <c r="H69" i="468"/>
  <c r="H68" i="468"/>
  <c r="H67" i="468"/>
  <c r="H66" i="468"/>
  <c r="H65" i="468"/>
  <c r="H64" i="468"/>
  <c r="H63" i="468"/>
  <c r="H62" i="468"/>
  <c r="H61" i="468"/>
  <c r="H60" i="468"/>
  <c r="H59" i="468"/>
  <c r="H58" i="468"/>
  <c r="H57" i="468"/>
  <c r="H56" i="468"/>
  <c r="H55" i="468"/>
  <c r="H54" i="468"/>
  <c r="H53" i="468"/>
  <c r="H52" i="468"/>
  <c r="H51" i="468"/>
  <c r="H50" i="468"/>
  <c r="H49" i="468"/>
  <c r="H48" i="468"/>
  <c r="H47" i="468"/>
  <c r="H46" i="468"/>
  <c r="H45" i="468"/>
  <c r="H44" i="468"/>
  <c r="H43" i="468"/>
  <c r="H42" i="468"/>
  <c r="H41" i="468"/>
  <c r="H40" i="468"/>
  <c r="H39" i="468"/>
  <c r="H38" i="468"/>
  <c r="H37" i="468"/>
  <c r="H36" i="468"/>
  <c r="H35" i="468"/>
  <c r="H34" i="468"/>
  <c r="H33" i="468"/>
  <c r="H32" i="468"/>
  <c r="H31" i="468"/>
  <c r="H30" i="468"/>
  <c r="H29" i="468"/>
  <c r="H28" i="468"/>
  <c r="H27" i="468"/>
  <c r="H26" i="468"/>
  <c r="H25" i="468"/>
  <c r="H24" i="468"/>
  <c r="H23" i="468"/>
  <c r="H22" i="468"/>
  <c r="H21" i="468"/>
  <c r="H20" i="468"/>
  <c r="H19" i="468"/>
  <c r="H18" i="468"/>
  <c r="H17" i="468"/>
  <c r="H16" i="468"/>
  <c r="H15" i="468"/>
  <c r="H14" i="468"/>
  <c r="H13" i="468"/>
  <c r="H12" i="468"/>
  <c r="H11" i="468"/>
  <c r="K7" i="468"/>
  <c r="I7" i="468"/>
  <c r="D7" i="468"/>
  <c r="I5" i="468"/>
  <c r="L71" i="467"/>
  <c r="I71" i="467" s="1"/>
  <c r="H71" i="467"/>
  <c r="G71" i="467"/>
  <c r="H70" i="467"/>
  <c r="H69" i="467"/>
  <c r="H68" i="467"/>
  <c r="H67" i="467"/>
  <c r="H66" i="467"/>
  <c r="H65" i="467"/>
  <c r="H64" i="467"/>
  <c r="H63" i="467"/>
  <c r="H62" i="467"/>
  <c r="H61" i="467"/>
  <c r="H60" i="467"/>
  <c r="H59" i="467"/>
  <c r="H58" i="467"/>
  <c r="H57" i="467"/>
  <c r="H56" i="467"/>
  <c r="H55" i="467"/>
  <c r="H54" i="467"/>
  <c r="H53" i="467"/>
  <c r="H52" i="467"/>
  <c r="H51" i="467"/>
  <c r="H50" i="467"/>
  <c r="H49" i="467"/>
  <c r="H48" i="467"/>
  <c r="H47" i="467"/>
  <c r="H46" i="467"/>
  <c r="H45" i="467"/>
  <c r="H44" i="467"/>
  <c r="H43" i="467"/>
  <c r="H42" i="467"/>
  <c r="H41" i="467"/>
  <c r="H40" i="467"/>
  <c r="H39" i="467"/>
  <c r="H38" i="467"/>
  <c r="H37" i="467"/>
  <c r="H36" i="467"/>
  <c r="H35" i="467"/>
  <c r="H34" i="467"/>
  <c r="H33" i="467"/>
  <c r="H32" i="467"/>
  <c r="H31" i="467"/>
  <c r="H30" i="467"/>
  <c r="H29" i="467"/>
  <c r="H28" i="467"/>
  <c r="H27" i="467"/>
  <c r="H26" i="467"/>
  <c r="H25" i="467"/>
  <c r="H24" i="467"/>
  <c r="H23" i="467"/>
  <c r="H22" i="467"/>
  <c r="H21" i="467"/>
  <c r="H20" i="467"/>
  <c r="H19" i="467"/>
  <c r="H18" i="467"/>
  <c r="H17" i="467"/>
  <c r="H16" i="467"/>
  <c r="H15" i="467"/>
  <c r="H14" i="467"/>
  <c r="H13" i="467"/>
  <c r="H12" i="467"/>
  <c r="H11" i="467"/>
  <c r="K7" i="467"/>
  <c r="I7" i="467"/>
  <c r="D7" i="467"/>
  <c r="I5" i="467"/>
  <c r="L71" i="466"/>
  <c r="I71" i="466" s="1"/>
  <c r="H71" i="466"/>
  <c r="G71" i="466"/>
  <c r="H70" i="466"/>
  <c r="H69" i="466"/>
  <c r="H68" i="466"/>
  <c r="H67" i="466"/>
  <c r="H66" i="466"/>
  <c r="H65" i="466"/>
  <c r="H64" i="466"/>
  <c r="H63" i="466"/>
  <c r="H62" i="466"/>
  <c r="H61" i="466"/>
  <c r="H60" i="466"/>
  <c r="H59" i="466"/>
  <c r="H58" i="466"/>
  <c r="H57" i="466"/>
  <c r="H56" i="466"/>
  <c r="H55" i="466"/>
  <c r="H54" i="466"/>
  <c r="H53" i="466"/>
  <c r="H52" i="466"/>
  <c r="H51" i="466"/>
  <c r="H50" i="466"/>
  <c r="H49" i="466"/>
  <c r="H48" i="466"/>
  <c r="H47" i="466"/>
  <c r="H46" i="466"/>
  <c r="H45" i="466"/>
  <c r="H44" i="466"/>
  <c r="H43" i="466"/>
  <c r="H42" i="466"/>
  <c r="H41" i="466"/>
  <c r="H40" i="466"/>
  <c r="H39" i="466"/>
  <c r="H38" i="466"/>
  <c r="H37" i="466"/>
  <c r="H36" i="466"/>
  <c r="H35" i="466"/>
  <c r="H34" i="466"/>
  <c r="H33" i="466"/>
  <c r="H32" i="466"/>
  <c r="H31" i="466"/>
  <c r="H30" i="466"/>
  <c r="H29" i="466"/>
  <c r="H28" i="466"/>
  <c r="H27" i="466"/>
  <c r="H26" i="466"/>
  <c r="H25" i="466"/>
  <c r="H24" i="466"/>
  <c r="H23" i="466"/>
  <c r="H22" i="466"/>
  <c r="H21" i="466"/>
  <c r="H20" i="466"/>
  <c r="H19" i="466"/>
  <c r="H18" i="466"/>
  <c r="H17" i="466"/>
  <c r="H16" i="466"/>
  <c r="H15" i="466"/>
  <c r="H14" i="466"/>
  <c r="H13" i="466"/>
  <c r="H12" i="466"/>
  <c r="H11" i="466"/>
  <c r="K7" i="466"/>
  <c r="I7" i="466"/>
  <c r="D7" i="466"/>
  <c r="I5" i="466"/>
  <c r="L71" i="465"/>
  <c r="I71" i="465" s="1"/>
  <c r="H71" i="465"/>
  <c r="G71" i="465"/>
  <c r="D7" i="465" s="1"/>
  <c r="H70" i="465"/>
  <c r="H69" i="465"/>
  <c r="H68" i="465"/>
  <c r="H67" i="465"/>
  <c r="H66" i="465"/>
  <c r="H65" i="465"/>
  <c r="H64" i="465"/>
  <c r="H63" i="465"/>
  <c r="H62" i="465"/>
  <c r="H61" i="465"/>
  <c r="H60" i="465"/>
  <c r="H59" i="465"/>
  <c r="H58" i="465"/>
  <c r="H57" i="465"/>
  <c r="H56" i="465"/>
  <c r="H55" i="465"/>
  <c r="H54" i="465"/>
  <c r="H53" i="465"/>
  <c r="H52" i="465"/>
  <c r="H51" i="465"/>
  <c r="H50" i="465"/>
  <c r="H49" i="465"/>
  <c r="H48" i="465"/>
  <c r="H47" i="465"/>
  <c r="H46" i="465"/>
  <c r="H45" i="465"/>
  <c r="H44" i="465"/>
  <c r="H43" i="465"/>
  <c r="H42" i="465"/>
  <c r="H41" i="465"/>
  <c r="H40" i="465"/>
  <c r="H39" i="465"/>
  <c r="H38" i="465"/>
  <c r="H37" i="465"/>
  <c r="H36" i="465"/>
  <c r="H35" i="465"/>
  <c r="H34" i="465"/>
  <c r="H33" i="465"/>
  <c r="H32" i="465"/>
  <c r="H31" i="465"/>
  <c r="H30" i="465"/>
  <c r="H29" i="465"/>
  <c r="H28" i="465"/>
  <c r="H27" i="465"/>
  <c r="H26" i="465"/>
  <c r="H25" i="465"/>
  <c r="H24" i="465"/>
  <c r="H23" i="465"/>
  <c r="H22" i="465"/>
  <c r="H21" i="465"/>
  <c r="H20" i="465"/>
  <c r="H19" i="465"/>
  <c r="H18" i="465"/>
  <c r="H17" i="465"/>
  <c r="H16" i="465"/>
  <c r="H15" i="465"/>
  <c r="H14" i="465"/>
  <c r="H13" i="465"/>
  <c r="H12" i="465"/>
  <c r="H11" i="465"/>
  <c r="K7" i="465"/>
  <c r="I7" i="465"/>
  <c r="I5" i="465"/>
  <c r="L71" i="464"/>
  <c r="I71" i="464" s="1"/>
  <c r="H71" i="464"/>
  <c r="G71" i="464"/>
  <c r="H70" i="464"/>
  <c r="H69" i="464"/>
  <c r="H68" i="464"/>
  <c r="H67" i="464"/>
  <c r="H66" i="464"/>
  <c r="H65" i="464"/>
  <c r="H64" i="464"/>
  <c r="H63" i="464"/>
  <c r="H62" i="464"/>
  <c r="H61" i="464"/>
  <c r="H60" i="464"/>
  <c r="H59" i="464"/>
  <c r="H58" i="464"/>
  <c r="H57" i="464"/>
  <c r="H56" i="464"/>
  <c r="H55" i="464"/>
  <c r="H54" i="464"/>
  <c r="H53" i="464"/>
  <c r="H52" i="464"/>
  <c r="H51" i="464"/>
  <c r="H50" i="464"/>
  <c r="H49" i="464"/>
  <c r="H48" i="464"/>
  <c r="H47" i="464"/>
  <c r="H46" i="464"/>
  <c r="H45" i="464"/>
  <c r="H44" i="464"/>
  <c r="H43" i="464"/>
  <c r="H42" i="464"/>
  <c r="H41" i="464"/>
  <c r="H40" i="464"/>
  <c r="H39" i="464"/>
  <c r="H38" i="464"/>
  <c r="H37" i="464"/>
  <c r="H36" i="464"/>
  <c r="H35" i="464"/>
  <c r="H34" i="464"/>
  <c r="H33" i="464"/>
  <c r="H32" i="464"/>
  <c r="H31" i="464"/>
  <c r="H30" i="464"/>
  <c r="H29" i="464"/>
  <c r="H28" i="464"/>
  <c r="H27" i="464"/>
  <c r="H26" i="464"/>
  <c r="H25" i="464"/>
  <c r="H24" i="464"/>
  <c r="H23" i="464"/>
  <c r="H22" i="464"/>
  <c r="H21" i="464"/>
  <c r="H20" i="464"/>
  <c r="H19" i="464"/>
  <c r="H18" i="464"/>
  <c r="H17" i="464"/>
  <c r="H16" i="464"/>
  <c r="H15" i="464"/>
  <c r="H14" i="464"/>
  <c r="H13" i="464"/>
  <c r="H12" i="464"/>
  <c r="H11" i="464"/>
  <c r="K7" i="464"/>
  <c r="I7" i="464"/>
  <c r="D7" i="464"/>
  <c r="I5" i="464"/>
  <c r="L71" i="463"/>
  <c r="I71" i="463" s="1"/>
  <c r="H71" i="463"/>
  <c r="G71" i="463"/>
  <c r="D7" i="463" s="1"/>
  <c r="H70" i="463"/>
  <c r="H69" i="463"/>
  <c r="H68" i="463"/>
  <c r="H67" i="463"/>
  <c r="H66" i="463"/>
  <c r="H65" i="463"/>
  <c r="H64" i="463"/>
  <c r="H63" i="463"/>
  <c r="H62" i="463"/>
  <c r="H61" i="463"/>
  <c r="H60" i="463"/>
  <c r="H59" i="463"/>
  <c r="H58" i="463"/>
  <c r="H57" i="463"/>
  <c r="H56" i="463"/>
  <c r="H55" i="463"/>
  <c r="H54" i="463"/>
  <c r="H53" i="463"/>
  <c r="H52" i="463"/>
  <c r="H51" i="463"/>
  <c r="H50" i="463"/>
  <c r="H49" i="463"/>
  <c r="H48" i="463"/>
  <c r="H47" i="463"/>
  <c r="H46" i="463"/>
  <c r="H45" i="463"/>
  <c r="H44" i="463"/>
  <c r="H43" i="463"/>
  <c r="H42" i="463"/>
  <c r="H41" i="463"/>
  <c r="H40" i="463"/>
  <c r="H39" i="463"/>
  <c r="H38" i="463"/>
  <c r="H37" i="463"/>
  <c r="H36" i="463"/>
  <c r="H35" i="463"/>
  <c r="H34" i="463"/>
  <c r="H33" i="463"/>
  <c r="H32" i="463"/>
  <c r="H31" i="463"/>
  <c r="H30" i="463"/>
  <c r="H29" i="463"/>
  <c r="H28" i="463"/>
  <c r="H27" i="463"/>
  <c r="H26" i="463"/>
  <c r="H25" i="463"/>
  <c r="H24" i="463"/>
  <c r="H23" i="463"/>
  <c r="H22" i="463"/>
  <c r="H21" i="463"/>
  <c r="H20" i="463"/>
  <c r="H19" i="463"/>
  <c r="H18" i="463"/>
  <c r="H17" i="463"/>
  <c r="H16" i="463"/>
  <c r="H15" i="463"/>
  <c r="H14" i="463"/>
  <c r="H13" i="463"/>
  <c r="H12" i="463"/>
  <c r="H11" i="463"/>
  <c r="K7" i="463"/>
  <c r="I7" i="463"/>
  <c r="I5" i="463"/>
  <c r="L71" i="462"/>
  <c r="I71" i="462" s="1"/>
  <c r="H71" i="462"/>
  <c r="G71" i="462"/>
  <c r="H70" i="462"/>
  <c r="H69" i="462"/>
  <c r="H68" i="462"/>
  <c r="H67" i="462"/>
  <c r="H66" i="462"/>
  <c r="H65" i="462"/>
  <c r="H64" i="462"/>
  <c r="H63" i="462"/>
  <c r="H62" i="462"/>
  <c r="H61" i="462"/>
  <c r="H60" i="462"/>
  <c r="H59" i="462"/>
  <c r="H58" i="462"/>
  <c r="H57" i="462"/>
  <c r="H56" i="462"/>
  <c r="H55" i="462"/>
  <c r="H54" i="462"/>
  <c r="H53" i="462"/>
  <c r="H52" i="462"/>
  <c r="H51" i="462"/>
  <c r="H50" i="462"/>
  <c r="H49" i="462"/>
  <c r="H48" i="462"/>
  <c r="H47" i="462"/>
  <c r="H46" i="462"/>
  <c r="H45" i="462"/>
  <c r="H44" i="462"/>
  <c r="H43" i="462"/>
  <c r="H42" i="462"/>
  <c r="H41" i="462"/>
  <c r="H40" i="462"/>
  <c r="H39" i="462"/>
  <c r="H38" i="462"/>
  <c r="H37" i="462"/>
  <c r="H36" i="462"/>
  <c r="H35" i="462"/>
  <c r="H34" i="462"/>
  <c r="H33" i="462"/>
  <c r="H32" i="462"/>
  <c r="H31" i="462"/>
  <c r="H30" i="462"/>
  <c r="H29" i="462"/>
  <c r="H28" i="462"/>
  <c r="H27" i="462"/>
  <c r="H26" i="462"/>
  <c r="H25" i="462"/>
  <c r="H24" i="462"/>
  <c r="H23" i="462"/>
  <c r="H22" i="462"/>
  <c r="H21" i="462"/>
  <c r="H20" i="462"/>
  <c r="H19" i="462"/>
  <c r="H18" i="462"/>
  <c r="H17" i="462"/>
  <c r="H16" i="462"/>
  <c r="H15" i="462"/>
  <c r="H14" i="462"/>
  <c r="H13" i="462"/>
  <c r="H12" i="462"/>
  <c r="H11" i="462"/>
  <c r="K7" i="462"/>
  <c r="I7" i="462"/>
  <c r="D7" i="462"/>
  <c r="I5" i="462"/>
  <c r="L71" i="461"/>
  <c r="I71" i="461" s="1"/>
  <c r="H71" i="461"/>
  <c r="G71" i="461"/>
  <c r="D7" i="461" s="1"/>
  <c r="H70" i="461"/>
  <c r="H69" i="461"/>
  <c r="H68" i="461"/>
  <c r="H67" i="461"/>
  <c r="H66" i="461"/>
  <c r="H65" i="461"/>
  <c r="H64" i="461"/>
  <c r="H63" i="461"/>
  <c r="H62" i="461"/>
  <c r="H61" i="461"/>
  <c r="H60" i="461"/>
  <c r="H59" i="461"/>
  <c r="H58" i="461"/>
  <c r="H57" i="461"/>
  <c r="H56" i="461"/>
  <c r="H55" i="461"/>
  <c r="H54" i="461"/>
  <c r="H53" i="461"/>
  <c r="H52" i="461"/>
  <c r="H51" i="461"/>
  <c r="H50" i="461"/>
  <c r="H49" i="461"/>
  <c r="H48" i="461"/>
  <c r="H47" i="461"/>
  <c r="H46" i="461"/>
  <c r="H45" i="461"/>
  <c r="H44" i="461"/>
  <c r="H43" i="461"/>
  <c r="H42" i="461"/>
  <c r="H41" i="461"/>
  <c r="H40" i="461"/>
  <c r="H39" i="461"/>
  <c r="H38" i="461"/>
  <c r="H37" i="461"/>
  <c r="H36" i="461"/>
  <c r="H35" i="461"/>
  <c r="H34" i="461"/>
  <c r="H33" i="461"/>
  <c r="H32" i="461"/>
  <c r="H31" i="461"/>
  <c r="H30" i="461"/>
  <c r="H29" i="461"/>
  <c r="H28" i="461"/>
  <c r="H27" i="461"/>
  <c r="H26" i="461"/>
  <c r="H25" i="461"/>
  <c r="H24" i="461"/>
  <c r="H23" i="461"/>
  <c r="H22" i="461"/>
  <c r="H21" i="461"/>
  <c r="H20" i="461"/>
  <c r="H19" i="461"/>
  <c r="H18" i="461"/>
  <c r="H17" i="461"/>
  <c r="H16" i="461"/>
  <c r="H15" i="461"/>
  <c r="H14" i="461"/>
  <c r="H13" i="461"/>
  <c r="H12" i="461"/>
  <c r="H11" i="461"/>
  <c r="K7" i="461"/>
  <c r="I7" i="461"/>
  <c r="I5" i="461"/>
  <c r="L71" i="460"/>
  <c r="I71" i="460" s="1"/>
  <c r="H71" i="460"/>
  <c r="G71" i="460"/>
  <c r="H70" i="460"/>
  <c r="H69" i="460"/>
  <c r="H68" i="460"/>
  <c r="H67" i="460"/>
  <c r="H66" i="460"/>
  <c r="H65" i="460"/>
  <c r="H64" i="460"/>
  <c r="H63" i="460"/>
  <c r="H62" i="460"/>
  <c r="H61" i="460"/>
  <c r="H60" i="460"/>
  <c r="H59" i="460"/>
  <c r="H58" i="460"/>
  <c r="H57" i="460"/>
  <c r="H56" i="460"/>
  <c r="H55" i="460"/>
  <c r="H54" i="460"/>
  <c r="H53" i="460"/>
  <c r="H52" i="460"/>
  <c r="H51" i="460"/>
  <c r="H50" i="460"/>
  <c r="H49" i="460"/>
  <c r="H48" i="460"/>
  <c r="H47" i="460"/>
  <c r="H46" i="460"/>
  <c r="H45" i="460"/>
  <c r="H44" i="460"/>
  <c r="H43" i="460"/>
  <c r="H42" i="460"/>
  <c r="H41" i="460"/>
  <c r="H40" i="460"/>
  <c r="H39" i="460"/>
  <c r="H38" i="460"/>
  <c r="H37" i="460"/>
  <c r="H36" i="460"/>
  <c r="H35" i="460"/>
  <c r="H34" i="460"/>
  <c r="H33" i="460"/>
  <c r="H32" i="460"/>
  <c r="H31" i="460"/>
  <c r="H30" i="460"/>
  <c r="H29" i="460"/>
  <c r="H28" i="460"/>
  <c r="H27" i="460"/>
  <c r="H26" i="460"/>
  <c r="H25" i="460"/>
  <c r="H24" i="460"/>
  <c r="H23" i="460"/>
  <c r="H22" i="460"/>
  <c r="H21" i="460"/>
  <c r="H20" i="460"/>
  <c r="H19" i="460"/>
  <c r="H18" i="460"/>
  <c r="H17" i="460"/>
  <c r="H16" i="460"/>
  <c r="H15" i="460"/>
  <c r="H14" i="460"/>
  <c r="H13" i="460"/>
  <c r="H12" i="460"/>
  <c r="H11" i="460"/>
  <c r="K7" i="460"/>
  <c r="I7" i="460"/>
  <c r="D7" i="460"/>
  <c r="I5" i="460"/>
  <c r="L71" i="459"/>
  <c r="I71" i="459" s="1"/>
  <c r="H71" i="459"/>
  <c r="G71" i="459"/>
  <c r="H70" i="459"/>
  <c r="H69" i="459"/>
  <c r="H68" i="459"/>
  <c r="H67" i="459"/>
  <c r="H66" i="459"/>
  <c r="H65" i="459"/>
  <c r="H64" i="459"/>
  <c r="H63" i="459"/>
  <c r="H62" i="459"/>
  <c r="H61" i="459"/>
  <c r="H60" i="459"/>
  <c r="H59" i="459"/>
  <c r="H58" i="459"/>
  <c r="H57" i="459"/>
  <c r="H56" i="459"/>
  <c r="H55" i="459"/>
  <c r="H54" i="459"/>
  <c r="H53" i="459"/>
  <c r="H52" i="459"/>
  <c r="H51" i="459"/>
  <c r="H50" i="459"/>
  <c r="H49" i="459"/>
  <c r="H48" i="459"/>
  <c r="H47" i="459"/>
  <c r="H46" i="459"/>
  <c r="H45" i="459"/>
  <c r="H44" i="459"/>
  <c r="H43" i="459"/>
  <c r="H42" i="459"/>
  <c r="H41" i="459"/>
  <c r="H40" i="459"/>
  <c r="H39" i="459"/>
  <c r="H38" i="459"/>
  <c r="H37" i="459"/>
  <c r="H36" i="459"/>
  <c r="H35" i="459"/>
  <c r="H34" i="459"/>
  <c r="H33" i="459"/>
  <c r="H32" i="459"/>
  <c r="H31" i="459"/>
  <c r="H30" i="459"/>
  <c r="H29" i="459"/>
  <c r="H28" i="459"/>
  <c r="H27" i="459"/>
  <c r="H26" i="459"/>
  <c r="H25" i="459"/>
  <c r="H24" i="459"/>
  <c r="H23" i="459"/>
  <c r="H22" i="459"/>
  <c r="H21" i="459"/>
  <c r="H20" i="459"/>
  <c r="H19" i="459"/>
  <c r="H18" i="459"/>
  <c r="H17" i="459"/>
  <c r="H16" i="459"/>
  <c r="H15" i="459"/>
  <c r="H14" i="459"/>
  <c r="H13" i="459"/>
  <c r="H12" i="459"/>
  <c r="H11" i="459"/>
  <c r="K7" i="459"/>
  <c r="I7" i="459"/>
  <c r="D7" i="459"/>
  <c r="I5" i="459"/>
  <c r="L71" i="458"/>
  <c r="I71" i="458" s="1"/>
  <c r="H71" i="458"/>
  <c r="G71" i="458"/>
  <c r="H70" i="458"/>
  <c r="H69" i="458"/>
  <c r="H68" i="458"/>
  <c r="H67" i="458"/>
  <c r="H66" i="458"/>
  <c r="H65" i="458"/>
  <c r="H64" i="458"/>
  <c r="H63" i="458"/>
  <c r="H62" i="458"/>
  <c r="H61" i="458"/>
  <c r="H60" i="458"/>
  <c r="H59" i="458"/>
  <c r="H58" i="458"/>
  <c r="H57" i="458"/>
  <c r="H56" i="458"/>
  <c r="H55" i="458"/>
  <c r="H54" i="458"/>
  <c r="H53" i="458"/>
  <c r="H52" i="458"/>
  <c r="H51" i="458"/>
  <c r="H50" i="458"/>
  <c r="H49" i="458"/>
  <c r="H48" i="458"/>
  <c r="H47" i="458"/>
  <c r="H46" i="458"/>
  <c r="H45" i="458"/>
  <c r="H44" i="458"/>
  <c r="H43" i="458"/>
  <c r="H42" i="458"/>
  <c r="H41" i="458"/>
  <c r="H40" i="458"/>
  <c r="H39" i="458"/>
  <c r="H38" i="458"/>
  <c r="H37" i="458"/>
  <c r="H36" i="458"/>
  <c r="H35" i="458"/>
  <c r="H34" i="458"/>
  <c r="H33" i="458"/>
  <c r="H32" i="458"/>
  <c r="H31" i="458"/>
  <c r="H30" i="458"/>
  <c r="H29" i="458"/>
  <c r="H28" i="458"/>
  <c r="H27" i="458"/>
  <c r="H26" i="458"/>
  <c r="H25" i="458"/>
  <c r="H24" i="458"/>
  <c r="H23" i="458"/>
  <c r="H22" i="458"/>
  <c r="H21" i="458"/>
  <c r="H20" i="458"/>
  <c r="H19" i="458"/>
  <c r="H18" i="458"/>
  <c r="H17" i="458"/>
  <c r="H16" i="458"/>
  <c r="H15" i="458"/>
  <c r="H14" i="458"/>
  <c r="H13" i="458"/>
  <c r="H12" i="458"/>
  <c r="H11" i="458"/>
  <c r="K7" i="458"/>
  <c r="I7" i="458"/>
  <c r="D7" i="458"/>
  <c r="I5" i="458"/>
  <c r="K7" i="6"/>
  <c r="F39" i="8" a="1"/>
  <c r="F31" i="8" a="1"/>
  <c r="F104" i="8" a="1"/>
  <c r="F78" i="8" a="1"/>
  <c r="F32" i="8" a="1"/>
  <c r="F23" i="8" a="1"/>
  <c r="F83" i="8" a="1"/>
  <c r="F51" i="8" a="1"/>
  <c r="F81" i="8" a="1"/>
  <c r="F45" i="8" a="1"/>
  <c r="F111" i="8" a="1"/>
  <c r="F24" i="8" a="1"/>
  <c r="F19" i="8" a="1"/>
  <c r="F43" i="8" a="1"/>
  <c r="F77" i="8" a="1"/>
  <c r="F62" i="8" a="1"/>
  <c r="F16" i="8" a="1"/>
  <c r="F33" i="8" a="1"/>
  <c r="F25" i="8" a="1"/>
  <c r="F107" i="8" a="1"/>
  <c r="F96" i="8" a="1"/>
  <c r="F63" i="8" a="1"/>
  <c r="F102" i="8" a="1"/>
  <c r="F29" i="8" a="1"/>
  <c r="F105" i="8" a="1"/>
  <c r="F108" i="8" a="1"/>
  <c r="F76" i="8" a="1"/>
  <c r="F60" i="8" a="1"/>
  <c r="F46" i="8" a="1"/>
  <c r="F80" i="8" a="1"/>
  <c r="F99" i="8" a="1"/>
  <c r="F61" i="8" a="1"/>
  <c r="F88" i="8" a="1"/>
  <c r="F74" i="8" a="1"/>
  <c r="F47" i="8" a="1"/>
  <c r="F93" i="8" a="1"/>
  <c r="F94" i="8" a="1"/>
  <c r="F64" i="8" a="1"/>
  <c r="F66" i="8" a="1"/>
  <c r="F59" i="8" a="1"/>
  <c r="F85" i="8" a="1"/>
  <c r="F22" i="8" a="1"/>
  <c r="F50" i="8" a="1"/>
  <c r="F95" i="8" a="1"/>
  <c r="F40" i="8" a="1"/>
  <c r="F57" i="8" a="1"/>
  <c r="F67" i="8" a="1"/>
  <c r="F54" i="8" a="1"/>
  <c r="F34" i="8" a="1"/>
  <c r="F70" i="8" a="1"/>
  <c r="F42" i="8" a="1"/>
  <c r="F49" i="8" a="1"/>
  <c r="F36" i="8" a="1"/>
  <c r="F79" i="8" a="1"/>
  <c r="F37" i="8" a="1"/>
  <c r="F110" i="8" a="1"/>
  <c r="F21" i="8" a="1"/>
  <c r="F55" i="8" a="1"/>
  <c r="F65" i="8" a="1"/>
  <c r="F56" i="8" a="1"/>
  <c r="F73" i="8" a="1"/>
  <c r="F106" i="8" a="1"/>
  <c r="F92" i="8" a="1"/>
  <c r="F89" i="8" a="1"/>
  <c r="F82" i="8" a="1"/>
  <c r="F103" i="8" a="1"/>
  <c r="F71" i="8" a="1"/>
  <c r="F13" i="8" a="1"/>
  <c r="F58" i="8" a="1"/>
  <c r="F26" i="8" a="1"/>
  <c r="F91" i="8" a="1"/>
  <c r="F48" i="8" a="1"/>
  <c r="F101" i="8" a="1"/>
  <c r="F17" i="8" a="1"/>
  <c r="F41" i="8" a="1"/>
  <c r="F84" i="8" a="1"/>
  <c r="F90" i="8" a="1"/>
  <c r="F28" i="8" a="1"/>
  <c r="F15" i="8" a="1"/>
  <c r="F38" i="8" a="1"/>
  <c r="F98" i="8" a="1"/>
  <c r="F53" i="8" a="1"/>
  <c r="F72" i="8" a="1"/>
  <c r="F69" i="8" a="1"/>
  <c r="F68" i="8" a="1"/>
  <c r="F27" i="8" a="1"/>
  <c r="F14" i="8" a="1"/>
  <c r="F44" i="8" a="1"/>
  <c r="F20" i="8" a="1"/>
  <c r="F35" i="8" a="1"/>
  <c r="F87" i="8" a="1"/>
  <c r="F30" i="8" a="1"/>
  <c r="F75" i="8" a="1"/>
  <c r="F52" i="8" a="1"/>
  <c r="F18" i="8" a="1"/>
  <c r="F109" i="8" a="1"/>
  <c r="F97" i="8" a="1"/>
  <c r="F86" i="8" a="1"/>
  <c r="F100" i="8" a="1"/>
  <c r="F16" i="8" l="1"/>
  <c r="F22" i="8"/>
  <c r="F28" i="8"/>
  <c r="F34" i="8"/>
  <c r="F40" i="8"/>
  <c r="F46" i="8"/>
  <c r="F52" i="8"/>
  <c r="F58" i="8"/>
  <c r="F64" i="8"/>
  <c r="F70" i="8"/>
  <c r="F76" i="8"/>
  <c r="F82" i="8"/>
  <c r="F88" i="8"/>
  <c r="F94" i="8"/>
  <c r="F97" i="8"/>
  <c r="F109" i="8"/>
  <c r="F103" i="8"/>
  <c r="F14" i="8"/>
  <c r="F17" i="8"/>
  <c r="F20" i="8"/>
  <c r="F23" i="8"/>
  <c r="F26" i="8"/>
  <c r="F29" i="8"/>
  <c r="F32" i="8"/>
  <c r="F35" i="8"/>
  <c r="F38" i="8"/>
  <c r="F41" i="8"/>
  <c r="F44" i="8"/>
  <c r="F47" i="8"/>
  <c r="F50" i="8"/>
  <c r="F53" i="8"/>
  <c r="F56" i="8"/>
  <c r="F59" i="8"/>
  <c r="F62" i="8"/>
  <c r="F65" i="8"/>
  <c r="F68" i="8"/>
  <c r="F71" i="8"/>
  <c r="F74" i="8"/>
  <c r="F77" i="8"/>
  <c r="F80" i="8"/>
  <c r="F83" i="8"/>
  <c r="F86" i="8"/>
  <c r="F89" i="8"/>
  <c r="F92" i="8"/>
  <c r="F95" i="8"/>
  <c r="F98" i="8"/>
  <c r="F101" i="8"/>
  <c r="F104" i="8"/>
  <c r="F107" i="8"/>
  <c r="F110" i="8"/>
  <c r="F13" i="8"/>
  <c r="F19" i="8"/>
  <c r="F25" i="8"/>
  <c r="F31" i="8"/>
  <c r="F37" i="8"/>
  <c r="F43" i="8"/>
  <c r="F49" i="8"/>
  <c r="F55" i="8"/>
  <c r="F61" i="8"/>
  <c r="F67" i="8"/>
  <c r="F73" i="8"/>
  <c r="F79" i="8"/>
  <c r="F85" i="8"/>
  <c r="F91" i="8"/>
  <c r="F100" i="8"/>
  <c r="F106" i="8"/>
  <c r="F15" i="8"/>
  <c r="F18" i="8"/>
  <c r="F21" i="8"/>
  <c r="F24" i="8"/>
  <c r="F27" i="8"/>
  <c r="F30" i="8"/>
  <c r="F33" i="8"/>
  <c r="F36" i="8"/>
  <c r="F39" i="8"/>
  <c r="F42" i="8"/>
  <c r="F45" i="8"/>
  <c r="F48" i="8"/>
  <c r="F51" i="8"/>
  <c r="F54" i="8"/>
  <c r="F57" i="8"/>
  <c r="F60" i="8"/>
  <c r="F63" i="8"/>
  <c r="F66" i="8"/>
  <c r="F69" i="8"/>
  <c r="F72" i="8"/>
  <c r="F75" i="8"/>
  <c r="F78" i="8"/>
  <c r="F81" i="8"/>
  <c r="F84" i="8"/>
  <c r="F87" i="8"/>
  <c r="F90" i="8"/>
  <c r="F93" i="8"/>
  <c r="F96" i="8"/>
  <c r="F99" i="8"/>
  <c r="F102" i="8"/>
  <c r="F105" i="8"/>
  <c r="F108" i="8"/>
  <c r="F111" i="8"/>
  <c r="H12" i="6"/>
  <c r="H70" i="6" l="1"/>
  <c r="H7" i="8" l="1"/>
  <c r="H5" i="8"/>
  <c r="H4" i="8"/>
  <c r="I3" i="554" l="1"/>
  <c r="I3" i="550"/>
  <c r="I3" i="532"/>
  <c r="I3" i="528"/>
  <c r="I3" i="520"/>
  <c r="I3" i="517"/>
  <c r="I3" i="513"/>
  <c r="I3" i="505"/>
  <c r="I3" i="499"/>
  <c r="I3" i="496"/>
  <c r="I3" i="493"/>
  <c r="I3" i="490"/>
  <c r="I3" i="480"/>
  <c r="I3" i="476"/>
  <c r="I3" i="473"/>
  <c r="I3" i="470"/>
  <c r="I3" i="466"/>
  <c r="I3" i="551"/>
  <c r="I3" i="547"/>
  <c r="I3" i="544"/>
  <c r="I3" i="539"/>
  <c r="I3" i="536"/>
  <c r="I3" i="533"/>
  <c r="I3" i="529"/>
  <c r="I3" i="525"/>
  <c r="I3" i="521"/>
  <c r="I3" i="509"/>
  <c r="I3" i="500"/>
  <c r="I3" i="487"/>
  <c r="I3" i="484"/>
  <c r="I3" i="555"/>
  <c r="I3" i="552"/>
  <c r="I3" i="540"/>
  <c r="I3" i="526"/>
  <c r="I3" i="522"/>
  <c r="I3" i="518"/>
  <c r="I3" i="514"/>
  <c r="I3" i="548"/>
  <c r="I3" i="543"/>
  <c r="I3" i="541"/>
  <c r="I3" i="527"/>
  <c r="I3" i="516"/>
  <c r="I3" i="512"/>
  <c r="I3" i="510"/>
  <c r="I3" i="506"/>
  <c r="I3" i="503"/>
  <c r="I3" i="501"/>
  <c r="I3" i="482"/>
  <c r="I3" i="469"/>
  <c r="I3" i="545"/>
  <c r="I3" i="504"/>
  <c r="I3" i="497"/>
  <c r="I3" i="495"/>
  <c r="I3" i="491"/>
  <c r="I3" i="467"/>
  <c r="I3" i="465"/>
  <c r="I3" i="460"/>
  <c r="I3" i="556"/>
  <c r="I3" i="538"/>
  <c r="I3" i="531"/>
  <c r="I3" i="524"/>
  <c r="I3" i="489"/>
  <c r="I3" i="485"/>
  <c r="I3" i="537"/>
  <c r="I3" i="534"/>
  <c r="I3" i="515"/>
  <c r="I3" i="481"/>
  <c r="I3" i="479"/>
  <c r="I3" i="474"/>
  <c r="I3" i="553"/>
  <c r="I3" i="530"/>
  <c r="I3" i="498"/>
  <c r="I3" i="492"/>
  <c r="I3" i="486"/>
  <c r="I3" i="483"/>
  <c r="I3" i="458"/>
  <c r="I3" i="523"/>
  <c r="I3" i="511"/>
  <c r="I3" i="508"/>
  <c r="I3" i="494"/>
  <c r="I3" i="478"/>
  <c r="I3" i="471"/>
  <c r="I3" i="464"/>
  <c r="I3" i="462"/>
  <c r="I3" i="549"/>
  <c r="I3" i="546"/>
  <c r="I3" i="542"/>
  <c r="I3" i="488"/>
  <c r="I3" i="535"/>
  <c r="I3" i="519"/>
  <c r="I3" i="507"/>
  <c r="I3" i="502"/>
  <c r="I3" i="475"/>
  <c r="I3" i="461"/>
  <c r="I3" i="477"/>
  <c r="I3" i="472"/>
  <c r="I3" i="468"/>
  <c r="I3" i="463"/>
  <c r="I3" i="459"/>
  <c r="I4" i="551"/>
  <c r="L4" i="551" s="1"/>
  <c r="I4" i="547"/>
  <c r="L4" i="547" s="1"/>
  <c r="I4" i="544"/>
  <c r="L4" i="544" s="1"/>
  <c r="I4" i="539"/>
  <c r="L4" i="539" s="1"/>
  <c r="I4" i="536"/>
  <c r="L4" i="536" s="1"/>
  <c r="I4" i="533"/>
  <c r="L4" i="533" s="1"/>
  <c r="I4" i="529"/>
  <c r="L4" i="529" s="1"/>
  <c r="I4" i="525"/>
  <c r="L4" i="525" s="1"/>
  <c r="I4" i="521"/>
  <c r="L4" i="521" s="1"/>
  <c r="I4" i="509"/>
  <c r="L4" i="509" s="1"/>
  <c r="I4" i="500"/>
  <c r="L4" i="500" s="1"/>
  <c r="I4" i="487"/>
  <c r="L4" i="487" s="1"/>
  <c r="I4" i="484"/>
  <c r="L4" i="484" s="1"/>
  <c r="I4" i="555"/>
  <c r="L4" i="555" s="1"/>
  <c r="I4" i="552"/>
  <c r="L4" i="552" s="1"/>
  <c r="I4" i="540"/>
  <c r="L4" i="540" s="1"/>
  <c r="I4" i="526"/>
  <c r="L4" i="526" s="1"/>
  <c r="I4" i="522"/>
  <c r="L4" i="522" s="1"/>
  <c r="I4" i="518"/>
  <c r="L4" i="518" s="1"/>
  <c r="I4" i="514"/>
  <c r="L4" i="514" s="1"/>
  <c r="I4" i="506"/>
  <c r="L4" i="506" s="1"/>
  <c r="I4" i="501"/>
  <c r="L4" i="501" s="1"/>
  <c r="I4" i="497"/>
  <c r="L4" i="497" s="1"/>
  <c r="I4" i="494"/>
  <c r="L4" i="494" s="1"/>
  <c r="I4" i="491"/>
  <c r="L4" i="491" s="1"/>
  <c r="I4" i="481"/>
  <c r="L4" i="481" s="1"/>
  <c r="I4" i="477"/>
  <c r="L4" i="477" s="1"/>
  <c r="I4" i="474"/>
  <c r="L4" i="474" s="1"/>
  <c r="I4" i="471"/>
  <c r="L4" i="471" s="1"/>
  <c r="I4" i="467"/>
  <c r="L4" i="467" s="1"/>
  <c r="I4" i="464"/>
  <c r="L4" i="464" s="1"/>
  <c r="I4" i="460"/>
  <c r="L4" i="460" s="1"/>
  <c r="I4" i="548"/>
  <c r="L4" i="548" s="1"/>
  <c r="I4" i="545"/>
  <c r="L4" i="545" s="1"/>
  <c r="I4" i="541"/>
  <c r="L4" i="541" s="1"/>
  <c r="I4" i="537"/>
  <c r="L4" i="537" s="1"/>
  <c r="I4" i="534"/>
  <c r="L4" i="534" s="1"/>
  <c r="I4" i="530"/>
  <c r="L4" i="530" s="1"/>
  <c r="I4" i="523"/>
  <c r="L4" i="523" s="1"/>
  <c r="I4" i="510"/>
  <c r="L4" i="510" s="1"/>
  <c r="I4" i="550"/>
  <c r="L4" i="550" s="1"/>
  <c r="I4" i="520"/>
  <c r="L4" i="520" s="1"/>
  <c r="I4" i="504"/>
  <c r="L4" i="504" s="1"/>
  <c r="I4" i="495"/>
  <c r="L4" i="495" s="1"/>
  <c r="I4" i="480"/>
  <c r="L4" i="480" s="1"/>
  <c r="I4" i="465"/>
  <c r="L4" i="465" s="1"/>
  <c r="I4" i="556"/>
  <c r="L4" i="556" s="1"/>
  <c r="I4" i="554"/>
  <c r="L4" i="554" s="1"/>
  <c r="I4" i="538"/>
  <c r="L4" i="538" s="1"/>
  <c r="I4" i="531"/>
  <c r="L4" i="531" s="1"/>
  <c r="I4" i="524"/>
  <c r="L4" i="524" s="1"/>
  <c r="I4" i="499"/>
  <c r="L4" i="499" s="1"/>
  <c r="I4" i="493"/>
  <c r="L4" i="493" s="1"/>
  <c r="I4" i="489"/>
  <c r="L4" i="489" s="1"/>
  <c r="I4" i="485"/>
  <c r="L4" i="485" s="1"/>
  <c r="I4" i="483"/>
  <c r="L4" i="483" s="1"/>
  <c r="I4" i="478"/>
  <c r="L4" i="478" s="1"/>
  <c r="I4" i="472"/>
  <c r="L4" i="472" s="1"/>
  <c r="I4" i="463"/>
  <c r="L4" i="463" s="1"/>
  <c r="I4" i="458"/>
  <c r="L4" i="458" s="1"/>
  <c r="I4" i="549"/>
  <c r="L4" i="549" s="1"/>
  <c r="I4" i="542"/>
  <c r="L4" i="542" s="1"/>
  <c r="I4" i="535"/>
  <c r="L4" i="535" s="1"/>
  <c r="I4" i="519"/>
  <c r="L4" i="519" s="1"/>
  <c r="I4" i="517"/>
  <c r="L4" i="517" s="1"/>
  <c r="I4" i="515"/>
  <c r="L4" i="515" s="1"/>
  <c r="I4" i="513"/>
  <c r="L4" i="513" s="1"/>
  <c r="I4" i="511"/>
  <c r="L4" i="511" s="1"/>
  <c r="I4" i="507"/>
  <c r="L4" i="507" s="1"/>
  <c r="I4" i="502"/>
  <c r="L4" i="502" s="1"/>
  <c r="I4" i="553"/>
  <c r="L4" i="553" s="1"/>
  <c r="I4" i="512"/>
  <c r="L4" i="512" s="1"/>
  <c r="I4" i="498"/>
  <c r="L4" i="498" s="1"/>
  <c r="I4" i="492"/>
  <c r="L4" i="492" s="1"/>
  <c r="I4" i="486"/>
  <c r="L4" i="486" s="1"/>
  <c r="I4" i="543"/>
  <c r="L4" i="543" s="1"/>
  <c r="I4" i="527"/>
  <c r="L4" i="527" s="1"/>
  <c r="I4" i="508"/>
  <c r="L4" i="508" s="1"/>
  <c r="I4" i="476"/>
  <c r="L4" i="476" s="1"/>
  <c r="I4" i="469"/>
  <c r="L4" i="469" s="1"/>
  <c r="I4" i="462"/>
  <c r="L4" i="462" s="1"/>
  <c r="I4" i="546"/>
  <c r="L4" i="546" s="1"/>
  <c r="I4" i="505"/>
  <c r="L4" i="505" s="1"/>
  <c r="I4" i="503"/>
  <c r="L4" i="503" s="1"/>
  <c r="I4" i="488"/>
  <c r="L4" i="488" s="1"/>
  <c r="I4" i="475"/>
  <c r="L4" i="475" s="1"/>
  <c r="I4" i="473"/>
  <c r="L4" i="473" s="1"/>
  <c r="I4" i="532"/>
  <c r="L4" i="532" s="1"/>
  <c r="I4" i="516"/>
  <c r="L4" i="516" s="1"/>
  <c r="I4" i="482"/>
  <c r="L4" i="482" s="1"/>
  <c r="I4" i="470"/>
  <c r="L4" i="470" s="1"/>
  <c r="I4" i="468"/>
  <c r="L4" i="468" s="1"/>
  <c r="I4" i="466"/>
  <c r="L4" i="466" s="1"/>
  <c r="I4" i="461"/>
  <c r="L4" i="461" s="1"/>
  <c r="I4" i="459"/>
  <c r="L4" i="459" s="1"/>
  <c r="I4" i="528"/>
  <c r="L4" i="528" s="1"/>
  <c r="I4" i="496"/>
  <c r="L4" i="496" s="1"/>
  <c r="I4" i="490"/>
  <c r="L4" i="490" s="1"/>
  <c r="I4" i="479"/>
  <c r="L4" i="479" s="1"/>
  <c r="I6" i="556"/>
  <c r="I6" i="545"/>
  <c r="I6" i="542"/>
  <c r="I6" i="537"/>
  <c r="I6" i="534"/>
  <c r="I6" i="530"/>
  <c r="I6" i="523"/>
  <c r="I6" i="515"/>
  <c r="I6" i="511"/>
  <c r="I6" i="507"/>
  <c r="I6" i="502"/>
  <c r="I6" i="488"/>
  <c r="I6" i="485"/>
  <c r="I6" i="482"/>
  <c r="I6" i="478"/>
  <c r="I6" i="468"/>
  <c r="I6" i="553"/>
  <c r="I6" i="549"/>
  <c r="I6" i="531"/>
  <c r="I6" i="527"/>
  <c r="I6" i="519"/>
  <c r="I6" i="516"/>
  <c r="I6" i="512"/>
  <c r="I6" i="504"/>
  <c r="I6" i="503"/>
  <c r="I6" i="498"/>
  <c r="I6" i="495"/>
  <c r="I6" i="492"/>
  <c r="I6" i="489"/>
  <c r="I6" i="479"/>
  <c r="I6" i="475"/>
  <c r="I6" i="472"/>
  <c r="I6" i="469"/>
  <c r="I6" i="465"/>
  <c r="I6" i="462"/>
  <c r="I6" i="458"/>
  <c r="I6" i="550"/>
  <c r="I6" i="546"/>
  <c r="I6" i="543"/>
  <c r="I6" i="538"/>
  <c r="I6" i="535"/>
  <c r="I6" i="532"/>
  <c r="I6" i="528"/>
  <c r="I6" i="524"/>
  <c r="I6" i="520"/>
  <c r="I6" i="508"/>
  <c r="I6" i="533"/>
  <c r="I6" i="517"/>
  <c r="I6" i="513"/>
  <c r="I6" i="487"/>
  <c r="I6" i="476"/>
  <c r="I6" i="474"/>
  <c r="I6" i="470"/>
  <c r="I6" i="461"/>
  <c r="I6" i="551"/>
  <c r="I6" i="547"/>
  <c r="I6" i="540"/>
  <c r="I6" i="526"/>
  <c r="I6" i="521"/>
  <c r="I6" i="509"/>
  <c r="I6" i="505"/>
  <c r="I6" i="500"/>
  <c r="I6" i="481"/>
  <c r="I6" i="544"/>
  <c r="I6" i="496"/>
  <c r="I6" i="494"/>
  <c r="I6" i="490"/>
  <c r="I6" i="486"/>
  <c r="I6" i="471"/>
  <c r="I6" i="467"/>
  <c r="I6" i="464"/>
  <c r="I6" i="460"/>
  <c r="I6" i="555"/>
  <c r="I6" i="539"/>
  <c r="I6" i="536"/>
  <c r="I6" i="514"/>
  <c r="I6" i="480"/>
  <c r="I6" i="473"/>
  <c r="I6" i="552"/>
  <c r="I6" i="529"/>
  <c r="I6" i="497"/>
  <c r="I6" i="491"/>
  <c r="I6" i="466"/>
  <c r="I6" i="459"/>
  <c r="I6" i="554"/>
  <c r="I6" i="525"/>
  <c r="I6" i="522"/>
  <c r="I6" i="510"/>
  <c r="I6" i="499"/>
  <c r="I6" i="493"/>
  <c r="I6" i="484"/>
  <c r="I6" i="477"/>
  <c r="I6" i="463"/>
  <c r="I6" i="548"/>
  <c r="I6" i="541"/>
  <c r="I6" i="518"/>
  <c r="I6" i="506"/>
  <c r="I6" i="501"/>
  <c r="I6" i="483"/>
  <c r="I6" i="60"/>
  <c r="L71" i="6"/>
  <c r="I71" i="6" s="1"/>
  <c r="H71"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L70" i="60"/>
  <c r="I70" i="60" s="1"/>
  <c r="H70" i="60"/>
  <c r="G70" i="60"/>
  <c r="D7" i="60" s="1"/>
  <c r="H69" i="60"/>
  <c r="H62" i="60"/>
  <c r="H59" i="60"/>
  <c r="H58" i="60"/>
  <c r="H55" i="60"/>
  <c r="H52" i="60"/>
  <c r="H49" i="60"/>
  <c r="H48" i="60"/>
  <c r="H25" i="60"/>
  <c r="H22" i="60"/>
  <c r="H21" i="60"/>
  <c r="H20" i="60"/>
  <c r="H19" i="60"/>
  <c r="H18" i="60"/>
  <c r="H17" i="60"/>
  <c r="H16" i="60"/>
  <c r="H15" i="60"/>
  <c r="H14" i="60"/>
  <c r="H13" i="60"/>
  <c r="H12" i="60"/>
  <c r="H11" i="60"/>
  <c r="L4" i="60"/>
  <c r="G71" i="6"/>
  <c r="D7" i="6" s="1"/>
  <c r="I4" i="6"/>
  <c r="L4" i="6" s="1"/>
  <c r="H11" i="6"/>
  <c r="P7" i="8"/>
  <c r="F12" i="8" a="1"/>
  <c r="F12" i="8" l="1"/>
  <c r="M75" i="60"/>
  <c r="P6" i="8"/>
  <c r="H13" i="6" l="1"/>
  <c r="H14" i="6"/>
  <c r="H15" i="6"/>
  <c r="H16" i="6"/>
  <c r="I3" i="6" l="1"/>
  <c r="D110" i="8" a="1"/>
  <c r="C105" i="8" a="1"/>
  <c r="C97" i="8" a="1"/>
  <c r="D108" i="8" a="1"/>
  <c r="D70" i="8" a="1"/>
  <c r="D67" i="8" a="1"/>
  <c r="D103" i="8" a="1"/>
  <c r="D76" i="8" a="1"/>
  <c r="D97" i="8" a="1"/>
  <c r="D72" i="8" a="1"/>
  <c r="D69" i="8" a="1"/>
  <c r="C80" i="8" a="1"/>
  <c r="D13" i="8" a="1"/>
  <c r="C106" i="8" a="1"/>
  <c r="C85" i="8" a="1"/>
  <c r="D82" i="8" a="1"/>
  <c r="C83" i="8" a="1"/>
  <c r="C107" i="8" a="1"/>
  <c r="C102" i="8" a="1"/>
  <c r="D93" i="8" a="1"/>
  <c r="D106" i="8" a="1"/>
  <c r="D12" i="8" a="1"/>
  <c r="D84" i="8" a="1"/>
  <c r="C62" i="8" a="1"/>
  <c r="C65" i="8" a="1"/>
  <c r="D64" i="8" a="1"/>
  <c r="C63" i="8" a="1"/>
  <c r="C79" i="8" a="1"/>
  <c r="D109" i="8" a="1"/>
  <c r="D95" i="8" a="1"/>
  <c r="C104" i="8" a="1"/>
  <c r="D87" i="8" a="1"/>
  <c r="C81" i="8" a="1"/>
  <c r="C87" i="8" a="1"/>
  <c r="D99" i="8" a="1"/>
  <c r="D80" i="8" a="1"/>
  <c r="C98" i="8" a="1"/>
  <c r="D88" i="8" a="1"/>
  <c r="C72" i="8" a="1"/>
  <c r="C75" i="8" a="1"/>
  <c r="C108" i="8" a="1"/>
  <c r="C89" i="8" a="1"/>
  <c r="D98" i="8" a="1"/>
  <c r="C84" i="8" a="1"/>
  <c r="D73" i="8" a="1"/>
  <c r="D94" i="8" a="1"/>
  <c r="C109" i="8" a="1"/>
  <c r="D74" i="8" a="1"/>
  <c r="C78" i="8" a="1"/>
  <c r="C88" i="8" a="1"/>
  <c r="C86" i="8" a="1"/>
  <c r="D68" i="8" a="1"/>
  <c r="D105" i="8" a="1"/>
  <c r="D90" i="8" a="1"/>
  <c r="D65" i="8" a="1"/>
  <c r="C73" i="8" a="1"/>
  <c r="C100" i="8" a="1"/>
  <c r="D83" i="8" a="1"/>
  <c r="C68" i="8" a="1"/>
  <c r="C111" i="8" a="1"/>
  <c r="D92" i="8" a="1"/>
  <c r="D75" i="8" a="1"/>
  <c r="D63" i="8" a="1"/>
  <c r="D62" i="8" a="1"/>
  <c r="C71" i="8" a="1"/>
  <c r="C82" i="8" a="1"/>
  <c r="D81" i="8" a="1"/>
  <c r="D102" i="8" a="1"/>
  <c r="C99" i="8" a="1"/>
  <c r="C77" i="8" a="1"/>
  <c r="D78" i="8" a="1"/>
  <c r="C95" i="8" a="1"/>
  <c r="D111" i="8" a="1"/>
  <c r="C12" i="8" a="1"/>
  <c r="C13" i="8" a="1"/>
  <c r="C101" i="8" a="1"/>
  <c r="D96" i="8" a="1"/>
  <c r="C66" i="8" a="1"/>
  <c r="D86" i="8" a="1"/>
  <c r="C110" i="8" a="1"/>
  <c r="C70" i="8" a="1"/>
  <c r="D107" i="8" a="1"/>
  <c r="C93" i="8" a="1"/>
  <c r="D104" i="8" a="1"/>
  <c r="D66" i="8" a="1"/>
  <c r="D91" i="8" a="1"/>
  <c r="D101" i="8" a="1"/>
  <c r="D100" i="8" a="1"/>
  <c r="C69" i="8" a="1"/>
  <c r="D79" i="8" a="1"/>
  <c r="C67" i="8" a="1"/>
  <c r="C74" i="8" a="1"/>
  <c r="D85" i="8" a="1"/>
  <c r="C76" i="8" a="1"/>
  <c r="D71" i="8" a="1"/>
  <c r="C91" i="8" a="1"/>
  <c r="D77" i="8" a="1"/>
  <c r="C96" i="8" a="1"/>
  <c r="C64" i="8" a="1"/>
  <c r="D89" i="8" a="1"/>
  <c r="C90" i="8" a="1"/>
  <c r="C94" i="8" a="1"/>
  <c r="C103" i="8" a="1"/>
  <c r="C92" i="8" a="1"/>
  <c r="C96" i="8" l="1"/>
  <c r="C107" i="8"/>
  <c r="C13" i="8"/>
  <c r="D92" i="8"/>
  <c r="D71" i="8"/>
  <c r="D80" i="8"/>
  <c r="D103" i="8"/>
  <c r="D110" i="8"/>
  <c r="C87" i="8"/>
  <c r="D65" i="8"/>
  <c r="C105" i="8"/>
  <c r="D101" i="8"/>
  <c r="D81" i="8"/>
  <c r="D83" i="8"/>
  <c r="D86" i="8"/>
  <c r="D13" i="8"/>
  <c r="D107" i="8"/>
  <c r="C64" i="8"/>
  <c r="D69" i="8"/>
  <c r="D79" i="8"/>
  <c r="D76" i="8"/>
  <c r="C76" i="8"/>
  <c r="C70" i="8"/>
  <c r="D82" i="8"/>
  <c r="C92" i="8"/>
  <c r="C82" i="8"/>
  <c r="C74" i="8"/>
  <c r="C12" i="8"/>
  <c r="C65" i="8"/>
  <c r="C94" i="8"/>
  <c r="C86" i="8"/>
  <c r="D90" i="8"/>
  <c r="C90" i="8"/>
  <c r="D66" i="8"/>
  <c r="D105" i="8"/>
  <c r="C68" i="8"/>
  <c r="D70" i="8"/>
  <c r="D67" i="8"/>
  <c r="C85" i="8"/>
  <c r="D91" i="8"/>
  <c r="D104" i="8"/>
  <c r="D64" i="8"/>
  <c r="D99" i="8"/>
  <c r="D106" i="8"/>
  <c r="C91" i="8"/>
  <c r="C99" i="8"/>
  <c r="D73" i="8"/>
  <c r="C78" i="8"/>
  <c r="D95" i="8"/>
  <c r="C62" i="8"/>
  <c r="D89" i="8"/>
  <c r="D87" i="8"/>
  <c r="C89" i="8"/>
  <c r="C108" i="8"/>
  <c r="C109" i="8"/>
  <c r="D74" i="8"/>
  <c r="D68" i="8"/>
  <c r="C95" i="8"/>
  <c r="C69" i="8"/>
  <c r="C98" i="8"/>
  <c r="D63" i="8"/>
  <c r="C73" i="8"/>
  <c r="C104" i="8"/>
  <c r="C103" i="8"/>
  <c r="D84" i="8"/>
  <c r="C75" i="8"/>
  <c r="D111" i="8"/>
  <c r="D75" i="8"/>
  <c r="D100" i="8"/>
  <c r="C66" i="8"/>
  <c r="C106" i="8"/>
  <c r="C97" i="8"/>
  <c r="C77" i="8"/>
  <c r="D96" i="8"/>
  <c r="D102" i="8"/>
  <c r="C71" i="8"/>
  <c r="C100" i="8"/>
  <c r="D93" i="8"/>
  <c r="D109" i="8"/>
  <c r="D98" i="8"/>
  <c r="C81" i="8"/>
  <c r="C111" i="8"/>
  <c r="D108" i="8"/>
  <c r="D78" i="8"/>
  <c r="C63" i="8"/>
  <c r="D72" i="8"/>
  <c r="D97" i="8"/>
  <c r="D77" i="8"/>
  <c r="C83" i="8"/>
  <c r="D62" i="8"/>
  <c r="C79" i="8"/>
  <c r="D12" i="8"/>
  <c r="D85" i="8"/>
  <c r="C72" i="8"/>
  <c r="C88" i="8"/>
  <c r="C101" i="8"/>
  <c r="D88" i="8"/>
  <c r="D94" i="8"/>
  <c r="C80" i="8"/>
  <c r="C110" i="8"/>
  <c r="C67" i="8"/>
  <c r="C84" i="8"/>
  <c r="C102" i="8"/>
  <c r="C93" i="8"/>
  <c r="I7" i="6"/>
  <c r="I6" i="6"/>
  <c r="I5" i="6"/>
  <c r="D56" i="8" a="1"/>
  <c r="D52" i="8" a="1"/>
  <c r="C54" i="8" a="1"/>
  <c r="D49" i="8" a="1"/>
  <c r="D20" i="8" a="1"/>
  <c r="C39" i="8" a="1"/>
  <c r="D31" i="8" a="1"/>
  <c r="C55" i="8" a="1"/>
  <c r="C24" i="8" a="1"/>
  <c r="C31" i="8" a="1"/>
  <c r="D55" i="8" a="1"/>
  <c r="D15" i="8" a="1"/>
  <c r="D32" i="8" a="1"/>
  <c r="C26" i="8" a="1"/>
  <c r="D29" i="8" a="1"/>
  <c r="D45" i="8" a="1"/>
  <c r="D38" i="8" a="1"/>
  <c r="D21" i="8" a="1"/>
  <c r="D44" i="8" a="1"/>
  <c r="D22" i="8" a="1"/>
  <c r="D46" i="8" a="1"/>
  <c r="C27" i="8" a="1"/>
  <c r="D30" i="8" a="1"/>
  <c r="C46" i="8" a="1"/>
  <c r="C59" i="8" a="1"/>
  <c r="C28" i="8" a="1"/>
  <c r="C45" i="8" a="1"/>
  <c r="D16" i="8" a="1"/>
  <c r="C56" i="8" a="1"/>
  <c r="C38" i="8" a="1"/>
  <c r="D24" i="8" a="1"/>
  <c r="D51" i="8" a="1"/>
  <c r="D28" i="8" a="1"/>
  <c r="D60" i="8" a="1"/>
  <c r="C44" i="8" a="1"/>
  <c r="C23" i="8" a="1"/>
  <c r="D57" i="8" a="1"/>
  <c r="D25" i="8" a="1"/>
  <c r="D37" i="8" a="1"/>
  <c r="C22" i="8" a="1"/>
  <c r="C14" i="8" a="1"/>
  <c r="D61" i="8" a="1"/>
  <c r="D39" i="8" a="1"/>
  <c r="C58" i="8" a="1"/>
  <c r="C52" i="8" a="1"/>
  <c r="D27" i="8" a="1"/>
  <c r="D47" i="8" a="1"/>
  <c r="C17" i="8" a="1"/>
  <c r="C21" i="8" a="1"/>
  <c r="D50" i="8" a="1"/>
  <c r="D42" i="8" a="1"/>
  <c r="C16" i="8" a="1"/>
  <c r="C29" i="8" a="1"/>
  <c r="C50" i="8" a="1"/>
  <c r="D33" i="8" a="1"/>
  <c r="C47" i="8" a="1"/>
  <c r="D53" i="8" a="1"/>
  <c r="C61" i="8" a="1"/>
  <c r="C40" i="8" a="1"/>
  <c r="D41" i="8" a="1"/>
  <c r="C19" i="8" a="1"/>
  <c r="D54" i="8" a="1"/>
  <c r="D48" i="8" a="1"/>
  <c r="D40" i="8" a="1"/>
  <c r="D58" i="8" a="1"/>
  <c r="C51" i="8" a="1"/>
  <c r="D35" i="8" a="1"/>
  <c r="C53" i="8" a="1"/>
  <c r="C48" i="8" a="1"/>
  <c r="C43" i="8" a="1"/>
  <c r="D34" i="8" a="1"/>
  <c r="D59" i="8" a="1"/>
  <c r="C60" i="8" a="1"/>
  <c r="C18" i="8" a="1"/>
  <c r="C32" i="8" a="1"/>
  <c r="C49" i="8" a="1"/>
  <c r="C33" i="8" a="1"/>
  <c r="D23" i="8" a="1"/>
  <c r="C25" i="8" a="1"/>
  <c r="D18" i="8" a="1"/>
  <c r="C35" i="8" a="1"/>
  <c r="C41" i="8" a="1"/>
  <c r="C37" i="8" a="1"/>
  <c r="C57" i="8" a="1"/>
  <c r="D43" i="8" a="1"/>
  <c r="C36" i="8" a="1"/>
  <c r="C34" i="8" a="1"/>
  <c r="C42" i="8" a="1"/>
  <c r="C20" i="8" a="1"/>
  <c r="D14" i="8" a="1"/>
  <c r="D19" i="8" a="1"/>
  <c r="D17" i="8" a="1"/>
  <c r="D36" i="8" a="1"/>
  <c r="D26" i="8" a="1"/>
  <c r="C15" i="8" a="1"/>
  <c r="C30" i="8" a="1"/>
  <c r="D30" i="8" l="1"/>
  <c r="D24" i="8"/>
  <c r="D58" i="8"/>
  <c r="C45" i="8"/>
  <c r="D59" i="8"/>
  <c r="C28" i="8"/>
  <c r="C38" i="8"/>
  <c r="C19" i="8"/>
  <c r="D25" i="8"/>
  <c r="D34" i="8"/>
  <c r="C50" i="8"/>
  <c r="D49" i="8"/>
  <c r="D28" i="8"/>
  <c r="C39" i="8"/>
  <c r="D52" i="8"/>
  <c r="C24" i="8"/>
  <c r="C22" i="8"/>
  <c r="C30" i="8"/>
  <c r="D40" i="8"/>
  <c r="C21" i="8"/>
  <c r="C56" i="8"/>
  <c r="C20" i="8"/>
  <c r="D46" i="8"/>
  <c r="D48" i="8"/>
  <c r="C36" i="8"/>
  <c r="D41" i="8"/>
  <c r="C44" i="8"/>
  <c r="D35" i="8"/>
  <c r="D32" i="8"/>
  <c r="D53" i="8"/>
  <c r="D27" i="8"/>
  <c r="C40" i="8"/>
  <c r="C61" i="8"/>
  <c r="D33" i="8"/>
  <c r="C26" i="8"/>
  <c r="D47" i="8"/>
  <c r="C52" i="8"/>
  <c r="C41" i="8"/>
  <c r="D20" i="8"/>
  <c r="D56" i="8"/>
  <c r="D22" i="8"/>
  <c r="C59" i="8"/>
  <c r="D39" i="8"/>
  <c r="C51" i="8"/>
  <c r="C27" i="8"/>
  <c r="D51" i="8"/>
  <c r="C14" i="8"/>
  <c r="D14" i="8"/>
  <c r="D37" i="8"/>
  <c r="D38" i="8"/>
  <c r="D36" i="8"/>
  <c r="C35" i="8"/>
  <c r="C25" i="8"/>
  <c r="D21" i="8"/>
  <c r="C23" i="8"/>
  <c r="D42" i="8"/>
  <c r="C18" i="8"/>
  <c r="D31" i="8"/>
  <c r="C57" i="8"/>
  <c r="D18" i="8"/>
  <c r="C49" i="8"/>
  <c r="D57" i="8"/>
  <c r="C29" i="8"/>
  <c r="C15" i="8"/>
  <c r="C43" i="8"/>
  <c r="C17" i="8"/>
  <c r="D17" i="8"/>
  <c r="C53" i="8"/>
  <c r="C37" i="8"/>
  <c r="C33" i="8"/>
  <c r="C48" i="8"/>
  <c r="C54" i="8"/>
  <c r="C42" i="8"/>
  <c r="D44" i="8"/>
  <c r="C34" i="8"/>
  <c r="D23" i="8"/>
  <c r="D54" i="8"/>
  <c r="D60" i="8"/>
  <c r="D50" i="8"/>
  <c r="D55" i="8"/>
  <c r="C16" i="8"/>
  <c r="C60" i="8"/>
  <c r="D43" i="8"/>
  <c r="C46" i="8"/>
  <c r="C32" i="8"/>
  <c r="D61" i="8"/>
  <c r="D29" i="8"/>
  <c r="C47" i="8"/>
  <c r="C55" i="8"/>
  <c r="D26" i="8"/>
  <c r="D15" i="8"/>
  <c r="D16" i="8"/>
  <c r="D45" i="8"/>
  <c r="C31" i="8"/>
  <c r="D19" i="8"/>
  <c r="C5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2" authorId="0" shapeId="0" xr:uid="{638072AA-15F4-434B-9FD6-9F7E9262098C}">
      <text>
        <r>
          <rPr>
            <b/>
            <sz val="12"/>
            <color indexed="81"/>
            <rFont val="MS P ゴシック"/>
            <family val="3"/>
            <charset val="128"/>
          </rPr>
          <t>職種欄いらない気がしますがとりあえずそのままです</t>
        </r>
      </text>
    </comment>
    <comment ref="G11" authorId="0" shapeId="0" xr:uid="{DECB8E68-D67D-4D79-9752-19A29ABFC365}">
      <text>
        <r>
          <rPr>
            <b/>
            <sz val="9"/>
            <color indexed="81"/>
            <rFont val="MS P ゴシック"/>
            <family val="3"/>
            <charset val="128"/>
          </rPr>
          <t>見え消し一覧使っていないと思いますがこのままにしています</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3" authorId="0" shapeId="0" xr:uid="{09218809-717B-4880-A69E-F6503ECC38C7}">
      <text>
        <r>
          <rPr>
            <b/>
            <sz val="14"/>
            <color indexed="81"/>
            <rFont val="MS P ゴシック"/>
            <family val="3"/>
            <charset val="128"/>
          </rPr>
          <t>①集計表に入力いただいた内容が自動反映されます。</t>
        </r>
      </text>
    </comment>
    <comment ref="D6" authorId="0" shapeId="0" xr:uid="{974DC197-C1AF-46D4-97BC-A9D3B7F5E390}">
      <text>
        <r>
          <rPr>
            <b/>
            <sz val="16"/>
            <color indexed="81"/>
            <rFont val="MS P ゴシック"/>
            <family val="3"/>
            <charset val="128"/>
          </rPr>
          <t>中核リーダーの場合は、マネジメント分野１分野必修です。園長等の職員で、中核リーダーの研修を選択した場合も同様です。</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<sst xmlns="http://schemas.openxmlformats.org/spreadsheetml/2006/main" count="12440" uniqueCount="3072">
  <si>
    <t>備考</t>
    <rPh sb="0" eb="2">
      <t>ビコウ</t>
    </rPh>
    <phoneticPr fontId="2"/>
  </si>
  <si>
    <t>職位</t>
    <rPh sb="0" eb="2">
      <t>ショクイ</t>
    </rPh>
    <phoneticPr fontId="2"/>
  </si>
  <si>
    <t>実施主体</t>
    <rPh sb="0" eb="2">
      <t>ジッシ</t>
    </rPh>
    <rPh sb="2" eb="4">
      <t>シュタイ</t>
    </rPh>
    <phoneticPr fontId="2"/>
  </si>
  <si>
    <t>氏名</t>
    <rPh sb="0" eb="2">
      <t>シメイ</t>
    </rPh>
    <phoneticPr fontId="2"/>
  </si>
  <si>
    <t>講義名・テーマ</t>
    <rPh sb="0" eb="2">
      <t>コウギ</t>
    </rPh>
    <rPh sb="2" eb="3">
      <t>メイ</t>
    </rPh>
    <phoneticPr fontId="2"/>
  </si>
  <si>
    <t>マネジメント研修</t>
    <rPh sb="6" eb="8">
      <t>ケンシュウ</t>
    </rPh>
    <phoneticPr fontId="2"/>
  </si>
  <si>
    <t>保育実践研修（H29～R1）</t>
    <rPh sb="0" eb="2">
      <t>ホイク</t>
    </rPh>
    <rPh sb="2" eb="4">
      <t>ジッセン</t>
    </rPh>
    <rPh sb="4" eb="6">
      <t>ケンシュウ</t>
    </rPh>
    <phoneticPr fontId="2"/>
  </si>
  <si>
    <t>修了証番号</t>
    <rPh sb="0" eb="3">
      <t>シュウリョウショウ</t>
    </rPh>
    <rPh sb="3" eb="5">
      <t>バンゴウ</t>
    </rPh>
    <phoneticPr fontId="2"/>
  </si>
  <si>
    <t>施設・事業所番号</t>
    <rPh sb="6" eb="8">
      <t>バンゴウ</t>
    </rPh>
    <phoneticPr fontId="2"/>
  </si>
  <si>
    <t>所在区</t>
    <phoneticPr fontId="2"/>
  </si>
  <si>
    <t>施設・事業種別</t>
    <rPh sb="0" eb="2">
      <t>シセツ</t>
    </rPh>
    <rPh sb="3" eb="7">
      <t>ジギョウシュベツ</t>
    </rPh>
    <phoneticPr fontId="2"/>
  </si>
  <si>
    <t>141005xxxxxxx</t>
    <phoneticPr fontId="2"/>
  </si>
  <si>
    <t>No</t>
    <phoneticPr fontId="2"/>
  </si>
  <si>
    <t>園内研修</t>
    <rPh sb="0" eb="2">
      <t>エンナイ</t>
    </rPh>
    <rPh sb="2" eb="4">
      <t>ケンシュウ</t>
    </rPh>
    <phoneticPr fontId="2"/>
  </si>
  <si>
    <t>合計</t>
    <rPh sb="0" eb="2">
      <t>ゴウケイ</t>
    </rPh>
    <phoneticPr fontId="2"/>
  </si>
  <si>
    <t>幼稚園</t>
    <rPh sb="0" eb="3">
      <t>ヨウチエン</t>
    </rPh>
    <phoneticPr fontId="2"/>
  </si>
  <si>
    <t>認定こども園</t>
    <rPh sb="0" eb="2">
      <t>ニンテイ</t>
    </rPh>
    <rPh sb="5" eb="6">
      <t>エン</t>
    </rPh>
    <phoneticPr fontId="2"/>
  </si>
  <si>
    <t>④その他都道府県が適当と認めた者</t>
    <phoneticPr fontId="2"/>
  </si>
  <si>
    <t>⑤園内における研修を企画・実施する幼稚園又は認定こども園</t>
    <phoneticPr fontId="2"/>
  </si>
  <si>
    <t>①都道府県又は市町村（教育委員会を含む。）</t>
    <phoneticPr fontId="2"/>
  </si>
  <si>
    <t>③大学等</t>
    <phoneticPr fontId="2"/>
  </si>
  <si>
    <t>②幼稚園関係団体又は認定こども園関係団体のうち、都道府県が適当と認めた者</t>
    <phoneticPr fontId="2"/>
  </si>
  <si>
    <t>【留意事項】</t>
    <rPh sb="1" eb="5">
      <t>リュウイジコウ</t>
    </rPh>
    <phoneticPr fontId="2"/>
  </si>
  <si>
    <t>代表者職・氏名</t>
    <rPh sb="0" eb="3">
      <t>ダイヒョウシャ</t>
    </rPh>
    <rPh sb="3" eb="4">
      <t>ショク</t>
    </rPh>
    <rPh sb="5" eb="7">
      <t>シメイ</t>
    </rPh>
    <phoneticPr fontId="2"/>
  </si>
  <si>
    <t>施設・事業所名</t>
    <phoneticPr fontId="2"/>
  </si>
  <si>
    <t>保育実践研修（H29～R1）</t>
    <phoneticPr fontId="2"/>
  </si>
  <si>
    <t>マネジメント研修（H29～R1）</t>
    <phoneticPr fontId="2"/>
  </si>
  <si>
    <t>マネジメント研修（H29～R1）</t>
    <rPh sb="6" eb="8">
      <t>ケンシュウ</t>
    </rPh>
    <phoneticPr fontId="2"/>
  </si>
  <si>
    <t>保護者支援・子育て支援</t>
    <rPh sb="0" eb="3">
      <t>ホゴシャ</t>
    </rPh>
    <rPh sb="3" eb="5">
      <t>シエン</t>
    </rPh>
    <rPh sb="6" eb="8">
      <t>コソダ</t>
    </rPh>
    <rPh sb="9" eb="11">
      <t>シエン</t>
    </rPh>
    <phoneticPr fontId="2"/>
  </si>
  <si>
    <t>保健衛生・安全対策</t>
    <rPh sb="0" eb="2">
      <t>ホケン</t>
    </rPh>
    <rPh sb="2" eb="4">
      <t>エイセイ</t>
    </rPh>
    <rPh sb="5" eb="7">
      <t>アンゼン</t>
    </rPh>
    <rPh sb="7" eb="9">
      <t>タイサク</t>
    </rPh>
    <phoneticPr fontId="2"/>
  </si>
  <si>
    <t>食育・アレルギー対応</t>
    <rPh sb="0" eb="2">
      <t>ショクイク</t>
    </rPh>
    <rPh sb="8" eb="10">
      <t>タイオウ</t>
    </rPh>
    <phoneticPr fontId="2"/>
  </si>
  <si>
    <t>障害児保育</t>
    <rPh sb="0" eb="2">
      <t>ショウガイ</t>
    </rPh>
    <rPh sb="2" eb="3">
      <t>ジ</t>
    </rPh>
    <rPh sb="3" eb="5">
      <t>ホイク</t>
    </rPh>
    <phoneticPr fontId="2"/>
  </si>
  <si>
    <t>幼児教育</t>
    <rPh sb="0" eb="2">
      <t>ヨウジ</t>
    </rPh>
    <rPh sb="2" eb="4">
      <t>キョウイク</t>
    </rPh>
    <phoneticPr fontId="2"/>
  </si>
  <si>
    <t>専門リーダー</t>
    <rPh sb="0" eb="2">
      <t>センモン</t>
    </rPh>
    <phoneticPr fontId="2"/>
  </si>
  <si>
    <t>乳児保育</t>
    <rPh sb="0" eb="2">
      <t>ニュウジ</t>
    </rPh>
    <rPh sb="2" eb="4">
      <t>ホイク</t>
    </rPh>
    <phoneticPr fontId="2"/>
  </si>
  <si>
    <t>中核リーダー</t>
    <rPh sb="0" eb="2">
      <t>チュウカク</t>
    </rPh>
    <phoneticPr fontId="2"/>
  </si>
  <si>
    <t>若手リーダー</t>
    <rPh sb="0" eb="2">
      <t>ワカテ</t>
    </rPh>
    <phoneticPr fontId="2"/>
  </si>
  <si>
    <t>修了時間数</t>
    <rPh sb="0" eb="2">
      <t>シュウリョウ</t>
    </rPh>
    <rPh sb="2" eb="4">
      <t>ジカン</t>
    </rPh>
    <rPh sb="4" eb="5">
      <t>スウ</t>
    </rPh>
    <phoneticPr fontId="2"/>
  </si>
  <si>
    <t>修了時間数</t>
    <rPh sb="0" eb="2">
      <t>シュウリョウ</t>
    </rPh>
    <rPh sb="2" eb="5">
      <t>ジカンスウ</t>
    </rPh>
    <phoneticPr fontId="2"/>
  </si>
  <si>
    <t>職種</t>
    <rPh sb="0" eb="2">
      <t>ショクシュ</t>
    </rPh>
    <phoneticPr fontId="2"/>
  </si>
  <si>
    <t>研修分野</t>
    <rPh sb="0" eb="4">
      <t>ケンシュウブンヤ</t>
    </rPh>
    <phoneticPr fontId="2"/>
  </si>
  <si>
    <t>マネジメント分野</t>
    <rPh sb="6" eb="8">
      <t>ブンヤ</t>
    </rPh>
    <phoneticPr fontId="2"/>
  </si>
  <si>
    <t>専門分野</t>
    <rPh sb="0" eb="2">
      <t>センモン</t>
    </rPh>
    <rPh sb="2" eb="4">
      <t>ブンヤ</t>
    </rPh>
    <phoneticPr fontId="2"/>
  </si>
  <si>
    <t>副園長・教頭</t>
    <phoneticPr fontId="15"/>
  </si>
  <si>
    <t>保育教諭</t>
  </si>
  <si>
    <t>教諭</t>
    <phoneticPr fontId="15"/>
  </si>
  <si>
    <t>保育士</t>
    <rPh sb="0" eb="3">
      <t>ホイクシ</t>
    </rPh>
    <phoneticPr fontId="15"/>
  </si>
  <si>
    <t>保育従事者（無資格）</t>
    <rPh sb="0" eb="2">
      <t>ホイク</t>
    </rPh>
    <rPh sb="2" eb="5">
      <t>ジュウジシャ</t>
    </rPh>
    <rPh sb="6" eb="9">
      <t>ムシカク</t>
    </rPh>
    <phoneticPr fontId="15"/>
  </si>
  <si>
    <t>栄養士</t>
    <rPh sb="0" eb="3">
      <t>エイヨウシ</t>
    </rPh>
    <phoneticPr fontId="15"/>
  </si>
  <si>
    <t>調理員</t>
    <rPh sb="0" eb="3">
      <t>チョウリイン</t>
    </rPh>
    <phoneticPr fontId="15"/>
  </si>
  <si>
    <t>保健師・助産師・看護師・准看護師</t>
    <rPh sb="0" eb="3">
      <t>ホケンシ</t>
    </rPh>
    <rPh sb="4" eb="7">
      <t>ジョサンシ</t>
    </rPh>
    <rPh sb="8" eb="11">
      <t>カンゴシ</t>
    </rPh>
    <rPh sb="12" eb="16">
      <t>ジュンカンゴシ</t>
    </rPh>
    <phoneticPr fontId="15"/>
  </si>
  <si>
    <t>事務職員</t>
    <rPh sb="0" eb="2">
      <t>ジム</t>
    </rPh>
    <rPh sb="2" eb="4">
      <t>ショクイン</t>
    </rPh>
    <phoneticPr fontId="15"/>
  </si>
  <si>
    <t>家庭的保育者</t>
    <rPh sb="0" eb="3">
      <t>カテイテキ</t>
    </rPh>
    <rPh sb="3" eb="6">
      <t>ホイクシャ</t>
    </rPh>
    <phoneticPr fontId="15"/>
  </si>
  <si>
    <t>家庭的保育補助者</t>
    <rPh sb="0" eb="3">
      <t>カテイテキ</t>
    </rPh>
    <rPh sb="3" eb="5">
      <t>ホイク</t>
    </rPh>
    <rPh sb="5" eb="8">
      <t>ホジョシャ</t>
    </rPh>
    <phoneticPr fontId="15"/>
  </si>
  <si>
    <t>子育て支援員</t>
    <rPh sb="0" eb="2">
      <t>コソダ</t>
    </rPh>
    <rPh sb="3" eb="5">
      <t>シエン</t>
    </rPh>
    <rPh sb="5" eb="6">
      <t>イン</t>
    </rPh>
    <phoneticPr fontId="15"/>
  </si>
  <si>
    <t>その他の職員</t>
    <rPh sb="2" eb="3">
      <t>タ</t>
    </rPh>
    <rPh sb="4" eb="6">
      <t>ショクイン</t>
    </rPh>
    <phoneticPr fontId="15"/>
  </si>
  <si>
    <t>(1)　研修ごとに１行で記載する。</t>
    <rPh sb="4" eb="6">
      <t>ケンシュウ</t>
    </rPh>
    <rPh sb="10" eb="11">
      <t>ギョウ</t>
    </rPh>
    <rPh sb="12" eb="14">
      <t>キサイ</t>
    </rPh>
    <phoneticPr fontId="2"/>
  </si>
  <si>
    <t>園内研修</t>
    <rPh sb="0" eb="4">
      <t>エンナイケンシュウ</t>
    </rPh>
    <phoneticPr fontId="2"/>
  </si>
  <si>
    <t>幼稚園中核リーダー</t>
    <rPh sb="0" eb="3">
      <t>ヨウチエン</t>
    </rPh>
    <rPh sb="3" eb="5">
      <t>チュウカク</t>
    </rPh>
    <phoneticPr fontId="2"/>
  </si>
  <si>
    <t>認定こども園中核リーダー</t>
    <rPh sb="0" eb="2">
      <t>ニンテイ</t>
    </rPh>
    <rPh sb="5" eb="6">
      <t>エン</t>
    </rPh>
    <rPh sb="6" eb="8">
      <t>チュウカク</t>
    </rPh>
    <phoneticPr fontId="2"/>
  </si>
  <si>
    <t>幼稚園専門リーダー</t>
    <rPh sb="0" eb="3">
      <t>ヨウチエン</t>
    </rPh>
    <rPh sb="3" eb="5">
      <t>センモン</t>
    </rPh>
    <phoneticPr fontId="2"/>
  </si>
  <si>
    <t>認定こども園専門リーダー</t>
    <rPh sb="0" eb="2">
      <t>ニンテイ</t>
    </rPh>
    <rPh sb="5" eb="6">
      <t>エン</t>
    </rPh>
    <rPh sb="6" eb="8">
      <t>センモン</t>
    </rPh>
    <phoneticPr fontId="2"/>
  </si>
  <si>
    <t>対象外</t>
    <rPh sb="0" eb="3">
      <t>タイショウガイ</t>
    </rPh>
    <phoneticPr fontId="2"/>
  </si>
  <si>
    <t>(3)　園内研修（幼稚園等）を対象としたい場合は、「園内研修実施状況」を添付する。</t>
    <phoneticPr fontId="2"/>
  </si>
  <si>
    <t>(4)　一覧の内容を確認できる資料（幼稚園教諭免許状更新講習修了証明書（履修証明書）の写し等）を施設において保管する。</t>
    <rPh sb="4" eb="6">
      <t>イチラン</t>
    </rPh>
    <rPh sb="7" eb="9">
      <t>ナイヨウ</t>
    </rPh>
    <rPh sb="10" eb="12">
      <t>カクニン</t>
    </rPh>
    <rPh sb="15" eb="17">
      <t>シリョウ</t>
    </rPh>
    <rPh sb="18" eb="21">
      <t>ヨウチエン</t>
    </rPh>
    <rPh sb="21" eb="23">
      <t>キョウユ</t>
    </rPh>
    <rPh sb="23" eb="26">
      <t>メンキョジョウ</t>
    </rPh>
    <rPh sb="26" eb="28">
      <t>コウシン</t>
    </rPh>
    <rPh sb="28" eb="30">
      <t>コウシュウ</t>
    </rPh>
    <rPh sb="30" eb="32">
      <t>シュウリョウ</t>
    </rPh>
    <rPh sb="32" eb="35">
      <t>ショウメイショ</t>
    </rPh>
    <rPh sb="36" eb="38">
      <t>リシュウ</t>
    </rPh>
    <rPh sb="38" eb="41">
      <t>ショウメイショ</t>
    </rPh>
    <rPh sb="43" eb="44">
      <t>ウツ</t>
    </rPh>
    <rPh sb="45" eb="46">
      <t>ナド</t>
    </rPh>
    <rPh sb="48" eb="50">
      <t>シセツ</t>
    </rPh>
    <rPh sb="54" eb="56">
      <t>ホカン</t>
    </rPh>
    <phoneticPr fontId="2"/>
  </si>
  <si>
    <t>(2)　「修了年月日」は、研修修了証の年月日又は研修を受講した年月日を記入する。</t>
    <rPh sb="5" eb="7">
      <t>シュウリョウ</t>
    </rPh>
    <rPh sb="7" eb="10">
      <t>ネンガッピ</t>
    </rPh>
    <rPh sb="13" eb="15">
      <t>ケンシュウ</t>
    </rPh>
    <rPh sb="15" eb="17">
      <t>シュウリョウ</t>
    </rPh>
    <rPh sb="17" eb="18">
      <t>ショウ</t>
    </rPh>
    <rPh sb="19" eb="22">
      <t>ネンガッピ</t>
    </rPh>
    <rPh sb="22" eb="23">
      <t>マタ</t>
    </rPh>
    <rPh sb="24" eb="26">
      <t>ケンシュウ</t>
    </rPh>
    <rPh sb="27" eb="29">
      <t>ジュコウ</t>
    </rPh>
    <rPh sb="31" eb="34">
      <t>ネンガッピ</t>
    </rPh>
    <rPh sb="35" eb="37">
      <t>キニュウ</t>
    </rPh>
    <phoneticPr fontId="2"/>
  </si>
  <si>
    <t>幼稚園若手リーダー</t>
    <rPh sb="0" eb="3">
      <t>ヨウチエン</t>
    </rPh>
    <rPh sb="3" eb="5">
      <t>ワカテ</t>
    </rPh>
    <phoneticPr fontId="2"/>
  </si>
  <si>
    <t>シート名</t>
    <rPh sb="3" eb="4">
      <t>メイ</t>
    </rPh>
    <phoneticPr fontId="2"/>
  </si>
  <si>
    <t>②名簿１</t>
    <phoneticPr fontId="2"/>
  </si>
  <si>
    <t>②名簿２</t>
  </si>
  <si>
    <t>②名簿３</t>
  </si>
  <si>
    <t>②名簿４</t>
  </si>
  <si>
    <t>②名簿５</t>
  </si>
  <si>
    <t>②名簿６</t>
  </si>
  <si>
    <t>②名簿７</t>
  </si>
  <si>
    <t>②名簿８</t>
  </si>
  <si>
    <t>②名簿９</t>
  </si>
  <si>
    <t>②名簿１０</t>
  </si>
  <si>
    <t>②名簿１１</t>
  </si>
  <si>
    <t>②名簿１２</t>
  </si>
  <si>
    <t>②名簿１３</t>
  </si>
  <si>
    <t>②名簿１４</t>
  </si>
  <si>
    <t>②名簿１５</t>
  </si>
  <si>
    <t>②名簿１６</t>
  </si>
  <si>
    <t>②名簿１７</t>
  </si>
  <si>
    <t>②名簿１８</t>
  </si>
  <si>
    <t>②名簿１９</t>
  </si>
  <si>
    <t>②名簿２０</t>
  </si>
  <si>
    <t>下記説明テキストに注意事項、対象研修を記載しております。</t>
    <rPh sb="2" eb="4">
      <t>セツメイ</t>
    </rPh>
    <phoneticPr fontId="2"/>
  </si>
  <si>
    <t>必ず確認しながら、作成してください</t>
    <phoneticPr fontId="2"/>
  </si>
  <si>
    <t>Ｂ列最後非表示にする</t>
    <rPh sb="1" eb="2">
      <t>レツ</t>
    </rPh>
    <rPh sb="2" eb="4">
      <t>サイゴ</t>
    </rPh>
    <rPh sb="4" eb="7">
      <t>ヒヒョウジ</t>
    </rPh>
    <phoneticPr fontId="2"/>
  </si>
  <si>
    <t>②名簿２１</t>
  </si>
  <si>
    <t>②名簿２２</t>
  </si>
  <si>
    <t>②名簿２３</t>
  </si>
  <si>
    <t>②名簿２４</t>
  </si>
  <si>
    <t>②名簿２５</t>
  </si>
  <si>
    <t>②名簿２６</t>
  </si>
  <si>
    <t>②名簿２７</t>
  </si>
  <si>
    <t>②名簿２８</t>
  </si>
  <si>
    <t>②名簿２９</t>
  </si>
  <si>
    <t>②名簿３０</t>
  </si>
  <si>
    <t>②名簿３１</t>
  </si>
  <si>
    <t>②名簿３２</t>
  </si>
  <si>
    <t>②名簿３３</t>
  </si>
  <si>
    <t>②名簿３４</t>
  </si>
  <si>
    <t>②名簿３５</t>
  </si>
  <si>
    <t>②名簿３６</t>
  </si>
  <si>
    <t>②名簿３７</t>
  </si>
  <si>
    <t>②名簿３８</t>
  </si>
  <si>
    <t>②名簿３９</t>
  </si>
  <si>
    <t>②名簿４０</t>
  </si>
  <si>
    <t>②名簿４１</t>
  </si>
  <si>
    <t>②名簿４２</t>
  </si>
  <si>
    <t>②名簿４３</t>
  </si>
  <si>
    <t>②名簿４４</t>
  </si>
  <si>
    <t>②名簿４５</t>
  </si>
  <si>
    <t>②名簿４６</t>
  </si>
  <si>
    <t>②名簿４７</t>
  </si>
  <si>
    <t>②名簿４８</t>
  </si>
  <si>
    <t>②名簿４９</t>
  </si>
  <si>
    <t>②名簿５０</t>
  </si>
  <si>
    <t>マネジメント分野に係る
研修の場合は〇</t>
    <rPh sb="6" eb="8">
      <t>ブンヤ</t>
    </rPh>
    <rPh sb="9" eb="10">
      <t>カカ</t>
    </rPh>
    <rPh sb="12" eb="14">
      <t>ケンシュウ</t>
    </rPh>
    <rPh sb="15" eb="17">
      <t>バアイ</t>
    </rPh>
    <phoneticPr fontId="2"/>
  </si>
  <si>
    <t>マネジメント研修（H29～R3）</t>
    <phoneticPr fontId="2"/>
  </si>
  <si>
    <t>マネジメント
(専門リーダー)</t>
    <rPh sb="8" eb="10">
      <t>センモン</t>
    </rPh>
    <phoneticPr fontId="2"/>
  </si>
  <si>
    <t>それ以外
の研修</t>
    <rPh sb="2" eb="4">
      <t>イガイ</t>
    </rPh>
    <rPh sb="6" eb="8">
      <t>ケンシュウ</t>
    </rPh>
    <phoneticPr fontId="2"/>
  </si>
  <si>
    <t>マネジメント
(若手リーダー)</t>
    <rPh sb="8" eb="10">
      <t>ワカテ</t>
    </rPh>
    <phoneticPr fontId="2"/>
  </si>
  <si>
    <t>最大時間</t>
    <rPh sb="0" eb="4">
      <t>サイダイジカン</t>
    </rPh>
    <phoneticPr fontId="2"/>
  </si>
  <si>
    <t>なし_職員処遇改善費の対象者</t>
    <phoneticPr fontId="2"/>
  </si>
  <si>
    <t>認定こども園若手リーダー</t>
    <phoneticPr fontId="2"/>
  </si>
  <si>
    <t>キャリアアップ研修</t>
    <rPh sb="7" eb="9">
      <t>ケンシュウ</t>
    </rPh>
    <phoneticPr fontId="2"/>
  </si>
  <si>
    <t>開始日</t>
    <rPh sb="0" eb="3">
      <t>カイシビ</t>
    </rPh>
    <phoneticPr fontId="2"/>
  </si>
  <si>
    <t>終了日</t>
    <rPh sb="0" eb="3">
      <t>シュウリョウビ</t>
    </rPh>
    <phoneticPr fontId="2"/>
  </si>
  <si>
    <t>令和６年度研修受講履歴一覧</t>
    <rPh sb="0" eb="2">
      <t>レイワ</t>
    </rPh>
    <rPh sb="3" eb="5">
      <t>ネンド</t>
    </rPh>
    <rPh sb="5" eb="13">
      <t>ケンシュウジュコウリレキイチラン</t>
    </rPh>
    <phoneticPr fontId="2"/>
  </si>
  <si>
    <t>（幼稚園・認定こども園）</t>
    <phoneticPr fontId="2"/>
  </si>
  <si>
    <t>(5)　行が足りない場合は、No２～59の行を選択し、挿入してください。</t>
    <rPh sb="4" eb="5">
      <t>ギョウ</t>
    </rPh>
    <rPh sb="6" eb="7">
      <t>タ</t>
    </rPh>
    <rPh sb="10" eb="12">
      <t>バアイ</t>
    </rPh>
    <rPh sb="21" eb="22">
      <t>ギョウ</t>
    </rPh>
    <rPh sb="23" eb="25">
      <t>センタク</t>
    </rPh>
    <rPh sb="27" eb="29">
      <t>ソウニュウ</t>
    </rPh>
    <phoneticPr fontId="2"/>
  </si>
  <si>
    <t>第５号様式の２</t>
    <phoneticPr fontId="2"/>
  </si>
  <si>
    <t>園長で中核リーダーの研修</t>
    <rPh sb="0" eb="2">
      <t>エンチョウ</t>
    </rPh>
    <rPh sb="3" eb="5">
      <t>チュウカク</t>
    </rPh>
    <rPh sb="10" eb="12">
      <t>ケンシュウ</t>
    </rPh>
    <phoneticPr fontId="2"/>
  </si>
  <si>
    <t>園長で専門リーダーの研修</t>
    <rPh sb="0" eb="2">
      <t>エンチョウ</t>
    </rPh>
    <rPh sb="3" eb="5">
      <t>センモン</t>
    </rPh>
    <rPh sb="10" eb="12">
      <t>ケンシュウ</t>
    </rPh>
    <phoneticPr fontId="2"/>
  </si>
  <si>
    <t>副園長で中核リーダーの研修</t>
    <rPh sb="0" eb="3">
      <t>フクエンチョウ</t>
    </rPh>
    <phoneticPr fontId="2"/>
  </si>
  <si>
    <t>教頭で中核リーダーの研修</t>
    <rPh sb="0" eb="2">
      <t>キョウトウ</t>
    </rPh>
    <phoneticPr fontId="2"/>
  </si>
  <si>
    <t>主幹教諭で中核リーダーの研修</t>
    <rPh sb="0" eb="4">
      <t>シュカンキョウユ</t>
    </rPh>
    <phoneticPr fontId="2"/>
  </si>
  <si>
    <t>主幹保育教諭で中核リーダーの研修</t>
    <rPh sb="0" eb="6">
      <t>シュカンホイクキョウユ</t>
    </rPh>
    <phoneticPr fontId="2"/>
  </si>
  <si>
    <t>副園長で専門リーダーの研修</t>
    <rPh sb="0" eb="3">
      <t>フクエンチョウ</t>
    </rPh>
    <phoneticPr fontId="2"/>
  </si>
  <si>
    <t>教頭で専門リーダーの研修</t>
    <rPh sb="0" eb="2">
      <t>キョウトウ</t>
    </rPh>
    <phoneticPr fontId="2"/>
  </si>
  <si>
    <t>主幹教諭で専門リーダーの研修</t>
    <rPh sb="0" eb="4">
      <t>シュカンキョウユ</t>
    </rPh>
    <phoneticPr fontId="2"/>
  </si>
  <si>
    <t>主幹保育教諭で専門リーダーの研修</t>
    <rPh sb="0" eb="2">
      <t>シュカン</t>
    </rPh>
    <rPh sb="2" eb="4">
      <t>ホイク</t>
    </rPh>
    <rPh sb="4" eb="6">
      <t>キョウユ</t>
    </rPh>
    <phoneticPr fontId="2"/>
  </si>
  <si>
    <t>幼稚園園長で中核リーダーの研修</t>
    <phoneticPr fontId="2"/>
  </si>
  <si>
    <t>認定こども園園長で中核リーダーの研修</t>
    <phoneticPr fontId="2"/>
  </si>
  <si>
    <t>幼稚園園長で専門リーダーの研修</t>
    <phoneticPr fontId="2"/>
  </si>
  <si>
    <t>認定こども園園長で専門リーダーの研修</t>
    <phoneticPr fontId="2"/>
  </si>
  <si>
    <t>幼稚園副園長で中核リーダーの研修</t>
    <phoneticPr fontId="2"/>
  </si>
  <si>
    <t>認定こども園副園長で中核リーダーの研修</t>
    <phoneticPr fontId="2"/>
  </si>
  <si>
    <t>幼稚園副園長で専門リーダーの研修</t>
    <phoneticPr fontId="2"/>
  </si>
  <si>
    <t>認定こども園副園長で専門リーダーの研修</t>
    <phoneticPr fontId="2"/>
  </si>
  <si>
    <t>幼稚園教頭で中核リーダーの研修</t>
    <phoneticPr fontId="2"/>
  </si>
  <si>
    <t>認定こども園教頭で中核リーダーの研修</t>
    <phoneticPr fontId="2"/>
  </si>
  <si>
    <t>幼稚園教頭で専門リーダーの研修</t>
    <phoneticPr fontId="2"/>
  </si>
  <si>
    <t>認定こども園教頭で専門リーダーの研修</t>
    <phoneticPr fontId="2"/>
  </si>
  <si>
    <t>幼稚園主幹教諭で中核リーダーの研修</t>
    <phoneticPr fontId="2"/>
  </si>
  <si>
    <t>認定こども園主幹教諭で中核リーダーの研修</t>
    <phoneticPr fontId="2"/>
  </si>
  <si>
    <t>幼稚園主幹教諭で専門リーダーの研修</t>
    <phoneticPr fontId="2"/>
  </si>
  <si>
    <t>認定こども園主幹教諭で専門リーダーの研修</t>
    <phoneticPr fontId="2"/>
  </si>
  <si>
    <t>認定こども園主幹保育教諭で中核リーダーの研修</t>
    <phoneticPr fontId="2"/>
  </si>
  <si>
    <t>認定こども園主幹保育教諭で専門リーダーの研修</t>
    <phoneticPr fontId="2"/>
  </si>
  <si>
    <t>⑤園内における研修を企画・実施する幼稚園又は認定こども園</t>
  </si>
  <si>
    <t>①都道府県又は市町村（教育委員会を含む。）</t>
  </si>
  <si>
    <t>〇</t>
  </si>
  <si>
    <t>③大学等</t>
  </si>
  <si>
    <t>乳幼児期の食育</t>
    <phoneticPr fontId="2"/>
  </si>
  <si>
    <t>食物アレルギーの基礎知識</t>
    <phoneticPr fontId="2"/>
  </si>
  <si>
    <t>保育事故防止</t>
    <rPh sb="0" eb="4">
      <t>ホイクジコ</t>
    </rPh>
    <rPh sb="4" eb="6">
      <t>ボウシ</t>
    </rPh>
    <phoneticPr fontId="2"/>
  </si>
  <si>
    <t>園長で中核リーダーの研修</t>
    <phoneticPr fontId="2"/>
  </si>
  <si>
    <t>施設・事業所種別</t>
  </si>
  <si>
    <r>
      <rPr>
        <sz val="12"/>
        <rFont val="ＭＳ ゴシック"/>
        <family val="3"/>
        <charset val="128"/>
      </rPr>
      <t xml:space="preserve">キャリアアップ研修
研修分野
</t>
    </r>
    <r>
      <rPr>
        <sz val="11"/>
        <rFont val="ＭＳ ゴシック"/>
        <family val="3"/>
        <charset val="128"/>
      </rPr>
      <t>※施設情報・職位を入力後に選択してください</t>
    </r>
    <rPh sb="7" eb="9">
      <t>ケンシュウ</t>
    </rPh>
    <rPh sb="10" eb="12">
      <t>ケンシュウ</t>
    </rPh>
    <rPh sb="12" eb="14">
      <t>ブンヤ</t>
    </rPh>
    <rPh sb="16" eb="20">
      <t>シセツジョウホウ</t>
    </rPh>
    <rPh sb="21" eb="23">
      <t>ショクイ</t>
    </rPh>
    <rPh sb="24" eb="26">
      <t>ニュウリョク</t>
    </rPh>
    <rPh sb="26" eb="27">
      <t>アト</t>
    </rPh>
    <rPh sb="28" eb="30">
      <t>センタク</t>
    </rPh>
    <phoneticPr fontId="2"/>
  </si>
  <si>
    <t>②名簿５１</t>
  </si>
  <si>
    <t>②名簿５２</t>
  </si>
  <si>
    <t>②名簿５３</t>
  </si>
  <si>
    <t>②名簿５４</t>
  </si>
  <si>
    <t>②名簿５５</t>
  </si>
  <si>
    <t>②名簿５６</t>
  </si>
  <si>
    <t>②名簿５７</t>
  </si>
  <si>
    <t>②名簿５８</t>
  </si>
  <si>
    <t>②名簿５９</t>
  </si>
  <si>
    <t>②名簿６０</t>
  </si>
  <si>
    <t>②名簿６１</t>
  </si>
  <si>
    <t>②名簿６２</t>
  </si>
  <si>
    <t>②名簿６３</t>
  </si>
  <si>
    <t>②名簿６４</t>
  </si>
  <si>
    <t>②名簿６５</t>
  </si>
  <si>
    <t>②名簿６６</t>
  </si>
  <si>
    <t>②名簿６７</t>
  </si>
  <si>
    <t>②名簿６８</t>
  </si>
  <si>
    <t>②名簿６９</t>
  </si>
  <si>
    <t>②名簿７０</t>
  </si>
  <si>
    <t>②名簿７１</t>
  </si>
  <si>
    <t>②名簿７２</t>
  </si>
  <si>
    <t>②名簿７３</t>
  </si>
  <si>
    <t>②名簿７４</t>
  </si>
  <si>
    <t>②名簿７５</t>
  </si>
  <si>
    <t>②名簿７６</t>
  </si>
  <si>
    <t>②名簿７７</t>
  </si>
  <si>
    <t>②名簿７８</t>
  </si>
  <si>
    <t>②名簿７９</t>
  </si>
  <si>
    <t>②名簿８０</t>
  </si>
  <si>
    <t>②名簿８１</t>
  </si>
  <si>
    <t>②名簿８２</t>
  </si>
  <si>
    <t>②名簿８３</t>
  </si>
  <si>
    <t>②名簿８４</t>
  </si>
  <si>
    <t>②名簿８５</t>
  </si>
  <si>
    <t>②名簿８６</t>
  </si>
  <si>
    <t>②名簿８７</t>
  </si>
  <si>
    <t>②名簿８８</t>
  </si>
  <si>
    <t>②名簿８９</t>
  </si>
  <si>
    <t>②名簿９０</t>
  </si>
  <si>
    <t>②名簿９１</t>
  </si>
  <si>
    <t>②名簿９２</t>
  </si>
  <si>
    <t>②名簿９３</t>
  </si>
  <si>
    <t>②名簿９４</t>
  </si>
  <si>
    <t>②名簿９５</t>
  </si>
  <si>
    <t>②名簿９６</t>
  </si>
  <si>
    <t>②名簿９７</t>
  </si>
  <si>
    <t>②名簿９８</t>
  </si>
  <si>
    <t>②名簿９９</t>
  </si>
  <si>
    <t>②名簿１００</t>
  </si>
  <si>
    <t>令和　８　年度　研修受講履歴一覧集計表　（幼稚園・認定こども園）</t>
    <phoneticPr fontId="2"/>
  </si>
  <si>
    <t>↓マネジメント分野の修了チェック↓</t>
    <rPh sb="7" eb="9">
      <t>ブンヤ</t>
    </rPh>
    <rPh sb="10" eb="12">
      <t>シュウリョウ</t>
    </rPh>
    <phoneticPr fontId="2"/>
  </si>
  <si>
    <t>施設事業所番号</t>
    <rPh sb="0" eb="2">
      <t>シセツ</t>
    </rPh>
    <rPh sb="2" eb="5">
      <t>ジギョウショ</t>
    </rPh>
    <rPh sb="5" eb="7">
      <t>バンゴウ</t>
    </rPh>
    <phoneticPr fontId="31"/>
  </si>
  <si>
    <t>施設・事業区分</t>
  </si>
  <si>
    <t>施設・事業所種別</t>
    <rPh sb="0" eb="2">
      <t>シセツ</t>
    </rPh>
    <rPh sb="3" eb="6">
      <t>ジギョウショ</t>
    </rPh>
    <rPh sb="6" eb="8">
      <t>シュベツ</t>
    </rPh>
    <phoneticPr fontId="31"/>
  </si>
  <si>
    <t>所在区</t>
    <rPh sb="0" eb="3">
      <t>ショザイク</t>
    </rPh>
    <phoneticPr fontId="31"/>
  </si>
  <si>
    <t>施設住所区コード</t>
  </si>
  <si>
    <t>施設名</t>
    <rPh sb="0" eb="2">
      <t>シセツ</t>
    </rPh>
    <rPh sb="2" eb="3">
      <t>メイ</t>
    </rPh>
    <phoneticPr fontId="31"/>
  </si>
  <si>
    <t>しせつめい</t>
  </si>
  <si>
    <t>認可保育所</t>
  </si>
  <si>
    <t>神奈川区</t>
  </si>
  <si>
    <t>010</t>
  </si>
  <si>
    <t>いずみ反町保育園</t>
    <rPh sb="3" eb="5">
      <t>そりまち</t>
    </rPh>
    <rPh sb="5" eb="8">
      <t>ほいくえん</t>
    </rPh>
    <phoneticPr fontId="32" type="Hiragana"/>
  </si>
  <si>
    <t>いずみたんまちほいくえん</t>
  </si>
  <si>
    <t>鶴見区</t>
  </si>
  <si>
    <t>000</t>
  </si>
  <si>
    <t>市場保育園</t>
    <rPh sb="0" eb="2">
      <t>しじょう</t>
    </rPh>
    <rPh sb="2" eb="5">
      <t>ほいくえん</t>
    </rPh>
    <phoneticPr fontId="32" type="Hiragana"/>
  </si>
  <si>
    <t>いちばほいくえん</t>
  </si>
  <si>
    <t>上末吉白百合保育園</t>
    <rPh sb="0" eb="1">
      <t>かみ</t>
    </rPh>
    <rPh sb="1" eb="3">
      <t>すえきち</t>
    </rPh>
    <rPh sb="3" eb="6">
      <t>しらゆり</t>
    </rPh>
    <rPh sb="6" eb="9">
      <t>ほいくえん</t>
    </rPh>
    <phoneticPr fontId="32" type="Hiragana"/>
  </si>
  <si>
    <t>かみすえよししらゆりほいくえん</t>
  </si>
  <si>
    <t>駒岡保育園</t>
    <rPh sb="0" eb="2">
      <t>こまおか</t>
    </rPh>
    <rPh sb="2" eb="5">
      <t>ほいくえん</t>
    </rPh>
    <phoneticPr fontId="32" type="Hiragana"/>
  </si>
  <si>
    <t>こまおかほいくえん</t>
  </si>
  <si>
    <t>新鶴見はなかご保育園</t>
    <rPh sb="0" eb="3">
      <t>しんつるみ</t>
    </rPh>
    <rPh sb="7" eb="10">
      <t>ほいくえん</t>
    </rPh>
    <phoneticPr fontId="32" type="Hiragana"/>
  </si>
  <si>
    <t>しんつるみはなかごほいくえん</t>
  </si>
  <si>
    <t>末吉いづみ保育園</t>
    <rPh sb="0" eb="2">
      <t>すえよし</t>
    </rPh>
    <rPh sb="5" eb="8">
      <t>ほいくえん</t>
    </rPh>
    <phoneticPr fontId="32" type="Hiragana"/>
  </si>
  <si>
    <t>すえよしいづみほいくえん</t>
  </si>
  <si>
    <t>太陽の子尻手保育園</t>
    <rPh sb="0" eb="2">
      <t>たいよう</t>
    </rPh>
    <rPh sb="3" eb="4">
      <t>こ</t>
    </rPh>
    <rPh sb="4" eb="6">
      <t>しって</t>
    </rPh>
    <rPh sb="6" eb="9">
      <t>ほいくえん</t>
    </rPh>
    <phoneticPr fontId="32" type="Hiragana"/>
  </si>
  <si>
    <t>たいようのこしってほいくえん</t>
  </si>
  <si>
    <t>鶴見すずらん保育園</t>
    <rPh sb="0" eb="2">
      <t>つるみ</t>
    </rPh>
    <rPh sb="6" eb="9">
      <t>ほいくえん</t>
    </rPh>
    <phoneticPr fontId="32" type="Hiragana"/>
  </si>
  <si>
    <t>つるみすずらんほいくえん</t>
  </si>
  <si>
    <t>鶴見ポケット保育園</t>
    <rPh sb="0" eb="2">
      <t>つるみ</t>
    </rPh>
    <rPh sb="6" eb="9">
      <t>ほいくえん</t>
    </rPh>
    <phoneticPr fontId="32" type="Hiragana"/>
  </si>
  <si>
    <t>つるみぽけっとほいくえん</t>
  </si>
  <si>
    <t>ナーサリーつるみ</t>
  </si>
  <si>
    <t>なーさりーつるみ</t>
  </si>
  <si>
    <t>にじの風保育園</t>
    <rPh sb="3" eb="4">
      <t>かぜ</t>
    </rPh>
    <rPh sb="4" eb="7">
      <t>ほいくえん</t>
    </rPh>
    <phoneticPr fontId="32" type="Hiragana"/>
  </si>
  <si>
    <t>にじのかぜほいくえん</t>
  </si>
  <si>
    <t>ねむの樹北寺尾保育園</t>
    <rPh sb="3" eb="4">
      <t>き</t>
    </rPh>
    <rPh sb="4" eb="5">
      <t>きた</t>
    </rPh>
    <rPh sb="5" eb="7">
      <t>てらお</t>
    </rPh>
    <rPh sb="7" eb="10">
      <t>ほいくえん</t>
    </rPh>
    <phoneticPr fontId="32" type="Hiragana"/>
  </si>
  <si>
    <t>ねむのききたてらおほいくえん</t>
  </si>
  <si>
    <t>ビーンズ保育園</t>
    <rPh sb="4" eb="7">
      <t>ほいくえん</t>
    </rPh>
    <phoneticPr fontId="32" type="Hiragana"/>
  </si>
  <si>
    <t>びーんずほいくえん</t>
  </si>
  <si>
    <t>みつばち保育園</t>
    <rPh sb="4" eb="7">
      <t>ほいくえん</t>
    </rPh>
    <phoneticPr fontId="32" type="Hiragana"/>
  </si>
  <si>
    <t>みつばちほいくえん</t>
  </si>
  <si>
    <t>わくわくの森保育園</t>
    <rPh sb="5" eb="6">
      <t>もり</t>
    </rPh>
    <rPh sb="6" eb="9">
      <t>ほいくえん</t>
    </rPh>
    <phoneticPr fontId="32" type="Hiragana"/>
  </si>
  <si>
    <t>わくわくのもりほいくえん</t>
  </si>
  <si>
    <t>いずみ東白楽保育園</t>
    <rPh sb="3" eb="6">
      <t>ひがしはくらく</t>
    </rPh>
    <rPh sb="6" eb="9">
      <t>ほいくえん</t>
    </rPh>
    <phoneticPr fontId="32" type="Hiragana"/>
  </si>
  <si>
    <t>いずみひがしはくらくほいくえん</t>
  </si>
  <si>
    <t>神ノ木保育園</t>
    <rPh sb="0" eb="1">
      <t>かみ</t>
    </rPh>
    <rPh sb="2" eb="3">
      <t>き</t>
    </rPh>
    <rPh sb="3" eb="6">
      <t>ほいくえん</t>
    </rPh>
    <phoneticPr fontId="32" type="Hiragana"/>
  </si>
  <si>
    <t>かみのきほいくえん</t>
  </si>
  <si>
    <t>聖徳保育園</t>
    <rPh sb="0" eb="2">
      <t>しょうとく</t>
    </rPh>
    <rPh sb="2" eb="5">
      <t>ほいくえん</t>
    </rPh>
    <phoneticPr fontId="32" type="Hiragana"/>
  </si>
  <si>
    <t>しょうとくほいくえん</t>
  </si>
  <si>
    <t>白幡保育園</t>
    <rPh sb="0" eb="2">
      <t>しらはた</t>
    </rPh>
    <rPh sb="2" eb="5">
      <t>ほいくえん</t>
    </rPh>
    <phoneticPr fontId="32" type="Hiragana"/>
  </si>
  <si>
    <t>しらはたほいくえん</t>
  </si>
  <si>
    <t>太陽の子新子安保育園</t>
    <rPh sb="0" eb="2">
      <t>たいよう</t>
    </rPh>
    <rPh sb="3" eb="4">
      <t>こ</t>
    </rPh>
    <rPh sb="4" eb="7">
      <t>しんこやす</t>
    </rPh>
    <rPh sb="7" eb="10">
      <t>ほいくえん</t>
    </rPh>
    <phoneticPr fontId="32" type="Hiragana"/>
  </si>
  <si>
    <t>たいようのこしんこやすほいくえん</t>
  </si>
  <si>
    <t>羽沢保育園</t>
    <rPh sb="0" eb="2">
      <t>はざわ</t>
    </rPh>
    <rPh sb="2" eb="5">
      <t>ほいくえん</t>
    </rPh>
    <phoneticPr fontId="32" type="Hiragana"/>
  </si>
  <si>
    <t>はざわほいくえん</t>
  </si>
  <si>
    <t>ゆうゆうきっず横浜</t>
    <rPh sb="7" eb="9">
      <t>よこはま</t>
    </rPh>
    <phoneticPr fontId="32" type="Hiragana"/>
  </si>
  <si>
    <t>ゆうゆうきっずよこはま</t>
  </si>
  <si>
    <t>西区</t>
  </si>
  <si>
    <t>020</t>
  </si>
  <si>
    <t>ほっぺるランド横浜岡野</t>
    <rPh sb="7" eb="9">
      <t>よこはま</t>
    </rPh>
    <rPh sb="9" eb="11">
      <t>おかの</t>
    </rPh>
    <phoneticPr fontId="32" type="Hiragana"/>
  </si>
  <si>
    <t>ほっぺるらんどよこはまおかの</t>
  </si>
  <si>
    <t>中区</t>
  </si>
  <si>
    <t>030</t>
  </si>
  <si>
    <t>アメリカ山徳育こども園</t>
    <rPh sb="4" eb="5">
      <t>さん</t>
    </rPh>
    <rPh sb="5" eb="7">
      <t>とくいく</t>
    </rPh>
    <rPh sb="10" eb="11">
      <t>えん</t>
    </rPh>
    <phoneticPr fontId="32" type="Hiragana"/>
  </si>
  <si>
    <t>あめりかやまとくいくこどもえん</t>
  </si>
  <si>
    <t>うみの風保育園</t>
    <rPh sb="3" eb="4">
      <t>かぜ</t>
    </rPh>
    <rPh sb="4" eb="7">
      <t>ほいくえん</t>
    </rPh>
    <phoneticPr fontId="32" type="Hiragana"/>
  </si>
  <si>
    <t>うみのかぜほいくえん</t>
  </si>
  <si>
    <t>キディ石川町・横浜</t>
    <rPh sb="3" eb="6">
      <t>いしかわちょう</t>
    </rPh>
    <rPh sb="7" eb="9">
      <t>よこはま</t>
    </rPh>
    <phoneticPr fontId="32" type="Hiragana"/>
  </si>
  <si>
    <t>きでぃいしかわちょう･よこはま</t>
  </si>
  <si>
    <t>南区</t>
  </si>
  <si>
    <t>040</t>
  </si>
  <si>
    <t>ひびき井土ヶ谷保育園</t>
    <rPh sb="3" eb="7">
      <t>いどがや</t>
    </rPh>
    <rPh sb="7" eb="10">
      <t>ほいくえん</t>
    </rPh>
    <phoneticPr fontId="32" type="Hiragana"/>
  </si>
  <si>
    <t>ひびきいどがやほいくえん</t>
  </si>
  <si>
    <t>やすらぎ保育園</t>
    <rPh sb="4" eb="7">
      <t>ほいくえん</t>
    </rPh>
    <phoneticPr fontId="32" type="Hiragana"/>
  </si>
  <si>
    <t>やすらぎほいくえん</t>
  </si>
  <si>
    <t>港南区</t>
  </si>
  <si>
    <t>041</t>
  </si>
  <si>
    <t>ＳＵＮはるかぜ保育園</t>
    <rPh sb="7" eb="10">
      <t>ほいくえん</t>
    </rPh>
    <phoneticPr fontId="32" type="Hiragana"/>
  </si>
  <si>
    <t>さんはるかぜほいくえん</t>
  </si>
  <si>
    <t>上大岡はるかぜ保育園</t>
    <rPh sb="0" eb="1">
      <t>うえ</t>
    </rPh>
    <rPh sb="1" eb="3">
      <t>おおおか</t>
    </rPh>
    <rPh sb="7" eb="10">
      <t>ほいくえん</t>
    </rPh>
    <phoneticPr fontId="32" type="Hiragana"/>
  </si>
  <si>
    <t>かみおおおかはるかぜほいくえん</t>
  </si>
  <si>
    <t>港南はるかぜ保育園</t>
    <rPh sb="0" eb="2">
      <t>こうなん</t>
    </rPh>
    <rPh sb="6" eb="9">
      <t>ほいくえん</t>
    </rPh>
    <phoneticPr fontId="32" type="Hiragana"/>
  </si>
  <si>
    <t>こうなんはるかぜほいくえん</t>
  </si>
  <si>
    <t>芹が谷ぴよっこ保育園</t>
    <rPh sb="0" eb="1">
      <t>せり</t>
    </rPh>
    <rPh sb="2" eb="3">
      <t>や</t>
    </rPh>
    <rPh sb="7" eb="10">
      <t>ほいくえん</t>
    </rPh>
    <phoneticPr fontId="32" type="Hiragana"/>
  </si>
  <si>
    <t>せりがやぴよっこほいくえん</t>
  </si>
  <si>
    <t>日野保育園</t>
    <rPh sb="0" eb="2">
      <t>ひの</t>
    </rPh>
    <rPh sb="2" eb="5">
      <t>ほいくえん</t>
    </rPh>
    <phoneticPr fontId="32" type="Hiragana"/>
  </si>
  <si>
    <t>ひのほいくえん</t>
  </si>
  <si>
    <t>保土ケ谷区</t>
  </si>
  <si>
    <t>050</t>
  </si>
  <si>
    <t>岩間保育園</t>
    <rPh sb="0" eb="2">
      <t>いわま</t>
    </rPh>
    <rPh sb="2" eb="5">
      <t>ほいくえん</t>
    </rPh>
    <phoneticPr fontId="32" type="Hiragana"/>
  </si>
  <si>
    <t>いわまほいくえん</t>
  </si>
  <si>
    <t>えぶちにしや園</t>
    <rPh sb="6" eb="7">
      <t>えん</t>
    </rPh>
    <phoneticPr fontId="32" type="Hiragana"/>
  </si>
  <si>
    <t>えぶちにしやえん</t>
  </si>
  <si>
    <t>えぶち保育園</t>
    <rPh sb="3" eb="6">
      <t>ほいくえん</t>
    </rPh>
    <phoneticPr fontId="32" type="Hiragana"/>
  </si>
  <si>
    <t>えぶちほいくえん</t>
  </si>
  <si>
    <t>新桜ケ丘保育園</t>
    <rPh sb="0" eb="1">
      <t>しん</t>
    </rPh>
    <rPh sb="1" eb="4">
      <t>さくらがおか</t>
    </rPh>
    <rPh sb="4" eb="7">
      <t>ほいくえん</t>
    </rPh>
    <phoneticPr fontId="32" type="Hiragana"/>
  </si>
  <si>
    <t>しんさくらがおかほいくえん</t>
  </si>
  <si>
    <t>合歓の木保育園</t>
    <rPh sb="0" eb="2">
      <t>ねむ</t>
    </rPh>
    <rPh sb="3" eb="4">
      <t>き</t>
    </rPh>
    <rPh sb="4" eb="7">
      <t>ほいくえん</t>
    </rPh>
    <phoneticPr fontId="32" type="Hiragana"/>
  </si>
  <si>
    <t>ねむのきほいくえん</t>
  </si>
  <si>
    <t>旭区</t>
  </si>
  <si>
    <t>051</t>
  </si>
  <si>
    <t>旭はるかぜ保育園</t>
    <rPh sb="0" eb="1">
      <t>あさひ</t>
    </rPh>
    <rPh sb="5" eb="8">
      <t>ほいくえん</t>
    </rPh>
    <phoneticPr fontId="32" type="Hiragana"/>
  </si>
  <si>
    <t>あさひはるかぜほいくえん</t>
  </si>
  <si>
    <t>太陽の子さちが丘保育園</t>
    <rPh sb="0" eb="2">
      <t>たいよう</t>
    </rPh>
    <rPh sb="3" eb="4">
      <t>こ</t>
    </rPh>
    <rPh sb="7" eb="8">
      <t>おか</t>
    </rPh>
    <rPh sb="8" eb="11">
      <t>ほいくえん</t>
    </rPh>
    <phoneticPr fontId="32" type="Hiragana"/>
  </si>
  <si>
    <t>たいようのこさちがおかほいくえん</t>
  </si>
  <si>
    <t>太陽の子白根保育園</t>
    <rPh sb="0" eb="2">
      <t>たいよう</t>
    </rPh>
    <rPh sb="3" eb="4">
      <t>こ</t>
    </rPh>
    <rPh sb="4" eb="6">
      <t>しらね</t>
    </rPh>
    <rPh sb="6" eb="9">
      <t>ほいくえん</t>
    </rPh>
    <phoneticPr fontId="32" type="Hiragana"/>
  </si>
  <si>
    <t>たいようのこしらねほいくえん</t>
  </si>
  <si>
    <t>土と愛子供の家保育所</t>
    <rPh sb="0" eb="1">
      <t>つち</t>
    </rPh>
    <rPh sb="2" eb="3">
      <t>あい</t>
    </rPh>
    <rPh sb="3" eb="5">
      <t>こども</t>
    </rPh>
    <rPh sb="6" eb="7">
      <t>いえ</t>
    </rPh>
    <rPh sb="7" eb="9">
      <t>ほいく</t>
    </rPh>
    <rPh sb="9" eb="10">
      <t>しょ</t>
    </rPh>
    <phoneticPr fontId="32" type="Hiragana"/>
  </si>
  <si>
    <t>つちとあいこどものいえほいくしょ</t>
  </si>
  <si>
    <t>土と愛子供の家保育所第２</t>
    <rPh sb="0" eb="1">
      <t>つち</t>
    </rPh>
    <rPh sb="2" eb="3">
      <t>あい</t>
    </rPh>
    <rPh sb="3" eb="5">
      <t>こども</t>
    </rPh>
    <rPh sb="6" eb="7">
      <t>いえ</t>
    </rPh>
    <rPh sb="7" eb="9">
      <t>ほいく</t>
    </rPh>
    <rPh sb="9" eb="10">
      <t>しょ</t>
    </rPh>
    <rPh sb="10" eb="11">
      <t>だい</t>
    </rPh>
    <phoneticPr fontId="32" type="Hiragana"/>
  </si>
  <si>
    <t>つちとあいこどものいえほいくしょだいに</t>
  </si>
  <si>
    <t>西川島保育園</t>
    <rPh sb="0" eb="1">
      <t>にし</t>
    </rPh>
    <rPh sb="1" eb="3">
      <t>かわしま</t>
    </rPh>
    <rPh sb="3" eb="6">
      <t>ほいくえん</t>
    </rPh>
    <phoneticPr fontId="32" type="Hiragana"/>
  </si>
  <si>
    <t>にしかわしまほいくえん</t>
  </si>
  <si>
    <t>明徳二俣川保育園</t>
    <rPh sb="0" eb="2">
      <t>めいとく</t>
    </rPh>
    <rPh sb="2" eb="5">
      <t>ふたまたがわ</t>
    </rPh>
    <rPh sb="5" eb="8">
      <t>ほいくえん</t>
    </rPh>
    <phoneticPr fontId="32" type="Hiragana"/>
  </si>
  <si>
    <t>めいとくふたまたがわほいくえん</t>
  </si>
  <si>
    <t>夢のつぼみ保育園</t>
    <rPh sb="0" eb="1">
      <t>ゆめ</t>
    </rPh>
    <rPh sb="5" eb="8">
      <t>ほいくえん</t>
    </rPh>
    <phoneticPr fontId="32" type="Hiragana"/>
  </si>
  <si>
    <t>ゆめのつぼみほいくえん</t>
  </si>
  <si>
    <t>磯子区</t>
  </si>
  <si>
    <t>060</t>
  </si>
  <si>
    <t>日枝幼児園</t>
    <rPh sb="0" eb="2">
      <t>ひえ</t>
    </rPh>
    <rPh sb="2" eb="4">
      <t>ようじ</t>
    </rPh>
    <rPh sb="4" eb="5">
      <t>えん</t>
    </rPh>
    <phoneticPr fontId="32" type="Hiragana"/>
  </si>
  <si>
    <t>ひえようじえん</t>
  </si>
  <si>
    <t>洋光台保育園</t>
    <rPh sb="0" eb="3">
      <t>ようこうだい</t>
    </rPh>
    <rPh sb="3" eb="6">
      <t>ほいくえん</t>
    </rPh>
    <phoneticPr fontId="32" type="Hiragana"/>
  </si>
  <si>
    <t>ようこうだいほいくえん</t>
  </si>
  <si>
    <t>金沢区</t>
  </si>
  <si>
    <t>070</t>
  </si>
  <si>
    <t>西柴保育園</t>
    <rPh sb="0" eb="1">
      <t>にし</t>
    </rPh>
    <rPh sb="1" eb="2">
      <t>しば</t>
    </rPh>
    <rPh sb="2" eb="5">
      <t>ほいくえん</t>
    </rPh>
    <phoneticPr fontId="32" type="Hiragana"/>
  </si>
  <si>
    <t>にししばほいくえん</t>
  </si>
  <si>
    <t>ゆめ和ほいくえん</t>
    <rPh sb="2" eb="3">
      <t>かず</t>
    </rPh>
    <phoneticPr fontId="32" type="Hiragana"/>
  </si>
  <si>
    <t>ゆめわほいくえん</t>
  </si>
  <si>
    <t>港北区</t>
  </si>
  <si>
    <t>080</t>
  </si>
  <si>
    <t>菊名愛児園</t>
    <rPh sb="0" eb="2">
      <t>きくな</t>
    </rPh>
    <rPh sb="2" eb="4">
      <t>あいじ</t>
    </rPh>
    <rPh sb="4" eb="5">
      <t>えん</t>
    </rPh>
    <phoneticPr fontId="32" type="Hiragana"/>
  </si>
  <si>
    <t>きくなあいじえん</t>
  </si>
  <si>
    <t>太陽の子日吉保育園</t>
    <rPh sb="0" eb="2">
      <t>たいよう</t>
    </rPh>
    <rPh sb="3" eb="4">
      <t>こ</t>
    </rPh>
    <rPh sb="4" eb="6">
      <t>ひよし</t>
    </rPh>
    <rPh sb="6" eb="9">
      <t>ほいくえん</t>
    </rPh>
    <phoneticPr fontId="32" type="Hiragana"/>
  </si>
  <si>
    <t>たいようのこひよしほいくえん</t>
  </si>
  <si>
    <t>マイ・ハート綱島東保育園</t>
    <rPh sb="6" eb="9">
      <t>つなしまひがし</t>
    </rPh>
    <rPh sb="9" eb="12">
      <t>ほいくえん</t>
    </rPh>
    <phoneticPr fontId="32" type="Hiragana"/>
  </si>
  <si>
    <t>まい･はーとつなしまひがしほいくえん</t>
  </si>
  <si>
    <t>緑区</t>
  </si>
  <si>
    <t>081</t>
  </si>
  <si>
    <t>寺山保育園</t>
    <rPh sb="0" eb="2">
      <t>てらやま</t>
    </rPh>
    <rPh sb="2" eb="5">
      <t>ほいくえん</t>
    </rPh>
    <phoneticPr fontId="32" type="Hiragana"/>
  </si>
  <si>
    <t>てらやまほいくえん</t>
  </si>
  <si>
    <t>みなみ台保育園</t>
    <rPh sb="3" eb="4">
      <t>だい</t>
    </rPh>
    <rPh sb="4" eb="7">
      <t>ほいくえん</t>
    </rPh>
    <phoneticPr fontId="32" type="Hiragana"/>
  </si>
  <si>
    <t>みなみだいほいくえん</t>
  </si>
  <si>
    <t>みもざ保育園</t>
    <rPh sb="3" eb="6">
      <t>ほいくえん</t>
    </rPh>
    <phoneticPr fontId="32" type="Hiragana"/>
  </si>
  <si>
    <t>みもざほいくえん</t>
  </si>
  <si>
    <t>もりの風保育園</t>
    <rPh sb="3" eb="4">
      <t>かぜ</t>
    </rPh>
    <rPh sb="4" eb="7">
      <t>ほいくえん</t>
    </rPh>
    <phoneticPr fontId="32" type="Hiragana"/>
  </si>
  <si>
    <t>もりのかぜほいくえん</t>
  </si>
  <si>
    <t>森の台保育園</t>
    <rPh sb="0" eb="1">
      <t>もり</t>
    </rPh>
    <rPh sb="2" eb="3">
      <t>だい</t>
    </rPh>
    <rPh sb="3" eb="6">
      <t>ほいくえん</t>
    </rPh>
    <phoneticPr fontId="32" type="Hiragana"/>
  </si>
  <si>
    <t>もりのだいほいくえん</t>
  </si>
  <si>
    <t>太陽の子長津田北保育園</t>
    <rPh sb="0" eb="2">
      <t>たいよう</t>
    </rPh>
    <rPh sb="3" eb="4">
      <t>こ</t>
    </rPh>
    <rPh sb="4" eb="7">
      <t>ながつた</t>
    </rPh>
    <rPh sb="7" eb="8">
      <t>きた</t>
    </rPh>
    <rPh sb="8" eb="11">
      <t>ほいくえん</t>
    </rPh>
    <phoneticPr fontId="32" type="Hiragana"/>
  </si>
  <si>
    <t>たいようのこながつたきたほいくえん</t>
  </si>
  <si>
    <t>青葉区</t>
  </si>
  <si>
    <t>082</t>
  </si>
  <si>
    <t>ChachaChildrenKakinokidai</t>
  </si>
  <si>
    <t>ちゃちゃちるどれんかきのきだい</t>
  </si>
  <si>
    <t>小桜愛児園</t>
    <rPh sb="0" eb="2">
      <t>こざくら</t>
    </rPh>
    <rPh sb="2" eb="4">
      <t>あいじ</t>
    </rPh>
    <rPh sb="4" eb="5">
      <t>えん</t>
    </rPh>
    <phoneticPr fontId="32" type="Hiragana"/>
  </si>
  <si>
    <t>こざくらあいじえん</t>
  </si>
  <si>
    <t>シャローム保育園</t>
    <rPh sb="5" eb="8">
      <t>ほいくえん</t>
    </rPh>
    <phoneticPr fontId="32" type="Hiragana"/>
  </si>
  <si>
    <t>しゃろーむほいくえん</t>
  </si>
  <si>
    <t>スターチャイルド≪荏田北ナーサリー≫</t>
    <rPh sb="9" eb="12">
      <t>えだきた</t>
    </rPh>
    <phoneticPr fontId="32" type="Hiragana"/>
  </si>
  <si>
    <t>すたーちゃいるどえだきたなーさりー</t>
  </si>
  <si>
    <t>スターチャイルド≪江田ナーサリー≫</t>
    <rPh sb="9" eb="11">
      <t>えだ</t>
    </rPh>
    <phoneticPr fontId="32" type="Hiragana"/>
  </si>
  <si>
    <t>すたーちゃいるどえだなーさりー</t>
  </si>
  <si>
    <t>太陽の子桜台保育園</t>
    <rPh sb="0" eb="2">
      <t>たいよう</t>
    </rPh>
    <rPh sb="3" eb="4">
      <t>こ</t>
    </rPh>
    <rPh sb="4" eb="6">
      <t>さくらだい</t>
    </rPh>
    <rPh sb="6" eb="9">
      <t>ほいくえん</t>
    </rPh>
    <phoneticPr fontId="32" type="Hiragana"/>
  </si>
  <si>
    <t>たいようのこさくらだいほいくえん</t>
  </si>
  <si>
    <t>たまプラーザこどもの詩保育園</t>
    <rPh sb="10" eb="11">
      <t>うた</t>
    </rPh>
    <rPh sb="11" eb="14">
      <t>ほいくえん</t>
    </rPh>
    <phoneticPr fontId="32" type="Hiragana"/>
  </si>
  <si>
    <t>たまぷらーざこどものうたほいくえん</t>
  </si>
  <si>
    <t>プレスクールあおば</t>
  </si>
  <si>
    <t>ぷれすくーるあおば</t>
  </si>
  <si>
    <t>都筑区</t>
  </si>
  <si>
    <t>083</t>
  </si>
  <si>
    <t>スターチャイルド≪川和ナーサリー≫</t>
    <rPh sb="9" eb="11">
      <t>かわわ</t>
    </rPh>
    <phoneticPr fontId="32" type="Hiragana"/>
  </si>
  <si>
    <t>すたーちゃいるどかわわなーさりー</t>
  </si>
  <si>
    <t>つくし保育園センター南</t>
    <rPh sb="3" eb="6">
      <t>ほいくえん</t>
    </rPh>
    <rPh sb="10" eb="11">
      <t>みなみ</t>
    </rPh>
    <phoneticPr fontId="32" type="Hiragana"/>
  </si>
  <si>
    <t>つくしほいくえんせんたーみなみ</t>
  </si>
  <si>
    <t>中川小桜愛児園</t>
    <rPh sb="0" eb="2">
      <t>なかがわ</t>
    </rPh>
    <rPh sb="2" eb="4">
      <t>こざくら</t>
    </rPh>
    <rPh sb="4" eb="6">
      <t>あいじ</t>
    </rPh>
    <rPh sb="6" eb="7">
      <t>えん</t>
    </rPh>
    <phoneticPr fontId="32" type="Hiragana"/>
  </si>
  <si>
    <t>なかがわこざくらあいじえん</t>
  </si>
  <si>
    <t>戸塚区</t>
  </si>
  <si>
    <t>090</t>
  </si>
  <si>
    <t>柏尾スマイル保育園</t>
    <rPh sb="0" eb="2">
      <t>かしお</t>
    </rPh>
    <rPh sb="6" eb="9">
      <t>ほいくえん</t>
    </rPh>
    <phoneticPr fontId="32" type="Hiragana"/>
  </si>
  <si>
    <t>かしおすまいるほいくえん</t>
  </si>
  <si>
    <t>こんにちは・ありがとうえん</t>
  </si>
  <si>
    <t>こんにちは･ありがとうえん</t>
  </si>
  <si>
    <t>つくし保育園東戸塚</t>
    <rPh sb="3" eb="6">
      <t>ほいくえん</t>
    </rPh>
    <rPh sb="6" eb="9">
      <t>ひがしとつか</t>
    </rPh>
    <phoneticPr fontId="32" type="Hiragana"/>
  </si>
  <si>
    <t>つくしほいくえんひがしとつか</t>
  </si>
  <si>
    <t>ハートの森保育園</t>
    <rPh sb="4" eb="5">
      <t>もり</t>
    </rPh>
    <rPh sb="5" eb="8">
      <t>ほいくえん</t>
    </rPh>
    <phoneticPr fontId="32" type="Hiragana"/>
  </si>
  <si>
    <t>はーとのもりほいくえん</t>
  </si>
  <si>
    <t>栄区</t>
  </si>
  <si>
    <t>089</t>
  </si>
  <si>
    <t>アスク大船保育園</t>
    <rPh sb="3" eb="5">
      <t>おおぶね</t>
    </rPh>
    <rPh sb="5" eb="8">
      <t>ほいくえん</t>
    </rPh>
    <phoneticPr fontId="32" type="Hiragana"/>
  </si>
  <si>
    <t>あすくおおふなほいくえん</t>
  </si>
  <si>
    <t>いいじまルーテル保育園</t>
    <rPh sb="8" eb="11">
      <t>ほいくえん</t>
    </rPh>
    <phoneticPr fontId="32" type="Hiragana"/>
  </si>
  <si>
    <t>いいじまるーてるほいくえん</t>
  </si>
  <si>
    <t>泉区</t>
  </si>
  <si>
    <t>088</t>
  </si>
  <si>
    <t>領家キッズ保育園</t>
    <rPh sb="0" eb="2">
      <t>りょうけ</t>
    </rPh>
    <rPh sb="5" eb="8">
      <t>ほいくえん</t>
    </rPh>
    <phoneticPr fontId="32" type="Hiragana"/>
  </si>
  <si>
    <t>りょうけきっずほいくえん</t>
  </si>
  <si>
    <t>瀬谷区</t>
  </si>
  <si>
    <t>091</t>
  </si>
  <si>
    <t>阿久和保育園</t>
    <rPh sb="0" eb="3">
      <t>あくわ</t>
    </rPh>
    <rPh sb="3" eb="6">
      <t>ほいくえん</t>
    </rPh>
    <phoneticPr fontId="32" type="Hiragana"/>
  </si>
  <si>
    <t>あくわほいくえん</t>
  </si>
  <si>
    <t>シャローム三育保育園</t>
    <rPh sb="5" eb="7">
      <t>さんいく</t>
    </rPh>
    <rPh sb="7" eb="10">
      <t>ほいくえん</t>
    </rPh>
    <phoneticPr fontId="32" type="Hiragana"/>
  </si>
  <si>
    <t>しゃろーむさんいくほいくえん</t>
  </si>
  <si>
    <t>瀬谷中央保育園</t>
    <rPh sb="0" eb="2">
      <t>せや</t>
    </rPh>
    <rPh sb="2" eb="4">
      <t>ちゅうおう</t>
    </rPh>
    <rPh sb="4" eb="7">
      <t>ほいくえん</t>
    </rPh>
    <phoneticPr fontId="32" type="Hiragana"/>
  </si>
  <si>
    <t>せやちゅうおうほいくえん</t>
  </si>
  <si>
    <t>ティンクル瀬谷保育園</t>
    <rPh sb="5" eb="7">
      <t>せや</t>
    </rPh>
    <rPh sb="7" eb="10">
      <t>ほいくえん</t>
    </rPh>
    <phoneticPr fontId="32" type="Hiragana"/>
  </si>
  <si>
    <t>てぃんくるせやほいくえん</t>
  </si>
  <si>
    <t>ゆたか保育園</t>
    <rPh sb="3" eb="6">
      <t>ほいくえん</t>
    </rPh>
    <phoneticPr fontId="32" type="Hiragana"/>
  </si>
  <si>
    <t>ゆたかほいくえん</t>
  </si>
  <si>
    <t>入船の森保育園</t>
    <rPh sb="0" eb="2">
      <t>いりふね</t>
    </rPh>
    <rPh sb="3" eb="4">
      <t>もり</t>
    </rPh>
    <rPh sb="4" eb="7">
      <t>ほいくえん</t>
    </rPh>
    <phoneticPr fontId="32" type="Hiragana"/>
  </si>
  <si>
    <t>いりふねのもりほいくえん</t>
  </si>
  <si>
    <t>浦島保育園</t>
    <rPh sb="0" eb="2">
      <t>うらしま</t>
    </rPh>
    <rPh sb="2" eb="5">
      <t>ほいくえん</t>
    </rPh>
    <phoneticPr fontId="32" type="Hiragana"/>
  </si>
  <si>
    <t>うらしまほいくえん</t>
  </si>
  <si>
    <t>グローバルキッズ白楽園</t>
    <rPh sb="8" eb="10">
      <t>はくらく</t>
    </rPh>
    <rPh sb="10" eb="11">
      <t>えん</t>
    </rPh>
    <phoneticPr fontId="32" type="Hiragana"/>
  </si>
  <si>
    <t>ぐろーばるきっずはくらくえん</t>
  </si>
  <si>
    <t>保育園こりす</t>
    <rPh sb="0" eb="3">
      <t>ほいくえん</t>
    </rPh>
    <phoneticPr fontId="32" type="Hiragana"/>
  </si>
  <si>
    <t>ほいくえんこりす</t>
  </si>
  <si>
    <t>あそびの杜保育園</t>
    <rPh sb="4" eb="5">
      <t>もり</t>
    </rPh>
    <rPh sb="5" eb="8">
      <t>ほいくえん</t>
    </rPh>
    <phoneticPr fontId="32" type="Hiragana"/>
  </si>
  <si>
    <t>あそびのもりほいくえん</t>
  </si>
  <si>
    <t>利正寺保育園</t>
    <rPh sb="0" eb="2">
      <t>としまさ</t>
    </rPh>
    <rPh sb="2" eb="3">
      <t>てら</t>
    </rPh>
    <rPh sb="3" eb="6">
      <t>ほいくえん</t>
    </rPh>
    <phoneticPr fontId="32" type="Hiragana"/>
  </si>
  <si>
    <t>りしょうじほいくえん</t>
  </si>
  <si>
    <t>グリーンポート桜木町保育園</t>
    <rPh sb="7" eb="10">
      <t>さくらぎちょう</t>
    </rPh>
    <rPh sb="10" eb="13">
      <t>ほいくえん</t>
    </rPh>
    <phoneticPr fontId="32" type="Hiragana"/>
  </si>
  <si>
    <t>ぐりーんぽーとさくらぎちょうほいくえん</t>
  </si>
  <si>
    <t>大岡おひさま保育園</t>
    <rPh sb="0" eb="2">
      <t>おおおか</t>
    </rPh>
    <rPh sb="6" eb="9">
      <t>ほいくえん</t>
    </rPh>
    <phoneticPr fontId="32" type="Hiragana"/>
  </si>
  <si>
    <t>おおおかおひさまほいくえん</t>
  </si>
  <si>
    <t>京急キッズランド井土ケ谷駅保育園</t>
    <rPh sb="0" eb="2">
      <t>けいきゅう</t>
    </rPh>
    <rPh sb="8" eb="9">
      <t>い</t>
    </rPh>
    <rPh sb="9" eb="10">
      <t>つち</t>
    </rPh>
    <rPh sb="11" eb="12">
      <t>たに</t>
    </rPh>
    <rPh sb="12" eb="13">
      <t>えき</t>
    </rPh>
    <rPh sb="13" eb="16">
      <t>ほいくえん</t>
    </rPh>
    <phoneticPr fontId="32" type="Hiragana"/>
  </si>
  <si>
    <t>けいきゅうきっずらんどいどがやえきほいくえ</t>
  </si>
  <si>
    <t>京急キッズランド黄金町保育園</t>
    <rPh sb="0" eb="2">
      <t>けいきゅう</t>
    </rPh>
    <rPh sb="8" eb="11">
      <t>こがねちょう</t>
    </rPh>
    <rPh sb="11" eb="14">
      <t>ほいくえん</t>
    </rPh>
    <phoneticPr fontId="32" type="Hiragana"/>
  </si>
  <si>
    <t>けいきゅうきっずらんどこがねちょうほいくえん</t>
  </si>
  <si>
    <t>南愛児園</t>
    <rPh sb="0" eb="1">
      <t>みなみ</t>
    </rPh>
    <rPh sb="1" eb="3">
      <t>あいじ</t>
    </rPh>
    <rPh sb="3" eb="4">
      <t>えん</t>
    </rPh>
    <phoneticPr fontId="32" type="Hiragana"/>
  </si>
  <si>
    <t>みなみあいじえん</t>
  </si>
  <si>
    <t>横浜みなみ薫保育園</t>
    <rPh sb="0" eb="2">
      <t>よこはま</t>
    </rPh>
    <rPh sb="5" eb="6">
      <t>かおる</t>
    </rPh>
    <rPh sb="6" eb="9">
      <t>ほいくえん</t>
    </rPh>
    <phoneticPr fontId="32" type="Hiragana"/>
  </si>
  <si>
    <t>よこはまみなみかおるほいくえん</t>
  </si>
  <si>
    <t>アスクさいど保育園</t>
    <rPh sb="6" eb="9">
      <t>ほいくえん</t>
    </rPh>
    <phoneticPr fontId="32" type="Hiragana"/>
  </si>
  <si>
    <t>あすくさいどほいくえん</t>
  </si>
  <si>
    <t>京急キッズランド上永谷保育園</t>
    <rPh sb="0" eb="2">
      <t>けいきゅう</t>
    </rPh>
    <rPh sb="8" eb="11">
      <t>かみながや</t>
    </rPh>
    <rPh sb="11" eb="14">
      <t>ほいくえん</t>
    </rPh>
    <phoneticPr fontId="32" type="Hiragana"/>
  </si>
  <si>
    <t>けいきゅうきっずらんどかみながや</t>
  </si>
  <si>
    <t>チェリーガーデン保育園</t>
    <rPh sb="8" eb="11">
      <t>ほいくえん</t>
    </rPh>
    <phoneticPr fontId="32" type="Hiragana"/>
  </si>
  <si>
    <t>ちぇりーがーでんほいくえん</t>
  </si>
  <si>
    <t>横浜小谷かなりや保育園</t>
    <rPh sb="0" eb="2">
      <t>よこはま</t>
    </rPh>
    <rPh sb="2" eb="4">
      <t>こたに</t>
    </rPh>
    <rPh sb="8" eb="11">
      <t>ほいくえん</t>
    </rPh>
    <phoneticPr fontId="32" type="Hiragana"/>
  </si>
  <si>
    <t>よこはまこたにかなりやほいくえん</t>
  </si>
  <si>
    <t>屏風ヶ浦はるかぜ保育園</t>
    <rPh sb="0" eb="4">
      <t>びょうぶがうら</t>
    </rPh>
    <rPh sb="8" eb="11">
      <t>ほいくえん</t>
    </rPh>
    <phoneticPr fontId="32" type="Hiragana"/>
  </si>
  <si>
    <t>びょうぶがうらはるかぜほいくえん</t>
  </si>
  <si>
    <t>金沢ぴよっこ保育園</t>
    <rPh sb="0" eb="2">
      <t>かなざわ</t>
    </rPh>
    <rPh sb="6" eb="9">
      <t>ほいくえん</t>
    </rPh>
    <phoneticPr fontId="32" type="Hiragana"/>
  </si>
  <si>
    <t>かなざわぴよっこほいくえん</t>
  </si>
  <si>
    <t>ビアレ横浜スマイル保育園</t>
    <rPh sb="3" eb="5">
      <t>よこはま</t>
    </rPh>
    <rPh sb="9" eb="12">
      <t>ほいくえん</t>
    </rPh>
    <phoneticPr fontId="32" type="Hiragana"/>
  </si>
  <si>
    <t>びあれよこはますまいるほいくえん</t>
  </si>
  <si>
    <t>ゆめ和柳町ほいくえん</t>
    <rPh sb="2" eb="3">
      <t>わ</t>
    </rPh>
    <rPh sb="3" eb="5">
      <t>やなぎまち</t>
    </rPh>
    <phoneticPr fontId="32" type="Hiragana"/>
  </si>
  <si>
    <t>ゆめわやなぎちょうほいくえん</t>
  </si>
  <si>
    <t>アスク日吉本町第二保育園</t>
    <rPh sb="3" eb="7">
      <t>ひよしほんちょう</t>
    </rPh>
    <rPh sb="7" eb="9">
      <t>だいに</t>
    </rPh>
    <rPh sb="9" eb="12">
      <t>ほいくえん</t>
    </rPh>
    <phoneticPr fontId="32" type="Hiragana"/>
  </si>
  <si>
    <t>あすくひよしほんちょうだいにほいくえん</t>
  </si>
  <si>
    <t>ケンパ高田</t>
    <rPh sb="3" eb="5">
      <t>たかだ</t>
    </rPh>
    <phoneticPr fontId="32" type="Hiragana"/>
  </si>
  <si>
    <t>けんぱたかた</t>
  </si>
  <si>
    <t>ベネッセ日吉保育園</t>
    <rPh sb="4" eb="6">
      <t>ひよし</t>
    </rPh>
    <rPh sb="6" eb="9">
      <t>ほいくえん</t>
    </rPh>
    <phoneticPr fontId="32" type="Hiragana"/>
  </si>
  <si>
    <t>べねっせひよしほいくえん</t>
  </si>
  <si>
    <t>マーマしのはら保育園</t>
    <rPh sb="7" eb="10">
      <t>ほいくえん</t>
    </rPh>
    <phoneticPr fontId="32" type="Hiragana"/>
  </si>
  <si>
    <t>まーましのはらほいくえん</t>
  </si>
  <si>
    <t>めぐみ保育園</t>
    <rPh sb="3" eb="6">
      <t>ほいくえん</t>
    </rPh>
    <phoneticPr fontId="32" type="Hiragana"/>
  </si>
  <si>
    <t>めぐみほいくえん</t>
  </si>
  <si>
    <t>たかた保育園</t>
    <rPh sb="3" eb="6">
      <t>ほいくえん</t>
    </rPh>
    <phoneticPr fontId="32" type="Hiragana"/>
  </si>
  <si>
    <t>たかたほいくえん</t>
  </si>
  <si>
    <t>さくらの郷みらい保育園</t>
    <rPh sb="4" eb="5">
      <t>ごう</t>
    </rPh>
    <rPh sb="8" eb="11">
      <t>ほいくえん</t>
    </rPh>
    <phoneticPr fontId="32" type="Hiragana"/>
  </si>
  <si>
    <t>さくらのさとみらいほいくえん</t>
  </si>
  <si>
    <t>パレット保育園・長津田</t>
    <rPh sb="4" eb="7">
      <t>ほいくえん</t>
    </rPh>
    <rPh sb="8" eb="11">
      <t>ながつた</t>
    </rPh>
    <phoneticPr fontId="32" type="Hiragana"/>
  </si>
  <si>
    <t>ぱれっとほいくえん･ながつた</t>
  </si>
  <si>
    <t>みどり寺山保育園</t>
    <rPh sb="3" eb="5">
      <t>てらやま</t>
    </rPh>
    <rPh sb="5" eb="8">
      <t>ほいくえん</t>
    </rPh>
    <phoneticPr fontId="32" type="Hiragana"/>
  </si>
  <si>
    <t>みどりてらやまほいくえん</t>
  </si>
  <si>
    <t>しらとり台保育園さつきが丘</t>
    <rPh sb="4" eb="5">
      <t>だい</t>
    </rPh>
    <rPh sb="5" eb="8">
      <t>ほいくえん</t>
    </rPh>
    <rPh sb="12" eb="13">
      <t>おか</t>
    </rPh>
    <phoneticPr fontId="32" type="Hiragana"/>
  </si>
  <si>
    <t>しらとりだいほいくえんさつきがおか</t>
  </si>
  <si>
    <t>ニチイキッズ美しが丘保育園</t>
    <rPh sb="6" eb="7">
      <t>うつく</t>
    </rPh>
    <rPh sb="9" eb="10">
      <t>おか</t>
    </rPh>
    <rPh sb="10" eb="13">
      <t>ほいくえん</t>
    </rPh>
    <phoneticPr fontId="32" type="Hiragana"/>
  </si>
  <si>
    <t>にちいきっずうつくしがおかほいくえん</t>
  </si>
  <si>
    <t>パレット保育園・たまプラーザ</t>
    <rPh sb="4" eb="7">
      <t>ほいくえん</t>
    </rPh>
    <phoneticPr fontId="32" type="Hiragana"/>
  </si>
  <si>
    <t>ぱれっとほいくえん･たまぷらーざ</t>
  </si>
  <si>
    <t>第二しらとり台保育園</t>
    <rPh sb="0" eb="2">
      <t>だいに</t>
    </rPh>
    <rPh sb="6" eb="7">
      <t>だい</t>
    </rPh>
    <rPh sb="7" eb="10">
      <t>ほいくえん</t>
    </rPh>
    <phoneticPr fontId="32" type="Hiragana"/>
  </si>
  <si>
    <t>だいにしらとりだいほいくえん</t>
  </si>
  <si>
    <t>マーマセンター北保育園</t>
    <rPh sb="7" eb="8">
      <t>きた</t>
    </rPh>
    <rPh sb="8" eb="11">
      <t>ほいくえん</t>
    </rPh>
    <phoneticPr fontId="32" type="Hiragana"/>
  </si>
  <si>
    <t>まーませんたーきたほいくえん</t>
  </si>
  <si>
    <t>くるみ保育園</t>
    <rPh sb="3" eb="6">
      <t>ほいくえん</t>
    </rPh>
    <phoneticPr fontId="32" type="Hiragana"/>
  </si>
  <si>
    <t>くるみほいくえん</t>
  </si>
  <si>
    <t>Ｊキッズプラネット鶴見保育園</t>
    <rPh sb="9" eb="11">
      <t>つるみ</t>
    </rPh>
    <rPh sb="11" eb="14">
      <t>ほいくえん</t>
    </rPh>
    <phoneticPr fontId="32" type="Hiragana"/>
  </si>
  <si>
    <t>じぇいきっずぷらねっとつるみほいくえん</t>
  </si>
  <si>
    <t>總持寺保育園</t>
    <rPh sb="0" eb="3">
      <t>そうじじ</t>
    </rPh>
    <rPh sb="3" eb="6">
      <t>ほいくえん</t>
    </rPh>
    <phoneticPr fontId="32" type="Hiragana"/>
  </si>
  <si>
    <t>そうじじほいくえん</t>
  </si>
  <si>
    <t>總持寺本町通保育園</t>
    <rPh sb="0" eb="3">
      <t>そうじじ</t>
    </rPh>
    <rPh sb="3" eb="6">
      <t>ほんちょうどおり</t>
    </rPh>
    <rPh sb="6" eb="9">
      <t>ほいくえん</t>
    </rPh>
    <phoneticPr fontId="32" type="Hiragana"/>
  </si>
  <si>
    <t>そうじじほんちょうどおりほいくえん</t>
  </si>
  <si>
    <t>ベネッセ矢向保育園</t>
    <rPh sb="4" eb="6">
      <t>やこう</t>
    </rPh>
    <rPh sb="6" eb="9">
      <t>ほいくえん</t>
    </rPh>
    <phoneticPr fontId="32" type="Hiragana"/>
  </si>
  <si>
    <t>べねっせやこうほいくえん</t>
  </si>
  <si>
    <t>めばえ横浜保育園</t>
    <rPh sb="3" eb="5">
      <t>よこはま</t>
    </rPh>
    <rPh sb="5" eb="8">
      <t>ほいくえん</t>
    </rPh>
    <phoneticPr fontId="32" type="Hiragana"/>
  </si>
  <si>
    <t>めばえよこはまほいくえん</t>
  </si>
  <si>
    <t>ラフ・クルー元町保育園</t>
    <rPh sb="6" eb="8">
      <t>もとまち</t>
    </rPh>
    <rPh sb="8" eb="11">
      <t>ほいくえん</t>
    </rPh>
    <phoneticPr fontId="32" type="Hiragana"/>
  </si>
  <si>
    <t>らふ･くるーもとまちほいくえん</t>
  </si>
  <si>
    <t>小さな足あと保育園</t>
    <rPh sb="0" eb="1">
      <t>ちい</t>
    </rPh>
    <rPh sb="3" eb="4">
      <t>あし</t>
    </rPh>
    <rPh sb="6" eb="9">
      <t>ほいくえん</t>
    </rPh>
    <phoneticPr fontId="32" type="Hiragana"/>
  </si>
  <si>
    <t>ちいさなあしあとほいくえん</t>
  </si>
  <si>
    <t>桜ケ丘保育園</t>
    <rPh sb="0" eb="1">
      <t>さくら</t>
    </rPh>
    <rPh sb="2" eb="3">
      <t>おか</t>
    </rPh>
    <rPh sb="3" eb="6">
      <t>ほいくえん</t>
    </rPh>
    <phoneticPr fontId="32" type="Hiragana"/>
  </si>
  <si>
    <t>さくらがおかほいくえん</t>
  </si>
  <si>
    <t>ポプラ保育園</t>
    <rPh sb="3" eb="6">
      <t>ほいくえん</t>
    </rPh>
    <phoneticPr fontId="32" type="Hiragana"/>
  </si>
  <si>
    <t>ぽぷらほいくえん</t>
  </si>
  <si>
    <t>アスク新杉田保育園</t>
    <rPh sb="3" eb="6">
      <t>しんすぎた</t>
    </rPh>
    <rPh sb="6" eb="9">
      <t>ほいくえん</t>
    </rPh>
    <phoneticPr fontId="32" type="Hiragana"/>
  </si>
  <si>
    <t>あすくしんすぎたほいくえん</t>
  </si>
  <si>
    <t>ペガサスわくわくランド</t>
  </si>
  <si>
    <t>ぺがさすわくわくらんど</t>
  </si>
  <si>
    <t>大倉山保育園</t>
    <rPh sb="0" eb="3">
      <t>おおくらやま</t>
    </rPh>
    <rPh sb="3" eb="6">
      <t>ほいくえん</t>
    </rPh>
    <phoneticPr fontId="32" type="Hiragana"/>
  </si>
  <si>
    <t>おおくらやまほいくえん</t>
  </si>
  <si>
    <t>尚花愛児園</t>
    <rPh sb="0" eb="1">
      <t>なお</t>
    </rPh>
    <rPh sb="1" eb="2">
      <t>はな</t>
    </rPh>
    <rPh sb="2" eb="4">
      <t>あいじ</t>
    </rPh>
    <rPh sb="4" eb="5">
      <t>えん</t>
    </rPh>
    <phoneticPr fontId="32" type="Hiragana"/>
  </si>
  <si>
    <t>しょうかあいじえん</t>
  </si>
  <si>
    <t>たまプラーザもみじ保育園</t>
    <rPh sb="9" eb="12">
      <t>ほいくえん</t>
    </rPh>
    <phoneticPr fontId="32" type="Hiragana"/>
  </si>
  <si>
    <t>たまぷらーざもみじほいくえん</t>
  </si>
  <si>
    <t>もみじ保育園</t>
    <rPh sb="3" eb="6">
      <t>ほいくえん</t>
    </rPh>
    <phoneticPr fontId="32" type="Hiragana"/>
  </si>
  <si>
    <t>もみじほいくえん</t>
  </si>
  <si>
    <t>おおぞらひまわり保育園</t>
    <rPh sb="8" eb="11">
      <t>ほいくえん</t>
    </rPh>
    <phoneticPr fontId="32" type="Hiragana"/>
  </si>
  <si>
    <t>おおぞらひまわりほいくえん</t>
  </si>
  <si>
    <t>ベネッセ本郷台保育園</t>
    <rPh sb="4" eb="7">
      <t>ほんごうだい</t>
    </rPh>
    <rPh sb="7" eb="10">
      <t>ほいくえん</t>
    </rPh>
    <phoneticPr fontId="32" type="Hiragana"/>
  </si>
  <si>
    <t>べねっせほんごうだいほいくえん</t>
  </si>
  <si>
    <t>立場エンゼル保育園</t>
    <rPh sb="0" eb="2">
      <t>たちば</t>
    </rPh>
    <rPh sb="6" eb="9">
      <t>ほいくえん</t>
    </rPh>
    <phoneticPr fontId="32" type="Hiragana"/>
  </si>
  <si>
    <t>たてばえんぜるほいくえん</t>
  </si>
  <si>
    <t>ふたば保育園</t>
    <rPh sb="3" eb="6">
      <t>ほいくえん</t>
    </rPh>
    <phoneticPr fontId="32" type="Hiragana"/>
  </si>
  <si>
    <t>ふたばほいくえん</t>
  </si>
  <si>
    <t>鳩の森愛の詩宮沢保育園</t>
    <rPh sb="0" eb="1">
      <t>はと</t>
    </rPh>
    <rPh sb="2" eb="3">
      <t>もり</t>
    </rPh>
    <rPh sb="3" eb="4">
      <t>あい</t>
    </rPh>
    <rPh sb="5" eb="6">
      <t>うた</t>
    </rPh>
    <rPh sb="6" eb="8">
      <t>みやざわ</t>
    </rPh>
    <rPh sb="8" eb="11">
      <t>ほいくえん</t>
    </rPh>
    <phoneticPr fontId="32" type="Hiragana"/>
  </si>
  <si>
    <t>はとのもりあいのうたみやざわほいくえん</t>
  </si>
  <si>
    <t>わおわお保育園</t>
    <rPh sb="4" eb="7">
      <t>ほいくえん</t>
    </rPh>
    <phoneticPr fontId="32" type="Hiragana"/>
  </si>
  <si>
    <t>わおわおほいくえん</t>
  </si>
  <si>
    <t>にじいろ保育園みなとみらい</t>
    <rPh sb="4" eb="7">
      <t>ほいくえん</t>
    </rPh>
    <phoneticPr fontId="32" type="Hiragana"/>
  </si>
  <si>
    <t>にじいろほいくえんみなとみらい</t>
  </si>
  <si>
    <t>ことぶき保育園</t>
    <rPh sb="4" eb="7">
      <t>ほいくえん</t>
    </rPh>
    <phoneticPr fontId="32" type="Hiragana"/>
  </si>
  <si>
    <t>ことぶきほいくえん</t>
  </si>
  <si>
    <t>丸山台保育園</t>
    <rPh sb="0" eb="2">
      <t>まるやま</t>
    </rPh>
    <rPh sb="2" eb="3">
      <t>だい</t>
    </rPh>
    <rPh sb="3" eb="6">
      <t>ほいくえん</t>
    </rPh>
    <phoneticPr fontId="32" type="Hiragana"/>
  </si>
  <si>
    <t>まるやまだいほいくえん</t>
  </si>
  <si>
    <t>にじいろ保育園上星川</t>
    <rPh sb="4" eb="7">
      <t>ほいくえん</t>
    </rPh>
    <rPh sb="7" eb="10">
      <t>かみほしかわ</t>
    </rPh>
    <phoneticPr fontId="32" type="Hiragana"/>
  </si>
  <si>
    <t>にじいろほいくえんかみほしかわ</t>
  </si>
  <si>
    <t>にじいろ保育園和田町</t>
    <rPh sb="4" eb="7">
      <t>ほいくえん</t>
    </rPh>
    <rPh sb="7" eb="10">
      <t>わだまち</t>
    </rPh>
    <phoneticPr fontId="32" type="Hiragana"/>
  </si>
  <si>
    <t>にじいろほいくえんわだまち</t>
  </si>
  <si>
    <t>西谷保育園</t>
    <rPh sb="0" eb="2">
      <t>にしや</t>
    </rPh>
    <rPh sb="2" eb="5">
      <t>ほいくえん</t>
    </rPh>
    <phoneticPr fontId="32" type="Hiragana"/>
  </si>
  <si>
    <t>にしやほいくえん</t>
  </si>
  <si>
    <t>まきが原愛児園</t>
    <rPh sb="3" eb="4">
      <t>げん</t>
    </rPh>
    <rPh sb="4" eb="6">
      <t>あいじ</t>
    </rPh>
    <rPh sb="6" eb="7">
      <t>えん</t>
    </rPh>
    <phoneticPr fontId="32" type="Hiragana"/>
  </si>
  <si>
    <t>まきがはらあいじえん</t>
  </si>
  <si>
    <t>マヤ保育園</t>
    <rPh sb="2" eb="5">
      <t>ほいくえん</t>
    </rPh>
    <phoneticPr fontId="32" type="Hiragana"/>
  </si>
  <si>
    <t>まやほいくえん</t>
  </si>
  <si>
    <t>横濱あんじゅ保育園</t>
    <rPh sb="0" eb="2">
      <t>よこはま</t>
    </rPh>
    <rPh sb="6" eb="9">
      <t>ほいくえん</t>
    </rPh>
    <phoneticPr fontId="32" type="Hiragana"/>
  </si>
  <si>
    <t>よこはまあんじゅほいくえん</t>
  </si>
  <si>
    <t>グローバルキッズ白根保育園</t>
    <rPh sb="8" eb="10">
      <t>しらね</t>
    </rPh>
    <rPh sb="10" eb="13">
      <t>ほいくえん</t>
    </rPh>
    <phoneticPr fontId="32" type="Hiragana"/>
  </si>
  <si>
    <t>ぐろーばるきっずしらねほいくえん</t>
  </si>
  <si>
    <t>汐見台愛育園</t>
    <rPh sb="0" eb="3">
      <t>しおみだい</t>
    </rPh>
    <rPh sb="3" eb="5">
      <t>あいいく</t>
    </rPh>
    <rPh sb="5" eb="6">
      <t>えん</t>
    </rPh>
    <phoneticPr fontId="32" type="Hiragana"/>
  </si>
  <si>
    <t>しおみだいあいいくえん</t>
  </si>
  <si>
    <t>にじいろ保育園新杉田</t>
    <rPh sb="4" eb="7">
      <t>ほいくえん</t>
    </rPh>
    <rPh sb="7" eb="10">
      <t>しんすぎた</t>
    </rPh>
    <phoneticPr fontId="32" type="Hiragana"/>
  </si>
  <si>
    <t>にじいろほいくえんしんすぎた</t>
  </si>
  <si>
    <t>にじいろ保育園洋光台</t>
    <rPh sb="4" eb="7">
      <t>ほいくえん</t>
    </rPh>
    <rPh sb="7" eb="10">
      <t>ようこうだい</t>
    </rPh>
    <phoneticPr fontId="32" type="Hiragana"/>
  </si>
  <si>
    <t>にじいろほいくえんようこうだい</t>
  </si>
  <si>
    <t>根岸星の子保育園</t>
    <rPh sb="0" eb="2">
      <t>ねぎし</t>
    </rPh>
    <rPh sb="2" eb="3">
      <t>ほし</t>
    </rPh>
    <rPh sb="4" eb="5">
      <t>こ</t>
    </rPh>
    <rPh sb="5" eb="8">
      <t>ほいくえん</t>
    </rPh>
    <phoneticPr fontId="32" type="Hiragana"/>
  </si>
  <si>
    <t>ねぎしほしのこほいくえん</t>
  </si>
  <si>
    <t>横浜ナーサリー</t>
    <rPh sb="0" eb="2">
      <t>よこはま</t>
    </rPh>
    <phoneticPr fontId="32" type="Hiragana"/>
  </si>
  <si>
    <t>よこはまなーさりー</t>
  </si>
  <si>
    <t>にじいろ保育園磯子</t>
    <rPh sb="4" eb="7">
      <t>ほいくえん</t>
    </rPh>
    <rPh sb="7" eb="9">
      <t>いそご</t>
    </rPh>
    <phoneticPr fontId="32" type="Hiragana"/>
  </si>
  <si>
    <t>にじいろほいくえんいそご</t>
  </si>
  <si>
    <t>金沢ふたば保育園</t>
    <rPh sb="0" eb="2">
      <t>かなざわ</t>
    </rPh>
    <rPh sb="5" eb="8">
      <t>ほいくえん</t>
    </rPh>
    <phoneticPr fontId="32" type="Hiragana"/>
  </si>
  <si>
    <t>かなざわふたばほいくえん</t>
  </si>
  <si>
    <t>しののめ並木保育園</t>
    <rPh sb="4" eb="6">
      <t>なみき</t>
    </rPh>
    <rPh sb="6" eb="9">
      <t>ほいくえん</t>
    </rPh>
    <phoneticPr fontId="32" type="Hiragana"/>
  </si>
  <si>
    <t>しののめなみきほいくえん</t>
  </si>
  <si>
    <t>にじいろ保育園釜利谷</t>
    <rPh sb="4" eb="7">
      <t>ほいくえん</t>
    </rPh>
    <rPh sb="7" eb="10">
      <t>かまりや</t>
    </rPh>
    <phoneticPr fontId="32" type="Hiragana"/>
  </si>
  <si>
    <t>にじいろほいくえんかまりや</t>
  </si>
  <si>
    <t>にじいろ保育園金沢文庫</t>
    <rPh sb="4" eb="7">
      <t>ほいくえん</t>
    </rPh>
    <rPh sb="7" eb="11">
      <t>かなざわぶんこ</t>
    </rPh>
    <phoneticPr fontId="32" type="Hiragana"/>
  </si>
  <si>
    <t>にじいろほいくえんかなざわぶんこ</t>
  </si>
  <si>
    <t>明徳釜利谷保育園</t>
    <rPh sb="0" eb="2">
      <t>めいとく</t>
    </rPh>
    <rPh sb="2" eb="5">
      <t>かまりや</t>
    </rPh>
    <rPh sb="5" eb="8">
      <t>ほいくえん</t>
    </rPh>
    <phoneticPr fontId="32" type="Hiragana"/>
  </si>
  <si>
    <t>めいとくかまりやほいくえん</t>
  </si>
  <si>
    <t>わかくさ保育園</t>
    <rPh sb="4" eb="7">
      <t>ほいくえん</t>
    </rPh>
    <phoneticPr fontId="32" type="Hiragana"/>
  </si>
  <si>
    <t>わかくさほいくえん</t>
  </si>
  <si>
    <t>フレンド金沢文庫保育園</t>
    <rPh sb="4" eb="8">
      <t>かなざわぶんこ</t>
    </rPh>
    <rPh sb="8" eb="11">
      <t>ほいくえん</t>
    </rPh>
    <phoneticPr fontId="32" type="Hiragana"/>
  </si>
  <si>
    <t>ふれんどかなざわぶんこほいくえん</t>
  </si>
  <si>
    <t>大倉山元気の泉保育園</t>
    <rPh sb="0" eb="3">
      <t>おおくらやま</t>
    </rPh>
    <rPh sb="3" eb="5">
      <t>げんき</t>
    </rPh>
    <rPh sb="6" eb="7">
      <t>いずみ</t>
    </rPh>
    <rPh sb="7" eb="10">
      <t>ほいくえん</t>
    </rPh>
    <phoneticPr fontId="32" type="Hiragana"/>
  </si>
  <si>
    <t>おおくらやまげんきのいずみほいくえん</t>
  </si>
  <si>
    <t>おおくらやまえきまえのぞみ保育園</t>
    <rPh sb="13" eb="16">
      <t>ほいくえん</t>
    </rPh>
    <phoneticPr fontId="32" type="Hiragana"/>
  </si>
  <si>
    <t>おおくらやまえきまえのぞみほいくえん</t>
  </si>
  <si>
    <t>おおつな保育園</t>
    <rPh sb="4" eb="7">
      <t>ほいくえん</t>
    </rPh>
    <phoneticPr fontId="32" type="Hiragana"/>
  </si>
  <si>
    <t>おおつなほいくえん</t>
  </si>
  <si>
    <t>くっくおさんぽ保育園</t>
    <rPh sb="7" eb="10">
      <t>ほいくえん</t>
    </rPh>
    <phoneticPr fontId="32" type="Hiragana"/>
  </si>
  <si>
    <t>くっくおさんぽほいくえん</t>
  </si>
  <si>
    <t>くっくおさんぽ保育園大倉山</t>
    <rPh sb="7" eb="10">
      <t>ほいくえん</t>
    </rPh>
    <rPh sb="10" eb="13">
      <t>おおくらやま</t>
    </rPh>
    <phoneticPr fontId="32" type="Hiragana"/>
  </si>
  <si>
    <t>くっくおさんぽほいくえんおおくらやま</t>
  </si>
  <si>
    <t>グローバルキッズ下田町園</t>
    <rPh sb="8" eb="11">
      <t>しもたまち</t>
    </rPh>
    <rPh sb="11" eb="12">
      <t>えん</t>
    </rPh>
    <phoneticPr fontId="32" type="Hiragana"/>
  </si>
  <si>
    <t>ぐろーばるきっずしもだちょうえん</t>
  </si>
  <si>
    <t>グローバルキッズ綱島園</t>
    <rPh sb="8" eb="10">
      <t>つなしま</t>
    </rPh>
    <rPh sb="10" eb="11">
      <t>えん</t>
    </rPh>
    <phoneticPr fontId="32" type="Hiragana"/>
  </si>
  <si>
    <t>ぐろーばるきっずつなしまえん</t>
  </si>
  <si>
    <t>グローバルキッズ日吉園</t>
    <rPh sb="8" eb="10">
      <t>ひよし</t>
    </rPh>
    <rPh sb="10" eb="11">
      <t>えん</t>
    </rPh>
    <phoneticPr fontId="32" type="Hiragana"/>
  </si>
  <si>
    <t>ぐろーばるきっずひよしえん</t>
  </si>
  <si>
    <t>にじいろ保育園綱島</t>
    <rPh sb="4" eb="7">
      <t>ほいくえん</t>
    </rPh>
    <rPh sb="7" eb="9">
      <t>つなしま</t>
    </rPh>
    <phoneticPr fontId="32" type="Hiragana"/>
  </si>
  <si>
    <t>にじいろほいくえんつなしま</t>
  </si>
  <si>
    <t>パレット保育園・綱島</t>
    <rPh sb="4" eb="7">
      <t>ほいくえん</t>
    </rPh>
    <rPh sb="8" eb="10">
      <t>つなじま</t>
    </rPh>
    <phoneticPr fontId="32" type="Hiragana"/>
  </si>
  <si>
    <t>ぱれっとほいくえん･つなしま</t>
  </si>
  <si>
    <t>光の園保育園</t>
    <rPh sb="0" eb="1">
      <t>ひかり</t>
    </rPh>
    <rPh sb="2" eb="3">
      <t>えん</t>
    </rPh>
    <rPh sb="3" eb="6">
      <t>ほいくえん</t>
    </rPh>
    <phoneticPr fontId="32" type="Hiragana"/>
  </si>
  <si>
    <t>ひかりのそのほいくえん</t>
  </si>
  <si>
    <t>聖保育園</t>
    <rPh sb="0" eb="1">
      <t>ひじり</t>
    </rPh>
    <rPh sb="1" eb="4">
      <t>ほいくえん</t>
    </rPh>
    <phoneticPr fontId="32" type="Hiragana"/>
  </si>
  <si>
    <t>ひじりほいくえん</t>
  </si>
  <si>
    <t>森の樹保育園</t>
    <rPh sb="0" eb="1">
      <t>もり</t>
    </rPh>
    <rPh sb="2" eb="3">
      <t>き</t>
    </rPh>
    <rPh sb="3" eb="6">
      <t>ほいくえん</t>
    </rPh>
    <phoneticPr fontId="32" type="Hiragana"/>
  </si>
  <si>
    <t>もりのきほいくえん</t>
  </si>
  <si>
    <t>パレット保育園・高田</t>
    <rPh sb="4" eb="7">
      <t>ほいくえん</t>
    </rPh>
    <rPh sb="8" eb="10">
      <t>たかだ</t>
    </rPh>
    <phoneticPr fontId="32" type="Hiragana"/>
  </si>
  <si>
    <t>ぱれっとほいくえん･たかた</t>
  </si>
  <si>
    <t>グローバルキッズ十日市場園</t>
    <rPh sb="8" eb="10">
      <t>とおか</t>
    </rPh>
    <rPh sb="10" eb="12">
      <t>いちば</t>
    </rPh>
    <rPh sb="12" eb="13">
      <t>えん</t>
    </rPh>
    <phoneticPr fontId="32" type="Hiragana"/>
  </si>
  <si>
    <t>ぐろーばるきっずとうかいちばえん</t>
  </si>
  <si>
    <t>ＭＩＷＡあかね台光の子保育園</t>
  </si>
  <si>
    <t>みわあかねだいひかりのこほいくえん</t>
  </si>
  <si>
    <t>いずみ青葉台保育園</t>
    <rPh sb="3" eb="6">
      <t>あおばだい</t>
    </rPh>
    <rPh sb="6" eb="9">
      <t>ほいくえん</t>
    </rPh>
    <phoneticPr fontId="32" type="Hiragana"/>
  </si>
  <si>
    <t>いずみあおばだいほいくえん</t>
  </si>
  <si>
    <t>しらとり台保育園</t>
    <rPh sb="4" eb="5">
      <t>だい</t>
    </rPh>
    <rPh sb="5" eb="8">
      <t>ほいくえん</t>
    </rPh>
    <phoneticPr fontId="32" type="Hiragana"/>
  </si>
  <si>
    <t>しらとりだいほいくえん</t>
  </si>
  <si>
    <t>にじいろ保育園江田</t>
    <rPh sb="4" eb="7">
      <t>ほいくえん</t>
    </rPh>
    <rPh sb="7" eb="9">
      <t>えだ</t>
    </rPh>
    <phoneticPr fontId="32" type="Hiragana"/>
  </si>
  <si>
    <t>にじいろほいくえんえだ</t>
  </si>
  <si>
    <t>ベネッセ市ヶ尾駅前保育園</t>
    <rPh sb="4" eb="7">
      <t>いちがお</t>
    </rPh>
    <rPh sb="7" eb="9">
      <t>えきまえ</t>
    </rPh>
    <rPh sb="9" eb="12">
      <t>ほいくえん</t>
    </rPh>
    <phoneticPr fontId="32" type="Hiragana"/>
  </si>
  <si>
    <t>べねっせいちがおえきまえほいくえん</t>
  </si>
  <si>
    <t>アートチャイルドケアろりぽっぷたまプラーザ</t>
  </si>
  <si>
    <t>あーとちゃいるどけあろりぽっぷたまぷらーさ</t>
  </si>
  <si>
    <t>グローバルキッズあざみ野園</t>
    <rPh sb="11" eb="12">
      <t>の</t>
    </rPh>
    <rPh sb="12" eb="13">
      <t>えん</t>
    </rPh>
    <phoneticPr fontId="32" type="Hiragana"/>
  </si>
  <si>
    <t>ぐろーばるきっずあざみのえん</t>
  </si>
  <si>
    <t>グローバルキッズ都筑ふれあいの丘園</t>
    <rPh sb="8" eb="10">
      <t>つづき</t>
    </rPh>
    <rPh sb="15" eb="16">
      <t>おか</t>
    </rPh>
    <rPh sb="16" eb="17">
      <t>えん</t>
    </rPh>
    <phoneticPr fontId="32" type="Hiragana"/>
  </si>
  <si>
    <t>ぐろーばるきっずつづきふれあいのおかえん</t>
  </si>
  <si>
    <t>すくすく保育園</t>
    <rPh sb="4" eb="7">
      <t>ほいくえん</t>
    </rPh>
    <phoneticPr fontId="32" type="Hiragana"/>
  </si>
  <si>
    <t>すくすくほいくえん</t>
  </si>
  <si>
    <t>なかまちっこ園</t>
    <rPh sb="6" eb="7">
      <t>えん</t>
    </rPh>
    <phoneticPr fontId="32" type="Hiragana"/>
  </si>
  <si>
    <t>なかまちっこえん</t>
  </si>
  <si>
    <t>やまた保育園</t>
    <rPh sb="3" eb="6">
      <t>ほいくえん</t>
    </rPh>
    <phoneticPr fontId="32" type="Hiragana"/>
  </si>
  <si>
    <t>やまたほいくえん</t>
  </si>
  <si>
    <t>わおわおセンター北保育園</t>
    <rPh sb="8" eb="9">
      <t>きた</t>
    </rPh>
    <rPh sb="9" eb="12">
      <t>ほいくえん</t>
    </rPh>
    <phoneticPr fontId="32" type="Hiragana"/>
  </si>
  <si>
    <t>わおわおせんたーきたほいくえん</t>
  </si>
  <si>
    <t>滝ヶ谷保育園</t>
    <rPh sb="0" eb="1">
      <t>たき</t>
    </rPh>
    <rPh sb="2" eb="3">
      <t>たに</t>
    </rPh>
    <rPh sb="3" eb="6">
      <t>ほいくえん</t>
    </rPh>
    <phoneticPr fontId="32" type="Hiragana"/>
  </si>
  <si>
    <t>たきぎやとほいくえん</t>
  </si>
  <si>
    <t>わおわお仲町台保育園</t>
    <rPh sb="4" eb="7">
      <t>なかまちだい</t>
    </rPh>
    <rPh sb="7" eb="10">
      <t>ほいくえん</t>
    </rPh>
    <phoneticPr fontId="32" type="Hiragana"/>
  </si>
  <si>
    <t>わおわおなかまちだいほいくえん</t>
  </si>
  <si>
    <t>アートチャイルドケア東戸塚</t>
    <rPh sb="10" eb="13">
      <t>ひがしとつか</t>
    </rPh>
    <phoneticPr fontId="32" type="Hiragana"/>
  </si>
  <si>
    <t>あーとちゃいるどけあひがしとつか</t>
  </si>
  <si>
    <t>グローバルキッズ戸塚園</t>
    <rPh sb="8" eb="10">
      <t>とつか</t>
    </rPh>
    <rPh sb="10" eb="11">
      <t>えん</t>
    </rPh>
    <phoneticPr fontId="32" type="Hiragana"/>
  </si>
  <si>
    <t>ぐろーばるきっずとつかえん</t>
  </si>
  <si>
    <t>グローバルキッズ戸塚第二保育園</t>
    <rPh sb="8" eb="10">
      <t>とつか</t>
    </rPh>
    <rPh sb="10" eb="12">
      <t>だいに</t>
    </rPh>
    <rPh sb="12" eb="15">
      <t>ほいくえん</t>
    </rPh>
    <phoneticPr fontId="32" type="Hiragana"/>
  </si>
  <si>
    <t>ぐろーばるきっずとつかだいにほいくえん</t>
  </si>
  <si>
    <t>聖母の園保育園</t>
    <rPh sb="0" eb="2">
      <t>せいぼ</t>
    </rPh>
    <rPh sb="3" eb="4">
      <t>えん</t>
    </rPh>
    <rPh sb="4" eb="7">
      <t>ほいくえん</t>
    </rPh>
    <phoneticPr fontId="32" type="Hiragana"/>
  </si>
  <si>
    <t>せいぼのそのほいくえん</t>
  </si>
  <si>
    <t>ののはな保育園</t>
    <rPh sb="4" eb="7">
      <t>ほいくえん</t>
    </rPh>
    <phoneticPr fontId="32" type="Hiragana"/>
  </si>
  <si>
    <t>ののはなほいくえん</t>
  </si>
  <si>
    <t>にじいろ保育園川上町</t>
    <rPh sb="4" eb="7">
      <t>ほいくえん</t>
    </rPh>
    <rPh sb="7" eb="10">
      <t>かわかみちょう</t>
    </rPh>
    <phoneticPr fontId="32" type="Hiragana"/>
  </si>
  <si>
    <t>にじいろほいくえんかわかみちょう</t>
  </si>
  <si>
    <t>にじいろ保育園東戸塚</t>
    <rPh sb="4" eb="7">
      <t>ほいくえん</t>
    </rPh>
    <rPh sb="7" eb="10">
      <t>ひがしとつか</t>
    </rPh>
    <phoneticPr fontId="32" type="Hiragana"/>
  </si>
  <si>
    <t>にじいろほいくえんひがしとつか</t>
  </si>
  <si>
    <t>にじいろ保育園品濃町</t>
    <rPh sb="4" eb="7">
      <t>ほいくえん</t>
    </rPh>
    <rPh sb="7" eb="10">
      <t>しなのちょう</t>
    </rPh>
    <phoneticPr fontId="32" type="Hiragana"/>
  </si>
  <si>
    <t>にじいろほいくえんしなのちょう</t>
  </si>
  <si>
    <t>にじいろ保育園戸塚</t>
    <rPh sb="4" eb="7">
      <t>ほいくえん</t>
    </rPh>
    <rPh sb="7" eb="9">
      <t>とつか</t>
    </rPh>
    <phoneticPr fontId="32" type="Hiragana"/>
  </si>
  <si>
    <t>にじいろほいくえんとつか</t>
  </si>
  <si>
    <t>芙蓉保育園</t>
    <rPh sb="0" eb="2">
      <t>ふよう</t>
    </rPh>
    <rPh sb="2" eb="5">
      <t>ほいくえん</t>
    </rPh>
    <phoneticPr fontId="32" type="Hiragana"/>
  </si>
  <si>
    <t>ふようほいくえん</t>
  </si>
  <si>
    <t>南戸塚保育園</t>
    <rPh sb="0" eb="1">
      <t>みなみ</t>
    </rPh>
    <rPh sb="1" eb="3">
      <t>とつか</t>
    </rPh>
    <rPh sb="3" eb="6">
      <t>ほいくえん</t>
    </rPh>
    <phoneticPr fontId="32" type="Hiragana"/>
  </si>
  <si>
    <t>みなみとつかほいくえん</t>
  </si>
  <si>
    <t>グローバルキッズ戸塚吉田町保育園</t>
    <rPh sb="8" eb="10">
      <t>とつか</t>
    </rPh>
    <rPh sb="10" eb="13">
      <t>よしだちょう</t>
    </rPh>
    <rPh sb="13" eb="16">
      <t>ほいくえん</t>
    </rPh>
    <phoneticPr fontId="32" type="Hiragana"/>
  </si>
  <si>
    <t>ぐろーばるきっずとつかよしだちょうほいくえ</t>
  </si>
  <si>
    <t>苗場保育園</t>
    <rPh sb="0" eb="2">
      <t>なえば</t>
    </rPh>
    <rPh sb="2" eb="5">
      <t>ほいくえん</t>
    </rPh>
    <phoneticPr fontId="32" type="Hiragana"/>
  </si>
  <si>
    <t>なえばほいくえん</t>
  </si>
  <si>
    <t>にじいろ保育園いずみ中央</t>
    <rPh sb="4" eb="7">
      <t>ほいくえん</t>
    </rPh>
    <rPh sb="10" eb="12">
      <t>ちゅうおう</t>
    </rPh>
    <phoneticPr fontId="32" type="Hiragana"/>
  </si>
  <si>
    <t>にじいろほいくえんいずみちゅうおう</t>
  </si>
  <si>
    <t>鳩の森愛の詩あすなろ保育園</t>
    <rPh sb="0" eb="1">
      <t>はと</t>
    </rPh>
    <rPh sb="2" eb="3">
      <t>もり</t>
    </rPh>
    <rPh sb="3" eb="4">
      <t>あい</t>
    </rPh>
    <rPh sb="5" eb="6">
      <t>うた</t>
    </rPh>
    <rPh sb="10" eb="13">
      <t>ほいくえん</t>
    </rPh>
    <phoneticPr fontId="32" type="Hiragana"/>
  </si>
  <si>
    <t>はとのもりあいのうたあすなろほいくえん</t>
  </si>
  <si>
    <t>鳩の森愛の詩保育園</t>
    <rPh sb="0" eb="1">
      <t>はと</t>
    </rPh>
    <rPh sb="2" eb="3">
      <t>もり</t>
    </rPh>
    <rPh sb="3" eb="4">
      <t>あい</t>
    </rPh>
    <rPh sb="5" eb="6">
      <t>うた</t>
    </rPh>
    <rPh sb="6" eb="9">
      <t>ほいくえん</t>
    </rPh>
    <phoneticPr fontId="32" type="Hiragana"/>
  </si>
  <si>
    <t>はとのもりあいのうたほいくえん</t>
  </si>
  <si>
    <t>もも保育園</t>
    <rPh sb="2" eb="5">
      <t>ほいくえん</t>
    </rPh>
    <phoneticPr fontId="32" type="Hiragana"/>
  </si>
  <si>
    <t>ももほいくえん</t>
  </si>
  <si>
    <t>緑園なえば保育園</t>
    <rPh sb="0" eb="1">
      <t>みどり</t>
    </rPh>
    <rPh sb="1" eb="2">
      <t>えん</t>
    </rPh>
    <rPh sb="5" eb="8">
      <t>ほいくえん</t>
    </rPh>
    <phoneticPr fontId="32" type="Hiragana"/>
  </si>
  <si>
    <t>りょくえんなえばほいくえん</t>
  </si>
  <si>
    <t>鳩の森愛の詩瀬谷保育園</t>
    <rPh sb="0" eb="1">
      <t>はと</t>
    </rPh>
    <rPh sb="2" eb="3">
      <t>もり</t>
    </rPh>
    <rPh sb="3" eb="4">
      <t>あい</t>
    </rPh>
    <rPh sb="5" eb="6">
      <t>うた</t>
    </rPh>
    <rPh sb="6" eb="8">
      <t>せや</t>
    </rPh>
    <rPh sb="8" eb="11">
      <t>ほいくえん</t>
    </rPh>
    <phoneticPr fontId="32" type="Hiragana"/>
  </si>
  <si>
    <t>はとのもりあいのうたせやほいくえん</t>
  </si>
  <si>
    <t>Ｐ’ｓスマイル保育園</t>
    <rPh sb="7" eb="10">
      <t>ほいくえん</t>
    </rPh>
    <phoneticPr fontId="32" type="Hiragana"/>
  </si>
  <si>
    <t>ぴーずすまいるほいくえん</t>
  </si>
  <si>
    <t>桑の実鶴見保育園</t>
    <rPh sb="0" eb="1">
      <t>くわ</t>
    </rPh>
    <rPh sb="2" eb="3">
      <t>み</t>
    </rPh>
    <rPh sb="3" eb="5">
      <t>つるみ</t>
    </rPh>
    <rPh sb="5" eb="8">
      <t>ほいくえん</t>
    </rPh>
    <phoneticPr fontId="32" type="Hiragana"/>
  </si>
  <si>
    <t>くわのみつるみほいくえん</t>
  </si>
  <si>
    <t>鶴見あけぼの保育園</t>
    <rPh sb="0" eb="2">
      <t>つるみ</t>
    </rPh>
    <rPh sb="6" eb="9">
      <t>ほいくえん</t>
    </rPh>
    <phoneticPr fontId="32" type="Hiragana"/>
  </si>
  <si>
    <t>つるみあけぼのほいくえん</t>
  </si>
  <si>
    <t>鶴見どろんこ保育園</t>
    <rPh sb="0" eb="2">
      <t>つるみ</t>
    </rPh>
    <rPh sb="6" eb="9">
      <t>ほいくえん</t>
    </rPh>
    <phoneticPr fontId="32" type="Hiragana"/>
  </si>
  <si>
    <t>つるみどろんこほいくえん</t>
  </si>
  <si>
    <t>鶴見ルーナ保育園</t>
    <rPh sb="0" eb="2">
      <t>つるみ</t>
    </rPh>
    <rPh sb="5" eb="8">
      <t>ほいくえん</t>
    </rPh>
    <phoneticPr fontId="32" type="Hiragana"/>
  </si>
  <si>
    <t>つるみるーなほいくえん</t>
  </si>
  <si>
    <t>ミアヘルサ保育園ひびき矢向</t>
    <rPh sb="5" eb="8">
      <t>ほいくえん</t>
    </rPh>
    <rPh sb="11" eb="13">
      <t>やこう</t>
    </rPh>
    <phoneticPr fontId="32" type="Hiragana"/>
  </si>
  <si>
    <t>みあへるさほいくえんひびきやこう</t>
  </si>
  <si>
    <t>東漸保育園</t>
    <rPh sb="0" eb="2">
      <t>とうぜん</t>
    </rPh>
    <rPh sb="2" eb="5">
      <t>ほいくえん</t>
    </rPh>
    <phoneticPr fontId="32" type="Hiragana"/>
  </si>
  <si>
    <t>とうぜんほいくえん</t>
  </si>
  <si>
    <t>みつる保育園</t>
    <rPh sb="3" eb="6">
      <t>ほいくえん</t>
    </rPh>
    <phoneticPr fontId="32" type="Hiragana"/>
  </si>
  <si>
    <t>みつるほいくえん</t>
  </si>
  <si>
    <t>矢向あけぼの保育園</t>
    <rPh sb="0" eb="2">
      <t>やこう</t>
    </rPh>
    <rPh sb="6" eb="9">
      <t>ほいくえん</t>
    </rPh>
    <phoneticPr fontId="32" type="Hiragana"/>
  </si>
  <si>
    <t>やこうあけぼのほいくえん</t>
  </si>
  <si>
    <t>生麦保育園</t>
    <rPh sb="0" eb="2">
      <t>なまむぎ</t>
    </rPh>
    <rPh sb="2" eb="5">
      <t>ほいくえん</t>
    </rPh>
    <phoneticPr fontId="32" type="Hiragana"/>
  </si>
  <si>
    <t>なまむぎほいくえん</t>
  </si>
  <si>
    <t>ＹＭＣＡ東かながわ保育園</t>
    <rPh sb="4" eb="5">
      <t>ひがし</t>
    </rPh>
    <rPh sb="9" eb="12">
      <t>ほいくえん</t>
    </rPh>
    <phoneticPr fontId="32" type="Hiragana"/>
  </si>
  <si>
    <t>わいえむしーえーひがしかながわほいくえん</t>
  </si>
  <si>
    <t>小鳩保育園</t>
    <rPh sb="0" eb="2">
      <t>こばと</t>
    </rPh>
    <rPh sb="2" eb="5">
      <t>ほいくえん</t>
    </rPh>
    <phoneticPr fontId="32" type="Hiragana"/>
  </si>
  <si>
    <t>こばとほいくえん</t>
  </si>
  <si>
    <t>白幡フレール保育園</t>
    <rPh sb="0" eb="2">
      <t>しらはた</t>
    </rPh>
    <rPh sb="6" eb="9">
      <t>ほいくえん</t>
    </rPh>
    <phoneticPr fontId="32" type="Hiragana"/>
  </si>
  <si>
    <t>しらはたふれーるほいくえん</t>
  </si>
  <si>
    <t>西寺尾保育園</t>
    <rPh sb="0" eb="3">
      <t>にしてらお</t>
    </rPh>
    <rPh sb="3" eb="6">
      <t>ほいくえん</t>
    </rPh>
    <phoneticPr fontId="32" type="Hiragana"/>
  </si>
  <si>
    <t>にしてらおほいくえん</t>
  </si>
  <si>
    <t>ひびき保育園</t>
    <rPh sb="3" eb="6">
      <t>ほいくえん</t>
    </rPh>
    <phoneticPr fontId="32" type="Hiragana"/>
  </si>
  <si>
    <t>ひびきほいくえん</t>
  </si>
  <si>
    <t>横浜すきっぷ保育園</t>
    <rPh sb="0" eb="2">
      <t>よこはま</t>
    </rPh>
    <rPh sb="6" eb="9">
      <t>ほいくえん</t>
    </rPh>
    <phoneticPr fontId="32" type="Hiragana"/>
  </si>
  <si>
    <t>よこはますきっぷほいくえん</t>
  </si>
  <si>
    <t>メリーポピンズ東神奈川ルーム</t>
    <rPh sb="7" eb="8">
      <t>ひがし</t>
    </rPh>
    <rPh sb="8" eb="11">
      <t>かながわ</t>
    </rPh>
    <phoneticPr fontId="32" type="Hiragana"/>
  </si>
  <si>
    <t>めりーぽぴんずひがしかながわるーむ</t>
  </si>
  <si>
    <t>トキワ保育園</t>
    <rPh sb="3" eb="6">
      <t>ほいくえん</t>
    </rPh>
    <phoneticPr fontId="32" type="Hiragana"/>
  </si>
  <si>
    <t>ときわほいくえん</t>
  </si>
  <si>
    <t>横浜みなとみらい保育園</t>
    <rPh sb="0" eb="2">
      <t>よこはま</t>
    </rPh>
    <rPh sb="8" eb="11">
      <t>ほいくえん</t>
    </rPh>
    <phoneticPr fontId="32" type="Hiragana"/>
  </si>
  <si>
    <t>よこはまみなとみらいほいくえん</t>
  </si>
  <si>
    <t>ムーミン保育園</t>
    <rPh sb="4" eb="7">
      <t>ほいくえん</t>
    </rPh>
    <phoneticPr fontId="32" type="Hiragana"/>
  </si>
  <si>
    <t>むーみんほいくえん</t>
  </si>
  <si>
    <t>ろぜっと保育園</t>
    <rPh sb="4" eb="7">
      <t>ほいくえん</t>
    </rPh>
    <phoneticPr fontId="32" type="Hiragana"/>
  </si>
  <si>
    <t>ろぜっとほいくえん</t>
  </si>
  <si>
    <t>アスク馬車道保育園</t>
    <rPh sb="3" eb="6">
      <t>ばしゃみち</t>
    </rPh>
    <rPh sb="6" eb="9">
      <t>ほいくえん</t>
    </rPh>
    <phoneticPr fontId="32" type="Hiragana"/>
  </si>
  <si>
    <t>あすくばしゃみちほいくえん</t>
  </si>
  <si>
    <t>アスク山下町保育園</t>
    <rPh sb="3" eb="6">
      <t>やましたちょう</t>
    </rPh>
    <rPh sb="6" eb="9">
      <t>ほいくえん</t>
    </rPh>
    <phoneticPr fontId="32" type="Hiragana"/>
  </si>
  <si>
    <t>あすくやましたちょうほいくえん</t>
  </si>
  <si>
    <t>打越保育園</t>
    <rPh sb="0" eb="2">
      <t>うちこし</t>
    </rPh>
    <rPh sb="2" eb="5">
      <t>ほいくえん</t>
    </rPh>
    <phoneticPr fontId="32" type="Hiragana"/>
  </si>
  <si>
    <t>うちこしほいくえん</t>
  </si>
  <si>
    <t>高風保育園</t>
    <rPh sb="0" eb="2">
      <t>こうふう</t>
    </rPh>
    <rPh sb="2" eb="5">
      <t>ほいくえん</t>
    </rPh>
    <phoneticPr fontId="32" type="Hiragana"/>
  </si>
  <si>
    <t>こうふうほいくえん</t>
  </si>
  <si>
    <t>寿福祉センター保育所</t>
    <rPh sb="0" eb="1">
      <t>ことぶき</t>
    </rPh>
    <rPh sb="1" eb="3">
      <t>ふくし</t>
    </rPh>
    <rPh sb="7" eb="9">
      <t>ほいく</t>
    </rPh>
    <rPh sb="9" eb="10">
      <t>しょ</t>
    </rPh>
    <phoneticPr fontId="32" type="Hiragana"/>
  </si>
  <si>
    <t>ことぶきふくしせんたーほいくしょ</t>
  </si>
  <si>
    <t>新山下二丁目保育所</t>
    <rPh sb="0" eb="3">
      <t>しんやました</t>
    </rPh>
    <rPh sb="3" eb="6">
      <t>にちょうめ</t>
    </rPh>
    <rPh sb="6" eb="8">
      <t>ほいく</t>
    </rPh>
    <rPh sb="8" eb="9">
      <t>しょ</t>
    </rPh>
    <phoneticPr fontId="32" type="Hiragana"/>
  </si>
  <si>
    <t>しんやましたにちょうめほいくしょ</t>
  </si>
  <si>
    <t>すいとぴー保育園</t>
    <rPh sb="5" eb="8">
      <t>ほいくえん</t>
    </rPh>
    <phoneticPr fontId="32" type="Hiragana"/>
  </si>
  <si>
    <t>すいとぴーほいくえん</t>
  </si>
  <si>
    <t>ポピンズナーサリースクール馬車道</t>
    <rPh sb="13" eb="16">
      <t>ばしゃみち</t>
    </rPh>
    <phoneticPr fontId="32" type="Hiragana"/>
  </si>
  <si>
    <t>ぽぴんずなーさりーすくーるばしゃみち</t>
  </si>
  <si>
    <t>太陽の子不動下保育園</t>
    <rPh sb="0" eb="2">
      <t>たいよう</t>
    </rPh>
    <rPh sb="3" eb="4">
      <t>こ</t>
    </rPh>
    <rPh sb="4" eb="6">
      <t>ふどう</t>
    </rPh>
    <rPh sb="6" eb="7">
      <t>した</t>
    </rPh>
    <rPh sb="7" eb="10">
      <t>ほいくえん</t>
    </rPh>
    <phoneticPr fontId="32" type="Hiragana"/>
  </si>
  <si>
    <t>たいようのこふどうしたほいくえん</t>
  </si>
  <si>
    <t>アスクいどがや保育園</t>
    <rPh sb="7" eb="10">
      <t>ほいくえん</t>
    </rPh>
    <phoneticPr fontId="32" type="Hiragana"/>
  </si>
  <si>
    <t>あすくいどがやほいくえん</t>
  </si>
  <si>
    <t>アスク吉野町保育園</t>
    <rPh sb="3" eb="6">
      <t>よしのちょう</t>
    </rPh>
    <rPh sb="6" eb="9">
      <t>ほいくえん</t>
    </rPh>
    <phoneticPr fontId="32" type="Hiragana"/>
  </si>
  <si>
    <t>あすくよしのちょうほいくえん</t>
  </si>
  <si>
    <t>くらき永田保育園</t>
    <rPh sb="3" eb="5">
      <t>ながた</t>
    </rPh>
    <rPh sb="5" eb="8">
      <t>ほいくえん</t>
    </rPh>
    <phoneticPr fontId="32" type="Hiragana"/>
  </si>
  <si>
    <t>くらきながたほいくえん</t>
  </si>
  <si>
    <t>久良岐保育園</t>
    <rPh sb="0" eb="3">
      <t>くらき</t>
    </rPh>
    <rPh sb="3" eb="6">
      <t>ほいくえん</t>
    </rPh>
    <phoneticPr fontId="32" type="Hiragana"/>
  </si>
  <si>
    <t>くらきほいくえん</t>
  </si>
  <si>
    <t>みなみマーノ保育園</t>
    <rPh sb="6" eb="9">
      <t>ほいくえん</t>
    </rPh>
    <phoneticPr fontId="32" type="Hiragana"/>
  </si>
  <si>
    <t>みなみまーのほいくえん</t>
  </si>
  <si>
    <t>六ツ川台保育園</t>
    <rPh sb="0" eb="1">
      <t>ろく</t>
    </rPh>
    <rPh sb="2" eb="3">
      <t>がわ</t>
    </rPh>
    <rPh sb="3" eb="4">
      <t>だい</t>
    </rPh>
    <rPh sb="4" eb="7">
      <t>ほいくえん</t>
    </rPh>
    <phoneticPr fontId="32" type="Hiragana"/>
  </si>
  <si>
    <t>むつかわだいほいくえん</t>
  </si>
  <si>
    <t>六ツ川西保育園</t>
    <rPh sb="0" eb="1">
      <t>ろく</t>
    </rPh>
    <rPh sb="2" eb="4">
      <t>かわにし</t>
    </rPh>
    <rPh sb="4" eb="7">
      <t>ほいくえん</t>
    </rPh>
    <phoneticPr fontId="32" type="Hiragana"/>
  </si>
  <si>
    <t>むつかわにしほいくえん</t>
  </si>
  <si>
    <t>六ツ川みどり保育園</t>
    <rPh sb="0" eb="1">
      <t>ろく</t>
    </rPh>
    <rPh sb="2" eb="3">
      <t>がわ</t>
    </rPh>
    <rPh sb="6" eb="9">
      <t>ほいくえん</t>
    </rPh>
    <phoneticPr fontId="32" type="Hiragana"/>
  </si>
  <si>
    <t>むつかわみどりほいくえん</t>
  </si>
  <si>
    <t>めいとく保育園</t>
    <rPh sb="4" eb="7">
      <t>ほいくえん</t>
    </rPh>
    <phoneticPr fontId="32" type="Hiragana"/>
  </si>
  <si>
    <t>めいとくほいくえん</t>
  </si>
  <si>
    <t>ＣＯＳＭＯＳ保育園</t>
    <rPh sb="6" eb="9">
      <t>ほいくえん</t>
    </rPh>
    <phoneticPr fontId="32" type="Hiragana"/>
  </si>
  <si>
    <t>こすもすほいくえん</t>
  </si>
  <si>
    <t>赤い屋根保育園</t>
    <rPh sb="0" eb="1">
      <t>あか</t>
    </rPh>
    <rPh sb="2" eb="4">
      <t>やね</t>
    </rPh>
    <rPh sb="4" eb="7">
      <t>ほいくえん</t>
    </rPh>
    <phoneticPr fontId="32" type="Hiragana"/>
  </si>
  <si>
    <t>あかいやねほいくえん</t>
  </si>
  <si>
    <t>アスク港南中央保育園</t>
    <rPh sb="3" eb="5">
      <t>こうなん</t>
    </rPh>
    <rPh sb="5" eb="7">
      <t>ちゅうおう</t>
    </rPh>
    <rPh sb="7" eb="10">
      <t>ほいくえん</t>
    </rPh>
    <phoneticPr fontId="32" type="Hiragana"/>
  </si>
  <si>
    <t>あすくこうなんちゅうおうほいくえん</t>
  </si>
  <si>
    <t>横浜こども保育園</t>
    <rPh sb="0" eb="2">
      <t>よこはま</t>
    </rPh>
    <rPh sb="5" eb="8">
      <t>ほいくえん</t>
    </rPh>
    <phoneticPr fontId="32" type="Hiragana"/>
  </si>
  <si>
    <t>よこはまこどもほいくえん</t>
  </si>
  <si>
    <t>上大岡ゆう保育園</t>
    <rPh sb="0" eb="1">
      <t>うえ</t>
    </rPh>
    <rPh sb="1" eb="3">
      <t>おおおか</t>
    </rPh>
    <rPh sb="5" eb="8">
      <t>ほいくえん</t>
    </rPh>
    <phoneticPr fontId="32" type="Hiragana"/>
  </si>
  <si>
    <t>かみおおおかゆうほいくえん</t>
  </si>
  <si>
    <t>上永谷保育園</t>
    <rPh sb="0" eb="3">
      <t>かみながや</t>
    </rPh>
    <rPh sb="3" eb="6">
      <t>ほいくえん</t>
    </rPh>
    <phoneticPr fontId="32" type="Hiragana"/>
  </si>
  <si>
    <t>かみながやほいくえん</t>
  </si>
  <si>
    <t>京急キッズランド上大岡保育園</t>
    <rPh sb="0" eb="2">
      <t>けいきゅう</t>
    </rPh>
    <rPh sb="8" eb="9">
      <t>じょう</t>
    </rPh>
    <rPh sb="9" eb="11">
      <t>おおおか</t>
    </rPh>
    <rPh sb="11" eb="14">
      <t>ほいくえん</t>
    </rPh>
    <phoneticPr fontId="32" type="Hiragana"/>
  </si>
  <si>
    <t>けいきゅうきっずらんどかみおおおかほいくえん</t>
  </si>
  <si>
    <t>みなみひの保育園</t>
    <rPh sb="5" eb="8">
      <t>ほいくえん</t>
    </rPh>
    <phoneticPr fontId="32" type="Hiragana"/>
  </si>
  <si>
    <t>みなみひのほいくえん</t>
  </si>
  <si>
    <t>白峰保育園</t>
    <rPh sb="0" eb="2">
      <t>しらみね</t>
    </rPh>
    <rPh sb="2" eb="5">
      <t>ほいくえん</t>
    </rPh>
    <phoneticPr fontId="32" type="Hiragana"/>
  </si>
  <si>
    <t>はくほうほいくえん</t>
  </si>
  <si>
    <t>境木保育園</t>
    <rPh sb="0" eb="1">
      <t>さかい</t>
    </rPh>
    <rPh sb="1" eb="2">
      <t>もく</t>
    </rPh>
    <rPh sb="2" eb="5">
      <t>ほいくえん</t>
    </rPh>
    <phoneticPr fontId="32" type="Hiragana"/>
  </si>
  <si>
    <t>さかいぎほいくえん</t>
  </si>
  <si>
    <t>昴保育園</t>
    <rPh sb="0" eb="1">
      <t>すばる</t>
    </rPh>
    <rPh sb="1" eb="4">
      <t>ほいくえん</t>
    </rPh>
    <phoneticPr fontId="32" type="Hiragana"/>
  </si>
  <si>
    <t>すばるほいくえん</t>
  </si>
  <si>
    <t>千丸台保育園</t>
    <rPh sb="0" eb="1">
      <t>せん</t>
    </rPh>
    <rPh sb="1" eb="2">
      <t>まる</t>
    </rPh>
    <rPh sb="2" eb="3">
      <t>だい</t>
    </rPh>
    <rPh sb="3" eb="6">
      <t>ほいくえん</t>
    </rPh>
    <phoneticPr fontId="32" type="Hiragana"/>
  </si>
  <si>
    <t>せんまるだいほいくえん</t>
  </si>
  <si>
    <t>ダイアナ保育園</t>
    <rPh sb="4" eb="7">
      <t>ほいくえん</t>
    </rPh>
    <phoneticPr fontId="32" type="Hiragana"/>
  </si>
  <si>
    <t>だいあなほいくえん</t>
  </si>
  <si>
    <t>明神台保育園</t>
    <rPh sb="0" eb="2">
      <t>みょうじん</t>
    </rPh>
    <rPh sb="2" eb="3">
      <t>だい</t>
    </rPh>
    <rPh sb="3" eb="6">
      <t>ほいくえん</t>
    </rPh>
    <phoneticPr fontId="32" type="Hiragana"/>
  </si>
  <si>
    <t>みょうじんだいほいくえん</t>
  </si>
  <si>
    <t>ラフ・クルー星川保育園</t>
    <rPh sb="6" eb="8">
      <t>ほしかわ</t>
    </rPh>
    <rPh sb="8" eb="11">
      <t>ほいくえん</t>
    </rPh>
    <phoneticPr fontId="32" type="Hiragana"/>
  </si>
  <si>
    <t>らふ･くるーほしかわほいくえん</t>
  </si>
  <si>
    <t>学校法人初音丘学園ＰＩＣＣＯＬＩＮＯ</t>
    <rPh sb="0" eb="2">
      <t>がっこう</t>
    </rPh>
    <rPh sb="2" eb="4">
      <t>ほうじん</t>
    </rPh>
    <rPh sb="4" eb="6">
      <t>はつね</t>
    </rPh>
    <rPh sb="6" eb="7">
      <t>おか</t>
    </rPh>
    <rPh sb="7" eb="9">
      <t>がくえん</t>
    </rPh>
    <phoneticPr fontId="32" type="Hiragana"/>
  </si>
  <si>
    <t>はつねがおかがくえんぴっこりーの</t>
  </si>
  <si>
    <t>あっぷる保育園鶴ヶ峰</t>
    <rPh sb="4" eb="7">
      <t>ほいくえん</t>
    </rPh>
    <rPh sb="7" eb="10">
      <t>つるがみね</t>
    </rPh>
    <phoneticPr fontId="32" type="Hiragana"/>
  </si>
  <si>
    <t>あっぷるほいくえんつるがみね</t>
  </si>
  <si>
    <t>上の原保育園</t>
    <rPh sb="0" eb="1">
      <t>うえ</t>
    </rPh>
    <rPh sb="2" eb="3">
      <t>はら</t>
    </rPh>
    <rPh sb="3" eb="6">
      <t>ほいくえん</t>
    </rPh>
    <phoneticPr fontId="32" type="Hiragana"/>
  </si>
  <si>
    <t>うえのはらほいくえん</t>
  </si>
  <si>
    <t>キッズビレッジつくし保育園</t>
    <rPh sb="10" eb="13">
      <t>ほいくえん</t>
    </rPh>
    <phoneticPr fontId="32" type="Hiragana"/>
  </si>
  <si>
    <t>きっずびれっじつくしほいくえん</t>
  </si>
  <si>
    <t>ちとせ保育園</t>
    <rPh sb="3" eb="6">
      <t>ほいくえん</t>
    </rPh>
    <phoneticPr fontId="32" type="Hiragana"/>
  </si>
  <si>
    <t>ちとせほいくえん</t>
  </si>
  <si>
    <t>鶴ヶ峰保育園</t>
    <rPh sb="0" eb="3">
      <t>つるがみね</t>
    </rPh>
    <rPh sb="3" eb="6">
      <t>ほいくえん</t>
    </rPh>
    <phoneticPr fontId="32" type="Hiragana"/>
  </si>
  <si>
    <t>つるがみねほいくえん</t>
  </si>
  <si>
    <t>ひまわり愛児園</t>
    <rPh sb="4" eb="6">
      <t>あいじ</t>
    </rPh>
    <rPh sb="6" eb="7">
      <t>えん</t>
    </rPh>
    <phoneticPr fontId="32" type="Hiragana"/>
  </si>
  <si>
    <t>ひまわりあいじえん</t>
  </si>
  <si>
    <t>太陽の子鶴ヶ峰保育園</t>
    <rPh sb="0" eb="2">
      <t>たいよう</t>
    </rPh>
    <rPh sb="3" eb="4">
      <t>こ</t>
    </rPh>
    <rPh sb="4" eb="7">
      <t>つるがみね</t>
    </rPh>
    <rPh sb="7" eb="10">
      <t>ほいくえん</t>
    </rPh>
    <phoneticPr fontId="32" type="Hiragana"/>
  </si>
  <si>
    <t>たいようのこつるがみねほいくえん</t>
  </si>
  <si>
    <t>のぞみ保育園</t>
    <rPh sb="3" eb="6">
      <t>ほいくえん</t>
    </rPh>
    <phoneticPr fontId="32" type="Hiragana"/>
  </si>
  <si>
    <t>のぞみほいくえん</t>
  </si>
  <si>
    <t>つぼみ保育園</t>
    <rPh sb="3" eb="6">
      <t>ほいくえん</t>
    </rPh>
    <phoneticPr fontId="32" type="Hiragana"/>
  </si>
  <si>
    <t>つぼみほいくえん</t>
  </si>
  <si>
    <t>金剛保育園</t>
    <rPh sb="0" eb="2">
      <t>こんごう</t>
    </rPh>
    <rPh sb="2" eb="5">
      <t>ほいくえん</t>
    </rPh>
    <phoneticPr fontId="32" type="Hiragana"/>
  </si>
  <si>
    <t>こんごうほいくえん</t>
  </si>
  <si>
    <t>新杉田のびのび保育園</t>
    <rPh sb="0" eb="3">
      <t>しんすぎた</t>
    </rPh>
    <rPh sb="7" eb="10">
      <t>ほいくえん</t>
    </rPh>
    <phoneticPr fontId="32" type="Hiragana"/>
  </si>
  <si>
    <t>しんすぎたのびのびほいくえん</t>
  </si>
  <si>
    <t>太陽の子磯子保育園</t>
    <rPh sb="0" eb="2">
      <t>たいよう</t>
    </rPh>
    <rPh sb="3" eb="4">
      <t>こ</t>
    </rPh>
    <rPh sb="4" eb="6">
      <t>いそご</t>
    </rPh>
    <rPh sb="6" eb="9">
      <t>ほいくえん</t>
    </rPh>
    <phoneticPr fontId="32" type="Hiragana"/>
  </si>
  <si>
    <t>たいようのこいそごほいくえん</t>
  </si>
  <si>
    <t>つくしんぼ保育園</t>
    <rPh sb="5" eb="8">
      <t>ほいくえん</t>
    </rPh>
    <phoneticPr fontId="32" type="Hiragana"/>
  </si>
  <si>
    <t>つくしんぼほいくえん</t>
  </si>
  <si>
    <t>屏風ヶ浦保育園</t>
    <rPh sb="0" eb="4">
      <t>びょうぶがうら</t>
    </rPh>
    <rPh sb="4" eb="7">
      <t>ほいくえん</t>
    </rPh>
    <phoneticPr fontId="32" type="Hiragana"/>
  </si>
  <si>
    <t>びょうぶがうらほいくえん</t>
  </si>
  <si>
    <t>洋光台中央福澤保育センター</t>
    <rPh sb="0" eb="3">
      <t>ようこうだい</t>
    </rPh>
    <rPh sb="3" eb="5">
      <t>ちゅうおう</t>
    </rPh>
    <rPh sb="5" eb="7">
      <t>ふくざわ</t>
    </rPh>
    <rPh sb="7" eb="9">
      <t>ほいく</t>
    </rPh>
    <phoneticPr fontId="32" type="Hiragana"/>
  </si>
  <si>
    <t>ようこうだいちゅうおうふくざわほいくせんたー</t>
  </si>
  <si>
    <t>磯子おひさま保育園</t>
    <rPh sb="0" eb="2">
      <t>いそご</t>
    </rPh>
    <rPh sb="6" eb="9">
      <t>ほいくえん</t>
    </rPh>
    <phoneticPr fontId="32" type="Hiragana"/>
  </si>
  <si>
    <t>いそごおひさまほいくえん</t>
  </si>
  <si>
    <t>金沢八景ＹＭＣＡ保育園</t>
    <rPh sb="0" eb="4">
      <t>かなざわはっけい</t>
    </rPh>
    <rPh sb="8" eb="11">
      <t>ほいくえん</t>
    </rPh>
    <phoneticPr fontId="32" type="Hiragana"/>
  </si>
  <si>
    <t>かなざわはっけいわいえむしーえーほいくえん</t>
  </si>
  <si>
    <t>ＹＭＣＡマナ保育園</t>
    <rPh sb="6" eb="9">
      <t>ほいくえん</t>
    </rPh>
    <phoneticPr fontId="32" type="Hiragana"/>
  </si>
  <si>
    <t>わいえむしーえーまなほいくえん</t>
  </si>
  <si>
    <t>アイグラン保育園富岡東</t>
    <rPh sb="5" eb="10">
      <t>ほいくえんとみおか</t>
    </rPh>
    <rPh sb="10" eb="11">
      <t>ひがし</t>
    </rPh>
    <phoneticPr fontId="32" type="Hiragana"/>
  </si>
  <si>
    <t>あいぐらんほいくえんとみおかひがし</t>
  </si>
  <si>
    <t>北六浦いちい保育園</t>
    <rPh sb="0" eb="1">
      <t>きた</t>
    </rPh>
    <rPh sb="1" eb="3">
      <t>むつうら</t>
    </rPh>
    <rPh sb="6" eb="9">
      <t>ほいくえん</t>
    </rPh>
    <phoneticPr fontId="32" type="Hiragana"/>
  </si>
  <si>
    <t>きたむつうらいちいほいくえん</t>
  </si>
  <si>
    <t>きらら子どもの家</t>
    <rPh sb="3" eb="4">
      <t>こ</t>
    </rPh>
    <rPh sb="7" eb="8">
      <t>いえ</t>
    </rPh>
    <phoneticPr fontId="32" type="Hiragana"/>
  </si>
  <si>
    <t>きららこどものいえ</t>
  </si>
  <si>
    <t>京急キッズランド金沢文庫保育園</t>
    <rPh sb="0" eb="2">
      <t>けいきゅう</t>
    </rPh>
    <rPh sb="8" eb="12">
      <t>かなざわぶんこ</t>
    </rPh>
    <rPh sb="12" eb="15">
      <t>ほいくえん</t>
    </rPh>
    <phoneticPr fontId="32" type="Hiragana"/>
  </si>
  <si>
    <t>けいきゅうきっずらんどかなざわぶんこほい</t>
  </si>
  <si>
    <t>とみおかスマイル保育園</t>
    <rPh sb="8" eb="11">
      <t>ほいくえん</t>
    </rPh>
    <phoneticPr fontId="32" type="Hiragana"/>
  </si>
  <si>
    <t>とみおかすまいるほいくえん</t>
  </si>
  <si>
    <t>聖星保育園</t>
    <rPh sb="0" eb="1">
      <t>ひじり</t>
    </rPh>
    <rPh sb="1" eb="2">
      <t>ほし</t>
    </rPh>
    <rPh sb="2" eb="5">
      <t>ほいくえん</t>
    </rPh>
    <phoneticPr fontId="32" type="Hiragana"/>
  </si>
  <si>
    <t>せいじょうほいくえん</t>
  </si>
  <si>
    <t>わらべシーサイド保育園</t>
    <rPh sb="8" eb="11">
      <t>ほいくえん</t>
    </rPh>
    <phoneticPr fontId="32" type="Hiragana"/>
  </si>
  <si>
    <t>わらべしーさいどほいくえん</t>
  </si>
  <si>
    <t>アスク大倉山保育園</t>
    <rPh sb="3" eb="6">
      <t>おおくらやま</t>
    </rPh>
    <rPh sb="6" eb="9">
      <t>ほいくえん</t>
    </rPh>
    <phoneticPr fontId="32" type="Hiragana"/>
  </si>
  <si>
    <t>あすくおおくらやまほいくえん</t>
  </si>
  <si>
    <t>アスク日吉東保育園</t>
    <rPh sb="3" eb="5">
      <t>ひよし</t>
    </rPh>
    <rPh sb="5" eb="6">
      <t>ひがし</t>
    </rPh>
    <rPh sb="6" eb="9">
      <t>ほいくえん</t>
    </rPh>
    <phoneticPr fontId="32" type="Hiragana"/>
  </si>
  <si>
    <t>あすくひよしひがしほいくえん</t>
  </si>
  <si>
    <t>アスクバイリンガルゆめみらい保育園</t>
  </si>
  <si>
    <t>あすくばいりんがるほいくえんゆめみらい</t>
  </si>
  <si>
    <t>岩崎学園新横浜第二保育園</t>
    <rPh sb="0" eb="2">
      <t>いわさき</t>
    </rPh>
    <rPh sb="2" eb="4">
      <t>がくえん</t>
    </rPh>
    <rPh sb="4" eb="5">
      <t>しん</t>
    </rPh>
    <rPh sb="5" eb="7">
      <t>よこはま</t>
    </rPh>
    <rPh sb="7" eb="9">
      <t>だいに</t>
    </rPh>
    <rPh sb="9" eb="12">
      <t>ほいくえん</t>
    </rPh>
    <phoneticPr fontId="32" type="Hiragana"/>
  </si>
  <si>
    <t>いわさきがくえんしんよこはまだいにほいくえん</t>
  </si>
  <si>
    <t>岩崎学園新横浜保育園</t>
    <rPh sb="0" eb="2">
      <t>いわさき</t>
    </rPh>
    <rPh sb="2" eb="4">
      <t>がくえん</t>
    </rPh>
    <rPh sb="4" eb="7">
      <t>しんよこはま</t>
    </rPh>
    <rPh sb="7" eb="10">
      <t>ほいくえん</t>
    </rPh>
    <phoneticPr fontId="32" type="Hiragana"/>
  </si>
  <si>
    <t>いわさきがくえんしんよこはまほいくえん</t>
  </si>
  <si>
    <t>第二福澤保育センター</t>
    <rPh sb="0" eb="2">
      <t>だいに</t>
    </rPh>
    <rPh sb="2" eb="4">
      <t>ふくざわ</t>
    </rPh>
    <rPh sb="4" eb="6">
      <t>ほいく</t>
    </rPh>
    <phoneticPr fontId="32" type="Hiragana"/>
  </si>
  <si>
    <t>だいにふくざわほいくせんたー</t>
  </si>
  <si>
    <t>なあな保育園</t>
    <rPh sb="3" eb="6">
      <t>ほいくえん</t>
    </rPh>
    <phoneticPr fontId="32" type="Hiragana"/>
  </si>
  <si>
    <t>なあなほいくえん</t>
  </si>
  <si>
    <t>日吉みんなの保育園</t>
    <rPh sb="0" eb="2">
      <t>ひよし</t>
    </rPh>
    <rPh sb="6" eb="9">
      <t>ほいくえん</t>
    </rPh>
    <phoneticPr fontId="32" type="Hiragana"/>
  </si>
  <si>
    <t>ひよしみんなのほいくえん</t>
  </si>
  <si>
    <t>まめどくれっしゅ</t>
  </si>
  <si>
    <t>森のエルマー保育園</t>
    <rPh sb="0" eb="1">
      <t>もり</t>
    </rPh>
    <rPh sb="6" eb="9">
      <t>ほいくえん</t>
    </rPh>
    <phoneticPr fontId="32" type="Hiragana"/>
  </si>
  <si>
    <t>もりのえるまーほいくえん</t>
  </si>
  <si>
    <t>わおわお大倉山保育園</t>
    <rPh sb="4" eb="7">
      <t>おおくらやま</t>
    </rPh>
    <rPh sb="7" eb="10">
      <t>ほいくえん</t>
    </rPh>
    <phoneticPr fontId="32" type="Hiragana"/>
  </si>
  <si>
    <t>わおわおおおくらやまほいくえん</t>
  </si>
  <si>
    <t>アイグラン保育園高田東</t>
    <rPh sb="5" eb="8">
      <t>ほいくえん</t>
    </rPh>
    <rPh sb="8" eb="10">
      <t>たかだ</t>
    </rPh>
    <rPh sb="10" eb="11">
      <t>ひがし</t>
    </rPh>
    <phoneticPr fontId="32" type="Hiragana"/>
  </si>
  <si>
    <t>あいぐらんほいくえんたかたひがし</t>
  </si>
  <si>
    <t>新羽どろんこ保育園</t>
    <rPh sb="0" eb="2">
      <t>にっぱ</t>
    </rPh>
    <rPh sb="6" eb="9">
      <t>ほいくえん</t>
    </rPh>
    <phoneticPr fontId="32" type="Hiragana"/>
  </si>
  <si>
    <t>にっぱどろんこほいくえん</t>
  </si>
  <si>
    <t>たんぽぽ保育園</t>
    <rPh sb="4" eb="7">
      <t>ほいくえん</t>
    </rPh>
    <phoneticPr fontId="32" type="Hiragana"/>
  </si>
  <si>
    <t>たんぽぽほいくえん</t>
  </si>
  <si>
    <t>青砥どんぐり保育園</t>
    <rPh sb="0" eb="2">
      <t>あおと</t>
    </rPh>
    <rPh sb="6" eb="9">
      <t>ほいくえん</t>
    </rPh>
    <phoneticPr fontId="32" type="Hiragana"/>
  </si>
  <si>
    <t>あおとどんぐりほいくえん</t>
  </si>
  <si>
    <t>小山保育園</t>
    <rPh sb="0" eb="2">
      <t>こやま</t>
    </rPh>
    <rPh sb="2" eb="5">
      <t>ほいくえん</t>
    </rPh>
    <phoneticPr fontId="32" type="Hiragana"/>
  </si>
  <si>
    <t>こやまほいくえん</t>
  </si>
  <si>
    <t>そよかぜ保育園</t>
    <rPh sb="4" eb="7">
      <t>ほいくえん</t>
    </rPh>
    <phoneticPr fontId="32" type="Hiragana"/>
  </si>
  <si>
    <t>そよかぜほいくえん</t>
  </si>
  <si>
    <t>太陽の子鴨居駅前保育園</t>
    <rPh sb="0" eb="2">
      <t>たいよう</t>
    </rPh>
    <rPh sb="3" eb="4">
      <t>こ</t>
    </rPh>
    <rPh sb="4" eb="6">
      <t>かもい</t>
    </rPh>
    <rPh sb="6" eb="8">
      <t>えきまえ</t>
    </rPh>
    <rPh sb="8" eb="11">
      <t>ほいくえん</t>
    </rPh>
    <phoneticPr fontId="32" type="Hiragana"/>
  </si>
  <si>
    <t>たいようのこかもいえきまえほいくえん</t>
  </si>
  <si>
    <t>新治保育園</t>
    <rPh sb="0" eb="2">
      <t>にいはり</t>
    </rPh>
    <rPh sb="2" eb="5">
      <t>ほいくえん</t>
    </rPh>
    <phoneticPr fontId="32" type="Hiragana"/>
  </si>
  <si>
    <t>にいはるほいくえん</t>
  </si>
  <si>
    <t>バオバブ霧が丘保育園</t>
    <rPh sb="4" eb="5">
      <t>きり</t>
    </rPh>
    <rPh sb="6" eb="7">
      <t>おか</t>
    </rPh>
    <rPh sb="7" eb="10">
      <t>ほいくえん</t>
    </rPh>
    <phoneticPr fontId="32" type="Hiragana"/>
  </si>
  <si>
    <t>ばおばぶきりがおかほいくえん</t>
  </si>
  <si>
    <t>みどりさくら保育園</t>
    <rPh sb="6" eb="9">
      <t>ほいくえん</t>
    </rPh>
    <phoneticPr fontId="32" type="Hiragana"/>
  </si>
  <si>
    <t>みどりさくらほいくえん</t>
  </si>
  <si>
    <t>キッズフォレ長津田</t>
    <rPh sb="6" eb="9">
      <t>ながつた</t>
    </rPh>
    <phoneticPr fontId="32" type="Hiragana"/>
  </si>
  <si>
    <t>きっずふぉれながつた</t>
  </si>
  <si>
    <t>青葉フレール保育園</t>
    <rPh sb="0" eb="2">
      <t>あおば</t>
    </rPh>
    <rPh sb="6" eb="9">
      <t>ほいくえん</t>
    </rPh>
    <phoneticPr fontId="32" type="Hiragana"/>
  </si>
  <si>
    <t>あおばふれーるほいくえん</t>
  </si>
  <si>
    <t>アスク藤が丘保育園</t>
    <rPh sb="3" eb="4">
      <t>ふじ</t>
    </rPh>
    <rPh sb="5" eb="6">
      <t>おか</t>
    </rPh>
    <rPh sb="6" eb="9">
      <t>ほいくえん</t>
    </rPh>
    <phoneticPr fontId="32" type="Hiragana"/>
  </si>
  <si>
    <t>あすくふじがおかほいくえん</t>
  </si>
  <si>
    <t>エンゼルベアあざみ野保育園</t>
    <rPh sb="9" eb="10">
      <t>の</t>
    </rPh>
    <rPh sb="10" eb="13">
      <t>ほいくえん</t>
    </rPh>
    <phoneticPr fontId="32" type="Hiragana"/>
  </si>
  <si>
    <t>えんぜるべああざみのほいくえん</t>
  </si>
  <si>
    <t>オルタスそらいろ</t>
  </si>
  <si>
    <t>おるたすそらいろ</t>
  </si>
  <si>
    <t>ちぐさのもり保育園</t>
    <rPh sb="6" eb="9">
      <t>ほいくえん</t>
    </rPh>
    <phoneticPr fontId="32" type="Hiragana"/>
  </si>
  <si>
    <t>ちぐさのもりほいくえん</t>
  </si>
  <si>
    <t>みどり乳児園</t>
    <rPh sb="3" eb="5">
      <t>にゅうじ</t>
    </rPh>
    <rPh sb="5" eb="6">
      <t>えん</t>
    </rPh>
    <phoneticPr fontId="32" type="Hiragana"/>
  </si>
  <si>
    <t>みどりにゅうじえん</t>
  </si>
  <si>
    <t>もみじ第二保育園</t>
    <rPh sb="3" eb="5">
      <t>だいに</t>
    </rPh>
    <rPh sb="5" eb="8">
      <t>ほいくえん</t>
    </rPh>
    <phoneticPr fontId="32" type="Hiragana"/>
  </si>
  <si>
    <t>もみじだいにほいくえん</t>
  </si>
  <si>
    <t>横浜ナザレ保育園</t>
    <rPh sb="0" eb="2">
      <t>よこはま</t>
    </rPh>
    <rPh sb="5" eb="8">
      <t>ほいくえん</t>
    </rPh>
    <phoneticPr fontId="32" type="Hiragana"/>
  </si>
  <si>
    <t>よこはまなざれほいくえん</t>
  </si>
  <si>
    <t>りんどう保育園</t>
    <rPh sb="4" eb="7">
      <t>ほいくえん</t>
    </rPh>
    <phoneticPr fontId="32" type="Hiragana"/>
  </si>
  <si>
    <t>りんどうほいくえん</t>
  </si>
  <si>
    <t>にじいろ保育園青葉台</t>
    <rPh sb="4" eb="7">
      <t>ほいくえん</t>
    </rPh>
    <rPh sb="7" eb="10">
      <t>あおばだい</t>
    </rPh>
    <phoneticPr fontId="32" type="Hiragana"/>
  </si>
  <si>
    <t>にじいろほいくえんあおばだい</t>
  </si>
  <si>
    <t>アスクセンター北保育園</t>
    <rPh sb="7" eb="8">
      <t>きた</t>
    </rPh>
    <rPh sb="8" eb="11">
      <t>ほいくえん</t>
    </rPh>
    <phoneticPr fontId="32" type="Hiragana"/>
  </si>
  <si>
    <t>あすくせんたーきたほいくえん</t>
  </si>
  <si>
    <t>池辺保育園</t>
    <rPh sb="0" eb="2">
      <t>いけべ</t>
    </rPh>
    <rPh sb="2" eb="5">
      <t>ほいくえん</t>
    </rPh>
    <phoneticPr fontId="32" type="Hiragana"/>
  </si>
  <si>
    <t>いけべほいくえん</t>
  </si>
  <si>
    <t>勝田保育園</t>
    <rPh sb="0" eb="2">
      <t>かつた</t>
    </rPh>
    <rPh sb="2" eb="5">
      <t>ほいくえん</t>
    </rPh>
    <phoneticPr fontId="32" type="Hiragana"/>
  </si>
  <si>
    <t>かちだほいくえん</t>
  </si>
  <si>
    <t>川和保育園</t>
    <rPh sb="0" eb="2">
      <t>かわわ</t>
    </rPh>
    <rPh sb="2" eb="5">
      <t>ほいくえん</t>
    </rPh>
    <phoneticPr fontId="32" type="Hiragana"/>
  </si>
  <si>
    <t>かわわほいくえん</t>
  </si>
  <si>
    <t>都筑ひよこ保育園</t>
    <rPh sb="0" eb="2">
      <t>つづき</t>
    </rPh>
    <rPh sb="5" eb="8">
      <t>ほいくえん</t>
    </rPh>
    <phoneticPr fontId="32" type="Hiragana"/>
  </si>
  <si>
    <t>つづきひよこほいくえん</t>
  </si>
  <si>
    <t>つづき保育園</t>
    <rPh sb="3" eb="6">
      <t>ほいくえん</t>
    </rPh>
    <phoneticPr fontId="32" type="Hiragana"/>
  </si>
  <si>
    <t>つづきほいくえん</t>
  </si>
  <si>
    <t>つづきルーテル保育園</t>
    <rPh sb="7" eb="10">
      <t>ほいくえん</t>
    </rPh>
    <phoneticPr fontId="32" type="Hiragana"/>
  </si>
  <si>
    <t>つづきるーてるほいくえん</t>
  </si>
  <si>
    <t>中川保育園</t>
    <rPh sb="0" eb="2">
      <t>なかがわ</t>
    </rPh>
    <rPh sb="2" eb="5">
      <t>ほいくえん</t>
    </rPh>
    <phoneticPr fontId="32" type="Hiragana"/>
  </si>
  <si>
    <t>なかがわほいくえん</t>
  </si>
  <si>
    <t>パレット保育園・センター南</t>
    <rPh sb="4" eb="7">
      <t>ほいくえん</t>
    </rPh>
    <rPh sb="12" eb="13">
      <t>みなみ</t>
    </rPh>
    <phoneticPr fontId="32" type="Hiragana"/>
  </si>
  <si>
    <t>ぱれっとほいくえん･せんたーみなみ</t>
  </si>
  <si>
    <t>ゆうぽーと保育園</t>
    <rPh sb="5" eb="8">
      <t>ほいくえん</t>
    </rPh>
    <phoneticPr fontId="32" type="Hiragana"/>
  </si>
  <si>
    <t>ゆうぽーとほいくえん</t>
  </si>
  <si>
    <t>ピッコリーノ保育園</t>
    <rPh sb="6" eb="9">
      <t>ほいくえん</t>
    </rPh>
    <phoneticPr fontId="32" type="Hiragana"/>
  </si>
  <si>
    <t>ぴっこりーのほいくえん</t>
  </si>
  <si>
    <t>アスク戸塚保育園</t>
    <rPh sb="3" eb="5">
      <t>とつか</t>
    </rPh>
    <rPh sb="5" eb="8">
      <t>ほいくえん</t>
    </rPh>
    <phoneticPr fontId="32" type="Hiragana"/>
  </si>
  <si>
    <t>あすくとつかほいくえん</t>
  </si>
  <si>
    <t>岩崎学園東戸塚保育園</t>
    <rPh sb="0" eb="2">
      <t>いわさき</t>
    </rPh>
    <rPh sb="2" eb="4">
      <t>がくえん</t>
    </rPh>
    <rPh sb="4" eb="7">
      <t>ひがしとつか</t>
    </rPh>
    <rPh sb="7" eb="10">
      <t>ほいくえん</t>
    </rPh>
    <phoneticPr fontId="32" type="Hiragana"/>
  </si>
  <si>
    <t>いわさきがくえんひがしとつかほいくえん</t>
  </si>
  <si>
    <t>エミールの森ひばり保育園</t>
    <rPh sb="5" eb="6">
      <t>もり</t>
    </rPh>
    <rPh sb="9" eb="12">
      <t>ほいくえん</t>
    </rPh>
    <phoneticPr fontId="32" type="Hiragana"/>
  </si>
  <si>
    <t>えみーるのもりひばりほいくえん</t>
  </si>
  <si>
    <t>くすのき保育園</t>
    <rPh sb="4" eb="7">
      <t>ほいくえん</t>
    </rPh>
    <phoneticPr fontId="32" type="Hiragana"/>
  </si>
  <si>
    <t>くすのきほいくえん</t>
  </si>
  <si>
    <t>小雀みどり保育園</t>
    <rPh sb="0" eb="2">
      <t>こすずめ</t>
    </rPh>
    <rPh sb="5" eb="8">
      <t>ほいくえん</t>
    </rPh>
    <phoneticPr fontId="32" type="Hiragana"/>
  </si>
  <si>
    <t>こすずめみどりほいくえん</t>
  </si>
  <si>
    <t>ことは保育園</t>
    <rPh sb="3" eb="6">
      <t>ほいくえん</t>
    </rPh>
    <phoneticPr fontId="32" type="Hiragana"/>
  </si>
  <si>
    <t>ことはほいくえん</t>
  </si>
  <si>
    <t>戸塚愛児園</t>
    <rPh sb="0" eb="2">
      <t>とつか</t>
    </rPh>
    <rPh sb="2" eb="4">
      <t>あいじ</t>
    </rPh>
    <rPh sb="4" eb="5">
      <t>えん</t>
    </rPh>
    <phoneticPr fontId="32" type="Hiragana"/>
  </si>
  <si>
    <t>とつかあいじえん</t>
  </si>
  <si>
    <t>名瀬いちい保育園</t>
    <rPh sb="0" eb="2">
      <t>なせ</t>
    </rPh>
    <rPh sb="5" eb="8">
      <t>ほいくえん</t>
    </rPh>
    <phoneticPr fontId="32" type="Hiragana"/>
  </si>
  <si>
    <t>なせいちいほいくえん</t>
  </si>
  <si>
    <t>松みどり保育所</t>
    <rPh sb="0" eb="1">
      <t>まつ</t>
    </rPh>
    <rPh sb="4" eb="6">
      <t>ほいく</t>
    </rPh>
    <rPh sb="6" eb="7">
      <t>しょ</t>
    </rPh>
    <phoneticPr fontId="32" type="Hiragana"/>
  </si>
  <si>
    <t>まつみどりほいくしょ</t>
  </si>
  <si>
    <t>レインボー保育園</t>
    <rPh sb="5" eb="8">
      <t>ほいくえん</t>
    </rPh>
    <phoneticPr fontId="32" type="Hiragana"/>
  </si>
  <si>
    <t>れいんぼーほいくえん</t>
  </si>
  <si>
    <t>わかば保育園</t>
    <rPh sb="3" eb="6">
      <t>ほいくえん</t>
    </rPh>
    <phoneticPr fontId="32" type="Hiragana"/>
  </si>
  <si>
    <t>わかばほいくえん</t>
  </si>
  <si>
    <t>大船ルーテル保育園</t>
    <rPh sb="0" eb="2">
      <t>おおぶね</t>
    </rPh>
    <rPh sb="6" eb="9">
      <t>ほいくえん</t>
    </rPh>
    <phoneticPr fontId="32" type="Hiragana"/>
  </si>
  <si>
    <t>おおふなるーてるほいくえん</t>
  </si>
  <si>
    <t>かつら愛児園</t>
    <rPh sb="3" eb="5">
      <t>あいじ</t>
    </rPh>
    <rPh sb="5" eb="6">
      <t>えん</t>
    </rPh>
    <phoneticPr fontId="32" type="Hiragana"/>
  </si>
  <si>
    <t>かつらあいじえん</t>
  </si>
  <si>
    <t>やまゆり保育園</t>
    <rPh sb="4" eb="7">
      <t>ほいくえん</t>
    </rPh>
    <phoneticPr fontId="32" type="Hiragana"/>
  </si>
  <si>
    <t>やまゆりほいくえん</t>
  </si>
  <si>
    <t>エンゼルおおぞら保育園</t>
    <rPh sb="8" eb="11">
      <t>ほいくえん</t>
    </rPh>
    <phoneticPr fontId="32" type="Hiragana"/>
  </si>
  <si>
    <t>えんぜるおおぞらほいくえん</t>
  </si>
  <si>
    <t>御霊神社保育園</t>
    <rPh sb="0" eb="2">
      <t>みたま</t>
    </rPh>
    <rPh sb="2" eb="4">
      <t>じんじゃ</t>
    </rPh>
    <rPh sb="4" eb="7">
      <t>ほいくえん</t>
    </rPh>
    <phoneticPr fontId="32" type="Hiragana"/>
  </si>
  <si>
    <t>ごりょうじんじゃほいくえん</t>
  </si>
  <si>
    <t>白梅いずみ保育園</t>
    <rPh sb="0" eb="2">
      <t>はくばい</t>
    </rPh>
    <rPh sb="5" eb="8">
      <t>ほいくえん</t>
    </rPh>
    <phoneticPr fontId="32" type="Hiragana"/>
  </si>
  <si>
    <t>しらうめいずみほいくえん</t>
  </si>
  <si>
    <t>白百合愛児園</t>
    <rPh sb="0" eb="3">
      <t>しらゆり</t>
    </rPh>
    <rPh sb="3" eb="5">
      <t>あいじ</t>
    </rPh>
    <rPh sb="5" eb="6">
      <t>えん</t>
    </rPh>
    <phoneticPr fontId="32" type="Hiragana"/>
  </si>
  <si>
    <t>しらゆりあいじえん</t>
  </si>
  <si>
    <t>中田保育園</t>
    <rPh sb="0" eb="2">
      <t>なかた</t>
    </rPh>
    <rPh sb="2" eb="5">
      <t>ほいくえん</t>
    </rPh>
    <phoneticPr fontId="32" type="Hiragana"/>
  </si>
  <si>
    <t>なかたほいくえん</t>
  </si>
  <si>
    <t>白梅保育園</t>
    <rPh sb="0" eb="2">
      <t>はくばい</t>
    </rPh>
    <rPh sb="2" eb="5">
      <t>ほいくえん</t>
    </rPh>
    <phoneticPr fontId="32" type="Hiragana"/>
  </si>
  <si>
    <t>しらうめほいくえん</t>
  </si>
  <si>
    <t>横浜文化保育園</t>
    <rPh sb="0" eb="2">
      <t>よこはま</t>
    </rPh>
    <rPh sb="2" eb="4">
      <t>ぶんか</t>
    </rPh>
    <rPh sb="4" eb="7">
      <t>ほいくえん</t>
    </rPh>
    <phoneticPr fontId="32" type="Hiragana"/>
  </si>
  <si>
    <t>よこはまぶんかほいくえん</t>
  </si>
  <si>
    <t>ほうゆう保育園</t>
    <rPh sb="4" eb="7">
      <t>ほいくえん</t>
    </rPh>
    <phoneticPr fontId="32" type="Hiragana"/>
  </si>
  <si>
    <t>ほうゆうほいくえん</t>
  </si>
  <si>
    <t>えみ保育園</t>
    <rPh sb="2" eb="5">
      <t>ほいくえん</t>
    </rPh>
    <phoneticPr fontId="32" type="Hiragana"/>
  </si>
  <si>
    <t>えみほいくえん</t>
  </si>
  <si>
    <t>北寺尾むつみ保育園</t>
    <rPh sb="0" eb="1">
      <t>きた</t>
    </rPh>
    <rPh sb="1" eb="3">
      <t>てらお</t>
    </rPh>
    <rPh sb="6" eb="9">
      <t>ほいくえん</t>
    </rPh>
    <phoneticPr fontId="32" type="Hiragana"/>
  </si>
  <si>
    <t>きたてらおむつみほいくえん</t>
  </si>
  <si>
    <t>鶴見乳幼児福祉センター保育園</t>
    <rPh sb="0" eb="2">
      <t>つるみ</t>
    </rPh>
    <rPh sb="2" eb="5">
      <t>にゅうようじ</t>
    </rPh>
    <rPh sb="5" eb="7">
      <t>ふくし</t>
    </rPh>
    <rPh sb="11" eb="14">
      <t>ほいくえん</t>
    </rPh>
    <phoneticPr fontId="32" type="Hiragana"/>
  </si>
  <si>
    <t>つるみにゅうようじふくしせんたーほいくえん</t>
  </si>
  <si>
    <t>花園保育園ベビーホーム</t>
    <rPh sb="0" eb="2">
      <t>はなぞの</t>
    </rPh>
    <rPh sb="2" eb="5">
      <t>ほいくえん</t>
    </rPh>
    <phoneticPr fontId="32" type="Hiragana"/>
  </si>
  <si>
    <t>はなぞのほいくえんべびーほーむ</t>
  </si>
  <si>
    <t>実遊中央保育園</t>
    <rPh sb="0" eb="1">
      <t>み</t>
    </rPh>
    <rPh sb="1" eb="2">
      <t>ゆ</t>
    </rPh>
    <rPh sb="2" eb="4">
      <t>ちゅうおう</t>
    </rPh>
    <rPh sb="4" eb="7">
      <t>ほいくえん</t>
    </rPh>
    <phoneticPr fontId="32" type="Hiragana"/>
  </si>
  <si>
    <t>みゆうちゅうおうほいくえん</t>
  </si>
  <si>
    <t>矢向保育園</t>
    <rPh sb="0" eb="2">
      <t>やこう</t>
    </rPh>
    <rPh sb="2" eb="5">
      <t>ほいくえん</t>
    </rPh>
    <phoneticPr fontId="32" type="Hiragana"/>
  </si>
  <si>
    <t>やこうほいくえん</t>
  </si>
  <si>
    <t>ゆめいろ保育園</t>
    <rPh sb="4" eb="7">
      <t>ほいくえん</t>
    </rPh>
    <phoneticPr fontId="32" type="Hiragana"/>
  </si>
  <si>
    <t>ゆめいろほいくえん</t>
  </si>
  <si>
    <t>わおわお東寺尾保育園</t>
    <rPh sb="4" eb="7">
      <t>ひがしてらお</t>
    </rPh>
    <rPh sb="7" eb="10">
      <t>ほいくえん</t>
    </rPh>
    <phoneticPr fontId="32" type="Hiragana"/>
  </si>
  <si>
    <t>わおわおひがしてらおほいくえん</t>
  </si>
  <si>
    <t>かもめ保育園</t>
    <rPh sb="3" eb="6">
      <t>ほいくえん</t>
    </rPh>
    <phoneticPr fontId="32" type="Hiragana"/>
  </si>
  <si>
    <t>かもめほいくえん</t>
  </si>
  <si>
    <t>アイン松本町保育園</t>
    <rPh sb="3" eb="6">
      <t>まつもとちょう</t>
    </rPh>
    <rPh sb="6" eb="9">
      <t>ほいくえん</t>
    </rPh>
    <phoneticPr fontId="32" type="Hiragana"/>
  </si>
  <si>
    <t>あいんまつもとちょうほいくえん</t>
  </si>
  <si>
    <t>あおぞら第２保育園</t>
    <rPh sb="4" eb="5">
      <t>だい</t>
    </rPh>
    <rPh sb="6" eb="9">
      <t>ほいくえん</t>
    </rPh>
    <phoneticPr fontId="32" type="Hiragana"/>
  </si>
  <si>
    <t>あおぞらだいにほいくえん</t>
  </si>
  <si>
    <t>あおぞら保育園</t>
    <rPh sb="4" eb="7">
      <t>ほいくえん</t>
    </rPh>
    <phoneticPr fontId="32" type="Hiragana"/>
  </si>
  <si>
    <t>あおぞらほいくえん</t>
  </si>
  <si>
    <t>白百合乳児保育園</t>
    <rPh sb="0" eb="3">
      <t>しらゆり</t>
    </rPh>
    <rPh sb="3" eb="5">
      <t>にゅうじ</t>
    </rPh>
    <rPh sb="5" eb="8">
      <t>ほいくえん</t>
    </rPh>
    <phoneticPr fontId="32" type="Hiragana"/>
  </si>
  <si>
    <t>しらゆりにゅうじほいくえん</t>
  </si>
  <si>
    <t>第二白百合乳児保育園</t>
    <rPh sb="0" eb="2">
      <t>だいに</t>
    </rPh>
    <rPh sb="2" eb="5">
      <t>しらゆり</t>
    </rPh>
    <rPh sb="5" eb="7">
      <t>にゅうじ</t>
    </rPh>
    <rPh sb="7" eb="10">
      <t>ほいくえん</t>
    </rPh>
    <phoneticPr fontId="32" type="Hiragana"/>
  </si>
  <si>
    <t>だいにしらゆりにゅうじほいくえん</t>
  </si>
  <si>
    <t>ナーサリー横浜ポートサイド</t>
    <rPh sb="5" eb="7">
      <t>よこはま</t>
    </rPh>
    <phoneticPr fontId="32" type="Hiragana"/>
  </si>
  <si>
    <t>なーさりーよこはまぽーとさいど</t>
  </si>
  <si>
    <t>アイン高島台保育園</t>
    <rPh sb="3" eb="6">
      <t>たかしまだい</t>
    </rPh>
    <rPh sb="6" eb="9">
      <t>ほいくえん</t>
    </rPh>
    <phoneticPr fontId="32" type="Hiragana"/>
  </si>
  <si>
    <t>あいんたかしまだいほいくえん</t>
  </si>
  <si>
    <t>桃の木保育園</t>
    <rPh sb="0" eb="1">
      <t>もも</t>
    </rPh>
    <rPh sb="2" eb="3">
      <t>き</t>
    </rPh>
    <rPh sb="3" eb="6">
      <t>ほいくえん</t>
    </rPh>
    <phoneticPr fontId="32" type="Hiragana"/>
  </si>
  <si>
    <t>もものきほいくえん</t>
  </si>
  <si>
    <t>山元町保育園</t>
    <rPh sb="0" eb="3">
      <t>やまもとちょう</t>
    </rPh>
    <rPh sb="3" eb="6">
      <t>ほいくえん</t>
    </rPh>
    <phoneticPr fontId="32" type="Hiragana"/>
  </si>
  <si>
    <t>やまもとちょうほいくえん</t>
  </si>
  <si>
    <t>中村愛児園</t>
    <rPh sb="0" eb="2">
      <t>なかむら</t>
    </rPh>
    <rPh sb="2" eb="4">
      <t>あいじ</t>
    </rPh>
    <rPh sb="4" eb="5">
      <t>えん</t>
    </rPh>
    <phoneticPr fontId="32" type="Hiragana"/>
  </si>
  <si>
    <t>なかむらあいじえん</t>
  </si>
  <si>
    <t>港南つくしんぼ保育園</t>
    <rPh sb="0" eb="2">
      <t>こうなん</t>
    </rPh>
    <rPh sb="7" eb="10">
      <t>ほいくえん</t>
    </rPh>
    <phoneticPr fontId="32" type="Hiragana"/>
  </si>
  <si>
    <t>こうなんつくしんぼほいくえん</t>
  </si>
  <si>
    <t>港南ひまわり保育園</t>
    <rPh sb="0" eb="2">
      <t>こうなん</t>
    </rPh>
    <rPh sb="6" eb="9">
      <t>ほいくえん</t>
    </rPh>
    <phoneticPr fontId="32" type="Hiragana"/>
  </si>
  <si>
    <t>こうなんひまわりほいくえん</t>
  </si>
  <si>
    <t>つばさ保育園</t>
    <rPh sb="3" eb="6">
      <t>ほいくえん</t>
    </rPh>
    <phoneticPr fontId="32" type="Hiragana"/>
  </si>
  <si>
    <t>つばさほいくえん</t>
  </si>
  <si>
    <t>アスク和田町保育園</t>
    <rPh sb="3" eb="6">
      <t>わだちょう</t>
    </rPh>
    <rPh sb="6" eb="9">
      <t>ほいくえん</t>
    </rPh>
    <phoneticPr fontId="32" type="Hiragana"/>
  </si>
  <si>
    <t>あすくわだまちほいくえん</t>
  </si>
  <si>
    <t>プチアンジュ保育園</t>
    <rPh sb="6" eb="9">
      <t>ほいくえん</t>
    </rPh>
    <phoneticPr fontId="32" type="Hiragana"/>
  </si>
  <si>
    <t>ぷちあんじゅほいくえん</t>
  </si>
  <si>
    <t>アミー保育園三ツ沢園</t>
    <rPh sb="3" eb="6">
      <t>ほいくえん</t>
    </rPh>
    <rPh sb="6" eb="7">
      <t>み</t>
    </rPh>
    <rPh sb="8" eb="9">
      <t>ざわ</t>
    </rPh>
    <rPh sb="9" eb="10">
      <t>えん</t>
    </rPh>
    <phoneticPr fontId="32" type="Hiragana"/>
  </si>
  <si>
    <t>あみーほいくえんみつざわえん</t>
  </si>
  <si>
    <t>あゆみ保育園</t>
    <rPh sb="3" eb="6">
      <t>ほいくえん</t>
    </rPh>
    <phoneticPr fontId="32" type="Hiragana"/>
  </si>
  <si>
    <t>あゆみほいくえん</t>
  </si>
  <si>
    <t>中希望が丘保育園</t>
    <rPh sb="0" eb="3">
      <t>なかきぼう</t>
    </rPh>
    <rPh sb="4" eb="5">
      <t>おか</t>
    </rPh>
    <rPh sb="5" eb="8">
      <t>ほいくえん</t>
    </rPh>
    <phoneticPr fontId="32" type="Hiragana"/>
  </si>
  <si>
    <t>なかきぼうがおかほいくえん</t>
  </si>
  <si>
    <t>アイン金沢文庫保育園</t>
    <rPh sb="3" eb="7">
      <t>かなざわぶんこ</t>
    </rPh>
    <rPh sb="7" eb="10">
      <t>ほいくえん</t>
    </rPh>
    <phoneticPr fontId="32" type="Hiragana"/>
  </si>
  <si>
    <t>あいんかなざわぶんこほいくえん</t>
  </si>
  <si>
    <t>アイン能見台駅前保育園</t>
    <rPh sb="3" eb="7">
      <t>のうけんだいえき</t>
    </rPh>
    <rPh sb="7" eb="8">
      <t>まえ</t>
    </rPh>
    <rPh sb="8" eb="11">
      <t>ほいくえん</t>
    </rPh>
    <phoneticPr fontId="32" type="Hiragana"/>
  </si>
  <si>
    <t>あいんのうけんだいえきまえほいくえん</t>
  </si>
  <si>
    <t>あおぞら谷津保育園</t>
    <rPh sb="4" eb="6">
      <t>やつ</t>
    </rPh>
    <rPh sb="6" eb="9">
      <t>ほいくえん</t>
    </rPh>
    <phoneticPr fontId="32" type="Hiragana"/>
  </si>
  <si>
    <t>あおぞらやつほいくえん</t>
  </si>
  <si>
    <t>きらら保育園</t>
    <rPh sb="3" eb="6">
      <t>ほいくえん</t>
    </rPh>
    <phoneticPr fontId="32" type="Hiragana"/>
  </si>
  <si>
    <t>きららほいくえん</t>
  </si>
  <si>
    <t>しののめ保育園</t>
    <rPh sb="4" eb="7">
      <t>ほいくえん</t>
    </rPh>
    <phoneticPr fontId="32" type="Hiragana"/>
  </si>
  <si>
    <t>しののめほいくえん</t>
  </si>
  <si>
    <t>アスク日吉本町開善保育園</t>
    <rPh sb="3" eb="7">
      <t>ひよしほんちょう</t>
    </rPh>
    <rPh sb="7" eb="8">
      <t>かい</t>
    </rPh>
    <rPh sb="8" eb="9">
      <t>ぜん</t>
    </rPh>
    <rPh sb="9" eb="12">
      <t>ほいくえん</t>
    </rPh>
    <phoneticPr fontId="32" type="Hiragana"/>
  </si>
  <si>
    <t>あすくひよしほんちょうかいぜんほいくえん</t>
  </si>
  <si>
    <t>Gakkenほいくえん日吉本町</t>
    <rPh sb="11" eb="15">
      <t>ひよしほんちょう</t>
    </rPh>
    <phoneticPr fontId="32" type="Hiragana"/>
  </si>
  <si>
    <t>がっけんほいくえんひよしほんちょう</t>
  </si>
  <si>
    <t>日吉夢保育園</t>
    <rPh sb="0" eb="2">
      <t>ひよし</t>
    </rPh>
    <rPh sb="2" eb="3">
      <t>ゆめ</t>
    </rPh>
    <rPh sb="3" eb="6">
      <t>ほいくえん</t>
    </rPh>
    <phoneticPr fontId="32" type="Hiragana"/>
  </si>
  <si>
    <t>ひよしゆめほいくえん</t>
  </si>
  <si>
    <t>ペガサス新横浜保育園</t>
    <rPh sb="4" eb="7">
      <t>しんよこはま</t>
    </rPh>
    <rPh sb="7" eb="10">
      <t>ほいくえん</t>
    </rPh>
    <phoneticPr fontId="32" type="Hiragana"/>
  </si>
  <si>
    <t>ぺがさすしんよこはまほいくえん</t>
  </si>
  <si>
    <t>ペガサスベビー保育園</t>
    <rPh sb="7" eb="10">
      <t>ほいくえん</t>
    </rPh>
    <phoneticPr fontId="32" type="Hiragana"/>
  </si>
  <si>
    <t>ぺがさすべびーほいくえん</t>
  </si>
  <si>
    <t>ペガサス夜間保育園</t>
    <rPh sb="4" eb="6">
      <t>やかん</t>
    </rPh>
    <rPh sb="6" eb="9">
      <t>ほいくえん</t>
    </rPh>
    <phoneticPr fontId="32" type="Hiragana"/>
  </si>
  <si>
    <t>ぺがさすやかんほいくえん</t>
  </si>
  <si>
    <t>リトルスカラー妙蓮寺保育園</t>
    <rPh sb="7" eb="10">
      <t>みょうれんじ</t>
    </rPh>
    <rPh sb="10" eb="13">
      <t>ほいくえん</t>
    </rPh>
    <phoneticPr fontId="32" type="Hiragana"/>
  </si>
  <si>
    <t>りとるすからーみょうれんじほいくえん</t>
  </si>
  <si>
    <t>やまゆり中山保育園</t>
    <rPh sb="4" eb="6">
      <t>なかやま</t>
    </rPh>
    <rPh sb="6" eb="9">
      <t>ほいくえん</t>
    </rPh>
    <phoneticPr fontId="32" type="Hiragana"/>
  </si>
  <si>
    <t>やまゆりなかやまほいくえん</t>
  </si>
  <si>
    <t>もみの木保育園</t>
    <rPh sb="3" eb="4">
      <t>き</t>
    </rPh>
    <rPh sb="4" eb="7">
      <t>ほいくえん</t>
    </rPh>
    <phoneticPr fontId="32" type="Hiragana"/>
  </si>
  <si>
    <t>もみのきほいくえん</t>
  </si>
  <si>
    <t>認可保育所どうぞのひろば</t>
    <rPh sb="0" eb="2">
      <t>にんか</t>
    </rPh>
    <rPh sb="2" eb="4">
      <t>ほいく</t>
    </rPh>
    <rPh sb="4" eb="5">
      <t>じょ</t>
    </rPh>
    <phoneticPr fontId="32" type="Hiragana"/>
  </si>
  <si>
    <t>にんかほいくしょどうぞのひろば</t>
  </si>
  <si>
    <t>青葉保育園</t>
    <rPh sb="0" eb="2">
      <t>あおば</t>
    </rPh>
    <rPh sb="2" eb="5">
      <t>ほいくえん</t>
    </rPh>
    <phoneticPr fontId="32" type="Hiragana"/>
  </si>
  <si>
    <t>あおばほいくえん</t>
  </si>
  <si>
    <t>スターチャイルド≪藤が丘ナーサリー≫</t>
    <rPh sb="9" eb="10">
      <t>ふじ</t>
    </rPh>
    <rPh sb="11" eb="12">
      <t>おか</t>
    </rPh>
    <phoneticPr fontId="32" type="Hiragana"/>
  </si>
  <si>
    <t>すたーちゃいるどふじがおかなーさりー</t>
  </si>
  <si>
    <t>スターチャイルド≪たまプラーザナーサリー</t>
  </si>
  <si>
    <t>すたーちゃいるどたまぷらーざなーさりー</t>
  </si>
  <si>
    <t>アスク北山田保育園</t>
    <rPh sb="3" eb="6">
      <t>きたやまだ</t>
    </rPh>
    <rPh sb="6" eb="9">
      <t>ほいくえん</t>
    </rPh>
    <phoneticPr fontId="32" type="Hiragana"/>
  </si>
  <si>
    <t>あすくきたやまたほいくえん</t>
  </si>
  <si>
    <t>アスクセンター南保育園</t>
    <rPh sb="7" eb="8">
      <t>みなみ</t>
    </rPh>
    <rPh sb="8" eb="11">
      <t>ほいくえん</t>
    </rPh>
    <phoneticPr fontId="32" type="Hiragana"/>
  </si>
  <si>
    <t>あすくせんたーみなみほいくえん</t>
  </si>
  <si>
    <t>アソシエふれあいの丘保育園</t>
    <rPh sb="9" eb="10">
      <t>おか</t>
    </rPh>
    <rPh sb="10" eb="13">
      <t>ほいくえん</t>
    </rPh>
    <phoneticPr fontId="32" type="Hiragana"/>
  </si>
  <si>
    <t>あそしえふれあいのおかほいくえん</t>
  </si>
  <si>
    <t>クオリスキッズ鴨居駅前保育園</t>
    <rPh sb="7" eb="9">
      <t>かもい</t>
    </rPh>
    <rPh sb="9" eb="11">
      <t>えきまえ</t>
    </rPh>
    <rPh sb="11" eb="14">
      <t>ほいくえん</t>
    </rPh>
    <phoneticPr fontId="32" type="Hiragana"/>
  </si>
  <si>
    <t>くおりすきっずかもいえきまえほいくえん</t>
  </si>
  <si>
    <t>ナーサリーつづき</t>
  </si>
  <si>
    <t>なーさりーつづき</t>
  </si>
  <si>
    <t>よこはま夢保育園</t>
    <rPh sb="4" eb="5">
      <t>ゆめ</t>
    </rPh>
    <rPh sb="5" eb="8">
      <t>ほいくえん</t>
    </rPh>
    <phoneticPr fontId="32" type="Hiragana"/>
  </si>
  <si>
    <t>よこはまゆめほいくえん</t>
  </si>
  <si>
    <t>ＹＭＣＡとつか乳児保育園</t>
    <rPh sb="7" eb="9">
      <t>にゅうじ</t>
    </rPh>
    <rPh sb="9" eb="12">
      <t>ほいくえん</t>
    </rPh>
    <phoneticPr fontId="32" type="Hiragana"/>
  </si>
  <si>
    <t>わいえむしーえーとつかにゅうじほいくえん</t>
  </si>
  <si>
    <t>銀杏保育園</t>
    <rPh sb="0" eb="2">
      <t>いちょう</t>
    </rPh>
    <rPh sb="2" eb="5">
      <t>ほいくえん</t>
    </rPh>
    <phoneticPr fontId="32" type="Hiragana"/>
  </si>
  <si>
    <t>ぎんなんほいくえん</t>
  </si>
  <si>
    <t>戸塚みどり保育園</t>
    <rPh sb="0" eb="2">
      <t>とつか</t>
    </rPh>
    <rPh sb="5" eb="8">
      <t>ほいくえん</t>
    </rPh>
    <phoneticPr fontId="32" type="Hiragana"/>
  </si>
  <si>
    <t>とつかみどりほいくえん</t>
  </si>
  <si>
    <t>うみのくに保育園とつか</t>
    <rPh sb="5" eb="8">
      <t>ほいくえん</t>
    </rPh>
    <phoneticPr fontId="32" type="Hiragana"/>
  </si>
  <si>
    <t>うみのくにほいくえんとつか</t>
  </si>
  <si>
    <t>かさまの杜保育園</t>
    <rPh sb="4" eb="5">
      <t>もり</t>
    </rPh>
    <rPh sb="5" eb="8">
      <t>ほいくえん</t>
    </rPh>
    <phoneticPr fontId="32" type="Hiragana"/>
  </si>
  <si>
    <t>かさまのもりほいくえん</t>
  </si>
  <si>
    <t>ＹＭＣＡ山手台保育園アルク</t>
    <rPh sb="4" eb="7">
      <t>やまてだい</t>
    </rPh>
    <rPh sb="7" eb="10">
      <t>ほいくえん</t>
    </rPh>
    <phoneticPr fontId="32" type="Hiragana"/>
  </si>
  <si>
    <t>わいえむしーえーやまてだいほいくえんあるく</t>
  </si>
  <si>
    <t>横浜ルンビニー保育園</t>
    <rPh sb="0" eb="2">
      <t>よこはま</t>
    </rPh>
    <rPh sb="7" eb="10">
      <t>ほいくえん</t>
    </rPh>
    <phoneticPr fontId="32" type="Hiragana"/>
  </si>
  <si>
    <t>よこはまるんびにーほいくえん</t>
  </si>
  <si>
    <t>Gakkenほいくえん二ツ橋</t>
    <rPh sb="11" eb="12">
      <t>ふた</t>
    </rPh>
    <rPh sb="13" eb="14">
      <t>ばし</t>
    </rPh>
    <phoneticPr fontId="32" type="Hiragana"/>
  </si>
  <si>
    <t>がっけんほいくえんふたつばし</t>
  </si>
  <si>
    <t>Gakkenほいくえん矢向</t>
    <rPh sb="11" eb="13">
      <t>やこう</t>
    </rPh>
    <phoneticPr fontId="32" type="Hiragana"/>
  </si>
  <si>
    <t>がっけんほいくえんやこう</t>
  </si>
  <si>
    <t>まなびの森駒岡こども園</t>
  </si>
  <si>
    <t>まなびのもりこまおかこどもえん</t>
  </si>
  <si>
    <t>末吉にこにこ保育園</t>
    <rPh sb="0" eb="2">
      <t>すえよし</t>
    </rPh>
    <rPh sb="6" eb="9">
      <t>ほいくえん</t>
    </rPh>
    <phoneticPr fontId="32" type="Hiragana"/>
  </si>
  <si>
    <t>すえよしにこにこほいくえん</t>
  </si>
  <si>
    <t>エンゼル保育園</t>
    <rPh sb="4" eb="7">
      <t>ほいくえん</t>
    </rPh>
    <phoneticPr fontId="32" type="Hiragana"/>
  </si>
  <si>
    <t>えんぜるほいくえん</t>
  </si>
  <si>
    <t>保育園ばんびーな</t>
    <rPh sb="0" eb="3">
      <t>ほいくえん</t>
    </rPh>
    <phoneticPr fontId="32" type="Hiragana"/>
  </si>
  <si>
    <t>ほいくえんばんびーな</t>
  </si>
  <si>
    <t>アスク上大岡保育園</t>
    <rPh sb="3" eb="6">
      <t>かみおおおか</t>
    </rPh>
    <rPh sb="6" eb="9">
      <t>ほいくえん</t>
    </rPh>
    <phoneticPr fontId="32" type="Hiragana"/>
  </si>
  <si>
    <t>あすくかみおおおかほいくえん</t>
  </si>
  <si>
    <t>港南あひる保育園</t>
    <rPh sb="0" eb="2">
      <t>こうなん</t>
    </rPh>
    <rPh sb="5" eb="8">
      <t>ほいくえん</t>
    </rPh>
    <phoneticPr fontId="32" type="Hiragana"/>
  </si>
  <si>
    <t>こうなんあひるほいくえん</t>
  </si>
  <si>
    <t>かのん保育園</t>
    <rPh sb="3" eb="6">
      <t>ほいくえん</t>
    </rPh>
    <phoneticPr fontId="32" type="Hiragana"/>
  </si>
  <si>
    <t>かのんほいくえん</t>
  </si>
  <si>
    <t>スターチャイルド≪金沢文庫ナーサリー≫</t>
    <rPh sb="9" eb="13">
      <t>かなざわぶんこ</t>
    </rPh>
    <phoneticPr fontId="32" type="Hiragana"/>
  </si>
  <si>
    <t>すたーちゃいるどかなざわぶんこなーさりー</t>
  </si>
  <si>
    <t>まなびの森日吉こども園</t>
  </si>
  <si>
    <t>まなびのもりひよしこどもえん</t>
  </si>
  <si>
    <t>まなびの森鴨居こども園</t>
  </si>
  <si>
    <t>まなびのもりかもいこどもえん</t>
  </si>
  <si>
    <t>まなびの森十日市場こども園</t>
  </si>
  <si>
    <t>まなびのもりとおかいちばこどもえん</t>
  </si>
  <si>
    <t>まなびの森ヴィラ十日市場こども園</t>
  </si>
  <si>
    <t>まなびのもりゔぃらとおかいちばこどもえん</t>
  </si>
  <si>
    <t>まなびの森長津田こども園</t>
  </si>
  <si>
    <t>まなびのもりながつたこどもえん</t>
  </si>
  <si>
    <t>まなびの森中山こども園</t>
  </si>
  <si>
    <t>まなびのもりなかやまこどもえん</t>
  </si>
  <si>
    <t>市が尾こどものいえ保育園</t>
    <rPh sb="0" eb="1">
      <t>いち</t>
    </rPh>
    <rPh sb="2" eb="3">
      <t>お</t>
    </rPh>
    <rPh sb="9" eb="12">
      <t>ほいくえん</t>
    </rPh>
    <phoneticPr fontId="32" type="Hiragana"/>
  </si>
  <si>
    <t>いちがおこどものいえほいくえん</t>
  </si>
  <si>
    <t>なかまちっこじゃんぷ園</t>
    <rPh sb="10" eb="11">
      <t>えん</t>
    </rPh>
    <phoneticPr fontId="32" type="Hiragana"/>
  </si>
  <si>
    <t>なかまちっこじゃんぷえん</t>
  </si>
  <si>
    <t>ちゃいれっく東戸塚駅前保育園</t>
    <rPh sb="6" eb="9">
      <t>ひがしとつか</t>
    </rPh>
    <rPh sb="9" eb="11">
      <t>えきまえ</t>
    </rPh>
    <rPh sb="11" eb="14">
      <t>ほいくえん</t>
    </rPh>
    <phoneticPr fontId="32" type="Hiragana"/>
  </si>
  <si>
    <t>ちゃいれっくひがしとつかえきまえほいくえん</t>
  </si>
  <si>
    <t>ちゃいれっく前田町保育園</t>
    <rPh sb="6" eb="9">
      <t>まえだちょう</t>
    </rPh>
    <rPh sb="9" eb="12">
      <t>ほいくえん</t>
    </rPh>
    <phoneticPr fontId="32" type="Hiragana"/>
  </si>
  <si>
    <t>ちゃいれっくまえだちょうほいくえん</t>
  </si>
  <si>
    <t>まなびの森東戸塚こども園</t>
  </si>
  <si>
    <t>まなびのもりひがしとつかこどもえん</t>
  </si>
  <si>
    <t>ポピンズナーサリースクール片倉町</t>
    <rPh sb="13" eb="16">
      <t>かたくらちょう</t>
    </rPh>
    <phoneticPr fontId="32" type="Hiragana"/>
  </si>
  <si>
    <t>ぽぴんずなーさりーすくーるかたくらちょう</t>
  </si>
  <si>
    <t>ポピンズナーサリースクールみなとみらい</t>
  </si>
  <si>
    <t>ぽぴんずなーさりーすくーるみなとみらい</t>
  </si>
  <si>
    <t>ポピンズナーサリースクール横浜</t>
    <rPh sb="13" eb="15">
      <t>よこはま</t>
    </rPh>
    <phoneticPr fontId="32" type="Hiragana"/>
  </si>
  <si>
    <t>ぽぴんずなーさりーすくーるよこはま</t>
  </si>
  <si>
    <t>善部保育園</t>
    <rPh sb="0" eb="1">
      <t>ぜん</t>
    </rPh>
    <rPh sb="1" eb="2">
      <t>ぶ</t>
    </rPh>
    <rPh sb="2" eb="5">
      <t>ほいくえん</t>
    </rPh>
    <phoneticPr fontId="32" type="Hiragana"/>
  </si>
  <si>
    <t>ぜんぶほいくえん</t>
  </si>
  <si>
    <t>ポピンズナーサリースクール小机</t>
    <rPh sb="13" eb="15">
      <t>こづくえ</t>
    </rPh>
    <phoneticPr fontId="32" type="Hiragana"/>
  </si>
  <si>
    <t>ぽぴんずなーさりーすくーるこづくえ</t>
  </si>
  <si>
    <t>ポピンズナーサリースクール
センター南</t>
  </si>
  <si>
    <t>ぽぴんずなーさりーすくーるせんたーみなみ</t>
  </si>
  <si>
    <t>平沼保育園</t>
    <rPh sb="0" eb="2">
      <t>ひらぬま</t>
    </rPh>
    <rPh sb="2" eb="5">
      <t>ほいくえん</t>
    </rPh>
    <phoneticPr fontId="32" type="Hiragana"/>
  </si>
  <si>
    <t>ひらぬまほいくえん</t>
  </si>
  <si>
    <t>キッズポケット保育園</t>
    <rPh sb="7" eb="10">
      <t>ほいくえん</t>
    </rPh>
    <phoneticPr fontId="32" type="Hiragana"/>
  </si>
  <si>
    <t>きっずぽけっとほいくえん</t>
  </si>
  <si>
    <t>アスク本牧保育園</t>
    <rPh sb="3" eb="5">
      <t>ほんもく</t>
    </rPh>
    <rPh sb="5" eb="8">
      <t>ほいくえん</t>
    </rPh>
    <phoneticPr fontId="32" type="Hiragana"/>
  </si>
  <si>
    <t>あすくほんもくほいくえん</t>
  </si>
  <si>
    <t>アイン弘明寺保育園</t>
    <rPh sb="3" eb="6">
      <t>ぐみょうじ</t>
    </rPh>
    <rPh sb="6" eb="9">
      <t>ほいくえん</t>
    </rPh>
    <phoneticPr fontId="32" type="Hiragana"/>
  </si>
  <si>
    <t>あいんぐみょうじほいくえん</t>
  </si>
  <si>
    <t>クオリスキッズ港南中央保育園</t>
    <rPh sb="7" eb="11">
      <t>こうなんちゅおう</t>
    </rPh>
    <rPh sb="11" eb="14">
      <t>ほいくえん</t>
    </rPh>
    <phoneticPr fontId="32" type="Hiragana"/>
  </si>
  <si>
    <t>くおりすきっずこうなんちゅうおうほいくえん</t>
  </si>
  <si>
    <t>港南台つばさ保育園</t>
    <rPh sb="0" eb="3">
      <t>こうなんだい</t>
    </rPh>
    <rPh sb="6" eb="9">
      <t>ほいくえん</t>
    </rPh>
    <phoneticPr fontId="32" type="Hiragana"/>
  </si>
  <si>
    <t>こうなんだいつばさほいくえん</t>
  </si>
  <si>
    <t>金沢愛児園</t>
    <rPh sb="0" eb="2">
      <t>かなざわ</t>
    </rPh>
    <rPh sb="2" eb="4">
      <t>あいじ</t>
    </rPh>
    <rPh sb="4" eb="5">
      <t>えん</t>
    </rPh>
    <phoneticPr fontId="32" type="Hiragana"/>
  </si>
  <si>
    <t>かなざわあいじえん</t>
  </si>
  <si>
    <t>アスクあざみ野保育園</t>
    <rPh sb="6" eb="7">
      <t>の</t>
    </rPh>
    <rPh sb="7" eb="10">
      <t>ほいくえん</t>
    </rPh>
    <phoneticPr fontId="32" type="Hiragana"/>
  </si>
  <si>
    <t>あすくあざみのほいくえん</t>
  </si>
  <si>
    <t>まなびの森中川こども園</t>
  </si>
  <si>
    <t>まなびのもりなかがわこどもえん</t>
  </si>
  <si>
    <t>くすのき第二保育園</t>
    <rPh sb="4" eb="6">
      <t>だいに</t>
    </rPh>
    <rPh sb="6" eb="9">
      <t>ほいくえん</t>
    </rPh>
    <phoneticPr fontId="32" type="Hiragana"/>
  </si>
  <si>
    <t>くすのきだいにほいくえん</t>
  </si>
  <si>
    <t>瀬谷愛児園</t>
    <rPh sb="0" eb="2">
      <t>せや</t>
    </rPh>
    <rPh sb="2" eb="4">
      <t>あいじ</t>
    </rPh>
    <rPh sb="4" eb="5">
      <t>えん</t>
    </rPh>
    <phoneticPr fontId="32" type="Hiragana"/>
  </si>
  <si>
    <t>せやあいじえん</t>
  </si>
  <si>
    <t>わおわお江ヶ崎保育園</t>
    <rPh sb="4" eb="7">
      <t>えがさき</t>
    </rPh>
    <rPh sb="7" eb="10">
      <t>ほいくえん</t>
    </rPh>
    <phoneticPr fontId="32" type="Hiragana"/>
  </si>
  <si>
    <t>わおわおえがさきほいくえん</t>
  </si>
  <si>
    <t>北寺尾第二むつみ保育園</t>
    <rPh sb="0" eb="1">
      <t>きた</t>
    </rPh>
    <rPh sb="1" eb="3">
      <t>てらお</t>
    </rPh>
    <rPh sb="3" eb="5">
      <t>だいに</t>
    </rPh>
    <rPh sb="8" eb="11">
      <t>ほいくえん</t>
    </rPh>
    <phoneticPr fontId="32" type="Hiragana"/>
  </si>
  <si>
    <t>きたてらおだいにむつみほいくえん</t>
  </si>
  <si>
    <t>ポピンズナーサリースクール鶴見</t>
    <rPh sb="13" eb="15">
      <t>つるみ</t>
    </rPh>
    <phoneticPr fontId="32" type="Hiragana"/>
  </si>
  <si>
    <t>ぽぴんずなーさりーすくーるつるみ</t>
  </si>
  <si>
    <t>ルーチェ保育園鶴見</t>
    <rPh sb="4" eb="7">
      <t>ほいくえん</t>
    </rPh>
    <rPh sb="7" eb="9">
      <t>つるみ</t>
    </rPh>
    <phoneticPr fontId="32" type="Hiragana"/>
  </si>
  <si>
    <t>るーちぇほいくえんつるみ</t>
  </si>
  <si>
    <t>ねむの樹元宮保育園</t>
    <rPh sb="3" eb="4">
      <t>き</t>
    </rPh>
    <rPh sb="4" eb="6">
      <t>もとみや</t>
    </rPh>
    <rPh sb="6" eb="9">
      <t>ほいくえん</t>
    </rPh>
    <phoneticPr fontId="32" type="Hiragana"/>
  </si>
  <si>
    <t>ねむのきもとみやほいくえん</t>
  </si>
  <si>
    <t>Gakkenほいくえん片倉</t>
    <rPh sb="11" eb="13">
      <t>かたくら</t>
    </rPh>
    <phoneticPr fontId="32" type="Hiragana"/>
  </si>
  <si>
    <t>がっけんほいくえんかたくら</t>
  </si>
  <si>
    <t>アイン三枚町保育園</t>
    <rPh sb="3" eb="5">
      <t>さんまい</t>
    </rPh>
    <rPh sb="5" eb="6">
      <t>まち</t>
    </rPh>
    <rPh sb="6" eb="9">
      <t>ほいくえん</t>
    </rPh>
    <phoneticPr fontId="32" type="Hiragana"/>
  </si>
  <si>
    <t>あいんさんまいちょうほいくえん</t>
  </si>
  <si>
    <t>グローバルキッズ新子安保育園</t>
    <rPh sb="8" eb="11">
      <t>しんこやす</t>
    </rPh>
    <rPh sb="11" eb="14">
      <t>ほいくえん</t>
    </rPh>
    <phoneticPr fontId="32" type="Hiragana"/>
  </si>
  <si>
    <t>ぐろーばるきっずしんこやすほいくえん</t>
  </si>
  <si>
    <t>つくし保育園上大岡</t>
    <rPh sb="3" eb="6">
      <t>ほいくえん</t>
    </rPh>
    <rPh sb="6" eb="9">
      <t>かみおおおか</t>
    </rPh>
    <phoneticPr fontId="32" type="Hiragana"/>
  </si>
  <si>
    <t>つくしほいくえんかみおおおか</t>
  </si>
  <si>
    <t>太陽の子港南台保育園</t>
    <rPh sb="0" eb="2">
      <t>たいよう</t>
    </rPh>
    <rPh sb="3" eb="4">
      <t>こ</t>
    </rPh>
    <rPh sb="4" eb="7">
      <t>こうなんだい</t>
    </rPh>
    <rPh sb="7" eb="10">
      <t>ほいくえん</t>
    </rPh>
    <phoneticPr fontId="32" type="Hiragana"/>
  </si>
  <si>
    <t>たいようのここうなんだいほいくえん</t>
  </si>
  <si>
    <t>笹下保育園</t>
    <rPh sb="0" eb="2">
      <t>ささげ</t>
    </rPh>
    <rPh sb="2" eb="5">
      <t>ほいくえん</t>
    </rPh>
    <phoneticPr fontId="32" type="Hiragana"/>
  </si>
  <si>
    <t>ささげほいくえん</t>
  </si>
  <si>
    <t>エルアンジュ保育園</t>
    <rPh sb="6" eb="9">
      <t>ほいくえん</t>
    </rPh>
    <phoneticPr fontId="32" type="Hiragana"/>
  </si>
  <si>
    <t>えるあんじゅほいくえん</t>
  </si>
  <si>
    <t>ひかりの風保育園</t>
    <rPh sb="4" eb="5">
      <t>かぜ</t>
    </rPh>
    <rPh sb="5" eb="8">
      <t>ほいくえん</t>
    </rPh>
    <phoneticPr fontId="32" type="Hiragana"/>
  </si>
  <si>
    <t>ひかりのかぜほいくえん</t>
  </si>
  <si>
    <t>梅の木保育園</t>
    <rPh sb="0" eb="1">
      <t>うめ</t>
    </rPh>
    <rPh sb="2" eb="3">
      <t>き</t>
    </rPh>
    <rPh sb="3" eb="6">
      <t>ほいくえん</t>
    </rPh>
    <phoneticPr fontId="32" type="Hiragana"/>
  </si>
  <si>
    <t>うめのきほいくえん</t>
  </si>
  <si>
    <t>中尾保育園</t>
    <rPh sb="0" eb="2">
      <t>なかお</t>
    </rPh>
    <rPh sb="2" eb="5">
      <t>ほいくえん</t>
    </rPh>
    <phoneticPr fontId="32" type="Hiragana"/>
  </si>
  <si>
    <t>なかおほいくえん</t>
  </si>
  <si>
    <t>アスク新杉田駅前保育園</t>
    <rPh sb="3" eb="7">
      <t>しんすぎたえき</t>
    </rPh>
    <rPh sb="7" eb="8">
      <t>まえ</t>
    </rPh>
    <rPh sb="8" eb="11">
      <t>ほいくえん</t>
    </rPh>
    <phoneticPr fontId="32" type="Hiragana"/>
  </si>
  <si>
    <t>あすくしんすぎたえきまえほいくえん</t>
  </si>
  <si>
    <t>くっくおさんぽ保育園ふとお</t>
    <rPh sb="7" eb="10">
      <t>ほいくえん</t>
    </rPh>
    <phoneticPr fontId="32" type="Hiragana"/>
  </si>
  <si>
    <t>くっくおさんぽほいくえんふとお</t>
  </si>
  <si>
    <t>うみのくに保育園きくな</t>
    <rPh sb="5" eb="8">
      <t>ほいくえん</t>
    </rPh>
    <phoneticPr fontId="32" type="Hiragana"/>
  </si>
  <si>
    <t>うみのくにほいくえんきくな</t>
  </si>
  <si>
    <t>第二尚花愛児園</t>
    <rPh sb="0" eb="2">
      <t>だいに</t>
    </rPh>
    <rPh sb="2" eb="3">
      <t>なお</t>
    </rPh>
    <rPh sb="3" eb="4">
      <t>はな</t>
    </rPh>
    <rPh sb="4" eb="6">
      <t>あいじ</t>
    </rPh>
    <rPh sb="6" eb="7">
      <t>えん</t>
    </rPh>
    <phoneticPr fontId="32" type="Hiragana"/>
  </si>
  <si>
    <t>だいにしょうかあいじえん</t>
  </si>
  <si>
    <t>大豆戸どろんこ保育園</t>
    <rPh sb="0" eb="3">
      <t>まめど</t>
    </rPh>
    <rPh sb="7" eb="10">
      <t>ほいくえん</t>
    </rPh>
    <phoneticPr fontId="32" type="Hiragana"/>
  </si>
  <si>
    <t>まめどどろんこほいくえん</t>
  </si>
  <si>
    <t>パレット保育園・大豆戸</t>
    <rPh sb="4" eb="7">
      <t>ほいくえん</t>
    </rPh>
    <rPh sb="8" eb="11">
      <t>まめど</t>
    </rPh>
    <phoneticPr fontId="32" type="Hiragana"/>
  </si>
  <si>
    <t>ぱれっとほいくえん･まめど</t>
  </si>
  <si>
    <t>スターチャイルド≪中山ナーサリー≫</t>
    <rPh sb="9" eb="11">
      <t>なかやま</t>
    </rPh>
    <phoneticPr fontId="32" type="Hiragana"/>
  </si>
  <si>
    <t>すたーちゃいるどなかやまなーさりー</t>
  </si>
  <si>
    <t>グローバルキッズたまプラーザ保育園</t>
    <rPh sb="14" eb="17">
      <t>ほいくえん</t>
    </rPh>
    <phoneticPr fontId="32" type="Hiragana"/>
  </si>
  <si>
    <t>ぐろーばるきっずたまぷらーざほいくえん</t>
  </si>
  <si>
    <t>美しが丘どろんこ保育園</t>
    <rPh sb="0" eb="1">
      <t>うつく</t>
    </rPh>
    <rPh sb="3" eb="4">
      <t>おか</t>
    </rPh>
    <rPh sb="8" eb="11">
      <t>ほいくえん</t>
    </rPh>
    <phoneticPr fontId="32" type="Hiragana"/>
  </si>
  <si>
    <t>うつくしがおかどろんこほいくえん</t>
  </si>
  <si>
    <t>グローバルキッズ市が尾園</t>
    <rPh sb="8" eb="9">
      <t>いち</t>
    </rPh>
    <rPh sb="10" eb="11">
      <t>お</t>
    </rPh>
    <rPh sb="11" eb="12">
      <t>えん</t>
    </rPh>
    <phoneticPr fontId="32" type="Hiragana"/>
  </si>
  <si>
    <t>ぐろーばるきっずいちがおえん</t>
  </si>
  <si>
    <t>パレット保育園・牛久保西</t>
    <rPh sb="4" eb="7">
      <t>ほいくえん</t>
    </rPh>
    <rPh sb="8" eb="11">
      <t>うしくぼ</t>
    </rPh>
    <rPh sb="11" eb="12">
      <t>にし</t>
    </rPh>
    <phoneticPr fontId="32" type="Hiragana"/>
  </si>
  <si>
    <t>ぱれっとほいくえん･うしくぼにし</t>
  </si>
  <si>
    <t>ブライト保育園横浜佐江戸</t>
    <rPh sb="4" eb="7">
      <t>ほいくえん</t>
    </rPh>
    <rPh sb="7" eb="9">
      <t>よこはま</t>
    </rPh>
    <rPh sb="9" eb="10">
      <t>さ</t>
    </rPh>
    <rPh sb="10" eb="12">
      <t>えど</t>
    </rPh>
    <phoneticPr fontId="32" type="Hiragana"/>
  </si>
  <si>
    <t>ぶらいとほいくえんよこはまさえど</t>
  </si>
  <si>
    <t>キッズフォレ東山田</t>
    <rPh sb="6" eb="7">
      <t>ひがし</t>
    </rPh>
    <rPh sb="7" eb="9">
      <t>やまだ</t>
    </rPh>
    <phoneticPr fontId="32" type="Hiragana"/>
  </si>
  <si>
    <t>きっずふぉれひがしやまた</t>
  </si>
  <si>
    <t>杜ちゃいるど園</t>
    <rPh sb="0" eb="1">
      <t>もり</t>
    </rPh>
    <rPh sb="6" eb="7">
      <t>えん</t>
    </rPh>
    <phoneticPr fontId="32" type="Hiragana"/>
  </si>
  <si>
    <t>もりちゃいるどえん</t>
  </si>
  <si>
    <t>霞台保育園</t>
    <rPh sb="0" eb="2">
      <t>かすみだい</t>
    </rPh>
    <rPh sb="2" eb="5">
      <t>ほいくえん</t>
    </rPh>
    <phoneticPr fontId="32" type="Hiragana"/>
  </si>
  <si>
    <t>かすみだいほいくえん</t>
  </si>
  <si>
    <t>マミーズエンジェル金沢文庫駅前保育園</t>
  </si>
  <si>
    <t>まみーずえんじぇるかなざわぶんこえきまえ</t>
  </si>
  <si>
    <t>ぽれぽれ保育園藤が丘</t>
    <rPh sb="4" eb="7">
      <t>ほいくえん</t>
    </rPh>
    <rPh sb="7" eb="8">
      <t>ふじ</t>
    </rPh>
    <rPh sb="9" eb="10">
      <t>おか</t>
    </rPh>
    <phoneticPr fontId="32" type="Hiragana"/>
  </si>
  <si>
    <t>ぽれぽれほいくえんふじがおか</t>
  </si>
  <si>
    <t>とつかルーテル保育園</t>
    <rPh sb="7" eb="10">
      <t>ほいくえん</t>
    </rPh>
    <phoneticPr fontId="32" type="Hiragana"/>
  </si>
  <si>
    <t>とつかるーてるほいくえん</t>
  </si>
  <si>
    <t>ヨコハマさくら保育園</t>
    <rPh sb="7" eb="10">
      <t>ほいくえん</t>
    </rPh>
    <phoneticPr fontId="32" type="Hiragana"/>
  </si>
  <si>
    <t>よこはまさくらほいくえん</t>
  </si>
  <si>
    <t>浅間幼育園</t>
    <rPh sb="0" eb="2">
      <t>あさま</t>
    </rPh>
    <rPh sb="2" eb="3">
      <t>よう</t>
    </rPh>
    <rPh sb="3" eb="4">
      <t>いく</t>
    </rPh>
    <rPh sb="4" eb="5">
      <t>えん</t>
    </rPh>
    <phoneticPr fontId="32" type="Hiragana"/>
  </si>
  <si>
    <t>せんげんよういくえん</t>
  </si>
  <si>
    <t>ヨコハマきぼう保育園</t>
    <rPh sb="7" eb="10">
      <t>ほいくえん</t>
    </rPh>
    <phoneticPr fontId="32" type="Hiragana"/>
  </si>
  <si>
    <t>よこはまきぼうほいくえん</t>
  </si>
  <si>
    <t>別所保育園</t>
    <rPh sb="0" eb="2">
      <t>べっしょ</t>
    </rPh>
    <rPh sb="2" eb="5">
      <t>ほいくえん</t>
    </rPh>
    <phoneticPr fontId="32" type="Hiragana"/>
  </si>
  <si>
    <t>べっしょほいくえん</t>
  </si>
  <si>
    <t>福澤保育センター</t>
    <rPh sb="0" eb="2">
      <t>ふくざわ</t>
    </rPh>
    <rPh sb="2" eb="4">
      <t>ほいく</t>
    </rPh>
    <phoneticPr fontId="32" type="Hiragana"/>
  </si>
  <si>
    <t>ふくざわほいくせんたー</t>
  </si>
  <si>
    <t>つくし愛児園</t>
    <rPh sb="3" eb="5">
      <t>あいじ</t>
    </rPh>
    <rPh sb="5" eb="6">
      <t>えん</t>
    </rPh>
    <phoneticPr fontId="32" type="Hiragana"/>
  </si>
  <si>
    <t>つくしあいじえん</t>
  </si>
  <si>
    <t>エミールの森ひよこ保育園</t>
    <rPh sb="5" eb="6">
      <t>もり</t>
    </rPh>
    <rPh sb="9" eb="12">
      <t>ほいくえん</t>
    </rPh>
    <phoneticPr fontId="32" type="Hiragana"/>
  </si>
  <si>
    <t>えみーるのもりひよこほいくえん</t>
  </si>
  <si>
    <t>ポプラ第二保育園</t>
    <rPh sb="3" eb="5">
      <t>だいに</t>
    </rPh>
    <rPh sb="5" eb="8">
      <t>ほいくえん</t>
    </rPh>
    <phoneticPr fontId="32" type="Hiragana"/>
  </si>
  <si>
    <t>ぽぷらだいにほいくえん</t>
  </si>
  <si>
    <t>認定こども園（幼保連携型）</t>
  </si>
  <si>
    <t>認定こども園捜真幼稚園</t>
    <rPh sb="0" eb="2">
      <t>にんてい</t>
    </rPh>
    <rPh sb="5" eb="6">
      <t>えん</t>
    </rPh>
    <rPh sb="6" eb="8">
      <t>そうしん</t>
    </rPh>
    <rPh sb="8" eb="11">
      <t>ようちえん</t>
    </rPh>
    <phoneticPr fontId="32" type="Hiragana"/>
  </si>
  <si>
    <t>にんていこどもえんそうしんようちえん</t>
  </si>
  <si>
    <t>認定こども園山王台幼稚園</t>
  </si>
  <si>
    <t>にんていこどもえんさんのうだいようちえん</t>
  </si>
  <si>
    <t>関東学院六浦こども園</t>
    <rPh sb="0" eb="2">
      <t>かんとう</t>
    </rPh>
    <rPh sb="2" eb="4">
      <t>がくいん</t>
    </rPh>
    <rPh sb="4" eb="6">
      <t>むつうら</t>
    </rPh>
    <rPh sb="9" eb="10">
      <t>えん</t>
    </rPh>
    <phoneticPr fontId="32" type="Hiragana"/>
  </si>
  <si>
    <t>かんとうがくいんむつうらこどもえん</t>
  </si>
  <si>
    <t>幼保連携型認定こども園いのやま幼稚園・保育園</t>
  </si>
  <si>
    <t>にんていこどもえんいのやまいのやまようちえん</t>
  </si>
  <si>
    <t>認定こども園中野幼稚園中野どんぐり保育園</t>
    <rPh sb="0" eb="2">
      <t>にんてい</t>
    </rPh>
    <rPh sb="5" eb="6">
      <t>えん</t>
    </rPh>
    <rPh sb="6" eb="8">
      <t>なかの</t>
    </rPh>
    <rPh sb="8" eb="11">
      <t>ようちえん</t>
    </rPh>
    <rPh sb="11" eb="13">
      <t>なかの</t>
    </rPh>
    <rPh sb="17" eb="20">
      <t>ほいくえん</t>
    </rPh>
    <phoneticPr fontId="32" type="Hiragana"/>
  </si>
  <si>
    <t>にんていこどもえんなかのようちえんなかのどんく</t>
  </si>
  <si>
    <t>認定こども園ムロノキッズ室の木幼稚園</t>
    <rPh sb="17" eb="18">
      <t>エン</t>
    </rPh>
    <phoneticPr fontId="31"/>
  </si>
  <si>
    <t>にんていこどもえんむろのきっずむろのきようち</t>
  </si>
  <si>
    <t>関東学院のびのびのば園</t>
    <rPh sb="0" eb="2">
      <t>かんとう</t>
    </rPh>
    <rPh sb="2" eb="4">
      <t>がくいん</t>
    </rPh>
    <rPh sb="10" eb="11">
      <t>えん</t>
    </rPh>
    <phoneticPr fontId="32" type="Hiragana"/>
  </si>
  <si>
    <t>かんとうがくいんのびのびのばえん</t>
  </si>
  <si>
    <t>やつはしキッズ　八ッ橋幼稚園</t>
  </si>
  <si>
    <t>にんていこどもえんやつはしきっずやつはしよう</t>
  </si>
  <si>
    <t>あづまの幼稚園・あづまのナーサリー</t>
  </si>
  <si>
    <t>にんていこどもえんあづまのようちえん･あづ</t>
  </si>
  <si>
    <t>認定こども園はらのこ原幼稚園</t>
    <rPh sb="0" eb="2">
      <t>にんてい</t>
    </rPh>
    <rPh sb="5" eb="6">
      <t>えん</t>
    </rPh>
    <rPh sb="10" eb="11">
      <t>はら</t>
    </rPh>
    <rPh sb="11" eb="14">
      <t>ようちえん</t>
    </rPh>
    <phoneticPr fontId="32" type="Hiragana"/>
  </si>
  <si>
    <t>にんていこどもえんはらのこはらようちえん</t>
  </si>
  <si>
    <t>認定こども園三陽幼稚園・三陽保育園</t>
    <rPh sb="0" eb="2">
      <t>にんてい</t>
    </rPh>
    <rPh sb="5" eb="6">
      <t>えん</t>
    </rPh>
    <rPh sb="6" eb="8">
      <t>さんよう</t>
    </rPh>
    <rPh sb="8" eb="11">
      <t>ようちえん</t>
    </rPh>
    <rPh sb="12" eb="14">
      <t>さんよう</t>
    </rPh>
    <rPh sb="14" eb="17">
      <t>ほいくえん</t>
    </rPh>
    <phoneticPr fontId="32" type="Hiragana"/>
  </si>
  <si>
    <t>にんていこどもえんさんようようちえん･さんようほ</t>
  </si>
  <si>
    <t>ゆうゆうのもり幼保園</t>
    <rPh sb="7" eb="9">
      <t>ようほ</t>
    </rPh>
    <rPh sb="9" eb="10">
      <t>えん</t>
    </rPh>
    <phoneticPr fontId="32" type="Hiragana"/>
  </si>
  <si>
    <t>ゆうゆうのもりようほえん</t>
  </si>
  <si>
    <t>認定こども園エクレス</t>
    <rPh sb="0" eb="2">
      <t>にんてい</t>
    </rPh>
    <rPh sb="5" eb="6">
      <t>えん</t>
    </rPh>
    <phoneticPr fontId="32" type="Hiragana"/>
  </si>
  <si>
    <t>にんていこどもえんえくれす</t>
  </si>
  <si>
    <t>幼稚園</t>
  </si>
  <si>
    <t>飯山幼稚園</t>
    <rPh sb="0" eb="5">
      <t>いいやまようちえん</t>
    </rPh>
    <phoneticPr fontId="32" type="Hiragana"/>
  </si>
  <si>
    <t>いいやまようちえん</t>
  </si>
  <si>
    <t>すみれが丘幼稚園</t>
    <rPh sb="0" eb="8">
      <t>すみれがおかようちえん</t>
    </rPh>
    <phoneticPr fontId="32" type="Hiragana"/>
  </si>
  <si>
    <t>すみれがおかようちえん</t>
  </si>
  <si>
    <t>橘幼稚園</t>
    <rPh sb="0" eb="4">
      <t>たちばなようちえん</t>
    </rPh>
    <phoneticPr fontId="32" type="Hiragana"/>
  </si>
  <si>
    <t>たちばなようちえん</t>
  </si>
  <si>
    <t>矢向幼稚園</t>
    <rPh sb="0" eb="2">
      <t>やこう</t>
    </rPh>
    <rPh sb="2" eb="5">
      <t>ようちえん</t>
    </rPh>
    <phoneticPr fontId="32" type="Hiragana"/>
  </si>
  <si>
    <t>やこうようちえん</t>
  </si>
  <si>
    <t>幸ケ谷幼稚園</t>
    <rPh sb="0" eb="1">
      <t>ゆき</t>
    </rPh>
    <rPh sb="2" eb="3">
      <t>たに</t>
    </rPh>
    <rPh sb="3" eb="6">
      <t>ようちえん</t>
    </rPh>
    <phoneticPr fontId="32" type="Hiragana"/>
  </si>
  <si>
    <t>こうがやようちえん</t>
  </si>
  <si>
    <t>白幡幼稚園</t>
    <rPh sb="0" eb="2">
      <t>しらはた</t>
    </rPh>
    <rPh sb="2" eb="5">
      <t>ようちえん</t>
    </rPh>
    <phoneticPr fontId="32" type="Hiragana"/>
  </si>
  <si>
    <t>しらはたようちえん</t>
  </si>
  <si>
    <t>三ツ沢幼稚園</t>
    <rPh sb="0" eb="1">
      <t>み</t>
    </rPh>
    <rPh sb="2" eb="3">
      <t>ざわ</t>
    </rPh>
    <rPh sb="3" eb="6">
      <t>ようちえん</t>
    </rPh>
    <phoneticPr fontId="32" type="Hiragana"/>
  </si>
  <si>
    <t>みつざわようちえん</t>
  </si>
  <si>
    <t>横浜孝道幼稚園</t>
    <rPh sb="0" eb="2">
      <t>よこはま</t>
    </rPh>
    <rPh sb="2" eb="4">
      <t>たかみち</t>
    </rPh>
    <rPh sb="4" eb="7">
      <t>ようちえん</t>
    </rPh>
    <phoneticPr fontId="32" type="Hiragana"/>
  </si>
  <si>
    <t>よこはまこうどうようちえん</t>
  </si>
  <si>
    <t>西区</t>
    <rPh sb="0" eb="2">
      <t>ニシク</t>
    </rPh>
    <phoneticPr fontId="2"/>
  </si>
  <si>
    <t>ばらの幼稚園</t>
    <rPh sb="3" eb="6">
      <t>ようちえん</t>
    </rPh>
    <phoneticPr fontId="32" type="Hiragana"/>
  </si>
  <si>
    <t>ばらのようちえん</t>
  </si>
  <si>
    <t>横浜愛隣幼稚園</t>
    <rPh sb="0" eb="2">
      <t>よこはま</t>
    </rPh>
    <rPh sb="2" eb="3">
      <t>あい</t>
    </rPh>
    <rPh sb="3" eb="4">
      <t>となり</t>
    </rPh>
    <rPh sb="4" eb="7">
      <t>ようちえん</t>
    </rPh>
    <phoneticPr fontId="32" type="Hiragana"/>
  </si>
  <si>
    <t>よこはまあいりんようちえん</t>
  </si>
  <si>
    <t>学校法人マーヤ学園アソカ幼稚園</t>
    <rPh sb="0" eb="2">
      <t>がっこう</t>
    </rPh>
    <rPh sb="2" eb="4">
      <t>ほうじん</t>
    </rPh>
    <rPh sb="7" eb="9">
      <t>がくえん</t>
    </rPh>
    <rPh sb="12" eb="15">
      <t>ようちえん</t>
    </rPh>
    <phoneticPr fontId="32" type="Hiragana"/>
  </si>
  <si>
    <t>がっこうほうじんまーやがくえんあそかようちえ</t>
  </si>
  <si>
    <t>早苗幼稚園</t>
    <rPh sb="0" eb="2">
      <t>さなえ</t>
    </rPh>
    <rPh sb="2" eb="5">
      <t>ようちえん</t>
    </rPh>
    <phoneticPr fontId="32" type="Hiragana"/>
  </si>
  <si>
    <t>さなえようちえん</t>
  </si>
  <si>
    <t>本牧めぐみ幼稚園</t>
    <rPh sb="0" eb="2">
      <t>ほんもく</t>
    </rPh>
    <rPh sb="5" eb="8">
      <t>ようちえん</t>
    </rPh>
    <phoneticPr fontId="32" type="Hiragana"/>
  </si>
  <si>
    <t>ほんもくめぐみようちえん</t>
  </si>
  <si>
    <t>和光幼稚園</t>
    <rPh sb="0" eb="2">
      <t>わこう</t>
    </rPh>
    <rPh sb="2" eb="5">
      <t>ようちえん</t>
    </rPh>
    <phoneticPr fontId="32" type="Hiragana"/>
  </si>
  <si>
    <t>わこうようちえん</t>
  </si>
  <si>
    <t>認定こども園峯岡幼稚園</t>
    <rPh sb="0" eb="2">
      <t>にんてい</t>
    </rPh>
    <rPh sb="5" eb="6">
      <t>えん</t>
    </rPh>
    <rPh sb="6" eb="7">
      <t>みね</t>
    </rPh>
    <rPh sb="7" eb="8">
      <t>おか</t>
    </rPh>
    <rPh sb="8" eb="11">
      <t>ようちえん</t>
    </rPh>
    <phoneticPr fontId="32" type="Hiragana"/>
  </si>
  <si>
    <t>にんていこどもえんみねおかようちえん</t>
  </si>
  <si>
    <t>八幡橋幼稚園</t>
    <rPh sb="0" eb="2">
      <t>やわた</t>
    </rPh>
    <rPh sb="2" eb="3">
      <t>ばし</t>
    </rPh>
    <rPh sb="3" eb="6">
      <t>ようちえん</t>
    </rPh>
    <phoneticPr fontId="32" type="Hiragana"/>
  </si>
  <si>
    <t>やはたばしようちえん</t>
  </si>
  <si>
    <t>あけぼの幼稚園</t>
    <rPh sb="4" eb="7">
      <t>ようちえん</t>
    </rPh>
    <phoneticPr fontId="32" type="Hiragana"/>
  </si>
  <si>
    <t>あけぼのようちえん</t>
  </si>
  <si>
    <t>あさひな幼稚園</t>
    <rPh sb="4" eb="7">
      <t>ようちえん</t>
    </rPh>
    <phoneticPr fontId="32" type="Hiragana"/>
  </si>
  <si>
    <t>あさひなようちえん</t>
  </si>
  <si>
    <t>光輪幼稚園</t>
    <rPh sb="0" eb="1">
      <t>ひかり</t>
    </rPh>
    <rPh sb="1" eb="2">
      <t>わ</t>
    </rPh>
    <rPh sb="2" eb="5">
      <t>ようちえん</t>
    </rPh>
    <phoneticPr fontId="32" type="Hiragana"/>
  </si>
  <si>
    <t>こうりんようちえん</t>
  </si>
  <si>
    <t>こすもす幼稚園</t>
    <rPh sb="4" eb="7">
      <t>ようちえん</t>
    </rPh>
    <phoneticPr fontId="32" type="Hiragana"/>
  </si>
  <si>
    <t>こすもすようちえん</t>
  </si>
  <si>
    <t>金沢大道幼稚園</t>
    <rPh sb="0" eb="2">
      <t>かなざわ</t>
    </rPh>
    <rPh sb="2" eb="4">
      <t>おおみち</t>
    </rPh>
    <rPh sb="4" eb="7">
      <t>ようちえん</t>
    </rPh>
    <phoneticPr fontId="32" type="Hiragana"/>
  </si>
  <si>
    <t>かなざわだいどうようちえん</t>
  </si>
  <si>
    <t>大倉山アソカ幼稚園</t>
    <rPh sb="0" eb="3">
      <t>おおくらやま</t>
    </rPh>
    <rPh sb="6" eb="9">
      <t>ようちえん</t>
    </rPh>
    <phoneticPr fontId="32" type="Hiragana"/>
  </si>
  <si>
    <t>おおくらやまあそかようちえん</t>
  </si>
  <si>
    <t>桂幼稚園</t>
    <rPh sb="0" eb="1">
      <t>かつら</t>
    </rPh>
    <rPh sb="1" eb="4">
      <t>ようちえん</t>
    </rPh>
    <phoneticPr fontId="32" type="Hiragana"/>
  </si>
  <si>
    <t>かつらようちえん</t>
  </si>
  <si>
    <t>光明幼稚園</t>
    <rPh sb="0" eb="2">
      <t>こうみょう</t>
    </rPh>
    <rPh sb="2" eb="5">
      <t>ようちえん</t>
    </rPh>
    <phoneticPr fontId="32" type="Hiragana"/>
  </si>
  <si>
    <t>こうみょうようちえん</t>
  </si>
  <si>
    <t>小机幼稚園</t>
    <rPh sb="0" eb="1">
      <t>しょう</t>
    </rPh>
    <rPh sb="1" eb="2">
      <t>つくえ</t>
    </rPh>
    <rPh sb="2" eb="5">
      <t>ようちえん</t>
    </rPh>
    <phoneticPr fontId="32" type="Hiragana"/>
  </si>
  <si>
    <t>こづくえようちえん</t>
  </si>
  <si>
    <t>認定こども園（幼稚園型）</t>
    <rPh sb="0" eb="2">
      <t>ニンテイ</t>
    </rPh>
    <rPh sb="5" eb="6">
      <t>エン</t>
    </rPh>
    <rPh sb="7" eb="10">
      <t>ヨウチエン</t>
    </rPh>
    <rPh sb="10" eb="11">
      <t>ガタ</t>
    </rPh>
    <phoneticPr fontId="2"/>
  </si>
  <si>
    <t>港北区</t>
    <rPh sb="0" eb="3">
      <t>コウホクク</t>
    </rPh>
    <phoneticPr fontId="2"/>
  </si>
  <si>
    <t>認定こども園高木学園附属幼稚園</t>
    <rPh sb="0" eb="2">
      <t>にんてい</t>
    </rPh>
    <rPh sb="5" eb="6">
      <t>えん</t>
    </rPh>
    <rPh sb="6" eb="15">
      <t>たかぎがくえんふぞくようちえん</t>
    </rPh>
    <phoneticPr fontId="32" type="Hiragana"/>
  </si>
  <si>
    <t>にんていこどもえんたかぎがくえんふぞくようちえん</t>
  </si>
  <si>
    <t>樽町白梅幼稚園</t>
    <rPh sb="0" eb="1">
      <t>たる</t>
    </rPh>
    <rPh sb="1" eb="2">
      <t>まち</t>
    </rPh>
    <rPh sb="2" eb="4">
      <t>はくばい</t>
    </rPh>
    <rPh sb="4" eb="7">
      <t>ようちえん</t>
    </rPh>
    <phoneticPr fontId="32" type="Hiragana"/>
  </si>
  <si>
    <t>たるまちしらうめようちえん</t>
  </si>
  <si>
    <t>長福寺幼稚園</t>
    <rPh sb="0" eb="3">
      <t>ちょうふくじ</t>
    </rPh>
    <rPh sb="3" eb="6">
      <t>ようちえん</t>
    </rPh>
    <phoneticPr fontId="32" type="Hiragana"/>
  </si>
  <si>
    <t>ちょうふくじようちえん</t>
  </si>
  <si>
    <t>長福寺第二幼稚園</t>
    <rPh sb="0" eb="3">
      <t>ちょうふくじ</t>
    </rPh>
    <rPh sb="3" eb="5">
      <t>だいに</t>
    </rPh>
    <rPh sb="5" eb="8">
      <t>ようちえん</t>
    </rPh>
    <phoneticPr fontId="32" type="Hiragana"/>
  </si>
  <si>
    <t>ちょうふくじだいにようちえん</t>
  </si>
  <si>
    <t>チロル幼稚園</t>
    <rPh sb="3" eb="6">
      <t>ようちえん</t>
    </rPh>
    <phoneticPr fontId="32" type="Hiragana"/>
  </si>
  <si>
    <t>ちろるようちえん</t>
  </si>
  <si>
    <t>綱島幼稚園</t>
    <rPh sb="0" eb="2">
      <t>つなしま</t>
    </rPh>
    <rPh sb="2" eb="5">
      <t>ようちえん</t>
    </rPh>
    <phoneticPr fontId="32" type="Hiragana"/>
  </si>
  <si>
    <t>つなしまようちえん</t>
  </si>
  <si>
    <t>日吉台光幼稚園</t>
    <rPh sb="0" eb="3">
      <t>ひよしだい</t>
    </rPh>
    <rPh sb="3" eb="4">
      <t>ひかり</t>
    </rPh>
    <rPh sb="4" eb="7">
      <t>ようちえん</t>
    </rPh>
    <phoneticPr fontId="32" type="Hiragana"/>
  </si>
  <si>
    <t>ひよしだいひかりようちえん</t>
  </si>
  <si>
    <t>プリンス幼稚園</t>
    <rPh sb="4" eb="7">
      <t>ようちえん</t>
    </rPh>
    <phoneticPr fontId="32" type="Hiragana"/>
  </si>
  <si>
    <t>ぷりんすようちえん</t>
  </si>
  <si>
    <t>戸塚区</t>
    <rPh sb="0" eb="3">
      <t>トツカク</t>
    </rPh>
    <phoneticPr fontId="2"/>
  </si>
  <si>
    <t>認定こども園しらかば幼稚園</t>
    <rPh sb="0" eb="2">
      <t>にんてい</t>
    </rPh>
    <rPh sb="5" eb="6">
      <t>えん</t>
    </rPh>
    <rPh sb="10" eb="13">
      <t>ようちえん</t>
    </rPh>
    <phoneticPr fontId="32" type="Hiragana"/>
  </si>
  <si>
    <t>にんていこどもえんしらかばようちえん</t>
  </si>
  <si>
    <t>戸塚幼稚園</t>
    <rPh sb="0" eb="2">
      <t>とつか</t>
    </rPh>
    <rPh sb="2" eb="5">
      <t>ようちえん</t>
    </rPh>
    <phoneticPr fontId="32" type="Hiragana"/>
  </si>
  <si>
    <t>とつかようちえん</t>
  </si>
  <si>
    <t>戸塚第二幼稚園</t>
    <rPh sb="0" eb="2">
      <t>とつか</t>
    </rPh>
    <rPh sb="2" eb="4">
      <t>だいに</t>
    </rPh>
    <rPh sb="4" eb="7">
      <t>ようちえん</t>
    </rPh>
    <phoneticPr fontId="32" type="Hiragana"/>
  </si>
  <si>
    <t>とつかだいにようちえん</t>
  </si>
  <si>
    <t>戸塚ルーテル教会附属幼稚園</t>
    <rPh sb="0" eb="2">
      <t>とつか</t>
    </rPh>
    <rPh sb="6" eb="8">
      <t>きょうかい</t>
    </rPh>
    <rPh sb="8" eb="10">
      <t>ふぞく</t>
    </rPh>
    <rPh sb="10" eb="13">
      <t>ようちえん</t>
    </rPh>
    <phoneticPr fontId="32" type="Hiragana"/>
  </si>
  <si>
    <t>とつかるーてるきょうかいふぞくようちえん</t>
  </si>
  <si>
    <t>舞岡幼稚園</t>
    <rPh sb="0" eb="2">
      <t>まいおか</t>
    </rPh>
    <rPh sb="2" eb="5">
      <t>ようちえん</t>
    </rPh>
    <phoneticPr fontId="32" type="Hiragana"/>
  </si>
  <si>
    <t>まいおかようちえん</t>
  </si>
  <si>
    <t>幼保連携型認定こども園南幼稚園</t>
    <rPh sb="0" eb="2">
      <t>ようほ</t>
    </rPh>
    <rPh sb="2" eb="5">
      <t>れんけいがた</t>
    </rPh>
    <rPh sb="5" eb="7">
      <t>にんてい</t>
    </rPh>
    <rPh sb="10" eb="11">
      <t>えん</t>
    </rPh>
    <rPh sb="11" eb="12">
      <t>みなみ</t>
    </rPh>
    <rPh sb="12" eb="15">
      <t>ようちえん</t>
    </rPh>
    <phoneticPr fontId="32" type="Hiragana"/>
  </si>
  <si>
    <t>ようほれんけいがたにんていこどもえんみなみよ</t>
  </si>
  <si>
    <t>港南区</t>
    <rPh sb="0" eb="3">
      <t>コウナンク</t>
    </rPh>
    <phoneticPr fontId="2"/>
  </si>
  <si>
    <t>春日野幼稚園</t>
    <rPh sb="0" eb="3">
      <t>かすがの</t>
    </rPh>
    <rPh sb="3" eb="6">
      <t>ようちえん</t>
    </rPh>
    <phoneticPr fontId="32" type="Hiragana"/>
  </si>
  <si>
    <t>かすがのようちえん</t>
  </si>
  <si>
    <t>かもめ幼稚園</t>
    <rPh sb="3" eb="6">
      <t>ようちえん</t>
    </rPh>
    <phoneticPr fontId="32" type="Hiragana"/>
  </si>
  <si>
    <t>かもめようちえん</t>
  </si>
  <si>
    <t>港南台幼稚園</t>
    <rPh sb="0" eb="3">
      <t>こうなんだい</t>
    </rPh>
    <rPh sb="3" eb="6">
      <t>ようちえん</t>
    </rPh>
    <phoneticPr fontId="32" type="Hiragana"/>
  </si>
  <si>
    <t>こうなんだいようちえん</t>
  </si>
  <si>
    <t>宝島幼稚園</t>
    <rPh sb="0" eb="2">
      <t>たからじま</t>
    </rPh>
    <rPh sb="2" eb="5">
      <t>ようちえん</t>
    </rPh>
    <phoneticPr fontId="32" type="Hiragana"/>
  </si>
  <si>
    <t>たからじまようちえん</t>
  </si>
  <si>
    <t>認定こども園（幼稚園型）</t>
  </si>
  <si>
    <t>認定こども園竹の子幼稚園</t>
    <rPh sb="0" eb="2">
      <t>にんてい</t>
    </rPh>
    <rPh sb="5" eb="6">
      <t>えん</t>
    </rPh>
    <rPh sb="6" eb="7">
      <t>たけ</t>
    </rPh>
    <rPh sb="8" eb="9">
      <t>こ</t>
    </rPh>
    <rPh sb="9" eb="12">
      <t>ようちえん</t>
    </rPh>
    <phoneticPr fontId="32" type="Hiragana"/>
  </si>
  <si>
    <t>にんていこどもえんたけのこようちえん</t>
  </si>
  <si>
    <t>永野幼稚園</t>
    <rPh sb="0" eb="2">
      <t>ながの</t>
    </rPh>
    <rPh sb="2" eb="5">
      <t>ようちえん</t>
    </rPh>
    <phoneticPr fontId="32" type="Hiragana"/>
  </si>
  <si>
    <t>ながのようちえん</t>
  </si>
  <si>
    <t>認定こども園日野幼稚園</t>
    <rPh sb="0" eb="2">
      <t>にんてい</t>
    </rPh>
    <rPh sb="5" eb="6">
      <t>えん</t>
    </rPh>
    <rPh sb="6" eb="8">
      <t>ひの</t>
    </rPh>
    <rPh sb="8" eb="11">
      <t>ようちえん</t>
    </rPh>
    <phoneticPr fontId="32" type="Hiragana"/>
  </si>
  <si>
    <t>にんていこどもえんひのようちえん</t>
  </si>
  <si>
    <t>旭区</t>
    <rPh sb="0" eb="2">
      <t>アサヒク</t>
    </rPh>
    <phoneticPr fontId="2"/>
  </si>
  <si>
    <t>柏幼稚園</t>
    <rPh sb="0" eb="1">
      <t>かしわ</t>
    </rPh>
    <rPh sb="1" eb="4">
      <t>ようちえん</t>
    </rPh>
    <phoneticPr fontId="32" type="Hiragana"/>
  </si>
  <si>
    <t>かしわようちえん</t>
  </si>
  <si>
    <t>上白根幼稚園</t>
    <rPh sb="0" eb="1">
      <t>うえ</t>
    </rPh>
    <rPh sb="1" eb="3">
      <t>しらね</t>
    </rPh>
    <rPh sb="3" eb="6">
      <t>ようちえん</t>
    </rPh>
    <phoneticPr fontId="32" type="Hiragana"/>
  </si>
  <si>
    <t>かみしらねようちえん</t>
  </si>
  <si>
    <t>左近山幼稚園</t>
    <rPh sb="0" eb="3">
      <t>さこんやま</t>
    </rPh>
    <rPh sb="3" eb="6">
      <t>ようちえん</t>
    </rPh>
    <phoneticPr fontId="32" type="Hiragana"/>
  </si>
  <si>
    <t>さこんやまようちえん</t>
  </si>
  <si>
    <t>白根幼稚園</t>
    <rPh sb="0" eb="2">
      <t>しらね</t>
    </rPh>
    <rPh sb="2" eb="5">
      <t>ようちえん</t>
    </rPh>
    <phoneticPr fontId="32" type="Hiragana"/>
  </si>
  <si>
    <t>しらねようちえん</t>
  </si>
  <si>
    <t>つくの幼稚園</t>
    <rPh sb="3" eb="6">
      <t>ようちえん</t>
    </rPh>
    <phoneticPr fontId="32" type="Hiragana"/>
  </si>
  <si>
    <t>つくのようしへん</t>
  </si>
  <si>
    <t>四季の森幼稚園</t>
    <rPh sb="0" eb="2">
      <t>しき</t>
    </rPh>
    <rPh sb="3" eb="4">
      <t>もり</t>
    </rPh>
    <rPh sb="4" eb="7">
      <t>ようちえん</t>
    </rPh>
    <phoneticPr fontId="32" type="Hiragana"/>
  </si>
  <si>
    <t>しきのもりようちえん</t>
  </si>
  <si>
    <t>認定こども園二俣川幼稚園</t>
    <rPh sb="0" eb="2">
      <t>にんてい</t>
    </rPh>
    <rPh sb="5" eb="6">
      <t>えん</t>
    </rPh>
    <rPh sb="6" eb="9">
      <t>ふたまたがわ</t>
    </rPh>
    <rPh sb="9" eb="12">
      <t>ようちえん</t>
    </rPh>
    <phoneticPr fontId="32" type="Hiragana"/>
  </si>
  <si>
    <t>にんていこどもえんふたまたがわようちえん</t>
  </si>
  <si>
    <t>プレスク－ル若葉幼稚園</t>
    <rPh sb="6" eb="8">
      <t>わかば</t>
    </rPh>
    <rPh sb="8" eb="11">
      <t>ようちえん</t>
    </rPh>
    <phoneticPr fontId="32" type="Hiragana"/>
  </si>
  <si>
    <t>ぷれすく－るわかばようちえん</t>
  </si>
  <si>
    <t>本宿幼稚園</t>
    <rPh sb="0" eb="2">
      <t>もとじゅく</t>
    </rPh>
    <rPh sb="2" eb="5">
      <t>ようちえん</t>
    </rPh>
    <phoneticPr fontId="32" type="Hiragana"/>
  </si>
  <si>
    <t>ほんじゅくようちえん</t>
  </si>
  <si>
    <t>まきが原幼稚園</t>
    <rPh sb="3" eb="4">
      <t>はら</t>
    </rPh>
    <rPh sb="4" eb="7">
      <t>ようちえん</t>
    </rPh>
    <phoneticPr fontId="32" type="Hiragana"/>
  </si>
  <si>
    <t>まきがはらようちえん</t>
  </si>
  <si>
    <t>横浜昭和幼稚園</t>
    <rPh sb="0" eb="2">
      <t>よこはま</t>
    </rPh>
    <rPh sb="2" eb="4">
      <t>しょうわ</t>
    </rPh>
    <rPh sb="4" eb="7">
      <t>ようちえん</t>
    </rPh>
    <phoneticPr fontId="32" type="Hiragana"/>
  </si>
  <si>
    <t>よこはましょうわようちえん</t>
  </si>
  <si>
    <t>東幼稚園</t>
    <rPh sb="0" eb="1">
      <t>ひがし</t>
    </rPh>
    <rPh sb="1" eb="4">
      <t>ようちえん</t>
    </rPh>
    <phoneticPr fontId="32" type="Hiragana"/>
  </si>
  <si>
    <t>あずまようちえん</t>
  </si>
  <si>
    <t>黒滝幼稚園</t>
    <rPh sb="0" eb="2">
      <t>くろたき</t>
    </rPh>
    <rPh sb="2" eb="5">
      <t>ようちえん</t>
    </rPh>
    <phoneticPr fontId="32" type="Hiragana"/>
  </si>
  <si>
    <t>くろたきようちえん</t>
  </si>
  <si>
    <t>中山幼稚園</t>
    <rPh sb="0" eb="2">
      <t>なかやま</t>
    </rPh>
    <rPh sb="2" eb="5">
      <t>ようちえん</t>
    </rPh>
    <phoneticPr fontId="32" type="Hiragana"/>
  </si>
  <si>
    <t>なかやまようちえん</t>
  </si>
  <si>
    <t>八朔幼稚園</t>
    <rPh sb="0" eb="2">
      <t>はっさく</t>
    </rPh>
    <rPh sb="2" eb="5">
      <t>ようちえん</t>
    </rPh>
    <phoneticPr fontId="32" type="Hiragana"/>
  </si>
  <si>
    <t>はっさくうようちえん</t>
  </si>
  <si>
    <t>むつみ幼稚園</t>
    <rPh sb="3" eb="6">
      <t>ようちえん</t>
    </rPh>
    <phoneticPr fontId="32" type="Hiragana"/>
  </si>
  <si>
    <t>むつみようちえん</t>
  </si>
  <si>
    <t>認定こども園横浜あすか幼稚園</t>
    <rPh sb="0" eb="2">
      <t>にんてい</t>
    </rPh>
    <rPh sb="5" eb="6">
      <t>えん</t>
    </rPh>
    <rPh sb="6" eb="8">
      <t>よこはま</t>
    </rPh>
    <rPh sb="11" eb="14">
      <t>ようちえん</t>
    </rPh>
    <phoneticPr fontId="32" type="Hiragana"/>
  </si>
  <si>
    <t>にんていこどもえんよこはまあすかようちえん</t>
  </si>
  <si>
    <t>認定こども園横浜マドカ幼稚園</t>
    <rPh sb="0" eb="2">
      <t>にんてい</t>
    </rPh>
    <rPh sb="5" eb="6">
      <t>えん</t>
    </rPh>
    <rPh sb="6" eb="8">
      <t>よこはま</t>
    </rPh>
    <rPh sb="11" eb="14">
      <t>ようちえん</t>
    </rPh>
    <phoneticPr fontId="32" type="Hiragana"/>
  </si>
  <si>
    <t>にんていこどもえんよこはままどかようちえん</t>
  </si>
  <si>
    <t>瀬谷区</t>
    <rPh sb="0" eb="3">
      <t>セヤク</t>
    </rPh>
    <phoneticPr fontId="2"/>
  </si>
  <si>
    <t>瀬谷幼稚園</t>
    <rPh sb="0" eb="2">
      <t>せや</t>
    </rPh>
    <rPh sb="2" eb="5">
      <t>ようちえん</t>
    </rPh>
    <phoneticPr fontId="32" type="Hiragana"/>
  </si>
  <si>
    <t>せやようちえん</t>
  </si>
  <si>
    <t>三ツ境幼稚園</t>
    <rPh sb="0" eb="1">
      <t>み</t>
    </rPh>
    <rPh sb="2" eb="3">
      <t>きょう</t>
    </rPh>
    <rPh sb="3" eb="6">
      <t>ようちえん</t>
    </rPh>
    <phoneticPr fontId="32" type="Hiragana"/>
  </si>
  <si>
    <t>みつきょうようちえん</t>
  </si>
  <si>
    <t>横浜さがみ幼稚園</t>
    <rPh sb="0" eb="2">
      <t>よこはま</t>
    </rPh>
    <rPh sb="5" eb="8">
      <t>ようちえん</t>
    </rPh>
    <phoneticPr fontId="32" type="Hiragana"/>
  </si>
  <si>
    <t>よこはまさがみようちえん</t>
  </si>
  <si>
    <t>飯島幼稚園</t>
    <rPh sb="0" eb="2">
      <t>いいじま</t>
    </rPh>
    <rPh sb="2" eb="5">
      <t>ようちえん</t>
    </rPh>
    <phoneticPr fontId="32" type="Hiragana"/>
  </si>
  <si>
    <t>いいじまようちえん</t>
  </si>
  <si>
    <t>小菅ケ谷幼稚園</t>
    <rPh sb="0" eb="2">
      <t>こすが</t>
    </rPh>
    <rPh sb="3" eb="4">
      <t>たに</t>
    </rPh>
    <rPh sb="4" eb="7">
      <t>ようちえん</t>
    </rPh>
    <phoneticPr fontId="32" type="Hiragana"/>
  </si>
  <si>
    <t>こすがやようちえん</t>
  </si>
  <si>
    <t>新大船幼稚園</t>
    <rPh sb="0" eb="1">
      <t>しん</t>
    </rPh>
    <rPh sb="1" eb="3">
      <t>おおぶね</t>
    </rPh>
    <rPh sb="3" eb="6">
      <t>ようちえん</t>
    </rPh>
    <phoneticPr fontId="32" type="Hiragana"/>
  </si>
  <si>
    <t>しんおおふなようちえん</t>
  </si>
  <si>
    <t>静心幼稚園</t>
    <rPh sb="0" eb="1">
      <t>せい</t>
    </rPh>
    <rPh sb="1" eb="2">
      <t>こころ</t>
    </rPh>
    <rPh sb="2" eb="5">
      <t>ようちえん</t>
    </rPh>
    <phoneticPr fontId="32" type="Hiragana"/>
  </si>
  <si>
    <t>せいしんようちえん</t>
  </si>
  <si>
    <t>いしかわ幼稚園</t>
    <rPh sb="4" eb="7">
      <t>ようちえん</t>
    </rPh>
    <phoneticPr fontId="32" type="Hiragana"/>
  </si>
  <si>
    <t>いしかわようちえん</t>
  </si>
  <si>
    <t>泉区</t>
    <rPh sb="0" eb="2">
      <t>イズミク</t>
    </rPh>
    <phoneticPr fontId="2"/>
  </si>
  <si>
    <t>英明幼稚園</t>
    <rPh sb="0" eb="2">
      <t>えいめい</t>
    </rPh>
    <rPh sb="2" eb="5">
      <t>ようちえん</t>
    </rPh>
    <phoneticPr fontId="32" type="Hiragana"/>
  </si>
  <si>
    <t>えいめいようちえん</t>
  </si>
  <si>
    <t>平和幼稚園</t>
    <rPh sb="0" eb="2">
      <t>へいわ</t>
    </rPh>
    <rPh sb="2" eb="5">
      <t>ようちえん</t>
    </rPh>
    <phoneticPr fontId="32" type="Hiragana"/>
  </si>
  <si>
    <t>へいわようちえん</t>
  </si>
  <si>
    <t>青葉区</t>
    <rPh sb="0" eb="3">
      <t>アオバク</t>
    </rPh>
    <phoneticPr fontId="2"/>
  </si>
  <si>
    <t>愛和幼稚園</t>
    <rPh sb="0" eb="1">
      <t>あい</t>
    </rPh>
    <rPh sb="1" eb="2">
      <t>わ</t>
    </rPh>
    <rPh sb="2" eb="5">
      <t>ようちえん</t>
    </rPh>
    <phoneticPr fontId="32" type="Hiragana"/>
  </si>
  <si>
    <t>あいわようちえん</t>
  </si>
  <si>
    <t>愛和太陽幼稚園</t>
    <rPh sb="0" eb="1">
      <t>あい</t>
    </rPh>
    <rPh sb="1" eb="2">
      <t>わ</t>
    </rPh>
    <rPh sb="2" eb="4">
      <t>たいよう</t>
    </rPh>
    <rPh sb="4" eb="7">
      <t>ようちえん</t>
    </rPh>
    <phoneticPr fontId="32" type="Hiragana"/>
  </si>
  <si>
    <t>あいわたいようようちえん</t>
  </si>
  <si>
    <t>市ヶ尾幼稚園</t>
    <rPh sb="0" eb="3">
      <t>いちがお</t>
    </rPh>
    <rPh sb="3" eb="6">
      <t>ようちえん</t>
    </rPh>
    <phoneticPr fontId="32" type="Hiragana"/>
  </si>
  <si>
    <t>いちがおようちえん</t>
  </si>
  <si>
    <t>田園江田幼稚園</t>
    <rPh sb="0" eb="2">
      <t>でんえん</t>
    </rPh>
    <rPh sb="2" eb="4">
      <t>えだ</t>
    </rPh>
    <rPh sb="4" eb="7">
      <t>ようちえん</t>
    </rPh>
    <phoneticPr fontId="32" type="Hiragana"/>
  </si>
  <si>
    <t>でんえんえだようちえん</t>
  </si>
  <si>
    <t>認定こども園ナザレ幼稚園</t>
    <rPh sb="0" eb="2">
      <t>にんてい</t>
    </rPh>
    <rPh sb="5" eb="6">
      <t>えん</t>
    </rPh>
    <rPh sb="9" eb="12">
      <t>ようちえん</t>
    </rPh>
    <phoneticPr fontId="32" type="Hiragana"/>
  </si>
  <si>
    <t>にんていこどもえんなざれようちえん</t>
  </si>
  <si>
    <t>奈良幼稚園</t>
    <rPh sb="0" eb="2">
      <t>なら</t>
    </rPh>
    <rPh sb="2" eb="5">
      <t>ようちえん</t>
    </rPh>
    <phoneticPr fontId="32" type="Hiragana"/>
  </si>
  <si>
    <t>ならようちえん</t>
  </si>
  <si>
    <t>藤が丘幼稚園</t>
    <rPh sb="0" eb="1">
      <t>ふじ</t>
    </rPh>
    <rPh sb="2" eb="3">
      <t>おか</t>
    </rPh>
    <rPh sb="3" eb="6">
      <t>ようちえん</t>
    </rPh>
    <phoneticPr fontId="32" type="Hiragana"/>
  </si>
  <si>
    <t>ふじがおかようちえん</t>
  </si>
  <si>
    <t>港北幼稚園</t>
    <rPh sb="0" eb="2">
      <t>こうほく</t>
    </rPh>
    <rPh sb="2" eb="5">
      <t>ようちえん</t>
    </rPh>
    <phoneticPr fontId="32" type="Hiragana"/>
  </si>
  <si>
    <t>こうほくようちえん</t>
  </si>
  <si>
    <t>すぎの森幼稚園</t>
    <rPh sb="3" eb="4">
      <t>もり</t>
    </rPh>
    <rPh sb="4" eb="7">
      <t>ようちえん</t>
    </rPh>
    <phoneticPr fontId="32" type="Hiragana"/>
  </si>
  <si>
    <t>すぎのもりようちえん</t>
  </si>
  <si>
    <t>都筑区</t>
    <rPh sb="0" eb="3">
      <t>ツヅキク</t>
    </rPh>
    <phoneticPr fontId="2"/>
  </si>
  <si>
    <t>愛和のぞみ幼稚園</t>
    <rPh sb="0" eb="1">
      <t>あい</t>
    </rPh>
    <rPh sb="1" eb="2">
      <t>わ</t>
    </rPh>
    <rPh sb="5" eb="8">
      <t>ようちえん</t>
    </rPh>
    <phoneticPr fontId="32" type="Hiragana"/>
  </si>
  <si>
    <t>あいわのぞみようちえん</t>
  </si>
  <si>
    <t>認定こども園横浜黎明幼稚園</t>
    <rPh sb="0" eb="2">
      <t>にんてい</t>
    </rPh>
    <rPh sb="5" eb="6">
      <t>えん</t>
    </rPh>
    <rPh sb="6" eb="8">
      <t>よこはま</t>
    </rPh>
    <rPh sb="8" eb="10">
      <t>れいめい</t>
    </rPh>
    <rPh sb="10" eb="13">
      <t>ようちえん</t>
    </rPh>
    <phoneticPr fontId="32" type="Hiragana"/>
  </si>
  <si>
    <t>にんていこどもえんよこはまれいめいようちえん</t>
  </si>
  <si>
    <t>やべのファミリールーム</t>
  </si>
  <si>
    <t>やべのふぁみりーるーむ</t>
  </si>
  <si>
    <t>ベネッセ青葉台保育園</t>
    <rPh sb="4" eb="7">
      <t>あおばだい</t>
    </rPh>
    <rPh sb="7" eb="10">
      <t>ほいくえん</t>
    </rPh>
    <phoneticPr fontId="32" type="Hiragana"/>
  </si>
  <si>
    <t>べねっせあおばだいほいくえん</t>
  </si>
  <si>
    <t>スターチャイルド≪矢向ナーサリー≫</t>
    <rPh sb="9" eb="11">
      <t>やこう</t>
    </rPh>
    <phoneticPr fontId="32" type="Hiragana"/>
  </si>
  <si>
    <t>すたーちゃいるどやこうなーさりー</t>
  </si>
  <si>
    <t>グローバルキッズ大口園</t>
    <rPh sb="8" eb="10">
      <t>おおぐち</t>
    </rPh>
    <rPh sb="10" eb="11">
      <t>えん</t>
    </rPh>
    <phoneticPr fontId="32" type="Hiragana"/>
  </si>
  <si>
    <t>ぐろーばるきっずおおぐちえん</t>
  </si>
  <si>
    <t>ヨコハマみらい保育園</t>
    <rPh sb="7" eb="10">
      <t>ほいくえん</t>
    </rPh>
    <phoneticPr fontId="32" type="Hiragana"/>
  </si>
  <si>
    <t>よこはまみらいほいくえん</t>
  </si>
  <si>
    <t>コビープリスクールなかまちだい</t>
  </si>
  <si>
    <t>こびーぷりすくーるなかまちだい</t>
  </si>
  <si>
    <t>にじいろ保育園戸塚駅前</t>
    <rPh sb="4" eb="7">
      <t>ほいくえん</t>
    </rPh>
    <rPh sb="7" eb="9">
      <t>とつか</t>
    </rPh>
    <rPh sb="9" eb="11">
      <t>えきまえ</t>
    </rPh>
    <phoneticPr fontId="32" type="Hiragana"/>
  </si>
  <si>
    <t>にじいろほいくえんとつかえきまえ</t>
  </si>
  <si>
    <t>たけのこ永田東保育園</t>
    <rPh sb="4" eb="7">
      <t>ながたひがし</t>
    </rPh>
    <rPh sb="7" eb="10">
      <t>ほいくえん</t>
    </rPh>
    <phoneticPr fontId="32" type="Hiragana"/>
  </si>
  <si>
    <t>たけのこながたひがしほいくえん</t>
  </si>
  <si>
    <t>屏風ゆめの森保育園</t>
    <rPh sb="0" eb="2">
      <t>びょうぶ</t>
    </rPh>
    <rPh sb="5" eb="6">
      <t>もり</t>
    </rPh>
    <rPh sb="6" eb="9">
      <t>ほいくえん</t>
    </rPh>
    <phoneticPr fontId="32" type="Hiragana"/>
  </si>
  <si>
    <t>びょうぶゆめのもりほいくえん</t>
  </si>
  <si>
    <t>伊勢佐木町保育園</t>
    <rPh sb="0" eb="5">
      <t>いせざきちょう</t>
    </rPh>
    <rPh sb="5" eb="8">
      <t>ほいくえん</t>
    </rPh>
    <phoneticPr fontId="32" type="Hiragana"/>
  </si>
  <si>
    <t>いせさきちょうほいくえん</t>
  </si>
  <si>
    <t>こどもっと保育園</t>
    <rPh sb="5" eb="8">
      <t>ほいくえん</t>
    </rPh>
    <phoneticPr fontId="32" type="Hiragana"/>
  </si>
  <si>
    <t>こどもっとほいくえん</t>
  </si>
  <si>
    <t>ゆめの樹保育園ほどがや</t>
    <rPh sb="3" eb="4">
      <t>き</t>
    </rPh>
    <rPh sb="4" eb="7">
      <t>ほいくえん</t>
    </rPh>
    <phoneticPr fontId="32" type="Hiragana"/>
  </si>
  <si>
    <t>ゆめのきほいくえんほどがや</t>
  </si>
  <si>
    <t>たいせつ保育園</t>
    <rPh sb="4" eb="7">
      <t>ほいくえん</t>
    </rPh>
    <phoneticPr fontId="32" type="Hiragana"/>
  </si>
  <si>
    <t>たいせつほいくえん</t>
  </si>
  <si>
    <t>クオリスキッズ上大岡駅前保育園</t>
    <rPh sb="7" eb="10">
      <t>かみおおおか</t>
    </rPh>
    <rPh sb="10" eb="12">
      <t>えきまえ</t>
    </rPh>
    <rPh sb="12" eb="15">
      <t>ほいくえん</t>
    </rPh>
    <phoneticPr fontId="32" type="Hiragana"/>
  </si>
  <si>
    <t>くおりすきっずかみおおおかえきまえほいくえん</t>
  </si>
  <si>
    <t>コンビプラザレイディアント保育園</t>
    <rPh sb="13" eb="16">
      <t>ほいくえん</t>
    </rPh>
    <phoneticPr fontId="32" type="Hiragana"/>
  </si>
  <si>
    <t>こんびぷらざれいでぃあんとほいくえん</t>
  </si>
  <si>
    <t>エクレスすみれ保育園</t>
    <rPh sb="7" eb="10">
      <t>ほいくえん</t>
    </rPh>
    <phoneticPr fontId="32" type="Hiragana"/>
  </si>
  <si>
    <t>えくれすすみれほいくえん</t>
  </si>
  <si>
    <t>戸塚せせらぎ保育園</t>
    <rPh sb="0" eb="2">
      <t>とつか</t>
    </rPh>
    <rPh sb="6" eb="9">
      <t>ほいくえん</t>
    </rPh>
    <phoneticPr fontId="32" type="Hiragana"/>
  </si>
  <si>
    <t>とつかせせらぎほいくえん</t>
  </si>
  <si>
    <t>メモリー保育園</t>
    <rPh sb="4" eb="7">
      <t>ほいくえん</t>
    </rPh>
    <phoneticPr fontId="32" type="Hiragana"/>
  </si>
  <si>
    <t>めもりーほいくえん</t>
  </si>
  <si>
    <t>泉の郷保育園いずみ</t>
    <rPh sb="0" eb="1">
      <t>いずみ</t>
    </rPh>
    <rPh sb="2" eb="3">
      <t>さと</t>
    </rPh>
    <rPh sb="3" eb="6">
      <t>ほいくえん</t>
    </rPh>
    <phoneticPr fontId="32" type="Hiragana"/>
  </si>
  <si>
    <t>いずみのさとほいくえんいずみ</t>
  </si>
  <si>
    <t>蒔田ひまわり保育園</t>
    <rPh sb="0" eb="2">
      <t>まいた</t>
    </rPh>
    <rPh sb="6" eb="9">
      <t>ほいくえん</t>
    </rPh>
    <phoneticPr fontId="32" type="Hiragana"/>
  </si>
  <si>
    <t>まいたひまわりほいくえん</t>
  </si>
  <si>
    <t>中区</t>
    <rPh sb="0" eb="2">
      <t>ナカク</t>
    </rPh>
    <phoneticPr fontId="2"/>
  </si>
  <si>
    <t>うちゅう保育園やました</t>
    <rPh sb="4" eb="7">
      <t>ほいくえん</t>
    </rPh>
    <rPh sb="6" eb="7">
      <t>えん</t>
    </rPh>
    <phoneticPr fontId="32" type="Hiragana"/>
  </si>
  <si>
    <t>うちゅうほいくえん</t>
  </si>
  <si>
    <t>ぬくもりの森しんばしやよい台こども園やよい台幼稚園</t>
  </si>
  <si>
    <t>ぬくもりのもりしんばしやよいだいこどもえん</t>
  </si>
  <si>
    <t>東寺尾どろんこ保育園</t>
    <rPh sb="0" eb="3">
      <t>ひがしてらお</t>
    </rPh>
    <rPh sb="7" eb="10">
      <t>ほいくえん</t>
    </rPh>
    <phoneticPr fontId="32" type="Hiragana"/>
  </si>
  <si>
    <t>ひがしてらおどろんこほいくえん</t>
  </si>
  <si>
    <t>いずみ松本町保育園</t>
    <rPh sb="3" eb="6">
      <t>まつもとちょう</t>
    </rPh>
    <rPh sb="6" eb="9">
      <t>ほいくえん</t>
    </rPh>
    <phoneticPr fontId="32" type="Hiragana"/>
  </si>
  <si>
    <t>いずみまつもとちょうほいくえん</t>
  </si>
  <si>
    <t>テンダーラビング保育園綱島東</t>
    <rPh sb="8" eb="11">
      <t>ほいくえん</t>
    </rPh>
    <rPh sb="11" eb="13">
      <t>つなしま</t>
    </rPh>
    <rPh sb="13" eb="14">
      <t>ひがし</t>
    </rPh>
    <phoneticPr fontId="32" type="Hiragana"/>
  </si>
  <si>
    <t>てんだーらびんぐほいくえんつなしまひがし</t>
  </si>
  <si>
    <t>丘の上保育園</t>
    <rPh sb="0" eb="1">
      <t>おか</t>
    </rPh>
    <rPh sb="2" eb="3">
      <t>うえ</t>
    </rPh>
    <rPh sb="3" eb="6">
      <t>ほいくえん</t>
    </rPh>
    <phoneticPr fontId="32" type="Hiragana"/>
  </si>
  <si>
    <t>おかのうえほいくえん</t>
  </si>
  <si>
    <t>わかさと保育園</t>
    <rPh sb="4" eb="7">
      <t>ほいくえん</t>
    </rPh>
    <phoneticPr fontId="32" type="Hiragana"/>
  </si>
  <si>
    <t>わかさとほいくえん</t>
  </si>
  <si>
    <t>いいじまひがしこども園　飯島東幼稚園・飯島東保育園</t>
  </si>
  <si>
    <t>いいじまひがしこどもえんいいじまひがし</t>
  </si>
  <si>
    <t>認定こども園やまゆりキッズ 横浜みずほ幼稚園</t>
  </si>
  <si>
    <t>にんていこどもえんやまゆりきっずよこはまみす</t>
  </si>
  <si>
    <t>エンゼルベア青葉台保育園</t>
    <rPh sb="6" eb="9">
      <t>あおばだい</t>
    </rPh>
    <rPh sb="9" eb="12">
      <t>ほいくえん</t>
    </rPh>
    <phoneticPr fontId="32" type="Hiragana"/>
  </si>
  <si>
    <t>えんぜるべああおばだいほいくえん</t>
  </si>
  <si>
    <t>鶴見区</t>
    <rPh sb="0" eb="2">
      <t>ツルミ</t>
    </rPh>
    <rPh sb="2" eb="3">
      <t>ク</t>
    </rPh>
    <phoneticPr fontId="1"/>
  </si>
  <si>
    <t>市場ポケット保育園</t>
  </si>
  <si>
    <t>いちばぽけっとほいくえん</t>
  </si>
  <si>
    <t>青葉区</t>
    <rPh sb="0" eb="3">
      <t>アオバク</t>
    </rPh>
    <phoneticPr fontId="33"/>
  </si>
  <si>
    <t>しらとり台保育園青葉台</t>
    <rPh sb="4" eb="5">
      <t>だい</t>
    </rPh>
    <rPh sb="5" eb="8">
      <t>ほいくえん</t>
    </rPh>
    <rPh sb="8" eb="11">
      <t>あおばだい</t>
    </rPh>
    <phoneticPr fontId="32" type="Hiragana"/>
  </si>
  <si>
    <t>しらとりだいほいくえんあおばだい</t>
  </si>
  <si>
    <t>社会福祉法人春献美会みのわのぞみ保育園</t>
    <rPh sb="0" eb="2">
      <t>しゃかい</t>
    </rPh>
    <rPh sb="2" eb="4">
      <t>ふくし</t>
    </rPh>
    <rPh sb="4" eb="6">
      <t>ほうじん</t>
    </rPh>
    <rPh sb="6" eb="7">
      <t>はる</t>
    </rPh>
    <rPh sb="7" eb="8">
      <t>こん</t>
    </rPh>
    <rPh sb="8" eb="9">
      <t>み</t>
    </rPh>
    <rPh sb="9" eb="10">
      <t>かい</t>
    </rPh>
    <rPh sb="16" eb="19">
      <t>ほいくえん</t>
    </rPh>
    <phoneticPr fontId="32" type="Hiragana"/>
  </si>
  <si>
    <t>みのわのぞみほいくえん</t>
  </si>
  <si>
    <t>保土ケ谷保育園</t>
    <rPh sb="0" eb="4">
      <t>ほどがや</t>
    </rPh>
    <rPh sb="4" eb="7">
      <t>ほいくえん</t>
    </rPh>
    <phoneticPr fontId="32" type="Hiragana"/>
  </si>
  <si>
    <t>ほどがやほいくえん</t>
  </si>
  <si>
    <t>岡村幼児園</t>
    <rPh sb="0" eb="2">
      <t>おかむら</t>
    </rPh>
    <rPh sb="2" eb="4">
      <t>ようじ</t>
    </rPh>
    <rPh sb="4" eb="5">
      <t>えん</t>
    </rPh>
    <phoneticPr fontId="32" type="Hiragana"/>
  </si>
  <si>
    <t>おかむらようじえん</t>
  </si>
  <si>
    <t>認定こども園野庭聖佳幼稚園</t>
    <rPh sb="0" eb="2">
      <t>にんてい</t>
    </rPh>
    <rPh sb="5" eb="6">
      <t>えん</t>
    </rPh>
    <rPh sb="6" eb="7">
      <t>の</t>
    </rPh>
    <rPh sb="7" eb="8">
      <t>にわ</t>
    </rPh>
    <rPh sb="8" eb="10">
      <t>せいか</t>
    </rPh>
    <rPh sb="10" eb="13">
      <t>ようちえん</t>
    </rPh>
    <phoneticPr fontId="32" type="Hiragana"/>
  </si>
  <si>
    <t>にんていこどもえんのばせいかようちえん</t>
  </si>
  <si>
    <t>認定こども園岡津幼稚園</t>
    <rPh sb="0" eb="2">
      <t>にんてい</t>
    </rPh>
    <rPh sb="5" eb="6">
      <t>えん</t>
    </rPh>
    <rPh sb="6" eb="8">
      <t>おかつ</t>
    </rPh>
    <rPh sb="8" eb="11">
      <t>ようちえん</t>
    </rPh>
    <phoneticPr fontId="32" type="Hiragana"/>
  </si>
  <si>
    <t>にんていこどもえんおかづようちえん</t>
  </si>
  <si>
    <t>太陽の子鶴見市場保育園</t>
    <rPh sb="0" eb="2">
      <t>たいよう</t>
    </rPh>
    <rPh sb="3" eb="4">
      <t>こ</t>
    </rPh>
    <rPh sb="4" eb="6">
      <t>つるみ</t>
    </rPh>
    <rPh sb="6" eb="8">
      <t>しじょう</t>
    </rPh>
    <rPh sb="8" eb="11">
      <t>ほいくえん</t>
    </rPh>
    <phoneticPr fontId="32" type="Hiragana"/>
  </si>
  <si>
    <t>たいようのこつるみいちばほいくえん</t>
  </si>
  <si>
    <t>ベネッセ保土ケ谷保育園</t>
    <rPh sb="4" eb="8">
      <t>ほどがや</t>
    </rPh>
    <rPh sb="8" eb="11">
      <t>ほいくえん</t>
    </rPh>
    <phoneticPr fontId="32" type="Hiragana"/>
  </si>
  <si>
    <t>べねっせほどがやほいくえん</t>
  </si>
  <si>
    <t>グローバルキッズ南万騎が原園</t>
    <rPh sb="8" eb="11">
      <t>みなみまき</t>
    </rPh>
    <rPh sb="12" eb="13">
      <t>はら</t>
    </rPh>
    <rPh sb="13" eb="14">
      <t>えん</t>
    </rPh>
    <phoneticPr fontId="32" type="Hiragana"/>
  </si>
  <si>
    <t>ぐろーばるきっずみなみまきがはらえ</t>
  </si>
  <si>
    <t>ブライト保育園横浜綱島</t>
    <rPh sb="4" eb="7">
      <t>ほいくえん</t>
    </rPh>
    <rPh sb="7" eb="9">
      <t>よこはま</t>
    </rPh>
    <rPh sb="9" eb="11">
      <t>つなしま</t>
    </rPh>
    <phoneticPr fontId="32" type="Hiragana"/>
  </si>
  <si>
    <t>ぶらいとほいくえんよこはまつなしま</t>
  </si>
  <si>
    <t>スターチャイルド≪新吉田ナーサリー≫</t>
    <rPh sb="9" eb="10">
      <t>しん</t>
    </rPh>
    <rPh sb="10" eb="12">
      <t>よしだ</t>
    </rPh>
    <phoneticPr fontId="32" type="Hiragana"/>
  </si>
  <si>
    <t>すたーちゃいるどしんよしだなーさりー</t>
  </si>
  <si>
    <t>ベネッセ綱島台保育園</t>
    <rPh sb="4" eb="6">
      <t>つなしま</t>
    </rPh>
    <rPh sb="6" eb="7">
      <t>だい</t>
    </rPh>
    <rPh sb="7" eb="10">
      <t>ほいくえん</t>
    </rPh>
    <phoneticPr fontId="32" type="Hiragana"/>
  </si>
  <si>
    <t>べねっせつなしまだいほいくえん</t>
  </si>
  <si>
    <t>木下の保育園綱島東</t>
    <rPh sb="0" eb="2">
      <t>きのした</t>
    </rPh>
    <rPh sb="3" eb="6">
      <t>ほいくえん</t>
    </rPh>
    <rPh sb="6" eb="8">
      <t>つなしま</t>
    </rPh>
    <rPh sb="8" eb="9">
      <t>ひがし</t>
    </rPh>
    <phoneticPr fontId="32" type="Hiragana"/>
  </si>
  <si>
    <t>きのしたのほいくえんつなしまひがし</t>
  </si>
  <si>
    <t>コビープリスクールつなしま</t>
  </si>
  <si>
    <t>こびーぷりすくーるつなしま</t>
  </si>
  <si>
    <t>ブライト保育園横浜日吉</t>
    <rPh sb="4" eb="7">
      <t>ほいくえん</t>
    </rPh>
    <rPh sb="7" eb="9">
      <t>よこはま</t>
    </rPh>
    <rPh sb="9" eb="11">
      <t>ひよし</t>
    </rPh>
    <phoneticPr fontId="32" type="Hiragana"/>
  </si>
  <si>
    <t>ぶらいとほいくえんよこはまひよし</t>
  </si>
  <si>
    <t>スターチャイルド≪長津田ナーサリー≫</t>
    <rPh sb="9" eb="12">
      <t>ながつた</t>
    </rPh>
    <phoneticPr fontId="32" type="Hiragana"/>
  </si>
  <si>
    <t>すたーちゃいるどながつだなーさりー</t>
  </si>
  <si>
    <t>ニチイキッズ東戸塚園</t>
    <rPh sb="6" eb="7">
      <t>ひがし</t>
    </rPh>
    <rPh sb="7" eb="9">
      <t>とつか</t>
    </rPh>
    <rPh sb="9" eb="10">
      <t>えん</t>
    </rPh>
    <phoneticPr fontId="32" type="Hiragana"/>
  </si>
  <si>
    <t>にちいきっずひがしとつかえん</t>
  </si>
  <si>
    <t>太陽の子磯子第二保育園</t>
    <rPh sb="0" eb="2">
      <t>たいよう</t>
    </rPh>
    <rPh sb="3" eb="4">
      <t>こ</t>
    </rPh>
    <rPh sb="4" eb="6">
      <t>いそご</t>
    </rPh>
    <rPh sb="6" eb="8">
      <t>だいに</t>
    </rPh>
    <rPh sb="8" eb="11">
      <t>ほいくえん</t>
    </rPh>
    <phoneticPr fontId="32" type="Hiragana"/>
  </si>
  <si>
    <t>たいようのこいそごだいにほいくえん</t>
  </si>
  <si>
    <t>キッズパートナーみなとみらい</t>
  </si>
  <si>
    <t>きっずぱーとなーみなとみらい</t>
  </si>
  <si>
    <t>おひさますまいる保育園</t>
    <rPh sb="8" eb="11">
      <t>ほいくえん</t>
    </rPh>
    <phoneticPr fontId="32" type="Hiragana"/>
  </si>
  <si>
    <t>おひさますまいるほいくえん</t>
  </si>
  <si>
    <t>幼保連携型認定こども園みどり幼稚園</t>
    <rPh sb="0" eb="2">
      <t>ようほ</t>
    </rPh>
    <rPh sb="2" eb="5">
      <t>れんけいがた</t>
    </rPh>
    <rPh sb="5" eb="7">
      <t>にんてい</t>
    </rPh>
    <rPh sb="10" eb="11">
      <t>えん</t>
    </rPh>
    <rPh sb="14" eb="17">
      <t>ようちえん</t>
    </rPh>
    <phoneticPr fontId="32" type="Hiragana"/>
  </si>
  <si>
    <t>ようほれんけいがたにんていこどもえんみどりよ</t>
  </si>
  <si>
    <t>幼保連携型認定こども園みなみ幼稚園</t>
    <rPh sb="0" eb="2">
      <t>ようほ</t>
    </rPh>
    <rPh sb="2" eb="5">
      <t>れんけいがた</t>
    </rPh>
    <rPh sb="5" eb="7">
      <t>にんてい</t>
    </rPh>
    <rPh sb="10" eb="11">
      <t>えん</t>
    </rPh>
    <rPh sb="14" eb="17">
      <t>ようちえん</t>
    </rPh>
    <phoneticPr fontId="32" type="Hiragana"/>
  </si>
  <si>
    <t>ようほれんけいがたみなみようちえん</t>
  </si>
  <si>
    <t>あっぷるキッズ青葉台</t>
    <rPh sb="7" eb="10">
      <t>あおばだい</t>
    </rPh>
    <phoneticPr fontId="32" type="Hiragana"/>
  </si>
  <si>
    <t>あっぷるきっずあおばだい</t>
  </si>
  <si>
    <t>こあらっこはうすル・ソレイユ</t>
  </si>
  <si>
    <t>こあらっこはうする･それいゆ</t>
  </si>
  <si>
    <t>フレール保育園</t>
    <rPh sb="4" eb="7">
      <t>ほいくえん</t>
    </rPh>
    <phoneticPr fontId="32" type="Hiragana"/>
  </si>
  <si>
    <t>ふれーるほいくえん</t>
  </si>
  <si>
    <t>キッズポケット木の葉保育園</t>
    <rPh sb="7" eb="8">
      <t>こ</t>
    </rPh>
    <rPh sb="9" eb="10">
      <t>は</t>
    </rPh>
    <rPh sb="10" eb="13">
      <t>ほいくえん</t>
    </rPh>
    <phoneticPr fontId="32" type="Hiragana"/>
  </si>
  <si>
    <t>きっずぽけっとこのはほいくえん</t>
  </si>
  <si>
    <t>保育園小紅</t>
    <rPh sb="0" eb="3">
      <t>ほいくえん</t>
    </rPh>
    <rPh sb="3" eb="4">
      <t>しょう</t>
    </rPh>
    <rPh sb="4" eb="5">
      <t>べに</t>
    </rPh>
    <phoneticPr fontId="32" type="Hiragana"/>
  </si>
  <si>
    <t>ほいくえんしょうこう</t>
  </si>
  <si>
    <t>グローバルキッズ菊名園</t>
    <rPh sb="8" eb="9">
      <t>きく</t>
    </rPh>
    <rPh sb="9" eb="11">
      <t>めいえん</t>
    </rPh>
    <phoneticPr fontId="32" type="Hiragana"/>
  </si>
  <si>
    <t>ぐろーばるきっずきくなえん</t>
  </si>
  <si>
    <t>星川もえぎ保育園</t>
    <rPh sb="0" eb="2">
      <t>ほしかわ</t>
    </rPh>
    <rPh sb="5" eb="8">
      <t>ほいくえん</t>
    </rPh>
    <phoneticPr fontId="32" type="Hiragana"/>
  </si>
  <si>
    <t>ほしかわもえぎほいくえん</t>
  </si>
  <si>
    <t>すずかけ保育園</t>
    <rPh sb="4" eb="7">
      <t>ほいくえん</t>
    </rPh>
    <phoneticPr fontId="32" type="Hiragana"/>
  </si>
  <si>
    <t>すずかけほいくえん</t>
  </si>
  <si>
    <t>光の園アンティー保育園</t>
    <rPh sb="0" eb="1">
      <t>ひかり</t>
    </rPh>
    <rPh sb="2" eb="3">
      <t>えん</t>
    </rPh>
    <rPh sb="8" eb="11">
      <t>ほいくえん</t>
    </rPh>
    <phoneticPr fontId="32" type="Hiragana"/>
  </si>
  <si>
    <t>ひかりのそのあんてぃーほいくえん</t>
  </si>
  <si>
    <t>下田みんなの保育園</t>
    <rPh sb="0" eb="2">
      <t>しもだ</t>
    </rPh>
    <rPh sb="6" eb="9">
      <t>ほいくえん</t>
    </rPh>
    <phoneticPr fontId="32" type="Hiragana"/>
  </si>
  <si>
    <t>しもだみんなのほいくえん</t>
  </si>
  <si>
    <t>ポピンズナーサリースクール綱島</t>
    <rPh sb="13" eb="15">
      <t>つなしま</t>
    </rPh>
    <phoneticPr fontId="32" type="Hiragana"/>
  </si>
  <si>
    <t>ぽぴんずなーさりーすくーるつなしま</t>
  </si>
  <si>
    <t>つくし保育園戸塚</t>
    <rPh sb="3" eb="6">
      <t>ほいくえん</t>
    </rPh>
    <rPh sb="6" eb="8">
      <t>とつか</t>
    </rPh>
    <phoneticPr fontId="32" type="Hiragana"/>
  </si>
  <si>
    <t>つくしほいくえんとつか</t>
  </si>
  <si>
    <t>尻手すきっぷ保育園</t>
    <rPh sb="0" eb="2">
      <t>しって</t>
    </rPh>
    <rPh sb="6" eb="9">
      <t>ほいくえん</t>
    </rPh>
    <phoneticPr fontId="32" type="Hiragana"/>
  </si>
  <si>
    <t>しってすきっぷほいくえん</t>
  </si>
  <si>
    <t>スターチャイルド≪岸根公園ナーサリー≫</t>
    <rPh sb="9" eb="13">
      <t>きしねこうえん</t>
    </rPh>
    <phoneticPr fontId="32" type="Hiragana"/>
  </si>
  <si>
    <t>すたーちゃいるどきしねこうえんなーさりー</t>
  </si>
  <si>
    <t>マイ・ハート紅葉ヶ丘保育園</t>
    <rPh sb="6" eb="10">
      <t>もみじがおか</t>
    </rPh>
    <rPh sb="10" eb="13">
      <t>ほいくえん</t>
    </rPh>
    <phoneticPr fontId="32" type="Hiragana"/>
  </si>
  <si>
    <t>まい･はーともみじがおかほいくえん</t>
  </si>
  <si>
    <t>キッズガーデン横浜最戸</t>
    <rPh sb="7" eb="9">
      <t>よこはま</t>
    </rPh>
    <rPh sb="9" eb="11">
      <t>さいど</t>
    </rPh>
    <phoneticPr fontId="32" type="Hiragana"/>
  </si>
  <si>
    <t>きっずがーでんよこはまさいど</t>
  </si>
  <si>
    <t>まなびの森星川こども園</t>
  </si>
  <si>
    <t>まなびのもりほしかわこどもえん</t>
  </si>
  <si>
    <t>キッズガーデン横浜鶴ヶ峰</t>
    <rPh sb="7" eb="9">
      <t>よこはま</t>
    </rPh>
    <rPh sb="9" eb="12">
      <t>つるがみね</t>
    </rPh>
    <phoneticPr fontId="32" type="Hiragana"/>
  </si>
  <si>
    <t>きっずがーでんよこはまつるがみね</t>
  </si>
  <si>
    <t>聖保育園第二</t>
    <rPh sb="0" eb="1">
      <t>ひじり</t>
    </rPh>
    <rPh sb="1" eb="4">
      <t>ほいくえん</t>
    </rPh>
    <rPh sb="4" eb="6">
      <t>だいに</t>
    </rPh>
    <phoneticPr fontId="32" type="Hiragana"/>
  </si>
  <si>
    <t>ひじりほいくえんだいに</t>
  </si>
  <si>
    <t>天才キッズクラブ楽学館あざみ野園</t>
    <rPh sb="0" eb="2">
      <t>てんさい</t>
    </rPh>
    <rPh sb="8" eb="9">
      <t>らく</t>
    </rPh>
    <rPh sb="9" eb="11">
      <t>がっかん</t>
    </rPh>
    <rPh sb="14" eb="15">
      <t>の</t>
    </rPh>
    <rPh sb="15" eb="16">
      <t>えん</t>
    </rPh>
    <phoneticPr fontId="32" type="Hiragana"/>
  </si>
  <si>
    <t>てんさいきっずくらぶがくがくかんあざみの</t>
  </si>
  <si>
    <t>太陽の子桜台第二保育園</t>
    <rPh sb="0" eb="2">
      <t>たいよう</t>
    </rPh>
    <rPh sb="3" eb="4">
      <t>こ</t>
    </rPh>
    <rPh sb="4" eb="6">
      <t>さくらだい</t>
    </rPh>
    <rPh sb="6" eb="8">
      <t>だいに</t>
    </rPh>
    <rPh sb="8" eb="11">
      <t>ほいくえん</t>
    </rPh>
    <phoneticPr fontId="32" type="Hiragana"/>
  </si>
  <si>
    <t>たいようのこさくらだいだいにほいくえん</t>
  </si>
  <si>
    <t>ゆうゆうきっず新子安</t>
    <rPh sb="7" eb="10">
      <t>しんこやす</t>
    </rPh>
    <phoneticPr fontId="32" type="Hiragana"/>
  </si>
  <si>
    <t>ゆうゆうきっずしんこやす</t>
  </si>
  <si>
    <t>ひびき金港町保育園</t>
    <rPh sb="3" eb="4">
      <t>きん</t>
    </rPh>
    <rPh sb="4" eb="6">
      <t>みなとまち</t>
    </rPh>
    <rPh sb="6" eb="9">
      <t>ほいくえん</t>
    </rPh>
    <phoneticPr fontId="32" type="Hiragana"/>
  </si>
  <si>
    <t>ひびききんこうちょうほいくえん</t>
  </si>
  <si>
    <t>キッズラボ白楽園</t>
    <rPh sb="5" eb="7">
      <t>はくらく</t>
    </rPh>
    <rPh sb="7" eb="8">
      <t>えん</t>
    </rPh>
    <phoneticPr fontId="32" type="Hiragana"/>
  </si>
  <si>
    <t>きっずらぼはくらくえん</t>
  </si>
  <si>
    <t>ぶれすと尻手ほいくえん</t>
    <rPh sb="4" eb="6">
      <t>しって</t>
    </rPh>
    <phoneticPr fontId="32" type="Hiragana"/>
  </si>
  <si>
    <t>ぶれすとしってほいくえん</t>
  </si>
  <si>
    <t>ＳＥＡＫＩＤ保育園</t>
    <rPh sb="6" eb="9">
      <t>ほいくえん</t>
    </rPh>
    <phoneticPr fontId="32" type="Hiragana"/>
  </si>
  <si>
    <t>しーきっどほいくえん</t>
  </si>
  <si>
    <t>みらいく日吉本町園</t>
    <rPh sb="4" eb="8">
      <t>ひよしほんちょう</t>
    </rPh>
    <rPh sb="8" eb="9">
      <t>えん</t>
    </rPh>
    <phoneticPr fontId="32" type="Hiragana"/>
  </si>
  <si>
    <t>みらいくひよしほんちょうえん</t>
  </si>
  <si>
    <t>ふぁみりーさぽーとのあ</t>
  </si>
  <si>
    <t>港南台保育園</t>
    <rPh sb="0" eb="3">
      <t>こうなんだい</t>
    </rPh>
    <rPh sb="3" eb="6">
      <t>ほいくえん</t>
    </rPh>
    <phoneticPr fontId="32" type="Hiragana"/>
  </si>
  <si>
    <t>こうなんだいほいくえん</t>
  </si>
  <si>
    <t>木下の保育園たまプラーザ</t>
    <rPh sb="0" eb="2">
      <t>きのした</t>
    </rPh>
    <rPh sb="3" eb="6">
      <t>ほいくえん</t>
    </rPh>
    <phoneticPr fontId="32" type="Hiragana"/>
  </si>
  <si>
    <t>きのしたのほいくえんたまぷらーざ</t>
  </si>
  <si>
    <t>木下の保育園江ヶ崎</t>
    <rPh sb="0" eb="2">
      <t>きのした</t>
    </rPh>
    <rPh sb="3" eb="6">
      <t>ほいくえん</t>
    </rPh>
    <rPh sb="6" eb="9">
      <t>えがさき</t>
    </rPh>
    <phoneticPr fontId="32" type="Hiragana"/>
  </si>
  <si>
    <t>きのしたのほいくえんえがさき</t>
  </si>
  <si>
    <t>木下の保育園本牧</t>
    <rPh sb="0" eb="2">
      <t>きのした</t>
    </rPh>
    <rPh sb="3" eb="6">
      <t>ほいくえん</t>
    </rPh>
    <rPh sb="6" eb="8">
      <t>ほんもく</t>
    </rPh>
    <phoneticPr fontId="32" type="Hiragana"/>
  </si>
  <si>
    <t>きのしたのほいくえんほんもく</t>
  </si>
  <si>
    <t>木下の保育園山下町</t>
    <rPh sb="0" eb="2">
      <t>きのした</t>
    </rPh>
    <rPh sb="3" eb="6">
      <t>ほいくえん</t>
    </rPh>
    <rPh sb="6" eb="9">
      <t>やましたちょう</t>
    </rPh>
    <phoneticPr fontId="32" type="Hiragana"/>
  </si>
  <si>
    <t>きのしたのほいくえんやましたちょう</t>
  </si>
  <si>
    <t>西町星の子保育園</t>
    <rPh sb="0" eb="1">
      <t>にし</t>
    </rPh>
    <rPh sb="1" eb="2">
      <t>まち</t>
    </rPh>
    <rPh sb="2" eb="3">
      <t>ほし</t>
    </rPh>
    <rPh sb="4" eb="5">
      <t>こ</t>
    </rPh>
    <rPh sb="5" eb="8">
      <t>ほいくえん</t>
    </rPh>
    <phoneticPr fontId="32" type="Hiragana"/>
  </si>
  <si>
    <t>にしまちほしのこほいくえん</t>
  </si>
  <si>
    <t>みらいく高田園</t>
    <rPh sb="4" eb="6">
      <t>たかだ</t>
    </rPh>
    <rPh sb="6" eb="7">
      <t>えん</t>
    </rPh>
    <phoneticPr fontId="32" type="Hiragana"/>
  </si>
  <si>
    <t>みらいくたかだえん</t>
  </si>
  <si>
    <t>キッズパートナー小机</t>
    <rPh sb="8" eb="10">
      <t>こづくえ</t>
    </rPh>
    <phoneticPr fontId="32" type="Hiragana"/>
  </si>
  <si>
    <t>きっずぱーとなーこづくえ</t>
  </si>
  <si>
    <t>ベネッセ新横浜保育園</t>
    <rPh sb="4" eb="7">
      <t>しんよこはま</t>
    </rPh>
    <rPh sb="7" eb="10">
      <t>ほいくえん</t>
    </rPh>
    <phoneticPr fontId="32" type="Hiragana"/>
  </si>
  <si>
    <t>べねっせしんよこはまほいくえん</t>
  </si>
  <si>
    <t>はなまる保育園</t>
    <rPh sb="4" eb="7">
      <t>ほいくえん</t>
    </rPh>
    <phoneticPr fontId="32" type="Hiragana"/>
  </si>
  <si>
    <t>はなまるほいくえん</t>
  </si>
  <si>
    <t>エンジェルプラネット</t>
  </si>
  <si>
    <t>えんじぇるぷらねっと</t>
  </si>
  <si>
    <t>さんさん森の保育園センター南</t>
    <rPh sb="4" eb="5">
      <t>もり</t>
    </rPh>
    <rPh sb="6" eb="9">
      <t>ほいくえん</t>
    </rPh>
    <rPh sb="13" eb="14">
      <t>みなみ</t>
    </rPh>
    <phoneticPr fontId="32" type="Hiragana"/>
  </si>
  <si>
    <t>さんさんもりのほいくえんせんたーみなみ</t>
  </si>
  <si>
    <t>三ツ境たんぽぽ保育園</t>
    <rPh sb="0" eb="1">
      <t>み</t>
    </rPh>
    <rPh sb="2" eb="3">
      <t>きょう</t>
    </rPh>
    <rPh sb="7" eb="10">
      <t>ほいくえん</t>
    </rPh>
    <phoneticPr fontId="32" type="Hiragana"/>
  </si>
  <si>
    <t>みつきょうたんぽぽほいくえん</t>
  </si>
  <si>
    <t>ネスト瀬谷</t>
    <rPh sb="3" eb="5">
      <t>せや</t>
    </rPh>
    <phoneticPr fontId="32" type="Hiragana"/>
  </si>
  <si>
    <t>ねすとせや</t>
  </si>
  <si>
    <t>あけぼの保育園</t>
    <rPh sb="4" eb="7">
      <t>ほいくえん</t>
    </rPh>
    <phoneticPr fontId="32" type="Hiragana"/>
  </si>
  <si>
    <t>あけぼのほいくえん</t>
  </si>
  <si>
    <t>上大岡ラビット保育園</t>
    <rPh sb="0" eb="3">
      <t>かみおおおか</t>
    </rPh>
    <rPh sb="7" eb="10">
      <t>ほいくえん</t>
    </rPh>
    <phoneticPr fontId="32" type="Hiragana"/>
  </si>
  <si>
    <t>かみおおおからびっとほいくえん</t>
  </si>
  <si>
    <t>みなとみらいくばがさ保育園</t>
    <rPh sb="10" eb="13">
      <t>ほいくえん</t>
    </rPh>
    <phoneticPr fontId="32" type="Hiragana"/>
  </si>
  <si>
    <t>みなとみらいくばがさほいくえん</t>
  </si>
  <si>
    <t>クレシュ新横浜</t>
    <rPh sb="4" eb="7">
      <t>しんよこはま</t>
    </rPh>
    <phoneticPr fontId="32" type="Hiragana"/>
  </si>
  <si>
    <t>くれしゅしんよこはま</t>
  </si>
  <si>
    <t>まなびの森プチ・ナーサリー弘明寺</t>
  </si>
  <si>
    <t>まなびのもりぷち･なーさりーぐみょうじ</t>
  </si>
  <si>
    <t>あゆみ保育園鶴見</t>
    <rPh sb="3" eb="6">
      <t>ほいくえん</t>
    </rPh>
    <rPh sb="6" eb="8">
      <t>つるみ</t>
    </rPh>
    <phoneticPr fontId="32" type="Hiragana"/>
  </si>
  <si>
    <t>あゆみほいくえんつるみ</t>
  </si>
  <si>
    <t>キッズパートナー弘明寺</t>
    <rPh sb="8" eb="11">
      <t>ぐみょうじ</t>
    </rPh>
    <phoneticPr fontId="32" type="Hiragana"/>
  </si>
  <si>
    <t>きっずぱーとなーぐみょうじ</t>
  </si>
  <si>
    <t>鶴見中央はなかご保育園</t>
    <rPh sb="0" eb="4">
      <t>つるみちゅうおう</t>
    </rPh>
    <rPh sb="8" eb="11">
      <t>ほいくえん</t>
    </rPh>
    <phoneticPr fontId="32" type="Hiragana"/>
  </si>
  <si>
    <t>つるみちゅうおうはなかごほいくえん</t>
  </si>
  <si>
    <t>Gakkenほいくえん反町</t>
    <rPh sb="11" eb="13">
      <t>そりまち</t>
    </rPh>
    <phoneticPr fontId="32" type="Hiragana"/>
  </si>
  <si>
    <t>がっけんほいくえんたんまち</t>
  </si>
  <si>
    <t>横浜岡野すきっぷ保育園</t>
    <rPh sb="0" eb="2">
      <t>よこはま</t>
    </rPh>
    <rPh sb="2" eb="4">
      <t>おかの</t>
    </rPh>
    <rPh sb="8" eb="11">
      <t>ほいくえん</t>
    </rPh>
    <phoneticPr fontId="32" type="Hiragana"/>
  </si>
  <si>
    <t>よこはまおかのすきっぷほいくえん</t>
  </si>
  <si>
    <t>キッズパートナー東戸塚</t>
    <rPh sb="8" eb="11">
      <t>ひがしとつか</t>
    </rPh>
    <phoneticPr fontId="32" type="Hiragana"/>
  </si>
  <si>
    <t>きっずぱーとなーひがしとつか</t>
  </si>
  <si>
    <t>キッズパートナー六角橋</t>
    <rPh sb="8" eb="10">
      <t>ろっかく</t>
    </rPh>
    <rPh sb="10" eb="11">
      <t>ばし</t>
    </rPh>
    <phoneticPr fontId="32" type="Hiragana"/>
  </si>
  <si>
    <t>きっずぱーとなーろっかくばし</t>
  </si>
  <si>
    <t>太陽の子二俣川駅保育園</t>
    <rPh sb="0" eb="2">
      <t>たいよう</t>
    </rPh>
    <rPh sb="3" eb="4">
      <t>こ</t>
    </rPh>
    <rPh sb="4" eb="8">
      <t>ふたまたがわえき</t>
    </rPh>
    <rPh sb="8" eb="11">
      <t>ほいくえん</t>
    </rPh>
    <phoneticPr fontId="32" type="Hiragana"/>
  </si>
  <si>
    <t>たいようのこふたまたがわえきほいくえん</t>
  </si>
  <si>
    <t>キッズガーデン横浜磯子</t>
    <rPh sb="7" eb="9">
      <t>よこはま</t>
    </rPh>
    <rPh sb="9" eb="11">
      <t>いそご</t>
    </rPh>
    <phoneticPr fontId="32" type="Hiragana"/>
  </si>
  <si>
    <t>きっずがーでんよこはまいそご</t>
  </si>
  <si>
    <t>横浜おひさま保育園</t>
    <rPh sb="0" eb="2">
      <t>よこはま</t>
    </rPh>
    <rPh sb="6" eb="9">
      <t>ほいくえん</t>
    </rPh>
    <phoneticPr fontId="32" type="Hiragana"/>
  </si>
  <si>
    <t>よこはまおひさまほいくえん</t>
  </si>
  <si>
    <t>きゃんばす子安台保育園</t>
    <rPh sb="5" eb="8">
      <t>こやすだい</t>
    </rPh>
    <rPh sb="8" eb="11">
      <t>ほいくえん</t>
    </rPh>
    <phoneticPr fontId="32" type="Hiragana"/>
  </si>
  <si>
    <t>きゃんばすこやすだいほいくえん</t>
  </si>
  <si>
    <t>まなびの森綱島こども園</t>
  </si>
  <si>
    <t>まなびのもりつなしまこどもえん</t>
  </si>
  <si>
    <t>パレット保育園・大倉山</t>
    <rPh sb="4" eb="7">
      <t>ほいくえん</t>
    </rPh>
    <rPh sb="8" eb="10">
      <t>おおくら</t>
    </rPh>
    <rPh sb="10" eb="11">
      <t>さん</t>
    </rPh>
    <phoneticPr fontId="32" type="Hiragana"/>
  </si>
  <si>
    <t>ぱれっとほいくえんおおくらやま</t>
  </si>
  <si>
    <t>シャルール保育園</t>
    <rPh sb="5" eb="8">
      <t>ほいくえん</t>
    </rPh>
    <phoneticPr fontId="32" type="Hiragana"/>
  </si>
  <si>
    <t>しゃるーるほいくえん</t>
  </si>
  <si>
    <t>たまプラーザ小桜愛児園</t>
    <rPh sb="6" eb="8">
      <t>こざくら</t>
    </rPh>
    <rPh sb="8" eb="10">
      <t>あいじ</t>
    </rPh>
    <rPh sb="10" eb="11">
      <t>えん</t>
    </rPh>
    <phoneticPr fontId="32" type="Hiragana"/>
  </si>
  <si>
    <t>たまぷらーざこざくらあいじえん</t>
  </si>
  <si>
    <t>駒岡げんきっず保育園</t>
    <rPh sb="0" eb="2">
      <t>こまおか</t>
    </rPh>
    <rPh sb="7" eb="10">
      <t>ほいくえん</t>
    </rPh>
    <phoneticPr fontId="32" type="Hiragana"/>
  </si>
  <si>
    <t>こまおかげんきっずほいくえん</t>
  </si>
  <si>
    <t>グローバルキッズ子安駅前保育園</t>
    <rPh sb="8" eb="10">
      <t>こやす</t>
    </rPh>
    <rPh sb="10" eb="12">
      <t>えきまえ</t>
    </rPh>
    <rPh sb="12" eb="15">
      <t>ほいくえん</t>
    </rPh>
    <phoneticPr fontId="32" type="Hiragana"/>
  </si>
  <si>
    <t>ぐろーばるきっずこやすえきまえほいくえん</t>
  </si>
  <si>
    <t>にじいろ保育園関内</t>
    <rPh sb="4" eb="7">
      <t>ほいくえん</t>
    </rPh>
    <rPh sb="7" eb="9">
      <t>かんない</t>
    </rPh>
    <phoneticPr fontId="32" type="Hiragana"/>
  </si>
  <si>
    <t>にじいろほいくえんかんない</t>
  </si>
  <si>
    <t>花月園前ここわ保育園</t>
    <rPh sb="0" eb="4">
      <t>かげつえんまえ</t>
    </rPh>
    <rPh sb="7" eb="10">
      <t>ほいくえん</t>
    </rPh>
    <phoneticPr fontId="32" type="Hiragana"/>
  </si>
  <si>
    <t>かげつえんまえここわほいくえん</t>
  </si>
  <si>
    <t>スターチャイルド≪白楽ナーサリー≫</t>
    <rPh sb="9" eb="11">
      <t>はくらく</t>
    </rPh>
    <phoneticPr fontId="32" type="Hiragana"/>
  </si>
  <si>
    <t>すたーちゃいるどはくらくなーさりー</t>
  </si>
  <si>
    <t>スターチャイルド≪三ッ沢上町ナーサリー≫</t>
    <rPh sb="9" eb="14">
      <t>みつざわかみちょう</t>
    </rPh>
    <phoneticPr fontId="32" type="Hiragana"/>
  </si>
  <si>
    <t>すたーちゃいるどみつさわかみちょうなーさりー</t>
  </si>
  <si>
    <t>ブライト保育園横浜松見町</t>
    <rPh sb="4" eb="7">
      <t>ほいくえん</t>
    </rPh>
    <rPh sb="7" eb="9">
      <t>よこはま</t>
    </rPh>
    <rPh sb="9" eb="12">
      <t>まつみちょう</t>
    </rPh>
    <phoneticPr fontId="32" type="Hiragana"/>
  </si>
  <si>
    <t>ぶらいとほいくえんよこはままつみちょう</t>
  </si>
  <si>
    <t>アスクみのわ保育園</t>
    <rPh sb="6" eb="9">
      <t>ほいくえん</t>
    </rPh>
    <phoneticPr fontId="32" type="Hiragana"/>
  </si>
  <si>
    <t>あすくみのわほいくえん</t>
  </si>
  <si>
    <t>おはよう保育園花咲町</t>
    <rPh sb="4" eb="7">
      <t>ほいくえん</t>
    </rPh>
    <rPh sb="7" eb="10">
      <t>はなさきちょう</t>
    </rPh>
    <phoneticPr fontId="32" type="Hiragana"/>
  </si>
  <si>
    <t>おはようほいくえんはなさきちょう</t>
  </si>
  <si>
    <t>認定こども園泉ヶ丘幼稚園</t>
    <rPh sb="0" eb="2">
      <t>にんてい</t>
    </rPh>
    <rPh sb="5" eb="6">
      <t>えん</t>
    </rPh>
    <rPh sb="6" eb="9">
      <t>いずみがおか</t>
    </rPh>
    <rPh sb="9" eb="12">
      <t>ようちえん</t>
    </rPh>
    <phoneticPr fontId="32" type="Hiragana"/>
  </si>
  <si>
    <t>にんていこどもえんいずみがおかようちえん</t>
  </si>
  <si>
    <t>希望ヶ丘幼稚園　希望ヶ丘保育園</t>
  </si>
  <si>
    <t>にんていこどもえんきぼうがおかようちえん</t>
  </si>
  <si>
    <t>認定こども園いづみ幼稚園</t>
    <rPh sb="0" eb="2">
      <t>にんてい</t>
    </rPh>
    <rPh sb="5" eb="6">
      <t>えん</t>
    </rPh>
    <rPh sb="9" eb="12">
      <t>ようちえん</t>
    </rPh>
    <phoneticPr fontId="32" type="Hiragana"/>
  </si>
  <si>
    <t>にんていこどもえんいづみようちえん</t>
  </si>
  <si>
    <t>認定こども園明成幼稚園</t>
    <rPh sb="0" eb="2">
      <t>にんてい</t>
    </rPh>
    <rPh sb="5" eb="6">
      <t>えん</t>
    </rPh>
    <rPh sb="6" eb="7">
      <t>あきら</t>
    </rPh>
    <rPh sb="7" eb="8">
      <t>しげる</t>
    </rPh>
    <rPh sb="8" eb="11">
      <t>ようちえん</t>
    </rPh>
    <phoneticPr fontId="32" type="Hiragana"/>
  </si>
  <si>
    <t>にんていこどもえんめいせいようちえん</t>
  </si>
  <si>
    <t>泉の郷保育園なかだ</t>
    <rPh sb="0" eb="1">
      <t>いずみ</t>
    </rPh>
    <rPh sb="2" eb="3">
      <t>さと</t>
    </rPh>
    <rPh sb="3" eb="6">
      <t>ほいくえん</t>
    </rPh>
    <phoneticPr fontId="32" type="Hiragana"/>
  </si>
  <si>
    <t>いずみのさとなかだほいくえん</t>
  </si>
  <si>
    <t>幼保連携型認定こども園ひまわり幼稚園</t>
    <rPh sb="0" eb="2">
      <t>ようほ</t>
    </rPh>
    <rPh sb="2" eb="5">
      <t>れんけいがた</t>
    </rPh>
    <rPh sb="5" eb="7">
      <t>にんてい</t>
    </rPh>
    <rPh sb="10" eb="11">
      <t>えん</t>
    </rPh>
    <rPh sb="15" eb="18">
      <t>ようちえん</t>
    </rPh>
    <phoneticPr fontId="32" type="Hiragana"/>
  </si>
  <si>
    <t>ようほれんけいがたにんていこどもえんひまわり</t>
  </si>
  <si>
    <t>ピッピみんなの保育園</t>
  </si>
  <si>
    <t>ぴっぴみんなのほいくえん</t>
  </si>
  <si>
    <t>ララランド戸塚</t>
    <rPh sb="5" eb="7">
      <t>とつか</t>
    </rPh>
    <phoneticPr fontId="32" type="Hiragana"/>
  </si>
  <si>
    <t>らららんどとつか</t>
  </si>
  <si>
    <t>なかよしこども園</t>
    <rPh sb="7" eb="8">
      <t>えん</t>
    </rPh>
    <phoneticPr fontId="32" type="Hiragana"/>
  </si>
  <si>
    <t>なかよしこどもえん</t>
  </si>
  <si>
    <t>三ツ沢保育園</t>
    <rPh sb="0" eb="1">
      <t>み</t>
    </rPh>
    <rPh sb="2" eb="3">
      <t>ざわ</t>
    </rPh>
    <rPh sb="3" eb="6">
      <t>ほいくえん</t>
    </rPh>
    <phoneticPr fontId="32" type="Hiragana"/>
  </si>
  <si>
    <t>みつざわほいくえん</t>
  </si>
  <si>
    <t>認定こども園オーセルわかば幼稚園</t>
    <rPh sb="0" eb="2">
      <t>にんてい</t>
    </rPh>
    <rPh sb="5" eb="6">
      <t>えん</t>
    </rPh>
    <rPh sb="13" eb="16">
      <t>ようちえん</t>
    </rPh>
    <phoneticPr fontId="32" type="Hiragana"/>
  </si>
  <si>
    <t>にんていこどもえんおーせるわかばようちえん</t>
  </si>
  <si>
    <t>笹山保育園</t>
    <rPh sb="0" eb="2">
      <t>ささやま</t>
    </rPh>
    <rPh sb="2" eb="5">
      <t>ほいくえん</t>
    </rPh>
    <phoneticPr fontId="32" type="Hiragana"/>
  </si>
  <si>
    <t>ささやまほいくええん</t>
  </si>
  <si>
    <t>わらべうた中山保育園</t>
    <rPh sb="5" eb="7">
      <t>なかやま</t>
    </rPh>
    <rPh sb="7" eb="10">
      <t>ほいくえん</t>
    </rPh>
    <phoneticPr fontId="32" type="Hiragana"/>
  </si>
  <si>
    <t>わらべうたなかやまほいくえん</t>
  </si>
  <si>
    <t>あおぞら菅田保育園</t>
    <rPh sb="4" eb="6">
      <t>すがた</t>
    </rPh>
    <rPh sb="6" eb="9">
      <t>ほいくえん</t>
    </rPh>
    <phoneticPr fontId="32" type="Hiragana"/>
  </si>
  <si>
    <t>あおぞらすげたほいくえん</t>
  </si>
  <si>
    <t>下瀬谷保育園</t>
    <rPh sb="0" eb="1">
      <t>した</t>
    </rPh>
    <rPh sb="1" eb="3">
      <t>せや</t>
    </rPh>
    <rPh sb="3" eb="6">
      <t>ほいくえん</t>
    </rPh>
    <phoneticPr fontId="32" type="Hiragana"/>
  </si>
  <si>
    <t>しもせやほいくえん</t>
  </si>
  <si>
    <t>認定こども園（幼保連携型）</t>
    <rPh sb="0" eb="2">
      <t>ニンテイ</t>
    </rPh>
    <rPh sb="5" eb="6">
      <t>エン</t>
    </rPh>
    <rPh sb="7" eb="9">
      <t>ヨウホ</t>
    </rPh>
    <rPh sb="9" eb="12">
      <t>レンケイガタ</t>
    </rPh>
    <phoneticPr fontId="2"/>
  </si>
  <si>
    <t>鶴見区</t>
    <rPh sb="0" eb="3">
      <t>ツルミク</t>
    </rPh>
    <phoneticPr fontId="2"/>
  </si>
  <si>
    <t>あさひ台幼稚園</t>
  </si>
  <si>
    <t>にんていこどもえんあさひだいようちえん</t>
  </si>
  <si>
    <t>あきば幼保連携型認定こども園</t>
    <rPh sb="3" eb="10">
      <t>ようほれんけいがたにんてい</t>
    </rPh>
    <rPh sb="13" eb="14">
      <t>えん</t>
    </rPh>
    <phoneticPr fontId="32" type="Hiragana"/>
  </si>
  <si>
    <t>あきばようほれんけいがたにんていこどもえん</t>
  </si>
  <si>
    <t>南区</t>
    <rPh sb="0" eb="2">
      <t>ミナミク</t>
    </rPh>
    <phoneticPr fontId="2"/>
  </si>
  <si>
    <t>大岡はるかぜ保育園</t>
    <rPh sb="0" eb="2">
      <t>おおおか</t>
    </rPh>
    <rPh sb="6" eb="9">
      <t>ほいくえん</t>
    </rPh>
    <phoneticPr fontId="32" type="Hiragana"/>
  </si>
  <si>
    <t>おおおかはるかぜほいくえん</t>
  </si>
  <si>
    <t>ポポラー横浜和田町園</t>
    <rPh sb="4" eb="6">
      <t>よこはま</t>
    </rPh>
    <rPh sb="6" eb="9">
      <t>わだまち</t>
    </rPh>
    <rPh sb="9" eb="10">
      <t>えん</t>
    </rPh>
    <phoneticPr fontId="32" type="Hiragana"/>
  </si>
  <si>
    <t>ぽぽらーよこはまわだまちえん</t>
  </si>
  <si>
    <t>ララランド戸塚第二</t>
    <rPh sb="5" eb="7">
      <t>とつか</t>
    </rPh>
    <rPh sb="7" eb="9">
      <t>だいに</t>
    </rPh>
    <phoneticPr fontId="32" type="Hiragana"/>
  </si>
  <si>
    <t>らららんどとつかだいに</t>
  </si>
  <si>
    <t>神奈川区</t>
    <rPh sb="0" eb="4">
      <t>カナガワク</t>
    </rPh>
    <phoneticPr fontId="2"/>
  </si>
  <si>
    <t>なないろきっど保育園</t>
    <rPh sb="7" eb="10">
      <t>ほいくえん</t>
    </rPh>
    <phoneticPr fontId="32" type="Hiragana"/>
  </si>
  <si>
    <t>なないろきっどほいくえん</t>
  </si>
  <si>
    <t>トライアングルスマイル</t>
  </si>
  <si>
    <t>とらいあんぐるすまいる</t>
  </si>
  <si>
    <t>豊岡ひまわり保育園</t>
    <rPh sb="0" eb="2">
      <t>とよおか</t>
    </rPh>
    <rPh sb="6" eb="9">
      <t>ほいくえん</t>
    </rPh>
    <phoneticPr fontId="32" type="Hiragana"/>
  </si>
  <si>
    <t>とよおかひまわりほいくえん</t>
  </si>
  <si>
    <t>池辺おひさま保育園</t>
    <rPh sb="0" eb="2">
      <t>いけべ</t>
    </rPh>
    <rPh sb="6" eb="9">
      <t>ほいくえん</t>
    </rPh>
    <phoneticPr fontId="32" type="Hiragana"/>
  </si>
  <si>
    <t>いけべおひさまほいくえん</t>
  </si>
  <si>
    <t>アミー保育園高島園</t>
    <rPh sb="3" eb="6">
      <t>ほいくえん</t>
    </rPh>
    <rPh sb="6" eb="8">
      <t>たかしま</t>
    </rPh>
    <rPh sb="8" eb="9">
      <t>えん</t>
    </rPh>
    <phoneticPr fontId="32" type="Hiragana"/>
  </si>
  <si>
    <t>あみーほいくえんたかしまえん</t>
  </si>
  <si>
    <t>みゆさと保育園</t>
    <rPh sb="4" eb="7">
      <t>ほいくえん</t>
    </rPh>
    <phoneticPr fontId="32" type="Hiragana"/>
  </si>
  <si>
    <t>みゆさとほいくえん</t>
  </si>
  <si>
    <t>ウッズ保育園</t>
    <rPh sb="3" eb="6">
      <t>ほいくえん</t>
    </rPh>
    <phoneticPr fontId="32" type="Hiragana"/>
  </si>
  <si>
    <t>うっずほいくえん</t>
  </si>
  <si>
    <t>フェアリーテイルつばさ</t>
  </si>
  <si>
    <t>ふぇありーているつばさ</t>
  </si>
  <si>
    <t>ウィズブック保育園戸部</t>
    <rPh sb="6" eb="9">
      <t>ほいくえん</t>
    </rPh>
    <rPh sb="9" eb="11">
      <t>とべ</t>
    </rPh>
    <phoneticPr fontId="32" type="Hiragana"/>
  </si>
  <si>
    <t>うぃずぶっくほいくえんとべ</t>
  </si>
  <si>
    <t>天才キッズクラブ楽学館大倉山園</t>
    <rPh sb="0" eb="2">
      <t>てんさい</t>
    </rPh>
    <rPh sb="8" eb="9">
      <t>らく</t>
    </rPh>
    <rPh sb="9" eb="11">
      <t>がっかん</t>
    </rPh>
    <rPh sb="11" eb="14">
      <t>おおくらやま</t>
    </rPh>
    <rPh sb="14" eb="15">
      <t>えん</t>
    </rPh>
    <phoneticPr fontId="32" type="Hiragana"/>
  </si>
  <si>
    <t>てんさいきっずくらぶらくがくかんおおくらやまえん</t>
  </si>
  <si>
    <t>港北区</t>
    <rPh sb="0" eb="3">
      <t>こうほくく</t>
    </rPh>
    <phoneticPr fontId="2" type="Hiragana"/>
  </si>
  <si>
    <t>港北区</t>
    <rPh sb="0" eb="3">
      <t>こうほくく</t>
    </rPh>
    <phoneticPr fontId="1" type="Hiragana"/>
  </si>
  <si>
    <t>光の園第二保育園</t>
    <rPh sb="0" eb="1">
      <t>ひかり</t>
    </rPh>
    <rPh sb="2" eb="3">
      <t>えん</t>
    </rPh>
    <rPh sb="3" eb="5">
      <t>だいに</t>
    </rPh>
    <rPh sb="5" eb="7">
      <t>ほいく</t>
    </rPh>
    <rPh sb="7" eb="8">
      <t>えん</t>
    </rPh>
    <phoneticPr fontId="32" type="Hiragana"/>
  </si>
  <si>
    <t>ひかりのえんだいにほいくえん</t>
  </si>
  <si>
    <t>コビープリスクールかたくら</t>
  </si>
  <si>
    <t>こびーぷりすくーるかたくら</t>
  </si>
  <si>
    <t>キッズパートナー妙蓮寺</t>
    <rPh sb="8" eb="11">
      <t>みょうれんじ</t>
    </rPh>
    <phoneticPr fontId="32" type="Hiragana"/>
  </si>
  <si>
    <t>きっずぱーとなーみょうれんじ</t>
  </si>
  <si>
    <t>キッズパートナー綱島東</t>
    <rPh sb="8" eb="11">
      <t>つなしまひがし</t>
    </rPh>
    <phoneticPr fontId="32" type="Hiragana"/>
  </si>
  <si>
    <t>きっずぱーとなーつなしまひがし</t>
  </si>
  <si>
    <t>緑区</t>
    <rPh sb="0" eb="2">
      <t>ミドリク</t>
    </rPh>
    <phoneticPr fontId="2"/>
  </si>
  <si>
    <t>緑区</t>
    <rPh sb="0" eb="2">
      <t>ミドリク</t>
    </rPh>
    <phoneticPr fontId="1"/>
  </si>
  <si>
    <t>スターチャイルド≪鴨居ナーサリー≫</t>
    <rPh sb="9" eb="11">
      <t>かもい</t>
    </rPh>
    <phoneticPr fontId="32" type="Hiragana"/>
  </si>
  <si>
    <t>すたーちゃいるどかもいなーさりー</t>
  </si>
  <si>
    <t>ポピンズナーサリースクール横浜十日市場</t>
    <rPh sb="13" eb="15">
      <t>よこはま</t>
    </rPh>
    <rPh sb="15" eb="19">
      <t>とおかいちば</t>
    </rPh>
    <phoneticPr fontId="32" type="Hiragana"/>
  </si>
  <si>
    <t>ぽぴんずなーさりーすくーるよこはまとおかいちば</t>
  </si>
  <si>
    <t>木下の保育園センター南</t>
    <rPh sb="0" eb="2">
      <t>きのした</t>
    </rPh>
    <rPh sb="3" eb="6">
      <t>ほいくえん</t>
    </rPh>
    <rPh sb="10" eb="11">
      <t>みなみ</t>
    </rPh>
    <phoneticPr fontId="32" type="Hiragana"/>
  </si>
  <si>
    <t>きのしたのほいくえんせんたーみなみ</t>
  </si>
  <si>
    <t>馬場どろんこ保育園</t>
    <rPh sb="0" eb="2">
      <t>ばば</t>
    </rPh>
    <rPh sb="6" eb="9">
      <t>ほいくえん</t>
    </rPh>
    <phoneticPr fontId="32" type="Hiragana"/>
  </si>
  <si>
    <t>ばばどろんこほいくえん</t>
  </si>
  <si>
    <t>横浜そらいろ保育園</t>
    <rPh sb="0" eb="2">
      <t>よこはま</t>
    </rPh>
    <rPh sb="6" eb="9">
      <t>ほいくえん</t>
    </rPh>
    <phoneticPr fontId="32" type="Hiragana"/>
  </si>
  <si>
    <t>よこはまそらいろほいくえん</t>
  </si>
  <si>
    <t>グローバルキッズ上大岡園</t>
    <rPh sb="8" eb="11">
      <t>かみおおおか</t>
    </rPh>
    <rPh sb="11" eb="12">
      <t>えん</t>
    </rPh>
    <phoneticPr fontId="32" type="Hiragana"/>
  </si>
  <si>
    <t>ぐろーばるきっずかみおおおかえん</t>
  </si>
  <si>
    <t>磯子区</t>
    <rPh sb="0" eb="3">
      <t>イソゴク</t>
    </rPh>
    <phoneticPr fontId="2"/>
  </si>
  <si>
    <t>グローバルキッズ磯子保育園</t>
    <rPh sb="8" eb="10">
      <t>いそご</t>
    </rPh>
    <rPh sb="10" eb="13">
      <t>ほいくえん</t>
    </rPh>
    <phoneticPr fontId="32" type="Hiragana"/>
  </si>
  <si>
    <t>ぐろーばるきっずいそごほいくえん</t>
  </si>
  <si>
    <t>スターチャイルド≪大倉山ナーサリー≫</t>
    <rPh sb="9" eb="12">
      <t>おおくらやま</t>
    </rPh>
    <phoneticPr fontId="32" type="Hiragana"/>
  </si>
  <si>
    <t>すたーちゃいるどおおくらやまなーさりー</t>
  </si>
  <si>
    <t>スターチャイルド≪洋光台ナーサリー≫</t>
    <rPh sb="9" eb="12">
      <t>ようこうだい</t>
    </rPh>
    <phoneticPr fontId="32" type="Hiragana"/>
  </si>
  <si>
    <t>すたーちゃいるどようこうだいなーさりー</t>
  </si>
  <si>
    <t>キッズパートナー磯子中原</t>
    <rPh sb="8" eb="10">
      <t>いそご</t>
    </rPh>
    <rPh sb="10" eb="12">
      <t>なかはら</t>
    </rPh>
    <phoneticPr fontId="32" type="Hiragana"/>
  </si>
  <si>
    <t>きっずぱーとなーいそごなかはら</t>
  </si>
  <si>
    <t>港北区</t>
    <rPh sb="0" eb="2">
      <t>コウホク</t>
    </rPh>
    <rPh sb="2" eb="3">
      <t>ク</t>
    </rPh>
    <phoneticPr fontId="2"/>
  </si>
  <si>
    <t>パレット保育園・妙蓮寺</t>
    <rPh sb="4" eb="7">
      <t>ほいくえん</t>
    </rPh>
    <rPh sb="8" eb="11">
      <t>みょうれんじ</t>
    </rPh>
    <phoneticPr fontId="32" type="Hiragana"/>
  </si>
  <si>
    <t>ぱれっとほいくえんみょうれんじ</t>
  </si>
  <si>
    <t>キディ大倉山・横浜</t>
    <rPh sb="3" eb="6">
      <t>おおくらやま</t>
    </rPh>
    <rPh sb="7" eb="9">
      <t>よこはま</t>
    </rPh>
    <phoneticPr fontId="32" type="Hiragana"/>
  </si>
  <si>
    <t>きでぃおおくらやまよこはま</t>
  </si>
  <si>
    <t>グローバルキッズ美しが丘保育園</t>
    <rPh sb="8" eb="9">
      <t>うつく</t>
    </rPh>
    <rPh sb="11" eb="12">
      <t>おか</t>
    </rPh>
    <rPh sb="12" eb="15">
      <t>ほいくえん</t>
    </rPh>
    <phoneticPr fontId="32" type="Hiragana"/>
  </si>
  <si>
    <t>ぐろーばるきっずうつくしがおかほいくえん</t>
  </si>
  <si>
    <t>ベネッセ東戸塚保育園</t>
    <rPh sb="4" eb="7">
      <t>ひがしとつか</t>
    </rPh>
    <rPh sb="7" eb="10">
      <t>ほいくえん</t>
    </rPh>
    <phoneticPr fontId="32" type="Hiragana"/>
  </si>
  <si>
    <t>べねっせひがしとつかほいくえん</t>
  </si>
  <si>
    <t>戸塚ほしの木保育園</t>
    <rPh sb="0" eb="2">
      <t>とつか</t>
    </rPh>
    <rPh sb="5" eb="6">
      <t>き</t>
    </rPh>
    <rPh sb="6" eb="9">
      <t>ほいくえん</t>
    </rPh>
    <phoneticPr fontId="32" type="Hiragana"/>
  </si>
  <si>
    <t>とつかほしのきほいくえん</t>
  </si>
  <si>
    <t>横浜矢向雲母保育園</t>
    <rPh sb="0" eb="2">
      <t>よこはま</t>
    </rPh>
    <rPh sb="2" eb="4">
      <t>やこう</t>
    </rPh>
    <rPh sb="4" eb="6">
      <t>きらら</t>
    </rPh>
    <rPh sb="6" eb="9">
      <t>ほいくえん</t>
    </rPh>
    <phoneticPr fontId="32" type="Hiragana"/>
  </si>
  <si>
    <t>よこはまやこうきららほいくえん</t>
  </si>
  <si>
    <t>横浜大口雲母保育園</t>
    <rPh sb="0" eb="2">
      <t>よこはま</t>
    </rPh>
    <rPh sb="2" eb="4">
      <t>おおぐち</t>
    </rPh>
    <rPh sb="4" eb="6">
      <t>きらら</t>
    </rPh>
    <rPh sb="6" eb="9">
      <t>ほいくえん</t>
    </rPh>
    <phoneticPr fontId="32" type="Hiragana"/>
  </si>
  <si>
    <t>よこはまおおぐちきららほいくえん</t>
  </si>
  <si>
    <t>きゃんばす東神奈川保育園</t>
    <rPh sb="5" eb="9">
      <t>ひがしかながわ</t>
    </rPh>
    <rPh sb="9" eb="12">
      <t>ほいくえん</t>
    </rPh>
    <phoneticPr fontId="32" type="Hiragana"/>
  </si>
  <si>
    <t>きゃんばすひがしかながわほいくえん</t>
  </si>
  <si>
    <t>三丁目こども園</t>
    <rPh sb="0" eb="3">
      <t>さんちょうめ</t>
    </rPh>
    <rPh sb="6" eb="7">
      <t>えん</t>
    </rPh>
    <phoneticPr fontId="32" type="Hiragana"/>
  </si>
  <si>
    <t>さんちょうめこどもえん</t>
  </si>
  <si>
    <t>金沢区</t>
    <rPh sb="0" eb="3">
      <t>カナザワク</t>
    </rPh>
    <phoneticPr fontId="2"/>
  </si>
  <si>
    <t>学校法人新栄学園認定こども園金沢白百合幼稚園</t>
    <rPh sb="0" eb="2">
      <t>がっこう</t>
    </rPh>
    <rPh sb="2" eb="4">
      <t>ほうじん</t>
    </rPh>
    <rPh sb="4" eb="6">
      <t>しんえい</t>
    </rPh>
    <rPh sb="6" eb="8">
      <t>がくえん</t>
    </rPh>
    <rPh sb="8" eb="10">
      <t>にんてい</t>
    </rPh>
    <rPh sb="13" eb="14">
      <t>えん</t>
    </rPh>
    <rPh sb="14" eb="16">
      <t>かなざわ</t>
    </rPh>
    <rPh sb="16" eb="19">
      <t>しらゆり</t>
    </rPh>
    <rPh sb="19" eb="22">
      <t>ようちえん</t>
    </rPh>
    <phoneticPr fontId="32" type="Hiragana"/>
  </si>
  <si>
    <t>にんていこどもえんかなざわしらゆりようちえん</t>
  </si>
  <si>
    <t>認定こども園富士塚幼稚園・保育園</t>
  </si>
  <si>
    <t>にんていこどもえんふじづかようちえん・ほいくえん</t>
  </si>
  <si>
    <t>幼保連携型認定こども園ＹＭＣＡとつか保育園</t>
    <rPh sb="0" eb="7">
      <t>ようほれんけいがたにんてい</t>
    </rPh>
    <rPh sb="10" eb="11">
      <t>えん</t>
    </rPh>
    <rPh sb="18" eb="20">
      <t>ほいく</t>
    </rPh>
    <rPh sb="20" eb="21">
      <t>えん</t>
    </rPh>
    <phoneticPr fontId="32" type="Hiragana"/>
  </si>
  <si>
    <t>ようほれんけいがたにんていこどもえんＹＭＣＡとつかほいくえん</t>
  </si>
  <si>
    <t>認定こども園（幼保連携型）</t>
    <rPh sb="0" eb="2">
      <t>ニンテイ</t>
    </rPh>
    <rPh sb="5" eb="6">
      <t>エン</t>
    </rPh>
    <rPh sb="7" eb="9">
      <t>ヨウホ</t>
    </rPh>
    <rPh sb="9" eb="12">
      <t>レンケイガタ</t>
    </rPh>
    <phoneticPr fontId="1"/>
  </si>
  <si>
    <t>幼保連携型認定こども園ＹＭＣＡつるみ保育園</t>
    <rPh sb="0" eb="7">
      <t>ようほれんけいがたにんてい</t>
    </rPh>
    <rPh sb="10" eb="11">
      <t>えん</t>
    </rPh>
    <rPh sb="18" eb="21">
      <t>ほいくえん</t>
    </rPh>
    <phoneticPr fontId="32" type="Hiragana"/>
  </si>
  <si>
    <t>ようほれんけいがたにんていこどもえんＹＭＣＡつるみほいくえん</t>
  </si>
  <si>
    <t>うちゅうこども園やまて</t>
    <rPh sb="7" eb="8">
      <t>えん</t>
    </rPh>
    <phoneticPr fontId="32" type="Hiragana"/>
  </si>
  <si>
    <t>うちゅうこどもえんやまて</t>
  </si>
  <si>
    <t>ココアンジュ保育園</t>
  </si>
  <si>
    <t>ここあんじゅほいくえん</t>
  </si>
  <si>
    <t>港北コスモス保育園</t>
    <rPh sb="0" eb="2">
      <t>こうほく</t>
    </rPh>
    <rPh sb="6" eb="9">
      <t>ほいくえん</t>
    </rPh>
    <phoneticPr fontId="32" type="Hiragana"/>
  </si>
  <si>
    <t>こうほくこすもすほいくえん</t>
  </si>
  <si>
    <t>杉田保育園</t>
    <rPh sb="0" eb="2">
      <t>すぎた</t>
    </rPh>
    <rPh sb="2" eb="5">
      <t>ほいくえん</t>
    </rPh>
    <phoneticPr fontId="32" type="Hiragana"/>
  </si>
  <si>
    <t>すぎたほいくえん</t>
  </si>
  <si>
    <t>上永谷西保育園</t>
    <rPh sb="0" eb="3">
      <t>かみながや</t>
    </rPh>
    <rPh sb="3" eb="4">
      <t>にし</t>
    </rPh>
    <rPh sb="4" eb="7">
      <t>ほいくえん</t>
    </rPh>
    <phoneticPr fontId="32" type="Hiragana"/>
  </si>
  <si>
    <t>かみながやにしほいくえん</t>
  </si>
  <si>
    <t>サンキッズ荏田西保育園</t>
    <rPh sb="5" eb="8">
      <t>えだにし</t>
    </rPh>
    <rPh sb="8" eb="11">
      <t>ほいくえん</t>
    </rPh>
    <phoneticPr fontId="32" type="Hiragana"/>
  </si>
  <si>
    <t>さんきっずえだにしほいくえん</t>
  </si>
  <si>
    <t>キッズフォレセンター北</t>
    <rPh sb="10" eb="11">
      <t>きた</t>
    </rPh>
    <phoneticPr fontId="32" type="Hiragana"/>
  </si>
  <si>
    <t>きっずふぉれせんたーきた</t>
  </si>
  <si>
    <t>大曽根コスモス保育園</t>
    <rPh sb="0" eb="3">
      <t>おおそね</t>
    </rPh>
    <rPh sb="7" eb="10">
      <t>ほいくえん</t>
    </rPh>
    <phoneticPr fontId="32" type="Hiragana"/>
  </si>
  <si>
    <t>おおそねこすもすほいくえん</t>
  </si>
  <si>
    <t>鶴見区</t>
    <rPh sb="0" eb="3">
      <t>つるみく</t>
    </rPh>
    <phoneticPr fontId="2" type="Hiragana"/>
  </si>
  <si>
    <t>SANDAKID保育園</t>
  </si>
  <si>
    <t>さんだきっどほいくえん</t>
  </si>
  <si>
    <t>きくなハート保育園</t>
  </si>
  <si>
    <t>きくなはーとほいくえん</t>
  </si>
  <si>
    <t>横浜山手モンテッソーリ保育園</t>
  </si>
  <si>
    <t>よこはまやまてもんてっそーりほいくえん</t>
  </si>
  <si>
    <t>ベネッセ菊名保育園</t>
  </si>
  <si>
    <t>べねっせきくなほいくえん</t>
  </si>
  <si>
    <t>西区</t>
    <rPh sb="0" eb="2">
      <t>にしく</t>
    </rPh>
    <phoneticPr fontId="2" type="Hiragana"/>
  </si>
  <si>
    <t>京急キッズランド新高島保育園</t>
  </si>
  <si>
    <t>けいきゅうきっずらんどしんたかしまほいくえん</t>
  </si>
  <si>
    <t>中区</t>
    <rPh sb="0" eb="2">
      <t>なかく</t>
    </rPh>
    <phoneticPr fontId="2" type="Hiragana"/>
  </si>
  <si>
    <t>スターチャイルド≪桜木町ステーションナーサリー≫</t>
  </si>
  <si>
    <t>すたーちゃいるどさくらぎちょうすてーしょんなーさりー</t>
  </si>
  <si>
    <t>南区</t>
    <rPh sb="0" eb="2">
      <t>みなみく</t>
    </rPh>
    <phoneticPr fontId="2" type="Hiragana"/>
  </si>
  <si>
    <t>ララランド井土ケ谷</t>
  </si>
  <si>
    <t>らららんどいどがや</t>
  </si>
  <si>
    <t>保土ケ谷区</t>
    <rPh sb="0" eb="4">
      <t>ほどがや</t>
    </rPh>
    <phoneticPr fontId="2" type="Hiragana"/>
  </si>
  <si>
    <t>にじいろ保育園天王町</t>
  </si>
  <si>
    <t>にじいろほいくえんてんのうちょう</t>
  </si>
  <si>
    <t>旭区</t>
    <rPh sb="0" eb="2">
      <t>あさひく</t>
    </rPh>
    <phoneticPr fontId="2" type="Hiragana"/>
  </si>
  <si>
    <t>横浜あさひ中央</t>
    <rPh sb="0" eb="2">
      <t>よこはま</t>
    </rPh>
    <rPh sb="5" eb="7">
      <t>ちゅうおう</t>
    </rPh>
    <phoneticPr fontId="32" type="Hiragana"/>
  </si>
  <si>
    <t>よこはまあさひちゅうおうほいくえん</t>
  </si>
  <si>
    <t>ぶれすと綱島ほいくえん</t>
  </si>
  <si>
    <t>ぶれすとつなしまほいくえん</t>
  </si>
  <si>
    <t>みらいく矢上園</t>
  </si>
  <si>
    <t>みらいくやがみえん</t>
  </si>
  <si>
    <t>ちいさなたね保育園</t>
    <rPh sb="6" eb="9">
      <t>ほいくえん</t>
    </rPh>
    <phoneticPr fontId="32" type="Hiragana"/>
  </si>
  <si>
    <t>ちいさなたねほいくえん</t>
  </si>
  <si>
    <t>にじいろ保育園日吉</t>
  </si>
  <si>
    <t>にじいろほいくえんひよし</t>
  </si>
  <si>
    <t>まなびの森菊名こども園</t>
  </si>
  <si>
    <t>まなびのもりきくなこどもえん</t>
  </si>
  <si>
    <t>ララランド大倉山</t>
  </si>
  <si>
    <t>らららんどおおくらやま</t>
  </si>
  <si>
    <t>グローバルキッズ大倉山園</t>
  </si>
  <si>
    <t>ぐろーばるきっずおおくらやまえん</t>
  </si>
  <si>
    <t>緑区</t>
    <rPh sb="0" eb="2">
      <t>みどりく</t>
    </rPh>
    <phoneticPr fontId="1" type="Hiragana"/>
  </si>
  <si>
    <t>にじいろ保育園中山</t>
  </si>
  <si>
    <t>にじいろほいくえんなかやま</t>
  </si>
  <si>
    <t>青葉区</t>
    <rPh sb="0" eb="3">
      <t>あおばく</t>
    </rPh>
    <phoneticPr fontId="2" type="Hiragana"/>
  </si>
  <si>
    <t>ポピンズナーサリースクールあざみ野</t>
  </si>
  <si>
    <t>ぽぴんずなーさりーすくーるあざみの</t>
  </si>
  <si>
    <t>戸塚区</t>
    <rPh sb="0" eb="3">
      <t>とつかく</t>
    </rPh>
    <phoneticPr fontId="2" type="Hiragana"/>
  </si>
  <si>
    <t>ちゃいれっく戸塚保育園</t>
  </si>
  <si>
    <t>ちゃいれっくとつかほいくえん</t>
  </si>
  <si>
    <t>生麦ポケット保育園</t>
  </si>
  <si>
    <t>なまむぎぽけっとほいくえん</t>
  </si>
  <si>
    <t>保土ケ谷区</t>
    <rPh sb="0" eb="4">
      <t>ほどがや</t>
    </rPh>
    <rPh sb="4" eb="5">
      <t>く</t>
    </rPh>
    <phoneticPr fontId="2" type="Hiragana"/>
  </si>
  <si>
    <t>若葉保育園</t>
  </si>
  <si>
    <t>わかばほいくえんほんえん</t>
  </si>
  <si>
    <t>保育園夢未来二俣川園</t>
  </si>
  <si>
    <t>ほいくえんゆめみらいふたまたがわえん</t>
  </si>
  <si>
    <t>市ヶ尾保育園</t>
  </si>
  <si>
    <t>いちがおほいくえん</t>
  </si>
  <si>
    <t>都筑区</t>
    <rPh sb="0" eb="3">
      <t>つづきく</t>
    </rPh>
    <phoneticPr fontId="2" type="Hiragana"/>
  </si>
  <si>
    <t>よこはま・もあな保育園</t>
    <rPh sb="8" eb="11">
      <t>ほいくえん</t>
    </rPh>
    <phoneticPr fontId="32" type="Hiragana"/>
  </si>
  <si>
    <t>よこはまもあなほいくえん</t>
  </si>
  <si>
    <t>シープ保育所</t>
  </si>
  <si>
    <t>しーぷほいくしょ</t>
  </si>
  <si>
    <t>まなびの森ヴィラ東戸塚こども園</t>
  </si>
  <si>
    <t>まなびのもりゔぃらひがしとつかこどもえん</t>
  </si>
  <si>
    <t>清水ヶ丘保育園</t>
    <rPh sb="0" eb="4">
      <t>しみずがおか</t>
    </rPh>
    <rPh sb="4" eb="7">
      <t>ほいくえん</t>
    </rPh>
    <phoneticPr fontId="32" type="Hiragana"/>
  </si>
  <si>
    <t>しみずがおかほいくえん</t>
  </si>
  <si>
    <t>わらべ細谷戸保育園</t>
  </si>
  <si>
    <t>わらべほそやどほいくえん</t>
  </si>
  <si>
    <t>うちゅうこども園たんまち</t>
    <rPh sb="7" eb="8">
      <t>えん</t>
    </rPh>
    <phoneticPr fontId="32" type="Hiragana"/>
  </si>
  <si>
    <t>うちゅうこどもえんたんまち</t>
  </si>
  <si>
    <t>認定こども園（幼保連携型）</t>
    <rPh sb="0" eb="2">
      <t>にんてい</t>
    </rPh>
    <rPh sb="5" eb="6">
      <t>えん</t>
    </rPh>
    <phoneticPr fontId="2" type="Hiragana"/>
  </si>
  <si>
    <t>幼保連携型認定こども園岸根こども園</t>
    <rPh sb="0" eb="7">
      <t>ようほれんけいがたにんてい</t>
    </rPh>
    <rPh sb="10" eb="11">
      <t>えん</t>
    </rPh>
    <rPh sb="11" eb="13">
      <t>きしね</t>
    </rPh>
    <rPh sb="16" eb="17">
      <t>えん</t>
    </rPh>
    <phoneticPr fontId="32" type="Hiragana"/>
  </si>
  <si>
    <t>きしねこどもえん</t>
  </si>
  <si>
    <t>認定こども園（幼保連携型）</t>
    <rPh sb="0" eb="2">
      <t>ニンテイ</t>
    </rPh>
    <rPh sb="5" eb="6">
      <t>エン</t>
    </rPh>
    <rPh sb="7" eb="9">
      <t>ヨウホ</t>
    </rPh>
    <rPh sb="9" eb="11">
      <t>レンケイ</t>
    </rPh>
    <rPh sb="11" eb="12">
      <t>カタ</t>
    </rPh>
    <phoneticPr fontId="2"/>
  </si>
  <si>
    <t>幼保連携型認定こども園二ツ橋あいりん幼稚園</t>
    <rPh sb="0" eb="5">
      <t>ようほれんけいがた</t>
    </rPh>
    <rPh sb="5" eb="7">
      <t>にんてい</t>
    </rPh>
    <rPh sb="10" eb="11">
      <t>えん</t>
    </rPh>
    <rPh sb="11" eb="12">
      <t>ふた</t>
    </rPh>
    <rPh sb="13" eb="14">
      <t>ばし</t>
    </rPh>
    <rPh sb="18" eb="21">
      <t>ようちえん</t>
    </rPh>
    <phoneticPr fontId="32" type="Hiragana"/>
  </si>
  <si>
    <t>ようほれんけいがたにんていこどもえんふたつばしあいりんようちえん</t>
  </si>
  <si>
    <t>認定こども園あざみ野白ゆり幼稚園</t>
  </si>
  <si>
    <t>にんていこどもえんあざみのしらゆりようちえん</t>
  </si>
  <si>
    <t>認定こども園大谷幼稚園</t>
    <rPh sb="6" eb="8">
      <t>おおたに</t>
    </rPh>
    <rPh sb="8" eb="11">
      <t>ようちえん</t>
    </rPh>
    <phoneticPr fontId="32" type="Hiragana"/>
  </si>
  <si>
    <t>にんていこどもえんおおたにようちえん</t>
  </si>
  <si>
    <t>認定こども園（幼稚園型）</t>
    <rPh sb="7" eb="11">
      <t>ようちえんがた</t>
    </rPh>
    <phoneticPr fontId="2" type="Hiragana"/>
  </si>
  <si>
    <t>認定こども園大場白ゆり幼稚園</t>
  </si>
  <si>
    <t>にんていこどもえんおおばしらゆりようちえん</t>
  </si>
  <si>
    <t>あゆみ保育園第二</t>
  </si>
  <si>
    <t>あゆみほいくえんだいに</t>
  </si>
  <si>
    <t>京進のほいくえんHOPPAたまプラーザ</t>
  </si>
  <si>
    <t>きょうしんのほいくえんほっぱたまぷらーざ</t>
  </si>
  <si>
    <t>港南区</t>
    <rPh sb="0" eb="3">
      <t>こうなんく</t>
    </rPh>
    <phoneticPr fontId="2" type="Hiragana"/>
  </si>
  <si>
    <t>笹下南つくしんぼ保育園</t>
    <rPh sb="0" eb="2">
      <t>ささげ</t>
    </rPh>
    <rPh sb="2" eb="3">
      <t>みなみ</t>
    </rPh>
    <rPh sb="8" eb="11">
      <t>ほいくえん</t>
    </rPh>
    <phoneticPr fontId="32" type="Hiragana"/>
  </si>
  <si>
    <t>ささしたみなみつくしんぼほいくえん</t>
  </si>
  <si>
    <t>幼稚園</t>
    <rPh sb="0" eb="3">
      <t>ようちえん</t>
    </rPh>
    <phoneticPr fontId="2" type="Hiragana"/>
  </si>
  <si>
    <t>桜ケ丘幼稚園</t>
  </si>
  <si>
    <t>さくらがおかようちえん</t>
  </si>
  <si>
    <t>東寺尾幼稚園</t>
  </si>
  <si>
    <t>ひがしてらおようちえん</t>
  </si>
  <si>
    <t>神奈川区</t>
    <rPh sb="0" eb="3">
      <t>かながわ</t>
    </rPh>
    <rPh sb="3" eb="4">
      <t>く</t>
    </rPh>
    <phoneticPr fontId="2" type="Hiragana"/>
  </si>
  <si>
    <t>神奈川幼稚園</t>
  </si>
  <si>
    <t>かながわようちえん</t>
  </si>
  <si>
    <t>霞ケ丘幼稚園</t>
  </si>
  <si>
    <t>かすみがおかようちえん</t>
  </si>
  <si>
    <t>聖母幼稚園</t>
  </si>
  <si>
    <t>せいぼようちえん</t>
  </si>
  <si>
    <t>横浜みこころ幼稚園</t>
  </si>
  <si>
    <t>よこはまみこころようちえん</t>
  </si>
  <si>
    <t>金沢区</t>
    <rPh sb="0" eb="3">
      <t>かなざわく</t>
    </rPh>
    <phoneticPr fontId="2" type="Hiragana"/>
  </si>
  <si>
    <t>京急幼稚園</t>
  </si>
  <si>
    <t>けいきゅうようちえん</t>
  </si>
  <si>
    <t>天使幼稚園</t>
  </si>
  <si>
    <t>てんしようちえん</t>
  </si>
  <si>
    <t>フレンド幼稚園</t>
  </si>
  <si>
    <t>ふれんどようちえん</t>
  </si>
  <si>
    <t>都田幼稚園</t>
  </si>
  <si>
    <t>つだようちえん</t>
  </si>
  <si>
    <t>栄区</t>
    <rPh sb="0" eb="2">
      <t>さかえく</t>
    </rPh>
    <phoneticPr fontId="2" type="Hiragana"/>
  </si>
  <si>
    <t>鍛冶ケ谷カトリック幼稚園</t>
  </si>
  <si>
    <t>かじがやかとりっくようちえん</t>
  </si>
  <si>
    <t>明日葉保育園青葉台園</t>
    <rPh sb="0" eb="3">
      <t>あしたば</t>
    </rPh>
    <rPh sb="3" eb="6">
      <t>ほいくえん</t>
    </rPh>
    <rPh sb="6" eb="9">
      <t>あおばだい</t>
    </rPh>
    <rPh sb="9" eb="10">
      <t>えん</t>
    </rPh>
    <phoneticPr fontId="32" type="Hiragana"/>
  </si>
  <si>
    <t>あしたばほいくえんあおばだいえん</t>
  </si>
  <si>
    <t>明日葉保育園大倉山園</t>
    <rPh sb="0" eb="3">
      <t>あしたば</t>
    </rPh>
    <rPh sb="3" eb="6">
      <t>ほいくえん</t>
    </rPh>
    <rPh sb="6" eb="9">
      <t>おおくらやま</t>
    </rPh>
    <rPh sb="9" eb="10">
      <t>えん</t>
    </rPh>
    <phoneticPr fontId="32" type="Hiragana"/>
  </si>
  <si>
    <t>あしたばほいくえんおおくらやまえん</t>
  </si>
  <si>
    <t>明日葉保育園金沢文庫園</t>
    <rPh sb="0" eb="3">
      <t>あしたば</t>
    </rPh>
    <rPh sb="3" eb="6">
      <t>ほいくえん</t>
    </rPh>
    <rPh sb="6" eb="10">
      <t>かなざわぶんこ</t>
    </rPh>
    <rPh sb="10" eb="11">
      <t>えん</t>
    </rPh>
    <phoneticPr fontId="32" type="Hiragana"/>
  </si>
  <si>
    <t>あしたばほいくえんかなざわぶんこえん</t>
  </si>
  <si>
    <t>明日葉保育園駒岡園</t>
    <rPh sb="0" eb="3">
      <t>あしたば</t>
    </rPh>
    <rPh sb="3" eb="6">
      <t>ほいくえん</t>
    </rPh>
    <rPh sb="6" eb="8">
      <t>こまおか</t>
    </rPh>
    <rPh sb="8" eb="9">
      <t>えん</t>
    </rPh>
    <phoneticPr fontId="32" type="Hiragana"/>
  </si>
  <si>
    <t>あしたばほいくえんこまおかえん</t>
  </si>
  <si>
    <t>明日葉保育園第三戸塚園</t>
    <rPh sb="0" eb="3">
      <t>あしたば</t>
    </rPh>
    <rPh sb="3" eb="6">
      <t>ほいくえん</t>
    </rPh>
    <rPh sb="6" eb="7">
      <t>だい</t>
    </rPh>
    <rPh sb="7" eb="8">
      <t>さん</t>
    </rPh>
    <rPh sb="8" eb="10">
      <t>とつか</t>
    </rPh>
    <rPh sb="10" eb="11">
      <t>えん</t>
    </rPh>
    <phoneticPr fontId="32" type="Hiragana"/>
  </si>
  <si>
    <t>あしたばほいくえんだいさんとつかえん</t>
  </si>
  <si>
    <t>明日葉保育園第二戸塚園</t>
    <rPh sb="0" eb="3">
      <t>あしたば</t>
    </rPh>
    <rPh sb="3" eb="6">
      <t>ほいくえん</t>
    </rPh>
    <rPh sb="6" eb="8">
      <t>だいに</t>
    </rPh>
    <rPh sb="8" eb="10">
      <t>とつか</t>
    </rPh>
    <rPh sb="10" eb="11">
      <t>えん</t>
    </rPh>
    <phoneticPr fontId="32" type="Hiragana"/>
  </si>
  <si>
    <t>あしたばほいくえんだいにとつかえん</t>
  </si>
  <si>
    <t>明日葉保育園綱島園</t>
    <rPh sb="0" eb="3">
      <t>あしたば</t>
    </rPh>
    <rPh sb="3" eb="6">
      <t>ほいくえん</t>
    </rPh>
    <rPh sb="6" eb="8">
      <t>つなしま</t>
    </rPh>
    <rPh sb="8" eb="9">
      <t>えん</t>
    </rPh>
    <phoneticPr fontId="32" type="Hiragana"/>
  </si>
  <si>
    <t>あしたばほいくえんつなしまえん</t>
  </si>
  <si>
    <t>明日葉保育園鶴見園</t>
    <rPh sb="0" eb="3">
      <t>あしたば</t>
    </rPh>
    <rPh sb="3" eb="6">
      <t>ほいくえん</t>
    </rPh>
    <rPh sb="6" eb="8">
      <t>つるみ</t>
    </rPh>
    <rPh sb="8" eb="9">
      <t>えん</t>
    </rPh>
    <phoneticPr fontId="32" type="Hiragana"/>
  </si>
  <si>
    <t>あしたばほいくえんつるみえん</t>
  </si>
  <si>
    <t>明日葉保育園長津田園</t>
    <rPh sb="0" eb="3">
      <t>あしたば</t>
    </rPh>
    <rPh sb="3" eb="6">
      <t>ほいくえん</t>
    </rPh>
    <rPh sb="6" eb="7">
      <t>ちょう</t>
    </rPh>
    <rPh sb="7" eb="9">
      <t>つだ</t>
    </rPh>
    <rPh sb="9" eb="10">
      <t>えん</t>
    </rPh>
    <phoneticPr fontId="32" type="Hiragana"/>
  </si>
  <si>
    <t>あしたばほいくえんながつたえん</t>
  </si>
  <si>
    <t>明日葉保育園東戸塚園</t>
    <rPh sb="0" eb="3">
      <t>あしたば</t>
    </rPh>
    <rPh sb="3" eb="6">
      <t>ほいくえん</t>
    </rPh>
    <rPh sb="6" eb="7">
      <t>ひがし</t>
    </rPh>
    <rPh sb="7" eb="9">
      <t>とつか</t>
    </rPh>
    <rPh sb="9" eb="10">
      <t>えん</t>
    </rPh>
    <phoneticPr fontId="32" type="Hiragana"/>
  </si>
  <si>
    <t>あしたばほいくえんひがしとつかえん</t>
  </si>
  <si>
    <t>鶴見区</t>
    <rPh sb="0" eb="3">
      <t>ツルミク</t>
    </rPh>
    <phoneticPr fontId="1"/>
  </si>
  <si>
    <t>双葉幼稚園</t>
  </si>
  <si>
    <t>ふたばようちえん</t>
  </si>
  <si>
    <t>しんよしだこども園</t>
    <rPh sb="8" eb="9">
      <t>えん</t>
    </rPh>
    <phoneticPr fontId="32" type="Hiragana"/>
  </si>
  <si>
    <t>しんよしだこどもえん</t>
  </si>
  <si>
    <t>神奈川区</t>
    <rPh sb="0" eb="4">
      <t>カナガワク</t>
    </rPh>
    <phoneticPr fontId="1"/>
  </si>
  <si>
    <t>ウィズブック保育園青木町</t>
  </si>
  <si>
    <t>うぃずぶっくほいくえんあおきまち</t>
  </si>
  <si>
    <t>こころキッズ</t>
  </si>
  <si>
    <t>こころきっず</t>
  </si>
  <si>
    <t>Gakkenほいくえん綱島</t>
  </si>
  <si>
    <t>がっけんほいくえんつなしま</t>
  </si>
  <si>
    <t>ぶれすと新横浜ほいくえん</t>
  </si>
  <si>
    <t>ぶれすとしんよこはまほいくえん</t>
  </si>
  <si>
    <t>旭区</t>
    <rPh sb="0" eb="2">
      <t>アサヒク</t>
    </rPh>
    <phoneticPr fontId="1"/>
  </si>
  <si>
    <t>旭あじさい保育園</t>
  </si>
  <si>
    <t>あさひあじさいほいくえん</t>
  </si>
  <si>
    <t>中区</t>
    <rPh sb="0" eb="2">
      <t>ナカク</t>
    </rPh>
    <phoneticPr fontId="1"/>
  </si>
  <si>
    <t>ララランド横浜伊勢佐木</t>
  </si>
  <si>
    <t>らららんどよこはまいせざき</t>
  </si>
  <si>
    <t>スターチャイルド≪生麦ナーサリー≫</t>
  </si>
  <si>
    <t>すたーちゃいるどなまむぎなーさりー</t>
  </si>
  <si>
    <t>保土ケ谷区</t>
    <rPh sb="0" eb="5">
      <t>ホドガヤク</t>
    </rPh>
    <phoneticPr fontId="1"/>
  </si>
  <si>
    <t>スターチャイルド≪和田町ナーサリー≫</t>
  </si>
  <si>
    <t>すたーちゃいるどわだまちなーさりー</t>
  </si>
  <si>
    <t>港北区</t>
    <rPh sb="0" eb="3">
      <t>コウホクク</t>
    </rPh>
    <phoneticPr fontId="1"/>
  </si>
  <si>
    <t>ぶれすと綱島二階ほいくえん</t>
  </si>
  <si>
    <t>ぶれすとつなしまにかいほいくえん</t>
  </si>
  <si>
    <t>栄区</t>
    <rPh sb="0" eb="2">
      <t>サカエク</t>
    </rPh>
    <phoneticPr fontId="2"/>
  </si>
  <si>
    <t>栄区</t>
    <rPh sb="0" eb="2">
      <t>サカエク</t>
    </rPh>
    <phoneticPr fontId="1"/>
  </si>
  <si>
    <t>ニチイキッズさくら本郷台保育園</t>
  </si>
  <si>
    <t>にちいきっずさくらほんごうだいほいくえん</t>
  </si>
  <si>
    <t>フェアリーテイルみらい</t>
  </si>
  <si>
    <t>ふぇありーているみらい</t>
  </si>
  <si>
    <t>にじいろ保育園駒岡</t>
  </si>
  <si>
    <t>にじいろほいくえんこまおか</t>
  </si>
  <si>
    <t>ポピンズナーサリースクール片倉町駅前</t>
  </si>
  <si>
    <t>ぽぴんずなーさりーすくーるかたくらちょうえきまえ</t>
  </si>
  <si>
    <t>木下の保育園日吉</t>
  </si>
  <si>
    <t>きのしたのほいくひよし</t>
  </si>
  <si>
    <t>戸塚区</t>
    <rPh sb="0" eb="3">
      <t>トツカク</t>
    </rPh>
    <phoneticPr fontId="1"/>
  </si>
  <si>
    <t>キッズパートナー東戸塚第２</t>
  </si>
  <si>
    <t>きっずぱーとなーひがしとつかだいに</t>
  </si>
  <si>
    <t>マフィス白楽ナーサリー</t>
  </si>
  <si>
    <t>まふぃすはくらくなーさりー</t>
  </si>
  <si>
    <t>保育園スカイ・ウイング</t>
  </si>
  <si>
    <t>ほいくえんすかいういんぐ</t>
  </si>
  <si>
    <t>港北区</t>
    <rPh sb="0" eb="2">
      <t>コウホク</t>
    </rPh>
    <rPh sb="2" eb="3">
      <t>ク</t>
    </rPh>
    <phoneticPr fontId="1"/>
  </si>
  <si>
    <t>キッズラディ</t>
  </si>
  <si>
    <t>きっずらでぃ</t>
  </si>
  <si>
    <t>瀬谷区</t>
    <rPh sb="0" eb="3">
      <t>セヤク</t>
    </rPh>
    <phoneticPr fontId="1"/>
  </si>
  <si>
    <t>保育室「ネスト」</t>
  </si>
  <si>
    <t>ほいくしつねすと</t>
  </si>
  <si>
    <t>認定こども園（幼保連携型）</t>
    <rPh sb="0" eb="2">
      <t>ニンテイ</t>
    </rPh>
    <rPh sb="5" eb="6">
      <t>エン</t>
    </rPh>
    <phoneticPr fontId="1"/>
  </si>
  <si>
    <t>横濱中華學院認定こども園</t>
  </si>
  <si>
    <t>よこはまちゅうかがくいんにんていこどもえん</t>
  </si>
  <si>
    <t>青葉区</t>
    <rPh sb="0" eb="3">
      <t>アオバク</t>
    </rPh>
    <phoneticPr fontId="1"/>
  </si>
  <si>
    <t>つどいの森もみの木こども園</t>
    <rPh sb="4" eb="5">
      <t>もり</t>
    </rPh>
    <phoneticPr fontId="32" type="Hiragana"/>
  </si>
  <si>
    <t>つどいのもりもみのきこどもえん</t>
  </si>
  <si>
    <t>泉区</t>
    <rPh sb="0" eb="2">
      <t>イズミク</t>
    </rPh>
    <phoneticPr fontId="1"/>
  </si>
  <si>
    <t>幼保連携型認定こども園 YMCAいずみ保育園</t>
  </si>
  <si>
    <t>にんていこどもえんわいえむしーえーいずみほいくえん</t>
  </si>
  <si>
    <t>認定こども園宮の台幼稚園</t>
  </si>
  <si>
    <t>にんていこどもえんみやのだいようちえん</t>
  </si>
  <si>
    <t>港南区</t>
    <rPh sb="0" eb="3">
      <t>コウナンク</t>
    </rPh>
    <phoneticPr fontId="32"/>
  </si>
  <si>
    <t>認定こども園森が丘幼稚園</t>
    <rPh sb="6" eb="7">
      <t>もり</t>
    </rPh>
    <rPh sb="8" eb="9">
      <t>おか</t>
    </rPh>
    <rPh sb="9" eb="12">
      <t>ようちえん</t>
    </rPh>
    <phoneticPr fontId="32" type="Hiragana"/>
  </si>
  <si>
    <t>にんていこどもえんもりがおかようちえん</t>
  </si>
  <si>
    <t>認定こども園（幼稚園型）</t>
    <rPh sb="0" eb="2">
      <t>ニンテイ</t>
    </rPh>
    <rPh sb="5" eb="6">
      <t>エン</t>
    </rPh>
    <rPh sb="7" eb="10">
      <t>ヨウチエン</t>
    </rPh>
    <rPh sb="10" eb="11">
      <t>ガタ</t>
    </rPh>
    <phoneticPr fontId="1"/>
  </si>
  <si>
    <t>新羽幼稚園</t>
  </si>
  <si>
    <t>にっぱようちえん</t>
  </si>
  <si>
    <t>幼稚園</t>
    <rPh sb="0" eb="3">
      <t>ようちえん</t>
    </rPh>
    <phoneticPr fontId="1" type="Hiragana"/>
  </si>
  <si>
    <t>熊猫幼稚園</t>
  </si>
  <si>
    <t>ぱんだようちえん</t>
  </si>
  <si>
    <t>あたご幼稚園</t>
  </si>
  <si>
    <t>あたごようちえん</t>
  </si>
  <si>
    <t>鶴ケ峯幼稚園</t>
  </si>
  <si>
    <t>つるがみねようちえん</t>
  </si>
  <si>
    <t>磯子区</t>
    <rPh sb="0" eb="3">
      <t>イソゴク</t>
    </rPh>
    <phoneticPr fontId="1"/>
  </si>
  <si>
    <t>汐見台中央幼稚園</t>
  </si>
  <si>
    <t>しおみだいちゅうおうようちえん</t>
  </si>
  <si>
    <t>磯子区</t>
    <rPh sb="0" eb="2">
      <t>イソゴ</t>
    </rPh>
    <rPh sb="2" eb="3">
      <t>ク</t>
    </rPh>
    <phoneticPr fontId="1"/>
  </si>
  <si>
    <t>汐見台東幼稚園</t>
  </si>
  <si>
    <t>しおみだいひがしようちえん</t>
  </si>
  <si>
    <t>カナリヤ幼稚園</t>
    <rPh sb="4" eb="7">
      <t>ようちえん</t>
    </rPh>
    <phoneticPr fontId="32" type="Hiragana"/>
  </si>
  <si>
    <t>かなりやようちえん</t>
  </si>
  <si>
    <t>竹山幼稚園</t>
  </si>
  <si>
    <t>たけやまようちえん</t>
  </si>
  <si>
    <t>竹山南幼稚園</t>
  </si>
  <si>
    <t>たけやまみなみようちえん</t>
  </si>
  <si>
    <t>田園都市幼稚園</t>
  </si>
  <si>
    <t>でんえんとしようちえん</t>
  </si>
  <si>
    <t>もえぎ野幼稚園</t>
  </si>
  <si>
    <t>もえぎのようちえん</t>
  </si>
  <si>
    <t>関東幼稚園</t>
  </si>
  <si>
    <t>かんとうようちえん</t>
  </si>
  <si>
    <t>あっぷる滝頭保育園</t>
    <rPh sb="4" eb="6">
      <t>たきがしら</t>
    </rPh>
    <rPh sb="6" eb="9">
      <t>ほいくえん</t>
    </rPh>
    <phoneticPr fontId="32" type="Hiragana"/>
  </si>
  <si>
    <t>あっぷるたきがしらほいくえん</t>
  </si>
  <si>
    <t>都筑区</t>
    <rPh sb="0" eb="3">
      <t>ツヅキク</t>
    </rPh>
    <phoneticPr fontId="1"/>
  </si>
  <si>
    <t>横浜茅ケ崎保育園</t>
    <rPh sb="0" eb="2">
      <t>よこはま</t>
    </rPh>
    <rPh sb="2" eb="5">
      <t>ちがさき</t>
    </rPh>
    <rPh sb="5" eb="8">
      <t>ほいくえん</t>
    </rPh>
    <phoneticPr fontId="32" type="Hiragana"/>
  </si>
  <si>
    <t>よこはまちがさきほいくえん</t>
  </si>
  <si>
    <t>俣野保育園</t>
    <rPh sb="0" eb="2">
      <t>またの</t>
    </rPh>
    <rPh sb="2" eb="5">
      <t>ほいくえん</t>
    </rPh>
    <phoneticPr fontId="32" type="Hiragana"/>
  </si>
  <si>
    <t>またのほいくえん</t>
  </si>
  <si>
    <t>ひかりとたねの保育園</t>
  </si>
  <si>
    <t>ひかりとたねのほいくえん</t>
  </si>
  <si>
    <t>かながわ保育園</t>
    <rPh sb="4" eb="7">
      <t>ほいくえん</t>
    </rPh>
    <phoneticPr fontId="32" type="Hiragana"/>
  </si>
  <si>
    <t>かながわほいくえん</t>
  </si>
  <si>
    <t>グローバルキッズ日吉５丁目園</t>
    <rPh sb="8" eb="10">
      <t>ひよし</t>
    </rPh>
    <rPh sb="11" eb="13">
      <t>ちょうめ</t>
    </rPh>
    <rPh sb="13" eb="14">
      <t>えん</t>
    </rPh>
    <phoneticPr fontId="32" type="Hiragana"/>
  </si>
  <si>
    <t>ぐろーばるきっずひよしごちょうめえん</t>
  </si>
  <si>
    <t>グローバルキッズ三ツ境園</t>
    <rPh sb="8" eb="9">
      <t>み</t>
    </rPh>
    <rPh sb="10" eb="11">
      <t>きょう</t>
    </rPh>
    <rPh sb="11" eb="12">
      <t>えん</t>
    </rPh>
    <phoneticPr fontId="32" type="Hiragana"/>
  </si>
  <si>
    <t>ぐろーばるきっずみつきょうえん</t>
  </si>
  <si>
    <t>緑区</t>
    <rPh sb="0" eb="1">
      <t>ミドリ</t>
    </rPh>
    <phoneticPr fontId="1"/>
  </si>
  <si>
    <t>ポピンズナーサリースクール十日市場駅前</t>
    <rPh sb="13" eb="19">
      <t>とうかいちばえきまえ</t>
    </rPh>
    <phoneticPr fontId="32" type="Hiragana"/>
  </si>
  <si>
    <t>ぽぴんずなーさりーすくーるとうかいちばえきまえ</t>
  </si>
  <si>
    <t>ポピンズナーサリースクールたまプラーザ</t>
  </si>
  <si>
    <t>ぽぴんずなーさりーすくーるたまぷらーざ</t>
  </si>
  <si>
    <t>認定こども園（幼保連携型）</t>
    <rPh sb="0" eb="2">
      <t>ニンテイ</t>
    </rPh>
    <rPh sb="5" eb="6">
      <t>エン</t>
    </rPh>
    <phoneticPr fontId="32"/>
  </si>
  <si>
    <t>青葉区</t>
    <rPh sb="0" eb="3">
      <t>アオバク</t>
    </rPh>
    <phoneticPr fontId="32"/>
  </si>
  <si>
    <t>幼保連携型認定こども園青葉台幼稚園</t>
    <rPh sb="0" eb="5">
      <t>ようほれんけいがた</t>
    </rPh>
    <rPh sb="5" eb="7">
      <t>にんてい</t>
    </rPh>
    <rPh sb="10" eb="11">
      <t>えん</t>
    </rPh>
    <phoneticPr fontId="32" type="Hiragana"/>
  </si>
  <si>
    <t>ようほれんけいがたにんていこどもえんあおばだいようちえん</t>
  </si>
  <si>
    <t>南区</t>
    <rPh sb="0" eb="2">
      <t>ミナミク</t>
    </rPh>
    <phoneticPr fontId="33"/>
  </si>
  <si>
    <t>きらり保育園吉野町</t>
  </si>
  <si>
    <t>きらりほいくえんよしのちょう</t>
  </si>
  <si>
    <t>鶴見区</t>
    <rPh sb="0" eb="2">
      <t>ツルミ</t>
    </rPh>
    <rPh sb="2" eb="3">
      <t>ク</t>
    </rPh>
    <phoneticPr fontId="33"/>
  </si>
  <si>
    <t>にじいろ保育園駒岡四丁目</t>
  </si>
  <si>
    <t>にじいろほいくえんこまおかよんちょうめ</t>
  </si>
  <si>
    <t>西区</t>
    <rPh sb="0" eb="2">
      <t>にしく</t>
    </rPh>
    <phoneticPr fontId="33" type="Hiragana"/>
  </si>
  <si>
    <t>にじいろ保育園平沼</t>
  </si>
  <si>
    <t>にじいろほいくえんひらぬま</t>
  </si>
  <si>
    <t>港北区</t>
    <rPh sb="0" eb="3">
      <t>こうほくく</t>
    </rPh>
    <phoneticPr fontId="33" type="Hiragana"/>
  </si>
  <si>
    <t>日吉ちとせ保育園</t>
  </si>
  <si>
    <t>ひよしちとせほいくえん</t>
  </si>
  <si>
    <t>まなびの森ヴィラ日吉こども園</t>
  </si>
  <si>
    <t>まなびのもりゔぃらひよしこどもえん</t>
  </si>
  <si>
    <t>スターチャイルド≪綱島ナーサリー≫</t>
  </si>
  <si>
    <t>すたーちゃいるどつなしまなーさりー</t>
  </si>
  <si>
    <t>トゥインクルキッズ高田保育園</t>
  </si>
  <si>
    <t>とぅいんくるきっずたかだほいくえん</t>
  </si>
  <si>
    <t>戸塚区</t>
    <rPh sb="0" eb="3">
      <t>トツカク</t>
    </rPh>
    <phoneticPr fontId="33"/>
  </si>
  <si>
    <t>ララランド戸塚第３</t>
  </si>
  <si>
    <t>らららんどとつかだいさん</t>
  </si>
  <si>
    <t>明日葉保育園戸塚西口園</t>
  </si>
  <si>
    <t>あしたばほいくえんとつかにしぐちえん</t>
  </si>
  <si>
    <t>スターチャイルド≪戸塚ナーサリー≫</t>
  </si>
  <si>
    <t>すたーちゃいるどとつかなーさりー</t>
  </si>
  <si>
    <t>横浜東戸塚雲母保育園</t>
  </si>
  <si>
    <t>よこはまひがしとつかきららほいくえん</t>
  </si>
  <si>
    <t>グローバルキッズ新子安第二保育園</t>
  </si>
  <si>
    <t>ぐろーばるきっずしんこやすだいにほいくえん</t>
  </si>
  <si>
    <t>中区</t>
    <rPh sb="0" eb="2">
      <t>ナカク</t>
    </rPh>
    <phoneticPr fontId="33"/>
  </si>
  <si>
    <t>クラウン保育園</t>
  </si>
  <si>
    <t>くらうんほいくえん</t>
  </si>
  <si>
    <t>特定非営利活動法人つばき駅前保育園</t>
  </si>
  <si>
    <t>つばきえきまえほいくえん</t>
  </si>
  <si>
    <t>保育室プリンプリンROOM本園</t>
  </si>
  <si>
    <t>ほいくしつぷりんぷりんる－むほんえん</t>
  </si>
  <si>
    <t>都筑区</t>
    <rPh sb="0" eb="3">
      <t>ツヅキク</t>
    </rPh>
    <phoneticPr fontId="33"/>
  </si>
  <si>
    <t>アリス保育園</t>
  </si>
  <si>
    <t>ありすほいくえん</t>
  </si>
  <si>
    <t>KIDSFOREACADEMY</t>
  </si>
  <si>
    <t>きっずふぉれあかでみ－</t>
  </si>
  <si>
    <t>反町ひかり保育園</t>
  </si>
  <si>
    <t>たんまちひかりほいくえん</t>
  </si>
  <si>
    <t>港南区</t>
    <rPh sb="0" eb="3">
      <t>コウナンク</t>
    </rPh>
    <phoneticPr fontId="33"/>
  </si>
  <si>
    <t>港南台保育センター</t>
  </si>
  <si>
    <t>こうなんだいほいくせんた－</t>
  </si>
  <si>
    <t>認定こども園（幼保連携型）</t>
    <rPh sb="0" eb="2">
      <t>ニンテイ</t>
    </rPh>
    <rPh sb="5" eb="6">
      <t>エン</t>
    </rPh>
    <phoneticPr fontId="33"/>
  </si>
  <si>
    <t>泉区</t>
    <rPh sb="0" eb="2">
      <t>イズミク</t>
    </rPh>
    <phoneticPr fontId="33"/>
  </si>
  <si>
    <t>認定こども園上飯田幼稚園</t>
  </si>
  <si>
    <t>にんていこどもえんかみいいだようちえん</t>
  </si>
  <si>
    <t>旭区</t>
    <rPh sb="0" eb="1">
      <t>アサヒ</t>
    </rPh>
    <rPh sb="1" eb="2">
      <t>ク</t>
    </rPh>
    <phoneticPr fontId="33"/>
  </si>
  <si>
    <t>若葉台こども園</t>
  </si>
  <si>
    <t>ようほれんけいがたにんていこどもえんわかばだいこどもえん</t>
  </si>
  <si>
    <t>川井宿幼保連携型認定こども園</t>
  </si>
  <si>
    <t>かわいじゅくようほれんけいがたにんていこどもえん</t>
  </si>
  <si>
    <t>認定こども園（幼稚園型）</t>
    <rPh sb="0" eb="2">
      <t>ニンテイ</t>
    </rPh>
    <rPh sb="5" eb="6">
      <t>エン</t>
    </rPh>
    <rPh sb="7" eb="10">
      <t>ヨウチエン</t>
    </rPh>
    <rPh sb="10" eb="11">
      <t>ガタ</t>
    </rPh>
    <phoneticPr fontId="33"/>
  </si>
  <si>
    <t>認定こども園しのはら幼稚園</t>
  </si>
  <si>
    <t>にんていこどもえんしのはらようちえん</t>
  </si>
  <si>
    <t>ポピンズナーサリースクール平沼橋</t>
  </si>
  <si>
    <t>ぽぴんずなーさりーすくーるひらぬまばし</t>
  </si>
  <si>
    <t>幼稚園</t>
    <rPh sb="0" eb="3">
      <t>ようちえん</t>
    </rPh>
    <phoneticPr fontId="33" type="Hiragana"/>
  </si>
  <si>
    <t>藤棚幼稚園</t>
  </si>
  <si>
    <t>ふじだなようちえん</t>
  </si>
  <si>
    <t>白百合光の子幼稚園</t>
  </si>
  <si>
    <t>しらゆりひかりのこようちえん</t>
  </si>
  <si>
    <t>上川井幼稚園</t>
  </si>
  <si>
    <t>かみかわいようちえん</t>
  </si>
  <si>
    <t>GENKIDSバイリンガル保育園新子安</t>
  </si>
  <si>
    <t>げんきっずばいりんがるほいくえんしんこやす</t>
  </si>
  <si>
    <t>ＧＥＮＫＩＤＳ星川保育園</t>
    <rPh sb="7" eb="9">
      <t>ほしかわ</t>
    </rPh>
    <rPh sb="9" eb="12">
      <t>ほいくえん</t>
    </rPh>
    <phoneticPr fontId="32" type="Hiragana"/>
  </si>
  <si>
    <t>げんきっずほしかわほいくえん</t>
  </si>
  <si>
    <t>GENKIDSいずみ中央保育園</t>
  </si>
  <si>
    <t>げんきっずいずみちゅうおうほいくえん</t>
  </si>
  <si>
    <t>GENKIDS緑園都市保育園</t>
  </si>
  <si>
    <t>げんきっずりょくえんとしほいくえん</t>
  </si>
  <si>
    <t>瀬谷区</t>
    <rPh sb="0" eb="3">
      <t>セヤク</t>
    </rPh>
    <phoneticPr fontId="33"/>
  </si>
  <si>
    <t>GENKIDS瀬谷保育園</t>
  </si>
  <si>
    <t>げんきっずせやほいくえん</t>
  </si>
  <si>
    <t>空と杜の保育園かんだいじ</t>
  </si>
  <si>
    <t>そらともりのほいくえんかんだいじ</t>
  </si>
  <si>
    <t>三春台保育園</t>
    <rPh sb="0" eb="2">
      <t>みはる</t>
    </rPh>
    <rPh sb="2" eb="3">
      <t>だい</t>
    </rPh>
    <rPh sb="3" eb="6">
      <t>ほいくえん</t>
    </rPh>
    <phoneticPr fontId="32" type="Hiragana"/>
  </si>
  <si>
    <t>みはるだいほいくえん</t>
  </si>
  <si>
    <t>野庭保育園</t>
    <rPh sb="0" eb="2">
      <t>のば</t>
    </rPh>
    <rPh sb="1" eb="2">
      <t>よこの</t>
    </rPh>
    <rPh sb="2" eb="5">
      <t>ほいくえん</t>
    </rPh>
    <phoneticPr fontId="32" type="Hiragana"/>
  </si>
  <si>
    <t>のばほいくえん</t>
  </si>
  <si>
    <t>星の子白根保育園</t>
  </si>
  <si>
    <t>ほしのこしらねほいくえん</t>
  </si>
  <si>
    <t>緑区</t>
    <rPh sb="0" eb="1">
      <t>ミドリ</t>
    </rPh>
    <phoneticPr fontId="33"/>
  </si>
  <si>
    <t>たけやまの森保育園</t>
  </si>
  <si>
    <t>たけやまのもりほいくえん</t>
  </si>
  <si>
    <t>むつみ愛児園</t>
    <rPh sb="3" eb="5">
      <t>あいじ</t>
    </rPh>
    <rPh sb="5" eb="6">
      <t>えん</t>
    </rPh>
    <phoneticPr fontId="32" type="Hiragana"/>
  </si>
  <si>
    <t>むつみあいじえん</t>
  </si>
  <si>
    <t>キッズフォレ綱島</t>
    <rPh sb="6" eb="8">
      <t>つなしま</t>
    </rPh>
    <phoneticPr fontId="32" type="Hiragana"/>
  </si>
  <si>
    <t>きっずふぉれつなしま</t>
  </si>
  <si>
    <t>こどものまち綱島西保育園</t>
  </si>
  <si>
    <t>こどものまちつなしまにしほいくえん</t>
  </si>
  <si>
    <t>キッズハーモニー・ほどがや</t>
  </si>
  <si>
    <t>きっずはーもにーほどがや</t>
  </si>
  <si>
    <t>にじいろ保育園鴨居</t>
  </si>
  <si>
    <t>にじいろほいくえんかもい</t>
  </si>
  <si>
    <t>スターチャイルド≪長津田駅前ナーサリー≫</t>
  </si>
  <si>
    <t>すたーちゃいるどながつたえきまえなーさりー</t>
  </si>
  <si>
    <t>日吉箕輪えほんの森保育園</t>
    <rPh sb="2" eb="4">
      <t>みのわ</t>
    </rPh>
    <rPh sb="8" eb="9">
      <t>もり</t>
    </rPh>
    <rPh sb="9" eb="12">
      <t>ほいくえん</t>
    </rPh>
    <phoneticPr fontId="32" type="Hiragana"/>
  </si>
  <si>
    <t>ひよしみのわえほんのもりほいくえん</t>
  </si>
  <si>
    <t>横浜西口保育園</t>
    <rPh sb="0" eb="2">
      <t>よこはま</t>
    </rPh>
    <rPh sb="2" eb="4">
      <t>にしぐち</t>
    </rPh>
    <rPh sb="4" eb="7">
      <t>ほいくえん</t>
    </rPh>
    <phoneticPr fontId="32" type="Hiragana"/>
  </si>
  <si>
    <t>よこはまにしぐちほいくえん</t>
  </si>
  <si>
    <t>大倉山きずな保育園</t>
    <rPh sb="0" eb="3">
      <t>おおくらやま</t>
    </rPh>
    <rPh sb="6" eb="9">
      <t>ほいくえん</t>
    </rPh>
    <phoneticPr fontId="32" type="Hiragana"/>
  </si>
  <si>
    <t>おおくらやまきずなほいくえん</t>
  </si>
  <si>
    <t>旭区</t>
    <rPh sb="0" eb="1">
      <t>アサヒ</t>
    </rPh>
    <rPh sb="1" eb="2">
      <t>ク</t>
    </rPh>
    <phoneticPr fontId="1"/>
  </si>
  <si>
    <t>コナミスポーツ保育園希望ヶ丘</t>
    <rPh sb="7" eb="10">
      <t>ほいくえん</t>
    </rPh>
    <rPh sb="10" eb="14">
      <t>きぼうがおか</t>
    </rPh>
    <phoneticPr fontId="32" type="Hiragana"/>
  </si>
  <si>
    <t>こなみすぽーつほいくえんきぼうがおか</t>
  </si>
  <si>
    <t>希望ヶ丘プラス保育園</t>
    <rPh sb="0" eb="4">
      <t>きぼうがおか</t>
    </rPh>
    <rPh sb="7" eb="10">
      <t>ほいくえん</t>
    </rPh>
    <phoneticPr fontId="32" type="Hiragana"/>
  </si>
  <si>
    <t>きぼうがおかぷらすほいくえん</t>
  </si>
  <si>
    <t>認定こども園上の原幼稚園</t>
    <rPh sb="0" eb="2">
      <t>にんてい</t>
    </rPh>
    <rPh sb="5" eb="6">
      <t>えん</t>
    </rPh>
    <rPh sb="6" eb="7">
      <t>うえ</t>
    </rPh>
    <rPh sb="8" eb="9">
      <t>はら</t>
    </rPh>
    <rPh sb="9" eb="12">
      <t>ようちえん</t>
    </rPh>
    <phoneticPr fontId="32" type="Hiragana"/>
  </si>
  <si>
    <t>にんていこどもえんうえのはらようちえん</t>
  </si>
  <si>
    <t>荏田北幼保連携型認定こども園</t>
    <rPh sb="0" eb="3">
      <t>えだきた</t>
    </rPh>
    <rPh sb="3" eb="10">
      <t>ようほれんけいがたにんてい</t>
    </rPh>
    <rPh sb="13" eb="14">
      <t>えん</t>
    </rPh>
    <phoneticPr fontId="32" type="Hiragana"/>
  </si>
  <si>
    <t>えだきたようほれんけいがたにんていこどもえん</t>
  </si>
  <si>
    <t>幼保連携型認定こども園YMCA東とつか保育園</t>
    <rPh sb="0" eb="7">
      <t>ようほれんけいがたにんてい</t>
    </rPh>
    <rPh sb="10" eb="11">
      <t>えん</t>
    </rPh>
    <rPh sb="15" eb="16">
      <t>ひがし</t>
    </rPh>
    <rPh sb="19" eb="22">
      <t>ほいくえん</t>
    </rPh>
    <phoneticPr fontId="32" type="Hiragana"/>
  </si>
  <si>
    <t>ようほれんけいがたこどもえんわいえむしーえーひがしとつかほいくえん</t>
  </si>
  <si>
    <t>善隣館幼稚園</t>
    <rPh sb="0" eb="6">
      <t>ぜんりんかんようちえん</t>
    </rPh>
    <phoneticPr fontId="32" type="Hiragana"/>
  </si>
  <si>
    <t>ぜんりんかんようちえん</t>
  </si>
  <si>
    <t>城郷幼稚園</t>
    <rPh sb="0" eb="5">
      <t>しろさとようちえん</t>
    </rPh>
    <phoneticPr fontId="32" type="Hiragana"/>
  </si>
  <si>
    <t>しろさとようちえん</t>
  </si>
  <si>
    <t>野毛山幼稚園</t>
    <rPh sb="0" eb="6">
      <t>のげやまようちえん</t>
    </rPh>
    <phoneticPr fontId="32" type="Hiragana"/>
  </si>
  <si>
    <t>のげやまようちえん</t>
  </si>
  <si>
    <t>くるみ幼稚園</t>
    <rPh sb="3" eb="6">
      <t>ようちえん</t>
    </rPh>
    <phoneticPr fontId="32" type="Hiragana"/>
  </si>
  <si>
    <t>くるみようちえん</t>
  </si>
  <si>
    <t>三星幼稚園</t>
    <rPh sb="0" eb="5">
      <t>さんせいようちえん</t>
    </rPh>
    <phoneticPr fontId="32" type="Hiragana"/>
  </si>
  <si>
    <t>さんせいようちえん</t>
  </si>
  <si>
    <t>汐見台西幼稚園</t>
    <rPh sb="0" eb="7">
      <t>しおみだいにしようちえん</t>
    </rPh>
    <phoneticPr fontId="32" type="Hiragana"/>
  </si>
  <si>
    <t>しおみだいにしようちえん</t>
  </si>
  <si>
    <t>セント・メリー幼稚園</t>
    <rPh sb="7" eb="10">
      <t>ようちえん</t>
    </rPh>
    <phoneticPr fontId="32" type="Hiragana"/>
  </si>
  <si>
    <t>せんとめりーようちえん</t>
  </si>
  <si>
    <t>文庫幼稚園</t>
    <rPh sb="0" eb="5">
      <t>ぶんこようちえん</t>
    </rPh>
    <phoneticPr fontId="32" type="Hiragana"/>
  </si>
  <si>
    <t>ぶんこようちえん</t>
  </si>
  <si>
    <t>横浜隼人幼稚園</t>
    <rPh sb="0" eb="7">
      <t>よこはまはやとようちえん</t>
    </rPh>
    <phoneticPr fontId="32" type="Hiragana"/>
  </si>
  <si>
    <t>よこはまはやとようちえん</t>
  </si>
  <si>
    <t>向台保育園</t>
  </si>
  <si>
    <t>むこうだいほいくえん</t>
  </si>
  <si>
    <t>舞岡保育園</t>
    <rPh sb="0" eb="2">
      <t>まいおか</t>
    </rPh>
    <rPh sb="2" eb="5">
      <t>ほいくえん</t>
    </rPh>
    <phoneticPr fontId="32" type="Hiragana"/>
  </si>
  <si>
    <t>まいおかほいくえん</t>
  </si>
  <si>
    <t>上郷いちい保育園</t>
  </si>
  <si>
    <t>かみごういちいほいくえん</t>
  </si>
  <si>
    <t>小学館アカデミーまいた保育園</t>
  </si>
  <si>
    <t>しょうがくかんあかでみーまいたほいくえん</t>
  </si>
  <si>
    <t>小学館アカデミーかみおおおか保育園</t>
  </si>
  <si>
    <t>しょうがくかんあかでみーかみおおおかほいくえん</t>
  </si>
  <si>
    <t>小学館アカデミーかみながや保育園</t>
    <rPh sb="0" eb="3">
      <t>しょうがくかん</t>
    </rPh>
    <rPh sb="13" eb="16">
      <t>ほいくえん</t>
    </rPh>
    <phoneticPr fontId="32" type="Hiragana"/>
  </si>
  <si>
    <t>しょうがくかんあかでみーかみながやほいくえん</t>
  </si>
  <si>
    <t>小学館アカデミーひよし保育園</t>
    <rPh sb="0" eb="3">
      <t>しょうがくかん</t>
    </rPh>
    <rPh sb="11" eb="14">
      <t>ほいくえん</t>
    </rPh>
    <phoneticPr fontId="32" type="Hiragana"/>
  </si>
  <si>
    <t>しょうがくかんあかでみーひよしほいくえん</t>
  </si>
  <si>
    <t>小学館アカデミーたまプラーザ保育園</t>
    <rPh sb="0" eb="3">
      <t>しょうがくかん</t>
    </rPh>
    <rPh sb="14" eb="17">
      <t>ほいくえん</t>
    </rPh>
    <phoneticPr fontId="32" type="Hiragana"/>
  </si>
  <si>
    <t>しょうがくかんあかでみーたまぷらーざほいくえん</t>
  </si>
  <si>
    <t>小学館アカデミーつなしま保育園</t>
    <rPh sb="0" eb="3">
      <t>しょうがくかん</t>
    </rPh>
    <rPh sb="12" eb="15">
      <t>ほいくえん</t>
    </rPh>
    <phoneticPr fontId="32" type="Hiragana"/>
  </si>
  <si>
    <t>しょうがくかんあかでみーつなしまほいくえん</t>
  </si>
  <si>
    <t>小学館アカデミーなかやま保育園</t>
    <rPh sb="0" eb="3">
      <t>しょうがくかん</t>
    </rPh>
    <rPh sb="12" eb="15">
      <t>ほいくえん</t>
    </rPh>
    <phoneticPr fontId="32" type="Hiragana"/>
  </si>
  <si>
    <t>しょうがくかんあかでみーなかやまほいくえん</t>
  </si>
  <si>
    <t>小学館アカデミーりょくえんとし保育園</t>
    <rPh sb="0" eb="3">
      <t>しょうがくかん</t>
    </rPh>
    <rPh sb="15" eb="18">
      <t>ほいくえん</t>
    </rPh>
    <phoneticPr fontId="32" type="Hiragana"/>
  </si>
  <si>
    <t>しょうがくかんあかでみーりょくえんとしほいくえ</t>
  </si>
  <si>
    <t>ヒューマンアカデミー大倉山保育園</t>
    <rPh sb="10" eb="12">
      <t>おおくら</t>
    </rPh>
    <rPh sb="12" eb="13">
      <t>やま</t>
    </rPh>
    <rPh sb="13" eb="16">
      <t>ほいくえん</t>
    </rPh>
    <phoneticPr fontId="32" type="Hiragana"/>
  </si>
  <si>
    <t>ひゅーまんあかでみーおおくらやまほいくえん</t>
  </si>
  <si>
    <t>港北区</t>
    <rPh sb="0" eb="3">
      <t>こうほくく</t>
    </rPh>
    <phoneticPr fontId="32" type="Hiragana"/>
  </si>
  <si>
    <t>横浜りとるぱんぷきんず</t>
  </si>
  <si>
    <t>よこはまりとるぱんぷきんず</t>
  </si>
  <si>
    <t>保土ケ谷区</t>
    <rPh sb="0" eb="4">
      <t>ホドガヤ</t>
    </rPh>
    <rPh sb="4" eb="5">
      <t>ク</t>
    </rPh>
    <phoneticPr fontId="34"/>
  </si>
  <si>
    <t>あかいとりこども園</t>
  </si>
  <si>
    <t>ようほれんけいがたこどもえんあかいとりこどもえん</t>
  </si>
  <si>
    <t>旭区</t>
    <rPh sb="0" eb="1">
      <t>アサヒ</t>
    </rPh>
    <rPh sb="1" eb="2">
      <t>ク</t>
    </rPh>
    <phoneticPr fontId="32"/>
  </si>
  <si>
    <t>スターチャイルド《鶴ヶ峰ナーサリー》</t>
    <rPh sb="9" eb="12">
      <t>つるがみね</t>
    </rPh>
    <phoneticPr fontId="32" type="Hiragana"/>
  </si>
  <si>
    <t>すたーちゃいるどつるがみねなーさりー</t>
  </si>
  <si>
    <t>にじいろ保育園綱島東</t>
  </si>
  <si>
    <t>にじいろほいくえんつなしまひがし</t>
  </si>
  <si>
    <t>にじいろ保育園箕輪町</t>
  </si>
  <si>
    <t>にじいろほいくえんみのわちょう</t>
  </si>
  <si>
    <t>神奈川区</t>
    <rPh sb="0" eb="4">
      <t>カナガワク</t>
    </rPh>
    <phoneticPr fontId="32"/>
  </si>
  <si>
    <t>スターチャイルド≪片倉町ナーサリー≫</t>
    <rPh sb="9" eb="12">
      <t>かたくらちょう</t>
    </rPh>
    <phoneticPr fontId="32" type="Hiragana"/>
  </si>
  <si>
    <t>すたーちゃいるどかたくらちょうなーさりー</t>
  </si>
  <si>
    <t>スターチャイルド≪日吉本町ナーサリー≫</t>
    <rPh sb="9" eb="13">
      <t>ひよしほんちょう</t>
    </rPh>
    <phoneticPr fontId="32" type="Hiragana"/>
  </si>
  <si>
    <t>すたーちゃいるどひよしほんちょうなーさりー</t>
  </si>
  <si>
    <t>サイド・サン保育園</t>
    <rPh sb="6" eb="9">
      <t>ほいくえん</t>
    </rPh>
    <phoneticPr fontId="32" type="Hiragana"/>
  </si>
  <si>
    <t>さいどさんほいくえん</t>
  </si>
  <si>
    <t>栄区</t>
    <rPh sb="0" eb="2">
      <t>サカエク</t>
    </rPh>
    <phoneticPr fontId="32"/>
  </si>
  <si>
    <t>トモキッズナーサリーかさま園</t>
    <rPh sb="13" eb="14">
      <t>えん</t>
    </rPh>
    <phoneticPr fontId="32" type="Hiragana"/>
  </si>
  <si>
    <t>ともきっずなーさりーかさまえん</t>
  </si>
  <si>
    <t>さくらんぼ保育園</t>
    <rPh sb="5" eb="8">
      <t>ほいくえん</t>
    </rPh>
    <phoneticPr fontId="32" type="Hiragana"/>
  </si>
  <si>
    <t>さくらんぼほいくえん</t>
  </si>
  <si>
    <t>グローバルキッズ藤が丘一丁目園</t>
  </si>
  <si>
    <t>ぐろーばるきっずふじがおかいっちょうめえん</t>
  </si>
  <si>
    <t>幼保連携型認定こども園和田愛児園</t>
    <rPh sb="0" eb="2">
      <t>ようほ</t>
    </rPh>
    <rPh sb="2" eb="4">
      <t>れんけい</t>
    </rPh>
    <rPh sb="4" eb="5">
      <t>かた</t>
    </rPh>
    <rPh sb="5" eb="7">
      <t>にんてい</t>
    </rPh>
    <rPh sb="10" eb="11">
      <t>えん</t>
    </rPh>
    <rPh sb="11" eb="13">
      <t>わだ</t>
    </rPh>
    <rPh sb="13" eb="14">
      <t>あい</t>
    </rPh>
    <rPh sb="14" eb="15">
      <t>じ</t>
    </rPh>
    <rPh sb="15" eb="16">
      <t>えん</t>
    </rPh>
    <phoneticPr fontId="32" type="Hiragana"/>
  </si>
  <si>
    <t>ようほれんけいがたにんていこどもえんわだあいじえん</t>
  </si>
  <si>
    <t>ニューライフ幼稚園</t>
  </si>
  <si>
    <t>にゅーらいふようちえん</t>
  </si>
  <si>
    <t>銀嶺幼稚園</t>
  </si>
  <si>
    <t>ぎんれいようちえん</t>
  </si>
  <si>
    <t>西区</t>
    <rPh sb="0" eb="2">
      <t>にしく</t>
    </rPh>
    <phoneticPr fontId="32" type="Hiragana"/>
  </si>
  <si>
    <t>杉之子幼稚園</t>
  </si>
  <si>
    <t>すぎのこようちえん</t>
  </si>
  <si>
    <t>南区</t>
    <rPh sb="0" eb="2">
      <t>ミナミク</t>
    </rPh>
    <phoneticPr fontId="32"/>
  </si>
  <si>
    <t>横浜れんげ幼稚園</t>
  </si>
  <si>
    <t>よこはまれんげようちえん</t>
  </si>
  <si>
    <t>南白ゆり幼稚園</t>
  </si>
  <si>
    <t>みなみしらゆりようちえん</t>
  </si>
  <si>
    <t>あゆみ幼稚園</t>
  </si>
  <si>
    <t>あゆみようちえん</t>
  </si>
  <si>
    <t>保土ケ谷幼稚園</t>
  </si>
  <si>
    <t>ほどがやようちえん</t>
  </si>
  <si>
    <t>向原幼稚園</t>
  </si>
  <si>
    <t>むかいはらようちえん</t>
  </si>
  <si>
    <t>若草幼稚園</t>
  </si>
  <si>
    <t>わかくさようちえん</t>
  </si>
  <si>
    <t>磯子区</t>
    <rPh sb="0" eb="2">
      <t>イソゴ</t>
    </rPh>
    <rPh sb="2" eb="3">
      <t>ク</t>
    </rPh>
    <phoneticPr fontId="34"/>
  </si>
  <si>
    <t>育美幼稚園</t>
  </si>
  <si>
    <t>いくみようちえん</t>
  </si>
  <si>
    <t>冨士見幼稚園</t>
  </si>
  <si>
    <t>ふじみようちえん</t>
  </si>
  <si>
    <t>伸びる会幼稚園</t>
  </si>
  <si>
    <t>のびるかいようちえん</t>
  </si>
  <si>
    <t>緑区</t>
    <rPh sb="0" eb="2">
      <t>ミドリク</t>
    </rPh>
    <phoneticPr fontId="32"/>
  </si>
  <si>
    <t>みほ幼稚園</t>
  </si>
  <si>
    <t>みほようちえん</t>
  </si>
  <si>
    <t>都筑区</t>
    <rPh sb="0" eb="3">
      <t>ツヅキク</t>
    </rPh>
    <phoneticPr fontId="32"/>
  </si>
  <si>
    <t>池辺白ゆり幼稚園</t>
  </si>
  <si>
    <t>いけべしらゆりようちえん</t>
  </si>
  <si>
    <t>ミアヘルサ保育園ひびき羽沢横浜国大</t>
  </si>
  <si>
    <t>みあへるさほいくえんひびきはざわよこはまこくだい</t>
  </si>
  <si>
    <t>風の丘・上大岡東保育園</t>
    <rPh sb="0" eb="1">
      <t>かぜ</t>
    </rPh>
    <rPh sb="2" eb="3">
      <t>おか</t>
    </rPh>
    <phoneticPr fontId="32" type="Hiragana"/>
  </si>
  <si>
    <t>かぜのおかかみおおおかひがしほいくえん</t>
  </si>
  <si>
    <t>金沢区</t>
    <rPh sb="0" eb="2">
      <t>カナザワ</t>
    </rPh>
    <rPh sb="2" eb="3">
      <t>ク</t>
    </rPh>
    <phoneticPr fontId="34"/>
  </si>
  <si>
    <t>かまりや保育園</t>
  </si>
  <si>
    <t>かまりやほいくえん</t>
  </si>
  <si>
    <t>森幼児園</t>
  </si>
  <si>
    <t>もりようじえん</t>
  </si>
  <si>
    <t>MapleNursery横浜</t>
  </si>
  <si>
    <t>めいぷるなーさりーよこはま</t>
  </si>
  <si>
    <t>杉田幼児園</t>
    <rPh sb="0" eb="2">
      <t>すぎた</t>
    </rPh>
    <rPh sb="2" eb="5">
      <t>ようじえん</t>
    </rPh>
    <phoneticPr fontId="32" type="Hiragana"/>
  </si>
  <si>
    <t>すぎたようじえん</t>
  </si>
  <si>
    <t>白楽あいいく保育園</t>
    <rPh sb="0" eb="2">
      <t>はくらく</t>
    </rPh>
    <rPh sb="6" eb="9">
      <t>ほいくえん</t>
    </rPh>
    <phoneticPr fontId="32" type="Hiragana"/>
  </si>
  <si>
    <t>はくらくあいいくほいくえん</t>
  </si>
  <si>
    <t>スターチャイルド≪鴨居駅前ナーサリー≫</t>
  </si>
  <si>
    <t>すたーちゃいるどかもいえきまえなーさりー</t>
  </si>
  <si>
    <t>スターチャイルド≪洋光台六丁目ナーサリー≫</t>
  </si>
  <si>
    <t>すたーちゃいるどようこうだいろくちょうめなーさりー</t>
  </si>
  <si>
    <t>スターチャイルド≪日吉本町駅前ナーサリー≫</t>
  </si>
  <si>
    <t>すたーちゃいるどひよしほんまちえきまえなーさりー</t>
  </si>
  <si>
    <t>ミアヘルサ保育園ひびき綱島</t>
  </si>
  <si>
    <t>みあへるさほいくえんひびきつなしま</t>
  </si>
  <si>
    <t>ベネッセ上大岡保育園</t>
  </si>
  <si>
    <t>べねっせかみおおおかほいくえん</t>
  </si>
  <si>
    <t>にじいろ保育園上大岡</t>
  </si>
  <si>
    <t>にじいろほいくえんかみおおおか</t>
  </si>
  <si>
    <t>クルミ保育園</t>
    <rPh sb="3" eb="6">
      <t>ホイクエン</t>
    </rPh>
    <phoneticPr fontId="3"/>
  </si>
  <si>
    <t>認定こども園横浜三輪幼稚園</t>
    <rPh sb="0" eb="2">
      <t>ニンテイ</t>
    </rPh>
    <rPh sb="5" eb="6">
      <t>エン</t>
    </rPh>
    <rPh sb="6" eb="8">
      <t>ヨコハマ</t>
    </rPh>
    <rPh sb="8" eb="10">
      <t>ミワ</t>
    </rPh>
    <rPh sb="10" eb="13">
      <t>ヨウチエン</t>
    </rPh>
    <phoneticPr fontId="3"/>
  </si>
  <si>
    <t>にんていこどもえんよこはまみわようちえん</t>
  </si>
  <si>
    <t>認定こども園育和幼稚園</t>
    <rPh sb="0" eb="2">
      <t>ニンテイ</t>
    </rPh>
    <rPh sb="5" eb="6">
      <t>エン</t>
    </rPh>
    <rPh sb="6" eb="7">
      <t>イク</t>
    </rPh>
    <rPh sb="7" eb="8">
      <t>ワ</t>
    </rPh>
    <rPh sb="8" eb="11">
      <t>ヨウチエン</t>
    </rPh>
    <phoneticPr fontId="3"/>
  </si>
  <si>
    <t>にんていこどもえんいくわようちえん</t>
  </si>
  <si>
    <t>かぜのねこども園</t>
  </si>
  <si>
    <t>かぜのねこどもえん</t>
  </si>
  <si>
    <t>こども園よこはま風の遊育園</t>
  </si>
  <si>
    <t>こどもえんよこはまかぜのゆういくえん</t>
  </si>
  <si>
    <t>認定こども園星川ルーナ</t>
  </si>
  <si>
    <t>にんていこどもえんほしかわるーな</t>
  </si>
  <si>
    <t>認定こども園森のルーナ</t>
  </si>
  <si>
    <t>にんていこどもえんもりのるーな</t>
  </si>
  <si>
    <t>認定こども園りとるルーナ</t>
    <rPh sb="0" eb="2">
      <t>ニンテイ</t>
    </rPh>
    <rPh sb="5" eb="6">
      <t>エン</t>
    </rPh>
    <phoneticPr fontId="3"/>
  </si>
  <si>
    <t>にんていこどもえんりとるるーな</t>
  </si>
  <si>
    <t>幼稚園</t>
    <rPh sb="0" eb="3">
      <t>ヨウチエン</t>
    </rPh>
    <phoneticPr fontId="15"/>
  </si>
  <si>
    <t>鶴見大学短期大学部附属三松幼稚園</t>
  </si>
  <si>
    <t>つるみたんきだいがくふぞく</t>
  </si>
  <si>
    <t>寺尾幼稚園</t>
  </si>
  <si>
    <t>てらおようちえん</t>
  </si>
  <si>
    <t>三ッ池幼稚園</t>
  </si>
  <si>
    <t>みついけようちえん</t>
  </si>
  <si>
    <t>野庭幼稚園</t>
  </si>
  <si>
    <t>のばようちえん</t>
  </si>
  <si>
    <t>上星川幼稚園</t>
  </si>
  <si>
    <t>かみほしかわようちえん</t>
  </si>
  <si>
    <t>スカイハイツ幼稚園</t>
  </si>
  <si>
    <t>すかいはいつようちえん</t>
  </si>
  <si>
    <t>初音丘幼稚園</t>
  </si>
  <si>
    <t>はつねがおかようちえん</t>
  </si>
  <si>
    <t>立正桜ヶ丘幼稚園</t>
  </si>
  <si>
    <t>りっしょうさくらがおかようちえん</t>
  </si>
  <si>
    <t>根岸幼稚園</t>
  </si>
  <si>
    <t>ねぎしようちえん</t>
  </si>
  <si>
    <t>日吉さくら幼稚園</t>
  </si>
  <si>
    <t>ひよしさくらようちえん</t>
  </si>
  <si>
    <t>美しの森幼稚園</t>
  </si>
  <si>
    <t>うつくしのもりようちえん</t>
  </si>
  <si>
    <t>荏田南幼稚園</t>
  </si>
  <si>
    <t>えだみなみようちえん</t>
  </si>
  <si>
    <t>かちだ幼稚園</t>
  </si>
  <si>
    <t>かちだようちえん</t>
  </si>
  <si>
    <t>やまゆり幼稚園</t>
  </si>
  <si>
    <t>やまゆりようちえん</t>
  </si>
  <si>
    <t>名瀬幼稚園</t>
  </si>
  <si>
    <t>なせようちえん</t>
  </si>
  <si>
    <t>あーす保育園鶴見中央</t>
  </si>
  <si>
    <t>あーすほいくえんつるみちゅうおう</t>
  </si>
  <si>
    <t>あーす保育園保土ケ谷</t>
  </si>
  <si>
    <t>あーすほいくえんほどがや</t>
  </si>
  <si>
    <t>あーす保育園横濱戸塚</t>
  </si>
  <si>
    <t>あーすほいくえんよこはまとつか</t>
  </si>
  <si>
    <t>オハナ上永谷保育園</t>
  </si>
  <si>
    <t>おはなかみながやほいくえん</t>
  </si>
  <si>
    <t>オハナ新羽保育園</t>
  </si>
  <si>
    <t>おはなにっぱほいくえん</t>
  </si>
  <si>
    <t>オハナ鶴ヶ峰保育園</t>
  </si>
  <si>
    <t>おはなつるがみねほいくえん</t>
  </si>
  <si>
    <t>オハナ鶴見保育園</t>
  </si>
  <si>
    <t>おはなつるみほいくえん</t>
  </si>
  <si>
    <t>あゆみ保育園藤が丘</t>
  </si>
  <si>
    <t>あゆみほいくえんふじがおか</t>
  </si>
  <si>
    <t>小規模保育事業A型</t>
  </si>
  <si>
    <t>キッズパートナー大倉山</t>
    <rPh sb="8" eb="11">
      <t>おおくらやま</t>
    </rPh>
    <phoneticPr fontId="32" type="Hiragana"/>
  </si>
  <si>
    <t>きっずぱーとなーおおくらやま</t>
  </si>
  <si>
    <t>はまっこ乳児ルーム</t>
    <rPh sb="4" eb="6">
      <t>にゅうじ</t>
    </rPh>
    <phoneticPr fontId="32" type="Hiragana"/>
  </si>
  <si>
    <t>はまっこにゅうじるーむ</t>
  </si>
  <si>
    <t>すまいる保育園</t>
    <rPh sb="4" eb="7">
      <t>ほいくえん</t>
    </rPh>
    <phoneticPr fontId="32" type="Hiragana"/>
  </si>
  <si>
    <t>すまいるほいくえん</t>
  </si>
  <si>
    <t>すまいるセンターみなみ保育園</t>
    <rPh sb="11" eb="14">
      <t>ほいくえん</t>
    </rPh>
    <phoneticPr fontId="32" type="Hiragana"/>
  </si>
  <si>
    <t>すまいるせんたーみなみほいくえん</t>
  </si>
  <si>
    <t>スターチス日吉保育園</t>
    <rPh sb="5" eb="7">
      <t>ひよし</t>
    </rPh>
    <rPh sb="7" eb="10">
      <t>ほいくえん</t>
    </rPh>
    <phoneticPr fontId="32" type="Hiragana"/>
  </si>
  <si>
    <t>すたーちすひよしほいくえん</t>
  </si>
  <si>
    <t>阿久和キッズ</t>
    <rPh sb="0" eb="3">
      <t>あくわ</t>
    </rPh>
    <phoneticPr fontId="32" type="Hiragana"/>
  </si>
  <si>
    <t>あくわきっず</t>
  </si>
  <si>
    <t>保育ルームキューティー北山田</t>
    <rPh sb="0" eb="2">
      <t>ほいく</t>
    </rPh>
    <rPh sb="11" eb="14">
      <t>きたやまだ</t>
    </rPh>
    <phoneticPr fontId="32" type="Hiragana"/>
  </si>
  <si>
    <t>ほいくるーむきゅーてぃーきたやまだ</t>
  </si>
  <si>
    <t>家庭的保育室マリン</t>
    <rPh sb="0" eb="3">
      <t>かていてき</t>
    </rPh>
    <rPh sb="3" eb="6">
      <t>ほいくしつ</t>
    </rPh>
    <phoneticPr fontId="32" type="Hiragana"/>
  </si>
  <si>
    <t>かていてきほいくしつまりん</t>
  </si>
  <si>
    <t>おおぞらどんぐり保育室</t>
    <rPh sb="8" eb="11">
      <t>ほいくしつ</t>
    </rPh>
    <phoneticPr fontId="32" type="Hiragana"/>
  </si>
  <si>
    <t>おおぞらどんぐりほいくしつ</t>
  </si>
  <si>
    <t>ベイキッズあおぞら保育園</t>
    <rPh sb="9" eb="12">
      <t>ほいくえん</t>
    </rPh>
    <phoneticPr fontId="32" type="Hiragana"/>
  </si>
  <si>
    <t>べいきっずあおぞらほいくえん</t>
  </si>
  <si>
    <t>森おひさま保育園</t>
    <rPh sb="0" eb="1">
      <t>もり</t>
    </rPh>
    <rPh sb="5" eb="8">
      <t>ほいくえん</t>
    </rPh>
    <phoneticPr fontId="32" type="Hiragana"/>
  </si>
  <si>
    <t>もりおひさまほいくえん</t>
  </si>
  <si>
    <t>ネストぽぽ</t>
  </si>
  <si>
    <t>ねすとぽぽ</t>
  </si>
  <si>
    <t>おれんじハウス西戸部保育園</t>
    <rPh sb="7" eb="8">
      <t>にし</t>
    </rPh>
    <rPh sb="8" eb="10">
      <t>とべ</t>
    </rPh>
    <rPh sb="10" eb="13">
      <t>ほいくえん</t>
    </rPh>
    <phoneticPr fontId="32" type="Hiragana"/>
  </si>
  <si>
    <t>おれんじはうすにしとべほいくえん</t>
  </si>
  <si>
    <t>おれんじハウス二俣川保育園</t>
    <rPh sb="7" eb="10">
      <t>ふたまたがわ</t>
    </rPh>
    <rPh sb="10" eb="13">
      <t>ほいくえん</t>
    </rPh>
    <phoneticPr fontId="32" type="Hiragana"/>
  </si>
  <si>
    <t>おれんじはうすふたまたがわほいくえん</t>
  </si>
  <si>
    <t>チームナーサリーＢｉｇＨｕｇ洋光台</t>
    <rPh sb="14" eb="17">
      <t>ようこうだい</t>
    </rPh>
    <phoneticPr fontId="32" type="Hiragana"/>
  </si>
  <si>
    <t>ちーむなーさりーびっぐはぐようこうだい</t>
  </si>
  <si>
    <t>チームナーサリーＢｉｇＨｕｇ洋光台２</t>
    <rPh sb="14" eb="17">
      <t>ようこうだい</t>
    </rPh>
    <phoneticPr fontId="32" type="Hiragana"/>
  </si>
  <si>
    <t>ちーむなーさりーびっぐはぐようこうだい２</t>
  </si>
  <si>
    <t>港北こども園</t>
    <rPh sb="0" eb="2">
      <t>こうほく</t>
    </rPh>
    <rPh sb="5" eb="6">
      <t>えん</t>
    </rPh>
    <phoneticPr fontId="32" type="Hiragana"/>
  </si>
  <si>
    <t>こうほくこどもえん</t>
  </si>
  <si>
    <t>マーヤ保育園</t>
    <rPh sb="3" eb="6">
      <t>ほいくえん</t>
    </rPh>
    <phoneticPr fontId="32" type="Hiragana"/>
  </si>
  <si>
    <t>まーやほいくえん</t>
  </si>
  <si>
    <t>えんがわ</t>
  </si>
  <si>
    <t>あいりす新山下保育室</t>
    <rPh sb="4" eb="7">
      <t>しんやました</t>
    </rPh>
    <rPh sb="7" eb="10">
      <t>ほいくしつ</t>
    </rPh>
    <phoneticPr fontId="32" type="Hiragana"/>
  </si>
  <si>
    <t>あいりすしんやましたほいくしつ</t>
  </si>
  <si>
    <t>あいりす本牧保育室</t>
    <rPh sb="4" eb="6">
      <t>ほんもく</t>
    </rPh>
    <rPh sb="6" eb="9">
      <t>ほいくしつ</t>
    </rPh>
    <phoneticPr fontId="32" type="Hiragana"/>
  </si>
  <si>
    <t>あいりすほんもくほいくしつ</t>
  </si>
  <si>
    <t>キッズパートナー平沼橋</t>
    <rPh sb="8" eb="11">
      <t>ひらぬまばし</t>
    </rPh>
    <phoneticPr fontId="32" type="Hiragana"/>
  </si>
  <si>
    <t>きっずぱーとなーひらぬまばし</t>
  </si>
  <si>
    <t>ゆめの実保育園</t>
    <rPh sb="3" eb="4">
      <t>み</t>
    </rPh>
    <rPh sb="4" eb="7">
      <t>ほいくえん</t>
    </rPh>
    <phoneticPr fontId="32" type="Hiragana"/>
  </si>
  <si>
    <t>ゆめのみほいくえん</t>
  </si>
  <si>
    <t>みらいつぼみ保育園</t>
    <rPh sb="6" eb="9">
      <t>ほいくえん</t>
    </rPh>
    <phoneticPr fontId="32" type="Hiragana"/>
  </si>
  <si>
    <t>みらいつぼみほいくえん</t>
  </si>
  <si>
    <t>東戸塚赤ちゃん保育園</t>
    <rPh sb="0" eb="3">
      <t>ひがしとつか</t>
    </rPh>
    <rPh sb="3" eb="4">
      <t>あか</t>
    </rPh>
    <rPh sb="7" eb="10">
      <t>ほいくえん</t>
    </rPh>
    <phoneticPr fontId="32" type="Hiragana"/>
  </si>
  <si>
    <t>ひがしとつかあかちゃんほいくえん</t>
  </si>
  <si>
    <t>おれんじハウス横浜駅前保育園</t>
    <rPh sb="7" eb="9">
      <t>よこはま</t>
    </rPh>
    <rPh sb="9" eb="11">
      <t>えきまえ</t>
    </rPh>
    <rPh sb="11" eb="14">
      <t>ほいくえん</t>
    </rPh>
    <phoneticPr fontId="32" type="Hiragana"/>
  </si>
  <si>
    <t>おれんじはうすよこはまえきまえほいくえん</t>
  </si>
  <si>
    <t>小規模保育施設はまっこ</t>
    <rPh sb="0" eb="3">
      <t>しょうきぼ</t>
    </rPh>
    <rPh sb="3" eb="5">
      <t>ほいく</t>
    </rPh>
    <rPh sb="5" eb="7">
      <t>しせつ</t>
    </rPh>
    <phoneticPr fontId="32" type="Hiragana"/>
  </si>
  <si>
    <t>しょうきぼほいくしせつはまっこ</t>
  </si>
  <si>
    <t>保育所マナマナハウス</t>
    <rPh sb="0" eb="2">
      <t>ほいく</t>
    </rPh>
    <rPh sb="2" eb="3">
      <t>じょ</t>
    </rPh>
    <phoneticPr fontId="32" type="Hiragana"/>
  </si>
  <si>
    <t>ほいくしょまなまなはうす</t>
  </si>
  <si>
    <t>ピッコロ・グランデ新横浜</t>
    <rPh sb="9" eb="12">
      <t>しんよこはま</t>
    </rPh>
    <phoneticPr fontId="32" type="Hiragana"/>
  </si>
  <si>
    <t>ぴっころ･ぐらんでしんよこはま</t>
  </si>
  <si>
    <t>徳育ナーサリー山下公園</t>
    <rPh sb="0" eb="2">
      <t>とくいく</t>
    </rPh>
    <rPh sb="7" eb="9">
      <t>やました</t>
    </rPh>
    <rPh sb="9" eb="11">
      <t>こうえん</t>
    </rPh>
    <phoneticPr fontId="32" type="Hiragana"/>
  </si>
  <si>
    <t>とくいくなーさりーやましたこうえん</t>
  </si>
  <si>
    <t>汐見台第二愛育園</t>
    <rPh sb="0" eb="3">
      <t>しおみだい</t>
    </rPh>
    <rPh sb="3" eb="5">
      <t>だいに</t>
    </rPh>
    <rPh sb="5" eb="7">
      <t>あいいく</t>
    </rPh>
    <rPh sb="7" eb="8">
      <t>えん</t>
    </rPh>
    <phoneticPr fontId="32" type="Hiragana"/>
  </si>
  <si>
    <t>しおみだいだいにあいいくえん</t>
  </si>
  <si>
    <t>あおぞらみらい保育園</t>
    <rPh sb="7" eb="10">
      <t>ほいくえん</t>
    </rPh>
    <phoneticPr fontId="32" type="Hiragana"/>
  </si>
  <si>
    <t>あおぞらみらいほいくえん</t>
  </si>
  <si>
    <t>中田いちご保育園</t>
    <rPh sb="0" eb="2">
      <t>なかた</t>
    </rPh>
    <rPh sb="5" eb="8">
      <t>ほいくえん</t>
    </rPh>
    <phoneticPr fontId="32" type="Hiragana"/>
  </si>
  <si>
    <t>なかたいちごほいくえん</t>
  </si>
  <si>
    <t>ベイキッズおひさま保育園</t>
    <rPh sb="9" eb="12">
      <t>ほいくえん</t>
    </rPh>
    <phoneticPr fontId="32" type="Hiragana"/>
  </si>
  <si>
    <t>べいきっずおひさまほいくえん</t>
  </si>
  <si>
    <t>キャリー保育園なかまちだい</t>
    <rPh sb="4" eb="7">
      <t>ほいくえん</t>
    </rPh>
    <phoneticPr fontId="32" type="Hiragana"/>
  </si>
  <si>
    <t>きゃりーほいくえんなかまちだい</t>
  </si>
  <si>
    <t>ピノキオ幼児舎センター南園</t>
    <rPh sb="4" eb="6">
      <t>ようじ</t>
    </rPh>
    <rPh sb="6" eb="7">
      <t>しゃ</t>
    </rPh>
    <rPh sb="11" eb="12">
      <t>みなみ</t>
    </rPh>
    <rPh sb="12" eb="13">
      <t>えん</t>
    </rPh>
    <phoneticPr fontId="32" type="Hiragana"/>
  </si>
  <si>
    <t>ぴのきおようじしゃせんたーみなみえん</t>
  </si>
  <si>
    <t>といろきっず中山保育園</t>
    <rPh sb="6" eb="8">
      <t>なかやま</t>
    </rPh>
    <rPh sb="8" eb="11">
      <t>ほいくえん</t>
    </rPh>
    <phoneticPr fontId="32" type="Hiragana"/>
  </si>
  <si>
    <t>といろきっずなかやまほいくえん</t>
  </si>
  <si>
    <t>北寺尾むつみ小規模保育施設</t>
    <rPh sb="0" eb="1">
      <t>きた</t>
    </rPh>
    <rPh sb="1" eb="3">
      <t>てらお</t>
    </rPh>
    <rPh sb="6" eb="9">
      <t>しょうきぼ</t>
    </rPh>
    <rPh sb="9" eb="11">
      <t>ほいく</t>
    </rPh>
    <rPh sb="11" eb="13">
      <t>しせつ</t>
    </rPh>
    <phoneticPr fontId="32" type="Hiragana"/>
  </si>
  <si>
    <t>きたてらおむつみしょうきぼほいくしせつ</t>
  </si>
  <si>
    <t>芸術の森保育園</t>
    <rPh sb="0" eb="2">
      <t>げいじゅつ</t>
    </rPh>
    <rPh sb="3" eb="4">
      <t>もり</t>
    </rPh>
    <rPh sb="4" eb="7">
      <t>ほいくえん</t>
    </rPh>
    <phoneticPr fontId="32" type="Hiragana"/>
  </si>
  <si>
    <t>げいじゅつのもりほいくえん</t>
  </si>
  <si>
    <t>旭ローズ保育園</t>
    <rPh sb="0" eb="1">
      <t>あさひ</t>
    </rPh>
    <rPh sb="4" eb="7">
      <t>ほいくえん</t>
    </rPh>
    <phoneticPr fontId="32" type="Hiragana"/>
  </si>
  <si>
    <t>あさひろーずほいくえん</t>
  </si>
  <si>
    <t>ちゃいれっく平戸町保育室</t>
    <rPh sb="6" eb="9">
      <t>ひらとちょう</t>
    </rPh>
    <rPh sb="9" eb="12">
      <t>ほいくしつ</t>
    </rPh>
    <phoneticPr fontId="32" type="Hiragana"/>
  </si>
  <si>
    <t>ちゃいれっくひらとちょうほいくしつ</t>
  </si>
  <si>
    <t>ベビーぽけっと松風台</t>
    <rPh sb="7" eb="10">
      <t>まつかぜだい</t>
    </rPh>
    <phoneticPr fontId="32" type="Hiragana"/>
  </si>
  <si>
    <t>べびーぽけっとまつかぜだい</t>
  </si>
  <si>
    <t>キッズパートナー日吉</t>
    <rPh sb="8" eb="10">
      <t>ひよし</t>
    </rPh>
    <phoneticPr fontId="32" type="Hiragana"/>
  </si>
  <si>
    <t>きっずぱーとなーひよし</t>
  </si>
  <si>
    <t>桑の実馬場保育園</t>
    <rPh sb="0" eb="1">
      <t>くわ</t>
    </rPh>
    <rPh sb="2" eb="3">
      <t>み</t>
    </rPh>
    <rPh sb="3" eb="5">
      <t>ばば</t>
    </rPh>
    <rPh sb="5" eb="8">
      <t>ほいくえん</t>
    </rPh>
    <phoneticPr fontId="32" type="Hiragana"/>
  </si>
  <si>
    <t>くわのみばばほいくえん</t>
  </si>
  <si>
    <t>小規模保育事業B型</t>
  </si>
  <si>
    <t>ぽかぽか保育園</t>
    <rPh sb="4" eb="7">
      <t>ほいくえん</t>
    </rPh>
    <phoneticPr fontId="32" type="Hiragana"/>
  </si>
  <si>
    <t>ぽかぽかほいくえん</t>
  </si>
  <si>
    <t>三色えのぐの保育園</t>
    <rPh sb="0" eb="2">
      <t>さんしき</t>
    </rPh>
    <rPh sb="6" eb="9">
      <t>ほいくえん</t>
    </rPh>
    <phoneticPr fontId="32" type="Hiragana"/>
  </si>
  <si>
    <t>さんしょくえのぐのほいくえん</t>
  </si>
  <si>
    <t>ピノキオ保育園十日市場園</t>
    <rPh sb="4" eb="7">
      <t>ほいくえん</t>
    </rPh>
    <rPh sb="7" eb="9">
      <t>とおか</t>
    </rPh>
    <rPh sb="9" eb="11">
      <t>いちば</t>
    </rPh>
    <rPh sb="11" eb="12">
      <t>えん</t>
    </rPh>
    <phoneticPr fontId="32" type="Hiragana"/>
  </si>
  <si>
    <t>ぴのきおほいくえんとおかいちばえん</t>
  </si>
  <si>
    <t>ニコニコ保育園</t>
    <rPh sb="4" eb="7">
      <t>ほいくえん</t>
    </rPh>
    <phoneticPr fontId="32" type="Hiragana"/>
  </si>
  <si>
    <t>にこにこほいくえん</t>
  </si>
  <si>
    <t>保育室ピア・ピア</t>
    <rPh sb="0" eb="3">
      <t>ほいくしつ</t>
    </rPh>
    <phoneticPr fontId="32" type="Hiragana"/>
  </si>
  <si>
    <t>ほいくしつぴあ･ぴあ</t>
  </si>
  <si>
    <t>ちゃいれっく上白根保育室</t>
    <rPh sb="6" eb="7">
      <t>うえ</t>
    </rPh>
    <rPh sb="7" eb="9">
      <t>しらね</t>
    </rPh>
    <rPh sb="9" eb="12">
      <t>ほいくしつ</t>
    </rPh>
    <phoneticPr fontId="32" type="Hiragana"/>
  </si>
  <si>
    <t>ちゃいれっくかみしらねほいくしつ</t>
  </si>
  <si>
    <t>ちゃいれっく並木二丁目保育室</t>
    <rPh sb="6" eb="8">
      <t>なみき</t>
    </rPh>
    <rPh sb="8" eb="11">
      <t>にちょうめ</t>
    </rPh>
    <rPh sb="11" eb="14">
      <t>ほいくしつ</t>
    </rPh>
    <phoneticPr fontId="32" type="Hiragana"/>
  </si>
  <si>
    <t>ちゃいれっくなみきにちょうめほいくしつ</t>
  </si>
  <si>
    <t>はぐ＠ねすと</t>
  </si>
  <si>
    <t>はぐあっとまーくねすと</t>
  </si>
  <si>
    <t>てぃんく２＠ねすと</t>
  </si>
  <si>
    <t>てぃんくてぃんくあっとまーくねすと</t>
  </si>
  <si>
    <t>保育室ひかり</t>
    <rPh sb="0" eb="3">
      <t>ほいくしつ</t>
    </rPh>
    <phoneticPr fontId="32" type="Hiragana"/>
  </si>
  <si>
    <t>ほいくしつひかり</t>
  </si>
  <si>
    <t>りとる・ピッピ</t>
  </si>
  <si>
    <t>りとる･ぴっぴ</t>
  </si>
  <si>
    <t>さくら保育室</t>
    <rPh sb="3" eb="6">
      <t>ほいくしつ</t>
    </rPh>
    <phoneticPr fontId="32" type="Hiragana"/>
  </si>
  <si>
    <t>さくらほいくしつ</t>
  </si>
  <si>
    <t>東戸塚もえぎ保育室</t>
    <rPh sb="0" eb="3">
      <t>ひがしとつか</t>
    </rPh>
    <rPh sb="6" eb="9">
      <t>ほいくしつ</t>
    </rPh>
    <phoneticPr fontId="32" type="Hiragana"/>
  </si>
  <si>
    <t>ひがしとつかもえぎほいくしつ</t>
  </si>
  <si>
    <t>西区中央もえぎ保育室</t>
    <rPh sb="0" eb="2">
      <t>にしく</t>
    </rPh>
    <rPh sb="2" eb="4">
      <t>ちゅうおう</t>
    </rPh>
    <rPh sb="7" eb="10">
      <t>ほいくしつ</t>
    </rPh>
    <phoneticPr fontId="32" type="Hiragana"/>
  </si>
  <si>
    <t>にしくちゅうおうもえぎほいくしつ</t>
  </si>
  <si>
    <t>大場りとる・ピッピ</t>
    <rPh sb="0" eb="2">
      <t>おおば</t>
    </rPh>
    <phoneticPr fontId="32" type="Hiragana"/>
  </si>
  <si>
    <t>おおばりとる･ぴっぴ</t>
  </si>
  <si>
    <t>みどりひよこ園</t>
    <rPh sb="6" eb="7">
      <t>えん</t>
    </rPh>
    <phoneticPr fontId="32" type="Hiragana"/>
  </si>
  <si>
    <t>みどりひよこえん</t>
  </si>
  <si>
    <t>Ｌｕｃｅ陽だまりの家保育園綱島</t>
    <rPh sb="4" eb="5">
      <t>ひ</t>
    </rPh>
    <rPh sb="9" eb="10">
      <t>いえ</t>
    </rPh>
    <rPh sb="10" eb="13">
      <t>ほいくえん</t>
    </rPh>
    <rPh sb="13" eb="15">
      <t>つなしま</t>
    </rPh>
    <phoneticPr fontId="32" type="Hiragana"/>
  </si>
  <si>
    <t>るーちぇひだまりのいえほいくえんつなしま</t>
  </si>
  <si>
    <t>小規模保育事業ＭＩＲＡｉｏ新横浜</t>
    <rPh sb="0" eb="3">
      <t>しょうきぼ</t>
    </rPh>
    <rPh sb="3" eb="5">
      <t>ほいく</t>
    </rPh>
    <rPh sb="5" eb="7">
      <t>じぎょう</t>
    </rPh>
    <rPh sb="13" eb="16">
      <t>しんよこはま</t>
    </rPh>
    <phoneticPr fontId="32" type="Hiragana"/>
  </si>
  <si>
    <t>しょうきぼほいくじぎょうみらいおしんよこはま</t>
  </si>
  <si>
    <t>保育園みんなのおうち</t>
    <rPh sb="0" eb="3">
      <t>ほいくえん</t>
    </rPh>
    <phoneticPr fontId="32" type="Hiragana"/>
  </si>
  <si>
    <t>ほいくえんみんなのおうち</t>
  </si>
  <si>
    <t>横浜シュタイナー保育園</t>
    <rPh sb="0" eb="2">
      <t>よこはま</t>
    </rPh>
    <rPh sb="8" eb="11">
      <t>ほいくえん</t>
    </rPh>
    <phoneticPr fontId="32" type="Hiragana"/>
  </si>
  <si>
    <t>よこはましゅたいなーほいくえん</t>
  </si>
  <si>
    <t>東神奈川ひかり保育園</t>
    <rPh sb="0" eb="4">
      <t>ひがしかながわ</t>
    </rPh>
    <rPh sb="7" eb="10">
      <t>ほいくえん</t>
    </rPh>
    <phoneticPr fontId="32" type="Hiragana"/>
  </si>
  <si>
    <t>ひがしかながわひかりほいくえん</t>
  </si>
  <si>
    <t>保育ルームキューティーユー</t>
    <rPh sb="0" eb="2">
      <t>ほいく</t>
    </rPh>
    <phoneticPr fontId="32" type="Hiragana"/>
  </si>
  <si>
    <t>ほいくるーむきゅーてぃーゆー</t>
  </si>
  <si>
    <t>上大岡ラビット保育園ＴＷＩＮＳ</t>
    <rPh sb="0" eb="3">
      <t>かみおおおか</t>
    </rPh>
    <rPh sb="7" eb="10">
      <t>ほいくえん</t>
    </rPh>
    <phoneticPr fontId="32" type="Hiragana"/>
  </si>
  <si>
    <t>かみおおおからびっとほいくえんついんず</t>
  </si>
  <si>
    <t>小規模保育事業C型</t>
  </si>
  <si>
    <t>アネラ保育室</t>
    <rPh sb="3" eb="6">
      <t>ほいくしつ</t>
    </rPh>
    <phoneticPr fontId="32" type="Hiragana"/>
  </si>
  <si>
    <t>あねらほいくしつ</t>
  </si>
  <si>
    <t>Ｌｕｃｅ陽だまりの家保育園（きくな）</t>
    <rPh sb="4" eb="5">
      <t>ひ</t>
    </rPh>
    <rPh sb="9" eb="10">
      <t>いえ</t>
    </rPh>
    <rPh sb="10" eb="13">
      <t>ほいくえん</t>
    </rPh>
    <phoneticPr fontId="32" type="Hiragana"/>
  </si>
  <si>
    <t>るーちぇひだまりのいえほいくえん</t>
  </si>
  <si>
    <t>ハッピーシーズ保育園</t>
    <rPh sb="7" eb="10">
      <t>ほいくえん</t>
    </rPh>
    <phoneticPr fontId="32" type="Hiragana"/>
  </si>
  <si>
    <t>はっぴーしーずほいくえん</t>
  </si>
  <si>
    <t>ちゅーりっぷハウス</t>
  </si>
  <si>
    <t>ちゅーりっぷはうす</t>
  </si>
  <si>
    <t>ちゅーりっぷキッズ</t>
  </si>
  <si>
    <t>ちゅーりっぷきっず</t>
  </si>
  <si>
    <t>保育ルーム岸根公園前</t>
    <rPh sb="0" eb="2">
      <t>ほいく</t>
    </rPh>
    <rPh sb="5" eb="9">
      <t>きしねこうえん</t>
    </rPh>
    <rPh sb="9" eb="10">
      <t>まえ</t>
    </rPh>
    <phoneticPr fontId="32" type="Hiragana"/>
  </si>
  <si>
    <t>ほいくるーむきしねこうえんまえ</t>
  </si>
  <si>
    <t>家庭的保育事業</t>
  </si>
  <si>
    <t>倉山保育室</t>
    <rPh sb="0" eb="2">
      <t>くらやま</t>
    </rPh>
    <rPh sb="2" eb="5">
      <t>ほいくしつ</t>
    </rPh>
    <phoneticPr fontId="32" type="Hiragana"/>
  </si>
  <si>
    <t>くらやまほいくしつ</t>
  </si>
  <si>
    <t>むらき家庭保育室</t>
    <rPh sb="3" eb="5">
      <t>かてい</t>
    </rPh>
    <rPh sb="5" eb="8">
      <t>ほいくしつ</t>
    </rPh>
    <phoneticPr fontId="32" type="Hiragana"/>
  </si>
  <si>
    <t>むらきかていほいくしつ</t>
  </si>
  <si>
    <t>佐藤保育室</t>
    <rPh sb="0" eb="2">
      <t>さとう</t>
    </rPh>
    <rPh sb="2" eb="5">
      <t>ほいくしつ</t>
    </rPh>
    <phoneticPr fontId="32" type="Hiragana"/>
  </si>
  <si>
    <t>さとうほいくしつ</t>
  </si>
  <si>
    <t>おひさま保育室</t>
    <rPh sb="4" eb="7">
      <t>ほいくしつ</t>
    </rPh>
    <phoneticPr fontId="32" type="Hiragana"/>
  </si>
  <si>
    <t>おひさまほいくしつ</t>
  </si>
  <si>
    <t>事業所内保育事業</t>
  </si>
  <si>
    <t>ローズ保育園</t>
    <rPh sb="3" eb="6">
      <t>ほいくえん</t>
    </rPh>
    <phoneticPr fontId="32" type="Hiragana"/>
  </si>
  <si>
    <t>ろーずほいくえん</t>
  </si>
  <si>
    <t>タドラーキッズ</t>
  </si>
  <si>
    <t>たどらーきっず</t>
  </si>
  <si>
    <t>日吉チューリップルーム</t>
    <rPh sb="0" eb="2">
      <t>ひよし</t>
    </rPh>
    <phoneticPr fontId="32" type="Hiragana"/>
  </si>
  <si>
    <t>ひよしちゅーりっぷるーむ</t>
  </si>
  <si>
    <t>こまつな保育園</t>
    <rPh sb="4" eb="7">
      <t>ほいくえん</t>
    </rPh>
    <phoneticPr fontId="32" type="Hiragana"/>
  </si>
  <si>
    <t>こまつなほいくえん</t>
  </si>
  <si>
    <t>チューリップ保育室</t>
    <rPh sb="6" eb="9">
      <t>ほいくしつ</t>
    </rPh>
    <phoneticPr fontId="32" type="Hiragana"/>
  </si>
  <si>
    <t>ちゅーりっぷほいくしつ</t>
  </si>
  <si>
    <t>居宅訪問型保育事業</t>
  </si>
  <si>
    <t>株式会社明日香</t>
    <rPh sb="0" eb="4">
      <t>かぶしきがいしゃ</t>
    </rPh>
    <rPh sb="4" eb="7">
      <t>あすか</t>
    </rPh>
    <phoneticPr fontId="32" type="Hiragana"/>
  </si>
  <si>
    <t>あすか</t>
  </si>
  <si>
    <t>ベイキッズひまわり保育園</t>
    <rPh sb="9" eb="12">
      <t>ほいくえん</t>
    </rPh>
    <phoneticPr fontId="32" type="Hiragana"/>
  </si>
  <si>
    <t>べいきっずひまわりほいくえん</t>
  </si>
  <si>
    <t>立場らびっと保育園</t>
    <rPh sb="0" eb="2">
      <t>たちば</t>
    </rPh>
    <rPh sb="6" eb="9">
      <t>ほいくえん</t>
    </rPh>
    <phoneticPr fontId="32" type="Hiragana"/>
  </si>
  <si>
    <t>たてばらびっとほいくえん</t>
  </si>
  <si>
    <t>ひまわり中山駅前保育園</t>
    <rPh sb="4" eb="6">
      <t>なかやま</t>
    </rPh>
    <rPh sb="6" eb="8">
      <t>えきまえ</t>
    </rPh>
    <rPh sb="8" eb="11">
      <t>ほいくえん</t>
    </rPh>
    <phoneticPr fontId="32" type="Hiragana"/>
  </si>
  <si>
    <t>ひまわりなかやまえきまえほいくえん</t>
  </si>
  <si>
    <t>キッズパートナー井土ヶ谷</t>
    <rPh sb="8" eb="12">
      <t>いどがや</t>
    </rPh>
    <phoneticPr fontId="32" type="Hiragana"/>
  </si>
  <si>
    <t>きっずぱーとなーいどがや</t>
  </si>
  <si>
    <t>キッズパートナー横浜楠町</t>
    <rPh sb="8" eb="10">
      <t>よこはま</t>
    </rPh>
    <rPh sb="10" eb="12">
      <t>くすちょう</t>
    </rPh>
    <phoneticPr fontId="32" type="Hiragana"/>
  </si>
  <si>
    <t>きっずぱーとなーよこはまくすのきちょう</t>
  </si>
  <si>
    <t>おれんじハウス星川保育園</t>
    <rPh sb="7" eb="9">
      <t>ほしかわ</t>
    </rPh>
    <rPh sb="9" eb="12">
      <t>ほいくえん</t>
    </rPh>
    <phoneticPr fontId="32" type="Hiragana"/>
  </si>
  <si>
    <t>おれんじはうすほしかわほいくえん</t>
  </si>
  <si>
    <t>といろきっず美しが丘保育園</t>
    <rPh sb="6" eb="7">
      <t>うつく</t>
    </rPh>
    <rPh sb="9" eb="10">
      <t>おか</t>
    </rPh>
    <rPh sb="10" eb="13">
      <t>ほいくえん</t>
    </rPh>
    <phoneticPr fontId="32" type="Hiragana"/>
  </si>
  <si>
    <t>といろきっずうつくしがおかほいくえん</t>
  </si>
  <si>
    <t>こころベイビー</t>
  </si>
  <si>
    <t>こころべいびー</t>
  </si>
  <si>
    <t>チームナーサリーＢｉｇＨｕｇ南太田</t>
    <rPh sb="14" eb="17">
      <t>みなみおおた</t>
    </rPh>
    <phoneticPr fontId="32" type="Hiragana"/>
  </si>
  <si>
    <t>ちーむなーさりーびっくはぐみなみおおた</t>
  </si>
  <si>
    <t>竹の子共同保育園</t>
    <rPh sb="0" eb="1">
      <t>たけ</t>
    </rPh>
    <rPh sb="2" eb="3">
      <t>こ</t>
    </rPh>
    <rPh sb="3" eb="5">
      <t>きょうどう</t>
    </rPh>
    <rPh sb="5" eb="8">
      <t>ほいくえん</t>
    </rPh>
    <phoneticPr fontId="32" type="Hiragana"/>
  </si>
  <si>
    <t>たけのこきょうどうほいくえん</t>
  </si>
  <si>
    <t>中田駅前はまっこ保育園</t>
    <rPh sb="0" eb="2">
      <t>なかた</t>
    </rPh>
    <rPh sb="2" eb="4">
      <t>えきまえ</t>
    </rPh>
    <rPh sb="8" eb="11">
      <t>ほいくえん</t>
    </rPh>
    <phoneticPr fontId="32" type="Hiragana"/>
  </si>
  <si>
    <t>なかたえきまえはまっこほいくえん</t>
  </si>
  <si>
    <t>ユニコーン・キッズクラブ</t>
  </si>
  <si>
    <t>ゆにこーん･きっずくらぶ</t>
  </si>
  <si>
    <t>みんなのいえ東寺尾</t>
    <rPh sb="6" eb="7">
      <t>ひがし</t>
    </rPh>
    <rPh sb="7" eb="9">
      <t>てらお</t>
    </rPh>
    <phoneticPr fontId="32" type="Hiragana"/>
  </si>
  <si>
    <t>みんなのいえひがしてらお</t>
  </si>
  <si>
    <t>キャリー保育園桜木町</t>
    <rPh sb="4" eb="7">
      <t>ほいくえん</t>
    </rPh>
    <rPh sb="7" eb="10">
      <t>さくらぎちょう</t>
    </rPh>
    <phoneticPr fontId="32" type="Hiragana"/>
  </si>
  <si>
    <t>きゃりーほいくえんさくらぎちょう</t>
  </si>
  <si>
    <t>尚花ぞうさん保育室</t>
    <rPh sb="0" eb="1">
      <t>なお</t>
    </rPh>
    <rPh sb="1" eb="2">
      <t>はな</t>
    </rPh>
    <rPh sb="6" eb="9">
      <t>ほいくしつ</t>
    </rPh>
    <phoneticPr fontId="32" type="Hiragana"/>
  </si>
  <si>
    <t>しょうかぞうさんほいくしつ</t>
  </si>
  <si>
    <t>ハッピーシーズりんご園</t>
    <rPh sb="10" eb="11">
      <t>えん</t>
    </rPh>
    <phoneticPr fontId="32" type="Hiragana"/>
  </si>
  <si>
    <t>はっぴーしーずりんごえん</t>
  </si>
  <si>
    <t>サクラフェリーチェ保育園</t>
    <rPh sb="9" eb="12">
      <t>ほいくえん</t>
    </rPh>
    <phoneticPr fontId="32" type="Hiragana"/>
  </si>
  <si>
    <t>さくらふぇりーちぇほいくえん</t>
  </si>
  <si>
    <t>にこにこすまいる園</t>
    <rPh sb="8" eb="9">
      <t>えん</t>
    </rPh>
    <phoneticPr fontId="32" type="Hiragana"/>
  </si>
  <si>
    <t>にこにこすまいるえん</t>
  </si>
  <si>
    <t>ＳＵＮＮＹＫＩＤ保育園</t>
    <rPh sb="8" eb="11">
      <t>ほいくえん</t>
    </rPh>
    <phoneticPr fontId="32" type="Hiragana"/>
  </si>
  <si>
    <t>さにーきっどほいくえん</t>
  </si>
  <si>
    <t>キッズパートナー新子安</t>
    <rPh sb="8" eb="11">
      <t>しんこやす</t>
    </rPh>
    <phoneticPr fontId="32" type="Hiragana"/>
  </si>
  <si>
    <t>きっずぱーとなーしんこやす</t>
  </si>
  <si>
    <t>キッズパートナー東白楽</t>
    <rPh sb="8" eb="11">
      <t>ひがしはくらく</t>
    </rPh>
    <phoneticPr fontId="32" type="Hiragana"/>
  </si>
  <si>
    <t>きっずぱーとなーひがしはくらく</t>
  </si>
  <si>
    <t>西寺尾チューリップルーム</t>
    <rPh sb="0" eb="3">
      <t>にしてらお</t>
    </rPh>
    <phoneticPr fontId="32" type="Hiragana"/>
  </si>
  <si>
    <t>にしてらおちゅーりっぷるーむ</t>
  </si>
  <si>
    <t>京進のほいくえんＨＯＰＰＡ反町園</t>
    <rPh sb="0" eb="2">
      <t>きょうしん</t>
    </rPh>
    <rPh sb="13" eb="15">
      <t>たんまち</t>
    </rPh>
    <rPh sb="15" eb="16">
      <t>えん</t>
    </rPh>
    <phoneticPr fontId="32" type="Hiragana"/>
  </si>
  <si>
    <t>きょうしんのほいくえんほっぱたんまちえん</t>
  </si>
  <si>
    <t>ベイキッズ星の森保育園</t>
    <rPh sb="5" eb="6">
      <t>ほし</t>
    </rPh>
    <rPh sb="7" eb="8">
      <t>もり</t>
    </rPh>
    <rPh sb="8" eb="11">
      <t>ほいくえん</t>
    </rPh>
    <phoneticPr fontId="32" type="Hiragana"/>
  </si>
  <si>
    <t>べいきっずほしのもりほいくえん</t>
  </si>
  <si>
    <t>くじら保育園</t>
    <rPh sb="3" eb="6">
      <t>ほいくえん</t>
    </rPh>
    <phoneticPr fontId="32" type="Hiragana"/>
  </si>
  <si>
    <t>くじらほいくえん</t>
  </si>
  <si>
    <t>シュハリィ本牧保育園</t>
    <rPh sb="5" eb="7">
      <t>ほんもく</t>
    </rPh>
    <rPh sb="7" eb="10">
      <t>ほいくえん</t>
    </rPh>
    <phoneticPr fontId="32" type="Hiragana"/>
  </si>
  <si>
    <t>しゅはりぃほんもくほいくえん</t>
  </si>
  <si>
    <t>クオリスキッズ上大岡西保育園</t>
    <rPh sb="7" eb="11">
      <t>かみおおおかにし</t>
    </rPh>
    <rPh sb="11" eb="14">
      <t>ほいくえん</t>
    </rPh>
    <phoneticPr fontId="32" type="Hiragana"/>
  </si>
  <si>
    <t>くおりすきっずかみおおおかにしほいくえん</t>
  </si>
  <si>
    <t>京進のほいくえんＨＯＰＰＡ青葉台園</t>
    <rPh sb="0" eb="2">
      <t>きょうしん</t>
    </rPh>
    <rPh sb="13" eb="16">
      <t>あおばだい</t>
    </rPh>
    <rPh sb="16" eb="17">
      <t>えん</t>
    </rPh>
    <phoneticPr fontId="32" type="Hiragana"/>
  </si>
  <si>
    <t>きょうしんのほいくえんほっぱあおばだいえん</t>
  </si>
  <si>
    <t>わいわいＫｉｄｓつつじが丘保育室</t>
    <rPh sb="12" eb="13">
      <t>おか</t>
    </rPh>
    <rPh sb="13" eb="16">
      <t>ほいくしつ</t>
    </rPh>
    <phoneticPr fontId="32" type="Hiragana"/>
  </si>
  <si>
    <t>わいわいきっずつつじがおかほいくしつ</t>
  </si>
  <si>
    <t>江田ひまわり保育園</t>
    <rPh sb="0" eb="2">
      <t>えだ</t>
    </rPh>
    <rPh sb="6" eb="9">
      <t>ほいくえん</t>
    </rPh>
    <phoneticPr fontId="32" type="Hiragana"/>
  </si>
  <si>
    <t>えだひまわりほいくえん</t>
  </si>
  <si>
    <t>東戸塚かもめ保育園</t>
    <rPh sb="0" eb="3">
      <t>ひがしとつか</t>
    </rPh>
    <rPh sb="6" eb="9">
      <t>ほいくえん</t>
    </rPh>
    <phoneticPr fontId="32" type="Hiragana"/>
  </si>
  <si>
    <t>ひがしとつかかもめほいくえん</t>
  </si>
  <si>
    <t>ふれあいの家にこにこ保育園</t>
    <rPh sb="5" eb="6">
      <t>いえ</t>
    </rPh>
    <rPh sb="10" eb="13">
      <t>ほいくえん</t>
    </rPh>
    <phoneticPr fontId="32" type="Hiragana"/>
  </si>
  <si>
    <t>ふれあいのいえにこにこほいくえん</t>
  </si>
  <si>
    <t>ジャンプ保育園</t>
    <rPh sb="4" eb="7">
      <t>ほいくえん</t>
    </rPh>
    <phoneticPr fontId="32" type="Hiragana"/>
  </si>
  <si>
    <t>じゃんぷほいくえん</t>
  </si>
  <si>
    <t>つぼみの森保育室</t>
    <rPh sb="4" eb="5">
      <t>もり</t>
    </rPh>
    <rPh sb="5" eb="8">
      <t>ほいくしつ</t>
    </rPh>
    <phoneticPr fontId="32" type="Hiragana"/>
  </si>
  <si>
    <t>つぼみのもりほいくしつ</t>
  </si>
  <si>
    <t>保育園ころころキッズガーデン</t>
    <rPh sb="0" eb="3">
      <t>ほいくえん</t>
    </rPh>
    <phoneticPr fontId="32" type="Hiragana"/>
  </si>
  <si>
    <t>ほいくえんころころきっずがーでん</t>
  </si>
  <si>
    <t>木の花保育園</t>
    <rPh sb="0" eb="1">
      <t>き</t>
    </rPh>
    <rPh sb="2" eb="3">
      <t>はな</t>
    </rPh>
    <rPh sb="3" eb="6">
      <t>ほいくえん</t>
    </rPh>
    <phoneticPr fontId="32" type="Hiragana"/>
  </si>
  <si>
    <t>このはなほいくえん</t>
  </si>
  <si>
    <t>ばばほいくしつ星川</t>
    <rPh sb="7" eb="9">
      <t>ほしかわ</t>
    </rPh>
    <phoneticPr fontId="32" type="Hiragana"/>
  </si>
  <si>
    <t>ばばほいくしつほしかわ</t>
  </si>
  <si>
    <t>すずらん二俣川保育園</t>
    <rPh sb="4" eb="7">
      <t>ふたまたがわ</t>
    </rPh>
    <rPh sb="7" eb="10">
      <t>ほいくえん</t>
    </rPh>
    <phoneticPr fontId="32" type="Hiragana"/>
  </si>
  <si>
    <t>すずらんふたまたがわほいくえん</t>
  </si>
  <si>
    <t>小さな保育園ままのて</t>
    <rPh sb="0" eb="1">
      <t>ちい</t>
    </rPh>
    <rPh sb="3" eb="6">
      <t>ほいくえん</t>
    </rPh>
    <phoneticPr fontId="32" type="Hiragana"/>
  </si>
  <si>
    <t>ちいさなほいくえんままのて</t>
  </si>
  <si>
    <t>戸塚チューリップ保育園</t>
    <rPh sb="0" eb="2">
      <t>とつか</t>
    </rPh>
    <rPh sb="8" eb="11">
      <t>ほいくえん</t>
    </rPh>
    <phoneticPr fontId="32" type="Hiragana"/>
  </si>
  <si>
    <t>とつかちゅーりっぷほいくえん</t>
  </si>
  <si>
    <t>中田ひまわり保育室</t>
    <rPh sb="0" eb="2">
      <t>なかた</t>
    </rPh>
    <rPh sb="6" eb="9">
      <t>ほいくしつ</t>
    </rPh>
    <phoneticPr fontId="32" type="Hiragana"/>
  </si>
  <si>
    <t>なかたひまわりほいくしつ</t>
  </si>
  <si>
    <t>なかがわ家庭保育室</t>
    <rPh sb="4" eb="6">
      <t>かてい</t>
    </rPh>
    <rPh sb="6" eb="9">
      <t>ほいくしつ</t>
    </rPh>
    <phoneticPr fontId="32" type="Hiragana"/>
  </si>
  <si>
    <t>なかがわかていほいくしつ</t>
  </si>
  <si>
    <t>しおつるばしハート保育園</t>
    <rPh sb="9" eb="12">
      <t>ほいくえん</t>
    </rPh>
    <phoneticPr fontId="32" type="Hiragana"/>
  </si>
  <si>
    <t>しおつるばしはーとほいくえん</t>
  </si>
  <si>
    <t>たいせつ横浜ポートサイド保育園</t>
    <rPh sb="4" eb="6">
      <t>よこはま</t>
    </rPh>
    <rPh sb="12" eb="15">
      <t>ほいくえん</t>
    </rPh>
    <phoneticPr fontId="32" type="Hiragana"/>
  </si>
  <si>
    <t>たいせつよこはまぽーとさいどほいくえん</t>
  </si>
  <si>
    <t>リトルスカラー新子安保育園</t>
    <rPh sb="7" eb="10">
      <t>しんこやす</t>
    </rPh>
    <rPh sb="10" eb="13">
      <t>ほいくえん</t>
    </rPh>
    <phoneticPr fontId="32" type="Hiragana"/>
  </si>
  <si>
    <t>りとるすからーしんこやすほいくえん</t>
  </si>
  <si>
    <t>キッズパートナーみなとみらい第２</t>
    <rPh sb="14" eb="15">
      <t>だい</t>
    </rPh>
    <phoneticPr fontId="32" type="Hiragana"/>
  </si>
  <si>
    <t>きっずぱーとなーみなとみらいだい2</t>
  </si>
  <si>
    <t>ＰｏｃｏａＰｏｃｏ保育園</t>
    <rPh sb="9" eb="12">
      <t>ほいくえん</t>
    </rPh>
    <phoneticPr fontId="32" type="Hiragana"/>
  </si>
  <si>
    <t>ぽこあぽこほいくえん</t>
  </si>
  <si>
    <t>キッズパートナー綱島</t>
    <rPh sb="8" eb="10">
      <t>つなしま</t>
    </rPh>
    <phoneticPr fontId="32" type="Hiragana"/>
  </si>
  <si>
    <t>きっずぱーとなーつなしま</t>
  </si>
  <si>
    <t>秋葉第２保育園</t>
    <rPh sb="0" eb="2">
      <t>あきば</t>
    </rPh>
    <rPh sb="2" eb="3">
      <t>だい</t>
    </rPh>
    <rPh sb="4" eb="7">
      <t>ほいくえん</t>
    </rPh>
    <phoneticPr fontId="32" type="Hiragana"/>
  </si>
  <si>
    <t>あきばだいにほいくえん</t>
  </si>
  <si>
    <t>ネストうーたん</t>
  </si>
  <si>
    <t>ねすとうーたん</t>
  </si>
  <si>
    <t>マミー保育園二俣川</t>
    <rPh sb="3" eb="6">
      <t>ほいくえん</t>
    </rPh>
    <rPh sb="6" eb="9">
      <t>ふたまたがわ</t>
    </rPh>
    <phoneticPr fontId="32" type="Hiragana"/>
  </si>
  <si>
    <t>まみーほいくえんふたまたがわ</t>
  </si>
  <si>
    <t>とこちゃん☆みっつ保育園</t>
    <rPh sb="9" eb="12">
      <t>ほいくえん</t>
    </rPh>
    <phoneticPr fontId="32" type="Hiragana"/>
  </si>
  <si>
    <t>とこちゃんみっつほいくえん</t>
  </si>
  <si>
    <t>たまプラーザぽんた保育園</t>
    <rPh sb="9" eb="12">
      <t>ほいくえん</t>
    </rPh>
    <phoneticPr fontId="32" type="Hiragana"/>
  </si>
  <si>
    <t>たまぷらーざぽんたほいくえん</t>
  </si>
  <si>
    <t>鶴見Ａｓａ保育園</t>
    <rPh sb="0" eb="2">
      <t>つるみ</t>
    </rPh>
    <rPh sb="5" eb="8">
      <t>ほいくえん</t>
    </rPh>
    <phoneticPr fontId="32" type="Hiragana"/>
  </si>
  <si>
    <t>つるみあーさほいくえん</t>
  </si>
  <si>
    <t>ＳＡＩＬＫＩＤ保育園</t>
    <rPh sb="7" eb="10">
      <t>ほいくえん</t>
    </rPh>
    <phoneticPr fontId="32" type="Hiragana"/>
  </si>
  <si>
    <t>せいるきっどほいくえん</t>
  </si>
  <si>
    <t>ＳＡＦＡＲＩＫＩＤ保育園</t>
    <rPh sb="9" eb="12">
      <t>ほいくえん</t>
    </rPh>
    <phoneticPr fontId="32" type="Hiragana"/>
  </si>
  <si>
    <t>さふぁりきっどほいくえん</t>
  </si>
  <si>
    <t>あさひすまいる保育園</t>
    <rPh sb="7" eb="10">
      <t>ほいくえん</t>
    </rPh>
    <phoneticPr fontId="32" type="Hiragana"/>
  </si>
  <si>
    <t>あさひすまいるほいくえん</t>
  </si>
  <si>
    <t>ハニービー保育園</t>
    <rPh sb="5" eb="8">
      <t>ほいくえん</t>
    </rPh>
    <phoneticPr fontId="32" type="Hiragana"/>
  </si>
  <si>
    <t>はにーびーほいくえん</t>
  </si>
  <si>
    <t>横浜ノーベル保育園</t>
    <rPh sb="0" eb="2">
      <t>よこはま</t>
    </rPh>
    <rPh sb="6" eb="9">
      <t>ほいくえん</t>
    </rPh>
    <phoneticPr fontId="32" type="Hiragana"/>
  </si>
  <si>
    <t>よこはまのーべるほいくえん</t>
  </si>
  <si>
    <t>岩原保育室</t>
    <rPh sb="0" eb="2">
      <t>いわはら</t>
    </rPh>
    <rPh sb="2" eb="5">
      <t>ほいくしつ</t>
    </rPh>
    <phoneticPr fontId="32" type="Hiragana"/>
  </si>
  <si>
    <t>いわはらほいくしつ</t>
  </si>
  <si>
    <t>ベイキッズなのはな保育園</t>
    <rPh sb="9" eb="12">
      <t>ほいくえん</t>
    </rPh>
    <phoneticPr fontId="32" type="Hiragana"/>
  </si>
  <si>
    <t>べいきっずなのはなほいくえん</t>
  </si>
  <si>
    <t>ル・ボワ保育園</t>
    <rPh sb="4" eb="7">
      <t>ほいくえん</t>
    </rPh>
    <phoneticPr fontId="32" type="Hiragana"/>
  </si>
  <si>
    <t>る･ぼわほいくえん</t>
  </si>
  <si>
    <t>天王町駅前もえぎ保育園</t>
    <rPh sb="0" eb="3">
      <t>てんのうちょう</t>
    </rPh>
    <rPh sb="3" eb="5">
      <t>えきまえ</t>
    </rPh>
    <rPh sb="8" eb="11">
      <t>ほいくえん</t>
    </rPh>
    <phoneticPr fontId="32" type="Hiragana"/>
  </si>
  <si>
    <t>てんのうちょうえきまえもえぎほいくえん</t>
  </si>
  <si>
    <t>といろきっず田奈保育園</t>
    <rPh sb="6" eb="8">
      <t>たな</t>
    </rPh>
    <rPh sb="8" eb="11">
      <t>ほいくえん</t>
    </rPh>
    <phoneticPr fontId="32" type="Hiragana"/>
  </si>
  <si>
    <t>といろきっずたなほいくえん</t>
  </si>
  <si>
    <t>保育所まぁむあざみ野園</t>
    <rPh sb="0" eb="2">
      <t>ほいく</t>
    </rPh>
    <rPh sb="2" eb="3">
      <t>しょ</t>
    </rPh>
    <rPh sb="9" eb="10">
      <t>の</t>
    </rPh>
    <rPh sb="10" eb="11">
      <t>えん</t>
    </rPh>
    <phoneticPr fontId="32" type="Hiragana"/>
  </si>
  <si>
    <t>ほいくしょまぁむあざみのえん</t>
  </si>
  <si>
    <t>エンジェルプラネット仲町台</t>
    <rPh sb="10" eb="13">
      <t>なかまちだい</t>
    </rPh>
    <phoneticPr fontId="32" type="Hiragana"/>
  </si>
  <si>
    <t>えんじぇるぷらねっとなかまちだい</t>
  </si>
  <si>
    <t>すぎやま家庭保育室</t>
    <rPh sb="4" eb="6">
      <t>かてい</t>
    </rPh>
    <rPh sb="6" eb="9">
      <t>ほいくしつ</t>
    </rPh>
    <phoneticPr fontId="32" type="Hiragana"/>
  </si>
  <si>
    <t>すぎやまかていほいくしつ</t>
  </si>
  <si>
    <t>正光寺保育園吉田町園</t>
    <rPh sb="0" eb="2">
      <t>まさみつ</t>
    </rPh>
    <rPh sb="2" eb="3">
      <t>てら</t>
    </rPh>
    <rPh sb="3" eb="6">
      <t>ほいくえん</t>
    </rPh>
    <rPh sb="6" eb="9">
      <t>よしだちょう</t>
    </rPh>
    <rPh sb="9" eb="10">
      <t>えん</t>
    </rPh>
    <phoneticPr fontId="32" type="Hiragana"/>
  </si>
  <si>
    <t>しょうこうじほいくえんよしだちょうえん</t>
  </si>
  <si>
    <t>北寺尾４丁目むつみ小規模保育施設</t>
    <rPh sb="0" eb="1">
      <t>きた</t>
    </rPh>
    <rPh sb="1" eb="3">
      <t>てらお</t>
    </rPh>
    <rPh sb="4" eb="6">
      <t>ちょうめ</t>
    </rPh>
    <rPh sb="9" eb="12">
      <t>しょうきぼ</t>
    </rPh>
    <rPh sb="12" eb="14">
      <t>ほいく</t>
    </rPh>
    <rPh sb="14" eb="16">
      <t>しせつ</t>
    </rPh>
    <phoneticPr fontId="32" type="Hiragana"/>
  </si>
  <si>
    <t>きたてらおよんちょうめむつみしょうきぼほいくしせ</t>
  </si>
  <si>
    <t>マームゆりかごかもい保育園</t>
    <rPh sb="10" eb="13">
      <t>ほいくえん</t>
    </rPh>
    <phoneticPr fontId="32" type="Hiragana"/>
  </si>
  <si>
    <t>まーむゆりかごかもいほいくえん</t>
  </si>
  <si>
    <t>あざみ野ひだまり保育園</t>
    <rPh sb="3" eb="4">
      <t>の</t>
    </rPh>
    <rPh sb="8" eb="11">
      <t>ほいくえん</t>
    </rPh>
    <phoneticPr fontId="32" type="Hiragana"/>
  </si>
  <si>
    <t>あざみのこぐまほいくえん</t>
  </si>
  <si>
    <t>といろきっずたまプラーザ保育園</t>
    <rPh sb="12" eb="15">
      <t>ほいくえん</t>
    </rPh>
    <phoneticPr fontId="32" type="Hiragana"/>
  </si>
  <si>
    <t>といろきっずたまぷらーざほいくえん</t>
  </si>
  <si>
    <t>ベイキッズおりーぶ保育園</t>
    <rPh sb="9" eb="12">
      <t>ほいくえん</t>
    </rPh>
    <phoneticPr fontId="32" type="Hiragana"/>
  </si>
  <si>
    <t>べいきっずおりーぶほいくえん</t>
  </si>
  <si>
    <t>たまプラーザベビーリー乳幼児室</t>
    <rPh sb="11" eb="14">
      <t>にゅうようじ</t>
    </rPh>
    <rPh sb="14" eb="15">
      <t>しつ</t>
    </rPh>
    <phoneticPr fontId="32" type="Hiragana"/>
  </si>
  <si>
    <t>たまぷらーざべびーりーにゅうようじしつ</t>
  </si>
  <si>
    <t>家庭的保育事業</t>
    <rPh sb="0" eb="3">
      <t>カテイテキ</t>
    </rPh>
    <rPh sb="3" eb="5">
      <t>ホイク</t>
    </rPh>
    <rPh sb="5" eb="7">
      <t>ジギョウ</t>
    </rPh>
    <phoneticPr fontId="2"/>
  </si>
  <si>
    <t>もりた保育室</t>
    <rPh sb="3" eb="6">
      <t>ほいくしつ</t>
    </rPh>
    <phoneticPr fontId="32" type="Hiragana"/>
  </si>
  <si>
    <t>もりたほいくしつ</t>
  </si>
  <si>
    <t>マームゆりかごおおふな</t>
  </si>
  <si>
    <t>まーむゆりかごおおふな</t>
  </si>
  <si>
    <t>聖愛クロス保育園きくな</t>
    <rPh sb="0" eb="2">
      <t>せいあい</t>
    </rPh>
    <rPh sb="5" eb="8">
      <t>ほいくえん</t>
    </rPh>
    <phoneticPr fontId="32" type="Hiragana"/>
  </si>
  <si>
    <t>せいあいくろすほいくえんきくな</t>
  </si>
  <si>
    <t>マミングステーション</t>
  </si>
  <si>
    <t>まみんぐすてーしょん</t>
  </si>
  <si>
    <t>おおきくなぁ～れプチべべ保育室</t>
    <rPh sb="12" eb="15">
      <t>ほいくしつ</t>
    </rPh>
    <phoneticPr fontId="32" type="Hiragana"/>
  </si>
  <si>
    <t>おおきくなぁ～れぷちべべほいくしつ</t>
  </si>
  <si>
    <t>ニチイキッズ桜木町保育園</t>
    <rPh sb="6" eb="9">
      <t>さくらぎちょう</t>
    </rPh>
    <rPh sb="9" eb="12">
      <t>ほいくえん</t>
    </rPh>
    <phoneticPr fontId="32" type="Hiragana"/>
  </si>
  <si>
    <t>にちいきっずさくらぎちょうほいくえん</t>
  </si>
  <si>
    <t>Maple Nursery WEST</t>
  </si>
  <si>
    <t>めいぷるなーさりーうえすと</t>
  </si>
  <si>
    <t>ほんもくはら保育園</t>
    <rPh sb="6" eb="9">
      <t>ほいくえん</t>
    </rPh>
    <phoneticPr fontId="32" type="Hiragana"/>
  </si>
  <si>
    <t>ほんもくはらほいくえん</t>
  </si>
  <si>
    <t>根岸すみれ保育園</t>
    <rPh sb="0" eb="2">
      <t>ねぎし</t>
    </rPh>
    <rPh sb="5" eb="8">
      <t>ほいくえん</t>
    </rPh>
    <phoneticPr fontId="32" type="Hiragana"/>
  </si>
  <si>
    <t>ねぎしすみれほいくえん</t>
  </si>
  <si>
    <t>キッズアミ</t>
  </si>
  <si>
    <t>きっずあみ</t>
  </si>
  <si>
    <t>といろきっず青葉台保育園</t>
    <rPh sb="6" eb="9">
      <t>あおばだい</t>
    </rPh>
    <rPh sb="9" eb="12">
      <t>ほいくえん</t>
    </rPh>
    <phoneticPr fontId="32" type="Hiragana"/>
  </si>
  <si>
    <t>といろきっずあおばだいほいくえん</t>
  </si>
  <si>
    <t>きらぼし保育園</t>
    <rPh sb="4" eb="7">
      <t>ほいくえん</t>
    </rPh>
    <phoneticPr fontId="32" type="Hiragana"/>
  </si>
  <si>
    <t>きらぼしほいくえん</t>
  </si>
  <si>
    <t>リュミエール小規模保育施設</t>
    <rPh sb="6" eb="9">
      <t>しょうきぼ</t>
    </rPh>
    <rPh sb="9" eb="11">
      <t>ほいく</t>
    </rPh>
    <rPh sb="11" eb="13">
      <t>しせつ</t>
    </rPh>
    <phoneticPr fontId="32" type="Hiragana"/>
  </si>
  <si>
    <t>りゅみえーるしょうきぼほいくしせつ</t>
  </si>
  <si>
    <t>ぶれすと尻手ほいくえん附属元宮</t>
  </si>
  <si>
    <t>ぶれすとしってほいくえんふぞくもとみや</t>
  </si>
  <si>
    <t>ばばほいくしつ黄金町</t>
    <rPh sb="7" eb="10">
      <t>コガネチョウ</t>
    </rPh>
    <phoneticPr fontId="31"/>
  </si>
  <si>
    <t>ばばほいくしつこがねちょう</t>
  </si>
  <si>
    <t>おれんじハウス鶴見保育園</t>
    <rPh sb="7" eb="9">
      <t>つるみ</t>
    </rPh>
    <rPh sb="9" eb="12">
      <t>ほいくえん</t>
    </rPh>
    <phoneticPr fontId="32" type="Hiragana"/>
  </si>
  <si>
    <t>おれんじはうすつるみほいくえん</t>
  </si>
  <si>
    <t>鶴見中央ハート保育園</t>
    <rPh sb="0" eb="4">
      <t>つるみちゅうおう</t>
    </rPh>
    <rPh sb="7" eb="10">
      <t>ほいくえん</t>
    </rPh>
    <phoneticPr fontId="32" type="Hiragana"/>
  </si>
  <si>
    <t>つるみちゅうおうはーとほいくえん</t>
  </si>
  <si>
    <t>フェアリーテイルそら</t>
  </si>
  <si>
    <t>ふぇありーているそら</t>
  </si>
  <si>
    <t>ひだまりの保育園</t>
  </si>
  <si>
    <t>ひだまりのほいくえん</t>
  </si>
  <si>
    <t>スターチャイルド≪横浜ステーションナーサリー≫</t>
  </si>
  <si>
    <t>すたーちゃいるどよこはますてーしょんなーさりー</t>
  </si>
  <si>
    <t>保育室アーモ</t>
  </si>
  <si>
    <t>ほいくしつあーも</t>
  </si>
  <si>
    <t>保育園スマイルキッズ二俣川駅前</t>
    <rPh sb="10" eb="13">
      <t>ふたまたがわ</t>
    </rPh>
    <rPh sb="13" eb="15">
      <t>えきまえ</t>
    </rPh>
    <phoneticPr fontId="32" type="Hiragana"/>
  </si>
  <si>
    <t>ほいくえんすまいるきっずふたまたえきまえ</t>
  </si>
  <si>
    <t>磯子区</t>
    <rPh sb="0" eb="3">
      <t>いそごく</t>
    </rPh>
    <phoneticPr fontId="2" type="Hiragana"/>
  </si>
  <si>
    <t>ピノキオ幼児舎新杉田園</t>
  </si>
  <si>
    <t>ぴのきおようじしゃしんすぎたえん</t>
  </si>
  <si>
    <t>きゅーぴーるーむ大倉山園</t>
  </si>
  <si>
    <t>きゅーぴーるーむおおくらやまえん</t>
  </si>
  <si>
    <t>ルリ保育園日吉</t>
    <rPh sb="2" eb="5">
      <t>ほいくえん</t>
    </rPh>
    <rPh sb="5" eb="7">
      <t>ひよし</t>
    </rPh>
    <phoneticPr fontId="32" type="Hiragana"/>
  </si>
  <si>
    <t>るりほいくえんひよし</t>
  </si>
  <si>
    <t>緑区</t>
    <rPh sb="0" eb="2">
      <t>みどりく</t>
    </rPh>
    <phoneticPr fontId="32" type="Hiragana"/>
  </si>
  <si>
    <t>マームゆりかごながつた保育園</t>
    <rPh sb="11" eb="14">
      <t>ほいくえん</t>
    </rPh>
    <phoneticPr fontId="32" type="Hiragana"/>
  </si>
  <si>
    <t>まーむゆりかごながつたほいくえん</t>
  </si>
  <si>
    <t>こどもの国ほしぞら保育園</t>
  </si>
  <si>
    <t>こどものくにほしぞらほいくえん</t>
  </si>
  <si>
    <t>東戸塚かもめ第２保育園</t>
    <rPh sb="0" eb="3">
      <t>ひがしとつか</t>
    </rPh>
    <rPh sb="6" eb="7">
      <t>だい</t>
    </rPh>
    <rPh sb="8" eb="11">
      <t>ほいくえん</t>
    </rPh>
    <phoneticPr fontId="32" type="Hiragana"/>
  </si>
  <si>
    <t>ひがしとつかかもめだいにほいくえん</t>
  </si>
  <si>
    <t>おんぷ保育園</t>
    <rPh sb="3" eb="6">
      <t>ほいくえん</t>
    </rPh>
    <phoneticPr fontId="32" type="Hiragana"/>
  </si>
  <si>
    <t>おんぷほいくえん</t>
  </si>
  <si>
    <t>東戸塚らびっと保育園</t>
  </si>
  <si>
    <t>ひがしとつからびっとほいくえん</t>
  </si>
  <si>
    <t>鳩の森愛の詩とことこ保育園</t>
  </si>
  <si>
    <t>はとのもりあいのうたとことこほいくえん</t>
  </si>
  <si>
    <t>ぺパンルーム</t>
  </si>
  <si>
    <t>ぺぱんるーむ</t>
  </si>
  <si>
    <t>ひより保育室</t>
  </si>
  <si>
    <t>ひよりほいくしつ</t>
  </si>
  <si>
    <t>戸塚区</t>
    <rPh sb="0" eb="2">
      <t>とつか</t>
    </rPh>
    <rPh sb="2" eb="3">
      <t>く</t>
    </rPh>
    <phoneticPr fontId="1" type="Hiragana"/>
  </si>
  <si>
    <t>東戸塚かもめ第３保育園</t>
    <rPh sb="0" eb="3">
      <t>ひがしとつか</t>
    </rPh>
    <rPh sb="6" eb="7">
      <t>だい</t>
    </rPh>
    <rPh sb="8" eb="11">
      <t>ほいくえん</t>
    </rPh>
    <phoneticPr fontId="32" type="Hiragana"/>
  </si>
  <si>
    <t>ひがしとつかかもめだいさんほいくえん</t>
  </si>
  <si>
    <t>鶴見なのはな保育園</t>
    <rPh sb="0" eb="2">
      <t>つるみ</t>
    </rPh>
    <rPh sb="6" eb="9">
      <t>ほいくえん</t>
    </rPh>
    <phoneticPr fontId="32" type="Hiragana"/>
  </si>
  <si>
    <t>つるみなのはなほいくえん</t>
  </si>
  <si>
    <t>キッズラボ菊名小規模保育園</t>
    <rPh sb="5" eb="7">
      <t>きくな</t>
    </rPh>
    <rPh sb="7" eb="10">
      <t>しょうきぼ</t>
    </rPh>
    <rPh sb="10" eb="13">
      <t>ほいくえん</t>
    </rPh>
    <phoneticPr fontId="32" type="Hiragana"/>
  </si>
  <si>
    <t>きっずらぼきくなえん</t>
  </si>
  <si>
    <t>中区</t>
    <rPh sb="0" eb="1">
      <t>なか</t>
    </rPh>
    <phoneticPr fontId="2" type="Hiragana"/>
  </si>
  <si>
    <t>キッズパートナー横浜市役所</t>
  </si>
  <si>
    <t>きっずぱーとなーよこはましやくしょ</t>
  </si>
  <si>
    <t>ｓtellar阿久和小規模保育園</t>
    <rPh sb="7" eb="10">
      <t>あくわ</t>
    </rPh>
    <rPh sb="10" eb="16">
      <t>しょうきぼほいくえん</t>
    </rPh>
    <phoneticPr fontId="32" type="Hiragana"/>
  </si>
  <si>
    <t>すてらあくわしょうきぼほいくえん</t>
  </si>
  <si>
    <t>鶴見ぬくもり保育園</t>
  </si>
  <si>
    <t>つるみぬくもりほいくえん</t>
  </si>
  <si>
    <t>鶴見サンフラワー保育園</t>
    <rPh sb="10" eb="11">
      <t>えん</t>
    </rPh>
    <phoneticPr fontId="32" type="Hiragana"/>
  </si>
  <si>
    <t>つるみさんふらわーほいくえん</t>
  </si>
  <si>
    <t>ひまわりニコニコ保育園</t>
  </si>
  <si>
    <t>ひまわりにこにこほいくえん</t>
  </si>
  <si>
    <t>横濱あんじゅ小規模保育園</t>
  </si>
  <si>
    <t>よこはまあんじゅしょうきぼほいくえん</t>
  </si>
  <si>
    <t>みらいつばさ新杉田保育園</t>
  </si>
  <si>
    <t>みらいつばさしんすぎたほいくえん</t>
  </si>
  <si>
    <t>根岸サンフラワー保育園</t>
    <rPh sb="10" eb="11">
      <t>えん</t>
    </rPh>
    <phoneticPr fontId="32" type="Hiragana"/>
  </si>
  <si>
    <t>ねぎしさんふらわーほいくえん</t>
  </si>
  <si>
    <t>東戸塚かもめ第４保育園</t>
  </si>
  <si>
    <t>ひがしとつかかもめだいよんほいくえん</t>
  </si>
  <si>
    <t>すまいるおおふな保育園</t>
  </si>
  <si>
    <t>すまいるおおふなほいくえん</t>
  </si>
  <si>
    <t>南区</t>
    <rPh sb="0" eb="2">
      <t>ミナミク</t>
    </rPh>
    <phoneticPr fontId="1"/>
  </si>
  <si>
    <t>パナマリア保育園弘明寺園</t>
  </si>
  <si>
    <t>ぱなまりあほいくえんぐみょうじえん</t>
  </si>
  <si>
    <t>ぱぷりか保育園戸塚</t>
  </si>
  <si>
    <t>ぱぷりかほいくえんとつか</t>
  </si>
  <si>
    <t>東戸塚みもざ保育園</t>
  </si>
  <si>
    <t>ひがしとつかみもざほいくえん</t>
  </si>
  <si>
    <t>東戸塚わかば保育園</t>
  </si>
  <si>
    <t>ひがしとつかわかばほいくえん</t>
  </si>
  <si>
    <t>フラッフィ―小規模保育園</t>
  </si>
  <si>
    <t>ふらっふぃーしょうきぼほいくえん</t>
  </si>
  <si>
    <t>矢向つぼみ保育園</t>
  </si>
  <si>
    <t>やこうつぼみほいくえん</t>
  </si>
  <si>
    <t>仲町台もみのき保育室</t>
  </si>
  <si>
    <t>なかまちだいもみのきほいくしつ</t>
  </si>
  <si>
    <t>のぞみ山手駅前保育園</t>
  </si>
  <si>
    <t>のぞみやまてえきまえほいくえん</t>
  </si>
  <si>
    <t>京浜保育園パステル</t>
    <rPh sb="0" eb="2">
      <t>けいひん</t>
    </rPh>
    <rPh sb="2" eb="5">
      <t>ほいくえん</t>
    </rPh>
    <phoneticPr fontId="32" type="Hiragana"/>
  </si>
  <si>
    <t>けいひんほいくえんぱすてる</t>
  </si>
  <si>
    <t>風の子保育室</t>
  </si>
  <si>
    <t>かぜのこほいくしつ</t>
  </si>
  <si>
    <t>青葉ぽかぽか保育室</t>
  </si>
  <si>
    <t>あおばぽかぽかほいくしつ</t>
  </si>
  <si>
    <t>ばばほいくしつ綱島</t>
  </si>
  <si>
    <t>ばばほいくしつつなしま</t>
  </si>
  <si>
    <t>みらいこうほく保育園</t>
  </si>
  <si>
    <t>みらいこうほくほいくえん</t>
  </si>
  <si>
    <t>ぱぷりか保育園鶴ヶ峰</t>
  </si>
  <si>
    <t>ぱぷりかほいくえんつるがみね</t>
  </si>
  <si>
    <t>スマイルビー保育園</t>
  </si>
  <si>
    <t>すまいるびーほいくえん</t>
  </si>
  <si>
    <t>保育室テック・テックROOM</t>
  </si>
  <si>
    <t>ほいくしつてっくてっくるーむ</t>
  </si>
  <si>
    <t>もしもしのほし日吉保育園</t>
  </si>
  <si>
    <t>もしもしのほしひよしほいくえん</t>
  </si>
  <si>
    <t>スターチャイルド≪藤が丘小規模保育所≫</t>
  </si>
  <si>
    <t>すたーちゃいるどふじがおかしょうきぼほいくしょ</t>
  </si>
  <si>
    <t>みんなのほいくえんatとつか</t>
  </si>
  <si>
    <t>みんなのほいくえんあっととつか</t>
  </si>
  <si>
    <t>コアの木保育園</t>
  </si>
  <si>
    <t>こあのきほいくえん</t>
  </si>
  <si>
    <t>栄区</t>
    <rPh sb="0" eb="2">
      <t>サカエク</t>
    </rPh>
    <phoneticPr fontId="33"/>
  </si>
  <si>
    <t>なないろ保育室</t>
  </si>
  <si>
    <t>なないろほいくしつ</t>
  </si>
  <si>
    <t>瀬谷そらいろ保育園</t>
  </si>
  <si>
    <t>せやそらいろほいくえん</t>
  </si>
  <si>
    <t>ハッピーシーズくるみ園</t>
  </si>
  <si>
    <t>はっぴーしーずくるみえん</t>
  </si>
  <si>
    <t>ミアヘルサ保育園ひびき江田</t>
    <rPh sb="5" eb="8">
      <t>ほいくえん</t>
    </rPh>
    <rPh sb="11" eb="13">
      <t>えだ</t>
    </rPh>
    <phoneticPr fontId="32" type="Hiragana"/>
  </si>
  <si>
    <t>みあへるさほいくえんひびきえだ</t>
  </si>
  <si>
    <t>ミアヘルサ保育園ひびき市が尾</t>
    <rPh sb="5" eb="8">
      <t>ほいくえん</t>
    </rPh>
    <rPh sb="11" eb="12">
      <t>いち</t>
    </rPh>
    <rPh sb="13" eb="14">
      <t>お</t>
    </rPh>
    <phoneticPr fontId="32" type="Hiragana"/>
  </si>
  <si>
    <t>みあへるさほいくえんひびきいちがお</t>
  </si>
  <si>
    <t>preschoolALICEClover</t>
  </si>
  <si>
    <t>ぷれすくーるありすくろーばー</t>
  </si>
  <si>
    <t>戸部みつばち保育園</t>
  </si>
  <si>
    <t>とべみつばちほいくえん</t>
  </si>
  <si>
    <t>ぱぷりか保育園上大岡</t>
  </si>
  <si>
    <t>ぱぷりかほいくえんかみおおおか</t>
  </si>
  <si>
    <t>スクルドエンジェル保育園上大岡園</t>
  </si>
  <si>
    <t>すくるどえんじぇるほいくえんかみおおおかえん</t>
  </si>
  <si>
    <t>港南台きらきら保育園</t>
    <rPh sb="7" eb="10">
      <t>ほいくえん</t>
    </rPh>
    <phoneticPr fontId="32" type="Hiragana"/>
  </si>
  <si>
    <t>こうなんだいきらきらほいくえん</t>
  </si>
  <si>
    <t>サクラフェリーチェ保育園二俣川</t>
  </si>
  <si>
    <t>さくらふぇりーちぇほいくえんふたまたがわ</t>
  </si>
  <si>
    <t>すまいる十日市場保育園</t>
  </si>
  <si>
    <t>すまいるとおかいちばほいくえん</t>
  </si>
  <si>
    <t>瀬谷みらい保育園</t>
    <rPh sb="0" eb="2">
      <t>せや</t>
    </rPh>
    <rPh sb="5" eb="8">
      <t>ほいくえん</t>
    </rPh>
    <phoneticPr fontId="32" type="Hiragana"/>
  </si>
  <si>
    <t>せやみらいほいくえん</t>
  </si>
  <si>
    <t>SEASONKID保育園</t>
    <rPh sb="9" eb="12">
      <t>ほいくえん</t>
    </rPh>
    <phoneticPr fontId="32" type="Hiragana"/>
  </si>
  <si>
    <t>しーずんきっどほいくえん</t>
  </si>
  <si>
    <t>アップルミントおおふな保育園</t>
  </si>
  <si>
    <t>あっぷるみんとおおふなほいくえん</t>
  </si>
  <si>
    <t>グロウアップモンテッソーリ子どもの家立場園</t>
  </si>
  <si>
    <t>ぐろうあっぷもんてっそーりこどものいえたては</t>
  </si>
  <si>
    <t>イルカ保育園</t>
  </si>
  <si>
    <t>いるかほいくえん</t>
  </si>
  <si>
    <t>NPO法人ちびっこハウス</t>
  </si>
  <si>
    <t>えぬぴーおーほうじんちびっこはうす</t>
  </si>
  <si>
    <t>みらいつばさ片倉町保育園</t>
  </si>
  <si>
    <t>みらいつばさかたくらちょうほいくえん</t>
  </si>
  <si>
    <t>前島保育園</t>
  </si>
  <si>
    <t>まえじまほいくえん</t>
  </si>
  <si>
    <t>キューピールームP-kaboo園</t>
  </si>
  <si>
    <t>きゅーぴーるーむぴーかぶーえん</t>
  </si>
  <si>
    <t>ポートサイド野ばな保育園</t>
    <rPh sb="6" eb="7">
      <t>の</t>
    </rPh>
    <rPh sb="9" eb="12">
      <t>ほいくえん</t>
    </rPh>
    <phoneticPr fontId="32" type="Hiragana"/>
  </si>
  <si>
    <t>ぽーとさいどのばなほいくえん</t>
  </si>
  <si>
    <t>YokohamaFrontMutsumiNursery</t>
  </si>
  <si>
    <t>よこはまふろんとむつみなーさりー</t>
  </si>
  <si>
    <t>サフォークキッズランド横浜園</t>
    <rPh sb="11" eb="13">
      <t>よこはま</t>
    </rPh>
    <phoneticPr fontId="32" type="Hiragana"/>
  </si>
  <si>
    <t>さふぉーくきっずらんどよこはまえん</t>
  </si>
  <si>
    <t>チームナーサリーBigHug本郷台</t>
  </si>
  <si>
    <t>ちーむなーさりーびっぐはぐほんごうだい</t>
  </si>
  <si>
    <t>リトルスカラー綱島保育園</t>
  </si>
  <si>
    <t>りとるすからーつなしまほいくえん</t>
  </si>
  <si>
    <t>瀬谷区</t>
    <rPh sb="0" eb="3">
      <t>セヤク</t>
    </rPh>
    <phoneticPr fontId="32"/>
  </si>
  <si>
    <t>瀬谷すくすく保育園</t>
  </si>
  <si>
    <t>せやすくすくほいくえん</t>
  </si>
  <si>
    <t>中区</t>
    <rPh sb="0" eb="2">
      <t>ナカク</t>
    </rPh>
    <phoneticPr fontId="32"/>
  </si>
  <si>
    <t>こもれび保育園根岸園</t>
    <rPh sb="4" eb="7">
      <t>ほいくえん</t>
    </rPh>
    <rPh sb="7" eb="10">
      <t>ねぎしえん</t>
    </rPh>
    <phoneticPr fontId="32" type="Hiragana"/>
  </si>
  <si>
    <t>こもれびほいくえんねぎしえん</t>
  </si>
  <si>
    <t>戸塚区</t>
    <rPh sb="0" eb="3">
      <t>トツカク</t>
    </rPh>
    <phoneticPr fontId="32"/>
  </si>
  <si>
    <t>アスノスひらと保育園東戸塚</t>
    <rPh sb="7" eb="10">
      <t>ほいくえん</t>
    </rPh>
    <rPh sb="10" eb="13">
      <t>ひがしとつか</t>
    </rPh>
    <phoneticPr fontId="32" type="Hiragana"/>
  </si>
  <si>
    <t>あすのすひらとほいくえんひがしとつか</t>
  </si>
  <si>
    <t>しんざわあゆみ保育室</t>
  </si>
  <si>
    <t>しんざわあゆみほいくしつ</t>
  </si>
  <si>
    <t>港南中央サンフラワー保育園</t>
  </si>
  <si>
    <t>こうなんちゅうおうさんふらわーほいくえん</t>
  </si>
  <si>
    <t>弘明寺なぎさ保育園</t>
  </si>
  <si>
    <t>ぐみょうじなぎさほいくえん</t>
  </si>
  <si>
    <t>新杉田りあん保育園</t>
  </si>
  <si>
    <t>しんすぎたりあんほいくえん</t>
  </si>
  <si>
    <t>新横浜めぶき保育園</t>
    <rPh sb="0" eb="3">
      <t>シンヨコハマ</t>
    </rPh>
    <rPh sb="6" eb="9">
      <t>ホイクエン</t>
    </rPh>
    <phoneticPr fontId="3"/>
  </si>
  <si>
    <t>しんよこはまめぶきほいくえん</t>
  </si>
  <si>
    <t>グロウアップモンテッソーリ子どもの家戸塚園</t>
    <rPh sb="18" eb="21">
      <t>トツカエン</t>
    </rPh>
    <phoneticPr fontId="3"/>
  </si>
  <si>
    <t>ぐろうあっぷもんてっそーりこどものいえとつかえん</t>
  </si>
  <si>
    <t>大船わかば保育園</t>
  </si>
  <si>
    <t>おおふなわかばほいくえん</t>
  </si>
  <si>
    <t>瀬谷駅前保育園</t>
    <rPh sb="0" eb="2">
      <t>セヤ</t>
    </rPh>
    <rPh sb="2" eb="4">
      <t>エキマエ</t>
    </rPh>
    <rPh sb="4" eb="7">
      <t>ホイクエン</t>
    </rPh>
    <phoneticPr fontId="3"/>
  </si>
  <si>
    <t>せやえきまえほいくえん</t>
  </si>
  <si>
    <t>横浜大谷保育園</t>
    <rPh sb="0" eb="2">
      <t>ヨコハマ</t>
    </rPh>
    <rPh sb="2" eb="4">
      <t>オオタニ</t>
    </rPh>
    <rPh sb="4" eb="7">
      <t>ホイクエン</t>
    </rPh>
    <phoneticPr fontId="3"/>
  </si>
  <si>
    <t>よこはまおおたにほいくえん</t>
  </si>
  <si>
    <t>根岸第二サンフラワー保育園</t>
  </si>
  <si>
    <t>ねぎしだいにさんふらわーほいくえん</t>
  </si>
  <si>
    <t>preschoolCOCOALICE</t>
  </si>
  <si>
    <t>ぷれすくーるここありす</t>
  </si>
  <si>
    <t>アップルミントとつか保育園</t>
  </si>
  <si>
    <t>あっぷるみんととつかほいくえん</t>
  </si>
  <si>
    <t>家庭的保育事業</t>
    <rPh sb="0" eb="7">
      <t>カテイテキホイクジギョウ</t>
    </rPh>
    <phoneticPr fontId="15"/>
  </si>
  <si>
    <t>都筑区</t>
    <rPh sb="0" eb="3">
      <t>つづきく</t>
    </rPh>
    <phoneticPr fontId="32" type="Hiragana"/>
  </si>
  <si>
    <t>どんぐり保育室</t>
  </si>
  <si>
    <t>どんぐりほいくしつ</t>
  </si>
  <si>
    <t>すくすくキッズとらまる保育園</t>
  </si>
  <si>
    <t>すくすくきっずとらまるほいくえん</t>
  </si>
  <si>
    <t>あーす保育園戸塚</t>
  </si>
  <si>
    <t>あーすほいくえんとつか</t>
  </si>
  <si>
    <t>あーす保育園戸塚Annex</t>
  </si>
  <si>
    <t>あーすほいくえんとつかあねっくす</t>
  </si>
  <si>
    <t>神奈川区</t>
    <rPh sb="0" eb="4">
      <t>カナガワク</t>
    </rPh>
    <phoneticPr fontId="31"/>
  </si>
  <si>
    <t>おれんじハウスおうちde保育園</t>
  </si>
  <si>
    <t>おれんじはうすおうちでほいくえん</t>
  </si>
  <si>
    <t>障害児訪問保育アニー</t>
  </si>
  <si>
    <t>しょうがいじほうもんほいくあにー</t>
  </si>
  <si>
    <t>おれんじハウス戸塚保育園</t>
  </si>
  <si>
    <t>おれんじはうすとつかほいくえん</t>
  </si>
  <si>
    <t>おれんじハウス二俣川駅前保育園</t>
  </si>
  <si>
    <t>おれんじはうすふたまたがわえきまえほいくえん</t>
  </si>
  <si>
    <t>ぶれすと大船ほいくえん</t>
  </si>
  <si>
    <t>ぶれすとおおふなほいくえん</t>
  </si>
  <si>
    <t>まなびの森鴨居北こども園</t>
  </si>
  <si>
    <t>まなびのもりかもいきたこどもえん</t>
  </si>
  <si>
    <t>あゆみ保育園 ゆめが丘</t>
  </si>
  <si>
    <t>あゆみほいくえんゆめがおか</t>
  </si>
  <si>
    <t>にじいろ保育園吉田町</t>
  </si>
  <si>
    <t>にじいろほいくえんよしだちょう</t>
  </si>
  <si>
    <t>幼保連携型認定こども園　かおり幼稚園</t>
  </si>
  <si>
    <t>ようほれんけいがたにんていこどもえんかおりようちえん</t>
  </si>
  <si>
    <t>幼保連携型認定こども園　睦町保育園</t>
  </si>
  <si>
    <t>ようほれんけいがたにんていこどもえん　むつみちょうほいくえん</t>
  </si>
  <si>
    <t>小机かなで保育園</t>
  </si>
  <si>
    <t>こづくえかなでほいくえん</t>
  </si>
  <si>
    <t>川和町ぶるーべる保育園</t>
  </si>
  <si>
    <t>かわわちょうぶるーべるほいくえん</t>
  </si>
  <si>
    <t>ハートフルキッズ港南台保育園</t>
  </si>
  <si>
    <t xml:space="preserve">はーとふるきっずこうなんだいほいくえん </t>
  </si>
  <si>
    <t>ハートフルキッズ本郷台保育園</t>
  </si>
  <si>
    <t>はーとふるきっずほんごうだいほいくえん</t>
  </si>
  <si>
    <t>小規模保育事業　のぞみせや保育園</t>
  </si>
  <si>
    <t>しょうきぼほいくじぎょう　のぞみせやほいく</t>
  </si>
  <si>
    <t>アップルミントとつかシーズ保育園</t>
  </si>
  <si>
    <t>あっぷるみんととつかしーずほいくえん</t>
  </si>
  <si>
    <t>わいわいKids青葉台</t>
    <rPh sb="8" eb="11">
      <t>アオバダイ</t>
    </rPh>
    <phoneticPr fontId="34"/>
  </si>
  <si>
    <t>わいわいきっずあおばだい</t>
  </si>
  <si>
    <t>ぱぷりか保育園青葉台</t>
    <rPh sb="4" eb="10">
      <t>ホイクエンアオバダイ</t>
    </rPh>
    <phoneticPr fontId="34"/>
  </si>
  <si>
    <t>ぱぷりかほいくえんあおばだい</t>
  </si>
  <si>
    <t>つくしのこ保育園</t>
    <rPh sb="5" eb="8">
      <t>ホイクエン</t>
    </rPh>
    <phoneticPr fontId="34"/>
  </si>
  <si>
    <t>つくしのこほいくえん</t>
  </si>
  <si>
    <t>たしろ保育室</t>
    <rPh sb="3" eb="6">
      <t>ホイクシツ</t>
    </rPh>
    <phoneticPr fontId="15"/>
  </si>
  <si>
    <t>たしろほいくしつ</t>
  </si>
  <si>
    <t>すくすくの杜綱島ＳＳＴ保育園</t>
  </si>
  <si>
    <t>すくすくのもりつなしまえすえすてぃほいくえん</t>
  </si>
  <si>
    <t>尻手スマイル保育園</t>
  </si>
  <si>
    <t>しってすまいるほいくえん</t>
  </si>
  <si>
    <t>幼稚園</t>
    <rPh sb="0" eb="3">
      <t>ヨウチエン</t>
    </rPh>
    <phoneticPr fontId="31"/>
  </si>
  <si>
    <t>戸部幼稚園</t>
  </si>
  <si>
    <t>とべようちえん</t>
  </si>
  <si>
    <t>お三の宮日枝幼稚園</t>
  </si>
  <si>
    <t>おさんのみやひえようちえん</t>
  </si>
  <si>
    <t>安部幼稚園</t>
  </si>
  <si>
    <t>あべようちえん</t>
  </si>
  <si>
    <t>南聖心幼稚園</t>
  </si>
  <si>
    <t>みなみせいしんようちえん</t>
  </si>
  <si>
    <t>岩崎学園附属幼稚園</t>
  </si>
  <si>
    <t>いわさきがくえんふぞくようちえん</t>
  </si>
  <si>
    <t>仲よし幼稚園</t>
  </si>
  <si>
    <t>なかよしようちえん</t>
  </si>
  <si>
    <t>グリーンヒル幼稚園</t>
  </si>
  <si>
    <t>ぐりーんひるようちえん</t>
  </si>
  <si>
    <t>岩崎学園附属磯子幼稚園</t>
  </si>
  <si>
    <t>いわさきがくえんふぞくいそごようちえん</t>
  </si>
  <si>
    <t>横浜女子短期大学附属幼稚園</t>
  </si>
  <si>
    <t>よこはまじょしたんきたいがくふぞくようちえん</t>
  </si>
  <si>
    <t>並木幼稚園</t>
  </si>
  <si>
    <t>なみきようちえん</t>
  </si>
  <si>
    <t>金港幼稚園</t>
  </si>
  <si>
    <t>きんこうようちえん</t>
  </si>
  <si>
    <t>しんよしだ幼稚園</t>
  </si>
  <si>
    <t>しんよしだようちえん</t>
  </si>
  <si>
    <t>梅が丘天使幼稚園</t>
  </si>
  <si>
    <t>うめがおかてんしようちえん</t>
  </si>
  <si>
    <t>東洋英和女学院大学付属かえで幼稚園</t>
  </si>
  <si>
    <t>とうようえいわじょがくいんだいがくふぞくかえでようちえん</t>
  </si>
  <si>
    <t>横浜さくら幼稚園</t>
  </si>
  <si>
    <t>よこはまさくらようちえん</t>
  </si>
  <si>
    <t>戸塚区</t>
    <rPh sb="0" eb="2">
      <t>トツカ</t>
    </rPh>
    <rPh sb="2" eb="3">
      <t>ク</t>
    </rPh>
    <phoneticPr fontId="34"/>
  </si>
  <si>
    <t>戸塚ふたば幼稚園</t>
  </si>
  <si>
    <t>とつかふたばようちえん</t>
  </si>
  <si>
    <t>東俣野幼稚園</t>
  </si>
  <si>
    <t>ひがしまたのようちえん</t>
  </si>
  <si>
    <t>学校法人川辺学園　冨士見ケ丘幼稚園</t>
  </si>
  <si>
    <t>がっこうほうじんかわべがくえんふじみがおかようちえん</t>
  </si>
  <si>
    <t>中区</t>
    <rPh sb="0" eb="1">
      <t>ナカ</t>
    </rPh>
    <rPh sb="1" eb="2">
      <t>ク</t>
    </rPh>
    <phoneticPr fontId="2"/>
  </si>
  <si>
    <t>　●処遇改善等加算区分１・２・３及び職員処遇改善費～制度編～（令和8年4月版）</t>
    <phoneticPr fontId="2"/>
  </si>
  <si>
    <t>令和８年度　研修受講履歴一覧　集計表</t>
    <rPh sb="0" eb="2">
      <t>レイワ</t>
    </rPh>
    <phoneticPr fontId="2"/>
  </si>
  <si>
    <t>　●処遇改善等加算区分３及び職員処遇改善費　申請事務手続き編（令和8年10月版）</t>
    <phoneticPr fontId="2"/>
  </si>
  <si>
    <r>
      <rPr>
        <b/>
        <u/>
        <sz val="11"/>
        <color rgb="FFFF0000"/>
        <rFont val="ＭＳ ゴシック"/>
        <family val="3"/>
        <charset val="128"/>
      </rPr>
      <t>各行最後に入力</t>
    </r>
    <r>
      <rPr>
        <sz val="14"/>
        <rFont val="ＭＳ ゴシック"/>
        <family val="3"/>
        <charset val="128"/>
      </rPr>
      <t xml:space="preserve">
修了年月日
</t>
    </r>
    <r>
      <rPr>
        <sz val="12"/>
        <rFont val="ＭＳ ゴシック"/>
        <family val="3"/>
        <charset val="128"/>
      </rPr>
      <t>(例:R2.6.1)</t>
    </r>
    <r>
      <rPr>
        <sz val="14"/>
        <rFont val="ＭＳ ゴシック"/>
        <family val="3"/>
        <charset val="128"/>
      </rPr>
      <t xml:space="preserve">
</t>
    </r>
    <r>
      <rPr>
        <sz val="11"/>
        <rFont val="ＭＳ ゴシック"/>
        <family val="3"/>
        <charset val="128"/>
      </rPr>
      <t>※研修種別～
研修分野
を入力後に入力してください。</t>
    </r>
    <rPh sb="0" eb="2">
      <t>カクギョウ</t>
    </rPh>
    <rPh sb="2" eb="4">
      <t>サイゴ</t>
    </rPh>
    <rPh sb="5" eb="7">
      <t>ニュウリョク</t>
    </rPh>
    <rPh sb="8" eb="10">
      <t>シュウリョウ</t>
    </rPh>
    <rPh sb="10" eb="13">
      <t>ネンガッピ</t>
    </rPh>
    <rPh sb="12" eb="13">
      <t>ビ</t>
    </rPh>
    <rPh sb="15" eb="16">
      <t>レイ</t>
    </rPh>
    <rPh sb="26" eb="30">
      <t>ケンシュウシュベツ</t>
    </rPh>
    <rPh sb="32" eb="36">
      <t>ケンシュウブンヤ</t>
    </rPh>
    <rPh sb="38" eb="40">
      <t>ニュウリョク</t>
    </rPh>
    <rPh sb="40" eb="41">
      <t>アト</t>
    </rPh>
    <rPh sb="42" eb="44">
      <t>ニュウリョク</t>
    </rPh>
    <phoneticPr fontId="2"/>
  </si>
  <si>
    <t>区分３及び職員処遇改善費の対象と認められる研修のみ入力してください（下記(6)参照）。そのうち、キャリアアップ研修が対象か否かについては最下部(7)を参照のうえ、不明な場合は実施主体に必ず確認してください。</t>
    <phoneticPr fontId="2"/>
  </si>
  <si>
    <t>(5)　行が足りない場合は、No２～59の行を選択し、挿入すること。</t>
    <rPh sb="4" eb="5">
      <t>ギョウ</t>
    </rPh>
    <rPh sb="6" eb="7">
      <t>タ</t>
    </rPh>
    <rPh sb="10" eb="12">
      <t>バアイ</t>
    </rPh>
    <rPh sb="21" eb="22">
      <t>ギョウ</t>
    </rPh>
    <rPh sb="23" eb="25">
      <t>センタク</t>
    </rPh>
    <rPh sb="27" eb="29">
      <t>ソウニュウ</t>
    </rPh>
    <phoneticPr fontId="2"/>
  </si>
  <si>
    <t>(4)　一覧の内容を確認できる資料（幼稚園教諭免許状更新講習修了証明書（履修証明書）の写し等）を施設において保管すること。</t>
    <rPh sb="4" eb="6">
      <t>イチラン</t>
    </rPh>
    <rPh sb="7" eb="9">
      <t>ナイヨウ</t>
    </rPh>
    <rPh sb="10" eb="12">
      <t>カクニン</t>
    </rPh>
    <rPh sb="15" eb="17">
      <t>シリョウ</t>
    </rPh>
    <rPh sb="18" eb="21">
      <t>ヨウチエン</t>
    </rPh>
    <rPh sb="21" eb="23">
      <t>キョウユ</t>
    </rPh>
    <rPh sb="23" eb="26">
      <t>メンキョジョウ</t>
    </rPh>
    <rPh sb="26" eb="28">
      <t>コウシン</t>
    </rPh>
    <rPh sb="28" eb="30">
      <t>コウシュウ</t>
    </rPh>
    <rPh sb="30" eb="32">
      <t>シュウリョウ</t>
    </rPh>
    <rPh sb="32" eb="35">
      <t>ショウメイショ</t>
    </rPh>
    <rPh sb="36" eb="38">
      <t>リシュウ</t>
    </rPh>
    <rPh sb="38" eb="41">
      <t>ショウメイショ</t>
    </rPh>
    <rPh sb="43" eb="44">
      <t>ウツ</t>
    </rPh>
    <rPh sb="45" eb="46">
      <t>ナド</t>
    </rPh>
    <rPh sb="48" eb="50">
      <t>シセツ</t>
    </rPh>
    <rPh sb="54" eb="56">
      <t>ホカン</t>
    </rPh>
    <phoneticPr fontId="2"/>
  </si>
  <si>
    <t>(3)　園内研修（幼稚園等）を対象としたい場合は、「園内研修実施状況」を添付すること。</t>
    <phoneticPr fontId="2"/>
  </si>
  <si>
    <t>(6) 区分３及び職員処遇改善費の対象となる研修は「施設型給付費等に係る処遇改善等加算（区分３）に係る研修修了要件について」（令和７年９月16日付けこ成基202・７初幼教第４号
　　こども家庭庁成育局保育政策課長、こども家庭庁成育局成育基盤企画課長及び文部科学省初等中等教育局幼児教育課長連盟通知）の記載に基づくものとする。</t>
    <rPh sb="4" eb="6">
      <t>クブン</t>
    </rPh>
    <rPh sb="7" eb="8">
      <t>オヨ</t>
    </rPh>
    <rPh sb="9" eb="16">
      <t>ショクインショグウカイゼンヒ</t>
    </rPh>
    <rPh sb="17" eb="19">
      <t>タイショウ</t>
    </rPh>
    <rPh sb="22" eb="24">
      <t>ケンシュウ</t>
    </rPh>
    <rPh sb="26" eb="29">
      <t>シセツガタ</t>
    </rPh>
    <rPh sb="29" eb="32">
      <t>キュウフヒ</t>
    </rPh>
    <rPh sb="32" eb="33">
      <t>トウ</t>
    </rPh>
    <rPh sb="34" eb="35">
      <t>カカ</t>
    </rPh>
    <rPh sb="36" eb="41">
      <t>ショグウカイゼントウ</t>
    </rPh>
    <rPh sb="41" eb="43">
      <t>カサン</t>
    </rPh>
    <rPh sb="44" eb="46">
      <t>クブン</t>
    </rPh>
    <rPh sb="49" eb="50">
      <t>カカ</t>
    </rPh>
    <rPh sb="51" eb="57">
      <t>ケンシュウシュウリョウヨウケン</t>
    </rPh>
    <rPh sb="63" eb="65">
      <t>レイワ</t>
    </rPh>
    <rPh sb="66" eb="67">
      <t>ネン</t>
    </rPh>
    <rPh sb="68" eb="69">
      <t>ガツ</t>
    </rPh>
    <rPh sb="71" eb="72">
      <t>ニチ</t>
    </rPh>
    <rPh sb="72" eb="73">
      <t>ヅ</t>
    </rPh>
    <rPh sb="75" eb="76">
      <t>セイ</t>
    </rPh>
    <rPh sb="76" eb="77">
      <t>キ</t>
    </rPh>
    <rPh sb="82" eb="83">
      <t>ショ</t>
    </rPh>
    <rPh sb="83" eb="84">
      <t>ヨウ</t>
    </rPh>
    <rPh sb="84" eb="85">
      <t>キョウ</t>
    </rPh>
    <rPh sb="85" eb="86">
      <t>ダイ</t>
    </rPh>
    <rPh sb="87" eb="88">
      <t>ゴウ</t>
    </rPh>
    <rPh sb="94" eb="97">
      <t>カテイチョウ</t>
    </rPh>
    <rPh sb="97" eb="100">
      <t>セイイクキョク</t>
    </rPh>
    <rPh sb="100" eb="104">
      <t>ホイクセイサク</t>
    </rPh>
    <rPh sb="104" eb="105">
      <t>カ</t>
    </rPh>
    <rPh sb="105" eb="106">
      <t>チョウ</t>
    </rPh>
    <rPh sb="110" eb="113">
      <t>カテイチョウ</t>
    </rPh>
    <rPh sb="113" eb="116">
      <t>セイイクキョク</t>
    </rPh>
    <rPh sb="116" eb="120">
      <t>セイイクキバン</t>
    </rPh>
    <rPh sb="120" eb="123">
      <t>キカクカ</t>
    </rPh>
    <rPh sb="123" eb="124">
      <t>チョウ</t>
    </rPh>
    <rPh sb="124" eb="125">
      <t>オヨ</t>
    </rPh>
    <rPh sb="126" eb="131">
      <t>モンブカガクショウ</t>
    </rPh>
    <rPh sb="131" eb="135">
      <t>ショトウチュウトウ</t>
    </rPh>
    <rPh sb="135" eb="138">
      <t>キョウイクキョク</t>
    </rPh>
    <rPh sb="138" eb="143">
      <t>ヨウジキョウイクカ</t>
    </rPh>
    <rPh sb="143" eb="144">
      <t>チョウ</t>
    </rPh>
    <rPh sb="144" eb="146">
      <t>レンメイ</t>
    </rPh>
    <rPh sb="146" eb="148">
      <t>ツウチ</t>
    </rPh>
    <rPh sb="150" eb="152">
      <t>キサイ</t>
    </rPh>
    <rPh sb="153" eb="154">
      <t>モト</t>
    </rPh>
    <phoneticPr fontId="2"/>
  </si>
  <si>
    <t>(7) 保育士等キャリアアップ研修は「保育士等キャリアアップ研修の実施について（平成29年４月１日厚生労働省雇用均等・児童家庭局保育課長通知）」の記載に基づくものが対象となる。
　　実施主体は「都道府県又は都道府県知事の指定した研修実施機関」とする。</t>
    <phoneticPr fontId="2"/>
  </si>
  <si>
    <t>⑥保育士等キャリアアップ研修（下記(7)に基づくもの）</t>
    <rPh sb="1" eb="4">
      <t>ホイクシ</t>
    </rPh>
    <rPh sb="4" eb="5">
      <t>トウ</t>
    </rPh>
    <rPh sb="12" eb="14">
      <t>ケンシュウ</t>
    </rPh>
    <rPh sb="15" eb="17">
      <t>カキ</t>
    </rPh>
    <rPh sb="21" eb="22">
      <t>モト</t>
    </rPh>
    <phoneticPr fontId="2"/>
  </si>
  <si>
    <t>実施主体等</t>
    <phoneticPr fontId="2"/>
  </si>
  <si>
    <t>○○　〇〇</t>
    <phoneticPr fontId="2"/>
  </si>
  <si>
    <t>××　✕</t>
    <phoneticPr fontId="2"/>
  </si>
  <si>
    <t>⑥保育士等キャリアアップ研修（下記(7)に基づくもの）</t>
    <phoneticPr fontId="2"/>
  </si>
  <si>
    <t>幼稚園なし_職員処遇改善費のみの対象者</t>
    <rPh sb="0" eb="3">
      <t>ヨウチエン</t>
    </rPh>
    <phoneticPr fontId="2"/>
  </si>
  <si>
    <t>認定こども園なし_職員処遇改善費のみの対象者</t>
    <rPh sb="0" eb="2">
      <t>ニンテイ</t>
    </rPh>
    <rPh sb="5" eb="6">
      <t>エン</t>
    </rPh>
    <phoneticPr fontId="2"/>
  </si>
  <si>
    <t>なし_職員処遇改善費のみの対象者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</si>
</sst>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411]ge\.m\.d;@"/>
    <numFmt numFmtId="178" formatCode="yyyy/mm/dd"/>
    <numFmt numFmtId="179" formatCode="0.0&quot;時間&quot;"/>
    <numFmt numFmtId="180" formatCode="0_);[Red]\(0\)"/>
  </numFmts>
  <fonts count="41">
    <font>
      <sz val="11"/>
      <color theme="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12"/>
      <name val="ＭＳ ゴシック"/>
      <family val="3"/>
      <charset val="128"/>
    </font>
    <font>
      <sz val="18"/>
      <color theme="1"/>
      <name val="ＭＳ Ｐゴシック"/>
      <family val="3"/>
      <charset val="128"/>
    </font>
    <font>
      <sz val="14"/>
      <name val="ＭＳ ゴシック"/>
      <family val="3"/>
      <charset val="128"/>
    </font>
    <font>
      <sz val="11"/>
      <color theme="1"/>
      <name val="ＭＳ Ｐゴシック"/>
      <family val="3"/>
      <charset val="128"/>
    </font>
    <font>
      <sz val="16"/>
      <color theme="1"/>
      <name val="ＭＳ ゴシック"/>
      <family val="3"/>
      <charset val="128"/>
    </font>
    <font>
      <sz val="16"/>
      <name val="ＭＳ ゴシック"/>
      <family val="3"/>
      <charset val="128"/>
    </font>
    <font>
      <sz val="16"/>
      <color theme="1"/>
      <name val="ＭＳ Ｐゴシック"/>
      <family val="3"/>
      <charset val="128"/>
    </font>
    <font>
      <sz val="12"/>
      <color theme="1"/>
      <name val="ＭＳ Ｐゴシック"/>
      <family val="3"/>
      <charset val="128"/>
    </font>
    <font>
      <sz val="6"/>
      <name val="ＭＳ Ｐゴシック"/>
      <family val="2"/>
      <charset val="128"/>
      <scheme val="minor"/>
    </font>
    <font>
      <strike/>
      <sz val="11"/>
      <color theme="1"/>
      <name val="ＭＳ ゴシック"/>
      <family val="3"/>
      <charset val="128"/>
    </font>
    <font>
      <sz val="9"/>
      <color theme="1"/>
      <name val="ＭＳ ゴシック"/>
      <family val="3"/>
      <charset val="128"/>
    </font>
    <font>
      <sz val="13"/>
      <color theme="1"/>
      <name val="ＭＳ ゴシック"/>
      <family val="3"/>
      <charset val="128"/>
    </font>
    <font>
      <sz val="13"/>
      <name val="ＭＳ ゴシック"/>
      <family val="3"/>
      <charset val="128"/>
    </font>
    <font>
      <sz val="9"/>
      <color indexed="81"/>
      <name val="MS P ゴシック"/>
      <family val="3"/>
      <charset val="128"/>
    </font>
    <font>
      <b/>
      <sz val="9"/>
      <color indexed="81"/>
      <name val="MS P ゴシック"/>
      <family val="3"/>
      <charset val="128"/>
    </font>
    <font>
      <b/>
      <sz val="12"/>
      <color indexed="81"/>
      <name val="MS P ゴシック"/>
      <family val="3"/>
      <charset val="128"/>
    </font>
    <font>
      <sz val="14"/>
      <color rgb="FF000000"/>
      <name val="ＭＳ ゴシック"/>
      <family val="3"/>
      <charset val="128"/>
    </font>
    <font>
      <b/>
      <sz val="12"/>
      <name val="ＭＳ ゴシック"/>
      <family val="3"/>
      <charset val="128"/>
    </font>
    <font>
      <sz val="12"/>
      <name val="ＭＳ Ｐゴシック"/>
      <family val="3"/>
      <charset val="128"/>
    </font>
    <font>
      <sz val="18"/>
      <name val="ＭＳ Ｐゴシック"/>
      <family val="3"/>
      <charset val="128"/>
    </font>
    <font>
      <sz val="11"/>
      <name val="ＭＳ ゴシック"/>
      <family val="3"/>
      <charset val="128"/>
    </font>
    <font>
      <sz val="9"/>
      <name val="ＭＳ ゴシック"/>
      <family val="3"/>
      <charset val="128"/>
    </font>
    <font>
      <sz val="16"/>
      <name val="ＭＳ Ｐゴシック"/>
      <family val="3"/>
      <charset val="128"/>
    </font>
    <font>
      <b/>
      <sz val="14"/>
      <color rgb="FFFF0000"/>
      <name val="ＭＳ ゴシック"/>
      <family val="3"/>
      <charset val="128"/>
    </font>
    <font>
      <sz val="10"/>
      <name val="ＭＳ 明朝"/>
      <family val="1"/>
      <charset val="128"/>
    </font>
    <font>
      <b/>
      <sz val="14"/>
      <color theme="1"/>
      <name val="HGｺﾞｼｯｸM"/>
      <family val="3"/>
      <charset val="128"/>
    </font>
    <font>
      <sz val="10"/>
      <color theme="1"/>
      <name val="ＭＳ Ｐゴシック"/>
      <family val="3"/>
      <charset val="128"/>
      <scheme val="minor"/>
    </font>
    <font>
      <sz val="11"/>
      <name val="ＭＳ Ｐ明朝"/>
      <family val="1"/>
      <charset val="128"/>
    </font>
    <font>
      <b/>
      <sz val="14"/>
      <color indexed="81"/>
      <name val="MS P ゴシック"/>
      <family val="3"/>
      <charset val="128"/>
    </font>
    <font>
      <b/>
      <u/>
      <sz val="14"/>
      <name val="ＭＳ ゴシック"/>
      <family val="3"/>
      <charset val="128"/>
    </font>
    <font>
      <b/>
      <u/>
      <sz val="11"/>
      <color rgb="FFFF0000"/>
      <name val="ＭＳ ゴシック"/>
      <family val="3"/>
      <charset val="128"/>
    </font>
    <font>
      <b/>
      <sz val="16"/>
      <color rgb="FFFF0000"/>
      <name val="ＭＳ ゴシック"/>
      <family val="3"/>
      <charset val="128"/>
    </font>
    <font>
      <sz val="12"/>
      <color rgb="FFFF0000"/>
      <name val="ＭＳ ゴシック"/>
      <family val="3"/>
      <charset val="128"/>
    </font>
    <font>
      <b/>
      <sz val="16"/>
      <color indexed="81"/>
      <name val="MS P ゴシック"/>
      <family val="3"/>
      <charset val="128"/>
    </font>
  </fonts>
  <fills count="1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rgb="FFFFFFFF"/>
        <bgColor rgb="FF000000"/>
      </patternFill>
    </fill>
    <fill>
      <patternFill patternType="solid">
        <fgColor theme="4" tint="0.39997558519241921"/>
        <bgColor indexed="64"/>
      </patternFill>
    </fill>
    <fill>
      <patternFill patternType="solid">
        <fgColor theme="1"/>
        <bgColor indexed="64"/>
      </patternFill>
    </fill>
    <fill>
      <patternFill patternType="solid">
        <fgColor theme="0" tint="-0.14999847407452621"/>
        <bgColor rgb="FF000000"/>
      </patternFill>
    </fill>
  </fills>
  <borders count="6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medium">
        <color auto="1"/>
      </top>
      <bottom style="thin">
        <color indexed="64"/>
      </bottom>
      <diagonal/>
    </border>
    <border>
      <left/>
      <right style="medium">
        <color auto="1"/>
      </right>
      <top style="medium">
        <color auto="1"/>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bottom style="thin">
        <color auto="1"/>
      </bottom>
      <diagonal/>
    </border>
    <border>
      <left/>
      <right/>
      <top style="double">
        <color indexed="64"/>
      </top>
      <bottom style="thin">
        <color auto="1"/>
      </bottom>
      <diagonal/>
    </border>
    <border>
      <left/>
      <right style="medium">
        <color indexed="64"/>
      </right>
      <top style="thin">
        <color indexed="64"/>
      </top>
      <bottom style="thin">
        <color auto="1"/>
      </bottom>
      <diagonal/>
    </border>
    <border>
      <left style="medium">
        <color indexed="64"/>
      </left>
      <right/>
      <top style="medium">
        <color indexed="64"/>
      </top>
      <bottom style="thin">
        <color auto="1"/>
      </bottom>
      <diagonal/>
    </border>
    <border>
      <left style="medium">
        <color indexed="64"/>
      </left>
      <right/>
      <top/>
      <bottom style="medium">
        <color indexed="64"/>
      </bottom>
      <diagonal/>
    </border>
    <border>
      <left style="medium">
        <color indexed="64"/>
      </left>
      <right/>
      <top style="thin">
        <color auto="1"/>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right/>
      <top/>
      <bottom style="thin">
        <color indexed="64"/>
      </bottom>
      <diagonal/>
    </border>
    <border>
      <left style="medium">
        <color indexed="64"/>
      </left>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style="thin">
        <color auto="1"/>
      </left>
      <right/>
      <top style="thin">
        <color auto="1"/>
      </top>
      <bottom/>
      <diagonal/>
    </border>
    <border>
      <left style="medium">
        <color rgb="FF002060"/>
      </left>
      <right/>
      <top style="medium">
        <color rgb="FF002060"/>
      </top>
      <bottom/>
      <diagonal/>
    </border>
    <border>
      <left style="medium">
        <color rgb="FF002060"/>
      </left>
      <right/>
      <top/>
      <bottom/>
      <diagonal/>
    </border>
    <border>
      <left style="medium">
        <color rgb="FF002060"/>
      </left>
      <right/>
      <top/>
      <bottom style="medium">
        <color rgb="FF002060"/>
      </bottom>
      <diagonal/>
    </border>
    <border>
      <left/>
      <right/>
      <top style="medium">
        <color rgb="FF002060"/>
      </top>
      <bottom/>
      <diagonal/>
    </border>
    <border>
      <left/>
      <right style="medium">
        <color rgb="FF002060"/>
      </right>
      <top style="medium">
        <color rgb="FF002060"/>
      </top>
      <bottom/>
      <diagonal/>
    </border>
    <border>
      <left/>
      <right style="medium">
        <color rgb="FF002060"/>
      </right>
      <top/>
      <bottom/>
      <diagonal/>
    </border>
    <border>
      <left/>
      <right/>
      <top/>
      <bottom style="medium">
        <color rgb="FF002060"/>
      </bottom>
      <diagonal/>
    </border>
    <border>
      <left/>
      <right style="medium">
        <color rgb="FF002060"/>
      </right>
      <top/>
      <bottom style="medium">
        <color rgb="FF002060"/>
      </bottom>
      <diagonal/>
    </border>
    <border>
      <left style="thin">
        <color auto="1"/>
      </left>
      <right style="thin">
        <color auto="1"/>
      </right>
      <top style="medium">
        <color indexed="64"/>
      </top>
      <bottom style="thin">
        <color auto="1"/>
      </bottom>
      <diagonal/>
    </border>
    <border>
      <left style="medium">
        <color indexed="64"/>
      </left>
      <right style="medium">
        <color indexed="64"/>
      </right>
      <top style="thin">
        <color auto="1"/>
      </top>
      <bottom/>
      <diagonal/>
    </border>
    <border>
      <left style="thin">
        <color auto="1"/>
      </left>
      <right/>
      <top/>
      <bottom style="thin">
        <color indexed="64"/>
      </bottom>
      <diagonal/>
    </border>
    <border>
      <left/>
      <right/>
      <top style="medium">
        <color indexed="64"/>
      </top>
      <bottom/>
      <diagonal/>
    </border>
    <border>
      <left/>
      <right style="thin">
        <color auto="1"/>
      </right>
      <top style="double">
        <color indexed="64"/>
      </top>
      <bottom style="thin">
        <color indexed="64"/>
      </bottom>
      <diagonal/>
    </border>
    <border>
      <left style="thin">
        <color auto="1"/>
      </left>
      <right style="medium">
        <color indexed="64"/>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style="medium">
        <color auto="1"/>
      </bottom>
      <diagonal/>
    </border>
    <border>
      <left/>
      <right/>
      <top style="dashed">
        <color auto="1"/>
      </top>
      <bottom style="medium">
        <color auto="1"/>
      </bottom>
      <diagonal/>
    </border>
    <border>
      <left/>
      <right style="thin">
        <color auto="1"/>
      </right>
      <top style="dashed">
        <color auto="1"/>
      </top>
      <bottom style="medium">
        <color auto="1"/>
      </bottom>
      <diagonal/>
    </border>
    <border>
      <left/>
      <right style="medium">
        <color indexed="64"/>
      </right>
      <top style="thin">
        <color auto="1"/>
      </top>
      <bottom/>
      <diagonal/>
    </border>
    <border>
      <left/>
      <right/>
      <top style="thin">
        <color auto="1"/>
      </top>
      <bottom/>
      <diagonal/>
    </border>
    <border>
      <left style="medium">
        <color indexed="64"/>
      </left>
      <right/>
      <top/>
      <bottom/>
      <diagonal/>
    </border>
    <border>
      <left/>
      <right style="medium">
        <color indexed="64"/>
      </right>
      <top/>
      <bottom/>
      <diagonal/>
    </border>
  </borders>
  <cellStyleXfs count="4">
    <xf numFmtId="0" fontId="0" fillId="0" borderId="0">
      <alignment vertical="center"/>
    </xf>
    <xf numFmtId="0" fontId="3" fillId="0" borderId="0"/>
    <xf numFmtId="0" fontId="10" fillId="0" borderId="0">
      <alignment vertical="center"/>
    </xf>
    <xf numFmtId="0" fontId="1" fillId="0" borderId="0">
      <alignment vertical="center"/>
    </xf>
  </cellStyleXfs>
  <cellXfs count="251">
    <xf numFmtId="0" fontId="0" fillId="0" borderId="0" xfId="0">
      <alignment vertical="center"/>
    </xf>
    <xf numFmtId="0" fontId="10" fillId="0" borderId="0" xfId="0" applyFont="1">
      <alignment vertical="center"/>
    </xf>
    <xf numFmtId="0" fontId="4" fillId="0" borderId="0" xfId="2" applyFont="1">
      <alignment vertical="center"/>
    </xf>
    <xf numFmtId="0" fontId="7" fillId="0" borderId="0" xfId="2" applyFont="1">
      <alignment vertical="center"/>
    </xf>
    <xf numFmtId="0" fontId="12" fillId="3" borderId="0" xfId="2" applyFont="1" applyFill="1">
      <alignment vertical="center"/>
    </xf>
    <xf numFmtId="0" fontId="6" fillId="0" borderId="0" xfId="2" applyFont="1">
      <alignment vertical="center"/>
    </xf>
    <xf numFmtId="0" fontId="4" fillId="0" borderId="0" xfId="2" applyFont="1" applyAlignment="1">
      <alignment horizontal="center" vertical="center"/>
    </xf>
    <xf numFmtId="0" fontId="4" fillId="0" borderId="1" xfId="2" applyFont="1" applyBorder="1">
      <alignment vertical="center"/>
    </xf>
    <xf numFmtId="0" fontId="4" fillId="0" borderId="1" xfId="2" applyFont="1" applyBorder="1" applyAlignment="1">
      <alignment horizontal="left" vertical="center"/>
    </xf>
    <xf numFmtId="0" fontId="4" fillId="4" borderId="1" xfId="2" applyFont="1" applyFill="1" applyBorder="1" applyAlignment="1">
      <alignment horizontal="center" vertical="center"/>
    </xf>
    <xf numFmtId="178" fontId="0" fillId="0" borderId="0" xfId="0" applyNumberFormat="1">
      <alignment vertical="center"/>
    </xf>
    <xf numFmtId="0" fontId="16" fillId="0" borderId="1" xfId="2" applyFont="1" applyBorder="1">
      <alignment vertical="center"/>
    </xf>
    <xf numFmtId="0" fontId="4" fillId="4" borderId="1" xfId="2" applyFont="1" applyFill="1" applyBorder="1" applyAlignment="1">
      <alignment horizontal="center" vertical="center" wrapText="1"/>
    </xf>
    <xf numFmtId="176" fontId="19" fillId="0" borderId="1" xfId="0" applyNumberFormat="1" applyFont="1" applyBorder="1" applyAlignment="1" applyProtection="1">
      <alignment horizontal="center" vertical="center" shrinkToFit="1"/>
      <protection locked="0"/>
    </xf>
    <xf numFmtId="0" fontId="19" fillId="0" borderId="1" xfId="0" applyFont="1" applyBorder="1" applyAlignment="1" applyProtection="1">
      <alignment vertical="center" shrinkToFit="1"/>
      <protection locked="0"/>
    </xf>
    <xf numFmtId="0" fontId="4" fillId="2" borderId="0" xfId="2" applyFont="1" applyFill="1">
      <alignment vertical="center"/>
    </xf>
    <xf numFmtId="0" fontId="17" fillId="2" borderId="0" xfId="2" applyFont="1" applyFill="1">
      <alignment vertical="center"/>
    </xf>
    <xf numFmtId="0" fontId="4" fillId="2" borderId="1" xfId="2" applyFont="1" applyFill="1" applyBorder="1">
      <alignment vertical="center"/>
    </xf>
    <xf numFmtId="0" fontId="4" fillId="2" borderId="1" xfId="2" applyFont="1" applyFill="1" applyBorder="1" applyAlignment="1">
      <alignment horizontal="left" vertical="center"/>
    </xf>
    <xf numFmtId="0" fontId="19" fillId="0" borderId="1" xfId="0" applyFont="1" applyBorder="1" applyAlignment="1" applyProtection="1">
      <alignment horizontal="center" vertical="center" shrinkToFit="1"/>
      <protection locked="0"/>
    </xf>
    <xf numFmtId="0" fontId="9" fillId="0" borderId="15"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protection locked="0"/>
    </xf>
    <xf numFmtId="177" fontId="19" fillId="0" borderId="1" xfId="2" applyNumberFormat="1" applyFont="1" applyBorder="1" applyAlignment="1" applyProtection="1">
      <alignment horizontal="center" vertical="center"/>
      <protection locked="0"/>
    </xf>
    <xf numFmtId="0" fontId="19" fillId="0" borderId="1" xfId="2" applyFont="1" applyBorder="1" applyAlignment="1" applyProtection="1">
      <alignment horizontal="center" vertical="center" wrapText="1" shrinkToFit="1"/>
      <protection locked="0"/>
    </xf>
    <xf numFmtId="0" fontId="19" fillId="0" borderId="1" xfId="2" applyFont="1" applyBorder="1" applyAlignment="1" applyProtection="1">
      <alignment vertical="center" shrinkToFit="1"/>
      <protection locked="0"/>
    </xf>
    <xf numFmtId="0" fontId="19" fillId="3" borderId="1" xfId="2" applyFont="1" applyFill="1" applyBorder="1" applyAlignment="1" applyProtection="1">
      <alignment horizontal="center" vertical="center" shrinkToFit="1"/>
      <protection locked="0"/>
    </xf>
    <xf numFmtId="49" fontId="19" fillId="3" borderId="1" xfId="2" applyNumberFormat="1" applyFont="1" applyFill="1" applyBorder="1" applyAlignment="1" applyProtection="1">
      <alignment horizontal="center" vertical="center" shrinkToFit="1"/>
      <protection locked="0"/>
    </xf>
    <xf numFmtId="179" fontId="19" fillId="0" borderId="24" xfId="2" applyNumberFormat="1" applyFont="1" applyBorder="1" applyAlignment="1" applyProtection="1">
      <alignment horizontal="center" vertical="center"/>
      <protection locked="0"/>
    </xf>
    <xf numFmtId="0" fontId="19" fillId="0" borderId="4" xfId="2" applyFont="1" applyBorder="1" applyProtection="1">
      <alignment vertical="center"/>
      <protection locked="0"/>
    </xf>
    <xf numFmtId="179" fontId="19" fillId="0" borderId="23" xfId="2" applyNumberFormat="1" applyFont="1" applyBorder="1" applyAlignment="1" applyProtection="1">
      <alignment horizontal="center" vertical="center"/>
      <protection locked="0"/>
    </xf>
    <xf numFmtId="0" fontId="19" fillId="0" borderId="7" xfId="0" applyFont="1" applyBorder="1" applyAlignment="1" applyProtection="1">
      <alignment vertical="center" shrinkToFit="1"/>
      <protection locked="0"/>
    </xf>
    <xf numFmtId="179" fontId="19" fillId="0" borderId="45" xfId="2" applyNumberFormat="1" applyFont="1" applyBorder="1" applyAlignment="1" applyProtection="1">
      <alignment horizontal="center" vertical="center"/>
      <protection locked="0"/>
    </xf>
    <xf numFmtId="0" fontId="27" fillId="0" borderId="0" xfId="2" applyFont="1" applyProtection="1">
      <alignment vertical="center"/>
      <protection locked="0"/>
    </xf>
    <xf numFmtId="0" fontId="12" fillId="3" borderId="0" xfId="2" applyFont="1" applyFill="1" applyProtection="1">
      <alignment vertical="center"/>
      <protection locked="0"/>
    </xf>
    <xf numFmtId="177" fontId="7" fillId="3" borderId="0" xfId="2" applyNumberFormat="1" applyFont="1" applyFill="1" applyProtection="1">
      <alignment vertical="center"/>
      <protection locked="0"/>
    </xf>
    <xf numFmtId="0" fontId="12" fillId="0" borderId="0" xfId="2" applyFont="1" applyProtection="1">
      <alignment vertical="center"/>
      <protection locked="0"/>
    </xf>
    <xf numFmtId="0" fontId="9" fillId="0" borderId="0" xfId="2" applyFont="1" applyProtection="1">
      <alignment vertical="center"/>
      <protection locked="0"/>
    </xf>
    <xf numFmtId="0" fontId="9" fillId="6" borderId="0" xfId="2" applyFont="1" applyFill="1" applyProtection="1">
      <alignment vertical="center"/>
      <protection locked="0"/>
    </xf>
    <xf numFmtId="0" fontId="28" fillId="0" borderId="0" xfId="2" applyFont="1" applyAlignment="1" applyProtection="1">
      <alignment vertical="center" wrapText="1"/>
      <protection locked="0"/>
    </xf>
    <xf numFmtId="14" fontId="27" fillId="0" borderId="0" xfId="2" applyNumberFormat="1" applyFont="1" applyProtection="1">
      <alignment vertical="center"/>
      <protection locked="0"/>
    </xf>
    <xf numFmtId="0" fontId="27" fillId="0" borderId="0" xfId="2" applyFont="1" applyAlignment="1" applyProtection="1">
      <alignment vertical="center" wrapText="1"/>
      <protection locked="0"/>
    </xf>
    <xf numFmtId="0" fontId="7" fillId="3" borderId="0" xfId="2" applyFont="1" applyFill="1" applyProtection="1">
      <alignment vertical="center"/>
      <protection locked="0"/>
    </xf>
    <xf numFmtId="0" fontId="7" fillId="0" borderId="0" xfId="2" applyFont="1" applyProtection="1">
      <alignment vertical="center"/>
      <protection locked="0"/>
    </xf>
    <xf numFmtId="0" fontId="27" fillId="2" borderId="0" xfId="2" applyFont="1" applyFill="1" applyProtection="1">
      <alignment vertical="center"/>
      <protection locked="0"/>
    </xf>
    <xf numFmtId="0" fontId="7" fillId="3" borderId="0" xfId="0" applyFont="1" applyFill="1" applyProtection="1">
      <alignment vertical="center"/>
      <protection locked="0"/>
    </xf>
    <xf numFmtId="0" fontId="7" fillId="0" borderId="0" xfId="0" applyFont="1" applyProtection="1">
      <alignment vertical="center"/>
      <protection locked="0"/>
    </xf>
    <xf numFmtId="177" fontId="7" fillId="0" borderId="0" xfId="2" applyNumberFormat="1" applyFont="1" applyProtection="1">
      <alignment vertical="center"/>
      <protection locked="0"/>
    </xf>
    <xf numFmtId="176" fontId="1" fillId="0" borderId="1" xfId="3" applyNumberFormat="1" applyBorder="1">
      <alignment vertical="center"/>
    </xf>
    <xf numFmtId="0" fontId="1" fillId="0" borderId="1" xfId="3" applyBorder="1">
      <alignment vertical="center"/>
    </xf>
    <xf numFmtId="0" fontId="1" fillId="0" borderId="0" xfId="3">
      <alignment vertical="center"/>
    </xf>
    <xf numFmtId="0" fontId="12" fillId="3" borderId="0" xfId="2" applyFont="1" applyFill="1" applyAlignment="1">
      <alignment horizontal="left" vertical="center"/>
    </xf>
    <xf numFmtId="0" fontId="12" fillId="3" borderId="1" xfId="2" applyFont="1" applyFill="1" applyBorder="1" applyAlignment="1">
      <alignment horizontal="center" vertical="center"/>
    </xf>
    <xf numFmtId="176" fontId="19" fillId="5" borderId="3" xfId="0" applyNumberFormat="1" applyFont="1" applyFill="1" applyBorder="1" applyAlignment="1">
      <alignment horizontal="center" vertical="center" shrinkToFit="1"/>
    </xf>
    <xf numFmtId="177" fontId="7" fillId="3" borderId="0" xfId="2" applyNumberFormat="1" applyFont="1" applyFill="1">
      <alignment vertical="center"/>
    </xf>
    <xf numFmtId="177" fontId="7" fillId="3" borderId="0" xfId="0" applyNumberFormat="1" applyFont="1" applyFill="1">
      <alignment vertical="center"/>
    </xf>
    <xf numFmtId="0" fontId="7" fillId="3" borderId="0" xfId="2" applyFont="1" applyFill="1">
      <alignment vertical="center"/>
    </xf>
    <xf numFmtId="0" fontId="27" fillId="3" borderId="0" xfId="2" applyFont="1" applyFill="1">
      <alignment vertical="center"/>
    </xf>
    <xf numFmtId="0" fontId="27" fillId="3" borderId="0" xfId="2" applyFont="1" applyFill="1" applyAlignment="1">
      <alignment horizontal="right" vertical="center"/>
    </xf>
    <xf numFmtId="0" fontId="27" fillId="0" borderId="0" xfId="2" applyFont="1">
      <alignment vertical="center"/>
    </xf>
    <xf numFmtId="0" fontId="29" fillId="3" borderId="0" xfId="2" applyFont="1" applyFill="1">
      <alignment vertical="center"/>
    </xf>
    <xf numFmtId="0" fontId="3" fillId="3" borderId="0" xfId="2" applyFont="1" applyFill="1">
      <alignment vertical="center"/>
    </xf>
    <xf numFmtId="0" fontId="9" fillId="3" borderId="0" xfId="2" applyFont="1" applyFill="1">
      <alignment vertical="center"/>
    </xf>
    <xf numFmtId="177" fontId="36" fillId="8" borderId="36" xfId="0" applyNumberFormat="1" applyFont="1" applyFill="1" applyBorder="1">
      <alignment vertical="center"/>
    </xf>
    <xf numFmtId="0" fontId="9" fillId="8" borderId="39" xfId="2" applyFont="1" applyFill="1" applyBorder="1">
      <alignment vertical="center"/>
    </xf>
    <xf numFmtId="0" fontId="9" fillId="8" borderId="40" xfId="2" applyFont="1" applyFill="1" applyBorder="1">
      <alignment vertical="center"/>
    </xf>
    <xf numFmtId="0" fontId="9" fillId="3" borderId="19" xfId="2" applyFont="1" applyFill="1" applyBorder="1" applyAlignment="1">
      <alignment horizontal="right" vertical="center"/>
    </xf>
    <xf numFmtId="0" fontId="9" fillId="0" borderId="20" xfId="2" applyFont="1" applyBorder="1">
      <alignment vertical="center"/>
    </xf>
    <xf numFmtId="0" fontId="9" fillId="0" borderId="0" xfId="2" applyFont="1">
      <alignment vertical="center"/>
    </xf>
    <xf numFmtId="0" fontId="36" fillId="8" borderId="37" xfId="0" applyFont="1" applyFill="1" applyBorder="1">
      <alignment vertical="center"/>
    </xf>
    <xf numFmtId="0" fontId="9" fillId="8" borderId="0" xfId="2" applyFont="1" applyFill="1">
      <alignment vertical="center"/>
    </xf>
    <xf numFmtId="0" fontId="9" fillId="8" borderId="41" xfId="2" applyFont="1" applyFill="1" applyBorder="1">
      <alignment vertical="center"/>
    </xf>
    <xf numFmtId="0" fontId="9" fillId="7" borderId="11" xfId="0" applyFont="1" applyFill="1" applyBorder="1" applyAlignment="1">
      <alignment horizontal="right" vertical="center" shrinkToFit="1"/>
    </xf>
    <xf numFmtId="0" fontId="9" fillId="3" borderId="21" xfId="2" applyFont="1" applyFill="1" applyBorder="1" applyAlignment="1">
      <alignment horizontal="right" vertical="center" shrinkToFit="1"/>
    </xf>
    <xf numFmtId="180" fontId="9" fillId="0" borderId="0" xfId="2" applyNumberFormat="1" applyFont="1">
      <alignment vertical="center"/>
    </xf>
    <xf numFmtId="0" fontId="9" fillId="3" borderId="34" xfId="2" applyFont="1" applyFill="1" applyBorder="1" applyAlignment="1">
      <alignment horizontal="right" vertical="center" shrinkToFit="1"/>
    </xf>
    <xf numFmtId="0" fontId="9" fillId="3" borderId="29" xfId="2" applyFont="1" applyFill="1" applyBorder="1" applyAlignment="1">
      <alignment horizontal="right" vertical="center"/>
    </xf>
    <xf numFmtId="0" fontId="12" fillId="2" borderId="0" xfId="0" applyFont="1" applyFill="1">
      <alignment vertical="center"/>
    </xf>
    <xf numFmtId="0" fontId="7" fillId="3" borderId="0" xfId="2" applyFont="1" applyFill="1" applyAlignment="1">
      <alignment horizontal="right" vertical="center"/>
    </xf>
    <xf numFmtId="0" fontId="7" fillId="3" borderId="0" xfId="2" applyFont="1" applyFill="1" applyAlignment="1">
      <alignment horizontal="center" vertical="center" shrinkToFit="1"/>
    </xf>
    <xf numFmtId="0" fontId="7" fillId="3" borderId="0" xfId="2" applyFont="1" applyFill="1" applyAlignment="1">
      <alignment horizontal="center" vertical="center"/>
    </xf>
    <xf numFmtId="0" fontId="12" fillId="0" borderId="23" xfId="2" applyFont="1" applyBorder="1" applyAlignment="1">
      <alignment horizontal="center" vertical="center"/>
    </xf>
    <xf numFmtId="0" fontId="12" fillId="0" borderId="18" xfId="0" applyFont="1" applyBorder="1" applyAlignment="1">
      <alignment horizontal="center" vertical="center"/>
    </xf>
    <xf numFmtId="177" fontId="12" fillId="0" borderId="23" xfId="2" applyNumberFormat="1" applyFont="1" applyBorder="1" applyAlignment="1">
      <alignment horizontal="center" vertical="center"/>
    </xf>
    <xf numFmtId="0" fontId="12" fillId="0" borderId="0" xfId="2" applyFont="1">
      <alignment vertical="center"/>
    </xf>
    <xf numFmtId="177" fontId="7" fillId="0" borderId="0" xfId="2" applyNumberFormat="1" applyFont="1">
      <alignment vertical="center"/>
    </xf>
    <xf numFmtId="0" fontId="25" fillId="3" borderId="0" xfId="2" applyFont="1" applyFill="1">
      <alignment vertical="center"/>
    </xf>
    <xf numFmtId="0" fontId="26" fillId="3" borderId="0" xfId="2" applyFont="1" applyFill="1">
      <alignment vertical="center"/>
    </xf>
    <xf numFmtId="0" fontId="3" fillId="3" borderId="0" xfId="2" applyFont="1" applyFill="1" applyAlignment="1">
      <alignment horizontal="right" vertical="top"/>
    </xf>
    <xf numFmtId="0" fontId="9" fillId="3" borderId="0" xfId="2" applyFont="1" applyFill="1" applyAlignment="1">
      <alignment horizontal="right" vertical="center"/>
    </xf>
    <xf numFmtId="0" fontId="9" fillId="3" borderId="9" xfId="2" applyFont="1" applyFill="1" applyBorder="1" applyAlignment="1">
      <alignment horizontal="right" vertical="center"/>
    </xf>
    <xf numFmtId="0" fontId="9" fillId="3" borderId="11" xfId="2" applyFont="1" applyFill="1" applyBorder="1" applyAlignment="1">
      <alignment horizontal="right" vertical="center"/>
    </xf>
    <xf numFmtId="0" fontId="9" fillId="3" borderId="11" xfId="2" applyFont="1" applyFill="1" applyBorder="1" applyAlignment="1">
      <alignment horizontal="right" vertical="center" shrinkToFit="1"/>
    </xf>
    <xf numFmtId="177" fontId="12" fillId="3" borderId="9" xfId="2" applyNumberFormat="1" applyFont="1" applyFill="1" applyBorder="1" applyAlignment="1">
      <alignment horizontal="right" vertical="center"/>
    </xf>
    <xf numFmtId="0" fontId="9" fillId="3" borderId="25" xfId="2" applyFont="1" applyFill="1" applyBorder="1" applyAlignment="1">
      <alignment horizontal="right" vertical="center" shrinkToFit="1"/>
    </xf>
    <xf numFmtId="177" fontId="12" fillId="3" borderId="13" xfId="2" applyNumberFormat="1" applyFont="1" applyFill="1" applyBorder="1" applyAlignment="1">
      <alignment horizontal="right" vertical="center"/>
    </xf>
    <xf numFmtId="0" fontId="9" fillId="3" borderId="13" xfId="2" applyFont="1" applyFill="1" applyBorder="1" applyAlignment="1">
      <alignment horizontal="right" vertical="center"/>
    </xf>
    <xf numFmtId="0" fontId="12" fillId="0" borderId="1" xfId="2" applyFont="1" applyBorder="1" applyAlignment="1">
      <alignment horizontal="center" vertical="center"/>
    </xf>
    <xf numFmtId="0" fontId="12" fillId="3" borderId="2" xfId="2" applyFont="1" applyFill="1" applyBorder="1" applyAlignment="1">
      <alignment horizontal="center" vertical="center"/>
    </xf>
    <xf numFmtId="0" fontId="12" fillId="3" borderId="7"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2" fillId="3" borderId="35" xfId="2" applyFont="1" applyFill="1" applyBorder="1" applyAlignment="1">
      <alignment horizontal="center" vertical="center" wrapText="1"/>
    </xf>
    <xf numFmtId="179" fontId="29" fillId="3" borderId="8" xfId="2" applyNumberFormat="1" applyFont="1" applyFill="1" applyBorder="1" applyAlignment="1">
      <alignment horizontal="center" vertical="center"/>
    </xf>
    <xf numFmtId="179" fontId="29" fillId="3" borderId="46" xfId="2" applyNumberFormat="1" applyFont="1" applyFill="1" applyBorder="1" applyAlignment="1">
      <alignment horizontal="center" vertical="center"/>
    </xf>
    <xf numFmtId="179" fontId="29" fillId="3" borderId="22" xfId="2" applyNumberFormat="1" applyFont="1" applyFill="1" applyBorder="1" applyAlignment="1">
      <alignment horizontal="center" vertical="center"/>
    </xf>
    <xf numFmtId="0" fontId="27" fillId="0" borderId="16" xfId="2" applyFont="1" applyBorder="1">
      <alignment vertical="center"/>
    </xf>
    <xf numFmtId="0" fontId="3" fillId="0" borderId="0" xfId="2" applyFont="1">
      <alignment vertical="center"/>
    </xf>
    <xf numFmtId="0" fontId="9" fillId="0" borderId="6" xfId="2" applyFont="1" applyBorder="1">
      <alignment vertical="center"/>
    </xf>
    <xf numFmtId="177" fontId="9" fillId="3" borderId="1" xfId="0" applyNumberFormat="1" applyFont="1" applyFill="1" applyBorder="1" applyAlignment="1">
      <alignment horizontal="center" vertical="center" wrapText="1"/>
    </xf>
    <xf numFmtId="177" fontId="12" fillId="3" borderId="0" xfId="2" applyNumberFormat="1" applyFont="1" applyFill="1" applyAlignment="1">
      <alignment horizontal="right" vertical="center"/>
    </xf>
    <xf numFmtId="0" fontId="9" fillId="0" borderId="0" xfId="2" applyFont="1" applyAlignment="1" applyProtection="1">
      <alignment horizontal="center" vertical="center" shrinkToFit="1"/>
      <protection locked="0"/>
    </xf>
    <xf numFmtId="0" fontId="9" fillId="0" borderId="0" xfId="2" applyFont="1" applyAlignment="1">
      <alignment horizontal="center" vertical="center" shrinkToFit="1"/>
    </xf>
    <xf numFmtId="0" fontId="9" fillId="0" borderId="10" xfId="2" applyFont="1" applyBorder="1" applyAlignment="1">
      <alignment horizontal="center" vertical="center"/>
    </xf>
    <xf numFmtId="0" fontId="14" fillId="3" borderId="0" xfId="2" applyFont="1" applyFill="1">
      <alignment vertical="center"/>
    </xf>
    <xf numFmtId="0" fontId="8" fillId="3" borderId="0" xfId="2" applyFont="1" applyFill="1">
      <alignment vertical="center"/>
    </xf>
    <xf numFmtId="0" fontId="10" fillId="3" borderId="0" xfId="2" applyFill="1">
      <alignment vertical="center"/>
    </xf>
    <xf numFmtId="0" fontId="10" fillId="3" borderId="0" xfId="2" applyFill="1" applyAlignment="1">
      <alignment horizontal="right" vertical="top"/>
    </xf>
    <xf numFmtId="0" fontId="11" fillId="3" borderId="0" xfId="2" applyFont="1" applyFill="1">
      <alignment vertical="center"/>
    </xf>
    <xf numFmtId="177" fontId="6" fillId="3" borderId="0" xfId="2" applyNumberFormat="1" applyFont="1" applyFill="1">
      <alignment vertical="center"/>
    </xf>
    <xf numFmtId="0" fontId="4" fillId="3" borderId="0" xfId="2" applyFont="1" applyFill="1">
      <alignment vertical="center"/>
    </xf>
    <xf numFmtId="0" fontId="4" fillId="3" borderId="0" xfId="2" applyFont="1" applyFill="1" applyAlignment="1">
      <alignment horizontal="right" vertical="center"/>
    </xf>
    <xf numFmtId="0" fontId="11" fillId="0" borderId="0" xfId="2" applyFont="1">
      <alignment vertical="center"/>
    </xf>
    <xf numFmtId="0" fontId="5" fillId="3" borderId="0" xfId="2" applyFont="1" applyFill="1">
      <alignment vertical="center"/>
    </xf>
    <xf numFmtId="0" fontId="5" fillId="3" borderId="0" xfId="2" applyFont="1" applyFill="1" applyAlignment="1">
      <alignment horizontal="right" vertical="center"/>
    </xf>
    <xf numFmtId="0" fontId="5" fillId="0" borderId="0" xfId="2" applyFont="1">
      <alignment vertical="center"/>
    </xf>
    <xf numFmtId="0" fontId="5" fillId="3" borderId="9" xfId="2" applyFont="1" applyFill="1" applyBorder="1" applyAlignment="1">
      <alignment horizontal="right" vertical="center"/>
    </xf>
    <xf numFmtId="0" fontId="5" fillId="0" borderId="5" xfId="2" applyFont="1" applyBorder="1" applyAlignment="1">
      <alignment horizontal="center" vertical="center"/>
    </xf>
    <xf numFmtId="0" fontId="5" fillId="3" borderId="20" xfId="2" applyFont="1" applyFill="1" applyBorder="1">
      <alignment vertical="center"/>
    </xf>
    <xf numFmtId="0" fontId="23" fillId="7" borderId="11" xfId="0" applyFont="1" applyFill="1" applyBorder="1" applyAlignment="1">
      <alignment horizontal="right" vertical="center" shrinkToFit="1"/>
    </xf>
    <xf numFmtId="0" fontId="9" fillId="6" borderId="0" xfId="2" applyFont="1" applyFill="1">
      <alignment vertical="center"/>
    </xf>
    <xf numFmtId="0" fontId="5" fillId="3" borderId="11" xfId="2" applyFont="1" applyFill="1" applyBorder="1" applyAlignment="1">
      <alignment horizontal="right" vertical="center" shrinkToFit="1"/>
    </xf>
    <xf numFmtId="0" fontId="9" fillId="0" borderId="15" xfId="2" applyFont="1" applyBorder="1" applyAlignment="1">
      <alignment horizontal="center" vertical="center" shrinkToFit="1"/>
    </xf>
    <xf numFmtId="0" fontId="28" fillId="0" borderId="0" xfId="2" applyFont="1" applyAlignment="1">
      <alignment vertical="center" wrapText="1"/>
    </xf>
    <xf numFmtId="14" fontId="27" fillId="0" borderId="0" xfId="2" applyNumberFormat="1" applyFont="1">
      <alignment vertical="center"/>
    </xf>
    <xf numFmtId="0" fontId="11" fillId="0" borderId="1" xfId="2" applyFont="1" applyBorder="1" applyAlignment="1">
      <alignment horizontal="center" vertical="center"/>
    </xf>
    <xf numFmtId="177" fontId="18" fillId="0" borderId="1" xfId="2" applyNumberFormat="1" applyFont="1" applyBorder="1" applyAlignment="1">
      <alignment horizontal="center" vertical="center"/>
    </xf>
    <xf numFmtId="0" fontId="18" fillId="0" borderId="1" xfId="2" applyFont="1" applyBorder="1" applyAlignment="1">
      <alignment horizontal="center" vertical="center" wrapText="1" shrinkToFit="1"/>
    </xf>
    <xf numFmtId="0" fontId="18" fillId="9" borderId="1" xfId="2" applyFont="1" applyFill="1" applyBorder="1" applyAlignment="1">
      <alignment vertical="center" shrinkToFit="1"/>
    </xf>
    <xf numFmtId="0" fontId="18" fillId="3" borderId="1" xfId="2" applyFont="1" applyFill="1" applyBorder="1" applyAlignment="1">
      <alignment horizontal="center" vertical="center" shrinkToFit="1"/>
    </xf>
    <xf numFmtId="180" fontId="18" fillId="3" borderId="1" xfId="2" applyNumberFormat="1" applyFont="1" applyFill="1" applyBorder="1" applyAlignment="1">
      <alignment horizontal="center" vertical="center" shrinkToFit="1"/>
    </xf>
    <xf numFmtId="176" fontId="19" fillId="0" borderId="1" xfId="0" applyNumberFormat="1" applyFont="1" applyBorder="1" applyAlignment="1">
      <alignment horizontal="center" vertical="center" shrinkToFit="1"/>
    </xf>
    <xf numFmtId="179" fontId="18" fillId="0" borderId="23" xfId="2" applyNumberFormat="1" applyFont="1" applyBorder="1" applyAlignment="1">
      <alignment horizontal="center" vertical="center"/>
    </xf>
    <xf numFmtId="0" fontId="18" fillId="0" borderId="4" xfId="2" applyFont="1" applyBorder="1">
      <alignment vertical="center"/>
    </xf>
    <xf numFmtId="0" fontId="17" fillId="0" borderId="0" xfId="2" applyFont="1" applyAlignment="1">
      <alignment vertical="center" wrapText="1"/>
    </xf>
    <xf numFmtId="14" fontId="4" fillId="0" borderId="0" xfId="2" applyNumberFormat="1" applyFont="1">
      <alignment vertical="center"/>
    </xf>
    <xf numFmtId="0" fontId="18" fillId="0" borderId="1" xfId="2" applyFont="1" applyBorder="1" applyAlignment="1">
      <alignment vertical="center" shrinkToFit="1"/>
    </xf>
    <xf numFmtId="49" fontId="18" fillId="3" borderId="1" xfId="2" applyNumberFormat="1" applyFont="1" applyFill="1" applyBorder="1" applyAlignment="1">
      <alignment horizontal="center" vertical="center" shrinkToFit="1"/>
    </xf>
    <xf numFmtId="0" fontId="4" fillId="0" borderId="0" xfId="2" applyFont="1" applyAlignment="1">
      <alignment vertical="center" wrapText="1"/>
    </xf>
    <xf numFmtId="0" fontId="19" fillId="0" borderId="1" xfId="0" applyFont="1" applyBorder="1" applyAlignment="1">
      <alignment vertical="center" shrinkToFit="1"/>
    </xf>
    <xf numFmtId="0" fontId="18" fillId="0" borderId="1" xfId="0" applyFont="1" applyBorder="1" applyAlignment="1">
      <alignment vertical="center" shrinkToFit="1"/>
    </xf>
    <xf numFmtId="0" fontId="18" fillId="0" borderId="7" xfId="0" applyFont="1" applyBorder="1" applyAlignment="1">
      <alignment vertical="center" shrinkToFit="1"/>
    </xf>
    <xf numFmtId="179" fontId="18" fillId="0" borderId="45" xfId="2" applyNumberFormat="1" applyFont="1" applyBorder="1" applyAlignment="1">
      <alignment horizontal="center" vertical="center"/>
    </xf>
    <xf numFmtId="176" fontId="19" fillId="5" borderId="2" xfId="0" applyNumberFormat="1" applyFont="1" applyFill="1" applyBorder="1" applyAlignment="1">
      <alignment horizontal="center" vertical="center" shrinkToFit="1"/>
    </xf>
    <xf numFmtId="177" fontId="18" fillId="0" borderId="4" xfId="2" applyNumberFormat="1" applyFont="1" applyBorder="1" applyAlignment="1">
      <alignment horizontal="center" vertical="center"/>
    </xf>
    <xf numFmtId="0" fontId="18" fillId="3" borderId="3" xfId="2" applyFont="1" applyFill="1" applyBorder="1" applyAlignment="1">
      <alignment horizontal="center" vertical="center" shrinkToFit="1"/>
    </xf>
    <xf numFmtId="49" fontId="18" fillId="3" borderId="2" xfId="2" applyNumberFormat="1" applyFont="1" applyFill="1" applyBorder="1" applyAlignment="1">
      <alignment horizontal="center" vertical="center" shrinkToFit="1"/>
    </xf>
    <xf numFmtId="179" fontId="13" fillId="3" borderId="8" xfId="2" applyNumberFormat="1" applyFont="1" applyFill="1" applyBorder="1" applyAlignment="1">
      <alignment horizontal="center" vertical="center"/>
    </xf>
    <xf numFmtId="179" fontId="13" fillId="3" borderId="46" xfId="2" applyNumberFormat="1" applyFont="1" applyFill="1" applyBorder="1" applyAlignment="1">
      <alignment horizontal="center" vertical="center"/>
    </xf>
    <xf numFmtId="179" fontId="13" fillId="3" borderId="22" xfId="2" applyNumberFormat="1" applyFont="1" applyFill="1" applyBorder="1" applyAlignment="1">
      <alignment horizontal="center" vertical="center"/>
    </xf>
    <xf numFmtId="0" fontId="4" fillId="0" borderId="16" xfId="2" applyFont="1" applyBorder="1">
      <alignment vertical="center"/>
    </xf>
    <xf numFmtId="0" fontId="6" fillId="3" borderId="0" xfId="2" applyFont="1" applyFill="1">
      <alignment vertical="center"/>
    </xf>
    <xf numFmtId="177" fontId="6" fillId="3" borderId="0" xfId="0" applyNumberFormat="1" applyFont="1" applyFill="1">
      <alignment vertical="center"/>
    </xf>
    <xf numFmtId="0" fontId="10" fillId="0" borderId="0" xfId="2">
      <alignment vertical="center"/>
    </xf>
    <xf numFmtId="177" fontId="6" fillId="0" borderId="0" xfId="2" applyNumberFormat="1" applyFont="1">
      <alignment vertical="center"/>
    </xf>
    <xf numFmtId="0" fontId="12" fillId="0" borderId="45" xfId="2" applyFont="1" applyBorder="1" applyAlignment="1">
      <alignment horizontal="center" vertical="center"/>
    </xf>
    <xf numFmtId="0" fontId="12" fillId="0" borderId="60" xfId="0" applyFont="1" applyBorder="1" applyAlignment="1">
      <alignment horizontal="center" vertical="center"/>
    </xf>
    <xf numFmtId="177" fontId="12" fillId="0" borderId="45" xfId="2" applyNumberFormat="1" applyFont="1" applyBorder="1" applyAlignment="1">
      <alignment horizontal="center" vertical="center"/>
    </xf>
    <xf numFmtId="0" fontId="12" fillId="0" borderId="23" xfId="0" applyFont="1" applyBorder="1" applyAlignment="1">
      <alignment horizontal="center" vertical="center"/>
    </xf>
    <xf numFmtId="0" fontId="12" fillId="0" borderId="61" xfId="2" applyFont="1" applyBorder="1">
      <alignment vertical="center"/>
    </xf>
    <xf numFmtId="177" fontId="7" fillId="0" borderId="61" xfId="2" applyNumberFormat="1" applyFont="1" applyBorder="1">
      <alignment vertical="center"/>
    </xf>
    <xf numFmtId="0" fontId="27" fillId="0" borderId="61" xfId="2" applyFont="1" applyBorder="1">
      <alignment vertical="center"/>
    </xf>
    <xf numFmtId="0" fontId="9" fillId="0" borderId="10" xfId="2" applyFont="1" applyBorder="1" applyAlignment="1" applyProtection="1">
      <alignment horizontal="center" vertical="center"/>
      <protection locked="0"/>
    </xf>
    <xf numFmtId="0" fontId="9" fillId="0" borderId="5" xfId="2" applyFont="1" applyBorder="1" applyAlignment="1">
      <alignment horizontal="center" vertical="center"/>
    </xf>
    <xf numFmtId="0" fontId="9" fillId="0" borderId="2" xfId="2" applyFont="1" applyBorder="1" applyAlignment="1">
      <alignment horizontal="center" vertical="center"/>
    </xf>
    <xf numFmtId="0" fontId="9" fillId="0" borderId="18" xfId="2" applyFont="1" applyBorder="1" applyAlignment="1">
      <alignment horizontal="center" vertical="center"/>
    </xf>
    <xf numFmtId="0" fontId="7" fillId="3" borderId="0" xfId="2" applyFont="1" applyFill="1" applyAlignment="1" applyProtection="1">
      <alignment vertical="center" wrapText="1"/>
      <protection locked="0"/>
    </xf>
    <xf numFmtId="0" fontId="3" fillId="0" borderId="0" xfId="2" applyFont="1" applyAlignment="1" applyProtection="1">
      <alignment vertical="center" wrapText="1"/>
      <protection locked="0"/>
    </xf>
    <xf numFmtId="0" fontId="12" fillId="3" borderId="46" xfId="2" applyFont="1" applyFill="1" applyBorder="1" applyAlignment="1">
      <alignment horizontal="right" vertical="center"/>
    </xf>
    <xf numFmtId="0" fontId="12" fillId="3" borderId="17" xfId="2" applyFont="1" applyFill="1" applyBorder="1" applyAlignment="1">
      <alignment horizontal="right" vertical="center"/>
    </xf>
    <xf numFmtId="0" fontId="12" fillId="3" borderId="48" xfId="2" applyFont="1" applyFill="1" applyBorder="1" applyAlignment="1">
      <alignment horizontal="right" vertical="center"/>
    </xf>
    <xf numFmtId="176" fontId="9" fillId="0" borderId="2" xfId="2" applyNumberFormat="1" applyFont="1" applyBorder="1" applyAlignment="1">
      <alignment horizontal="center" vertical="center"/>
    </xf>
    <xf numFmtId="176" fontId="9" fillId="0" borderId="18" xfId="2" applyNumberFormat="1" applyFont="1" applyBorder="1" applyAlignment="1">
      <alignment horizontal="center" vertical="center"/>
    </xf>
    <xf numFmtId="176" fontId="9" fillId="0" borderId="2" xfId="2" applyNumberFormat="1" applyFont="1" applyBorder="1" applyAlignment="1">
      <alignment horizontal="center" vertical="center" shrinkToFit="1"/>
    </xf>
    <xf numFmtId="176" fontId="9" fillId="0" borderId="18" xfId="2" applyNumberFormat="1" applyFont="1" applyBorder="1" applyAlignment="1">
      <alignment horizontal="center" vertical="center" shrinkToFit="1"/>
    </xf>
    <xf numFmtId="0" fontId="9" fillId="0" borderId="26" xfId="2" applyFont="1" applyBorder="1" applyAlignment="1">
      <alignment horizontal="center" vertical="center" shrinkToFit="1"/>
    </xf>
    <xf numFmtId="0" fontId="9" fillId="0" borderId="27" xfId="2" applyFont="1" applyBorder="1" applyAlignment="1">
      <alignment horizontal="center" vertical="center" shrinkToFit="1"/>
    </xf>
    <xf numFmtId="177" fontId="38" fillId="10" borderId="50" xfId="0" applyNumberFormat="1" applyFont="1" applyFill="1" applyBorder="1" applyAlignment="1">
      <alignment horizontal="center" vertical="center" shrinkToFit="1"/>
    </xf>
    <xf numFmtId="177" fontId="38" fillId="10" borderId="51" xfId="0" applyNumberFormat="1" applyFont="1" applyFill="1" applyBorder="1" applyAlignment="1">
      <alignment horizontal="center" vertical="center" shrinkToFit="1"/>
    </xf>
    <xf numFmtId="177" fontId="38" fillId="10" borderId="52" xfId="0" applyNumberFormat="1" applyFont="1" applyFill="1" applyBorder="1" applyAlignment="1">
      <alignment horizontal="center" vertical="center" shrinkToFit="1"/>
    </xf>
    <xf numFmtId="177" fontId="39" fillId="3" borderId="0" xfId="0" applyNumberFormat="1" applyFont="1" applyFill="1" applyAlignment="1">
      <alignment vertical="center" wrapText="1"/>
    </xf>
    <xf numFmtId="0" fontId="30" fillId="3" borderId="55" xfId="2" applyFont="1" applyFill="1" applyBorder="1" applyAlignment="1">
      <alignment horizontal="center" vertical="center" wrapText="1"/>
    </xf>
    <xf numFmtId="0" fontId="30" fillId="3" borderId="56" xfId="2" applyFont="1" applyFill="1" applyBorder="1" applyAlignment="1">
      <alignment horizontal="center" vertical="center" wrapText="1"/>
    </xf>
    <xf numFmtId="0" fontId="30" fillId="3" borderId="57" xfId="2" applyFont="1" applyFill="1" applyBorder="1" applyAlignment="1">
      <alignment horizontal="center" vertical="center" wrapText="1"/>
    </xf>
    <xf numFmtId="0" fontId="30" fillId="3" borderId="58" xfId="2" applyFont="1" applyFill="1" applyBorder="1" applyAlignment="1">
      <alignment horizontal="center" vertical="center" wrapText="1"/>
    </xf>
    <xf numFmtId="0" fontId="30" fillId="3" borderId="59" xfId="2" applyFont="1" applyFill="1" applyBorder="1" applyAlignment="1">
      <alignment horizontal="center" vertical="center" wrapText="1"/>
    </xf>
    <xf numFmtId="0" fontId="9" fillId="3" borderId="53" xfId="2" applyFont="1" applyFill="1" applyBorder="1" applyAlignment="1">
      <alignment horizontal="center" vertical="center"/>
    </xf>
    <xf numFmtId="0" fontId="9" fillId="3" borderId="54" xfId="2" applyFont="1" applyFill="1" applyBorder="1" applyAlignment="1">
      <alignment horizontal="center" vertical="center"/>
    </xf>
    <xf numFmtId="0" fontId="6" fillId="3" borderId="0" xfId="2" applyFont="1" applyFill="1" applyAlignment="1">
      <alignment vertical="center" wrapText="1"/>
    </xf>
    <xf numFmtId="0" fontId="10" fillId="0" borderId="0" xfId="2" applyAlignment="1">
      <alignment vertical="center" wrapText="1"/>
    </xf>
    <xf numFmtId="0" fontId="5" fillId="0" borderId="2" xfId="2" applyFont="1" applyBorder="1" applyAlignment="1">
      <alignment horizontal="center" vertical="center"/>
    </xf>
    <xf numFmtId="0" fontId="5" fillId="0" borderId="33" xfId="2" applyFont="1" applyBorder="1" applyAlignment="1">
      <alignment horizontal="center" vertical="center"/>
    </xf>
    <xf numFmtId="176" fontId="5" fillId="0" borderId="2" xfId="2" applyNumberFormat="1" applyFont="1" applyBorder="1" applyAlignment="1">
      <alignment horizontal="center" vertical="center"/>
    </xf>
    <xf numFmtId="176" fontId="5" fillId="0" borderId="18" xfId="2" applyNumberFormat="1" applyFont="1" applyBorder="1" applyAlignment="1">
      <alignment horizontal="center" vertical="center"/>
    </xf>
    <xf numFmtId="0" fontId="11" fillId="3" borderId="46" xfId="2" applyFont="1" applyFill="1" applyBorder="1" applyAlignment="1">
      <alignment horizontal="right" vertical="center"/>
    </xf>
    <xf numFmtId="0" fontId="11" fillId="3" borderId="28" xfId="2" applyFont="1" applyFill="1" applyBorder="1" applyAlignment="1">
      <alignment horizontal="right" vertical="center"/>
    </xf>
    <xf numFmtId="0" fontId="11" fillId="3" borderId="16" xfId="2" applyFont="1" applyFill="1" applyBorder="1" applyAlignment="1">
      <alignment horizontal="right" vertical="center"/>
    </xf>
    <xf numFmtId="179" fontId="12" fillId="0" borderId="11" xfId="2" applyNumberFormat="1" applyFont="1" applyBorder="1" applyAlignment="1">
      <alignment horizontal="right" vertical="center"/>
    </xf>
    <xf numFmtId="0" fontId="3" fillId="0" borderId="12" xfId="0" applyFont="1" applyBorder="1">
      <alignment vertical="center"/>
    </xf>
    <xf numFmtId="179" fontId="12" fillId="0" borderId="62" xfId="2" applyNumberFormat="1" applyFont="1" applyBorder="1" applyAlignment="1">
      <alignment horizontal="right" vertical="center"/>
    </xf>
    <xf numFmtId="0" fontId="3" fillId="0" borderId="63" xfId="0" applyFont="1" applyBorder="1">
      <alignment vertical="center"/>
    </xf>
    <xf numFmtId="0" fontId="12" fillId="0" borderId="21" xfId="2" applyFont="1" applyBorder="1" applyAlignment="1">
      <alignment horizontal="center" vertical="center" shrinkToFit="1"/>
    </xf>
    <xf numFmtId="0" fontId="3" fillId="0" borderId="3" xfId="0" applyFont="1" applyBorder="1" applyAlignment="1">
      <alignment horizontal="center" vertical="center" shrinkToFit="1"/>
    </xf>
    <xf numFmtId="0" fontId="12" fillId="0" borderId="34" xfId="2" applyFont="1" applyBorder="1" applyAlignment="1">
      <alignment horizontal="center" vertical="center" shrinkToFit="1"/>
    </xf>
    <xf numFmtId="0" fontId="3" fillId="0" borderId="61" xfId="0" applyFont="1" applyBorder="1" applyAlignment="1">
      <alignment horizontal="center" vertical="center" shrinkToFit="1"/>
    </xf>
    <xf numFmtId="0" fontId="9" fillId="8" borderId="11" xfId="2" applyFont="1" applyFill="1" applyBorder="1" applyAlignment="1">
      <alignment horizontal="center" vertical="center"/>
    </xf>
    <xf numFmtId="0" fontId="9" fillId="8" borderId="1" xfId="2" applyFont="1" applyFill="1" applyBorder="1" applyAlignment="1">
      <alignment horizontal="center" vertical="center"/>
    </xf>
    <xf numFmtId="0" fontId="9" fillId="8" borderId="49" xfId="2" applyFont="1" applyFill="1" applyBorder="1" applyAlignment="1">
      <alignment horizontal="center" vertical="center"/>
    </xf>
    <xf numFmtId="176" fontId="9" fillId="8" borderId="11" xfId="2" applyNumberFormat="1" applyFont="1" applyFill="1" applyBorder="1" applyAlignment="1" applyProtection="1">
      <alignment horizontal="center" vertical="center"/>
      <protection locked="0"/>
    </xf>
    <xf numFmtId="176" fontId="9" fillId="8" borderId="1" xfId="2" applyNumberFormat="1" applyFont="1" applyFill="1" applyBorder="1" applyAlignment="1" applyProtection="1">
      <alignment horizontal="center" vertical="center"/>
      <protection locked="0"/>
    </xf>
    <xf numFmtId="176" fontId="9" fillId="8" borderId="12" xfId="2" applyNumberFormat="1" applyFont="1" applyFill="1" applyBorder="1" applyAlignment="1" applyProtection="1">
      <alignment horizontal="center" vertical="center"/>
      <protection locked="0"/>
    </xf>
    <xf numFmtId="176" fontId="9" fillId="8" borderId="11" xfId="2" applyNumberFormat="1" applyFont="1" applyFill="1" applyBorder="1" applyAlignment="1">
      <alignment horizontal="center" vertical="center" shrinkToFit="1"/>
    </xf>
    <xf numFmtId="176" fontId="9" fillId="8" borderId="1" xfId="2" applyNumberFormat="1" applyFont="1" applyFill="1" applyBorder="1" applyAlignment="1">
      <alignment horizontal="center" vertical="center" shrinkToFit="1"/>
    </xf>
    <xf numFmtId="176" fontId="9" fillId="8" borderId="12" xfId="2" applyNumberFormat="1" applyFont="1" applyFill="1" applyBorder="1" applyAlignment="1">
      <alignment horizontal="center" vertical="center" shrinkToFit="1"/>
    </xf>
    <xf numFmtId="0" fontId="9" fillId="8" borderId="13" xfId="2" applyFont="1" applyFill="1" applyBorder="1" applyAlignment="1" applyProtection="1">
      <alignment horizontal="center" vertical="center" shrinkToFit="1"/>
      <protection locked="0"/>
    </xf>
    <xf numFmtId="0" fontId="9" fillId="8" borderId="14" xfId="2" applyFont="1" applyFill="1" applyBorder="1" applyAlignment="1" applyProtection="1">
      <alignment horizontal="center" vertical="center" shrinkToFit="1"/>
      <protection locked="0"/>
    </xf>
    <xf numFmtId="0" fontId="9" fillId="8" borderId="15" xfId="2" applyFont="1" applyFill="1" applyBorder="1" applyAlignment="1" applyProtection="1">
      <alignment horizontal="center" vertical="center" shrinkToFit="1"/>
      <protection locked="0"/>
    </xf>
    <xf numFmtId="177" fontId="12" fillId="3" borderId="0" xfId="2" applyNumberFormat="1" applyFont="1" applyFill="1" applyAlignment="1">
      <alignment horizontal="center" vertical="center"/>
    </xf>
    <xf numFmtId="177" fontId="12" fillId="3" borderId="6" xfId="2" applyNumberFormat="1" applyFont="1" applyFill="1" applyBorder="1" applyAlignment="1">
      <alignment horizontal="center" vertical="center" wrapText="1"/>
    </xf>
    <xf numFmtId="0" fontId="29" fillId="0" borderId="18" xfId="2" applyFont="1" applyBorder="1">
      <alignment vertical="center"/>
    </xf>
    <xf numFmtId="0" fontId="12" fillId="0" borderId="24" xfId="2" applyFont="1" applyBorder="1" applyAlignment="1">
      <alignment horizontal="center" vertical="center"/>
    </xf>
    <xf numFmtId="0" fontId="29" fillId="0" borderId="23" xfId="2" applyFont="1" applyBorder="1">
      <alignment vertical="center"/>
    </xf>
    <xf numFmtId="177" fontId="12" fillId="3" borderId="24" xfId="2" applyNumberFormat="1" applyFont="1" applyFill="1" applyBorder="1" applyAlignment="1">
      <alignment horizontal="center" vertical="center" wrapText="1"/>
    </xf>
    <xf numFmtId="0" fontId="12" fillId="3" borderId="30" xfId="2" applyFont="1" applyFill="1" applyBorder="1" applyAlignment="1">
      <alignment horizontal="center" vertical="center"/>
    </xf>
    <xf numFmtId="0" fontId="29" fillId="0" borderId="47" xfId="0" applyFont="1" applyBorder="1">
      <alignment vertical="center"/>
    </xf>
    <xf numFmtId="0" fontId="29" fillId="0" borderId="32" xfId="2" applyFont="1" applyBorder="1">
      <alignment vertical="center"/>
    </xf>
    <xf numFmtId="0" fontId="29" fillId="0" borderId="28" xfId="0" applyFont="1" applyBorder="1">
      <alignment vertical="center"/>
    </xf>
    <xf numFmtId="0" fontId="9" fillId="8" borderId="9" xfId="2" applyFont="1" applyFill="1" applyBorder="1" applyAlignment="1">
      <alignment horizontal="center" vertical="center"/>
    </xf>
    <xf numFmtId="0" fontId="9" fillId="8" borderId="44" xfId="2" applyFont="1" applyFill="1" applyBorder="1" applyAlignment="1">
      <alignment horizontal="center" vertical="center"/>
    </xf>
    <xf numFmtId="0" fontId="9" fillId="8" borderId="5" xfId="2" applyFont="1" applyFill="1" applyBorder="1" applyAlignment="1">
      <alignment horizontal="center" vertical="center"/>
    </xf>
    <xf numFmtId="177" fontId="24" fillId="8" borderId="37" xfId="0" applyNumberFormat="1" applyFont="1" applyFill="1" applyBorder="1" applyAlignment="1">
      <alignment horizontal="left" vertical="center" wrapText="1"/>
    </xf>
    <xf numFmtId="0" fontId="25" fillId="8" borderId="0" xfId="0" applyFont="1" applyFill="1" applyAlignment="1">
      <alignment horizontal="left" vertical="center"/>
    </xf>
    <xf numFmtId="0" fontId="25" fillId="8" borderId="41" xfId="0" applyFont="1" applyFill="1" applyBorder="1" applyAlignment="1">
      <alignment horizontal="left" vertical="center"/>
    </xf>
    <xf numFmtId="177" fontId="24" fillId="8" borderId="38" xfId="0" applyNumberFormat="1" applyFont="1" applyFill="1" applyBorder="1" applyAlignment="1">
      <alignment horizontal="left" vertical="center" wrapText="1"/>
    </xf>
    <xf numFmtId="0" fontId="25" fillId="8" borderId="42" xfId="0" applyFont="1" applyFill="1" applyBorder="1" applyAlignment="1">
      <alignment horizontal="left" vertical="center"/>
    </xf>
    <xf numFmtId="0" fontId="25" fillId="8" borderId="43" xfId="0" applyFont="1" applyFill="1" applyBorder="1" applyAlignment="1">
      <alignment horizontal="left" vertical="center"/>
    </xf>
    <xf numFmtId="0" fontId="12" fillId="3" borderId="30" xfId="2" applyFont="1" applyFill="1" applyBorder="1" applyAlignment="1">
      <alignment horizontal="center" vertical="center" wrapText="1"/>
    </xf>
    <xf numFmtId="0" fontId="3" fillId="0" borderId="31" xfId="0" applyFont="1" applyBorder="1">
      <alignment vertical="center"/>
    </xf>
    <xf numFmtId="0" fontId="3" fillId="0" borderId="33" xfId="0" applyFont="1" applyBorder="1">
      <alignment vertical="center"/>
    </xf>
    <xf numFmtId="0" fontId="12" fillId="0" borderId="23" xfId="2" applyFont="1" applyBorder="1" applyAlignment="1">
      <alignment horizontal="center" vertical="center" shrinkToFit="1"/>
    </xf>
    <xf numFmtId="0" fontId="3" fillId="0" borderId="23" xfId="0" applyFont="1" applyBorder="1" applyAlignment="1">
      <alignment horizontal="center" vertical="center" shrinkToFit="1"/>
    </xf>
    <xf numFmtId="179" fontId="12" fillId="0" borderId="23" xfId="2" applyNumberFormat="1" applyFont="1" applyBorder="1" applyAlignment="1">
      <alignment horizontal="right" vertical="center"/>
    </xf>
    <xf numFmtId="0" fontId="3" fillId="0" borderId="23" xfId="0" applyFont="1" applyBorder="1">
      <alignment vertical="center"/>
    </xf>
  </cellXfs>
  <cellStyles count="4">
    <cellStyle name="標準" xfId="0" builtinId="0"/>
    <cellStyle name="標準 2" xfId="2" xr:uid="{00000000-0005-0000-0000-000002000000}"/>
    <cellStyle name="標準 3" xfId="3" xr:uid="{6C9E31A8-A439-45AE-823D-2BABA940FFC8}"/>
    <cellStyle name="標準 8" xfId="1" xr:uid="{00000000-0005-0000-0000-000003000000}"/>
  </cellStyles>
  <dxfs count="1311">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val="0"/>
        <strike val="0"/>
        <color theme="0"/>
      </font>
      <fill>
        <patternFill>
          <bgColor rgb="FFFC593E"/>
        </patternFill>
      </fill>
    </dxf>
    <dxf>
      <fill>
        <patternFill>
          <bgColor rgb="FFFFFF00"/>
        </patternFill>
      </fill>
    </dxf>
    <dxf>
      <fill>
        <patternFill>
          <bgColor rgb="FFFFFF00"/>
        </patternFill>
      </fill>
    </dxf>
    <dxf>
      <font>
        <b/>
        <i val="0"/>
        <strike val="0"/>
        <color theme="0"/>
      </font>
      <fill>
        <patternFill>
          <bgColor rgb="FFFC593E"/>
        </patternFill>
      </fill>
    </dxf>
    <dxf>
      <fill>
        <patternFill>
          <bgColor theme="0"/>
        </patternFill>
      </fill>
    </dxf>
    <dxf>
      <fill>
        <patternFill>
          <bgColor theme="1"/>
        </patternFill>
      </fill>
    </dxf>
    <dxf>
      <fill>
        <patternFill>
          <bgColor theme="1"/>
        </patternFill>
      </fill>
    </dxf>
    <dxf>
      <fill>
        <patternFill>
          <bgColor rgb="FFFFFF00"/>
        </patternFill>
      </fill>
    </dxf>
    <dxf>
      <fill>
        <patternFill>
          <bgColor rgb="FFFFFF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ont>
        <b/>
        <i/>
        <strike val="0"/>
      </font>
      <fill>
        <patternFill>
          <bgColor rgb="FFFF0000"/>
        </patternFill>
      </fill>
    </dxf>
    <dxf>
      <fill>
        <patternFill>
          <bgColor rgb="FFFFFF00"/>
        </patternFill>
      </fill>
    </dxf>
    <dxf>
      <font>
        <strike val="0"/>
      </font>
      <fill>
        <patternFill patternType="none">
          <bgColor auto="1"/>
        </patternFill>
      </fill>
    </dxf>
    <dxf>
      <fill>
        <patternFill>
          <bgColor theme="0" tint="-0.14996795556505021"/>
        </patternFill>
      </fill>
    </dxf>
    <dxf>
      <font>
        <b/>
        <i val="0"/>
        <strike val="0"/>
        <color theme="0"/>
      </font>
      <fill>
        <patternFill>
          <bgColor rgb="FFFC593E"/>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1"/>
        </patternFill>
      </fill>
    </dxf>
    <dxf>
      <fill>
        <patternFill>
          <bgColor rgb="FFFFFF00"/>
        </patternFill>
      </fill>
    </dxf>
    <dxf>
      <fill>
        <patternFill>
          <bgColor rgb="FFFFFF00"/>
        </patternFill>
      </fill>
    </dxf>
  </dxfs>
  <tableStyles count="0" defaultTableStyle="TableStyleMedium2" defaultPivotStyle="PivotStyleLight16"/>
  <colors>
    <mruColors>
      <color rgb="FFFC59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eetMetadata" Target="metadata.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calcChain" Target="calcChain.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drawings/drawing1.xml><?xml version="1.0" encoding="utf-8"?>
<xdr:wsDr xmlns:xdr="http://schemas.openxmlformats.org/drawingml/2006/spreadsheetDrawing" xmlns:a="http://schemas.openxmlformats.org/drawingml/2006/main">
  <xdr:twoCellAnchor>
    <xdr:from>
      <xdr:col>32</xdr:col>
      <xdr:colOff>95249</xdr:colOff>
      <xdr:row>3</xdr:row>
      <xdr:rowOff>211668</xdr:rowOff>
    </xdr:from>
    <xdr:to>
      <xdr:col>36</xdr:col>
      <xdr:colOff>486834</xdr:colOff>
      <xdr:row>8</xdr:row>
      <xdr:rowOff>63501</xdr:rowOff>
    </xdr:to>
    <xdr:sp macro="" textlink="">
      <xdr:nvSpPr>
        <xdr:cNvPr id="2" name="吹き出し: 角を丸めた四角形 1">
          <a:extLst>
            <a:ext uri="{FF2B5EF4-FFF2-40B4-BE49-F238E27FC236}">
              <a16:creationId xmlns:a16="http://schemas.microsoft.com/office/drawing/2014/main" id="{5704A611-3F1C-4244-BAEC-CF8AEDC98328}"/>
            </a:ext>
          </a:extLst>
        </xdr:cNvPr>
        <xdr:cNvSpPr/>
      </xdr:nvSpPr>
      <xdr:spPr>
        <a:xfrm>
          <a:off x="12784666" y="1068918"/>
          <a:ext cx="3143251" cy="1513416"/>
        </a:xfrm>
        <a:prstGeom prst="wedgeRoundRectCallout">
          <a:avLst>
            <a:gd name="adj1" fmla="val -64433"/>
            <a:gd name="adj2" fmla="val -23213"/>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t>施設・事業所番号</a:t>
          </a:r>
          <a:endParaRPr kumimoji="1" lang="en-US" altLang="ja-JP" sz="2400" b="1"/>
        </a:p>
        <a:p>
          <a:pPr algn="l"/>
          <a:r>
            <a:rPr kumimoji="1" lang="ja-JP" altLang="en-US" sz="2400" b="1"/>
            <a:t>代表者職・氏名</a:t>
          </a:r>
          <a:endParaRPr kumimoji="1" lang="en-US" altLang="ja-JP" sz="2400" b="1"/>
        </a:p>
        <a:p>
          <a:pPr algn="l"/>
          <a:r>
            <a:rPr kumimoji="1" lang="ja-JP" altLang="en-US" sz="2400" b="1"/>
            <a:t>の入力は必須です！</a:t>
          </a:r>
          <a:endParaRPr kumimoji="1" lang="en-US" altLang="ja-JP" sz="24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CF853DE0-7771-44A0-9E30-FB2ACD120811}"/>
            </a:ext>
          </a:extLst>
        </xdr:cNvPr>
        <xdr:cNvSpPr/>
      </xdr:nvSpPr>
      <xdr:spPr>
        <a:xfrm>
          <a:off x="343960" y="568855"/>
          <a:ext cx="4497916" cy="786494"/>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388E0198-B1F2-465E-B95C-D4B5C32BDD71}"/>
            </a:ext>
          </a:extLst>
        </xdr:cNvPr>
        <xdr:cNvCxnSpPr/>
      </xdr:nvCxnSpPr>
      <xdr:spPr>
        <a:xfrm rot="10800000" flipV="1">
          <a:off x="572561" y="1205670"/>
          <a:ext cx="3388178" cy="190500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00896661-95FC-4D93-8BFD-49ED2A540F9F}"/>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ED285C6-784D-4A30-A9C2-7CE762A7C70F}"/>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73F86186-DEED-4EA9-8ED3-0BBF48E18196}"/>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5C3CCC08-6342-4596-9CDD-DC73AB8F1761}"/>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1E6BD82D-D85C-4571-81B2-280A1D61511A}"/>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25C3C551-7A36-4F2E-A9BD-0B4296F83E22}"/>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A43673A2-F730-4216-85F6-BF75E8822EF8}"/>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D2EAEB4-1F1D-466A-87DC-3B22D1462815}"/>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331AC348-0AEE-4EC2-AECF-790EE2C2F92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2C99815-CD40-4BFB-894C-A7F388890507}"/>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1E8FB789-3065-44E0-8B56-ACE5DD3490EE}"/>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03B68A56-C391-4ED6-B6C5-F5E9F463A6E5}"/>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EF5FF253-E6B3-4DBF-BA37-373077E50BB1}"/>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626E9323-A6F7-4315-862B-DF6FFB8623DD}"/>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045FD90D-5248-4086-872A-F14184355C95}"/>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509FE377-A6AC-403A-8ED7-897C5FE8D62F}"/>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2E3D9708-F645-4866-A50F-C34D8F88A696}"/>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5B59BD9-76E8-47AD-BF93-C7541492FC2B}"/>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09C517DC-E33C-4B6F-ADAA-3A83D8890FF4}"/>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F72504F1-6366-4E70-85F0-7F49ACB90544}"/>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74D449FB-48AC-40CF-9F39-8EC6699F91BD}"/>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F84DA780-3468-4C31-B349-0D237EA71C27}"/>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96814D6-E000-4A37-8F56-A31E7D8C54A4}"/>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8175AE19-DC66-4997-8D15-9B194A64046E}"/>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2F38C1B1-FA82-420D-8314-4152D6B04B2B}"/>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ECD0F24-4F46-4C2B-9FEC-E2BE0C4F8406}"/>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A8A64145-B85D-4689-8447-0427F23F9EFE}"/>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E9A98EE7-1A71-4ED7-AF5A-89B5E6C631B7}"/>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813EA6B6-DAE2-4166-B15D-8165105D34FB}"/>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1D4F88F3-F903-4A34-8974-0A41C57D1C2F}"/>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33A5C18D-F833-4FC1-9946-498020BD9B73}"/>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11123C5B-E1C6-45E6-A567-9D3F7260D576}"/>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01C3D938-0672-49D1-BA69-652982050EA3}"/>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A750987B-1201-481D-AD5A-8032C0E4295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2814D214-601E-4051-8711-A621BC3B3A92}"/>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A49054CC-7685-4F57-8EC6-C3E5416C7E7D}"/>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81399AF0-B07A-4A0E-BFEC-BC6BFC1D3A7F}"/>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C99530F1-B88A-40BA-AC6B-CD7ABB3D1126}"/>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73FB5E51-9B95-4155-B5B7-417B6BCE0A37}"/>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7D18DB3-369C-4DA3-95F5-CFB22409C9D7}"/>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4FA62583-C1D9-4EBE-BD92-00C6F40E9E2D}"/>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285B9832-A506-4E6F-A4C5-C6594A7E57F1}"/>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80764DF7-D7A8-4371-8B33-8FAD1F9496AA}"/>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E66466F-D2F5-4D6C-A0B4-082AA33780C6}"/>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59BFD0A2-7475-4BFC-AD8C-746B879A4566}"/>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5F1A0811-8290-4F75-B5EF-8176C85AFE3E}"/>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34E8AEA5-2DCC-425A-84FF-54AE81116C7C}"/>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BFD6856E-5232-4100-A5B4-A1C492CB9C75}"/>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ACD9A5F7-8581-4CC0-A260-533D11EA977F}"/>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CBF32807-00FB-463F-A742-B96B6964669E}"/>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08C566B4-E0DF-413D-B519-E0C791D1BC9B}"/>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71B58DF6-73D7-4041-B386-964CEE7F80C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0753494F-0839-42AE-9FC2-233190FCEC61}"/>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FBFA2ACB-983A-43EF-912D-49A9D3B77EF6}"/>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AAA33412-932A-43A6-92FF-9A63438F5FF0}"/>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B760C546-EBBA-4A1B-B7EE-EBA749093EE4}"/>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BC28C0B-6D47-4DA0-BB39-154D2AD9EA9B}"/>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0190D222-C00F-401D-80FD-687E2709F599}"/>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9308040D-0417-4198-9149-F51A775D30B5}"/>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CF9E003A-B52B-449A-B6AF-A6995482CBBD}"/>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A3959552-2163-4EB0-89B4-587B3CEF3B7C}"/>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1BF54895-0610-45C2-98CC-C697840ADCB8}"/>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9197B5B4-3D50-4227-BEAE-E082DABD20B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98E7025C-1E1C-455E-90E1-152DFA59EAE7}"/>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6244D930-AA7B-4508-ABAD-BD9E1D9761A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02B65470-5063-41A9-BB69-1C9CAD787968}"/>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B5390843-92F1-468C-89D2-3804ED32A9F3}"/>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7BE1277A-2782-47A1-B805-06BD9152E23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FACB010F-908C-480A-AE53-D3B72EC3A420}"/>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0A8CC1B-6C71-4709-BB37-E9645849EEF4}"/>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A35CFD58-0D08-4290-B1C1-61BE3A23E18E}"/>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A10246FA-95D8-4F93-B088-AE47C5B68955}"/>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0DEB9F9E-27AB-4043-B6CF-1DE0F0AC40B8}"/>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EC71DA5-9BAD-4053-A828-72661CD009D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A6AE8BF4-090B-474B-997A-FC1D20F29FE6}"/>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95C02482-D4CF-4DBF-B507-F6FBB7AA8A3B}"/>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24C05E8-8477-42D1-93E1-D6670CD1B3F0}"/>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C4B5582A-AC4B-4176-96AE-3C91958D130E}"/>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54100B18-5457-4448-B802-C706D6758E72}"/>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4D0ABDF-7A5B-437E-8201-3FC4495F03DC}"/>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F2C9CDF1-8C12-4461-9E90-DAF536BC50A4}"/>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0445B3B4-4857-493F-9BA3-9D128A72C72E}"/>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FC30EEC-B873-4472-A0F4-A41B98A448E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564372D0-BA5B-4659-A606-B484B39270D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94DA531E-3A28-4231-8506-13C8BA2C9E50}"/>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CCA95534-D09F-4110-B3EC-6EF3CC2FAEC3}"/>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89D25997-2949-4FD7-AF56-0238640B6A73}"/>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DA01CC4-66E7-49FA-B8D3-5136F5E226E3}"/>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F59F35BB-29BB-4A9D-9AEE-07802D831EB3}"/>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1794FFAA-A1E6-4A5E-A8A4-B01BDB4D02D7}"/>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F9640CC5-298B-4749-A142-60304887DBC5}"/>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15F8C5B8-DAE1-4502-A04E-A305CAC1E6C6}"/>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976FAF55-CEF4-4F63-ADF6-8088B3DEAFF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E0C11B6C-9317-460B-A4C6-2ECDADE154D0}"/>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745CD80F-015B-4713-A94F-7BBE54C946D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33C4258E-0D51-422F-A629-D37A3EC3C6B6}"/>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C619662D-083C-461D-B4AC-DFC87A3954C7}"/>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A5481A46-3D43-40C6-BEB5-CC358E19AFB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FC168629-86EF-46A4-8C62-AAC28C45055C}"/>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A4B072BE-5255-4190-94B0-5E1F41A99075}"/>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F03CC48A-9E05-4AE9-9E19-C6DC7B27676F}"/>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EA8275DF-7882-4D3B-9F0B-E3F8E62CAB70}"/>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0B5B02E-5083-4826-8F27-4ED4C1E837B5}"/>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D3FDC54-C31C-4194-AE2F-B904BFDCA79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1090F53A-30BC-47D8-B331-C0BCDE6259D7}"/>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EF3BECE-DDA8-4B37-82C0-1FAE6E8BC04E}"/>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9353DE97-B775-4C4C-8F43-2F98DFFB28BB}"/>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2F9355B5-C904-404B-A55D-75654BEE5887}"/>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16B2489C-0F05-43F6-A7CF-284A9E048B72}"/>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818BD02B-154D-4A2E-B381-AC59E12C653E}"/>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EAB13787-FECB-468F-8718-1DC7AB2412E2}"/>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FAFB2082-D49F-48BF-8830-0B60FF9B7D58}"/>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C31DB0F6-55A4-4324-B90C-66229B35683B}"/>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EA03642B-722C-4A53-8700-FC794B11FA8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F627BFEC-433F-4416-A765-1BD39EF6097C}"/>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8946461-4D1D-4114-966F-59D049CEC969}"/>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338795EA-7AED-46D2-9389-8685819617B2}"/>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7B3E852F-1784-4C18-A497-224CB4F7F683}"/>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1F0AD4FA-A741-4C54-B958-094C94499850}"/>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32623587-9FAB-4B64-B68E-F1FCC3EB96C9}"/>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31EEE1B-7D72-4C60-86CD-AA02F5F4D87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AF5B6B7D-D922-4FEC-96F7-28FB1543E77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354AFBCE-F228-4ED3-AB48-4B0BD22A8E97}"/>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30B02E1-C29F-489C-8EE4-71BE859F4241}"/>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B87E02E0-EAFF-464A-9206-5B7313809B6A}"/>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38013D67-7AFA-4402-940F-E86CD29DE271}"/>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BDE3D208-15FF-49C1-A688-364F5ABDA5CE}"/>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84CD381D-42B4-40CB-8AB1-267F88D0E888}"/>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ADE344B-00A4-4189-98F7-D2FD5BFBE767}"/>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48EB7BF-8D7D-4D7B-A40C-BB902ABAAA64}"/>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7F53D9F1-683E-4A39-8A7D-2A8DE3CE59DD}"/>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8D9385A-E0F8-41B4-8913-A3D9DADDFF8B}"/>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155C5B67-9B1E-43C8-8292-62AA5285F575}"/>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7D570F0D-007A-4ABC-8236-D1F20F917D80}"/>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EBBE8863-A108-40F8-B822-4A4E3A2659A2}"/>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34CB0104-BA3E-4D08-B2FA-E4319A7CCAA4}"/>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B955F0CE-EE9F-41B4-B787-0D059B347E31}"/>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5780D0A8-855B-43EA-B0A2-0223D9DBE75B}"/>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322DB412-6776-4270-AE93-C4D5EAE5D08A}"/>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7F2B22F5-28B3-4224-88BA-352B91AF7C02}"/>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6CA195F7-0048-4023-B735-5EDA7597A7F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2C6791C0-08D4-411F-B45E-0CAF9C117AEA}"/>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13D461B3-EE1E-4699-B798-6707D16526B2}"/>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76AA0B23-3180-4D4F-8CE0-18C6607E0229}"/>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4BA28499-E20A-4510-9A99-93F299681EBB}"/>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074540A2-100F-4AD1-A601-5A2D4808091C}"/>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AE65DEBE-C60C-4644-8603-CCBE7609B3B8}"/>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06C4842-188C-4B70-A8C5-91F62927A279}"/>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07192420-2E71-4618-8D51-E67A962EA448}"/>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0885E3E4-744E-4C6C-98ED-BABE1499F530}"/>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55A8F49A-B43E-4A39-B221-48B41C080B5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0B0E2AAA-2C67-499A-9F4F-29F73286CB60}"/>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20A32329-E469-454B-B0F2-CBCB4C6F3214}"/>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7F2F926D-CF9D-41E8-BB08-CB770D02918F}"/>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14E1A0CD-2FA5-4818-A693-96729EF9F48B}"/>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B2CA0A8D-6EEF-43E3-A58B-A99A5A1ECD4B}"/>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7CC926C5-8A13-49D5-9E5C-E94A17328245}"/>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E2260209-E661-47C9-8A4C-9CDDE033934F}"/>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64066B44-F243-4AC8-9208-B0549A8E65F4}"/>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A83AD88B-2DB0-47FE-93D5-369EED40E7B2}"/>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C3D82190-F08F-48AF-BE24-6DADC0FE94E0}"/>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77D198DA-4033-42FF-90E3-0C65BEE0E84B}"/>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FC8A5B2-387E-4500-A658-C5159A06EF0F}"/>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338A1D08-038E-4DE9-AB9A-DD580D6BC826}"/>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C362A4C5-B3E6-41C9-9FC0-0512EA9BF6FC}"/>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2440ED10-B026-4A2B-BA30-55FB0BEEB579}"/>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9C91A410-8C08-4C22-9F0C-8F0A064A3EF3}"/>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54423F2F-8402-42CE-8D42-EAB982E31BAC}"/>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B258CF8A-6423-454F-9120-B55E9B6FCDC2}"/>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E5FE7499-5CB9-401D-84A0-CCEC895FD9B0}"/>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76357103-58E1-4157-B4C6-3BA989AA82E5}"/>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64CBAA10-F231-43B0-A29F-422CE4119859}"/>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7E774789-4BD4-4D6A-982E-73E5724BF536}"/>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96999A71-2174-45A9-A883-9E158266F1A5}"/>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989D6B05-0DB4-4B9A-BD83-5E0F541F1DAE}"/>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D3241FAD-9561-4D32-A94C-3430228E6BF3}"/>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64B18C30-5C4C-4C9E-9522-79267D3CC235}"/>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04C2E953-4234-427A-BAE3-521B4E90C6A2}"/>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2.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5F41BFAD-2311-4B04-8C08-35C0882F45B9}"/>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681A88C9-3E2B-41E9-BCD0-9B89B434B8A0}"/>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3.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443E7290-95FB-492E-B3B2-D070142C6021}"/>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C041AE96-2EA0-4BAF-8474-7726D7B94D29}"/>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4.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EA6DF2E8-530E-4E82-BA09-8826A8D966D3}"/>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3161A130-3298-4DAD-AD29-ABC1DD726880}"/>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5.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D786DF9-C8EE-4C88-8D0B-1F46E30130B8}"/>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2E087E61-F318-4686-B1BC-B01C467CD70C}"/>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6.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9700764B-2D19-461E-B7E9-401964710AEA}"/>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56D9A508-6166-47E5-9C5F-DA709C139B8C}"/>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7.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87FE0E62-8095-4DC0-BB16-0FCB878E7530}"/>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C1E30996-6800-48A9-861E-CC2D4A9AA154}"/>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8.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D8570BD7-239E-47CB-8C98-9BC472BE4136}"/>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A22199EE-3976-49BE-BCE7-42FF6003678C}"/>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9.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3856BAB8-595F-4F2E-AAAB-5D0B6772D05B}"/>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2DCF32BA-AC62-4303-BB1B-FF299194B551}"/>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87652417-CC1C-4379-ABB6-B0AF86D97C02}"/>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5D73AFAD-D9AE-48BF-A2BC-7951FE0F0D65}"/>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343960</xdr:colOff>
      <xdr:row>1</xdr:row>
      <xdr:rowOff>198438</xdr:rowOff>
    </xdr:from>
    <xdr:to>
      <xdr:col>3</xdr:col>
      <xdr:colOff>13230</xdr:colOff>
      <xdr:row>4</xdr:row>
      <xdr:rowOff>98578</xdr:rowOff>
    </xdr:to>
    <xdr:sp macro="" textlink="">
      <xdr:nvSpPr>
        <xdr:cNvPr id="2" name="吹き出し: 角を丸めた四角形 1">
          <a:extLst>
            <a:ext uri="{FF2B5EF4-FFF2-40B4-BE49-F238E27FC236}">
              <a16:creationId xmlns:a16="http://schemas.microsoft.com/office/drawing/2014/main" id="{733AF623-F719-4BFE-8719-E6F395DA3E5E}"/>
            </a:ext>
          </a:extLst>
        </xdr:cNvPr>
        <xdr:cNvSpPr/>
      </xdr:nvSpPr>
      <xdr:spPr>
        <a:xfrm>
          <a:off x="343960" y="569913"/>
          <a:ext cx="4698470" cy="776440"/>
        </a:xfrm>
        <a:prstGeom prst="wedgeRoundRectCallout">
          <a:avLst>
            <a:gd name="adj1" fmla="val -17243"/>
            <a:gd name="adj2" fmla="val 49264"/>
            <a:gd name="adj3" fmla="val 16667"/>
          </a:avLst>
        </a:prstGeom>
        <a:solidFill>
          <a:schemeClr val="accent4">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mn-ea"/>
              <a:ea typeface="+mn-ea"/>
            </a:rPr>
            <a:t>修了年月日のセルが赤くなった場合は、修了年月日が対象期間外です。入力内容を修正してください。</a:t>
          </a:r>
        </a:p>
      </xdr:txBody>
    </xdr:sp>
    <xdr:clientData/>
  </xdr:twoCellAnchor>
  <xdr:twoCellAnchor>
    <xdr:from>
      <xdr:col>1</xdr:col>
      <xdr:colOff>188915</xdr:colOff>
      <xdr:row>3</xdr:row>
      <xdr:rowOff>266399</xdr:rowOff>
    </xdr:from>
    <xdr:to>
      <xdr:col>2</xdr:col>
      <xdr:colOff>2240947</xdr:colOff>
      <xdr:row>9</xdr:row>
      <xdr:rowOff>583899</xdr:rowOff>
    </xdr:to>
    <xdr:cxnSp macro="">
      <xdr:nvCxnSpPr>
        <xdr:cNvPr id="3" name="コネクタ: カギ線 2">
          <a:extLst>
            <a:ext uri="{FF2B5EF4-FFF2-40B4-BE49-F238E27FC236}">
              <a16:creationId xmlns:a16="http://schemas.microsoft.com/office/drawing/2014/main" id="{42EF20D4-6E0E-4CA3-A99F-2E93D93A07E6}"/>
            </a:ext>
          </a:extLst>
        </xdr:cNvPr>
        <xdr:cNvCxnSpPr/>
      </xdr:nvCxnSpPr>
      <xdr:spPr>
        <a:xfrm rot="10800000" flipV="1">
          <a:off x="569915" y="1199849"/>
          <a:ext cx="3585557" cy="2203450"/>
        </a:xfrm>
        <a:prstGeom prst="bentConnector3">
          <a:avLst>
            <a:gd name="adj1" fmla="val 111044"/>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CAEEF-32C7-47C5-8DEE-509F2B5DC7DC}">
  <sheetPr codeName="Sheet2"/>
  <dimension ref="A1:G1336"/>
  <sheetViews>
    <sheetView topLeftCell="A564" workbookViewId="0"/>
  </sheetViews>
  <sheetFormatPr defaultColWidth="9" defaultRowHeight="13.2"/>
  <cols>
    <col min="1" max="1" width="20.21875" style="47" customWidth="1"/>
    <col min="2" max="2" width="2.44140625" style="48" customWidth="1"/>
    <col min="3" max="3" width="17.44140625" style="48" customWidth="1"/>
    <col min="4" max="4" width="17.77734375" style="48" customWidth="1"/>
    <col min="5" max="5" width="17.88671875" style="48" customWidth="1"/>
    <col min="6" max="6" width="29.88671875" style="48" customWidth="1"/>
    <col min="7" max="7" width="44.109375" style="48" customWidth="1"/>
    <col min="8" max="16384" width="9" style="49"/>
  </cols>
  <sheetData>
    <row r="1" spans="1:7" ht="44.25" customHeight="1">
      <c r="A1" s="47" t="s">
        <v>226</v>
      </c>
      <c r="B1" s="48" t="s">
        <v>227</v>
      </c>
      <c r="C1" s="48" t="s">
        <v>228</v>
      </c>
      <c r="D1" s="48" t="s">
        <v>229</v>
      </c>
      <c r="E1" s="48" t="s">
        <v>230</v>
      </c>
      <c r="F1" s="48" t="s">
        <v>231</v>
      </c>
      <c r="G1" s="48" t="s">
        <v>232</v>
      </c>
    </row>
    <row r="2" spans="1:7">
      <c r="A2" s="47">
        <v>1410051013654</v>
      </c>
      <c r="B2" s="48">
        <v>6</v>
      </c>
      <c r="C2" s="48" t="s">
        <v>233</v>
      </c>
      <c r="D2" s="48" t="s">
        <v>234</v>
      </c>
      <c r="E2" s="48" t="s">
        <v>235</v>
      </c>
      <c r="F2" s="48" t="s">
        <v>236</v>
      </c>
      <c r="G2" s="48" t="s">
        <v>237</v>
      </c>
    </row>
    <row r="3" spans="1:7">
      <c r="A3" s="47">
        <v>1410051013662</v>
      </c>
      <c r="B3" s="48">
        <v>6</v>
      </c>
      <c r="C3" s="48" t="s">
        <v>233</v>
      </c>
      <c r="D3" s="48" t="s">
        <v>238</v>
      </c>
      <c r="E3" s="48" t="s">
        <v>239</v>
      </c>
      <c r="F3" s="48" t="s">
        <v>240</v>
      </c>
      <c r="G3" s="48" t="s">
        <v>241</v>
      </c>
    </row>
    <row r="4" spans="1:7">
      <c r="A4" s="47">
        <v>1410051013670</v>
      </c>
      <c r="B4" s="48">
        <v>6</v>
      </c>
      <c r="C4" s="48" t="s">
        <v>233</v>
      </c>
      <c r="D4" s="48" t="s">
        <v>238</v>
      </c>
      <c r="E4" s="48" t="s">
        <v>239</v>
      </c>
      <c r="F4" s="48" t="s">
        <v>242</v>
      </c>
      <c r="G4" s="48" t="s">
        <v>243</v>
      </c>
    </row>
    <row r="5" spans="1:7">
      <c r="A5" s="47">
        <v>1410051013688</v>
      </c>
      <c r="B5" s="48">
        <v>6</v>
      </c>
      <c r="C5" s="48" t="s">
        <v>233</v>
      </c>
      <c r="D5" s="48" t="s">
        <v>238</v>
      </c>
      <c r="E5" s="48" t="s">
        <v>239</v>
      </c>
      <c r="F5" s="48" t="s">
        <v>244</v>
      </c>
      <c r="G5" s="48" t="s">
        <v>245</v>
      </c>
    </row>
    <row r="6" spans="1:7">
      <c r="A6" s="47">
        <v>1410051013696</v>
      </c>
      <c r="B6" s="48">
        <v>6</v>
      </c>
      <c r="C6" s="48" t="s">
        <v>233</v>
      </c>
      <c r="D6" s="48" t="s">
        <v>238</v>
      </c>
      <c r="E6" s="48" t="s">
        <v>239</v>
      </c>
      <c r="F6" s="48" t="s">
        <v>246</v>
      </c>
      <c r="G6" s="48" t="s">
        <v>247</v>
      </c>
    </row>
    <row r="7" spans="1:7">
      <c r="A7" s="47">
        <v>1410051013704</v>
      </c>
      <c r="B7" s="48">
        <v>6</v>
      </c>
      <c r="C7" s="48" t="s">
        <v>233</v>
      </c>
      <c r="D7" s="48" t="s">
        <v>238</v>
      </c>
      <c r="E7" s="48" t="s">
        <v>239</v>
      </c>
      <c r="F7" s="48" t="s">
        <v>248</v>
      </c>
      <c r="G7" s="48" t="s">
        <v>249</v>
      </c>
    </row>
    <row r="8" spans="1:7">
      <c r="A8" s="47">
        <v>1410051013712</v>
      </c>
      <c r="B8" s="48">
        <v>6</v>
      </c>
      <c r="C8" s="48" t="s">
        <v>233</v>
      </c>
      <c r="D8" s="48" t="s">
        <v>238</v>
      </c>
      <c r="E8" s="48" t="s">
        <v>239</v>
      </c>
      <c r="F8" s="48" t="s">
        <v>250</v>
      </c>
      <c r="G8" s="48" t="s">
        <v>251</v>
      </c>
    </row>
    <row r="9" spans="1:7">
      <c r="A9" s="47">
        <v>1410051013720</v>
      </c>
      <c r="B9" s="48">
        <v>6</v>
      </c>
      <c r="C9" s="48" t="s">
        <v>233</v>
      </c>
      <c r="D9" s="48" t="s">
        <v>238</v>
      </c>
      <c r="E9" s="48" t="s">
        <v>239</v>
      </c>
      <c r="F9" s="48" t="s">
        <v>252</v>
      </c>
      <c r="G9" s="48" t="s">
        <v>253</v>
      </c>
    </row>
    <row r="10" spans="1:7">
      <c r="A10" s="47">
        <v>1410051013738</v>
      </c>
      <c r="B10" s="48">
        <v>6</v>
      </c>
      <c r="C10" s="48" t="s">
        <v>233</v>
      </c>
      <c r="D10" s="48" t="s">
        <v>238</v>
      </c>
      <c r="E10" s="48" t="s">
        <v>239</v>
      </c>
      <c r="F10" s="48" t="s">
        <v>254</v>
      </c>
      <c r="G10" s="48" t="s">
        <v>255</v>
      </c>
    </row>
    <row r="11" spans="1:7">
      <c r="A11" s="47">
        <v>1410051013761</v>
      </c>
      <c r="B11" s="48">
        <v>6</v>
      </c>
      <c r="C11" s="48" t="s">
        <v>233</v>
      </c>
      <c r="D11" s="48" t="s">
        <v>238</v>
      </c>
      <c r="E11" s="48" t="s">
        <v>239</v>
      </c>
      <c r="F11" s="48" t="s">
        <v>256</v>
      </c>
      <c r="G11" s="48" t="s">
        <v>257</v>
      </c>
    </row>
    <row r="12" spans="1:7">
      <c r="A12" s="47">
        <v>1410051013779</v>
      </c>
      <c r="B12" s="48">
        <v>6</v>
      </c>
      <c r="C12" s="48" t="s">
        <v>233</v>
      </c>
      <c r="D12" s="48" t="s">
        <v>238</v>
      </c>
      <c r="E12" s="48" t="s">
        <v>239</v>
      </c>
      <c r="F12" s="48" t="s">
        <v>258</v>
      </c>
      <c r="G12" s="48" t="s">
        <v>259</v>
      </c>
    </row>
    <row r="13" spans="1:7">
      <c r="A13" s="47">
        <v>1410051013787</v>
      </c>
      <c r="B13" s="48">
        <v>6</v>
      </c>
      <c r="C13" s="48" t="s">
        <v>233</v>
      </c>
      <c r="D13" s="48" t="s">
        <v>238</v>
      </c>
      <c r="E13" s="48" t="s">
        <v>239</v>
      </c>
      <c r="F13" s="48" t="s">
        <v>260</v>
      </c>
      <c r="G13" s="48" t="s">
        <v>261</v>
      </c>
    </row>
    <row r="14" spans="1:7">
      <c r="A14" s="47">
        <v>1410051013795</v>
      </c>
      <c r="B14" s="48">
        <v>6</v>
      </c>
      <c r="C14" s="48" t="s">
        <v>233</v>
      </c>
      <c r="D14" s="48" t="s">
        <v>238</v>
      </c>
      <c r="E14" s="48" t="s">
        <v>239</v>
      </c>
      <c r="F14" s="48" t="s">
        <v>262</v>
      </c>
      <c r="G14" s="48" t="s">
        <v>263</v>
      </c>
    </row>
    <row r="15" spans="1:7">
      <c r="A15" s="47">
        <v>1410051013803</v>
      </c>
      <c r="B15" s="48">
        <v>6</v>
      </c>
      <c r="C15" s="48" t="s">
        <v>233</v>
      </c>
      <c r="D15" s="48" t="s">
        <v>238</v>
      </c>
      <c r="E15" s="48" t="s">
        <v>239</v>
      </c>
      <c r="F15" s="48" t="s">
        <v>264</v>
      </c>
      <c r="G15" s="48" t="s">
        <v>265</v>
      </c>
    </row>
    <row r="16" spans="1:7">
      <c r="A16" s="47">
        <v>1410051013811</v>
      </c>
      <c r="B16" s="48">
        <v>6</v>
      </c>
      <c r="C16" s="48" t="s">
        <v>233</v>
      </c>
      <c r="D16" s="48" t="s">
        <v>238</v>
      </c>
      <c r="E16" s="48" t="s">
        <v>239</v>
      </c>
      <c r="F16" s="48" t="s">
        <v>266</v>
      </c>
      <c r="G16" s="48" t="s">
        <v>267</v>
      </c>
    </row>
    <row r="17" spans="1:7">
      <c r="A17" s="47">
        <v>1410051013837</v>
      </c>
      <c r="B17" s="48">
        <v>6</v>
      </c>
      <c r="C17" s="48" t="s">
        <v>233</v>
      </c>
      <c r="D17" s="48" t="s">
        <v>234</v>
      </c>
      <c r="E17" s="48" t="s">
        <v>235</v>
      </c>
      <c r="F17" s="48" t="s">
        <v>268</v>
      </c>
      <c r="G17" s="48" t="s">
        <v>269</v>
      </c>
    </row>
    <row r="18" spans="1:7">
      <c r="A18" s="47">
        <v>1410051013845</v>
      </c>
      <c r="B18" s="48">
        <v>6</v>
      </c>
      <c r="C18" s="48" t="s">
        <v>233</v>
      </c>
      <c r="D18" s="48" t="s">
        <v>234</v>
      </c>
      <c r="E18" s="48" t="s">
        <v>235</v>
      </c>
      <c r="F18" s="48" t="s">
        <v>270</v>
      </c>
      <c r="G18" s="48" t="s">
        <v>271</v>
      </c>
    </row>
    <row r="19" spans="1:7">
      <c r="A19" s="47">
        <v>1410051013852</v>
      </c>
      <c r="B19" s="48">
        <v>6</v>
      </c>
      <c r="C19" s="48" t="s">
        <v>233</v>
      </c>
      <c r="D19" s="48" t="s">
        <v>234</v>
      </c>
      <c r="E19" s="48" t="s">
        <v>235</v>
      </c>
      <c r="F19" s="48" t="s">
        <v>272</v>
      </c>
      <c r="G19" s="48" t="s">
        <v>273</v>
      </c>
    </row>
    <row r="20" spans="1:7">
      <c r="A20" s="47">
        <v>1410051013860</v>
      </c>
      <c r="B20" s="48">
        <v>6</v>
      </c>
      <c r="C20" s="48" t="s">
        <v>233</v>
      </c>
      <c r="D20" s="48" t="s">
        <v>234</v>
      </c>
      <c r="E20" s="48" t="s">
        <v>235</v>
      </c>
      <c r="F20" s="48" t="s">
        <v>274</v>
      </c>
      <c r="G20" s="48" t="s">
        <v>275</v>
      </c>
    </row>
    <row r="21" spans="1:7">
      <c r="A21" s="47">
        <v>1410051013878</v>
      </c>
      <c r="B21" s="48">
        <v>6</v>
      </c>
      <c r="C21" s="48" t="s">
        <v>233</v>
      </c>
      <c r="D21" s="48" t="s">
        <v>234</v>
      </c>
      <c r="E21" s="48" t="s">
        <v>235</v>
      </c>
      <c r="F21" s="48" t="s">
        <v>276</v>
      </c>
      <c r="G21" s="48" t="s">
        <v>277</v>
      </c>
    </row>
    <row r="22" spans="1:7">
      <c r="A22" s="47">
        <v>1410051013886</v>
      </c>
      <c r="B22" s="48">
        <v>6</v>
      </c>
      <c r="C22" s="48" t="s">
        <v>233</v>
      </c>
      <c r="D22" s="48" t="s">
        <v>234</v>
      </c>
      <c r="E22" s="48" t="s">
        <v>235</v>
      </c>
      <c r="F22" s="48" t="s">
        <v>278</v>
      </c>
      <c r="G22" s="48" t="s">
        <v>279</v>
      </c>
    </row>
    <row r="23" spans="1:7">
      <c r="A23" s="47">
        <v>1410051013894</v>
      </c>
      <c r="B23" s="48">
        <v>6</v>
      </c>
      <c r="C23" s="48" t="s">
        <v>233</v>
      </c>
      <c r="D23" s="48" t="s">
        <v>234</v>
      </c>
      <c r="E23" s="48" t="s">
        <v>235</v>
      </c>
      <c r="F23" s="48" t="s">
        <v>280</v>
      </c>
      <c r="G23" s="48" t="s">
        <v>281</v>
      </c>
    </row>
    <row r="24" spans="1:7">
      <c r="A24" s="47">
        <v>1410051013902</v>
      </c>
      <c r="B24" s="48">
        <v>6</v>
      </c>
      <c r="C24" s="48" t="s">
        <v>233</v>
      </c>
      <c r="D24" s="48" t="s">
        <v>282</v>
      </c>
      <c r="E24" s="48" t="s">
        <v>283</v>
      </c>
      <c r="F24" s="48" t="s">
        <v>284</v>
      </c>
      <c r="G24" s="48" t="s">
        <v>285</v>
      </c>
    </row>
    <row r="25" spans="1:7">
      <c r="A25" s="47">
        <v>1410051013910</v>
      </c>
      <c r="B25" s="48">
        <v>6</v>
      </c>
      <c r="C25" s="48" t="s">
        <v>233</v>
      </c>
      <c r="D25" s="48" t="s">
        <v>286</v>
      </c>
      <c r="E25" s="48" t="s">
        <v>287</v>
      </c>
      <c r="F25" s="48" t="s">
        <v>288</v>
      </c>
      <c r="G25" s="48" t="s">
        <v>289</v>
      </c>
    </row>
    <row r="26" spans="1:7">
      <c r="A26" s="47">
        <v>1410051013928</v>
      </c>
      <c r="B26" s="48">
        <v>6</v>
      </c>
      <c r="C26" s="48" t="s">
        <v>233</v>
      </c>
      <c r="D26" s="48" t="s">
        <v>286</v>
      </c>
      <c r="E26" s="48" t="s">
        <v>287</v>
      </c>
      <c r="F26" s="48" t="s">
        <v>290</v>
      </c>
      <c r="G26" s="48" t="s">
        <v>291</v>
      </c>
    </row>
    <row r="27" spans="1:7">
      <c r="A27" s="47">
        <v>1410051013936</v>
      </c>
      <c r="B27" s="48">
        <v>6</v>
      </c>
      <c r="C27" s="48" t="s">
        <v>233</v>
      </c>
      <c r="D27" s="48" t="s">
        <v>286</v>
      </c>
      <c r="E27" s="48" t="s">
        <v>287</v>
      </c>
      <c r="F27" s="48" t="s">
        <v>292</v>
      </c>
      <c r="G27" s="48" t="s">
        <v>293</v>
      </c>
    </row>
    <row r="28" spans="1:7">
      <c r="A28" s="47">
        <v>1410051013951</v>
      </c>
      <c r="B28" s="48">
        <v>6</v>
      </c>
      <c r="C28" s="48" t="s">
        <v>233</v>
      </c>
      <c r="D28" s="48" t="s">
        <v>294</v>
      </c>
      <c r="E28" s="48" t="s">
        <v>295</v>
      </c>
      <c r="F28" s="48" t="s">
        <v>296</v>
      </c>
      <c r="G28" s="48" t="s">
        <v>297</v>
      </c>
    </row>
    <row r="29" spans="1:7">
      <c r="A29" s="47">
        <v>1410051013969</v>
      </c>
      <c r="B29" s="48">
        <v>6</v>
      </c>
      <c r="C29" s="48" t="s">
        <v>233</v>
      </c>
      <c r="D29" s="48" t="s">
        <v>294</v>
      </c>
      <c r="E29" s="48" t="s">
        <v>295</v>
      </c>
      <c r="F29" s="48" t="s">
        <v>298</v>
      </c>
      <c r="G29" s="48" t="s">
        <v>299</v>
      </c>
    </row>
    <row r="30" spans="1:7">
      <c r="A30" s="47">
        <v>1410051013985</v>
      </c>
      <c r="B30" s="48">
        <v>6</v>
      </c>
      <c r="C30" s="48" t="s">
        <v>233</v>
      </c>
      <c r="D30" s="48" t="s">
        <v>300</v>
      </c>
      <c r="E30" s="48" t="s">
        <v>301</v>
      </c>
      <c r="F30" s="48" t="s">
        <v>302</v>
      </c>
      <c r="G30" s="48" t="s">
        <v>303</v>
      </c>
    </row>
    <row r="31" spans="1:7">
      <c r="A31" s="47">
        <v>1410051014009</v>
      </c>
      <c r="B31" s="48">
        <v>6</v>
      </c>
      <c r="C31" s="48" t="s">
        <v>233</v>
      </c>
      <c r="D31" s="48" t="s">
        <v>300</v>
      </c>
      <c r="E31" s="48" t="s">
        <v>301</v>
      </c>
      <c r="F31" s="48" t="s">
        <v>304</v>
      </c>
      <c r="G31" s="48" t="s">
        <v>305</v>
      </c>
    </row>
    <row r="32" spans="1:7">
      <c r="A32" s="47">
        <v>1410051014017</v>
      </c>
      <c r="B32" s="48">
        <v>6</v>
      </c>
      <c r="C32" s="48" t="s">
        <v>233</v>
      </c>
      <c r="D32" s="48" t="s">
        <v>300</v>
      </c>
      <c r="E32" s="48" t="s">
        <v>301</v>
      </c>
      <c r="F32" s="48" t="s">
        <v>306</v>
      </c>
      <c r="G32" s="48" t="s">
        <v>307</v>
      </c>
    </row>
    <row r="33" spans="1:7">
      <c r="A33" s="47">
        <v>1410051014025</v>
      </c>
      <c r="B33" s="48">
        <v>6</v>
      </c>
      <c r="C33" s="48" t="s">
        <v>233</v>
      </c>
      <c r="D33" s="48" t="s">
        <v>300</v>
      </c>
      <c r="E33" s="48" t="s">
        <v>301</v>
      </c>
      <c r="F33" s="48" t="s">
        <v>308</v>
      </c>
      <c r="G33" s="48" t="s">
        <v>309</v>
      </c>
    </row>
    <row r="34" spans="1:7">
      <c r="A34" s="47">
        <v>1410051014058</v>
      </c>
      <c r="B34" s="48">
        <v>6</v>
      </c>
      <c r="C34" s="48" t="s">
        <v>233</v>
      </c>
      <c r="D34" s="48" t="s">
        <v>300</v>
      </c>
      <c r="E34" s="48" t="s">
        <v>301</v>
      </c>
      <c r="F34" s="48" t="s">
        <v>310</v>
      </c>
      <c r="G34" s="48" t="s">
        <v>311</v>
      </c>
    </row>
    <row r="35" spans="1:7">
      <c r="A35" s="47">
        <v>1410051014066</v>
      </c>
      <c r="B35" s="48">
        <v>6</v>
      </c>
      <c r="C35" s="48" t="s">
        <v>233</v>
      </c>
      <c r="D35" s="48" t="s">
        <v>312</v>
      </c>
      <c r="E35" s="48" t="s">
        <v>313</v>
      </c>
      <c r="F35" s="48" t="s">
        <v>314</v>
      </c>
      <c r="G35" s="48" t="s">
        <v>315</v>
      </c>
    </row>
    <row r="36" spans="1:7">
      <c r="A36" s="47">
        <v>1410051014074</v>
      </c>
      <c r="B36" s="48">
        <v>6</v>
      </c>
      <c r="C36" s="48" t="s">
        <v>233</v>
      </c>
      <c r="D36" s="48" t="s">
        <v>312</v>
      </c>
      <c r="E36" s="48" t="s">
        <v>313</v>
      </c>
      <c r="F36" s="48" t="s">
        <v>316</v>
      </c>
      <c r="G36" s="48" t="s">
        <v>317</v>
      </c>
    </row>
    <row r="37" spans="1:7">
      <c r="A37" s="47">
        <v>1410051014082</v>
      </c>
      <c r="B37" s="48">
        <v>6</v>
      </c>
      <c r="C37" s="48" t="s">
        <v>233</v>
      </c>
      <c r="D37" s="48" t="s">
        <v>312</v>
      </c>
      <c r="E37" s="48" t="s">
        <v>313</v>
      </c>
      <c r="F37" s="48" t="s">
        <v>318</v>
      </c>
      <c r="G37" s="48" t="s">
        <v>319</v>
      </c>
    </row>
    <row r="38" spans="1:7">
      <c r="A38" s="47">
        <v>1410051014108</v>
      </c>
      <c r="B38" s="48">
        <v>6</v>
      </c>
      <c r="C38" s="48" t="s">
        <v>233</v>
      </c>
      <c r="D38" s="48" t="s">
        <v>312</v>
      </c>
      <c r="E38" s="48" t="s">
        <v>313</v>
      </c>
      <c r="F38" s="48" t="s">
        <v>320</v>
      </c>
      <c r="G38" s="48" t="s">
        <v>321</v>
      </c>
    </row>
    <row r="39" spans="1:7">
      <c r="A39" s="47">
        <v>1410051014116</v>
      </c>
      <c r="B39" s="48">
        <v>6</v>
      </c>
      <c r="C39" s="48" t="s">
        <v>233</v>
      </c>
      <c r="D39" s="48" t="s">
        <v>312</v>
      </c>
      <c r="E39" s="48" t="s">
        <v>313</v>
      </c>
      <c r="F39" s="48" t="s">
        <v>322</v>
      </c>
      <c r="G39" s="48" t="s">
        <v>323</v>
      </c>
    </row>
    <row r="40" spans="1:7">
      <c r="A40" s="47">
        <v>1410051014124</v>
      </c>
      <c r="B40" s="48">
        <v>6</v>
      </c>
      <c r="C40" s="48" t="s">
        <v>233</v>
      </c>
      <c r="D40" s="48" t="s">
        <v>324</v>
      </c>
      <c r="E40" s="48" t="s">
        <v>325</v>
      </c>
      <c r="F40" s="48" t="s">
        <v>326</v>
      </c>
      <c r="G40" s="48" t="s">
        <v>327</v>
      </c>
    </row>
    <row r="41" spans="1:7">
      <c r="A41" s="47">
        <v>1410051014132</v>
      </c>
      <c r="B41" s="48">
        <v>6</v>
      </c>
      <c r="C41" s="48" t="s">
        <v>233</v>
      </c>
      <c r="D41" s="48" t="s">
        <v>324</v>
      </c>
      <c r="E41" s="48" t="s">
        <v>325</v>
      </c>
      <c r="F41" s="48" t="s">
        <v>328</v>
      </c>
      <c r="G41" s="48" t="s">
        <v>329</v>
      </c>
    </row>
    <row r="42" spans="1:7">
      <c r="A42" s="47">
        <v>1410051014140</v>
      </c>
      <c r="B42" s="48">
        <v>6</v>
      </c>
      <c r="C42" s="48" t="s">
        <v>233</v>
      </c>
      <c r="D42" s="48" t="s">
        <v>324</v>
      </c>
      <c r="E42" s="48" t="s">
        <v>325</v>
      </c>
      <c r="F42" s="48" t="s">
        <v>330</v>
      </c>
      <c r="G42" s="48" t="s">
        <v>331</v>
      </c>
    </row>
    <row r="43" spans="1:7">
      <c r="A43" s="47">
        <v>1410051014157</v>
      </c>
      <c r="B43" s="48">
        <v>6</v>
      </c>
      <c r="C43" s="48" t="s">
        <v>233</v>
      </c>
      <c r="D43" s="48" t="s">
        <v>324</v>
      </c>
      <c r="E43" s="48" t="s">
        <v>325</v>
      </c>
      <c r="F43" s="48" t="s">
        <v>332</v>
      </c>
      <c r="G43" s="48" t="s">
        <v>333</v>
      </c>
    </row>
    <row r="44" spans="1:7">
      <c r="A44" s="47">
        <v>1410051014165</v>
      </c>
      <c r="B44" s="48">
        <v>6</v>
      </c>
      <c r="C44" s="48" t="s">
        <v>233</v>
      </c>
      <c r="D44" s="48" t="s">
        <v>324</v>
      </c>
      <c r="E44" s="48" t="s">
        <v>325</v>
      </c>
      <c r="F44" s="48" t="s">
        <v>334</v>
      </c>
      <c r="G44" s="48" t="s">
        <v>335</v>
      </c>
    </row>
    <row r="45" spans="1:7">
      <c r="A45" s="47">
        <v>1410051014173</v>
      </c>
      <c r="B45" s="48">
        <v>6</v>
      </c>
      <c r="C45" s="48" t="s">
        <v>233</v>
      </c>
      <c r="D45" s="48" t="s">
        <v>324</v>
      </c>
      <c r="E45" s="48" t="s">
        <v>325</v>
      </c>
      <c r="F45" s="48" t="s">
        <v>336</v>
      </c>
      <c r="G45" s="48" t="s">
        <v>337</v>
      </c>
    </row>
    <row r="46" spans="1:7">
      <c r="A46" s="47">
        <v>1410051014181</v>
      </c>
      <c r="B46" s="48">
        <v>6</v>
      </c>
      <c r="C46" s="48" t="s">
        <v>233</v>
      </c>
      <c r="D46" s="48" t="s">
        <v>324</v>
      </c>
      <c r="E46" s="48" t="s">
        <v>325</v>
      </c>
      <c r="F46" s="48" t="s">
        <v>338</v>
      </c>
      <c r="G46" s="48" t="s">
        <v>339</v>
      </c>
    </row>
    <row r="47" spans="1:7">
      <c r="A47" s="47">
        <v>1410051014199</v>
      </c>
      <c r="B47" s="48">
        <v>6</v>
      </c>
      <c r="C47" s="48" t="s">
        <v>233</v>
      </c>
      <c r="D47" s="48" t="s">
        <v>324</v>
      </c>
      <c r="E47" s="48" t="s">
        <v>325</v>
      </c>
      <c r="F47" s="48" t="s">
        <v>340</v>
      </c>
      <c r="G47" s="48" t="s">
        <v>341</v>
      </c>
    </row>
    <row r="48" spans="1:7">
      <c r="A48" s="47">
        <v>1410051014223</v>
      </c>
      <c r="B48" s="48">
        <v>6</v>
      </c>
      <c r="C48" s="48" t="s">
        <v>233</v>
      </c>
      <c r="D48" s="48" t="s">
        <v>342</v>
      </c>
      <c r="E48" s="48" t="s">
        <v>343</v>
      </c>
      <c r="F48" s="48" t="s">
        <v>344</v>
      </c>
      <c r="G48" s="48" t="s">
        <v>345</v>
      </c>
    </row>
    <row r="49" spans="1:7">
      <c r="A49" s="47">
        <v>1410051014231</v>
      </c>
      <c r="B49" s="48">
        <v>6</v>
      </c>
      <c r="C49" s="48" t="s">
        <v>233</v>
      </c>
      <c r="D49" s="48" t="s">
        <v>342</v>
      </c>
      <c r="E49" s="48" t="s">
        <v>343</v>
      </c>
      <c r="F49" s="48" t="s">
        <v>346</v>
      </c>
      <c r="G49" s="48" t="s">
        <v>347</v>
      </c>
    </row>
    <row r="50" spans="1:7">
      <c r="A50" s="47">
        <v>1410051014249</v>
      </c>
      <c r="B50" s="48">
        <v>6</v>
      </c>
      <c r="C50" s="48" t="s">
        <v>233</v>
      </c>
      <c r="D50" s="48" t="s">
        <v>348</v>
      </c>
      <c r="E50" s="48" t="s">
        <v>349</v>
      </c>
      <c r="F50" s="48" t="s">
        <v>350</v>
      </c>
      <c r="G50" s="48" t="s">
        <v>351</v>
      </c>
    </row>
    <row r="51" spans="1:7">
      <c r="A51" s="47">
        <v>1410051014256</v>
      </c>
      <c r="B51" s="48">
        <v>6</v>
      </c>
      <c r="C51" s="48" t="s">
        <v>233</v>
      </c>
      <c r="D51" s="48" t="s">
        <v>348</v>
      </c>
      <c r="E51" s="48" t="s">
        <v>349</v>
      </c>
      <c r="F51" s="48" t="s">
        <v>352</v>
      </c>
      <c r="G51" s="48" t="s">
        <v>353</v>
      </c>
    </row>
    <row r="52" spans="1:7">
      <c r="A52" s="47">
        <v>1410051014264</v>
      </c>
      <c r="B52" s="48">
        <v>6</v>
      </c>
      <c r="C52" s="48" t="s">
        <v>233</v>
      </c>
      <c r="D52" s="48" t="s">
        <v>354</v>
      </c>
      <c r="E52" s="48" t="s">
        <v>355</v>
      </c>
      <c r="F52" s="48" t="s">
        <v>356</v>
      </c>
      <c r="G52" s="48" t="s">
        <v>357</v>
      </c>
    </row>
    <row r="53" spans="1:7">
      <c r="A53" s="47">
        <v>1410051014280</v>
      </c>
      <c r="B53" s="48">
        <v>6</v>
      </c>
      <c r="C53" s="48" t="s">
        <v>233</v>
      </c>
      <c r="D53" s="48" t="s">
        <v>354</v>
      </c>
      <c r="E53" s="48" t="s">
        <v>355</v>
      </c>
      <c r="F53" s="48" t="s">
        <v>358</v>
      </c>
      <c r="G53" s="48" t="s">
        <v>359</v>
      </c>
    </row>
    <row r="54" spans="1:7">
      <c r="A54" s="47">
        <v>1410051014298</v>
      </c>
      <c r="B54" s="48">
        <v>6</v>
      </c>
      <c r="C54" s="48" t="s">
        <v>233</v>
      </c>
      <c r="D54" s="48" t="s">
        <v>354</v>
      </c>
      <c r="E54" s="48" t="s">
        <v>355</v>
      </c>
      <c r="F54" s="48" t="s">
        <v>360</v>
      </c>
      <c r="G54" s="48" t="s">
        <v>361</v>
      </c>
    </row>
    <row r="55" spans="1:7">
      <c r="A55" s="47">
        <v>1410051014322</v>
      </c>
      <c r="B55" s="48">
        <v>6</v>
      </c>
      <c r="C55" s="48" t="s">
        <v>233</v>
      </c>
      <c r="D55" s="48" t="s">
        <v>362</v>
      </c>
      <c r="E55" s="48" t="s">
        <v>363</v>
      </c>
      <c r="F55" s="48" t="s">
        <v>364</v>
      </c>
      <c r="G55" s="48" t="s">
        <v>365</v>
      </c>
    </row>
    <row r="56" spans="1:7">
      <c r="A56" s="47">
        <v>1410051014330</v>
      </c>
      <c r="B56" s="48">
        <v>6</v>
      </c>
      <c r="C56" s="48" t="s">
        <v>233</v>
      </c>
      <c r="D56" s="48" t="s">
        <v>362</v>
      </c>
      <c r="E56" s="48" t="s">
        <v>363</v>
      </c>
      <c r="F56" s="48" t="s">
        <v>366</v>
      </c>
      <c r="G56" s="48" t="s">
        <v>367</v>
      </c>
    </row>
    <row r="57" spans="1:7">
      <c r="A57" s="47">
        <v>1410051014348</v>
      </c>
      <c r="B57" s="48">
        <v>6</v>
      </c>
      <c r="C57" s="48" t="s">
        <v>233</v>
      </c>
      <c r="D57" s="48" t="s">
        <v>362</v>
      </c>
      <c r="E57" s="48" t="s">
        <v>363</v>
      </c>
      <c r="F57" s="48" t="s">
        <v>368</v>
      </c>
      <c r="G57" s="48" t="s">
        <v>369</v>
      </c>
    </row>
    <row r="58" spans="1:7">
      <c r="A58" s="47">
        <v>1410051014363</v>
      </c>
      <c r="B58" s="48">
        <v>6</v>
      </c>
      <c r="C58" s="48" t="s">
        <v>233</v>
      </c>
      <c r="D58" s="48" t="s">
        <v>362</v>
      </c>
      <c r="E58" s="48" t="s">
        <v>363</v>
      </c>
      <c r="F58" s="48" t="s">
        <v>370</v>
      </c>
      <c r="G58" s="48" t="s">
        <v>371</v>
      </c>
    </row>
    <row r="59" spans="1:7">
      <c r="A59" s="47">
        <v>1410051014371</v>
      </c>
      <c r="B59" s="48">
        <v>6</v>
      </c>
      <c r="C59" s="48" t="s">
        <v>233</v>
      </c>
      <c r="D59" s="48" t="s">
        <v>362</v>
      </c>
      <c r="E59" s="48" t="s">
        <v>363</v>
      </c>
      <c r="F59" s="48" t="s">
        <v>372</v>
      </c>
      <c r="G59" s="48" t="s">
        <v>373</v>
      </c>
    </row>
    <row r="60" spans="1:7">
      <c r="A60" s="47">
        <v>1410051014389</v>
      </c>
      <c r="B60" s="48">
        <v>6</v>
      </c>
      <c r="C60" s="48" t="s">
        <v>233</v>
      </c>
      <c r="D60" s="48" t="s">
        <v>362</v>
      </c>
      <c r="E60" s="48" t="s">
        <v>363</v>
      </c>
      <c r="F60" s="48" t="s">
        <v>374</v>
      </c>
      <c r="G60" s="48" t="s">
        <v>375</v>
      </c>
    </row>
    <row r="61" spans="1:7">
      <c r="A61" s="47">
        <v>1410051014397</v>
      </c>
      <c r="B61" s="48">
        <v>6</v>
      </c>
      <c r="C61" s="48" t="s">
        <v>233</v>
      </c>
      <c r="D61" s="48" t="s">
        <v>376</v>
      </c>
      <c r="E61" s="48" t="s">
        <v>377</v>
      </c>
      <c r="F61" s="48" t="s">
        <v>378</v>
      </c>
      <c r="G61" s="48" t="s">
        <v>379</v>
      </c>
    </row>
    <row r="62" spans="1:7">
      <c r="A62" s="47">
        <v>1410051014405</v>
      </c>
      <c r="B62" s="48">
        <v>6</v>
      </c>
      <c r="C62" s="48" t="s">
        <v>233</v>
      </c>
      <c r="D62" s="48" t="s">
        <v>376</v>
      </c>
      <c r="E62" s="48" t="s">
        <v>377</v>
      </c>
      <c r="F62" s="48" t="s">
        <v>380</v>
      </c>
      <c r="G62" s="48" t="s">
        <v>381</v>
      </c>
    </row>
    <row r="63" spans="1:7">
      <c r="A63" s="47">
        <v>1410051014413</v>
      </c>
      <c r="B63" s="48">
        <v>6</v>
      </c>
      <c r="C63" s="48" t="s">
        <v>233</v>
      </c>
      <c r="D63" s="48" t="s">
        <v>376</v>
      </c>
      <c r="E63" s="48" t="s">
        <v>377</v>
      </c>
      <c r="F63" s="48" t="s">
        <v>382</v>
      </c>
      <c r="G63" s="48" t="s">
        <v>383</v>
      </c>
    </row>
    <row r="64" spans="1:7">
      <c r="A64" s="47">
        <v>1410051014439</v>
      </c>
      <c r="B64" s="48">
        <v>6</v>
      </c>
      <c r="C64" s="48" t="s">
        <v>233</v>
      </c>
      <c r="D64" s="48" t="s">
        <v>376</v>
      </c>
      <c r="E64" s="48" t="s">
        <v>377</v>
      </c>
      <c r="F64" s="48" t="s">
        <v>384</v>
      </c>
      <c r="G64" s="48" t="s">
        <v>385</v>
      </c>
    </row>
    <row r="65" spans="1:7">
      <c r="A65" s="47">
        <v>1410051014447</v>
      </c>
      <c r="B65" s="48">
        <v>6</v>
      </c>
      <c r="C65" s="48" t="s">
        <v>233</v>
      </c>
      <c r="D65" s="48" t="s">
        <v>376</v>
      </c>
      <c r="E65" s="48" t="s">
        <v>377</v>
      </c>
      <c r="F65" s="48" t="s">
        <v>386</v>
      </c>
      <c r="G65" s="48" t="s">
        <v>387</v>
      </c>
    </row>
    <row r="66" spans="1:7">
      <c r="A66" s="47">
        <v>1410051014454</v>
      </c>
      <c r="B66" s="48">
        <v>6</v>
      </c>
      <c r="C66" s="48" t="s">
        <v>233</v>
      </c>
      <c r="D66" s="48" t="s">
        <v>376</v>
      </c>
      <c r="E66" s="48" t="s">
        <v>377</v>
      </c>
      <c r="F66" s="48" t="s">
        <v>388</v>
      </c>
      <c r="G66" s="48" t="s">
        <v>389</v>
      </c>
    </row>
    <row r="67" spans="1:7">
      <c r="A67" s="47">
        <v>1410051014462</v>
      </c>
      <c r="B67" s="48">
        <v>6</v>
      </c>
      <c r="C67" s="48" t="s">
        <v>233</v>
      </c>
      <c r="D67" s="48" t="s">
        <v>376</v>
      </c>
      <c r="E67" s="48" t="s">
        <v>377</v>
      </c>
      <c r="F67" s="48" t="s">
        <v>390</v>
      </c>
      <c r="G67" s="48" t="s">
        <v>391</v>
      </c>
    </row>
    <row r="68" spans="1:7">
      <c r="A68" s="47">
        <v>1410051014470</v>
      </c>
      <c r="B68" s="48">
        <v>6</v>
      </c>
      <c r="C68" s="48" t="s">
        <v>233</v>
      </c>
      <c r="D68" s="48" t="s">
        <v>376</v>
      </c>
      <c r="E68" s="48" t="s">
        <v>377</v>
      </c>
      <c r="F68" s="48" t="s">
        <v>392</v>
      </c>
      <c r="G68" s="48" t="s">
        <v>393</v>
      </c>
    </row>
    <row r="69" spans="1:7">
      <c r="A69" s="47">
        <v>1410051014488</v>
      </c>
      <c r="B69" s="48">
        <v>6</v>
      </c>
      <c r="C69" s="48" t="s">
        <v>233</v>
      </c>
      <c r="D69" s="48" t="s">
        <v>394</v>
      </c>
      <c r="E69" s="48" t="s">
        <v>395</v>
      </c>
      <c r="F69" s="48" t="s">
        <v>396</v>
      </c>
      <c r="G69" s="48" t="s">
        <v>397</v>
      </c>
    </row>
    <row r="70" spans="1:7">
      <c r="A70" s="47">
        <v>1410051014496</v>
      </c>
      <c r="B70" s="48">
        <v>6</v>
      </c>
      <c r="C70" s="48" t="s">
        <v>233</v>
      </c>
      <c r="D70" s="48" t="s">
        <v>394</v>
      </c>
      <c r="E70" s="48" t="s">
        <v>395</v>
      </c>
      <c r="F70" s="48" t="s">
        <v>398</v>
      </c>
      <c r="G70" s="48" t="s">
        <v>399</v>
      </c>
    </row>
    <row r="71" spans="1:7">
      <c r="A71" s="47">
        <v>1410051014504</v>
      </c>
      <c r="B71" s="48">
        <v>6</v>
      </c>
      <c r="C71" s="48" t="s">
        <v>233</v>
      </c>
      <c r="D71" s="48" t="s">
        <v>394</v>
      </c>
      <c r="E71" s="48" t="s">
        <v>395</v>
      </c>
      <c r="F71" s="48" t="s">
        <v>400</v>
      </c>
      <c r="G71" s="48" t="s">
        <v>401</v>
      </c>
    </row>
    <row r="72" spans="1:7">
      <c r="A72" s="47">
        <v>1410051014512</v>
      </c>
      <c r="B72" s="48">
        <v>6</v>
      </c>
      <c r="C72" s="48" t="s">
        <v>233</v>
      </c>
      <c r="D72" s="48" t="s">
        <v>402</v>
      </c>
      <c r="E72" s="48" t="s">
        <v>403</v>
      </c>
      <c r="F72" s="48" t="s">
        <v>404</v>
      </c>
      <c r="G72" s="48" t="s">
        <v>405</v>
      </c>
    </row>
    <row r="73" spans="1:7">
      <c r="A73" s="47">
        <v>1410051014520</v>
      </c>
      <c r="B73" s="48">
        <v>6</v>
      </c>
      <c r="C73" s="48" t="s">
        <v>233</v>
      </c>
      <c r="D73" s="48" t="s">
        <v>402</v>
      </c>
      <c r="E73" s="48" t="s">
        <v>403</v>
      </c>
      <c r="F73" s="48" t="s">
        <v>406</v>
      </c>
      <c r="G73" s="48" t="s">
        <v>407</v>
      </c>
    </row>
    <row r="74" spans="1:7">
      <c r="A74" s="47">
        <v>1410051014538</v>
      </c>
      <c r="B74" s="48">
        <v>6</v>
      </c>
      <c r="C74" s="48" t="s">
        <v>233</v>
      </c>
      <c r="D74" s="48" t="s">
        <v>402</v>
      </c>
      <c r="E74" s="48" t="s">
        <v>403</v>
      </c>
      <c r="F74" s="48" t="s">
        <v>408</v>
      </c>
      <c r="G74" s="48" t="s">
        <v>409</v>
      </c>
    </row>
    <row r="75" spans="1:7">
      <c r="A75" s="47">
        <v>1410051014546</v>
      </c>
      <c r="B75" s="48">
        <v>6</v>
      </c>
      <c r="C75" s="48" t="s">
        <v>233</v>
      </c>
      <c r="D75" s="48" t="s">
        <v>402</v>
      </c>
      <c r="E75" s="48" t="s">
        <v>403</v>
      </c>
      <c r="F75" s="48" t="s">
        <v>410</v>
      </c>
      <c r="G75" s="48" t="s">
        <v>411</v>
      </c>
    </row>
    <row r="76" spans="1:7">
      <c r="A76" s="47">
        <v>1410051014553</v>
      </c>
      <c r="B76" s="48">
        <v>6</v>
      </c>
      <c r="C76" s="48" t="s">
        <v>233</v>
      </c>
      <c r="D76" s="48" t="s">
        <v>412</v>
      </c>
      <c r="E76" s="48" t="s">
        <v>413</v>
      </c>
      <c r="F76" s="48" t="s">
        <v>414</v>
      </c>
      <c r="G76" s="48" t="s">
        <v>415</v>
      </c>
    </row>
    <row r="77" spans="1:7">
      <c r="A77" s="47">
        <v>1410051014561</v>
      </c>
      <c r="B77" s="48">
        <v>6</v>
      </c>
      <c r="C77" s="48" t="s">
        <v>233</v>
      </c>
      <c r="D77" s="48" t="s">
        <v>412</v>
      </c>
      <c r="E77" s="48" t="s">
        <v>413</v>
      </c>
      <c r="F77" s="48" t="s">
        <v>416</v>
      </c>
      <c r="G77" s="48" t="s">
        <v>417</v>
      </c>
    </row>
    <row r="78" spans="1:7">
      <c r="A78" s="47">
        <v>1410051014587</v>
      </c>
      <c r="B78" s="48">
        <v>6</v>
      </c>
      <c r="C78" s="48" t="s">
        <v>233</v>
      </c>
      <c r="D78" s="48" t="s">
        <v>418</v>
      </c>
      <c r="E78" s="48" t="s">
        <v>419</v>
      </c>
      <c r="F78" s="48" t="s">
        <v>420</v>
      </c>
      <c r="G78" s="48" t="s">
        <v>421</v>
      </c>
    </row>
    <row r="79" spans="1:7">
      <c r="A79" s="47">
        <v>1410051014595</v>
      </c>
      <c r="B79" s="48">
        <v>6</v>
      </c>
      <c r="C79" s="48" t="s">
        <v>233</v>
      </c>
      <c r="D79" s="48" t="s">
        <v>422</v>
      </c>
      <c r="E79" s="48" t="s">
        <v>423</v>
      </c>
      <c r="F79" s="48" t="s">
        <v>424</v>
      </c>
      <c r="G79" s="48" t="s">
        <v>425</v>
      </c>
    </row>
    <row r="80" spans="1:7">
      <c r="A80" s="47">
        <v>1410051014603</v>
      </c>
      <c r="B80" s="48">
        <v>6</v>
      </c>
      <c r="C80" s="48" t="s">
        <v>233</v>
      </c>
      <c r="D80" s="48" t="s">
        <v>422</v>
      </c>
      <c r="E80" s="48" t="s">
        <v>423</v>
      </c>
      <c r="F80" s="48" t="s">
        <v>426</v>
      </c>
      <c r="G80" s="48" t="s">
        <v>427</v>
      </c>
    </row>
    <row r="81" spans="1:7">
      <c r="A81" s="47">
        <v>1410051014611</v>
      </c>
      <c r="B81" s="48">
        <v>6</v>
      </c>
      <c r="C81" s="48" t="s">
        <v>233</v>
      </c>
      <c r="D81" s="48" t="s">
        <v>422</v>
      </c>
      <c r="E81" s="48" t="s">
        <v>423</v>
      </c>
      <c r="F81" s="48" t="s">
        <v>428</v>
      </c>
      <c r="G81" s="48" t="s">
        <v>429</v>
      </c>
    </row>
    <row r="82" spans="1:7">
      <c r="A82" s="47">
        <v>1410051014629</v>
      </c>
      <c r="B82" s="48">
        <v>6</v>
      </c>
      <c r="C82" s="48" t="s">
        <v>233</v>
      </c>
      <c r="D82" s="48" t="s">
        <v>422</v>
      </c>
      <c r="E82" s="48" t="s">
        <v>423</v>
      </c>
      <c r="F82" s="48" t="s">
        <v>430</v>
      </c>
      <c r="G82" s="48" t="s">
        <v>431</v>
      </c>
    </row>
    <row r="83" spans="1:7">
      <c r="A83" s="47">
        <v>1410051014637</v>
      </c>
      <c r="B83" s="48">
        <v>6</v>
      </c>
      <c r="C83" s="48" t="s">
        <v>233</v>
      </c>
      <c r="D83" s="48" t="s">
        <v>422</v>
      </c>
      <c r="E83" s="48" t="s">
        <v>423</v>
      </c>
      <c r="F83" s="48" t="s">
        <v>432</v>
      </c>
      <c r="G83" s="48" t="s">
        <v>433</v>
      </c>
    </row>
    <row r="84" spans="1:7">
      <c r="A84" s="47">
        <v>1410051014645</v>
      </c>
      <c r="B84" s="48">
        <v>6</v>
      </c>
      <c r="C84" s="48" t="s">
        <v>233</v>
      </c>
      <c r="D84" s="48" t="s">
        <v>238</v>
      </c>
      <c r="E84" s="48" t="s">
        <v>239</v>
      </c>
      <c r="F84" s="48" t="s">
        <v>434</v>
      </c>
      <c r="G84" s="48" t="s">
        <v>435</v>
      </c>
    </row>
    <row r="85" spans="1:7">
      <c r="A85" s="47">
        <v>1410051014652</v>
      </c>
      <c r="B85" s="48">
        <v>6</v>
      </c>
      <c r="C85" s="48" t="s">
        <v>233</v>
      </c>
      <c r="D85" s="48" t="s">
        <v>234</v>
      </c>
      <c r="E85" s="48" t="s">
        <v>235</v>
      </c>
      <c r="F85" s="48" t="s">
        <v>436</v>
      </c>
      <c r="G85" s="48" t="s">
        <v>437</v>
      </c>
    </row>
    <row r="86" spans="1:7">
      <c r="A86" s="47">
        <v>1410051014660</v>
      </c>
      <c r="B86" s="48">
        <v>6</v>
      </c>
      <c r="C86" s="48" t="s">
        <v>233</v>
      </c>
      <c r="D86" s="48" t="s">
        <v>234</v>
      </c>
      <c r="E86" s="48" t="s">
        <v>235</v>
      </c>
      <c r="F86" s="48" t="s">
        <v>438</v>
      </c>
      <c r="G86" s="48" t="s">
        <v>439</v>
      </c>
    </row>
    <row r="87" spans="1:7">
      <c r="A87" s="47">
        <v>1410051014678</v>
      </c>
      <c r="B87" s="48">
        <v>6</v>
      </c>
      <c r="C87" s="48" t="s">
        <v>233</v>
      </c>
      <c r="D87" s="48" t="s">
        <v>234</v>
      </c>
      <c r="E87" s="48" t="s">
        <v>235</v>
      </c>
      <c r="F87" s="48" t="s">
        <v>440</v>
      </c>
      <c r="G87" s="48" t="s">
        <v>441</v>
      </c>
    </row>
    <row r="88" spans="1:7">
      <c r="A88" s="47">
        <v>1410051014686</v>
      </c>
      <c r="B88" s="48">
        <v>6</v>
      </c>
      <c r="C88" s="48" t="s">
        <v>233</v>
      </c>
      <c r="D88" s="48" t="s">
        <v>282</v>
      </c>
      <c r="E88" s="48" t="s">
        <v>283</v>
      </c>
      <c r="F88" s="48" t="s">
        <v>442</v>
      </c>
      <c r="G88" s="48" t="s">
        <v>443</v>
      </c>
    </row>
    <row r="89" spans="1:7">
      <c r="A89" s="47">
        <v>1410051014694</v>
      </c>
      <c r="B89" s="48">
        <v>6</v>
      </c>
      <c r="C89" s="48" t="s">
        <v>233</v>
      </c>
      <c r="D89" s="48" t="s">
        <v>282</v>
      </c>
      <c r="E89" s="48" t="s">
        <v>283</v>
      </c>
      <c r="F89" s="48" t="s">
        <v>444</v>
      </c>
      <c r="G89" s="48" t="s">
        <v>445</v>
      </c>
    </row>
    <row r="90" spans="1:7">
      <c r="A90" s="47">
        <v>1410051014702</v>
      </c>
      <c r="B90" s="48">
        <v>6</v>
      </c>
      <c r="C90" s="48" t="s">
        <v>233</v>
      </c>
      <c r="D90" s="48" t="s">
        <v>282</v>
      </c>
      <c r="E90" s="48" t="s">
        <v>283</v>
      </c>
      <c r="F90" s="48" t="s">
        <v>446</v>
      </c>
      <c r="G90" s="48" t="s">
        <v>447</v>
      </c>
    </row>
    <row r="91" spans="1:7">
      <c r="A91" s="47">
        <v>1410051014744</v>
      </c>
      <c r="B91" s="48">
        <v>6</v>
      </c>
      <c r="C91" s="48" t="s">
        <v>233</v>
      </c>
      <c r="D91" s="48" t="s">
        <v>294</v>
      </c>
      <c r="E91" s="48" t="s">
        <v>295</v>
      </c>
      <c r="F91" s="48" t="s">
        <v>448</v>
      </c>
      <c r="G91" s="48" t="s">
        <v>449</v>
      </c>
    </row>
    <row r="92" spans="1:7">
      <c r="A92" s="47">
        <v>1410051014751</v>
      </c>
      <c r="B92" s="48">
        <v>6</v>
      </c>
      <c r="C92" s="48" t="s">
        <v>233</v>
      </c>
      <c r="D92" s="48" t="s">
        <v>294</v>
      </c>
      <c r="E92" s="48" t="s">
        <v>295</v>
      </c>
      <c r="F92" s="48" t="s">
        <v>450</v>
      </c>
      <c r="G92" s="48" t="s">
        <v>451</v>
      </c>
    </row>
    <row r="93" spans="1:7">
      <c r="A93" s="47">
        <v>1410051014769</v>
      </c>
      <c r="B93" s="48">
        <v>6</v>
      </c>
      <c r="C93" s="48" t="s">
        <v>233</v>
      </c>
      <c r="D93" s="48" t="s">
        <v>294</v>
      </c>
      <c r="E93" s="48" t="s">
        <v>295</v>
      </c>
      <c r="F93" s="48" t="s">
        <v>452</v>
      </c>
      <c r="G93" s="48" t="s">
        <v>453</v>
      </c>
    </row>
    <row r="94" spans="1:7">
      <c r="A94" s="47">
        <v>1410051014777</v>
      </c>
      <c r="B94" s="48">
        <v>6</v>
      </c>
      <c r="C94" s="48" t="s">
        <v>233</v>
      </c>
      <c r="D94" s="48" t="s">
        <v>294</v>
      </c>
      <c r="E94" s="48" t="s">
        <v>295</v>
      </c>
      <c r="F94" s="48" t="s">
        <v>454</v>
      </c>
      <c r="G94" s="48" t="s">
        <v>455</v>
      </c>
    </row>
    <row r="95" spans="1:7">
      <c r="A95" s="47">
        <v>1410051014793</v>
      </c>
      <c r="B95" s="48">
        <v>6</v>
      </c>
      <c r="C95" s="48" t="s">
        <v>233</v>
      </c>
      <c r="D95" s="48" t="s">
        <v>294</v>
      </c>
      <c r="E95" s="48" t="s">
        <v>295</v>
      </c>
      <c r="F95" s="48" t="s">
        <v>456</v>
      </c>
      <c r="G95" s="48" t="s">
        <v>457</v>
      </c>
    </row>
    <row r="96" spans="1:7">
      <c r="A96" s="47">
        <v>1410051014801</v>
      </c>
      <c r="B96" s="48">
        <v>6</v>
      </c>
      <c r="C96" s="48" t="s">
        <v>233</v>
      </c>
      <c r="D96" s="48" t="s">
        <v>300</v>
      </c>
      <c r="E96" s="48" t="s">
        <v>301</v>
      </c>
      <c r="F96" s="48" t="s">
        <v>458</v>
      </c>
      <c r="G96" s="48" t="s">
        <v>459</v>
      </c>
    </row>
    <row r="97" spans="1:7">
      <c r="A97" s="47">
        <v>1410051014819</v>
      </c>
      <c r="B97" s="48">
        <v>6</v>
      </c>
      <c r="C97" s="48" t="s">
        <v>233</v>
      </c>
      <c r="D97" s="48" t="s">
        <v>300</v>
      </c>
      <c r="E97" s="48" t="s">
        <v>301</v>
      </c>
      <c r="F97" s="48" t="s">
        <v>460</v>
      </c>
      <c r="G97" s="48" t="s">
        <v>461</v>
      </c>
    </row>
    <row r="98" spans="1:7">
      <c r="A98" s="47">
        <v>1410051014827</v>
      </c>
      <c r="B98" s="48">
        <v>6</v>
      </c>
      <c r="C98" s="48" t="s">
        <v>233</v>
      </c>
      <c r="D98" s="48" t="s">
        <v>300</v>
      </c>
      <c r="E98" s="48" t="s">
        <v>301</v>
      </c>
      <c r="F98" s="48" t="s">
        <v>462</v>
      </c>
      <c r="G98" s="48" t="s">
        <v>463</v>
      </c>
    </row>
    <row r="99" spans="1:7">
      <c r="A99" s="47">
        <v>1410051014835</v>
      </c>
      <c r="B99" s="48">
        <v>6</v>
      </c>
      <c r="C99" s="48" t="s">
        <v>233</v>
      </c>
      <c r="D99" s="48" t="s">
        <v>324</v>
      </c>
      <c r="E99" s="48" t="s">
        <v>325</v>
      </c>
      <c r="F99" s="48" t="s">
        <v>464</v>
      </c>
      <c r="G99" s="48" t="s">
        <v>465</v>
      </c>
    </row>
    <row r="100" spans="1:7">
      <c r="A100" s="47">
        <v>1410051014843</v>
      </c>
      <c r="B100" s="48">
        <v>6</v>
      </c>
      <c r="C100" s="48" t="s">
        <v>233</v>
      </c>
      <c r="D100" s="48" t="s">
        <v>342</v>
      </c>
      <c r="E100" s="48" t="s">
        <v>343</v>
      </c>
      <c r="F100" s="48" t="s">
        <v>466</v>
      </c>
      <c r="G100" s="48" t="s">
        <v>467</v>
      </c>
    </row>
    <row r="101" spans="1:7">
      <c r="A101" s="47">
        <v>1410051014850</v>
      </c>
      <c r="B101" s="48">
        <v>6</v>
      </c>
      <c r="C101" s="48" t="s">
        <v>233</v>
      </c>
      <c r="D101" s="48" t="s">
        <v>348</v>
      </c>
      <c r="E101" s="48" t="s">
        <v>349</v>
      </c>
      <c r="F101" s="48" t="s">
        <v>468</v>
      </c>
      <c r="G101" s="48" t="s">
        <v>469</v>
      </c>
    </row>
    <row r="102" spans="1:7">
      <c r="A102" s="47">
        <v>1410051014868</v>
      </c>
      <c r="B102" s="48">
        <v>6</v>
      </c>
      <c r="C102" s="48" t="s">
        <v>233</v>
      </c>
      <c r="D102" s="48" t="s">
        <v>348</v>
      </c>
      <c r="E102" s="48" t="s">
        <v>349</v>
      </c>
      <c r="F102" s="48" t="s">
        <v>470</v>
      </c>
      <c r="G102" s="48" t="s">
        <v>471</v>
      </c>
    </row>
    <row r="103" spans="1:7">
      <c r="A103" s="47">
        <v>1410051014876</v>
      </c>
      <c r="B103" s="48">
        <v>6</v>
      </c>
      <c r="C103" s="48" t="s">
        <v>233</v>
      </c>
      <c r="D103" s="48" t="s">
        <v>348</v>
      </c>
      <c r="E103" s="48" t="s">
        <v>349</v>
      </c>
      <c r="F103" s="48" t="s">
        <v>472</v>
      </c>
      <c r="G103" s="48" t="s">
        <v>473</v>
      </c>
    </row>
    <row r="104" spans="1:7">
      <c r="A104" s="47">
        <v>1410051014884</v>
      </c>
      <c r="B104" s="48">
        <v>6</v>
      </c>
      <c r="C104" s="48" t="s">
        <v>233</v>
      </c>
      <c r="D104" s="48" t="s">
        <v>354</v>
      </c>
      <c r="E104" s="48" t="s">
        <v>355</v>
      </c>
      <c r="F104" s="48" t="s">
        <v>474</v>
      </c>
      <c r="G104" s="48" t="s">
        <v>475</v>
      </c>
    </row>
    <row r="105" spans="1:7">
      <c r="A105" s="47">
        <v>1410051014900</v>
      </c>
      <c r="B105" s="48">
        <v>6</v>
      </c>
      <c r="C105" s="48" t="s">
        <v>233</v>
      </c>
      <c r="D105" s="48" t="s">
        <v>354</v>
      </c>
      <c r="E105" s="48" t="s">
        <v>355</v>
      </c>
      <c r="F105" s="48" t="s">
        <v>476</v>
      </c>
      <c r="G105" s="48" t="s">
        <v>477</v>
      </c>
    </row>
    <row r="106" spans="1:7">
      <c r="A106" s="47">
        <v>1410051014918</v>
      </c>
      <c r="B106" s="48">
        <v>6</v>
      </c>
      <c r="C106" s="48" t="s">
        <v>233</v>
      </c>
      <c r="D106" s="48" t="s">
        <v>354</v>
      </c>
      <c r="E106" s="48" t="s">
        <v>355</v>
      </c>
      <c r="F106" s="48" t="s">
        <v>478</v>
      </c>
      <c r="G106" s="48" t="s">
        <v>479</v>
      </c>
    </row>
    <row r="107" spans="1:7">
      <c r="A107" s="47">
        <v>1410051014934</v>
      </c>
      <c r="B107" s="48">
        <v>6</v>
      </c>
      <c r="C107" s="48" t="s">
        <v>233</v>
      </c>
      <c r="D107" s="48" t="s">
        <v>354</v>
      </c>
      <c r="E107" s="48" t="s">
        <v>355</v>
      </c>
      <c r="F107" s="48" t="s">
        <v>480</v>
      </c>
      <c r="G107" s="48" t="s">
        <v>481</v>
      </c>
    </row>
    <row r="108" spans="1:7">
      <c r="A108" s="47">
        <v>1410051014942</v>
      </c>
      <c r="B108" s="48">
        <v>6</v>
      </c>
      <c r="C108" s="48" t="s">
        <v>233</v>
      </c>
      <c r="D108" s="48" t="s">
        <v>354</v>
      </c>
      <c r="E108" s="48" t="s">
        <v>355</v>
      </c>
      <c r="F108" s="48" t="s">
        <v>482</v>
      </c>
      <c r="G108" s="48" t="s">
        <v>483</v>
      </c>
    </row>
    <row r="109" spans="1:7">
      <c r="A109" s="47">
        <v>1410051014959</v>
      </c>
      <c r="B109" s="48">
        <v>6</v>
      </c>
      <c r="C109" s="48" t="s">
        <v>233</v>
      </c>
      <c r="D109" s="48" t="s">
        <v>354</v>
      </c>
      <c r="E109" s="48" t="s">
        <v>355</v>
      </c>
      <c r="F109" s="48" t="s">
        <v>484</v>
      </c>
      <c r="G109" s="48" t="s">
        <v>485</v>
      </c>
    </row>
    <row r="110" spans="1:7">
      <c r="A110" s="47">
        <v>1410051014967</v>
      </c>
      <c r="B110" s="48">
        <v>6</v>
      </c>
      <c r="C110" s="48" t="s">
        <v>233</v>
      </c>
      <c r="D110" s="48" t="s">
        <v>362</v>
      </c>
      <c r="E110" s="48" t="s">
        <v>363</v>
      </c>
      <c r="F110" s="48" t="s">
        <v>486</v>
      </c>
      <c r="G110" s="48" t="s">
        <v>487</v>
      </c>
    </row>
    <row r="111" spans="1:7">
      <c r="A111" s="47">
        <v>1410051014991</v>
      </c>
      <c r="B111" s="48">
        <v>6</v>
      </c>
      <c r="C111" s="48" t="s">
        <v>233</v>
      </c>
      <c r="D111" s="48" t="s">
        <v>362</v>
      </c>
      <c r="E111" s="48" t="s">
        <v>363</v>
      </c>
      <c r="F111" s="48" t="s">
        <v>488</v>
      </c>
      <c r="G111" s="48" t="s">
        <v>489</v>
      </c>
    </row>
    <row r="112" spans="1:7">
      <c r="A112" s="47">
        <v>1410051015006</v>
      </c>
      <c r="B112" s="48">
        <v>6</v>
      </c>
      <c r="C112" s="48" t="s">
        <v>233</v>
      </c>
      <c r="D112" s="48" t="s">
        <v>362</v>
      </c>
      <c r="E112" s="48" t="s">
        <v>363</v>
      </c>
      <c r="F112" s="48" t="s">
        <v>490</v>
      </c>
      <c r="G112" s="48" t="s">
        <v>491</v>
      </c>
    </row>
    <row r="113" spans="1:7">
      <c r="A113" s="47">
        <v>1410051015014</v>
      </c>
      <c r="B113" s="48">
        <v>6</v>
      </c>
      <c r="C113" s="48" t="s">
        <v>233</v>
      </c>
      <c r="D113" s="48" t="s">
        <v>376</v>
      </c>
      <c r="E113" s="48" t="s">
        <v>377</v>
      </c>
      <c r="F113" s="48" t="s">
        <v>492</v>
      </c>
      <c r="G113" s="48" t="s">
        <v>493</v>
      </c>
    </row>
    <row r="114" spans="1:7">
      <c r="A114" s="47">
        <v>1410051015030</v>
      </c>
      <c r="B114" s="48">
        <v>6</v>
      </c>
      <c r="C114" s="48" t="s">
        <v>233</v>
      </c>
      <c r="D114" s="48" t="s">
        <v>376</v>
      </c>
      <c r="E114" s="48" t="s">
        <v>377</v>
      </c>
      <c r="F114" s="48" t="s">
        <v>494</v>
      </c>
      <c r="G114" s="48" t="s">
        <v>495</v>
      </c>
    </row>
    <row r="115" spans="1:7">
      <c r="A115" s="47">
        <v>1410051015048</v>
      </c>
      <c r="B115" s="48">
        <v>6</v>
      </c>
      <c r="C115" s="48" t="s">
        <v>233</v>
      </c>
      <c r="D115" s="48" t="s">
        <v>376</v>
      </c>
      <c r="E115" s="48" t="s">
        <v>377</v>
      </c>
      <c r="F115" s="48" t="s">
        <v>496</v>
      </c>
      <c r="G115" s="48" t="s">
        <v>497</v>
      </c>
    </row>
    <row r="116" spans="1:7">
      <c r="A116" s="47">
        <v>1410051015063</v>
      </c>
      <c r="B116" s="48">
        <v>6</v>
      </c>
      <c r="C116" s="48" t="s">
        <v>233</v>
      </c>
      <c r="D116" s="48" t="s">
        <v>394</v>
      </c>
      <c r="E116" s="48" t="s">
        <v>395</v>
      </c>
      <c r="F116" s="48" t="s">
        <v>498</v>
      </c>
      <c r="G116" s="48" t="s">
        <v>499</v>
      </c>
    </row>
    <row r="117" spans="1:7">
      <c r="A117" s="47">
        <v>1410051015071</v>
      </c>
      <c r="B117" s="48">
        <v>6</v>
      </c>
      <c r="C117" s="48" t="s">
        <v>233</v>
      </c>
      <c r="D117" s="48" t="s">
        <v>394</v>
      </c>
      <c r="E117" s="48" t="s">
        <v>395</v>
      </c>
      <c r="F117" s="48" t="s">
        <v>500</v>
      </c>
      <c r="G117" s="48" t="s">
        <v>501</v>
      </c>
    </row>
    <row r="118" spans="1:7">
      <c r="A118" s="47">
        <v>1410051015089</v>
      </c>
      <c r="B118" s="48">
        <v>6</v>
      </c>
      <c r="C118" s="48" t="s">
        <v>233</v>
      </c>
      <c r="D118" s="48" t="s">
        <v>418</v>
      </c>
      <c r="E118" s="48" t="s">
        <v>419</v>
      </c>
      <c r="F118" s="48" t="s">
        <v>502</v>
      </c>
      <c r="G118" s="48" t="s">
        <v>503</v>
      </c>
    </row>
    <row r="119" spans="1:7">
      <c r="A119" s="47">
        <v>1410051015097</v>
      </c>
      <c r="B119" s="48">
        <v>6</v>
      </c>
      <c r="C119" s="48" t="s">
        <v>233</v>
      </c>
      <c r="D119" s="48" t="s">
        <v>238</v>
      </c>
      <c r="E119" s="48" t="s">
        <v>239</v>
      </c>
      <c r="F119" s="48" t="s">
        <v>504</v>
      </c>
      <c r="G119" s="48" t="s">
        <v>505</v>
      </c>
    </row>
    <row r="120" spans="1:7">
      <c r="A120" s="47">
        <v>1410051015105</v>
      </c>
      <c r="B120" s="48">
        <v>6</v>
      </c>
      <c r="C120" s="48" t="s">
        <v>233</v>
      </c>
      <c r="D120" s="48" t="s">
        <v>238</v>
      </c>
      <c r="E120" s="48" t="s">
        <v>239</v>
      </c>
      <c r="F120" s="48" t="s">
        <v>506</v>
      </c>
      <c r="G120" s="48" t="s">
        <v>507</v>
      </c>
    </row>
    <row r="121" spans="1:7">
      <c r="A121" s="47">
        <v>1410051015113</v>
      </c>
      <c r="B121" s="48">
        <v>6</v>
      </c>
      <c r="C121" s="48" t="s">
        <v>233</v>
      </c>
      <c r="D121" s="48" t="s">
        <v>238</v>
      </c>
      <c r="E121" s="48" t="s">
        <v>239</v>
      </c>
      <c r="F121" s="48" t="s">
        <v>508</v>
      </c>
      <c r="G121" s="48" t="s">
        <v>509</v>
      </c>
    </row>
    <row r="122" spans="1:7">
      <c r="A122" s="47">
        <v>1410051015139</v>
      </c>
      <c r="B122" s="48">
        <v>6</v>
      </c>
      <c r="C122" s="48" t="s">
        <v>233</v>
      </c>
      <c r="D122" s="48" t="s">
        <v>238</v>
      </c>
      <c r="E122" s="48" t="s">
        <v>239</v>
      </c>
      <c r="F122" s="48" t="s">
        <v>510</v>
      </c>
      <c r="G122" s="48" t="s">
        <v>511</v>
      </c>
    </row>
    <row r="123" spans="1:7">
      <c r="A123" s="47">
        <v>1410051015147</v>
      </c>
      <c r="B123" s="48">
        <v>6</v>
      </c>
      <c r="C123" s="48" t="s">
        <v>233</v>
      </c>
      <c r="D123" s="48" t="s">
        <v>234</v>
      </c>
      <c r="E123" s="48" t="s">
        <v>235</v>
      </c>
      <c r="F123" s="48" t="s">
        <v>512</v>
      </c>
      <c r="G123" s="48" t="s">
        <v>513</v>
      </c>
    </row>
    <row r="124" spans="1:7">
      <c r="A124" s="47">
        <v>1410051015154</v>
      </c>
      <c r="B124" s="48">
        <v>6</v>
      </c>
      <c r="C124" s="48" t="s">
        <v>233</v>
      </c>
      <c r="D124" s="48" t="s">
        <v>286</v>
      </c>
      <c r="E124" s="48" t="s">
        <v>287</v>
      </c>
      <c r="F124" s="48" t="s">
        <v>514</v>
      </c>
      <c r="G124" s="48" t="s">
        <v>515</v>
      </c>
    </row>
    <row r="125" spans="1:7">
      <c r="A125" s="47">
        <v>1410051015162</v>
      </c>
      <c r="B125" s="48">
        <v>6</v>
      </c>
      <c r="C125" s="48" t="s">
        <v>233</v>
      </c>
      <c r="D125" s="48" t="s">
        <v>294</v>
      </c>
      <c r="E125" s="48" t="s">
        <v>295</v>
      </c>
      <c r="F125" s="48" t="s">
        <v>516</v>
      </c>
      <c r="G125" s="48" t="s">
        <v>517</v>
      </c>
    </row>
    <row r="126" spans="1:7">
      <c r="A126" s="47">
        <v>1410051015170</v>
      </c>
      <c r="B126" s="48">
        <v>6</v>
      </c>
      <c r="C126" s="48" t="s">
        <v>233</v>
      </c>
      <c r="D126" s="48" t="s">
        <v>312</v>
      </c>
      <c r="E126" s="48" t="s">
        <v>313</v>
      </c>
      <c r="F126" s="48" t="s">
        <v>518</v>
      </c>
      <c r="G126" s="48" t="s">
        <v>519</v>
      </c>
    </row>
    <row r="127" spans="1:7">
      <c r="A127" s="47">
        <v>1410051015188</v>
      </c>
      <c r="B127" s="48">
        <v>6</v>
      </c>
      <c r="C127" s="48" t="s">
        <v>233</v>
      </c>
      <c r="D127" s="48" t="s">
        <v>324</v>
      </c>
      <c r="E127" s="48" t="s">
        <v>325</v>
      </c>
      <c r="F127" s="48" t="s">
        <v>520</v>
      </c>
      <c r="G127" s="48" t="s">
        <v>521</v>
      </c>
    </row>
    <row r="128" spans="1:7">
      <c r="A128" s="47">
        <v>1410051015196</v>
      </c>
      <c r="B128" s="48">
        <v>6</v>
      </c>
      <c r="C128" s="48" t="s">
        <v>233</v>
      </c>
      <c r="D128" s="48" t="s">
        <v>342</v>
      </c>
      <c r="E128" s="48" t="s">
        <v>343</v>
      </c>
      <c r="F128" s="48" t="s">
        <v>522</v>
      </c>
      <c r="G128" s="48" t="s">
        <v>523</v>
      </c>
    </row>
    <row r="129" spans="1:7">
      <c r="A129" s="47">
        <v>1410051015204</v>
      </c>
      <c r="B129" s="48">
        <v>6</v>
      </c>
      <c r="C129" s="48" t="s">
        <v>233</v>
      </c>
      <c r="D129" s="48" t="s">
        <v>342</v>
      </c>
      <c r="E129" s="48" t="s">
        <v>343</v>
      </c>
      <c r="F129" s="48" t="s">
        <v>524</v>
      </c>
      <c r="G129" s="48" t="s">
        <v>525</v>
      </c>
    </row>
    <row r="130" spans="1:7">
      <c r="A130" s="47">
        <v>1410051015212</v>
      </c>
      <c r="B130" s="48">
        <v>6</v>
      </c>
      <c r="C130" s="48" t="s">
        <v>233</v>
      </c>
      <c r="D130" s="48" t="s">
        <v>354</v>
      </c>
      <c r="E130" s="48" t="s">
        <v>355</v>
      </c>
      <c r="F130" s="48" t="s">
        <v>526</v>
      </c>
      <c r="G130" s="48" t="s">
        <v>527</v>
      </c>
    </row>
    <row r="131" spans="1:7">
      <c r="A131" s="47">
        <v>1410051015220</v>
      </c>
      <c r="B131" s="48">
        <v>6</v>
      </c>
      <c r="C131" s="48" t="s">
        <v>233</v>
      </c>
      <c r="D131" s="48" t="s">
        <v>354</v>
      </c>
      <c r="E131" s="48" t="s">
        <v>355</v>
      </c>
      <c r="F131" s="48" t="s">
        <v>528</v>
      </c>
      <c r="G131" s="48" t="s">
        <v>529</v>
      </c>
    </row>
    <row r="132" spans="1:7">
      <c r="A132" s="47">
        <v>1410051015246</v>
      </c>
      <c r="B132" s="48">
        <v>6</v>
      </c>
      <c r="C132" s="48" t="s">
        <v>233</v>
      </c>
      <c r="D132" s="48" t="s">
        <v>376</v>
      </c>
      <c r="E132" s="48" t="s">
        <v>377</v>
      </c>
      <c r="F132" s="48" t="s">
        <v>530</v>
      </c>
      <c r="G132" s="48" t="s">
        <v>531</v>
      </c>
    </row>
    <row r="133" spans="1:7">
      <c r="A133" s="47">
        <v>1410051015261</v>
      </c>
      <c r="B133" s="48">
        <v>6</v>
      </c>
      <c r="C133" s="48" t="s">
        <v>233</v>
      </c>
      <c r="D133" s="48" t="s">
        <v>376</v>
      </c>
      <c r="E133" s="48" t="s">
        <v>377</v>
      </c>
      <c r="F133" s="48" t="s">
        <v>532</v>
      </c>
      <c r="G133" s="48" t="s">
        <v>533</v>
      </c>
    </row>
    <row r="134" spans="1:7">
      <c r="A134" s="47">
        <v>1410051015287</v>
      </c>
      <c r="B134" s="48">
        <v>6</v>
      </c>
      <c r="C134" s="48" t="s">
        <v>233</v>
      </c>
      <c r="D134" s="48" t="s">
        <v>402</v>
      </c>
      <c r="E134" s="48" t="s">
        <v>403</v>
      </c>
      <c r="F134" s="48" t="s">
        <v>534</v>
      </c>
      <c r="G134" s="48" t="s">
        <v>535</v>
      </c>
    </row>
    <row r="135" spans="1:7">
      <c r="A135" s="47">
        <v>1410051015295</v>
      </c>
      <c r="B135" s="48">
        <v>6</v>
      </c>
      <c r="C135" s="48" t="s">
        <v>233</v>
      </c>
      <c r="D135" s="48" t="s">
        <v>412</v>
      </c>
      <c r="E135" s="48" t="s">
        <v>413</v>
      </c>
      <c r="F135" s="48" t="s">
        <v>536</v>
      </c>
      <c r="G135" s="48" t="s">
        <v>537</v>
      </c>
    </row>
    <row r="136" spans="1:7">
      <c r="A136" s="47">
        <v>1410051015303</v>
      </c>
      <c r="B136" s="48">
        <v>6</v>
      </c>
      <c r="C136" s="48" t="s">
        <v>233</v>
      </c>
      <c r="D136" s="48" t="s">
        <v>418</v>
      </c>
      <c r="E136" s="48" t="s">
        <v>419</v>
      </c>
      <c r="F136" s="48" t="s">
        <v>538</v>
      </c>
      <c r="G136" s="48" t="s">
        <v>539</v>
      </c>
    </row>
    <row r="137" spans="1:7">
      <c r="A137" s="47">
        <v>1410051015311</v>
      </c>
      <c r="B137" s="48">
        <v>6</v>
      </c>
      <c r="C137" s="48" t="s">
        <v>233</v>
      </c>
      <c r="D137" s="48" t="s">
        <v>418</v>
      </c>
      <c r="E137" s="48" t="s">
        <v>419</v>
      </c>
      <c r="F137" s="48" t="s">
        <v>540</v>
      </c>
      <c r="G137" s="48" t="s">
        <v>541</v>
      </c>
    </row>
    <row r="138" spans="1:7">
      <c r="A138" s="47">
        <v>1410051015329</v>
      </c>
      <c r="B138" s="48">
        <v>6</v>
      </c>
      <c r="C138" s="48" t="s">
        <v>233</v>
      </c>
      <c r="D138" s="48" t="s">
        <v>422</v>
      </c>
      <c r="E138" s="48" t="s">
        <v>423</v>
      </c>
      <c r="F138" s="48" t="s">
        <v>542</v>
      </c>
      <c r="G138" s="48" t="s">
        <v>543</v>
      </c>
    </row>
    <row r="139" spans="1:7">
      <c r="A139" s="47">
        <v>1410051015345</v>
      </c>
      <c r="B139" s="48">
        <v>6</v>
      </c>
      <c r="C139" s="48" t="s">
        <v>233</v>
      </c>
      <c r="D139" s="48" t="s">
        <v>238</v>
      </c>
      <c r="E139" s="48" t="s">
        <v>239</v>
      </c>
      <c r="F139" s="48" t="s">
        <v>544</v>
      </c>
      <c r="G139" s="48" t="s">
        <v>545</v>
      </c>
    </row>
    <row r="140" spans="1:7">
      <c r="A140" s="47">
        <v>1410051015352</v>
      </c>
      <c r="B140" s="48">
        <v>6</v>
      </c>
      <c r="C140" s="48" t="s">
        <v>233</v>
      </c>
      <c r="D140" s="48" t="s">
        <v>282</v>
      </c>
      <c r="E140" s="48" t="s">
        <v>283</v>
      </c>
      <c r="F140" s="48" t="s">
        <v>546</v>
      </c>
      <c r="G140" s="48" t="s">
        <v>547</v>
      </c>
    </row>
    <row r="141" spans="1:7">
      <c r="A141" s="47">
        <v>1410051015360</v>
      </c>
      <c r="B141" s="48">
        <v>6</v>
      </c>
      <c r="C141" s="48" t="s">
        <v>233</v>
      </c>
      <c r="D141" s="48" t="s">
        <v>286</v>
      </c>
      <c r="E141" s="48" t="s">
        <v>287</v>
      </c>
      <c r="F141" s="48" t="s">
        <v>548</v>
      </c>
      <c r="G141" s="48" t="s">
        <v>549</v>
      </c>
    </row>
    <row r="142" spans="1:7">
      <c r="A142" s="47">
        <v>1410051015378</v>
      </c>
      <c r="B142" s="48">
        <v>6</v>
      </c>
      <c r="C142" s="48" t="s">
        <v>233</v>
      </c>
      <c r="D142" s="48" t="s">
        <v>300</v>
      </c>
      <c r="E142" s="48" t="s">
        <v>301</v>
      </c>
      <c r="F142" s="48" t="s">
        <v>550</v>
      </c>
      <c r="G142" s="48" t="s">
        <v>551</v>
      </c>
    </row>
    <row r="143" spans="1:7">
      <c r="A143" s="47">
        <v>1410051015386</v>
      </c>
      <c r="B143" s="48">
        <v>6</v>
      </c>
      <c r="C143" s="48" t="s">
        <v>233</v>
      </c>
      <c r="D143" s="48" t="s">
        <v>312</v>
      </c>
      <c r="E143" s="48" t="s">
        <v>313</v>
      </c>
      <c r="F143" s="48" t="s">
        <v>552</v>
      </c>
      <c r="G143" s="48" t="s">
        <v>553</v>
      </c>
    </row>
    <row r="144" spans="1:7">
      <c r="A144" s="47">
        <v>1410051015394</v>
      </c>
      <c r="B144" s="48">
        <v>6</v>
      </c>
      <c r="C144" s="48" t="s">
        <v>233</v>
      </c>
      <c r="D144" s="48" t="s">
        <v>312</v>
      </c>
      <c r="E144" s="48" t="s">
        <v>313</v>
      </c>
      <c r="F144" s="48" t="s">
        <v>554</v>
      </c>
      <c r="G144" s="48" t="s">
        <v>555</v>
      </c>
    </row>
    <row r="145" spans="1:7">
      <c r="A145" s="47">
        <v>1410051015402</v>
      </c>
      <c r="B145" s="48">
        <v>6</v>
      </c>
      <c r="C145" s="48" t="s">
        <v>233</v>
      </c>
      <c r="D145" s="48" t="s">
        <v>312</v>
      </c>
      <c r="E145" s="48" t="s">
        <v>313</v>
      </c>
      <c r="F145" s="48" t="s">
        <v>556</v>
      </c>
      <c r="G145" s="48" t="s">
        <v>557</v>
      </c>
    </row>
    <row r="146" spans="1:7">
      <c r="A146" s="47">
        <v>1410051015428</v>
      </c>
      <c r="B146" s="48">
        <v>6</v>
      </c>
      <c r="C146" s="48" t="s">
        <v>233</v>
      </c>
      <c r="D146" s="48" t="s">
        <v>324</v>
      </c>
      <c r="E146" s="48" t="s">
        <v>325</v>
      </c>
      <c r="F146" s="48" t="s">
        <v>558</v>
      </c>
      <c r="G146" s="48" t="s">
        <v>559</v>
      </c>
    </row>
    <row r="147" spans="1:7">
      <c r="A147" s="47">
        <v>1410051015436</v>
      </c>
      <c r="B147" s="48">
        <v>6</v>
      </c>
      <c r="C147" s="48" t="s">
        <v>233</v>
      </c>
      <c r="D147" s="48" t="s">
        <v>324</v>
      </c>
      <c r="E147" s="48" t="s">
        <v>325</v>
      </c>
      <c r="F147" s="48" t="s">
        <v>560</v>
      </c>
      <c r="G147" s="48" t="s">
        <v>561</v>
      </c>
    </row>
    <row r="148" spans="1:7">
      <c r="A148" s="47">
        <v>1410051015444</v>
      </c>
      <c r="B148" s="48">
        <v>6</v>
      </c>
      <c r="C148" s="48" t="s">
        <v>233</v>
      </c>
      <c r="D148" s="48" t="s">
        <v>324</v>
      </c>
      <c r="E148" s="48" t="s">
        <v>325</v>
      </c>
      <c r="F148" s="48" t="s">
        <v>562</v>
      </c>
      <c r="G148" s="48" t="s">
        <v>563</v>
      </c>
    </row>
    <row r="149" spans="1:7">
      <c r="A149" s="47">
        <v>1410051015451</v>
      </c>
      <c r="B149" s="48">
        <v>6</v>
      </c>
      <c r="C149" s="48" t="s">
        <v>233</v>
      </c>
      <c r="D149" s="48" t="s">
        <v>324</v>
      </c>
      <c r="E149" s="48" t="s">
        <v>325</v>
      </c>
      <c r="F149" s="48" t="s">
        <v>564</v>
      </c>
      <c r="G149" s="48" t="s">
        <v>565</v>
      </c>
    </row>
    <row r="150" spans="1:7">
      <c r="A150" s="47">
        <v>1410051015469</v>
      </c>
      <c r="B150" s="48">
        <v>6</v>
      </c>
      <c r="C150" s="48" t="s">
        <v>233</v>
      </c>
      <c r="D150" s="48" t="s">
        <v>342</v>
      </c>
      <c r="E150" s="48" t="s">
        <v>343</v>
      </c>
      <c r="F150" s="48" t="s">
        <v>566</v>
      </c>
      <c r="G150" s="48" t="s">
        <v>567</v>
      </c>
    </row>
    <row r="151" spans="1:7">
      <c r="A151" s="47">
        <v>1410051015477</v>
      </c>
      <c r="B151" s="48">
        <v>6</v>
      </c>
      <c r="C151" s="48" t="s">
        <v>233</v>
      </c>
      <c r="D151" s="48" t="s">
        <v>342</v>
      </c>
      <c r="E151" s="48" t="s">
        <v>343</v>
      </c>
      <c r="F151" s="48" t="s">
        <v>568</v>
      </c>
      <c r="G151" s="48" t="s">
        <v>569</v>
      </c>
    </row>
    <row r="152" spans="1:7">
      <c r="A152" s="47">
        <v>1410051015485</v>
      </c>
      <c r="B152" s="48">
        <v>6</v>
      </c>
      <c r="C152" s="48" t="s">
        <v>233</v>
      </c>
      <c r="D152" s="48" t="s">
        <v>342</v>
      </c>
      <c r="E152" s="48" t="s">
        <v>343</v>
      </c>
      <c r="F152" s="48" t="s">
        <v>570</v>
      </c>
      <c r="G152" s="48" t="s">
        <v>571</v>
      </c>
    </row>
    <row r="153" spans="1:7">
      <c r="A153" s="47">
        <v>1410051015493</v>
      </c>
      <c r="B153" s="48">
        <v>6</v>
      </c>
      <c r="C153" s="48" t="s">
        <v>233</v>
      </c>
      <c r="D153" s="48" t="s">
        <v>342</v>
      </c>
      <c r="E153" s="48" t="s">
        <v>343</v>
      </c>
      <c r="F153" s="48" t="s">
        <v>572</v>
      </c>
      <c r="G153" s="48" t="s">
        <v>573</v>
      </c>
    </row>
    <row r="154" spans="1:7">
      <c r="A154" s="47">
        <v>1410051015501</v>
      </c>
      <c r="B154" s="48">
        <v>6</v>
      </c>
      <c r="C154" s="48" t="s">
        <v>233</v>
      </c>
      <c r="D154" s="48" t="s">
        <v>342</v>
      </c>
      <c r="E154" s="48" t="s">
        <v>343</v>
      </c>
      <c r="F154" s="48" t="s">
        <v>574</v>
      </c>
      <c r="G154" s="48" t="s">
        <v>575</v>
      </c>
    </row>
    <row r="155" spans="1:7">
      <c r="A155" s="47">
        <v>1410051015519</v>
      </c>
      <c r="B155" s="48">
        <v>6</v>
      </c>
      <c r="C155" s="48" t="s">
        <v>233</v>
      </c>
      <c r="D155" s="48" t="s">
        <v>342</v>
      </c>
      <c r="E155" s="48" t="s">
        <v>343</v>
      </c>
      <c r="F155" s="48" t="s">
        <v>576</v>
      </c>
      <c r="G155" s="48" t="s">
        <v>577</v>
      </c>
    </row>
    <row r="156" spans="1:7">
      <c r="A156" s="47">
        <v>1410051015527</v>
      </c>
      <c r="B156" s="48">
        <v>6</v>
      </c>
      <c r="C156" s="48" t="s">
        <v>233</v>
      </c>
      <c r="D156" s="48" t="s">
        <v>348</v>
      </c>
      <c r="E156" s="48" t="s">
        <v>349</v>
      </c>
      <c r="F156" s="48" t="s">
        <v>578</v>
      </c>
      <c r="G156" s="48" t="s">
        <v>579</v>
      </c>
    </row>
    <row r="157" spans="1:7">
      <c r="A157" s="47">
        <v>1410051015535</v>
      </c>
      <c r="B157" s="48">
        <v>6</v>
      </c>
      <c r="C157" s="48" t="s">
        <v>233</v>
      </c>
      <c r="D157" s="48" t="s">
        <v>348</v>
      </c>
      <c r="E157" s="48" t="s">
        <v>349</v>
      </c>
      <c r="F157" s="48" t="s">
        <v>580</v>
      </c>
      <c r="G157" s="48" t="s">
        <v>581</v>
      </c>
    </row>
    <row r="158" spans="1:7">
      <c r="A158" s="47">
        <v>1410051015543</v>
      </c>
      <c r="B158" s="48">
        <v>6</v>
      </c>
      <c r="C158" s="48" t="s">
        <v>233</v>
      </c>
      <c r="D158" s="48" t="s">
        <v>348</v>
      </c>
      <c r="E158" s="48" t="s">
        <v>349</v>
      </c>
      <c r="F158" s="48" t="s">
        <v>582</v>
      </c>
      <c r="G158" s="48" t="s">
        <v>583</v>
      </c>
    </row>
    <row r="159" spans="1:7">
      <c r="A159" s="47">
        <v>1410051015550</v>
      </c>
      <c r="B159" s="48">
        <v>6</v>
      </c>
      <c r="C159" s="48" t="s">
        <v>233</v>
      </c>
      <c r="D159" s="48" t="s">
        <v>348</v>
      </c>
      <c r="E159" s="48" t="s">
        <v>349</v>
      </c>
      <c r="F159" s="48" t="s">
        <v>584</v>
      </c>
      <c r="G159" s="48" t="s">
        <v>585</v>
      </c>
    </row>
    <row r="160" spans="1:7">
      <c r="A160" s="47">
        <v>1410051015568</v>
      </c>
      <c r="B160" s="48">
        <v>6</v>
      </c>
      <c r="C160" s="48" t="s">
        <v>233</v>
      </c>
      <c r="D160" s="48" t="s">
        <v>348</v>
      </c>
      <c r="E160" s="48" t="s">
        <v>349</v>
      </c>
      <c r="F160" s="48" t="s">
        <v>586</v>
      </c>
      <c r="G160" s="48" t="s">
        <v>587</v>
      </c>
    </row>
    <row r="161" spans="1:7">
      <c r="A161" s="47">
        <v>1410051015576</v>
      </c>
      <c r="B161" s="48">
        <v>6</v>
      </c>
      <c r="C161" s="48" t="s">
        <v>233</v>
      </c>
      <c r="D161" s="48" t="s">
        <v>348</v>
      </c>
      <c r="E161" s="48" t="s">
        <v>349</v>
      </c>
      <c r="F161" s="48" t="s">
        <v>588</v>
      </c>
      <c r="G161" s="48" t="s">
        <v>589</v>
      </c>
    </row>
    <row r="162" spans="1:7">
      <c r="A162" s="47">
        <v>1410051015584</v>
      </c>
      <c r="B162" s="48">
        <v>6</v>
      </c>
      <c r="C162" s="48" t="s">
        <v>233</v>
      </c>
      <c r="D162" s="48" t="s">
        <v>348</v>
      </c>
      <c r="E162" s="48" t="s">
        <v>349</v>
      </c>
      <c r="F162" s="48" t="s">
        <v>590</v>
      </c>
      <c r="G162" s="48" t="s">
        <v>591</v>
      </c>
    </row>
    <row r="163" spans="1:7">
      <c r="A163" s="47">
        <v>1410051015592</v>
      </c>
      <c r="B163" s="48">
        <v>6</v>
      </c>
      <c r="C163" s="48" t="s">
        <v>233</v>
      </c>
      <c r="D163" s="48" t="s">
        <v>354</v>
      </c>
      <c r="E163" s="48" t="s">
        <v>355</v>
      </c>
      <c r="F163" s="48" t="s">
        <v>592</v>
      </c>
      <c r="G163" s="48" t="s">
        <v>593</v>
      </c>
    </row>
    <row r="164" spans="1:7">
      <c r="A164" s="47">
        <v>1410051015600</v>
      </c>
      <c r="B164" s="48">
        <v>6</v>
      </c>
      <c r="C164" s="48" t="s">
        <v>233</v>
      </c>
      <c r="D164" s="48" t="s">
        <v>354</v>
      </c>
      <c r="E164" s="48" t="s">
        <v>355</v>
      </c>
      <c r="F164" s="48" t="s">
        <v>594</v>
      </c>
      <c r="G164" s="48" t="s">
        <v>595</v>
      </c>
    </row>
    <row r="165" spans="1:7">
      <c r="A165" s="47">
        <v>1410051015618</v>
      </c>
      <c r="B165" s="48">
        <v>6</v>
      </c>
      <c r="C165" s="48" t="s">
        <v>233</v>
      </c>
      <c r="D165" s="48" t="s">
        <v>354</v>
      </c>
      <c r="E165" s="48" t="s">
        <v>355</v>
      </c>
      <c r="F165" s="48" t="s">
        <v>596</v>
      </c>
      <c r="G165" s="48" t="s">
        <v>597</v>
      </c>
    </row>
    <row r="166" spans="1:7">
      <c r="A166" s="47">
        <v>1410051015634</v>
      </c>
      <c r="B166" s="48">
        <v>6</v>
      </c>
      <c r="C166" s="48" t="s">
        <v>233</v>
      </c>
      <c r="D166" s="48" t="s">
        <v>354</v>
      </c>
      <c r="E166" s="48" t="s">
        <v>355</v>
      </c>
      <c r="F166" s="48" t="s">
        <v>598</v>
      </c>
      <c r="G166" s="48" t="s">
        <v>599</v>
      </c>
    </row>
    <row r="167" spans="1:7">
      <c r="A167" s="47">
        <v>1410051015642</v>
      </c>
      <c r="B167" s="48">
        <v>6</v>
      </c>
      <c r="C167" s="48" t="s">
        <v>233</v>
      </c>
      <c r="D167" s="48" t="s">
        <v>354</v>
      </c>
      <c r="E167" s="48" t="s">
        <v>355</v>
      </c>
      <c r="F167" s="48" t="s">
        <v>600</v>
      </c>
      <c r="G167" s="48" t="s">
        <v>601</v>
      </c>
    </row>
    <row r="168" spans="1:7">
      <c r="A168" s="47">
        <v>1410051015659</v>
      </c>
      <c r="B168" s="48">
        <v>6</v>
      </c>
      <c r="C168" s="48" t="s">
        <v>233</v>
      </c>
      <c r="D168" s="48" t="s">
        <v>354</v>
      </c>
      <c r="E168" s="48" t="s">
        <v>355</v>
      </c>
      <c r="F168" s="48" t="s">
        <v>602</v>
      </c>
      <c r="G168" s="48" t="s">
        <v>603</v>
      </c>
    </row>
    <row r="169" spans="1:7">
      <c r="A169" s="47">
        <v>1410051015667</v>
      </c>
      <c r="B169" s="48">
        <v>6</v>
      </c>
      <c r="C169" s="48" t="s">
        <v>233</v>
      </c>
      <c r="D169" s="48" t="s">
        <v>354</v>
      </c>
      <c r="E169" s="48" t="s">
        <v>355</v>
      </c>
      <c r="F169" s="48" t="s">
        <v>604</v>
      </c>
      <c r="G169" s="48" t="s">
        <v>605</v>
      </c>
    </row>
    <row r="170" spans="1:7">
      <c r="A170" s="47">
        <v>1410051015675</v>
      </c>
      <c r="B170" s="48">
        <v>6</v>
      </c>
      <c r="C170" s="48" t="s">
        <v>233</v>
      </c>
      <c r="D170" s="48" t="s">
        <v>354</v>
      </c>
      <c r="E170" s="48" t="s">
        <v>355</v>
      </c>
      <c r="F170" s="48" t="s">
        <v>606</v>
      </c>
      <c r="G170" s="48" t="s">
        <v>607</v>
      </c>
    </row>
    <row r="171" spans="1:7">
      <c r="A171" s="47">
        <v>1410051015683</v>
      </c>
      <c r="B171" s="48">
        <v>6</v>
      </c>
      <c r="C171" s="48" t="s">
        <v>233</v>
      </c>
      <c r="D171" s="48" t="s">
        <v>354</v>
      </c>
      <c r="E171" s="48" t="s">
        <v>355</v>
      </c>
      <c r="F171" s="48" t="s">
        <v>608</v>
      </c>
      <c r="G171" s="48" t="s">
        <v>609</v>
      </c>
    </row>
    <row r="172" spans="1:7">
      <c r="A172" s="47">
        <v>1410051015691</v>
      </c>
      <c r="B172" s="48">
        <v>6</v>
      </c>
      <c r="C172" s="48" t="s">
        <v>233</v>
      </c>
      <c r="D172" s="48" t="s">
        <v>354</v>
      </c>
      <c r="E172" s="48" t="s">
        <v>355</v>
      </c>
      <c r="F172" s="48" t="s">
        <v>610</v>
      </c>
      <c r="G172" s="48" t="s">
        <v>611</v>
      </c>
    </row>
    <row r="173" spans="1:7">
      <c r="A173" s="47">
        <v>1410051015709</v>
      </c>
      <c r="B173" s="48">
        <v>6</v>
      </c>
      <c r="C173" s="48" t="s">
        <v>233</v>
      </c>
      <c r="D173" s="48" t="s">
        <v>354</v>
      </c>
      <c r="E173" s="48" t="s">
        <v>355</v>
      </c>
      <c r="F173" s="48" t="s">
        <v>612</v>
      </c>
      <c r="G173" s="48" t="s">
        <v>613</v>
      </c>
    </row>
    <row r="174" spans="1:7">
      <c r="A174" s="47">
        <v>1410051015725</v>
      </c>
      <c r="B174" s="48">
        <v>6</v>
      </c>
      <c r="C174" s="48" t="s">
        <v>233</v>
      </c>
      <c r="D174" s="48" t="s">
        <v>354</v>
      </c>
      <c r="E174" s="48" t="s">
        <v>355</v>
      </c>
      <c r="F174" s="48" t="s">
        <v>614</v>
      </c>
      <c r="G174" s="48" t="s">
        <v>615</v>
      </c>
    </row>
    <row r="175" spans="1:7">
      <c r="A175" s="47">
        <v>1410051015741</v>
      </c>
      <c r="B175" s="48">
        <v>6</v>
      </c>
      <c r="C175" s="48" t="s">
        <v>233</v>
      </c>
      <c r="D175" s="48" t="s">
        <v>354</v>
      </c>
      <c r="E175" s="48" t="s">
        <v>355</v>
      </c>
      <c r="F175" s="48" t="s">
        <v>616</v>
      </c>
      <c r="G175" s="48" t="s">
        <v>617</v>
      </c>
    </row>
    <row r="176" spans="1:7">
      <c r="A176" s="47">
        <v>1410051015758</v>
      </c>
      <c r="B176" s="48">
        <v>6</v>
      </c>
      <c r="C176" s="48" t="s">
        <v>233</v>
      </c>
      <c r="D176" s="48" t="s">
        <v>354</v>
      </c>
      <c r="E176" s="48" t="s">
        <v>355</v>
      </c>
      <c r="F176" s="48" t="s">
        <v>618</v>
      </c>
      <c r="G176" s="48" t="s">
        <v>619</v>
      </c>
    </row>
    <row r="177" spans="1:7">
      <c r="A177" s="47">
        <v>1410051015766</v>
      </c>
      <c r="B177" s="48">
        <v>6</v>
      </c>
      <c r="C177" s="48" t="s">
        <v>233</v>
      </c>
      <c r="D177" s="48" t="s">
        <v>362</v>
      </c>
      <c r="E177" s="48" t="s">
        <v>363</v>
      </c>
      <c r="F177" s="48" t="s">
        <v>620</v>
      </c>
      <c r="G177" s="48" t="s">
        <v>621</v>
      </c>
    </row>
    <row r="178" spans="1:7">
      <c r="A178" s="47">
        <v>1410051015782</v>
      </c>
      <c r="B178" s="48">
        <v>6</v>
      </c>
      <c r="C178" s="48" t="s">
        <v>233</v>
      </c>
      <c r="D178" s="48" t="s">
        <v>376</v>
      </c>
      <c r="E178" s="48" t="s">
        <v>377</v>
      </c>
      <c r="F178" s="48" t="s">
        <v>622</v>
      </c>
      <c r="G178" s="48" t="s">
        <v>623</v>
      </c>
    </row>
    <row r="179" spans="1:7">
      <c r="A179" s="47">
        <v>1410051015790</v>
      </c>
      <c r="B179" s="48">
        <v>6</v>
      </c>
      <c r="C179" s="48" t="s">
        <v>233</v>
      </c>
      <c r="D179" s="48" t="s">
        <v>376</v>
      </c>
      <c r="E179" s="48" t="s">
        <v>377</v>
      </c>
      <c r="F179" s="48" t="s">
        <v>624</v>
      </c>
      <c r="G179" s="48" t="s">
        <v>625</v>
      </c>
    </row>
    <row r="180" spans="1:7">
      <c r="A180" s="47">
        <v>1410051015816</v>
      </c>
      <c r="B180" s="48">
        <v>6</v>
      </c>
      <c r="C180" s="48" t="s">
        <v>233</v>
      </c>
      <c r="D180" s="48" t="s">
        <v>376</v>
      </c>
      <c r="E180" s="48" t="s">
        <v>377</v>
      </c>
      <c r="F180" s="48" t="s">
        <v>626</v>
      </c>
      <c r="G180" s="48" t="s">
        <v>627</v>
      </c>
    </row>
    <row r="181" spans="1:7">
      <c r="A181" s="47">
        <v>1410051015824</v>
      </c>
      <c r="B181" s="48">
        <v>6</v>
      </c>
      <c r="C181" s="48" t="s">
        <v>233</v>
      </c>
      <c r="D181" s="48" t="s">
        <v>376</v>
      </c>
      <c r="E181" s="48" t="s">
        <v>377</v>
      </c>
      <c r="F181" s="48" t="s">
        <v>628</v>
      </c>
      <c r="G181" s="48" t="s">
        <v>629</v>
      </c>
    </row>
    <row r="182" spans="1:7">
      <c r="A182" s="47">
        <v>1410051015832</v>
      </c>
      <c r="B182" s="48">
        <v>6</v>
      </c>
      <c r="C182" s="48" t="s">
        <v>233</v>
      </c>
      <c r="D182" s="48" t="s">
        <v>376</v>
      </c>
      <c r="E182" s="48" t="s">
        <v>377</v>
      </c>
      <c r="F182" s="48" t="s">
        <v>630</v>
      </c>
      <c r="G182" s="48" t="s">
        <v>631</v>
      </c>
    </row>
    <row r="183" spans="1:7">
      <c r="A183" s="47">
        <v>1410051015840</v>
      </c>
      <c r="B183" s="48">
        <v>6</v>
      </c>
      <c r="C183" s="48" t="s">
        <v>233</v>
      </c>
      <c r="D183" s="48" t="s">
        <v>376</v>
      </c>
      <c r="E183" s="48" t="s">
        <v>377</v>
      </c>
      <c r="F183" s="48" t="s">
        <v>632</v>
      </c>
      <c r="G183" s="48" t="s">
        <v>633</v>
      </c>
    </row>
    <row r="184" spans="1:7">
      <c r="A184" s="47">
        <v>1410051015857</v>
      </c>
      <c r="B184" s="48">
        <v>6</v>
      </c>
      <c r="C184" s="48" t="s">
        <v>233</v>
      </c>
      <c r="D184" s="48" t="s">
        <v>376</v>
      </c>
      <c r="E184" s="48" t="s">
        <v>377</v>
      </c>
      <c r="F184" s="48" t="s">
        <v>634</v>
      </c>
      <c r="G184" s="48" t="s">
        <v>635</v>
      </c>
    </row>
    <row r="185" spans="1:7">
      <c r="A185" s="47">
        <v>1410051015865</v>
      </c>
      <c r="B185" s="48">
        <v>6</v>
      </c>
      <c r="C185" s="48" t="s">
        <v>233</v>
      </c>
      <c r="D185" s="48" t="s">
        <v>394</v>
      </c>
      <c r="E185" s="48" t="s">
        <v>395</v>
      </c>
      <c r="F185" s="48" t="s">
        <v>636</v>
      </c>
      <c r="G185" s="48" t="s">
        <v>637</v>
      </c>
    </row>
    <row r="186" spans="1:7">
      <c r="A186" s="47">
        <v>1410051015873</v>
      </c>
      <c r="B186" s="48">
        <v>6</v>
      </c>
      <c r="C186" s="48" t="s">
        <v>233</v>
      </c>
      <c r="D186" s="48" t="s">
        <v>394</v>
      </c>
      <c r="E186" s="48" t="s">
        <v>395</v>
      </c>
      <c r="F186" s="48" t="s">
        <v>638</v>
      </c>
      <c r="G186" s="48" t="s">
        <v>639</v>
      </c>
    </row>
    <row r="187" spans="1:7">
      <c r="A187" s="47">
        <v>1410051015881</v>
      </c>
      <c r="B187" s="48">
        <v>6</v>
      </c>
      <c r="C187" s="48" t="s">
        <v>233</v>
      </c>
      <c r="D187" s="48" t="s">
        <v>394</v>
      </c>
      <c r="E187" s="48" t="s">
        <v>395</v>
      </c>
      <c r="F187" s="48" t="s">
        <v>640</v>
      </c>
      <c r="G187" s="48" t="s">
        <v>641</v>
      </c>
    </row>
    <row r="188" spans="1:7">
      <c r="A188" s="47">
        <v>1410051015899</v>
      </c>
      <c r="B188" s="48">
        <v>6</v>
      </c>
      <c r="C188" s="48" t="s">
        <v>233</v>
      </c>
      <c r="D188" s="48" t="s">
        <v>394</v>
      </c>
      <c r="E188" s="48" t="s">
        <v>395</v>
      </c>
      <c r="F188" s="48" t="s">
        <v>642</v>
      </c>
      <c r="G188" s="48" t="s">
        <v>643</v>
      </c>
    </row>
    <row r="189" spans="1:7">
      <c r="A189" s="47">
        <v>1410051015907</v>
      </c>
      <c r="B189" s="48">
        <v>6</v>
      </c>
      <c r="C189" s="48" t="s">
        <v>233</v>
      </c>
      <c r="D189" s="48" t="s">
        <v>394</v>
      </c>
      <c r="E189" s="48" t="s">
        <v>395</v>
      </c>
      <c r="F189" s="48" t="s">
        <v>644</v>
      </c>
      <c r="G189" s="48" t="s">
        <v>645</v>
      </c>
    </row>
    <row r="190" spans="1:7">
      <c r="A190" s="47">
        <v>1410051015915</v>
      </c>
      <c r="B190" s="48">
        <v>6</v>
      </c>
      <c r="C190" s="48" t="s">
        <v>233</v>
      </c>
      <c r="D190" s="48" t="s">
        <v>394</v>
      </c>
      <c r="E190" s="48" t="s">
        <v>395</v>
      </c>
      <c r="F190" s="48" t="s">
        <v>646</v>
      </c>
      <c r="G190" s="48" t="s">
        <v>647</v>
      </c>
    </row>
    <row r="191" spans="1:7">
      <c r="A191" s="47">
        <v>1410051015923</v>
      </c>
      <c r="B191" s="48">
        <v>6</v>
      </c>
      <c r="C191" s="48" t="s">
        <v>233</v>
      </c>
      <c r="D191" s="48" t="s">
        <v>394</v>
      </c>
      <c r="E191" s="48" t="s">
        <v>395</v>
      </c>
      <c r="F191" s="48" t="s">
        <v>648</v>
      </c>
      <c r="G191" s="48" t="s">
        <v>649</v>
      </c>
    </row>
    <row r="192" spans="1:7">
      <c r="A192" s="47">
        <v>1410051015931</v>
      </c>
      <c r="B192" s="48">
        <v>6</v>
      </c>
      <c r="C192" s="48" t="s">
        <v>233</v>
      </c>
      <c r="D192" s="48" t="s">
        <v>402</v>
      </c>
      <c r="E192" s="48" t="s">
        <v>403</v>
      </c>
      <c r="F192" s="48" t="s">
        <v>650</v>
      </c>
      <c r="G192" s="48" t="s">
        <v>651</v>
      </c>
    </row>
    <row r="193" spans="1:7">
      <c r="A193" s="47">
        <v>1410051015949</v>
      </c>
      <c r="B193" s="48">
        <v>6</v>
      </c>
      <c r="C193" s="48" t="s">
        <v>233</v>
      </c>
      <c r="D193" s="48" t="s">
        <v>402</v>
      </c>
      <c r="E193" s="48" t="s">
        <v>403</v>
      </c>
      <c r="F193" s="48" t="s">
        <v>652</v>
      </c>
      <c r="G193" s="48" t="s">
        <v>653</v>
      </c>
    </row>
    <row r="194" spans="1:7">
      <c r="A194" s="47">
        <v>1410051015956</v>
      </c>
      <c r="B194" s="48">
        <v>6</v>
      </c>
      <c r="C194" s="48" t="s">
        <v>233</v>
      </c>
      <c r="D194" s="48" t="s">
        <v>402</v>
      </c>
      <c r="E194" s="48" t="s">
        <v>403</v>
      </c>
      <c r="F194" s="48" t="s">
        <v>654</v>
      </c>
      <c r="G194" s="48" t="s">
        <v>655</v>
      </c>
    </row>
    <row r="195" spans="1:7">
      <c r="A195" s="47">
        <v>1410051015964</v>
      </c>
      <c r="B195" s="48">
        <v>6</v>
      </c>
      <c r="C195" s="48" t="s">
        <v>233</v>
      </c>
      <c r="D195" s="48" t="s">
        <v>402</v>
      </c>
      <c r="E195" s="48" t="s">
        <v>403</v>
      </c>
      <c r="F195" s="48" t="s">
        <v>656</v>
      </c>
      <c r="G195" s="48" t="s">
        <v>657</v>
      </c>
    </row>
    <row r="196" spans="1:7">
      <c r="A196" s="47">
        <v>1410051015972</v>
      </c>
      <c r="B196" s="48">
        <v>6</v>
      </c>
      <c r="C196" s="48" t="s">
        <v>233</v>
      </c>
      <c r="D196" s="48" t="s">
        <v>402</v>
      </c>
      <c r="E196" s="48" t="s">
        <v>403</v>
      </c>
      <c r="F196" s="48" t="s">
        <v>658</v>
      </c>
      <c r="G196" s="48" t="s">
        <v>659</v>
      </c>
    </row>
    <row r="197" spans="1:7">
      <c r="A197" s="47">
        <v>1410051015980</v>
      </c>
      <c r="B197" s="48">
        <v>6</v>
      </c>
      <c r="C197" s="48" t="s">
        <v>233</v>
      </c>
      <c r="D197" s="48" t="s">
        <v>402</v>
      </c>
      <c r="E197" s="48" t="s">
        <v>403</v>
      </c>
      <c r="F197" s="48" t="s">
        <v>660</v>
      </c>
      <c r="G197" s="48" t="s">
        <v>661</v>
      </c>
    </row>
    <row r="198" spans="1:7">
      <c r="A198" s="47">
        <v>1410051015998</v>
      </c>
      <c r="B198" s="48">
        <v>6</v>
      </c>
      <c r="C198" s="48" t="s">
        <v>233</v>
      </c>
      <c r="D198" s="48" t="s">
        <v>402</v>
      </c>
      <c r="E198" s="48" t="s">
        <v>403</v>
      </c>
      <c r="F198" s="48" t="s">
        <v>662</v>
      </c>
      <c r="G198" s="48" t="s">
        <v>663</v>
      </c>
    </row>
    <row r="199" spans="1:7">
      <c r="A199" s="47">
        <v>1410051016004</v>
      </c>
      <c r="B199" s="48">
        <v>6</v>
      </c>
      <c r="C199" s="48" t="s">
        <v>233</v>
      </c>
      <c r="D199" s="48" t="s">
        <v>402</v>
      </c>
      <c r="E199" s="48" t="s">
        <v>403</v>
      </c>
      <c r="F199" s="48" t="s">
        <v>664</v>
      </c>
      <c r="G199" s="48" t="s">
        <v>665</v>
      </c>
    </row>
    <row r="200" spans="1:7">
      <c r="A200" s="47">
        <v>1410051016012</v>
      </c>
      <c r="B200" s="48">
        <v>6</v>
      </c>
      <c r="C200" s="48" t="s">
        <v>233</v>
      </c>
      <c r="D200" s="48" t="s">
        <v>402</v>
      </c>
      <c r="E200" s="48" t="s">
        <v>403</v>
      </c>
      <c r="F200" s="48" t="s">
        <v>666</v>
      </c>
      <c r="G200" s="48" t="s">
        <v>667</v>
      </c>
    </row>
    <row r="201" spans="1:7">
      <c r="A201" s="47">
        <v>1410051016038</v>
      </c>
      <c r="B201" s="48">
        <v>6</v>
      </c>
      <c r="C201" s="48" t="s">
        <v>233</v>
      </c>
      <c r="D201" s="48" t="s">
        <v>402</v>
      </c>
      <c r="E201" s="48" t="s">
        <v>403</v>
      </c>
      <c r="F201" s="48" t="s">
        <v>668</v>
      </c>
      <c r="G201" s="48" t="s">
        <v>669</v>
      </c>
    </row>
    <row r="202" spans="1:7">
      <c r="A202" s="47">
        <v>1410051016046</v>
      </c>
      <c r="B202" s="48">
        <v>6</v>
      </c>
      <c r="C202" s="48" t="s">
        <v>233</v>
      </c>
      <c r="D202" s="48" t="s">
        <v>402</v>
      </c>
      <c r="E202" s="48" t="s">
        <v>403</v>
      </c>
      <c r="F202" s="48" t="s">
        <v>670</v>
      </c>
      <c r="G202" s="48" t="s">
        <v>671</v>
      </c>
    </row>
    <row r="203" spans="1:7">
      <c r="A203" s="47">
        <v>1410051016053</v>
      </c>
      <c r="B203" s="48">
        <v>6</v>
      </c>
      <c r="C203" s="48" t="s">
        <v>233</v>
      </c>
      <c r="D203" s="48" t="s">
        <v>402</v>
      </c>
      <c r="E203" s="48" t="s">
        <v>403</v>
      </c>
      <c r="F203" s="48" t="s">
        <v>672</v>
      </c>
      <c r="G203" s="48" t="s">
        <v>673</v>
      </c>
    </row>
    <row r="204" spans="1:7">
      <c r="A204" s="47">
        <v>1410051016079</v>
      </c>
      <c r="B204" s="48">
        <v>6</v>
      </c>
      <c r="C204" s="48" t="s">
        <v>233</v>
      </c>
      <c r="D204" s="48" t="s">
        <v>418</v>
      </c>
      <c r="E204" s="48" t="s">
        <v>419</v>
      </c>
      <c r="F204" s="48" t="s">
        <v>674</v>
      </c>
      <c r="G204" s="48" t="s">
        <v>675</v>
      </c>
    </row>
    <row r="205" spans="1:7">
      <c r="A205" s="47">
        <v>1410051016087</v>
      </c>
      <c r="B205" s="48">
        <v>6</v>
      </c>
      <c r="C205" s="48" t="s">
        <v>233</v>
      </c>
      <c r="D205" s="48" t="s">
        <v>418</v>
      </c>
      <c r="E205" s="48" t="s">
        <v>419</v>
      </c>
      <c r="F205" s="48" t="s">
        <v>676</v>
      </c>
      <c r="G205" s="48" t="s">
        <v>677</v>
      </c>
    </row>
    <row r="206" spans="1:7">
      <c r="A206" s="47">
        <v>1410051016095</v>
      </c>
      <c r="B206" s="48">
        <v>6</v>
      </c>
      <c r="C206" s="48" t="s">
        <v>233</v>
      </c>
      <c r="D206" s="48" t="s">
        <v>418</v>
      </c>
      <c r="E206" s="48" t="s">
        <v>419</v>
      </c>
      <c r="F206" s="48" t="s">
        <v>678</v>
      </c>
      <c r="G206" s="48" t="s">
        <v>679</v>
      </c>
    </row>
    <row r="207" spans="1:7">
      <c r="A207" s="47">
        <v>1410051016103</v>
      </c>
      <c r="B207" s="48">
        <v>6</v>
      </c>
      <c r="C207" s="48" t="s">
        <v>233</v>
      </c>
      <c r="D207" s="48" t="s">
        <v>418</v>
      </c>
      <c r="E207" s="48" t="s">
        <v>419</v>
      </c>
      <c r="F207" s="48" t="s">
        <v>680</v>
      </c>
      <c r="G207" s="48" t="s">
        <v>681</v>
      </c>
    </row>
    <row r="208" spans="1:7">
      <c r="A208" s="47">
        <v>1410051016111</v>
      </c>
      <c r="B208" s="48">
        <v>6</v>
      </c>
      <c r="C208" s="48" t="s">
        <v>233</v>
      </c>
      <c r="D208" s="48" t="s">
        <v>418</v>
      </c>
      <c r="E208" s="48" t="s">
        <v>419</v>
      </c>
      <c r="F208" s="48" t="s">
        <v>682</v>
      </c>
      <c r="G208" s="48" t="s">
        <v>683</v>
      </c>
    </row>
    <row r="209" spans="1:7">
      <c r="A209" s="47">
        <v>1410051016129</v>
      </c>
      <c r="B209" s="48">
        <v>6</v>
      </c>
      <c r="C209" s="48" t="s">
        <v>233</v>
      </c>
      <c r="D209" s="48" t="s">
        <v>418</v>
      </c>
      <c r="E209" s="48" t="s">
        <v>419</v>
      </c>
      <c r="F209" s="48" t="s">
        <v>684</v>
      </c>
      <c r="G209" s="48" t="s">
        <v>685</v>
      </c>
    </row>
    <row r="210" spans="1:7">
      <c r="A210" s="47">
        <v>1410051016145</v>
      </c>
      <c r="B210" s="48">
        <v>6</v>
      </c>
      <c r="C210" s="48" t="s">
        <v>233</v>
      </c>
      <c r="D210" s="48" t="s">
        <v>422</v>
      </c>
      <c r="E210" s="48" t="s">
        <v>423</v>
      </c>
      <c r="F210" s="48" t="s">
        <v>686</v>
      </c>
      <c r="G210" s="48" t="s">
        <v>687</v>
      </c>
    </row>
    <row r="211" spans="1:7">
      <c r="A211" s="47">
        <v>1410051016152</v>
      </c>
      <c r="B211" s="48">
        <v>6</v>
      </c>
      <c r="C211" s="48" t="s">
        <v>233</v>
      </c>
      <c r="D211" s="48" t="s">
        <v>238</v>
      </c>
      <c r="E211" s="48" t="s">
        <v>239</v>
      </c>
      <c r="F211" s="48" t="s">
        <v>688</v>
      </c>
      <c r="G211" s="48" t="s">
        <v>689</v>
      </c>
    </row>
    <row r="212" spans="1:7">
      <c r="A212" s="47">
        <v>1410051016160</v>
      </c>
      <c r="B212" s="48">
        <v>6</v>
      </c>
      <c r="C212" s="48" t="s">
        <v>233</v>
      </c>
      <c r="D212" s="48" t="s">
        <v>238</v>
      </c>
      <c r="E212" s="48" t="s">
        <v>239</v>
      </c>
      <c r="F212" s="48" t="s">
        <v>690</v>
      </c>
      <c r="G212" s="48" t="s">
        <v>691</v>
      </c>
    </row>
    <row r="213" spans="1:7">
      <c r="A213" s="47">
        <v>1410051016186</v>
      </c>
      <c r="B213" s="48">
        <v>6</v>
      </c>
      <c r="C213" s="48" t="s">
        <v>233</v>
      </c>
      <c r="D213" s="48" t="s">
        <v>238</v>
      </c>
      <c r="E213" s="48" t="s">
        <v>239</v>
      </c>
      <c r="F213" s="48" t="s">
        <v>692</v>
      </c>
      <c r="G213" s="48" t="s">
        <v>693</v>
      </c>
    </row>
    <row r="214" spans="1:7">
      <c r="A214" s="47">
        <v>1410051016194</v>
      </c>
      <c r="B214" s="48">
        <v>6</v>
      </c>
      <c r="C214" s="48" t="s">
        <v>233</v>
      </c>
      <c r="D214" s="48" t="s">
        <v>238</v>
      </c>
      <c r="E214" s="48" t="s">
        <v>239</v>
      </c>
      <c r="F214" s="48" t="s">
        <v>694</v>
      </c>
      <c r="G214" s="48" t="s">
        <v>695</v>
      </c>
    </row>
    <row r="215" spans="1:7">
      <c r="A215" s="47">
        <v>1410051016202</v>
      </c>
      <c r="B215" s="48">
        <v>6</v>
      </c>
      <c r="C215" s="48" t="s">
        <v>233</v>
      </c>
      <c r="D215" s="48" t="s">
        <v>238</v>
      </c>
      <c r="E215" s="48" t="s">
        <v>239</v>
      </c>
      <c r="F215" s="48" t="s">
        <v>696</v>
      </c>
      <c r="G215" s="48" t="s">
        <v>697</v>
      </c>
    </row>
    <row r="216" spans="1:7">
      <c r="A216" s="47">
        <v>1410051016210</v>
      </c>
      <c r="B216" s="48">
        <v>6</v>
      </c>
      <c r="C216" s="48" t="s">
        <v>233</v>
      </c>
      <c r="D216" s="48" t="s">
        <v>238</v>
      </c>
      <c r="E216" s="48" t="s">
        <v>239</v>
      </c>
      <c r="F216" s="48" t="s">
        <v>698</v>
      </c>
      <c r="G216" s="48" t="s">
        <v>699</v>
      </c>
    </row>
    <row r="217" spans="1:7">
      <c r="A217" s="47">
        <v>1410051016228</v>
      </c>
      <c r="B217" s="48">
        <v>6</v>
      </c>
      <c r="C217" s="48" t="s">
        <v>233</v>
      </c>
      <c r="D217" s="48" t="s">
        <v>238</v>
      </c>
      <c r="E217" s="48" t="s">
        <v>239</v>
      </c>
      <c r="F217" s="48" t="s">
        <v>700</v>
      </c>
      <c r="G217" s="48" t="s">
        <v>701</v>
      </c>
    </row>
    <row r="218" spans="1:7">
      <c r="A218" s="47">
        <v>1410051016236</v>
      </c>
      <c r="B218" s="48">
        <v>6</v>
      </c>
      <c r="C218" s="48" t="s">
        <v>233</v>
      </c>
      <c r="D218" s="48" t="s">
        <v>238</v>
      </c>
      <c r="E218" s="48" t="s">
        <v>239</v>
      </c>
      <c r="F218" s="48" t="s">
        <v>702</v>
      </c>
      <c r="G218" s="48" t="s">
        <v>703</v>
      </c>
    </row>
    <row r="219" spans="1:7">
      <c r="A219" s="47">
        <v>1410051016244</v>
      </c>
      <c r="B219" s="48">
        <v>6</v>
      </c>
      <c r="C219" s="48" t="s">
        <v>233</v>
      </c>
      <c r="D219" s="48" t="s">
        <v>238</v>
      </c>
      <c r="E219" s="48" t="s">
        <v>239</v>
      </c>
      <c r="F219" s="48" t="s">
        <v>704</v>
      </c>
      <c r="G219" s="48" t="s">
        <v>705</v>
      </c>
    </row>
    <row r="220" spans="1:7">
      <c r="A220" s="47">
        <v>1410051016251</v>
      </c>
      <c r="B220" s="48">
        <v>6</v>
      </c>
      <c r="C220" s="48" t="s">
        <v>233</v>
      </c>
      <c r="D220" s="48" t="s">
        <v>238</v>
      </c>
      <c r="E220" s="48" t="s">
        <v>239</v>
      </c>
      <c r="F220" s="48" t="s">
        <v>706</v>
      </c>
      <c r="G220" s="48" t="s">
        <v>707</v>
      </c>
    </row>
    <row r="221" spans="1:7">
      <c r="A221" s="47">
        <v>1410051016277</v>
      </c>
      <c r="B221" s="48">
        <v>6</v>
      </c>
      <c r="C221" s="48" t="s">
        <v>233</v>
      </c>
      <c r="D221" s="48" t="s">
        <v>234</v>
      </c>
      <c r="E221" s="48" t="s">
        <v>235</v>
      </c>
      <c r="F221" s="48" t="s">
        <v>708</v>
      </c>
      <c r="G221" s="48" t="s">
        <v>709</v>
      </c>
    </row>
    <row r="222" spans="1:7">
      <c r="A222" s="47">
        <v>1410051016293</v>
      </c>
      <c r="B222" s="48">
        <v>6</v>
      </c>
      <c r="C222" s="48" t="s">
        <v>233</v>
      </c>
      <c r="D222" s="48" t="s">
        <v>234</v>
      </c>
      <c r="E222" s="48" t="s">
        <v>235</v>
      </c>
      <c r="F222" s="48" t="s">
        <v>710</v>
      </c>
      <c r="G222" s="48" t="s">
        <v>711</v>
      </c>
    </row>
    <row r="223" spans="1:7">
      <c r="A223" s="47">
        <v>1410051016301</v>
      </c>
      <c r="B223" s="48">
        <v>6</v>
      </c>
      <c r="C223" s="48" t="s">
        <v>233</v>
      </c>
      <c r="D223" s="48" t="s">
        <v>234</v>
      </c>
      <c r="E223" s="48" t="s">
        <v>235</v>
      </c>
      <c r="F223" s="48" t="s">
        <v>712</v>
      </c>
      <c r="G223" s="48" t="s">
        <v>713</v>
      </c>
    </row>
    <row r="224" spans="1:7">
      <c r="A224" s="47">
        <v>1410051016319</v>
      </c>
      <c r="B224" s="48">
        <v>6</v>
      </c>
      <c r="C224" s="48" t="s">
        <v>233</v>
      </c>
      <c r="D224" s="48" t="s">
        <v>234</v>
      </c>
      <c r="E224" s="48" t="s">
        <v>235</v>
      </c>
      <c r="F224" s="48" t="s">
        <v>714</v>
      </c>
      <c r="G224" s="48" t="s">
        <v>715</v>
      </c>
    </row>
    <row r="225" spans="1:7">
      <c r="A225" s="47">
        <v>1410051016327</v>
      </c>
      <c r="B225" s="48">
        <v>6</v>
      </c>
      <c r="C225" s="48" t="s">
        <v>233</v>
      </c>
      <c r="D225" s="48" t="s">
        <v>234</v>
      </c>
      <c r="E225" s="48" t="s">
        <v>235</v>
      </c>
      <c r="F225" s="48" t="s">
        <v>716</v>
      </c>
      <c r="G225" s="48" t="s">
        <v>717</v>
      </c>
    </row>
    <row r="226" spans="1:7">
      <c r="A226" s="47">
        <v>1410051016343</v>
      </c>
      <c r="B226" s="48">
        <v>6</v>
      </c>
      <c r="C226" s="48" t="s">
        <v>233</v>
      </c>
      <c r="D226" s="48" t="s">
        <v>234</v>
      </c>
      <c r="E226" s="48" t="s">
        <v>235</v>
      </c>
      <c r="F226" s="48" t="s">
        <v>718</v>
      </c>
      <c r="G226" s="48" t="s">
        <v>719</v>
      </c>
    </row>
    <row r="227" spans="1:7">
      <c r="A227" s="47">
        <v>1410051016350</v>
      </c>
      <c r="B227" s="48">
        <v>6</v>
      </c>
      <c r="C227" s="48" t="s">
        <v>233</v>
      </c>
      <c r="D227" s="48" t="s">
        <v>234</v>
      </c>
      <c r="E227" s="48" t="s">
        <v>235</v>
      </c>
      <c r="F227" s="48" t="s">
        <v>720</v>
      </c>
      <c r="G227" s="48" t="s">
        <v>721</v>
      </c>
    </row>
    <row r="228" spans="1:7">
      <c r="A228" s="47">
        <v>1410051016368</v>
      </c>
      <c r="B228" s="48">
        <v>6</v>
      </c>
      <c r="C228" s="48" t="s">
        <v>233</v>
      </c>
      <c r="D228" s="48" t="s">
        <v>282</v>
      </c>
      <c r="E228" s="48" t="s">
        <v>283</v>
      </c>
      <c r="F228" s="48" t="s">
        <v>722</v>
      </c>
      <c r="G228" s="48" t="s">
        <v>723</v>
      </c>
    </row>
    <row r="229" spans="1:7">
      <c r="A229" s="47">
        <v>1410051016384</v>
      </c>
      <c r="B229" s="48">
        <v>6</v>
      </c>
      <c r="C229" s="48" t="s">
        <v>233</v>
      </c>
      <c r="D229" s="48" t="s">
        <v>282</v>
      </c>
      <c r="E229" s="48" t="s">
        <v>283</v>
      </c>
      <c r="F229" s="48" t="s">
        <v>724</v>
      </c>
      <c r="G229" s="48" t="s">
        <v>725</v>
      </c>
    </row>
    <row r="230" spans="1:7">
      <c r="A230" s="47">
        <v>1410051016392</v>
      </c>
      <c r="B230" s="48">
        <v>6</v>
      </c>
      <c r="C230" s="48" t="s">
        <v>233</v>
      </c>
      <c r="D230" s="48" t="s">
        <v>282</v>
      </c>
      <c r="E230" s="48" t="s">
        <v>283</v>
      </c>
      <c r="F230" s="48" t="s">
        <v>726</v>
      </c>
      <c r="G230" s="48" t="s">
        <v>727</v>
      </c>
    </row>
    <row r="231" spans="1:7">
      <c r="A231" s="47">
        <v>1410051016400</v>
      </c>
      <c r="B231" s="48">
        <v>6</v>
      </c>
      <c r="C231" s="48" t="s">
        <v>233</v>
      </c>
      <c r="D231" s="48" t="s">
        <v>282</v>
      </c>
      <c r="E231" s="48" t="s">
        <v>283</v>
      </c>
      <c r="F231" s="48" t="s">
        <v>728</v>
      </c>
      <c r="G231" s="48" t="s">
        <v>729</v>
      </c>
    </row>
    <row r="232" spans="1:7">
      <c r="A232" s="47">
        <v>1410051016418</v>
      </c>
      <c r="B232" s="48">
        <v>6</v>
      </c>
      <c r="C232" s="48" t="s">
        <v>233</v>
      </c>
      <c r="D232" s="48" t="s">
        <v>286</v>
      </c>
      <c r="E232" s="48" t="s">
        <v>287</v>
      </c>
      <c r="F232" s="48" t="s">
        <v>730</v>
      </c>
      <c r="G232" s="48" t="s">
        <v>731</v>
      </c>
    </row>
    <row r="233" spans="1:7">
      <c r="A233" s="47">
        <v>1410051016426</v>
      </c>
      <c r="B233" s="48">
        <v>6</v>
      </c>
      <c r="C233" s="48" t="s">
        <v>233</v>
      </c>
      <c r="D233" s="48" t="s">
        <v>286</v>
      </c>
      <c r="E233" s="48" t="s">
        <v>287</v>
      </c>
      <c r="F233" s="48" t="s">
        <v>732</v>
      </c>
      <c r="G233" s="48" t="s">
        <v>733</v>
      </c>
    </row>
    <row r="234" spans="1:7">
      <c r="A234" s="47">
        <v>1410051016434</v>
      </c>
      <c r="B234" s="48">
        <v>6</v>
      </c>
      <c r="C234" s="48" t="s">
        <v>233</v>
      </c>
      <c r="D234" s="48" t="s">
        <v>286</v>
      </c>
      <c r="E234" s="48" t="s">
        <v>287</v>
      </c>
      <c r="F234" s="48" t="s">
        <v>734</v>
      </c>
      <c r="G234" s="48" t="s">
        <v>735</v>
      </c>
    </row>
    <row r="235" spans="1:7">
      <c r="A235" s="47">
        <v>1410051016442</v>
      </c>
      <c r="B235" s="48">
        <v>6</v>
      </c>
      <c r="C235" s="48" t="s">
        <v>233</v>
      </c>
      <c r="D235" s="48" t="s">
        <v>286</v>
      </c>
      <c r="E235" s="48" t="s">
        <v>287</v>
      </c>
      <c r="F235" s="48" t="s">
        <v>736</v>
      </c>
      <c r="G235" s="48" t="s">
        <v>737</v>
      </c>
    </row>
    <row r="236" spans="1:7">
      <c r="A236" s="47">
        <v>1410051016459</v>
      </c>
      <c r="B236" s="48">
        <v>6</v>
      </c>
      <c r="C236" s="48" t="s">
        <v>233</v>
      </c>
      <c r="D236" s="48" t="s">
        <v>286</v>
      </c>
      <c r="E236" s="48" t="s">
        <v>287</v>
      </c>
      <c r="F236" s="48" t="s">
        <v>738</v>
      </c>
      <c r="G236" s="48" t="s">
        <v>739</v>
      </c>
    </row>
    <row r="237" spans="1:7">
      <c r="A237" s="47">
        <v>1410051016467</v>
      </c>
      <c r="B237" s="48">
        <v>6</v>
      </c>
      <c r="C237" s="48" t="s">
        <v>233</v>
      </c>
      <c r="D237" s="48" t="s">
        <v>286</v>
      </c>
      <c r="E237" s="48" t="s">
        <v>287</v>
      </c>
      <c r="F237" s="48" t="s">
        <v>740</v>
      </c>
      <c r="G237" s="48" t="s">
        <v>741</v>
      </c>
    </row>
    <row r="238" spans="1:7">
      <c r="A238" s="47">
        <v>1410051016475</v>
      </c>
      <c r="B238" s="48">
        <v>6</v>
      </c>
      <c r="C238" s="48" t="s">
        <v>233</v>
      </c>
      <c r="D238" s="48" t="s">
        <v>286</v>
      </c>
      <c r="E238" s="48" t="s">
        <v>287</v>
      </c>
      <c r="F238" s="48" t="s">
        <v>742</v>
      </c>
      <c r="G238" s="48" t="s">
        <v>743</v>
      </c>
    </row>
    <row r="239" spans="1:7">
      <c r="A239" s="47">
        <v>1410051016483</v>
      </c>
      <c r="B239" s="48">
        <v>6</v>
      </c>
      <c r="C239" s="48" t="s">
        <v>233</v>
      </c>
      <c r="D239" s="48" t="s">
        <v>286</v>
      </c>
      <c r="E239" s="48" t="s">
        <v>287</v>
      </c>
      <c r="F239" s="48" t="s">
        <v>744</v>
      </c>
      <c r="G239" s="48" t="s">
        <v>745</v>
      </c>
    </row>
    <row r="240" spans="1:7">
      <c r="A240" s="47">
        <v>1410051016491</v>
      </c>
      <c r="B240" s="48">
        <v>6</v>
      </c>
      <c r="C240" s="48" t="s">
        <v>233</v>
      </c>
      <c r="D240" s="48" t="s">
        <v>286</v>
      </c>
      <c r="E240" s="48" t="s">
        <v>287</v>
      </c>
      <c r="F240" s="48" t="s">
        <v>746</v>
      </c>
      <c r="G240" s="48" t="s">
        <v>747</v>
      </c>
    </row>
    <row r="241" spans="1:7">
      <c r="A241" s="47">
        <v>1410051016509</v>
      </c>
      <c r="B241" s="48">
        <v>6</v>
      </c>
      <c r="C241" s="48" t="s">
        <v>233</v>
      </c>
      <c r="D241" s="48" t="s">
        <v>294</v>
      </c>
      <c r="E241" s="48" t="s">
        <v>295</v>
      </c>
      <c r="F241" s="48" t="s">
        <v>748</v>
      </c>
      <c r="G241" s="48" t="s">
        <v>749</v>
      </c>
    </row>
    <row r="242" spans="1:7">
      <c r="A242" s="47">
        <v>1410051016517</v>
      </c>
      <c r="B242" s="48">
        <v>6</v>
      </c>
      <c r="C242" s="48" t="s">
        <v>233</v>
      </c>
      <c r="D242" s="48" t="s">
        <v>294</v>
      </c>
      <c r="E242" s="48" t="s">
        <v>295</v>
      </c>
      <c r="F242" s="48" t="s">
        <v>750</v>
      </c>
      <c r="G242" s="48" t="s">
        <v>751</v>
      </c>
    </row>
    <row r="243" spans="1:7">
      <c r="A243" s="47">
        <v>1410051016525</v>
      </c>
      <c r="B243" s="48">
        <v>6</v>
      </c>
      <c r="C243" s="48" t="s">
        <v>233</v>
      </c>
      <c r="D243" s="48" t="s">
        <v>294</v>
      </c>
      <c r="E243" s="48" t="s">
        <v>295</v>
      </c>
      <c r="F243" s="48" t="s">
        <v>752</v>
      </c>
      <c r="G243" s="48" t="s">
        <v>753</v>
      </c>
    </row>
    <row r="244" spans="1:7">
      <c r="A244" s="47">
        <v>1410051016533</v>
      </c>
      <c r="B244" s="48">
        <v>6</v>
      </c>
      <c r="C244" s="48" t="s">
        <v>233</v>
      </c>
      <c r="D244" s="48" t="s">
        <v>294</v>
      </c>
      <c r="E244" s="48" t="s">
        <v>295</v>
      </c>
      <c r="F244" s="48" t="s">
        <v>754</v>
      </c>
      <c r="G244" s="48" t="s">
        <v>755</v>
      </c>
    </row>
    <row r="245" spans="1:7">
      <c r="A245" s="47">
        <v>1410051016541</v>
      </c>
      <c r="B245" s="48">
        <v>6</v>
      </c>
      <c r="C245" s="48" t="s">
        <v>233</v>
      </c>
      <c r="D245" s="48" t="s">
        <v>294</v>
      </c>
      <c r="E245" s="48" t="s">
        <v>295</v>
      </c>
      <c r="F245" s="48" t="s">
        <v>756</v>
      </c>
      <c r="G245" s="48" t="s">
        <v>757</v>
      </c>
    </row>
    <row r="246" spans="1:7">
      <c r="A246" s="47">
        <v>1410051016558</v>
      </c>
      <c r="B246" s="48">
        <v>6</v>
      </c>
      <c r="C246" s="48" t="s">
        <v>233</v>
      </c>
      <c r="D246" s="48" t="s">
        <v>294</v>
      </c>
      <c r="E246" s="48" t="s">
        <v>295</v>
      </c>
      <c r="F246" s="48" t="s">
        <v>758</v>
      </c>
      <c r="G246" s="48" t="s">
        <v>759</v>
      </c>
    </row>
    <row r="247" spans="1:7">
      <c r="A247" s="47">
        <v>1410051016566</v>
      </c>
      <c r="B247" s="48">
        <v>6</v>
      </c>
      <c r="C247" s="48" t="s">
        <v>233</v>
      </c>
      <c r="D247" s="48" t="s">
        <v>294</v>
      </c>
      <c r="E247" s="48" t="s">
        <v>295</v>
      </c>
      <c r="F247" s="48" t="s">
        <v>760</v>
      </c>
      <c r="G247" s="48" t="s">
        <v>761</v>
      </c>
    </row>
    <row r="248" spans="1:7">
      <c r="A248" s="47">
        <v>1410051016574</v>
      </c>
      <c r="B248" s="48">
        <v>6</v>
      </c>
      <c r="C248" s="48" t="s">
        <v>233</v>
      </c>
      <c r="D248" s="48" t="s">
        <v>294</v>
      </c>
      <c r="E248" s="48" t="s">
        <v>295</v>
      </c>
      <c r="F248" s="48" t="s">
        <v>762</v>
      </c>
      <c r="G248" s="48" t="s">
        <v>763</v>
      </c>
    </row>
    <row r="249" spans="1:7">
      <c r="A249" s="47">
        <v>1410051016582</v>
      </c>
      <c r="B249" s="48">
        <v>6</v>
      </c>
      <c r="C249" s="48" t="s">
        <v>233</v>
      </c>
      <c r="D249" s="48" t="s">
        <v>294</v>
      </c>
      <c r="E249" s="48" t="s">
        <v>295</v>
      </c>
      <c r="F249" s="48" t="s">
        <v>764</v>
      </c>
      <c r="G249" s="48" t="s">
        <v>765</v>
      </c>
    </row>
    <row r="250" spans="1:7">
      <c r="A250" s="47">
        <v>1410051016590</v>
      </c>
      <c r="B250" s="48">
        <v>6</v>
      </c>
      <c r="C250" s="48" t="s">
        <v>233</v>
      </c>
      <c r="D250" s="48" t="s">
        <v>300</v>
      </c>
      <c r="E250" s="48" t="s">
        <v>301</v>
      </c>
      <c r="F250" s="48" t="s">
        <v>766</v>
      </c>
      <c r="G250" s="48" t="s">
        <v>767</v>
      </c>
    </row>
    <row r="251" spans="1:7">
      <c r="A251" s="47">
        <v>1410051016608</v>
      </c>
      <c r="B251" s="48">
        <v>6</v>
      </c>
      <c r="C251" s="48" t="s">
        <v>233</v>
      </c>
      <c r="D251" s="48" t="s">
        <v>300</v>
      </c>
      <c r="E251" s="48" t="s">
        <v>301</v>
      </c>
      <c r="F251" s="48" t="s">
        <v>768</v>
      </c>
      <c r="G251" s="48" t="s">
        <v>769</v>
      </c>
    </row>
    <row r="252" spans="1:7">
      <c r="A252" s="47">
        <v>1410051016616</v>
      </c>
      <c r="B252" s="48">
        <v>6</v>
      </c>
      <c r="C252" s="48" t="s">
        <v>233</v>
      </c>
      <c r="D252" s="48" t="s">
        <v>300</v>
      </c>
      <c r="E252" s="48" t="s">
        <v>301</v>
      </c>
      <c r="F252" s="48" t="s">
        <v>770</v>
      </c>
      <c r="G252" s="48" t="s">
        <v>771</v>
      </c>
    </row>
    <row r="253" spans="1:7">
      <c r="A253" s="47">
        <v>1410051016624</v>
      </c>
      <c r="B253" s="48">
        <v>6</v>
      </c>
      <c r="C253" s="48" t="s">
        <v>233</v>
      </c>
      <c r="D253" s="48" t="s">
        <v>300</v>
      </c>
      <c r="E253" s="48" t="s">
        <v>301</v>
      </c>
      <c r="F253" s="48" t="s">
        <v>772</v>
      </c>
      <c r="G253" s="48" t="s">
        <v>773</v>
      </c>
    </row>
    <row r="254" spans="1:7">
      <c r="A254" s="47">
        <v>1410051016632</v>
      </c>
      <c r="B254" s="48">
        <v>6</v>
      </c>
      <c r="C254" s="48" t="s">
        <v>233</v>
      </c>
      <c r="D254" s="48" t="s">
        <v>300</v>
      </c>
      <c r="E254" s="48" t="s">
        <v>301</v>
      </c>
      <c r="F254" s="48" t="s">
        <v>774</v>
      </c>
      <c r="G254" s="48" t="s">
        <v>775</v>
      </c>
    </row>
    <row r="255" spans="1:7">
      <c r="A255" s="47">
        <v>1410051016640</v>
      </c>
      <c r="B255" s="48">
        <v>6</v>
      </c>
      <c r="C255" s="48" t="s">
        <v>233</v>
      </c>
      <c r="D255" s="48" t="s">
        <v>300</v>
      </c>
      <c r="E255" s="48" t="s">
        <v>301</v>
      </c>
      <c r="F255" s="48" t="s">
        <v>776</v>
      </c>
      <c r="G255" s="48" t="s">
        <v>777</v>
      </c>
    </row>
    <row r="256" spans="1:7">
      <c r="A256" s="47">
        <v>1410051016657</v>
      </c>
      <c r="B256" s="48">
        <v>6</v>
      </c>
      <c r="C256" s="48" t="s">
        <v>233</v>
      </c>
      <c r="D256" s="48" t="s">
        <v>300</v>
      </c>
      <c r="E256" s="48" t="s">
        <v>301</v>
      </c>
      <c r="F256" s="48" t="s">
        <v>778</v>
      </c>
      <c r="G256" s="48" t="s">
        <v>779</v>
      </c>
    </row>
    <row r="257" spans="1:7">
      <c r="A257" s="47">
        <v>1410051016665</v>
      </c>
      <c r="B257" s="48">
        <v>6</v>
      </c>
      <c r="C257" s="48" t="s">
        <v>233</v>
      </c>
      <c r="D257" s="48" t="s">
        <v>300</v>
      </c>
      <c r="E257" s="48" t="s">
        <v>301</v>
      </c>
      <c r="F257" s="48" t="s">
        <v>780</v>
      </c>
      <c r="G257" s="48" t="s">
        <v>781</v>
      </c>
    </row>
    <row r="258" spans="1:7">
      <c r="A258" s="47">
        <v>1410051016673</v>
      </c>
      <c r="B258" s="48">
        <v>6</v>
      </c>
      <c r="C258" s="48" t="s">
        <v>233</v>
      </c>
      <c r="D258" s="48" t="s">
        <v>300</v>
      </c>
      <c r="E258" s="48" t="s">
        <v>301</v>
      </c>
      <c r="F258" s="48" t="s">
        <v>782</v>
      </c>
      <c r="G258" s="48" t="s">
        <v>783</v>
      </c>
    </row>
    <row r="259" spans="1:7">
      <c r="A259" s="47">
        <v>1410051016699</v>
      </c>
      <c r="B259" s="48">
        <v>6</v>
      </c>
      <c r="C259" s="48" t="s">
        <v>233</v>
      </c>
      <c r="D259" s="48" t="s">
        <v>312</v>
      </c>
      <c r="E259" s="48" t="s">
        <v>313</v>
      </c>
      <c r="F259" s="48" t="s">
        <v>784</v>
      </c>
      <c r="G259" s="48" t="s">
        <v>785</v>
      </c>
    </row>
    <row r="260" spans="1:7">
      <c r="A260" s="47">
        <v>1410051016715</v>
      </c>
      <c r="B260" s="48">
        <v>6</v>
      </c>
      <c r="C260" s="48" t="s">
        <v>233</v>
      </c>
      <c r="D260" s="48" t="s">
        <v>312</v>
      </c>
      <c r="E260" s="48" t="s">
        <v>313</v>
      </c>
      <c r="F260" s="48" t="s">
        <v>786</v>
      </c>
      <c r="G260" s="48" t="s">
        <v>787</v>
      </c>
    </row>
    <row r="261" spans="1:7">
      <c r="A261" s="47">
        <v>1410051016723</v>
      </c>
      <c r="B261" s="48">
        <v>6</v>
      </c>
      <c r="C261" s="48" t="s">
        <v>233</v>
      </c>
      <c r="D261" s="48" t="s">
        <v>312</v>
      </c>
      <c r="E261" s="48" t="s">
        <v>313</v>
      </c>
      <c r="F261" s="48" t="s">
        <v>788</v>
      </c>
      <c r="G261" s="48" t="s">
        <v>789</v>
      </c>
    </row>
    <row r="262" spans="1:7">
      <c r="A262" s="47">
        <v>1410051016731</v>
      </c>
      <c r="B262" s="48">
        <v>6</v>
      </c>
      <c r="C262" s="48" t="s">
        <v>233</v>
      </c>
      <c r="D262" s="48" t="s">
        <v>312</v>
      </c>
      <c r="E262" s="48" t="s">
        <v>313</v>
      </c>
      <c r="F262" s="48" t="s">
        <v>790</v>
      </c>
      <c r="G262" s="48" t="s">
        <v>791</v>
      </c>
    </row>
    <row r="263" spans="1:7">
      <c r="A263" s="47">
        <v>1410051016756</v>
      </c>
      <c r="B263" s="48">
        <v>6</v>
      </c>
      <c r="C263" s="48" t="s">
        <v>233</v>
      </c>
      <c r="D263" s="48" t="s">
        <v>312</v>
      </c>
      <c r="E263" s="48" t="s">
        <v>313</v>
      </c>
      <c r="F263" s="48" t="s">
        <v>792</v>
      </c>
      <c r="G263" s="48" t="s">
        <v>793</v>
      </c>
    </row>
    <row r="264" spans="1:7">
      <c r="A264" s="47">
        <v>1410051016772</v>
      </c>
      <c r="B264" s="48">
        <v>6</v>
      </c>
      <c r="C264" s="48" t="s">
        <v>233</v>
      </c>
      <c r="D264" s="48" t="s">
        <v>312</v>
      </c>
      <c r="E264" s="48" t="s">
        <v>313</v>
      </c>
      <c r="F264" s="48" t="s">
        <v>794</v>
      </c>
      <c r="G264" s="48" t="s">
        <v>795</v>
      </c>
    </row>
    <row r="265" spans="1:7">
      <c r="A265" s="47">
        <v>1410051016780</v>
      </c>
      <c r="B265" s="48">
        <v>6</v>
      </c>
      <c r="C265" s="48" t="s">
        <v>233</v>
      </c>
      <c r="D265" s="48" t="s">
        <v>312</v>
      </c>
      <c r="E265" s="48" t="s">
        <v>313</v>
      </c>
      <c r="F265" s="48" t="s">
        <v>796</v>
      </c>
      <c r="G265" s="48" t="s">
        <v>797</v>
      </c>
    </row>
    <row r="266" spans="1:7">
      <c r="A266" s="47">
        <v>1410051016806</v>
      </c>
      <c r="B266" s="48">
        <v>6</v>
      </c>
      <c r="C266" s="48" t="s">
        <v>233</v>
      </c>
      <c r="D266" s="48" t="s">
        <v>324</v>
      </c>
      <c r="E266" s="48" t="s">
        <v>325</v>
      </c>
      <c r="F266" s="48" t="s">
        <v>798</v>
      </c>
      <c r="G266" s="48" t="s">
        <v>799</v>
      </c>
    </row>
    <row r="267" spans="1:7">
      <c r="A267" s="47">
        <v>1410051016814</v>
      </c>
      <c r="B267" s="48">
        <v>6</v>
      </c>
      <c r="C267" s="48" t="s">
        <v>233</v>
      </c>
      <c r="D267" s="48" t="s">
        <v>324</v>
      </c>
      <c r="E267" s="48" t="s">
        <v>325</v>
      </c>
      <c r="F267" s="48" t="s">
        <v>800</v>
      </c>
      <c r="G267" s="48" t="s">
        <v>801</v>
      </c>
    </row>
    <row r="268" spans="1:7">
      <c r="A268" s="47">
        <v>1410051016830</v>
      </c>
      <c r="B268" s="48">
        <v>6</v>
      </c>
      <c r="C268" s="48" t="s">
        <v>233</v>
      </c>
      <c r="D268" s="48" t="s">
        <v>324</v>
      </c>
      <c r="E268" s="48" t="s">
        <v>325</v>
      </c>
      <c r="F268" s="48" t="s">
        <v>802</v>
      </c>
      <c r="G268" s="48" t="s">
        <v>803</v>
      </c>
    </row>
    <row r="269" spans="1:7">
      <c r="A269" s="47">
        <v>1410051016848</v>
      </c>
      <c r="B269" s="48">
        <v>6</v>
      </c>
      <c r="C269" s="48" t="s">
        <v>233</v>
      </c>
      <c r="D269" s="48" t="s">
        <v>324</v>
      </c>
      <c r="E269" s="48" t="s">
        <v>325</v>
      </c>
      <c r="F269" s="48" t="s">
        <v>804</v>
      </c>
      <c r="G269" s="48" t="s">
        <v>805</v>
      </c>
    </row>
    <row r="270" spans="1:7">
      <c r="A270" s="47">
        <v>1410051016855</v>
      </c>
      <c r="B270" s="48">
        <v>6</v>
      </c>
      <c r="C270" s="48" t="s">
        <v>233</v>
      </c>
      <c r="D270" s="48" t="s">
        <v>324</v>
      </c>
      <c r="E270" s="48" t="s">
        <v>325</v>
      </c>
      <c r="F270" s="48" t="s">
        <v>806</v>
      </c>
      <c r="G270" s="48" t="s">
        <v>807</v>
      </c>
    </row>
    <row r="271" spans="1:7">
      <c r="A271" s="47">
        <v>1410051016863</v>
      </c>
      <c r="B271" s="48">
        <v>6</v>
      </c>
      <c r="C271" s="48" t="s">
        <v>233</v>
      </c>
      <c r="D271" s="48" t="s">
        <v>324</v>
      </c>
      <c r="E271" s="48" t="s">
        <v>325</v>
      </c>
      <c r="F271" s="48" t="s">
        <v>808</v>
      </c>
      <c r="G271" s="48" t="s">
        <v>809</v>
      </c>
    </row>
    <row r="272" spans="1:7">
      <c r="A272" s="47">
        <v>1410051016871</v>
      </c>
      <c r="B272" s="48">
        <v>6</v>
      </c>
      <c r="C272" s="48" t="s">
        <v>233</v>
      </c>
      <c r="D272" s="48" t="s">
        <v>324</v>
      </c>
      <c r="E272" s="48" t="s">
        <v>325</v>
      </c>
      <c r="F272" s="48" t="s">
        <v>810</v>
      </c>
      <c r="G272" s="48" t="s">
        <v>811</v>
      </c>
    </row>
    <row r="273" spans="1:7">
      <c r="A273" s="47">
        <v>1410051016889</v>
      </c>
      <c r="B273" s="48">
        <v>6</v>
      </c>
      <c r="C273" s="48" t="s">
        <v>233</v>
      </c>
      <c r="D273" s="48" t="s">
        <v>324</v>
      </c>
      <c r="E273" s="48" t="s">
        <v>325</v>
      </c>
      <c r="F273" s="48" t="s">
        <v>812</v>
      </c>
      <c r="G273" s="48" t="s">
        <v>813</v>
      </c>
    </row>
    <row r="274" spans="1:7">
      <c r="A274" s="47">
        <v>1410051016897</v>
      </c>
      <c r="B274" s="48">
        <v>6</v>
      </c>
      <c r="C274" s="48" t="s">
        <v>233</v>
      </c>
      <c r="D274" s="48" t="s">
        <v>324</v>
      </c>
      <c r="E274" s="48" t="s">
        <v>325</v>
      </c>
      <c r="F274" s="48" t="s">
        <v>814</v>
      </c>
      <c r="G274" s="48" t="s">
        <v>815</v>
      </c>
    </row>
    <row r="275" spans="1:7">
      <c r="A275" s="47">
        <v>1410051016913</v>
      </c>
      <c r="B275" s="48">
        <v>6</v>
      </c>
      <c r="C275" s="48" t="s">
        <v>233</v>
      </c>
      <c r="D275" s="48" t="s">
        <v>342</v>
      </c>
      <c r="E275" s="48" t="s">
        <v>343</v>
      </c>
      <c r="F275" s="48" t="s">
        <v>816</v>
      </c>
      <c r="G275" s="48" t="s">
        <v>817</v>
      </c>
    </row>
    <row r="276" spans="1:7">
      <c r="A276" s="47">
        <v>1410051016921</v>
      </c>
      <c r="B276" s="48">
        <v>6</v>
      </c>
      <c r="C276" s="48" t="s">
        <v>233</v>
      </c>
      <c r="D276" s="48" t="s">
        <v>342</v>
      </c>
      <c r="E276" s="48" t="s">
        <v>343</v>
      </c>
      <c r="F276" s="48" t="s">
        <v>818</v>
      </c>
      <c r="G276" s="48" t="s">
        <v>819</v>
      </c>
    </row>
    <row r="277" spans="1:7">
      <c r="A277" s="47">
        <v>1410051016947</v>
      </c>
      <c r="B277" s="48">
        <v>6</v>
      </c>
      <c r="C277" s="48" t="s">
        <v>233</v>
      </c>
      <c r="D277" s="48" t="s">
        <v>342</v>
      </c>
      <c r="E277" s="48" t="s">
        <v>343</v>
      </c>
      <c r="F277" s="48" t="s">
        <v>820</v>
      </c>
      <c r="G277" s="48" t="s">
        <v>821</v>
      </c>
    </row>
    <row r="278" spans="1:7">
      <c r="A278" s="47">
        <v>1410051016954</v>
      </c>
      <c r="B278" s="48">
        <v>6</v>
      </c>
      <c r="C278" s="48" t="s">
        <v>233</v>
      </c>
      <c r="D278" s="48" t="s">
        <v>342</v>
      </c>
      <c r="E278" s="48" t="s">
        <v>343</v>
      </c>
      <c r="F278" s="48" t="s">
        <v>822</v>
      </c>
      <c r="G278" s="48" t="s">
        <v>823</v>
      </c>
    </row>
    <row r="279" spans="1:7">
      <c r="A279" s="47">
        <v>1410051016962</v>
      </c>
      <c r="B279" s="48">
        <v>6</v>
      </c>
      <c r="C279" s="48" t="s">
        <v>233</v>
      </c>
      <c r="D279" s="48" t="s">
        <v>342</v>
      </c>
      <c r="E279" s="48" t="s">
        <v>343</v>
      </c>
      <c r="F279" s="48" t="s">
        <v>824</v>
      </c>
      <c r="G279" s="48" t="s">
        <v>825</v>
      </c>
    </row>
    <row r="280" spans="1:7">
      <c r="A280" s="47">
        <v>1410051016970</v>
      </c>
      <c r="B280" s="48">
        <v>6</v>
      </c>
      <c r="C280" s="48" t="s">
        <v>233</v>
      </c>
      <c r="D280" s="48" t="s">
        <v>342</v>
      </c>
      <c r="E280" s="48" t="s">
        <v>343</v>
      </c>
      <c r="F280" s="48" t="s">
        <v>826</v>
      </c>
      <c r="G280" s="48" t="s">
        <v>827</v>
      </c>
    </row>
    <row r="281" spans="1:7">
      <c r="A281" s="47">
        <v>1410051016988</v>
      </c>
      <c r="B281" s="48">
        <v>6</v>
      </c>
      <c r="C281" s="48" t="s">
        <v>233</v>
      </c>
      <c r="D281" s="48" t="s">
        <v>342</v>
      </c>
      <c r="E281" s="48" t="s">
        <v>343</v>
      </c>
      <c r="F281" s="48" t="s">
        <v>828</v>
      </c>
      <c r="G281" s="48" t="s">
        <v>829</v>
      </c>
    </row>
    <row r="282" spans="1:7">
      <c r="A282" s="47">
        <v>1410051016996</v>
      </c>
      <c r="B282" s="48">
        <v>6</v>
      </c>
      <c r="C282" s="48" t="s">
        <v>233</v>
      </c>
      <c r="D282" s="48" t="s">
        <v>348</v>
      </c>
      <c r="E282" s="48" t="s">
        <v>349</v>
      </c>
      <c r="F282" s="48" t="s">
        <v>830</v>
      </c>
      <c r="G282" s="48" t="s">
        <v>831</v>
      </c>
    </row>
    <row r="283" spans="1:7">
      <c r="A283" s="47">
        <v>1410051017002</v>
      </c>
      <c r="B283" s="48">
        <v>6</v>
      </c>
      <c r="C283" s="48" t="s">
        <v>233</v>
      </c>
      <c r="D283" s="48" t="s">
        <v>348</v>
      </c>
      <c r="E283" s="48" t="s">
        <v>349</v>
      </c>
      <c r="F283" s="48" t="s">
        <v>832</v>
      </c>
      <c r="G283" s="48" t="s">
        <v>833</v>
      </c>
    </row>
    <row r="284" spans="1:7">
      <c r="A284" s="47">
        <v>1410051017010</v>
      </c>
      <c r="B284" s="48">
        <v>6</v>
      </c>
      <c r="C284" s="48" t="s">
        <v>233</v>
      </c>
      <c r="D284" s="48" t="s">
        <v>348</v>
      </c>
      <c r="E284" s="48" t="s">
        <v>349</v>
      </c>
      <c r="F284" s="48" t="s">
        <v>834</v>
      </c>
      <c r="G284" s="48" t="s">
        <v>835</v>
      </c>
    </row>
    <row r="285" spans="1:7">
      <c r="A285" s="47">
        <v>1410051017036</v>
      </c>
      <c r="B285" s="48">
        <v>6</v>
      </c>
      <c r="C285" s="48" t="s">
        <v>233</v>
      </c>
      <c r="D285" s="48" t="s">
        <v>348</v>
      </c>
      <c r="E285" s="48" t="s">
        <v>349</v>
      </c>
      <c r="F285" s="48" t="s">
        <v>836</v>
      </c>
      <c r="G285" s="48" t="s">
        <v>837</v>
      </c>
    </row>
    <row r="286" spans="1:7">
      <c r="A286" s="47">
        <v>1410051017044</v>
      </c>
      <c r="B286" s="48">
        <v>6</v>
      </c>
      <c r="C286" s="48" t="s">
        <v>233</v>
      </c>
      <c r="D286" s="48" t="s">
        <v>348</v>
      </c>
      <c r="E286" s="48" t="s">
        <v>349</v>
      </c>
      <c r="F286" s="48" t="s">
        <v>838</v>
      </c>
      <c r="G286" s="48" t="s">
        <v>839</v>
      </c>
    </row>
    <row r="287" spans="1:7">
      <c r="A287" s="47">
        <v>1410051017051</v>
      </c>
      <c r="B287" s="48">
        <v>6</v>
      </c>
      <c r="C287" s="48" t="s">
        <v>233</v>
      </c>
      <c r="D287" s="48" t="s">
        <v>348</v>
      </c>
      <c r="E287" s="48" t="s">
        <v>349</v>
      </c>
      <c r="F287" s="48" t="s">
        <v>840</v>
      </c>
      <c r="G287" s="48" t="s">
        <v>841</v>
      </c>
    </row>
    <row r="288" spans="1:7">
      <c r="A288" s="47">
        <v>1410051017069</v>
      </c>
      <c r="B288" s="48">
        <v>6</v>
      </c>
      <c r="C288" s="48" t="s">
        <v>233</v>
      </c>
      <c r="D288" s="48" t="s">
        <v>348</v>
      </c>
      <c r="E288" s="48" t="s">
        <v>349</v>
      </c>
      <c r="F288" s="48" t="s">
        <v>842</v>
      </c>
      <c r="G288" s="48" t="s">
        <v>843</v>
      </c>
    </row>
    <row r="289" spans="1:7">
      <c r="A289" s="47">
        <v>1410051017077</v>
      </c>
      <c r="B289" s="48">
        <v>6</v>
      </c>
      <c r="C289" s="48" t="s">
        <v>233</v>
      </c>
      <c r="D289" s="48" t="s">
        <v>348</v>
      </c>
      <c r="E289" s="48" t="s">
        <v>349</v>
      </c>
      <c r="F289" s="48" t="s">
        <v>844</v>
      </c>
      <c r="G289" s="48" t="s">
        <v>845</v>
      </c>
    </row>
    <row r="290" spans="1:7">
      <c r="A290" s="47">
        <v>1410051017085</v>
      </c>
      <c r="B290" s="48">
        <v>6</v>
      </c>
      <c r="C290" s="48" t="s">
        <v>233</v>
      </c>
      <c r="D290" s="48" t="s">
        <v>348</v>
      </c>
      <c r="E290" s="48" t="s">
        <v>349</v>
      </c>
      <c r="F290" s="48" t="s">
        <v>846</v>
      </c>
      <c r="G290" s="48" t="s">
        <v>847</v>
      </c>
    </row>
    <row r="291" spans="1:7">
      <c r="A291" s="47">
        <v>1410051017093</v>
      </c>
      <c r="B291" s="48">
        <v>6</v>
      </c>
      <c r="C291" s="48" t="s">
        <v>233</v>
      </c>
      <c r="D291" s="48" t="s">
        <v>354</v>
      </c>
      <c r="E291" s="48" t="s">
        <v>355</v>
      </c>
      <c r="F291" s="48" t="s">
        <v>848</v>
      </c>
      <c r="G291" s="48" t="s">
        <v>849</v>
      </c>
    </row>
    <row r="292" spans="1:7">
      <c r="A292" s="47">
        <v>1410051017101</v>
      </c>
      <c r="B292" s="48">
        <v>6</v>
      </c>
      <c r="C292" s="48" t="s">
        <v>233</v>
      </c>
      <c r="D292" s="48" t="s">
        <v>354</v>
      </c>
      <c r="E292" s="48" t="s">
        <v>355</v>
      </c>
      <c r="F292" s="48" t="s">
        <v>850</v>
      </c>
      <c r="G292" s="48" t="s">
        <v>851</v>
      </c>
    </row>
    <row r="293" spans="1:7">
      <c r="A293" s="47">
        <v>1410051017119</v>
      </c>
      <c r="B293" s="48">
        <v>6</v>
      </c>
      <c r="C293" s="48" t="s">
        <v>233</v>
      </c>
      <c r="D293" s="48" t="s">
        <v>354</v>
      </c>
      <c r="E293" s="48" t="s">
        <v>355</v>
      </c>
      <c r="F293" s="48" t="s">
        <v>852</v>
      </c>
      <c r="G293" s="48" t="s">
        <v>853</v>
      </c>
    </row>
    <row r="294" spans="1:7">
      <c r="A294" s="47">
        <v>1410051017127</v>
      </c>
      <c r="B294" s="48">
        <v>6</v>
      </c>
      <c r="C294" s="48" t="s">
        <v>233</v>
      </c>
      <c r="D294" s="48" t="s">
        <v>354</v>
      </c>
      <c r="E294" s="48" t="s">
        <v>355</v>
      </c>
      <c r="F294" s="48" t="s">
        <v>854</v>
      </c>
      <c r="G294" s="48" t="s">
        <v>855</v>
      </c>
    </row>
    <row r="295" spans="1:7">
      <c r="A295" s="47">
        <v>1410051017135</v>
      </c>
      <c r="B295" s="48">
        <v>6</v>
      </c>
      <c r="C295" s="48" t="s">
        <v>233</v>
      </c>
      <c r="D295" s="48" t="s">
        <v>354</v>
      </c>
      <c r="E295" s="48" t="s">
        <v>355</v>
      </c>
      <c r="F295" s="48" t="s">
        <v>856</v>
      </c>
      <c r="G295" s="48" t="s">
        <v>857</v>
      </c>
    </row>
    <row r="296" spans="1:7">
      <c r="A296" s="47">
        <v>1410051017168</v>
      </c>
      <c r="B296" s="48">
        <v>6</v>
      </c>
      <c r="C296" s="48" t="s">
        <v>233</v>
      </c>
      <c r="D296" s="48" t="s">
        <v>354</v>
      </c>
      <c r="E296" s="48" t="s">
        <v>355</v>
      </c>
      <c r="F296" s="48" t="s">
        <v>858</v>
      </c>
      <c r="G296" s="48" t="s">
        <v>859</v>
      </c>
    </row>
    <row r="297" spans="1:7">
      <c r="A297" s="47">
        <v>1410051017176</v>
      </c>
      <c r="B297" s="48">
        <v>6</v>
      </c>
      <c r="C297" s="48" t="s">
        <v>233</v>
      </c>
      <c r="D297" s="48" t="s">
        <v>354</v>
      </c>
      <c r="E297" s="48" t="s">
        <v>355</v>
      </c>
      <c r="F297" s="48" t="s">
        <v>860</v>
      </c>
      <c r="G297" s="48" t="s">
        <v>861</v>
      </c>
    </row>
    <row r="298" spans="1:7">
      <c r="A298" s="47">
        <v>1410051017184</v>
      </c>
      <c r="B298" s="48">
        <v>6</v>
      </c>
      <c r="C298" s="48" t="s">
        <v>233</v>
      </c>
      <c r="D298" s="48" t="s">
        <v>354</v>
      </c>
      <c r="E298" s="48" t="s">
        <v>355</v>
      </c>
      <c r="F298" s="48" t="s">
        <v>862</v>
      </c>
      <c r="G298" s="48" t="s">
        <v>863</v>
      </c>
    </row>
    <row r="299" spans="1:7">
      <c r="A299" s="47">
        <v>1410051017200</v>
      </c>
      <c r="B299" s="48">
        <v>6</v>
      </c>
      <c r="C299" s="48" t="s">
        <v>233</v>
      </c>
      <c r="D299" s="48" t="s">
        <v>354</v>
      </c>
      <c r="E299" s="48" t="s">
        <v>355</v>
      </c>
      <c r="F299" s="48" t="s">
        <v>864</v>
      </c>
      <c r="G299" s="48" t="s">
        <v>864</v>
      </c>
    </row>
    <row r="300" spans="1:7">
      <c r="A300" s="47">
        <v>1410051017218</v>
      </c>
      <c r="B300" s="48">
        <v>6</v>
      </c>
      <c r="C300" s="48" t="s">
        <v>233</v>
      </c>
      <c r="D300" s="48" t="s">
        <v>354</v>
      </c>
      <c r="E300" s="48" t="s">
        <v>355</v>
      </c>
      <c r="F300" s="48" t="s">
        <v>865</v>
      </c>
      <c r="G300" s="48" t="s">
        <v>866</v>
      </c>
    </row>
    <row r="301" spans="1:7">
      <c r="A301" s="47">
        <v>1410051017226</v>
      </c>
      <c r="B301" s="48">
        <v>6</v>
      </c>
      <c r="C301" s="48" t="s">
        <v>233</v>
      </c>
      <c r="D301" s="48" t="s">
        <v>354</v>
      </c>
      <c r="E301" s="48" t="s">
        <v>355</v>
      </c>
      <c r="F301" s="48" t="s">
        <v>867</v>
      </c>
      <c r="G301" s="48" t="s">
        <v>868</v>
      </c>
    </row>
    <row r="302" spans="1:7">
      <c r="A302" s="47">
        <v>1410051017242</v>
      </c>
      <c r="B302" s="48">
        <v>6</v>
      </c>
      <c r="C302" s="48" t="s">
        <v>233</v>
      </c>
      <c r="D302" s="48" t="s">
        <v>354</v>
      </c>
      <c r="E302" s="48" t="s">
        <v>355</v>
      </c>
      <c r="F302" s="48" t="s">
        <v>869</v>
      </c>
      <c r="G302" s="48" t="s">
        <v>870</v>
      </c>
    </row>
    <row r="303" spans="1:7">
      <c r="A303" s="47">
        <v>1410051017259</v>
      </c>
      <c r="B303" s="48">
        <v>6</v>
      </c>
      <c r="C303" s="48" t="s">
        <v>233</v>
      </c>
      <c r="D303" s="48" t="s">
        <v>354</v>
      </c>
      <c r="E303" s="48" t="s">
        <v>355</v>
      </c>
      <c r="F303" s="48" t="s">
        <v>871</v>
      </c>
      <c r="G303" s="48" t="s">
        <v>872</v>
      </c>
    </row>
    <row r="304" spans="1:7">
      <c r="A304" s="47">
        <v>1410051017275</v>
      </c>
      <c r="B304" s="48">
        <v>6</v>
      </c>
      <c r="C304" s="48" t="s">
        <v>233</v>
      </c>
      <c r="D304" s="48" t="s">
        <v>354</v>
      </c>
      <c r="E304" s="48" t="s">
        <v>355</v>
      </c>
      <c r="F304" s="48" t="s">
        <v>873</v>
      </c>
      <c r="G304" s="48" t="s">
        <v>874</v>
      </c>
    </row>
    <row r="305" spans="1:7">
      <c r="A305" s="47">
        <v>1410051017283</v>
      </c>
      <c r="B305" s="48">
        <v>6</v>
      </c>
      <c r="C305" s="48" t="s">
        <v>233</v>
      </c>
      <c r="D305" s="48" t="s">
        <v>362</v>
      </c>
      <c r="E305" s="48" t="s">
        <v>363</v>
      </c>
      <c r="F305" s="48" t="s">
        <v>875</v>
      </c>
      <c r="G305" s="48" t="s">
        <v>876</v>
      </c>
    </row>
    <row r="306" spans="1:7">
      <c r="A306" s="47">
        <v>1410051017291</v>
      </c>
      <c r="B306" s="48">
        <v>6</v>
      </c>
      <c r="C306" s="48" t="s">
        <v>233</v>
      </c>
      <c r="D306" s="48" t="s">
        <v>362</v>
      </c>
      <c r="E306" s="48" t="s">
        <v>363</v>
      </c>
      <c r="F306" s="48" t="s">
        <v>877</v>
      </c>
      <c r="G306" s="48" t="s">
        <v>878</v>
      </c>
    </row>
    <row r="307" spans="1:7">
      <c r="A307" s="47">
        <v>1410051017317</v>
      </c>
      <c r="B307" s="48">
        <v>6</v>
      </c>
      <c r="C307" s="48" t="s">
        <v>233</v>
      </c>
      <c r="D307" s="48" t="s">
        <v>362</v>
      </c>
      <c r="E307" s="48" t="s">
        <v>363</v>
      </c>
      <c r="F307" s="48" t="s">
        <v>879</v>
      </c>
      <c r="G307" s="48" t="s">
        <v>880</v>
      </c>
    </row>
    <row r="308" spans="1:7">
      <c r="A308" s="47">
        <v>1410051017325</v>
      </c>
      <c r="B308" s="48">
        <v>6</v>
      </c>
      <c r="C308" s="48" t="s">
        <v>233</v>
      </c>
      <c r="D308" s="48" t="s">
        <v>362</v>
      </c>
      <c r="E308" s="48" t="s">
        <v>363</v>
      </c>
      <c r="F308" s="48" t="s">
        <v>881</v>
      </c>
      <c r="G308" s="48" t="s">
        <v>882</v>
      </c>
    </row>
    <row r="309" spans="1:7">
      <c r="A309" s="47">
        <v>1410051017333</v>
      </c>
      <c r="B309" s="48">
        <v>6</v>
      </c>
      <c r="C309" s="48" t="s">
        <v>233</v>
      </c>
      <c r="D309" s="48" t="s">
        <v>362</v>
      </c>
      <c r="E309" s="48" t="s">
        <v>363</v>
      </c>
      <c r="F309" s="48" t="s">
        <v>883</v>
      </c>
      <c r="G309" s="48" t="s">
        <v>884</v>
      </c>
    </row>
    <row r="310" spans="1:7">
      <c r="A310" s="47">
        <v>1410051017341</v>
      </c>
      <c r="B310" s="48">
        <v>6</v>
      </c>
      <c r="C310" s="48" t="s">
        <v>233</v>
      </c>
      <c r="D310" s="48" t="s">
        <v>362</v>
      </c>
      <c r="E310" s="48" t="s">
        <v>363</v>
      </c>
      <c r="F310" s="48" t="s">
        <v>885</v>
      </c>
      <c r="G310" s="48" t="s">
        <v>886</v>
      </c>
    </row>
    <row r="311" spans="1:7">
      <c r="A311" s="47">
        <v>1410051017358</v>
      </c>
      <c r="B311" s="48">
        <v>6</v>
      </c>
      <c r="C311" s="48" t="s">
        <v>233</v>
      </c>
      <c r="D311" s="48" t="s">
        <v>362</v>
      </c>
      <c r="E311" s="48" t="s">
        <v>363</v>
      </c>
      <c r="F311" s="48" t="s">
        <v>887</v>
      </c>
      <c r="G311" s="48" t="s">
        <v>888</v>
      </c>
    </row>
    <row r="312" spans="1:7">
      <c r="A312" s="47">
        <v>1410051017374</v>
      </c>
      <c r="B312" s="48">
        <v>6</v>
      </c>
      <c r="C312" s="48" t="s">
        <v>233</v>
      </c>
      <c r="D312" s="48" t="s">
        <v>362</v>
      </c>
      <c r="E312" s="48" t="s">
        <v>363</v>
      </c>
      <c r="F312" s="48" t="s">
        <v>889</v>
      </c>
      <c r="G312" s="48" t="s">
        <v>890</v>
      </c>
    </row>
    <row r="313" spans="1:7">
      <c r="A313" s="47">
        <v>1410051017382</v>
      </c>
      <c r="B313" s="48">
        <v>6</v>
      </c>
      <c r="C313" s="48" t="s">
        <v>233</v>
      </c>
      <c r="D313" s="48" t="s">
        <v>376</v>
      </c>
      <c r="E313" s="48" t="s">
        <v>377</v>
      </c>
      <c r="F313" s="48" t="s">
        <v>891</v>
      </c>
      <c r="G313" s="48" t="s">
        <v>892</v>
      </c>
    </row>
    <row r="314" spans="1:7">
      <c r="A314" s="47">
        <v>1410051017390</v>
      </c>
      <c r="B314" s="48">
        <v>6</v>
      </c>
      <c r="C314" s="48" t="s">
        <v>233</v>
      </c>
      <c r="D314" s="48" t="s">
        <v>376</v>
      </c>
      <c r="E314" s="48" t="s">
        <v>377</v>
      </c>
      <c r="F314" s="48" t="s">
        <v>893</v>
      </c>
      <c r="G314" s="48" t="s">
        <v>894</v>
      </c>
    </row>
    <row r="315" spans="1:7">
      <c r="A315" s="47">
        <v>1410051017408</v>
      </c>
      <c r="B315" s="48">
        <v>6</v>
      </c>
      <c r="C315" s="48" t="s">
        <v>233</v>
      </c>
      <c r="D315" s="48" t="s">
        <v>376</v>
      </c>
      <c r="E315" s="48" t="s">
        <v>377</v>
      </c>
      <c r="F315" s="48" t="s">
        <v>895</v>
      </c>
      <c r="G315" s="48" t="s">
        <v>896</v>
      </c>
    </row>
    <row r="316" spans="1:7">
      <c r="A316" s="47">
        <v>1410051017416</v>
      </c>
      <c r="B316" s="48">
        <v>6</v>
      </c>
      <c r="C316" s="48" t="s">
        <v>233</v>
      </c>
      <c r="D316" s="48" t="s">
        <v>376</v>
      </c>
      <c r="E316" s="48" t="s">
        <v>377</v>
      </c>
      <c r="F316" s="48" t="s">
        <v>897</v>
      </c>
      <c r="G316" s="48" t="s">
        <v>898</v>
      </c>
    </row>
    <row r="317" spans="1:7">
      <c r="A317" s="47">
        <v>1410051017432</v>
      </c>
      <c r="B317" s="48">
        <v>6</v>
      </c>
      <c r="C317" s="48" t="s">
        <v>233</v>
      </c>
      <c r="D317" s="48" t="s">
        <v>376</v>
      </c>
      <c r="E317" s="48" t="s">
        <v>377</v>
      </c>
      <c r="F317" s="48" t="s">
        <v>899</v>
      </c>
      <c r="G317" s="48" t="s">
        <v>900</v>
      </c>
    </row>
    <row r="318" spans="1:7">
      <c r="A318" s="47">
        <v>1410051017457</v>
      </c>
      <c r="B318" s="48">
        <v>6</v>
      </c>
      <c r="C318" s="48" t="s">
        <v>233</v>
      </c>
      <c r="D318" s="48" t="s">
        <v>376</v>
      </c>
      <c r="E318" s="48" t="s">
        <v>377</v>
      </c>
      <c r="F318" s="48" t="s">
        <v>901</v>
      </c>
      <c r="G318" s="48" t="s">
        <v>902</v>
      </c>
    </row>
    <row r="319" spans="1:7">
      <c r="A319" s="47">
        <v>1410051017465</v>
      </c>
      <c r="B319" s="48">
        <v>6</v>
      </c>
      <c r="C319" s="48" t="s">
        <v>233</v>
      </c>
      <c r="D319" s="48" t="s">
        <v>376</v>
      </c>
      <c r="E319" s="48" t="s">
        <v>377</v>
      </c>
      <c r="F319" s="48" t="s">
        <v>903</v>
      </c>
      <c r="G319" s="48" t="s">
        <v>904</v>
      </c>
    </row>
    <row r="320" spans="1:7">
      <c r="A320" s="47">
        <v>1410051017473</v>
      </c>
      <c r="B320" s="48">
        <v>6</v>
      </c>
      <c r="C320" s="48" t="s">
        <v>233</v>
      </c>
      <c r="D320" s="48" t="s">
        <v>376</v>
      </c>
      <c r="E320" s="48" t="s">
        <v>377</v>
      </c>
      <c r="F320" s="48" t="s">
        <v>905</v>
      </c>
      <c r="G320" s="48" t="s">
        <v>906</v>
      </c>
    </row>
    <row r="321" spans="1:7">
      <c r="A321" s="47">
        <v>1410051017481</v>
      </c>
      <c r="B321" s="48">
        <v>6</v>
      </c>
      <c r="C321" s="48" t="s">
        <v>233</v>
      </c>
      <c r="D321" s="48" t="s">
        <v>376</v>
      </c>
      <c r="E321" s="48" t="s">
        <v>377</v>
      </c>
      <c r="F321" s="48" t="s">
        <v>907</v>
      </c>
      <c r="G321" s="48" t="s">
        <v>908</v>
      </c>
    </row>
    <row r="322" spans="1:7">
      <c r="A322" s="47">
        <v>1410051017499</v>
      </c>
      <c r="B322" s="48">
        <v>6</v>
      </c>
      <c r="C322" s="48" t="s">
        <v>233</v>
      </c>
      <c r="D322" s="48" t="s">
        <v>376</v>
      </c>
      <c r="E322" s="48" t="s">
        <v>377</v>
      </c>
      <c r="F322" s="48" t="s">
        <v>909</v>
      </c>
      <c r="G322" s="48" t="s">
        <v>910</v>
      </c>
    </row>
    <row r="323" spans="1:7">
      <c r="A323" s="47">
        <v>1410051017507</v>
      </c>
      <c r="B323" s="48">
        <v>6</v>
      </c>
      <c r="C323" s="48" t="s">
        <v>233</v>
      </c>
      <c r="D323" s="48" t="s">
        <v>394</v>
      </c>
      <c r="E323" s="48" t="s">
        <v>395</v>
      </c>
      <c r="F323" s="48" t="s">
        <v>911</v>
      </c>
      <c r="G323" s="48" t="s">
        <v>912</v>
      </c>
    </row>
    <row r="324" spans="1:7">
      <c r="A324" s="47">
        <v>1410051017515</v>
      </c>
      <c r="B324" s="48">
        <v>6</v>
      </c>
      <c r="C324" s="48" t="s">
        <v>233</v>
      </c>
      <c r="D324" s="48" t="s">
        <v>394</v>
      </c>
      <c r="E324" s="48" t="s">
        <v>395</v>
      </c>
      <c r="F324" s="48" t="s">
        <v>913</v>
      </c>
      <c r="G324" s="48" t="s">
        <v>914</v>
      </c>
    </row>
    <row r="325" spans="1:7">
      <c r="A325" s="47">
        <v>1410051017523</v>
      </c>
      <c r="B325" s="48">
        <v>6</v>
      </c>
      <c r="C325" s="48" t="s">
        <v>233</v>
      </c>
      <c r="D325" s="48" t="s">
        <v>394</v>
      </c>
      <c r="E325" s="48" t="s">
        <v>395</v>
      </c>
      <c r="F325" s="48" t="s">
        <v>915</v>
      </c>
      <c r="G325" s="48" t="s">
        <v>916</v>
      </c>
    </row>
    <row r="326" spans="1:7">
      <c r="A326" s="47">
        <v>1410051017531</v>
      </c>
      <c r="B326" s="48">
        <v>6</v>
      </c>
      <c r="C326" s="48" t="s">
        <v>233</v>
      </c>
      <c r="D326" s="48" t="s">
        <v>394</v>
      </c>
      <c r="E326" s="48" t="s">
        <v>395</v>
      </c>
      <c r="F326" s="48" t="s">
        <v>917</v>
      </c>
      <c r="G326" s="48" t="s">
        <v>918</v>
      </c>
    </row>
    <row r="327" spans="1:7">
      <c r="A327" s="47">
        <v>1410051017549</v>
      </c>
      <c r="B327" s="48">
        <v>6</v>
      </c>
      <c r="C327" s="48" t="s">
        <v>233</v>
      </c>
      <c r="D327" s="48" t="s">
        <v>394</v>
      </c>
      <c r="E327" s="48" t="s">
        <v>395</v>
      </c>
      <c r="F327" s="48" t="s">
        <v>919</v>
      </c>
      <c r="G327" s="48" t="s">
        <v>920</v>
      </c>
    </row>
    <row r="328" spans="1:7">
      <c r="A328" s="47">
        <v>1410051017556</v>
      </c>
      <c r="B328" s="48">
        <v>6</v>
      </c>
      <c r="C328" s="48" t="s">
        <v>233</v>
      </c>
      <c r="D328" s="48" t="s">
        <v>394</v>
      </c>
      <c r="E328" s="48" t="s">
        <v>395</v>
      </c>
      <c r="F328" s="48" t="s">
        <v>921</v>
      </c>
      <c r="G328" s="48" t="s">
        <v>922</v>
      </c>
    </row>
    <row r="329" spans="1:7">
      <c r="A329" s="47">
        <v>1410051017564</v>
      </c>
      <c r="B329" s="48">
        <v>6</v>
      </c>
      <c r="C329" s="48" t="s">
        <v>233</v>
      </c>
      <c r="D329" s="48" t="s">
        <v>394</v>
      </c>
      <c r="E329" s="48" t="s">
        <v>395</v>
      </c>
      <c r="F329" s="48" t="s">
        <v>923</v>
      </c>
      <c r="G329" s="48" t="s">
        <v>924</v>
      </c>
    </row>
    <row r="330" spans="1:7">
      <c r="A330" s="47">
        <v>1410051017572</v>
      </c>
      <c r="B330" s="48">
        <v>6</v>
      </c>
      <c r="C330" s="48" t="s">
        <v>233</v>
      </c>
      <c r="D330" s="48" t="s">
        <v>394</v>
      </c>
      <c r="E330" s="48" t="s">
        <v>395</v>
      </c>
      <c r="F330" s="48" t="s">
        <v>925</v>
      </c>
      <c r="G330" s="48" t="s">
        <v>926</v>
      </c>
    </row>
    <row r="331" spans="1:7">
      <c r="A331" s="47">
        <v>1410051017580</v>
      </c>
      <c r="B331" s="48">
        <v>6</v>
      </c>
      <c r="C331" s="48" t="s">
        <v>233</v>
      </c>
      <c r="D331" s="48" t="s">
        <v>394</v>
      </c>
      <c r="E331" s="48" t="s">
        <v>395</v>
      </c>
      <c r="F331" s="48" t="s">
        <v>927</v>
      </c>
      <c r="G331" s="48" t="s">
        <v>928</v>
      </c>
    </row>
    <row r="332" spans="1:7">
      <c r="A332" s="47">
        <v>1410051017598</v>
      </c>
      <c r="B332" s="48">
        <v>6</v>
      </c>
      <c r="C332" s="48" t="s">
        <v>233</v>
      </c>
      <c r="D332" s="48" t="s">
        <v>394</v>
      </c>
      <c r="E332" s="48" t="s">
        <v>395</v>
      </c>
      <c r="F332" s="48" t="s">
        <v>929</v>
      </c>
      <c r="G332" s="48" t="s">
        <v>930</v>
      </c>
    </row>
    <row r="333" spans="1:7">
      <c r="A333" s="47">
        <v>1410051017606</v>
      </c>
      <c r="B333" s="48">
        <v>6</v>
      </c>
      <c r="C333" s="48" t="s">
        <v>233</v>
      </c>
      <c r="D333" s="48" t="s">
        <v>394</v>
      </c>
      <c r="E333" s="48" t="s">
        <v>395</v>
      </c>
      <c r="F333" s="48" t="s">
        <v>931</v>
      </c>
      <c r="G333" s="48" t="s">
        <v>932</v>
      </c>
    </row>
    <row r="334" spans="1:7">
      <c r="A334" s="47">
        <v>1410051017614</v>
      </c>
      <c r="B334" s="48">
        <v>6</v>
      </c>
      <c r="C334" s="48" t="s">
        <v>233</v>
      </c>
      <c r="D334" s="48" t="s">
        <v>402</v>
      </c>
      <c r="E334" s="48" t="s">
        <v>403</v>
      </c>
      <c r="F334" s="48" t="s">
        <v>933</v>
      </c>
      <c r="G334" s="48" t="s">
        <v>934</v>
      </c>
    </row>
    <row r="335" spans="1:7">
      <c r="A335" s="47">
        <v>1410051017622</v>
      </c>
      <c r="B335" s="48">
        <v>6</v>
      </c>
      <c r="C335" s="48" t="s">
        <v>233</v>
      </c>
      <c r="D335" s="48" t="s">
        <v>402</v>
      </c>
      <c r="E335" s="48" t="s">
        <v>403</v>
      </c>
      <c r="F335" s="48" t="s">
        <v>935</v>
      </c>
      <c r="G335" s="48" t="s">
        <v>936</v>
      </c>
    </row>
    <row r="336" spans="1:7">
      <c r="A336" s="47">
        <v>1410051017630</v>
      </c>
      <c r="B336" s="48">
        <v>6</v>
      </c>
      <c r="C336" s="48" t="s">
        <v>233</v>
      </c>
      <c r="D336" s="48" t="s">
        <v>402</v>
      </c>
      <c r="E336" s="48" t="s">
        <v>403</v>
      </c>
      <c r="F336" s="48" t="s">
        <v>937</v>
      </c>
      <c r="G336" s="48" t="s">
        <v>938</v>
      </c>
    </row>
    <row r="337" spans="1:7">
      <c r="A337" s="47">
        <v>1410051017648</v>
      </c>
      <c r="B337" s="48">
        <v>6</v>
      </c>
      <c r="C337" s="48" t="s">
        <v>233</v>
      </c>
      <c r="D337" s="48" t="s">
        <v>402</v>
      </c>
      <c r="E337" s="48" t="s">
        <v>403</v>
      </c>
      <c r="F337" s="48" t="s">
        <v>939</v>
      </c>
      <c r="G337" s="48" t="s">
        <v>940</v>
      </c>
    </row>
    <row r="338" spans="1:7">
      <c r="A338" s="47">
        <v>1410051017655</v>
      </c>
      <c r="B338" s="48">
        <v>6</v>
      </c>
      <c r="C338" s="48" t="s">
        <v>233</v>
      </c>
      <c r="D338" s="48" t="s">
        <v>402</v>
      </c>
      <c r="E338" s="48" t="s">
        <v>403</v>
      </c>
      <c r="F338" s="48" t="s">
        <v>941</v>
      </c>
      <c r="G338" s="48" t="s">
        <v>942</v>
      </c>
    </row>
    <row r="339" spans="1:7">
      <c r="A339" s="47">
        <v>1410051017663</v>
      </c>
      <c r="B339" s="48">
        <v>6</v>
      </c>
      <c r="C339" s="48" t="s">
        <v>233</v>
      </c>
      <c r="D339" s="48" t="s">
        <v>402</v>
      </c>
      <c r="E339" s="48" t="s">
        <v>403</v>
      </c>
      <c r="F339" s="48" t="s">
        <v>943</v>
      </c>
      <c r="G339" s="48" t="s">
        <v>944</v>
      </c>
    </row>
    <row r="340" spans="1:7">
      <c r="A340" s="47">
        <v>1410051017671</v>
      </c>
      <c r="B340" s="48">
        <v>6</v>
      </c>
      <c r="C340" s="48" t="s">
        <v>233</v>
      </c>
      <c r="D340" s="48" t="s">
        <v>402</v>
      </c>
      <c r="E340" s="48" t="s">
        <v>403</v>
      </c>
      <c r="F340" s="48" t="s">
        <v>945</v>
      </c>
      <c r="G340" s="48" t="s">
        <v>946</v>
      </c>
    </row>
    <row r="341" spans="1:7">
      <c r="A341" s="47">
        <v>1410051017689</v>
      </c>
      <c r="B341" s="48">
        <v>6</v>
      </c>
      <c r="C341" s="48" t="s">
        <v>233</v>
      </c>
      <c r="D341" s="48" t="s">
        <v>402</v>
      </c>
      <c r="E341" s="48" t="s">
        <v>403</v>
      </c>
      <c r="F341" s="48" t="s">
        <v>947</v>
      </c>
      <c r="G341" s="48" t="s">
        <v>948</v>
      </c>
    </row>
    <row r="342" spans="1:7">
      <c r="A342" s="47">
        <v>1410051017697</v>
      </c>
      <c r="B342" s="48">
        <v>6</v>
      </c>
      <c r="C342" s="48" t="s">
        <v>233</v>
      </c>
      <c r="D342" s="48" t="s">
        <v>402</v>
      </c>
      <c r="E342" s="48" t="s">
        <v>403</v>
      </c>
      <c r="F342" s="48" t="s">
        <v>949</v>
      </c>
      <c r="G342" s="48" t="s">
        <v>950</v>
      </c>
    </row>
    <row r="343" spans="1:7">
      <c r="A343" s="47">
        <v>1410051017705</v>
      </c>
      <c r="B343" s="48">
        <v>6</v>
      </c>
      <c r="C343" s="48" t="s">
        <v>233</v>
      </c>
      <c r="D343" s="48" t="s">
        <v>402</v>
      </c>
      <c r="E343" s="48" t="s">
        <v>403</v>
      </c>
      <c r="F343" s="48" t="s">
        <v>951</v>
      </c>
      <c r="G343" s="48" t="s">
        <v>952</v>
      </c>
    </row>
    <row r="344" spans="1:7">
      <c r="A344" s="47">
        <v>1410051017713</v>
      </c>
      <c r="B344" s="48">
        <v>6</v>
      </c>
      <c r="C344" s="48" t="s">
        <v>233</v>
      </c>
      <c r="D344" s="48" t="s">
        <v>402</v>
      </c>
      <c r="E344" s="48" t="s">
        <v>403</v>
      </c>
      <c r="F344" s="48" t="s">
        <v>953</v>
      </c>
      <c r="G344" s="48" t="s">
        <v>954</v>
      </c>
    </row>
    <row r="345" spans="1:7">
      <c r="A345" s="47">
        <v>1410051017721</v>
      </c>
      <c r="B345" s="48">
        <v>6</v>
      </c>
      <c r="C345" s="48" t="s">
        <v>233</v>
      </c>
      <c r="D345" s="48" t="s">
        <v>412</v>
      </c>
      <c r="E345" s="48" t="s">
        <v>413</v>
      </c>
      <c r="F345" s="48" t="s">
        <v>955</v>
      </c>
      <c r="G345" s="48" t="s">
        <v>956</v>
      </c>
    </row>
    <row r="346" spans="1:7">
      <c r="A346" s="47">
        <v>1410051017739</v>
      </c>
      <c r="B346" s="48">
        <v>6</v>
      </c>
      <c r="C346" s="48" t="s">
        <v>233</v>
      </c>
      <c r="D346" s="48" t="s">
        <v>412</v>
      </c>
      <c r="E346" s="48" t="s">
        <v>413</v>
      </c>
      <c r="F346" s="48" t="s">
        <v>957</v>
      </c>
      <c r="G346" s="48" t="s">
        <v>958</v>
      </c>
    </row>
    <row r="347" spans="1:7">
      <c r="A347" s="47">
        <v>1410051017747</v>
      </c>
      <c r="B347" s="48">
        <v>6</v>
      </c>
      <c r="C347" s="48" t="s">
        <v>233</v>
      </c>
      <c r="D347" s="48" t="s">
        <v>412</v>
      </c>
      <c r="E347" s="48" t="s">
        <v>413</v>
      </c>
      <c r="F347" s="48" t="s">
        <v>959</v>
      </c>
      <c r="G347" s="48" t="s">
        <v>960</v>
      </c>
    </row>
    <row r="348" spans="1:7">
      <c r="A348" s="47">
        <v>1410051017762</v>
      </c>
      <c r="B348" s="48">
        <v>6</v>
      </c>
      <c r="C348" s="48" t="s">
        <v>233</v>
      </c>
      <c r="D348" s="48" t="s">
        <v>418</v>
      </c>
      <c r="E348" s="48" t="s">
        <v>419</v>
      </c>
      <c r="F348" s="48" t="s">
        <v>961</v>
      </c>
      <c r="G348" s="48" t="s">
        <v>962</v>
      </c>
    </row>
    <row r="349" spans="1:7">
      <c r="A349" s="47">
        <v>1410051017770</v>
      </c>
      <c r="B349" s="48">
        <v>6</v>
      </c>
      <c r="C349" s="48" t="s">
        <v>233</v>
      </c>
      <c r="D349" s="48" t="s">
        <v>418</v>
      </c>
      <c r="E349" s="48" t="s">
        <v>419</v>
      </c>
      <c r="F349" s="48" t="s">
        <v>963</v>
      </c>
      <c r="G349" s="48" t="s">
        <v>964</v>
      </c>
    </row>
    <row r="350" spans="1:7">
      <c r="A350" s="47">
        <v>1410051017796</v>
      </c>
      <c r="B350" s="48">
        <v>6</v>
      </c>
      <c r="C350" s="48" t="s">
        <v>233</v>
      </c>
      <c r="D350" s="48" t="s">
        <v>418</v>
      </c>
      <c r="E350" s="48" t="s">
        <v>419</v>
      </c>
      <c r="F350" s="48" t="s">
        <v>965</v>
      </c>
      <c r="G350" s="48" t="s">
        <v>966</v>
      </c>
    </row>
    <row r="351" spans="1:7">
      <c r="A351" s="47">
        <v>1410051017804</v>
      </c>
      <c r="B351" s="48">
        <v>6</v>
      </c>
      <c r="C351" s="48" t="s">
        <v>233</v>
      </c>
      <c r="D351" s="48" t="s">
        <v>418</v>
      </c>
      <c r="E351" s="48" t="s">
        <v>419</v>
      </c>
      <c r="F351" s="48" t="s">
        <v>967</v>
      </c>
      <c r="G351" s="48" t="s">
        <v>968</v>
      </c>
    </row>
    <row r="352" spans="1:7">
      <c r="A352" s="47">
        <v>1410051017812</v>
      </c>
      <c r="B352" s="48">
        <v>6</v>
      </c>
      <c r="C352" s="48" t="s">
        <v>233</v>
      </c>
      <c r="D352" s="48" t="s">
        <v>418</v>
      </c>
      <c r="E352" s="48" t="s">
        <v>419</v>
      </c>
      <c r="F352" s="48" t="s">
        <v>969</v>
      </c>
      <c r="G352" s="48" t="s">
        <v>970</v>
      </c>
    </row>
    <row r="353" spans="1:7">
      <c r="A353" s="47">
        <v>1410051017820</v>
      </c>
      <c r="B353" s="48">
        <v>6</v>
      </c>
      <c r="C353" s="48" t="s">
        <v>233</v>
      </c>
      <c r="D353" s="48" t="s">
        <v>418</v>
      </c>
      <c r="E353" s="48" t="s">
        <v>419</v>
      </c>
      <c r="F353" s="48" t="s">
        <v>971</v>
      </c>
      <c r="G353" s="48" t="s">
        <v>972</v>
      </c>
    </row>
    <row r="354" spans="1:7">
      <c r="A354" s="47">
        <v>1410051017838</v>
      </c>
      <c r="B354" s="48">
        <v>6</v>
      </c>
      <c r="C354" s="48" t="s">
        <v>233</v>
      </c>
      <c r="D354" s="48" t="s">
        <v>418</v>
      </c>
      <c r="E354" s="48" t="s">
        <v>419</v>
      </c>
      <c r="F354" s="48" t="s">
        <v>973</v>
      </c>
      <c r="G354" s="48" t="s">
        <v>974</v>
      </c>
    </row>
    <row r="355" spans="1:7">
      <c r="A355" s="47">
        <v>1410051017846</v>
      </c>
      <c r="B355" s="48">
        <v>6</v>
      </c>
      <c r="C355" s="48" t="s">
        <v>233</v>
      </c>
      <c r="D355" s="48" t="s">
        <v>422</v>
      </c>
      <c r="E355" s="48" t="s">
        <v>423</v>
      </c>
      <c r="F355" s="48" t="s">
        <v>975</v>
      </c>
      <c r="G355" s="48" t="s">
        <v>976</v>
      </c>
    </row>
    <row r="356" spans="1:7">
      <c r="A356" s="47">
        <v>1410051017861</v>
      </c>
      <c r="B356" s="48">
        <v>6</v>
      </c>
      <c r="C356" s="48" t="s">
        <v>233</v>
      </c>
      <c r="D356" s="48" t="s">
        <v>238</v>
      </c>
      <c r="E356" s="48" t="s">
        <v>239</v>
      </c>
      <c r="F356" s="48" t="s">
        <v>977</v>
      </c>
      <c r="G356" s="48" t="s">
        <v>978</v>
      </c>
    </row>
    <row r="357" spans="1:7">
      <c r="A357" s="47">
        <v>1410051017879</v>
      </c>
      <c r="B357" s="48">
        <v>6</v>
      </c>
      <c r="C357" s="48" t="s">
        <v>233</v>
      </c>
      <c r="D357" s="48" t="s">
        <v>238</v>
      </c>
      <c r="E357" s="48" t="s">
        <v>239</v>
      </c>
      <c r="F357" s="48" t="s">
        <v>979</v>
      </c>
      <c r="G357" s="48" t="s">
        <v>980</v>
      </c>
    </row>
    <row r="358" spans="1:7">
      <c r="A358" s="47">
        <v>1410051017887</v>
      </c>
      <c r="B358" s="48">
        <v>6</v>
      </c>
      <c r="C358" s="48" t="s">
        <v>233</v>
      </c>
      <c r="D358" s="48" t="s">
        <v>238</v>
      </c>
      <c r="E358" s="48" t="s">
        <v>239</v>
      </c>
      <c r="F358" s="48" t="s">
        <v>981</v>
      </c>
      <c r="G358" s="48" t="s">
        <v>982</v>
      </c>
    </row>
    <row r="359" spans="1:7">
      <c r="A359" s="47">
        <v>1410051017895</v>
      </c>
      <c r="B359" s="48">
        <v>6</v>
      </c>
      <c r="C359" s="48" t="s">
        <v>233</v>
      </c>
      <c r="D359" s="48" t="s">
        <v>238</v>
      </c>
      <c r="E359" s="48" t="s">
        <v>239</v>
      </c>
      <c r="F359" s="48" t="s">
        <v>983</v>
      </c>
      <c r="G359" s="48" t="s">
        <v>984</v>
      </c>
    </row>
    <row r="360" spans="1:7">
      <c r="A360" s="47">
        <v>1410051017903</v>
      </c>
      <c r="B360" s="48">
        <v>6</v>
      </c>
      <c r="C360" s="48" t="s">
        <v>233</v>
      </c>
      <c r="D360" s="48" t="s">
        <v>238</v>
      </c>
      <c r="E360" s="48" t="s">
        <v>239</v>
      </c>
      <c r="F360" s="48" t="s">
        <v>985</v>
      </c>
      <c r="G360" s="48" t="s">
        <v>986</v>
      </c>
    </row>
    <row r="361" spans="1:7">
      <c r="A361" s="47">
        <v>1410051017911</v>
      </c>
      <c r="B361" s="48">
        <v>6</v>
      </c>
      <c r="C361" s="48" t="s">
        <v>233</v>
      </c>
      <c r="D361" s="48" t="s">
        <v>238</v>
      </c>
      <c r="E361" s="48" t="s">
        <v>239</v>
      </c>
      <c r="F361" s="48" t="s">
        <v>987</v>
      </c>
      <c r="G361" s="48" t="s">
        <v>988</v>
      </c>
    </row>
    <row r="362" spans="1:7">
      <c r="A362" s="47">
        <v>1410051017929</v>
      </c>
      <c r="B362" s="48">
        <v>6</v>
      </c>
      <c r="C362" s="48" t="s">
        <v>233</v>
      </c>
      <c r="D362" s="48" t="s">
        <v>238</v>
      </c>
      <c r="E362" s="48" t="s">
        <v>239</v>
      </c>
      <c r="F362" s="48" t="s">
        <v>989</v>
      </c>
      <c r="G362" s="48" t="s">
        <v>990</v>
      </c>
    </row>
    <row r="363" spans="1:7">
      <c r="A363" s="47">
        <v>1410051017937</v>
      </c>
      <c r="B363" s="48">
        <v>6</v>
      </c>
      <c r="C363" s="48" t="s">
        <v>233</v>
      </c>
      <c r="D363" s="48" t="s">
        <v>238</v>
      </c>
      <c r="E363" s="48" t="s">
        <v>239</v>
      </c>
      <c r="F363" s="48" t="s">
        <v>991</v>
      </c>
      <c r="G363" s="48" t="s">
        <v>992</v>
      </c>
    </row>
    <row r="364" spans="1:7">
      <c r="A364" s="47">
        <v>1410051017945</v>
      </c>
      <c r="B364" s="48">
        <v>6</v>
      </c>
      <c r="C364" s="48" t="s">
        <v>233</v>
      </c>
      <c r="D364" s="48" t="s">
        <v>238</v>
      </c>
      <c r="E364" s="48" t="s">
        <v>239</v>
      </c>
      <c r="F364" s="48" t="s">
        <v>993</v>
      </c>
      <c r="G364" s="48" t="s">
        <v>994</v>
      </c>
    </row>
    <row r="365" spans="1:7">
      <c r="A365" s="47">
        <v>1410051017952</v>
      </c>
      <c r="B365" s="48">
        <v>6</v>
      </c>
      <c r="C365" s="48" t="s">
        <v>233</v>
      </c>
      <c r="D365" s="48" t="s">
        <v>234</v>
      </c>
      <c r="E365" s="48" t="s">
        <v>235</v>
      </c>
      <c r="F365" s="48" t="s">
        <v>995</v>
      </c>
      <c r="G365" s="48" t="s">
        <v>996</v>
      </c>
    </row>
    <row r="366" spans="1:7">
      <c r="A366" s="47">
        <v>1410051017960</v>
      </c>
      <c r="B366" s="48">
        <v>6</v>
      </c>
      <c r="C366" s="48" t="s">
        <v>233</v>
      </c>
      <c r="D366" s="48" t="s">
        <v>234</v>
      </c>
      <c r="E366" s="48" t="s">
        <v>235</v>
      </c>
      <c r="F366" s="48" t="s">
        <v>997</v>
      </c>
      <c r="G366" s="48" t="s">
        <v>998</v>
      </c>
    </row>
    <row r="367" spans="1:7">
      <c r="A367" s="47">
        <v>1410051017978</v>
      </c>
      <c r="B367" s="48">
        <v>6</v>
      </c>
      <c r="C367" s="48" t="s">
        <v>233</v>
      </c>
      <c r="D367" s="48" t="s">
        <v>234</v>
      </c>
      <c r="E367" s="48" t="s">
        <v>235</v>
      </c>
      <c r="F367" s="48" t="s">
        <v>999</v>
      </c>
      <c r="G367" s="48" t="s">
        <v>1000</v>
      </c>
    </row>
    <row r="368" spans="1:7">
      <c r="A368" s="47">
        <v>1410051017986</v>
      </c>
      <c r="B368" s="48">
        <v>6</v>
      </c>
      <c r="C368" s="48" t="s">
        <v>233</v>
      </c>
      <c r="D368" s="48" t="s">
        <v>234</v>
      </c>
      <c r="E368" s="48" t="s">
        <v>235</v>
      </c>
      <c r="F368" s="48" t="s">
        <v>1001</v>
      </c>
      <c r="G368" s="48" t="s">
        <v>1002</v>
      </c>
    </row>
    <row r="369" spans="1:7">
      <c r="A369" s="47">
        <v>1410051017994</v>
      </c>
      <c r="B369" s="48">
        <v>6</v>
      </c>
      <c r="C369" s="48" t="s">
        <v>233</v>
      </c>
      <c r="D369" s="48" t="s">
        <v>234</v>
      </c>
      <c r="E369" s="48" t="s">
        <v>235</v>
      </c>
      <c r="F369" s="48" t="s">
        <v>1003</v>
      </c>
      <c r="G369" s="48" t="s">
        <v>1004</v>
      </c>
    </row>
    <row r="370" spans="1:7">
      <c r="A370" s="47">
        <v>1410051018000</v>
      </c>
      <c r="B370" s="48">
        <v>6</v>
      </c>
      <c r="C370" s="48" t="s">
        <v>233</v>
      </c>
      <c r="D370" s="48" t="s">
        <v>234</v>
      </c>
      <c r="E370" s="48" t="s">
        <v>235</v>
      </c>
      <c r="F370" s="48" t="s">
        <v>1005</v>
      </c>
      <c r="G370" s="48" t="s">
        <v>1006</v>
      </c>
    </row>
    <row r="371" spans="1:7">
      <c r="A371" s="47">
        <v>1410051018026</v>
      </c>
      <c r="B371" s="48">
        <v>6</v>
      </c>
      <c r="C371" s="48" t="s">
        <v>233</v>
      </c>
      <c r="D371" s="48" t="s">
        <v>234</v>
      </c>
      <c r="E371" s="48" t="s">
        <v>235</v>
      </c>
      <c r="F371" s="48" t="s">
        <v>1007</v>
      </c>
      <c r="G371" s="48" t="s">
        <v>1008</v>
      </c>
    </row>
    <row r="372" spans="1:7">
      <c r="A372" s="47">
        <v>1410051018034</v>
      </c>
      <c r="B372" s="48">
        <v>6</v>
      </c>
      <c r="C372" s="48" t="s">
        <v>233</v>
      </c>
      <c r="D372" s="48" t="s">
        <v>282</v>
      </c>
      <c r="E372" s="48" t="s">
        <v>283</v>
      </c>
      <c r="F372" s="48" t="s">
        <v>1009</v>
      </c>
      <c r="G372" s="48" t="s">
        <v>1010</v>
      </c>
    </row>
    <row r="373" spans="1:7">
      <c r="A373" s="47">
        <v>1410051018042</v>
      </c>
      <c r="B373" s="48">
        <v>6</v>
      </c>
      <c r="C373" s="48" t="s">
        <v>233</v>
      </c>
      <c r="D373" s="48" t="s">
        <v>286</v>
      </c>
      <c r="E373" s="48" t="s">
        <v>287</v>
      </c>
      <c r="F373" s="48" t="s">
        <v>1011</v>
      </c>
      <c r="G373" s="48" t="s">
        <v>1012</v>
      </c>
    </row>
    <row r="374" spans="1:7">
      <c r="A374" s="47">
        <v>1410051018059</v>
      </c>
      <c r="B374" s="48">
        <v>6</v>
      </c>
      <c r="C374" s="48" t="s">
        <v>233</v>
      </c>
      <c r="D374" s="48" t="s">
        <v>294</v>
      </c>
      <c r="E374" s="48" t="s">
        <v>295</v>
      </c>
      <c r="F374" s="48" t="s">
        <v>1013</v>
      </c>
      <c r="G374" s="48" t="s">
        <v>1014</v>
      </c>
    </row>
    <row r="375" spans="1:7">
      <c r="A375" s="47">
        <v>1410051018067</v>
      </c>
      <c r="B375" s="48">
        <v>6</v>
      </c>
      <c r="C375" s="48" t="s">
        <v>233</v>
      </c>
      <c r="D375" s="48" t="s">
        <v>300</v>
      </c>
      <c r="E375" s="48" t="s">
        <v>301</v>
      </c>
      <c r="F375" s="48" t="s">
        <v>1015</v>
      </c>
      <c r="G375" s="48" t="s">
        <v>1016</v>
      </c>
    </row>
    <row r="376" spans="1:7">
      <c r="A376" s="47">
        <v>1410051018075</v>
      </c>
      <c r="B376" s="48">
        <v>6</v>
      </c>
      <c r="C376" s="48" t="s">
        <v>233</v>
      </c>
      <c r="D376" s="48" t="s">
        <v>300</v>
      </c>
      <c r="E376" s="48" t="s">
        <v>301</v>
      </c>
      <c r="F376" s="48" t="s">
        <v>1017</v>
      </c>
      <c r="G376" s="48" t="s">
        <v>1018</v>
      </c>
    </row>
    <row r="377" spans="1:7">
      <c r="A377" s="47">
        <v>1410051018083</v>
      </c>
      <c r="B377" s="48">
        <v>6</v>
      </c>
      <c r="C377" s="48" t="s">
        <v>233</v>
      </c>
      <c r="D377" s="48" t="s">
        <v>300</v>
      </c>
      <c r="E377" s="48" t="s">
        <v>301</v>
      </c>
      <c r="F377" s="48" t="s">
        <v>1019</v>
      </c>
      <c r="G377" s="48" t="s">
        <v>1020</v>
      </c>
    </row>
    <row r="378" spans="1:7">
      <c r="A378" s="47">
        <v>1410051018109</v>
      </c>
      <c r="B378" s="48">
        <v>6</v>
      </c>
      <c r="C378" s="48" t="s">
        <v>233</v>
      </c>
      <c r="D378" s="48" t="s">
        <v>312</v>
      </c>
      <c r="E378" s="48" t="s">
        <v>313</v>
      </c>
      <c r="F378" s="48" t="s">
        <v>1021</v>
      </c>
      <c r="G378" s="48" t="s">
        <v>1022</v>
      </c>
    </row>
    <row r="379" spans="1:7">
      <c r="A379" s="47">
        <v>1410051018117</v>
      </c>
      <c r="B379" s="48">
        <v>6</v>
      </c>
      <c r="C379" s="48" t="s">
        <v>233</v>
      </c>
      <c r="D379" s="48" t="s">
        <v>312</v>
      </c>
      <c r="E379" s="48" t="s">
        <v>313</v>
      </c>
      <c r="F379" s="48" t="s">
        <v>1023</v>
      </c>
      <c r="G379" s="48" t="s">
        <v>1024</v>
      </c>
    </row>
    <row r="380" spans="1:7">
      <c r="A380" s="47">
        <v>1410051018125</v>
      </c>
      <c r="B380" s="48">
        <v>6</v>
      </c>
      <c r="C380" s="48" t="s">
        <v>233</v>
      </c>
      <c r="D380" s="48" t="s">
        <v>312</v>
      </c>
      <c r="E380" s="48" t="s">
        <v>313</v>
      </c>
      <c r="F380" s="48" t="s">
        <v>1025</v>
      </c>
      <c r="G380" s="48" t="s">
        <v>1026</v>
      </c>
    </row>
    <row r="381" spans="1:7">
      <c r="A381" s="47">
        <v>1410051018133</v>
      </c>
      <c r="B381" s="48">
        <v>6</v>
      </c>
      <c r="C381" s="48" t="s">
        <v>233</v>
      </c>
      <c r="D381" s="48" t="s">
        <v>324</v>
      </c>
      <c r="E381" s="48" t="s">
        <v>325</v>
      </c>
      <c r="F381" s="48" t="s">
        <v>1027</v>
      </c>
      <c r="G381" s="48" t="s">
        <v>1028</v>
      </c>
    </row>
    <row r="382" spans="1:7">
      <c r="A382" s="47">
        <v>1410051018141</v>
      </c>
      <c r="B382" s="48">
        <v>6</v>
      </c>
      <c r="C382" s="48" t="s">
        <v>233</v>
      </c>
      <c r="D382" s="48" t="s">
        <v>324</v>
      </c>
      <c r="E382" s="48" t="s">
        <v>325</v>
      </c>
      <c r="F382" s="48" t="s">
        <v>1029</v>
      </c>
      <c r="G382" s="48" t="s">
        <v>1030</v>
      </c>
    </row>
    <row r="383" spans="1:7">
      <c r="A383" s="47">
        <v>1410051018166</v>
      </c>
      <c r="B383" s="48">
        <v>6</v>
      </c>
      <c r="C383" s="48" t="s">
        <v>233</v>
      </c>
      <c r="D383" s="48" t="s">
        <v>348</v>
      </c>
      <c r="E383" s="48" t="s">
        <v>349</v>
      </c>
      <c r="F383" s="48" t="s">
        <v>1031</v>
      </c>
      <c r="G383" s="48" t="s">
        <v>1032</v>
      </c>
    </row>
    <row r="384" spans="1:7">
      <c r="A384" s="47">
        <v>1410051018174</v>
      </c>
      <c r="B384" s="48">
        <v>6</v>
      </c>
      <c r="C384" s="48" t="s">
        <v>233</v>
      </c>
      <c r="D384" s="48" t="s">
        <v>348</v>
      </c>
      <c r="E384" s="48" t="s">
        <v>349</v>
      </c>
      <c r="F384" s="48" t="s">
        <v>1033</v>
      </c>
      <c r="G384" s="48" t="s">
        <v>1034</v>
      </c>
    </row>
    <row r="385" spans="1:7">
      <c r="A385" s="47">
        <v>1410051018182</v>
      </c>
      <c r="B385" s="48">
        <v>6</v>
      </c>
      <c r="C385" s="48" t="s">
        <v>233</v>
      </c>
      <c r="D385" s="48" t="s">
        <v>348</v>
      </c>
      <c r="E385" s="48" t="s">
        <v>349</v>
      </c>
      <c r="F385" s="48" t="s">
        <v>1035</v>
      </c>
      <c r="G385" s="48" t="s">
        <v>1036</v>
      </c>
    </row>
    <row r="386" spans="1:7">
      <c r="A386" s="47">
        <v>1410051018190</v>
      </c>
      <c r="B386" s="48">
        <v>6</v>
      </c>
      <c r="C386" s="48" t="s">
        <v>233</v>
      </c>
      <c r="D386" s="48" t="s">
        <v>348</v>
      </c>
      <c r="E386" s="48" t="s">
        <v>349</v>
      </c>
      <c r="F386" s="48" t="s">
        <v>1037</v>
      </c>
      <c r="G386" s="48" t="s">
        <v>1038</v>
      </c>
    </row>
    <row r="387" spans="1:7">
      <c r="A387" s="47">
        <v>1410051018208</v>
      </c>
      <c r="B387" s="48">
        <v>6</v>
      </c>
      <c r="C387" s="48" t="s">
        <v>233</v>
      </c>
      <c r="D387" s="48" t="s">
        <v>348</v>
      </c>
      <c r="E387" s="48" t="s">
        <v>349</v>
      </c>
      <c r="F387" s="48" t="s">
        <v>1039</v>
      </c>
      <c r="G387" s="48" t="s">
        <v>1040</v>
      </c>
    </row>
    <row r="388" spans="1:7">
      <c r="A388" s="47">
        <v>1410051018216</v>
      </c>
      <c r="B388" s="48">
        <v>6</v>
      </c>
      <c r="C388" s="48" t="s">
        <v>233</v>
      </c>
      <c r="D388" s="48" t="s">
        <v>354</v>
      </c>
      <c r="E388" s="48" t="s">
        <v>355</v>
      </c>
      <c r="F388" s="48" t="s">
        <v>1041</v>
      </c>
      <c r="G388" s="48" t="s">
        <v>1042</v>
      </c>
    </row>
    <row r="389" spans="1:7">
      <c r="A389" s="47">
        <v>1410051018232</v>
      </c>
      <c r="B389" s="48">
        <v>6</v>
      </c>
      <c r="C389" s="48" t="s">
        <v>233</v>
      </c>
      <c r="D389" s="48" t="s">
        <v>354</v>
      </c>
      <c r="E389" s="48" t="s">
        <v>355</v>
      </c>
      <c r="F389" s="48" t="s">
        <v>1043</v>
      </c>
      <c r="G389" s="48" t="s">
        <v>1044</v>
      </c>
    </row>
    <row r="390" spans="1:7">
      <c r="A390" s="47">
        <v>1410051018240</v>
      </c>
      <c r="B390" s="48">
        <v>6</v>
      </c>
      <c r="C390" s="48" t="s">
        <v>233</v>
      </c>
      <c r="D390" s="48" t="s">
        <v>354</v>
      </c>
      <c r="E390" s="48" t="s">
        <v>355</v>
      </c>
      <c r="F390" s="48" t="s">
        <v>1045</v>
      </c>
      <c r="G390" s="48" t="s">
        <v>1046</v>
      </c>
    </row>
    <row r="391" spans="1:7">
      <c r="A391" s="47">
        <v>1410051018257</v>
      </c>
      <c r="B391" s="48">
        <v>6</v>
      </c>
      <c r="C391" s="48" t="s">
        <v>233</v>
      </c>
      <c r="D391" s="48" t="s">
        <v>354</v>
      </c>
      <c r="E391" s="48" t="s">
        <v>355</v>
      </c>
      <c r="F391" s="48" t="s">
        <v>1047</v>
      </c>
      <c r="G391" s="48" t="s">
        <v>1048</v>
      </c>
    </row>
    <row r="392" spans="1:7">
      <c r="A392" s="47">
        <v>1410051018265</v>
      </c>
      <c r="B392" s="48">
        <v>6</v>
      </c>
      <c r="C392" s="48" t="s">
        <v>233</v>
      </c>
      <c r="D392" s="48" t="s">
        <v>354</v>
      </c>
      <c r="E392" s="48" t="s">
        <v>355</v>
      </c>
      <c r="F392" s="48" t="s">
        <v>1049</v>
      </c>
      <c r="G392" s="48" t="s">
        <v>1050</v>
      </c>
    </row>
    <row r="393" spans="1:7">
      <c r="A393" s="47">
        <v>1410051018273</v>
      </c>
      <c r="B393" s="48">
        <v>6</v>
      </c>
      <c r="C393" s="48" t="s">
        <v>233</v>
      </c>
      <c r="D393" s="48" t="s">
        <v>354</v>
      </c>
      <c r="E393" s="48" t="s">
        <v>355</v>
      </c>
      <c r="F393" s="48" t="s">
        <v>1051</v>
      </c>
      <c r="G393" s="48" t="s">
        <v>1052</v>
      </c>
    </row>
    <row r="394" spans="1:7">
      <c r="A394" s="47">
        <v>1410051018281</v>
      </c>
      <c r="B394" s="48">
        <v>6</v>
      </c>
      <c r="C394" s="48" t="s">
        <v>233</v>
      </c>
      <c r="D394" s="48" t="s">
        <v>354</v>
      </c>
      <c r="E394" s="48" t="s">
        <v>355</v>
      </c>
      <c r="F394" s="48" t="s">
        <v>1053</v>
      </c>
      <c r="G394" s="48" t="s">
        <v>1054</v>
      </c>
    </row>
    <row r="395" spans="1:7">
      <c r="A395" s="47">
        <v>1410051018299</v>
      </c>
      <c r="B395" s="48">
        <v>6</v>
      </c>
      <c r="C395" s="48" t="s">
        <v>233</v>
      </c>
      <c r="D395" s="48" t="s">
        <v>362</v>
      </c>
      <c r="E395" s="48" t="s">
        <v>363</v>
      </c>
      <c r="F395" s="48" t="s">
        <v>1055</v>
      </c>
      <c r="G395" s="48" t="s">
        <v>1056</v>
      </c>
    </row>
    <row r="396" spans="1:7">
      <c r="A396" s="47">
        <v>1410051018307</v>
      </c>
      <c r="B396" s="48">
        <v>6</v>
      </c>
      <c r="C396" s="48" t="s">
        <v>233</v>
      </c>
      <c r="D396" s="48" t="s">
        <v>362</v>
      </c>
      <c r="E396" s="48" t="s">
        <v>363</v>
      </c>
      <c r="F396" s="48" t="s">
        <v>1057</v>
      </c>
      <c r="G396" s="48" t="s">
        <v>1058</v>
      </c>
    </row>
    <row r="397" spans="1:7">
      <c r="A397" s="47">
        <v>1410051018315</v>
      </c>
      <c r="B397" s="48">
        <v>6</v>
      </c>
      <c r="C397" s="48" t="s">
        <v>233</v>
      </c>
      <c r="D397" s="48" t="s">
        <v>362</v>
      </c>
      <c r="E397" s="48" t="s">
        <v>363</v>
      </c>
      <c r="F397" s="48" t="s">
        <v>1059</v>
      </c>
      <c r="G397" s="48" t="s">
        <v>1060</v>
      </c>
    </row>
    <row r="398" spans="1:7">
      <c r="A398" s="47">
        <v>1410051018323</v>
      </c>
      <c r="B398" s="48">
        <v>6</v>
      </c>
      <c r="C398" s="48" t="s">
        <v>233</v>
      </c>
      <c r="D398" s="48" t="s">
        <v>376</v>
      </c>
      <c r="E398" s="48" t="s">
        <v>377</v>
      </c>
      <c r="F398" s="48" t="s">
        <v>1061</v>
      </c>
      <c r="G398" s="48" t="s">
        <v>1062</v>
      </c>
    </row>
    <row r="399" spans="1:7">
      <c r="A399" s="47">
        <v>1410051018331</v>
      </c>
      <c r="B399" s="48">
        <v>6</v>
      </c>
      <c r="C399" s="48" t="s">
        <v>233</v>
      </c>
      <c r="D399" s="48" t="s">
        <v>376</v>
      </c>
      <c r="E399" s="48" t="s">
        <v>377</v>
      </c>
      <c r="F399" s="48" t="s">
        <v>1063</v>
      </c>
      <c r="G399" s="48" t="s">
        <v>1064</v>
      </c>
    </row>
    <row r="400" spans="1:7">
      <c r="A400" s="47">
        <v>1410051018349</v>
      </c>
      <c r="B400" s="48">
        <v>6</v>
      </c>
      <c r="C400" s="48" t="s">
        <v>233</v>
      </c>
      <c r="D400" s="48" t="s">
        <v>376</v>
      </c>
      <c r="E400" s="48" t="s">
        <v>377</v>
      </c>
      <c r="F400" s="48" t="s">
        <v>1065</v>
      </c>
      <c r="G400" s="48" t="s">
        <v>1066</v>
      </c>
    </row>
    <row r="401" spans="1:7">
      <c r="A401" s="47">
        <v>1410051018356</v>
      </c>
      <c r="B401" s="48">
        <v>6</v>
      </c>
      <c r="C401" s="48" t="s">
        <v>233</v>
      </c>
      <c r="D401" s="48" t="s">
        <v>394</v>
      </c>
      <c r="E401" s="48" t="s">
        <v>395</v>
      </c>
      <c r="F401" s="48" t="s">
        <v>1067</v>
      </c>
      <c r="G401" s="48" t="s">
        <v>1068</v>
      </c>
    </row>
    <row r="402" spans="1:7">
      <c r="A402" s="47">
        <v>1410051018364</v>
      </c>
      <c r="B402" s="48">
        <v>6</v>
      </c>
      <c r="C402" s="48" t="s">
        <v>233</v>
      </c>
      <c r="D402" s="48" t="s">
        <v>394</v>
      </c>
      <c r="E402" s="48" t="s">
        <v>395</v>
      </c>
      <c r="F402" s="48" t="s">
        <v>1069</v>
      </c>
      <c r="G402" s="48" t="s">
        <v>1070</v>
      </c>
    </row>
    <row r="403" spans="1:7">
      <c r="A403" s="47">
        <v>1410051018372</v>
      </c>
      <c r="B403" s="48">
        <v>6</v>
      </c>
      <c r="C403" s="48" t="s">
        <v>233</v>
      </c>
      <c r="D403" s="48" t="s">
        <v>394</v>
      </c>
      <c r="E403" s="48" t="s">
        <v>395</v>
      </c>
      <c r="F403" s="48" t="s">
        <v>1071</v>
      </c>
      <c r="G403" s="48" t="s">
        <v>1072</v>
      </c>
    </row>
    <row r="404" spans="1:7">
      <c r="A404" s="47">
        <v>1410051018380</v>
      </c>
      <c r="B404" s="48">
        <v>6</v>
      </c>
      <c r="C404" s="48" t="s">
        <v>233</v>
      </c>
      <c r="D404" s="48" t="s">
        <v>394</v>
      </c>
      <c r="E404" s="48" t="s">
        <v>395</v>
      </c>
      <c r="F404" s="48" t="s">
        <v>1073</v>
      </c>
      <c r="G404" s="48" t="s">
        <v>1074</v>
      </c>
    </row>
    <row r="405" spans="1:7">
      <c r="A405" s="47">
        <v>1410051018398</v>
      </c>
      <c r="B405" s="48">
        <v>6</v>
      </c>
      <c r="C405" s="48" t="s">
        <v>233</v>
      </c>
      <c r="D405" s="48" t="s">
        <v>394</v>
      </c>
      <c r="E405" s="48" t="s">
        <v>395</v>
      </c>
      <c r="F405" s="48" t="s">
        <v>1075</v>
      </c>
      <c r="G405" s="48" t="s">
        <v>1076</v>
      </c>
    </row>
    <row r="406" spans="1:7">
      <c r="A406" s="47">
        <v>1410051018406</v>
      </c>
      <c r="B406" s="48">
        <v>6</v>
      </c>
      <c r="C406" s="48" t="s">
        <v>233</v>
      </c>
      <c r="D406" s="48" t="s">
        <v>394</v>
      </c>
      <c r="E406" s="48" t="s">
        <v>395</v>
      </c>
      <c r="F406" s="48" t="s">
        <v>1077</v>
      </c>
      <c r="G406" s="48" t="s">
        <v>1078</v>
      </c>
    </row>
    <row r="407" spans="1:7">
      <c r="A407" s="47">
        <v>1410051018414</v>
      </c>
      <c r="B407" s="48">
        <v>6</v>
      </c>
      <c r="C407" s="48" t="s">
        <v>233</v>
      </c>
      <c r="D407" s="48" t="s">
        <v>402</v>
      </c>
      <c r="E407" s="48" t="s">
        <v>403</v>
      </c>
      <c r="F407" s="48" t="s">
        <v>1079</v>
      </c>
      <c r="G407" s="48" t="s">
        <v>1080</v>
      </c>
    </row>
    <row r="408" spans="1:7">
      <c r="A408" s="47">
        <v>1410051018430</v>
      </c>
      <c r="B408" s="48">
        <v>6</v>
      </c>
      <c r="C408" s="48" t="s">
        <v>233</v>
      </c>
      <c r="D408" s="48" t="s">
        <v>402</v>
      </c>
      <c r="E408" s="48" t="s">
        <v>403</v>
      </c>
      <c r="F408" s="48" t="s">
        <v>1081</v>
      </c>
      <c r="G408" s="48" t="s">
        <v>1082</v>
      </c>
    </row>
    <row r="409" spans="1:7">
      <c r="A409" s="47">
        <v>1410051018448</v>
      </c>
      <c r="B409" s="48">
        <v>6</v>
      </c>
      <c r="C409" s="48" t="s">
        <v>233</v>
      </c>
      <c r="D409" s="48" t="s">
        <v>402</v>
      </c>
      <c r="E409" s="48" t="s">
        <v>403</v>
      </c>
      <c r="F409" s="48" t="s">
        <v>1083</v>
      </c>
      <c r="G409" s="48" t="s">
        <v>1084</v>
      </c>
    </row>
    <row r="410" spans="1:7">
      <c r="A410" s="47">
        <v>1410051018463</v>
      </c>
      <c r="B410" s="48">
        <v>6</v>
      </c>
      <c r="C410" s="48" t="s">
        <v>233</v>
      </c>
      <c r="D410" s="48" t="s">
        <v>402</v>
      </c>
      <c r="E410" s="48" t="s">
        <v>403</v>
      </c>
      <c r="F410" s="48" t="s">
        <v>1085</v>
      </c>
      <c r="G410" s="48" t="s">
        <v>1086</v>
      </c>
    </row>
    <row r="411" spans="1:7">
      <c r="A411" s="47">
        <v>1410051018471</v>
      </c>
      <c r="B411" s="48">
        <v>6</v>
      </c>
      <c r="C411" s="48" t="s">
        <v>233</v>
      </c>
      <c r="D411" s="48" t="s">
        <v>412</v>
      </c>
      <c r="E411" s="48" t="s">
        <v>413</v>
      </c>
      <c r="F411" s="48" t="s">
        <v>1087</v>
      </c>
      <c r="G411" s="48" t="s">
        <v>1088</v>
      </c>
    </row>
    <row r="412" spans="1:7">
      <c r="A412" s="47">
        <v>1410051018489</v>
      </c>
      <c r="B412" s="48">
        <v>6</v>
      </c>
      <c r="C412" s="48" t="s">
        <v>233</v>
      </c>
      <c r="D412" s="48" t="s">
        <v>418</v>
      </c>
      <c r="E412" s="48" t="s">
        <v>419</v>
      </c>
      <c r="F412" s="48" t="s">
        <v>1089</v>
      </c>
      <c r="G412" s="48" t="s">
        <v>1090</v>
      </c>
    </row>
    <row r="413" spans="1:7">
      <c r="A413" s="47">
        <v>1410051018497</v>
      </c>
      <c r="B413" s="48">
        <v>6</v>
      </c>
      <c r="C413" s="48" t="s">
        <v>233</v>
      </c>
      <c r="D413" s="48" t="s">
        <v>418</v>
      </c>
      <c r="E413" s="48" t="s">
        <v>419</v>
      </c>
      <c r="F413" s="48" t="s">
        <v>1091</v>
      </c>
      <c r="G413" s="48" t="s">
        <v>1092</v>
      </c>
    </row>
    <row r="414" spans="1:7">
      <c r="A414" s="47">
        <v>1410051018505</v>
      </c>
      <c r="B414" s="48">
        <v>6</v>
      </c>
      <c r="C414" s="48" t="s">
        <v>233</v>
      </c>
      <c r="D414" s="48" t="s">
        <v>422</v>
      </c>
      <c r="E414" s="48" t="s">
        <v>423</v>
      </c>
      <c r="F414" s="48" t="s">
        <v>1093</v>
      </c>
      <c r="G414" s="48" t="s">
        <v>1094</v>
      </c>
    </row>
    <row r="415" spans="1:7">
      <c r="A415" s="47">
        <v>1410051018521</v>
      </c>
      <c r="B415" s="48">
        <v>6</v>
      </c>
      <c r="C415" s="48" t="s">
        <v>233</v>
      </c>
      <c r="D415" s="48" t="s">
        <v>238</v>
      </c>
      <c r="E415" s="48" t="s">
        <v>239</v>
      </c>
      <c r="F415" s="48" t="s">
        <v>1095</v>
      </c>
      <c r="G415" s="48" t="s">
        <v>1096</v>
      </c>
    </row>
    <row r="416" spans="1:7">
      <c r="A416" s="47">
        <v>1410051018539</v>
      </c>
      <c r="B416" s="48">
        <v>6</v>
      </c>
      <c r="C416" s="48" t="s">
        <v>233</v>
      </c>
      <c r="D416" s="48" t="s">
        <v>238</v>
      </c>
      <c r="E416" s="48" t="s">
        <v>239</v>
      </c>
      <c r="F416" s="48" t="s">
        <v>1097</v>
      </c>
      <c r="G416" s="48" t="s">
        <v>1098</v>
      </c>
    </row>
    <row r="417" spans="1:7">
      <c r="A417" s="47">
        <v>1410051018547</v>
      </c>
      <c r="B417" s="48">
        <v>6</v>
      </c>
      <c r="C417" s="48" t="s">
        <v>233</v>
      </c>
      <c r="D417" s="48" t="s">
        <v>238</v>
      </c>
      <c r="E417" s="48" t="s">
        <v>239</v>
      </c>
      <c r="F417" s="48" t="s">
        <v>1099</v>
      </c>
      <c r="G417" s="48" t="s">
        <v>1100</v>
      </c>
    </row>
    <row r="418" spans="1:7">
      <c r="A418" s="47">
        <v>1410051018570</v>
      </c>
      <c r="B418" s="48">
        <v>6</v>
      </c>
      <c r="C418" s="48" t="s">
        <v>233</v>
      </c>
      <c r="D418" s="48" t="s">
        <v>234</v>
      </c>
      <c r="E418" s="48" t="s">
        <v>235</v>
      </c>
      <c r="F418" s="48" t="s">
        <v>1101</v>
      </c>
      <c r="G418" s="48" t="s">
        <v>1102</v>
      </c>
    </row>
    <row r="419" spans="1:7">
      <c r="A419" s="47">
        <v>1410051018588</v>
      </c>
      <c r="B419" s="48">
        <v>6</v>
      </c>
      <c r="C419" s="48" t="s">
        <v>233</v>
      </c>
      <c r="D419" s="48" t="s">
        <v>286</v>
      </c>
      <c r="E419" s="48" t="s">
        <v>287</v>
      </c>
      <c r="F419" s="48" t="s">
        <v>1103</v>
      </c>
      <c r="G419" s="48" t="s">
        <v>1104</v>
      </c>
    </row>
    <row r="420" spans="1:7">
      <c r="A420" s="47">
        <v>1410051018596</v>
      </c>
      <c r="B420" s="48">
        <v>6</v>
      </c>
      <c r="C420" s="48" t="s">
        <v>233</v>
      </c>
      <c r="D420" s="48" t="s">
        <v>300</v>
      </c>
      <c r="E420" s="48" t="s">
        <v>301</v>
      </c>
      <c r="F420" s="48" t="s">
        <v>1105</v>
      </c>
      <c r="G420" s="48" t="s">
        <v>1106</v>
      </c>
    </row>
    <row r="421" spans="1:7">
      <c r="A421" s="47">
        <v>1410051018604</v>
      </c>
      <c r="B421" s="48">
        <v>6</v>
      </c>
      <c r="C421" s="48" t="s">
        <v>233</v>
      </c>
      <c r="D421" s="48" t="s">
        <v>300</v>
      </c>
      <c r="E421" s="48" t="s">
        <v>301</v>
      </c>
      <c r="F421" s="48" t="s">
        <v>1107</v>
      </c>
      <c r="G421" s="48" t="s">
        <v>1108</v>
      </c>
    </row>
    <row r="422" spans="1:7">
      <c r="A422" s="47">
        <v>1410051018612</v>
      </c>
      <c r="B422" s="48">
        <v>6</v>
      </c>
      <c r="C422" s="48" t="s">
        <v>233</v>
      </c>
      <c r="D422" s="48" t="s">
        <v>348</v>
      </c>
      <c r="E422" s="48" t="s">
        <v>349</v>
      </c>
      <c r="F422" s="48" t="s">
        <v>1109</v>
      </c>
      <c r="G422" s="48" t="s">
        <v>1110</v>
      </c>
    </row>
    <row r="423" spans="1:7">
      <c r="A423" s="47">
        <v>1410051018620</v>
      </c>
      <c r="B423" s="48">
        <v>6</v>
      </c>
      <c r="C423" s="48" t="s">
        <v>233</v>
      </c>
      <c r="D423" s="48" t="s">
        <v>348</v>
      </c>
      <c r="E423" s="48" t="s">
        <v>349</v>
      </c>
      <c r="F423" s="48" t="s">
        <v>1111</v>
      </c>
      <c r="G423" s="48" t="s">
        <v>1112</v>
      </c>
    </row>
    <row r="424" spans="1:7">
      <c r="A424" s="47">
        <v>1410051018638</v>
      </c>
      <c r="B424" s="48">
        <v>6</v>
      </c>
      <c r="C424" s="48" t="s">
        <v>233</v>
      </c>
      <c r="D424" s="48" t="s">
        <v>354</v>
      </c>
      <c r="E424" s="48" t="s">
        <v>355</v>
      </c>
      <c r="F424" s="48" t="s">
        <v>1113</v>
      </c>
      <c r="G424" s="48" t="s">
        <v>1114</v>
      </c>
    </row>
    <row r="425" spans="1:7">
      <c r="A425" s="47">
        <v>1410051018653</v>
      </c>
      <c r="B425" s="48">
        <v>6</v>
      </c>
      <c r="C425" s="48" t="s">
        <v>233</v>
      </c>
      <c r="D425" s="48" t="s">
        <v>362</v>
      </c>
      <c r="E425" s="48" t="s">
        <v>363</v>
      </c>
      <c r="F425" s="48" t="s">
        <v>1115</v>
      </c>
      <c r="G425" s="48" t="s">
        <v>1116</v>
      </c>
    </row>
    <row r="426" spans="1:7">
      <c r="A426" s="47">
        <v>1410051018661</v>
      </c>
      <c r="B426" s="48">
        <v>6</v>
      </c>
      <c r="C426" s="48" t="s">
        <v>233</v>
      </c>
      <c r="D426" s="48" t="s">
        <v>362</v>
      </c>
      <c r="E426" s="48" t="s">
        <v>363</v>
      </c>
      <c r="F426" s="48" t="s">
        <v>1117</v>
      </c>
      <c r="G426" s="48" t="s">
        <v>1118</v>
      </c>
    </row>
    <row r="427" spans="1:7">
      <c r="A427" s="47">
        <v>1410051018679</v>
      </c>
      <c r="B427" s="48">
        <v>6</v>
      </c>
      <c r="C427" s="48" t="s">
        <v>233</v>
      </c>
      <c r="D427" s="48" t="s">
        <v>362</v>
      </c>
      <c r="E427" s="48" t="s">
        <v>363</v>
      </c>
      <c r="F427" s="48" t="s">
        <v>1119</v>
      </c>
      <c r="G427" s="48" t="s">
        <v>1120</v>
      </c>
    </row>
    <row r="428" spans="1:7">
      <c r="A428" s="47">
        <v>1410051018687</v>
      </c>
      <c r="B428" s="48">
        <v>6</v>
      </c>
      <c r="C428" s="48" t="s">
        <v>233</v>
      </c>
      <c r="D428" s="48" t="s">
        <v>362</v>
      </c>
      <c r="E428" s="48" t="s">
        <v>363</v>
      </c>
      <c r="F428" s="48" t="s">
        <v>1121</v>
      </c>
      <c r="G428" s="48" t="s">
        <v>1122</v>
      </c>
    </row>
    <row r="429" spans="1:7">
      <c r="A429" s="47">
        <v>1410051018695</v>
      </c>
      <c r="B429" s="48">
        <v>6</v>
      </c>
      <c r="C429" s="48" t="s">
        <v>233</v>
      </c>
      <c r="D429" s="48" t="s">
        <v>362</v>
      </c>
      <c r="E429" s="48" t="s">
        <v>363</v>
      </c>
      <c r="F429" s="48" t="s">
        <v>1123</v>
      </c>
      <c r="G429" s="48" t="s">
        <v>1124</v>
      </c>
    </row>
    <row r="430" spans="1:7">
      <c r="A430" s="47">
        <v>1410051018703</v>
      </c>
      <c r="B430" s="48">
        <v>6</v>
      </c>
      <c r="C430" s="48" t="s">
        <v>233</v>
      </c>
      <c r="D430" s="48" t="s">
        <v>376</v>
      </c>
      <c r="E430" s="48" t="s">
        <v>377</v>
      </c>
      <c r="F430" s="48" t="s">
        <v>1125</v>
      </c>
      <c r="G430" s="48" t="s">
        <v>1126</v>
      </c>
    </row>
    <row r="431" spans="1:7">
      <c r="A431" s="47">
        <v>1410051018729</v>
      </c>
      <c r="B431" s="48">
        <v>6</v>
      </c>
      <c r="C431" s="48" t="s">
        <v>233</v>
      </c>
      <c r="D431" s="48" t="s">
        <v>394</v>
      </c>
      <c r="E431" s="48" t="s">
        <v>395</v>
      </c>
      <c r="F431" s="48" t="s">
        <v>1127</v>
      </c>
      <c r="G431" s="48" t="s">
        <v>1128</v>
      </c>
    </row>
    <row r="432" spans="1:7">
      <c r="A432" s="47">
        <v>1410051018737</v>
      </c>
      <c r="B432" s="48">
        <v>6</v>
      </c>
      <c r="C432" s="48" t="s">
        <v>233</v>
      </c>
      <c r="D432" s="48" t="s">
        <v>402</v>
      </c>
      <c r="E432" s="48" t="s">
        <v>403</v>
      </c>
      <c r="F432" s="48" t="s">
        <v>1129</v>
      </c>
      <c r="G432" s="48" t="s">
        <v>1130</v>
      </c>
    </row>
    <row r="433" spans="1:7">
      <c r="A433" s="47">
        <v>1410051018745</v>
      </c>
      <c r="B433" s="48">
        <v>6</v>
      </c>
      <c r="C433" s="48" t="s">
        <v>233</v>
      </c>
      <c r="D433" s="48" t="s">
        <v>402</v>
      </c>
      <c r="E433" s="48" t="s">
        <v>403</v>
      </c>
      <c r="F433" s="48" t="s">
        <v>1131</v>
      </c>
      <c r="G433" s="48" t="s">
        <v>1132</v>
      </c>
    </row>
    <row r="434" spans="1:7">
      <c r="A434" s="47">
        <v>1410051018752</v>
      </c>
      <c r="B434" s="48">
        <v>6</v>
      </c>
      <c r="C434" s="48" t="s">
        <v>233</v>
      </c>
      <c r="D434" s="48" t="s">
        <v>402</v>
      </c>
      <c r="E434" s="48" t="s">
        <v>403</v>
      </c>
      <c r="F434" s="48" t="s">
        <v>1133</v>
      </c>
      <c r="G434" s="48" t="s">
        <v>1134</v>
      </c>
    </row>
    <row r="435" spans="1:7">
      <c r="A435" s="47">
        <v>1410051019222</v>
      </c>
      <c r="B435" s="48">
        <v>6</v>
      </c>
      <c r="C435" s="48" t="s">
        <v>233</v>
      </c>
      <c r="D435" s="48" t="s">
        <v>234</v>
      </c>
      <c r="E435" s="48" t="s">
        <v>235</v>
      </c>
      <c r="F435" s="48" t="s">
        <v>1135</v>
      </c>
      <c r="G435" s="48" t="s">
        <v>1136</v>
      </c>
    </row>
    <row r="436" spans="1:7">
      <c r="A436" s="47">
        <v>1410051019230</v>
      </c>
      <c r="B436" s="48">
        <v>6</v>
      </c>
      <c r="C436" s="48" t="s">
        <v>233</v>
      </c>
      <c r="D436" s="48" t="s">
        <v>282</v>
      </c>
      <c r="E436" s="48" t="s">
        <v>283</v>
      </c>
      <c r="F436" s="48" t="s">
        <v>1137</v>
      </c>
      <c r="G436" s="48" t="s">
        <v>1138</v>
      </c>
    </row>
    <row r="437" spans="1:7">
      <c r="A437" s="47">
        <v>1410051019248</v>
      </c>
      <c r="B437" s="48">
        <v>6</v>
      </c>
      <c r="C437" s="48" t="s">
        <v>233</v>
      </c>
      <c r="D437" s="48" t="s">
        <v>282</v>
      </c>
      <c r="E437" s="48" t="s">
        <v>283</v>
      </c>
      <c r="F437" s="48" t="s">
        <v>1139</v>
      </c>
      <c r="G437" s="48" t="s">
        <v>1140</v>
      </c>
    </row>
    <row r="438" spans="1:7">
      <c r="A438" s="47">
        <v>1410051019263</v>
      </c>
      <c r="B438" s="48">
        <v>6</v>
      </c>
      <c r="C438" s="48" t="s">
        <v>233</v>
      </c>
      <c r="D438" s="48" t="s">
        <v>324</v>
      </c>
      <c r="E438" s="48" t="s">
        <v>325</v>
      </c>
      <c r="F438" s="48" t="s">
        <v>1141</v>
      </c>
      <c r="G438" s="48" t="s">
        <v>1142</v>
      </c>
    </row>
    <row r="439" spans="1:7">
      <c r="A439" s="47">
        <v>1410051019289</v>
      </c>
      <c r="B439" s="48">
        <v>6</v>
      </c>
      <c r="C439" s="48" t="s">
        <v>233</v>
      </c>
      <c r="D439" s="48" t="s">
        <v>354</v>
      </c>
      <c r="E439" s="48" t="s">
        <v>355</v>
      </c>
      <c r="F439" s="48" t="s">
        <v>1143</v>
      </c>
      <c r="G439" s="48" t="s">
        <v>1144</v>
      </c>
    </row>
    <row r="440" spans="1:7">
      <c r="A440" s="47">
        <v>1410051019297</v>
      </c>
      <c r="B440" s="48">
        <v>6</v>
      </c>
      <c r="C440" s="48" t="s">
        <v>233</v>
      </c>
      <c r="D440" s="48" t="s">
        <v>394</v>
      </c>
      <c r="E440" s="48" t="s">
        <v>395</v>
      </c>
      <c r="F440" s="48" t="s">
        <v>1145</v>
      </c>
      <c r="G440" s="48" t="s">
        <v>1146</v>
      </c>
    </row>
    <row r="441" spans="1:7">
      <c r="A441" s="47">
        <v>1410051019305</v>
      </c>
      <c r="B441" s="48">
        <v>6</v>
      </c>
      <c r="C441" s="48" t="s">
        <v>233</v>
      </c>
      <c r="D441" s="48" t="s">
        <v>282</v>
      </c>
      <c r="E441" s="48" t="s">
        <v>283</v>
      </c>
      <c r="F441" s="48" t="s">
        <v>1147</v>
      </c>
      <c r="G441" s="48" t="s">
        <v>1148</v>
      </c>
    </row>
    <row r="442" spans="1:7">
      <c r="A442" s="47">
        <v>1410051019313</v>
      </c>
      <c r="B442" s="48">
        <v>6</v>
      </c>
      <c r="C442" s="48" t="s">
        <v>233</v>
      </c>
      <c r="D442" s="48" t="s">
        <v>282</v>
      </c>
      <c r="E442" s="48" t="s">
        <v>283</v>
      </c>
      <c r="F442" s="48" t="s">
        <v>1149</v>
      </c>
      <c r="G442" s="48" t="s">
        <v>1150</v>
      </c>
    </row>
    <row r="443" spans="1:7">
      <c r="A443" s="47">
        <v>1410051019321</v>
      </c>
      <c r="B443" s="48">
        <v>6</v>
      </c>
      <c r="C443" s="48" t="s">
        <v>233</v>
      </c>
      <c r="D443" s="48" t="s">
        <v>286</v>
      </c>
      <c r="E443" s="48" t="s">
        <v>287</v>
      </c>
      <c r="F443" s="48" t="s">
        <v>1151</v>
      </c>
      <c r="G443" s="48" t="s">
        <v>1152</v>
      </c>
    </row>
    <row r="444" spans="1:7">
      <c r="A444" s="47">
        <v>1410051019339</v>
      </c>
      <c r="B444" s="48">
        <v>6</v>
      </c>
      <c r="C444" s="48" t="s">
        <v>233</v>
      </c>
      <c r="D444" s="48" t="s">
        <v>294</v>
      </c>
      <c r="E444" s="48" t="s">
        <v>295</v>
      </c>
      <c r="F444" s="48" t="s">
        <v>1153</v>
      </c>
      <c r="G444" s="48" t="s">
        <v>1154</v>
      </c>
    </row>
    <row r="445" spans="1:7">
      <c r="A445" s="47">
        <v>1410051019347</v>
      </c>
      <c r="B445" s="48">
        <v>6</v>
      </c>
      <c r="C445" s="48" t="s">
        <v>233</v>
      </c>
      <c r="D445" s="48" t="s">
        <v>300</v>
      </c>
      <c r="E445" s="48" t="s">
        <v>301</v>
      </c>
      <c r="F445" s="48" t="s">
        <v>1155</v>
      </c>
      <c r="G445" s="48" t="s">
        <v>1156</v>
      </c>
    </row>
    <row r="446" spans="1:7">
      <c r="A446" s="47">
        <v>1410051019354</v>
      </c>
      <c r="B446" s="48">
        <v>6</v>
      </c>
      <c r="C446" s="48" t="s">
        <v>233</v>
      </c>
      <c r="D446" s="48" t="s">
        <v>300</v>
      </c>
      <c r="E446" s="48" t="s">
        <v>301</v>
      </c>
      <c r="F446" s="48" t="s">
        <v>1157</v>
      </c>
      <c r="G446" s="48" t="s">
        <v>1158</v>
      </c>
    </row>
    <row r="447" spans="1:7">
      <c r="A447" s="47">
        <v>1410051019362</v>
      </c>
      <c r="B447" s="48">
        <v>6</v>
      </c>
      <c r="C447" s="48" t="s">
        <v>233</v>
      </c>
      <c r="D447" s="48" t="s">
        <v>348</v>
      </c>
      <c r="E447" s="48" t="s">
        <v>349</v>
      </c>
      <c r="F447" s="48" t="s">
        <v>1159</v>
      </c>
      <c r="G447" s="48" t="s">
        <v>1160</v>
      </c>
    </row>
    <row r="448" spans="1:7">
      <c r="A448" s="47">
        <v>1410051019370</v>
      </c>
      <c r="B448" s="48">
        <v>6</v>
      </c>
      <c r="C448" s="48" t="s">
        <v>233</v>
      </c>
      <c r="D448" s="48" t="s">
        <v>376</v>
      </c>
      <c r="E448" s="48" t="s">
        <v>377</v>
      </c>
      <c r="F448" s="48" t="s">
        <v>1161</v>
      </c>
      <c r="G448" s="48" t="s">
        <v>1162</v>
      </c>
    </row>
    <row r="449" spans="1:7">
      <c r="A449" s="47">
        <v>1410051019388</v>
      </c>
      <c r="B449" s="48">
        <v>6</v>
      </c>
      <c r="C449" s="48" t="s">
        <v>233</v>
      </c>
      <c r="D449" s="48" t="s">
        <v>394</v>
      </c>
      <c r="E449" s="48" t="s">
        <v>395</v>
      </c>
      <c r="F449" s="48" t="s">
        <v>1163</v>
      </c>
      <c r="G449" s="48" t="s">
        <v>1164</v>
      </c>
    </row>
    <row r="450" spans="1:7">
      <c r="A450" s="47">
        <v>1410051019396</v>
      </c>
      <c r="B450" s="48">
        <v>6</v>
      </c>
      <c r="C450" s="48" t="s">
        <v>233</v>
      </c>
      <c r="D450" s="48" t="s">
        <v>402</v>
      </c>
      <c r="E450" s="48" t="s">
        <v>403</v>
      </c>
      <c r="F450" s="48" t="s">
        <v>1165</v>
      </c>
      <c r="G450" s="48" t="s">
        <v>1166</v>
      </c>
    </row>
    <row r="451" spans="1:7">
      <c r="A451" s="47">
        <v>1410051019404</v>
      </c>
      <c r="B451" s="48">
        <v>6</v>
      </c>
      <c r="C451" s="48" t="s">
        <v>233</v>
      </c>
      <c r="D451" s="48" t="s">
        <v>422</v>
      </c>
      <c r="E451" s="48" t="s">
        <v>423</v>
      </c>
      <c r="F451" s="48" t="s">
        <v>1167</v>
      </c>
      <c r="G451" s="48" t="s">
        <v>1168</v>
      </c>
    </row>
    <row r="452" spans="1:7">
      <c r="A452" s="47">
        <v>1410051019453</v>
      </c>
      <c r="B452" s="48">
        <v>6</v>
      </c>
      <c r="C452" s="48" t="s">
        <v>233</v>
      </c>
      <c r="D452" s="48" t="s">
        <v>238</v>
      </c>
      <c r="E452" s="48" t="s">
        <v>239</v>
      </c>
      <c r="F452" s="48" t="s">
        <v>1169</v>
      </c>
      <c r="G452" s="48" t="s">
        <v>1170</v>
      </c>
    </row>
    <row r="453" spans="1:7">
      <c r="A453" s="47">
        <v>1410051019461</v>
      </c>
      <c r="B453" s="48">
        <v>6</v>
      </c>
      <c r="C453" s="48" t="s">
        <v>233</v>
      </c>
      <c r="D453" s="48" t="s">
        <v>238</v>
      </c>
      <c r="E453" s="48" t="s">
        <v>239</v>
      </c>
      <c r="F453" s="48" t="s">
        <v>1171</v>
      </c>
      <c r="G453" s="48" t="s">
        <v>1172</v>
      </c>
    </row>
    <row r="454" spans="1:7">
      <c r="A454" s="47">
        <v>1410051019479</v>
      </c>
      <c r="B454" s="48">
        <v>6</v>
      </c>
      <c r="C454" s="48" t="s">
        <v>233</v>
      </c>
      <c r="D454" s="48" t="s">
        <v>238</v>
      </c>
      <c r="E454" s="48" t="s">
        <v>239</v>
      </c>
      <c r="F454" s="48" t="s">
        <v>1173</v>
      </c>
      <c r="G454" s="48" t="s">
        <v>1174</v>
      </c>
    </row>
    <row r="455" spans="1:7">
      <c r="A455" s="47">
        <v>1410051019487</v>
      </c>
      <c r="B455" s="48">
        <v>6</v>
      </c>
      <c r="C455" s="48" t="s">
        <v>233</v>
      </c>
      <c r="D455" s="48" t="s">
        <v>238</v>
      </c>
      <c r="E455" s="48" t="s">
        <v>239</v>
      </c>
      <c r="F455" s="48" t="s">
        <v>1175</v>
      </c>
      <c r="G455" s="48" t="s">
        <v>1176</v>
      </c>
    </row>
    <row r="456" spans="1:7">
      <c r="A456" s="47">
        <v>1410051019495</v>
      </c>
      <c r="B456" s="48">
        <v>6</v>
      </c>
      <c r="C456" s="48" t="s">
        <v>233</v>
      </c>
      <c r="D456" s="48" t="s">
        <v>238</v>
      </c>
      <c r="E456" s="48" t="s">
        <v>239</v>
      </c>
      <c r="F456" s="48" t="s">
        <v>1177</v>
      </c>
      <c r="G456" s="48" t="s">
        <v>1178</v>
      </c>
    </row>
    <row r="457" spans="1:7">
      <c r="A457" s="47">
        <v>1410051019503</v>
      </c>
      <c r="B457" s="48">
        <v>6</v>
      </c>
      <c r="C457" s="48" t="s">
        <v>233</v>
      </c>
      <c r="D457" s="48" t="s">
        <v>234</v>
      </c>
      <c r="E457" s="48" t="s">
        <v>235</v>
      </c>
      <c r="F457" s="48" t="s">
        <v>1179</v>
      </c>
      <c r="G457" s="48" t="s">
        <v>1180</v>
      </c>
    </row>
    <row r="458" spans="1:7">
      <c r="A458" s="47">
        <v>1410051019511</v>
      </c>
      <c r="B458" s="48">
        <v>6</v>
      </c>
      <c r="C458" s="48" t="s">
        <v>233</v>
      </c>
      <c r="D458" s="48" t="s">
        <v>234</v>
      </c>
      <c r="E458" s="48" t="s">
        <v>235</v>
      </c>
      <c r="F458" s="48" t="s">
        <v>1181</v>
      </c>
      <c r="G458" s="48" t="s">
        <v>1182</v>
      </c>
    </row>
    <row r="459" spans="1:7">
      <c r="A459" s="47">
        <v>1410051019529</v>
      </c>
      <c r="B459" s="48">
        <v>6</v>
      </c>
      <c r="C459" s="48" t="s">
        <v>233</v>
      </c>
      <c r="D459" s="48" t="s">
        <v>234</v>
      </c>
      <c r="E459" s="48" t="s">
        <v>235</v>
      </c>
      <c r="F459" s="48" t="s">
        <v>1183</v>
      </c>
      <c r="G459" s="48" t="s">
        <v>1184</v>
      </c>
    </row>
    <row r="460" spans="1:7">
      <c r="A460" s="47">
        <v>1410051019537</v>
      </c>
      <c r="B460" s="48">
        <v>6</v>
      </c>
      <c r="C460" s="48" t="s">
        <v>233</v>
      </c>
      <c r="D460" s="48" t="s">
        <v>300</v>
      </c>
      <c r="E460" s="48" t="s">
        <v>301</v>
      </c>
      <c r="F460" s="48" t="s">
        <v>1185</v>
      </c>
      <c r="G460" s="48" t="s">
        <v>1186</v>
      </c>
    </row>
    <row r="461" spans="1:7">
      <c r="A461" s="47">
        <v>1410051019545</v>
      </c>
      <c r="B461" s="48">
        <v>6</v>
      </c>
      <c r="C461" s="48" t="s">
        <v>233</v>
      </c>
      <c r="D461" s="48" t="s">
        <v>300</v>
      </c>
      <c r="E461" s="48" t="s">
        <v>301</v>
      </c>
      <c r="F461" s="48" t="s">
        <v>1187</v>
      </c>
      <c r="G461" s="48" t="s">
        <v>1188</v>
      </c>
    </row>
    <row r="462" spans="1:7">
      <c r="A462" s="47">
        <v>1410051019552</v>
      </c>
      <c r="B462" s="48">
        <v>6</v>
      </c>
      <c r="C462" s="48" t="s">
        <v>233</v>
      </c>
      <c r="D462" s="48" t="s">
        <v>300</v>
      </c>
      <c r="E462" s="48" t="s">
        <v>301</v>
      </c>
      <c r="F462" s="48" t="s">
        <v>1189</v>
      </c>
      <c r="G462" s="48" t="s">
        <v>1190</v>
      </c>
    </row>
    <row r="463" spans="1:7">
      <c r="A463" s="47">
        <v>1410051019560</v>
      </c>
      <c r="B463" s="48">
        <v>6</v>
      </c>
      <c r="C463" s="48" t="s">
        <v>233</v>
      </c>
      <c r="D463" s="48" t="s">
        <v>312</v>
      </c>
      <c r="E463" s="48" t="s">
        <v>313</v>
      </c>
      <c r="F463" s="48" t="s">
        <v>1191</v>
      </c>
      <c r="G463" s="48" t="s">
        <v>1192</v>
      </c>
    </row>
    <row r="464" spans="1:7">
      <c r="A464" s="47">
        <v>1410051019578</v>
      </c>
      <c r="B464" s="48">
        <v>6</v>
      </c>
      <c r="C464" s="48" t="s">
        <v>233</v>
      </c>
      <c r="D464" s="48" t="s">
        <v>312</v>
      </c>
      <c r="E464" s="48" t="s">
        <v>313</v>
      </c>
      <c r="F464" s="48" t="s">
        <v>1193</v>
      </c>
      <c r="G464" s="48" t="s">
        <v>1194</v>
      </c>
    </row>
    <row r="465" spans="1:7">
      <c r="A465" s="47">
        <v>1410051019594</v>
      </c>
      <c r="B465" s="48">
        <v>6</v>
      </c>
      <c r="C465" s="48" t="s">
        <v>233</v>
      </c>
      <c r="D465" s="48" t="s">
        <v>312</v>
      </c>
      <c r="E465" s="48" t="s">
        <v>313</v>
      </c>
      <c r="F465" s="48" t="s">
        <v>1195</v>
      </c>
      <c r="G465" s="48" t="s">
        <v>1196</v>
      </c>
    </row>
    <row r="466" spans="1:7">
      <c r="A466" s="47">
        <v>1410051019602</v>
      </c>
      <c r="B466" s="48">
        <v>6</v>
      </c>
      <c r="C466" s="48" t="s">
        <v>233</v>
      </c>
      <c r="D466" s="48" t="s">
        <v>324</v>
      </c>
      <c r="E466" s="48" t="s">
        <v>325</v>
      </c>
      <c r="F466" s="48" t="s">
        <v>1197</v>
      </c>
      <c r="G466" s="48" t="s">
        <v>1198</v>
      </c>
    </row>
    <row r="467" spans="1:7">
      <c r="A467" s="47">
        <v>1410051019610</v>
      </c>
      <c r="B467" s="48">
        <v>6</v>
      </c>
      <c r="C467" s="48" t="s">
        <v>233</v>
      </c>
      <c r="D467" s="48" t="s">
        <v>342</v>
      </c>
      <c r="E467" s="48" t="s">
        <v>343</v>
      </c>
      <c r="F467" s="48" t="s">
        <v>1199</v>
      </c>
      <c r="G467" s="48" t="s">
        <v>1200</v>
      </c>
    </row>
    <row r="468" spans="1:7">
      <c r="A468" s="47">
        <v>1410051019628</v>
      </c>
      <c r="B468" s="48">
        <v>6</v>
      </c>
      <c r="C468" s="48" t="s">
        <v>233</v>
      </c>
      <c r="D468" s="48" t="s">
        <v>354</v>
      </c>
      <c r="E468" s="48" t="s">
        <v>355</v>
      </c>
      <c r="F468" s="48" t="s">
        <v>1201</v>
      </c>
      <c r="G468" s="48" t="s">
        <v>1202</v>
      </c>
    </row>
    <row r="469" spans="1:7">
      <c r="A469" s="47">
        <v>1410051019636</v>
      </c>
      <c r="B469" s="48">
        <v>6</v>
      </c>
      <c r="C469" s="48" t="s">
        <v>233</v>
      </c>
      <c r="D469" s="48" t="s">
        <v>354</v>
      </c>
      <c r="E469" s="48" t="s">
        <v>355</v>
      </c>
      <c r="F469" s="48" t="s">
        <v>1203</v>
      </c>
      <c r="G469" s="48" t="s">
        <v>1204</v>
      </c>
    </row>
    <row r="470" spans="1:7">
      <c r="A470" s="47">
        <v>1410051019644</v>
      </c>
      <c r="B470" s="48">
        <v>6</v>
      </c>
      <c r="C470" s="48" t="s">
        <v>233</v>
      </c>
      <c r="D470" s="48" t="s">
        <v>354</v>
      </c>
      <c r="E470" s="48" t="s">
        <v>355</v>
      </c>
      <c r="F470" s="48" t="s">
        <v>1205</v>
      </c>
      <c r="G470" s="48" t="s">
        <v>1206</v>
      </c>
    </row>
    <row r="471" spans="1:7">
      <c r="A471" s="47">
        <v>1410051019651</v>
      </c>
      <c r="B471" s="48">
        <v>6</v>
      </c>
      <c r="C471" s="48" t="s">
        <v>233</v>
      </c>
      <c r="D471" s="48" t="s">
        <v>354</v>
      </c>
      <c r="E471" s="48" t="s">
        <v>355</v>
      </c>
      <c r="F471" s="48" t="s">
        <v>1207</v>
      </c>
      <c r="G471" s="48" t="s">
        <v>1208</v>
      </c>
    </row>
    <row r="472" spans="1:7">
      <c r="A472" s="47">
        <v>1410051019669</v>
      </c>
      <c r="B472" s="48">
        <v>6</v>
      </c>
      <c r="C472" s="48" t="s">
        <v>233</v>
      </c>
      <c r="D472" s="48" t="s">
        <v>354</v>
      </c>
      <c r="E472" s="48" t="s">
        <v>355</v>
      </c>
      <c r="F472" s="48" t="s">
        <v>1209</v>
      </c>
      <c r="G472" s="48" t="s">
        <v>1210</v>
      </c>
    </row>
    <row r="473" spans="1:7">
      <c r="A473" s="47">
        <v>1410051019685</v>
      </c>
      <c r="B473" s="48">
        <v>6</v>
      </c>
      <c r="C473" s="48" t="s">
        <v>233</v>
      </c>
      <c r="D473" s="48" t="s">
        <v>362</v>
      </c>
      <c r="E473" s="48" t="s">
        <v>363</v>
      </c>
      <c r="F473" s="48" t="s">
        <v>1211</v>
      </c>
      <c r="G473" s="48" t="s">
        <v>1212</v>
      </c>
    </row>
    <row r="474" spans="1:7">
      <c r="A474" s="47">
        <v>1410051019701</v>
      </c>
      <c r="B474" s="48">
        <v>6</v>
      </c>
      <c r="C474" s="48" t="s">
        <v>233</v>
      </c>
      <c r="D474" s="48" t="s">
        <v>376</v>
      </c>
      <c r="E474" s="48" t="s">
        <v>377</v>
      </c>
      <c r="F474" s="48" t="s">
        <v>1213</v>
      </c>
      <c r="G474" s="48" t="s">
        <v>1214</v>
      </c>
    </row>
    <row r="475" spans="1:7">
      <c r="A475" s="47">
        <v>1410051019719</v>
      </c>
      <c r="B475" s="48">
        <v>6</v>
      </c>
      <c r="C475" s="48" t="s">
        <v>233</v>
      </c>
      <c r="D475" s="48" t="s">
        <v>376</v>
      </c>
      <c r="E475" s="48" t="s">
        <v>377</v>
      </c>
      <c r="F475" s="48" t="s">
        <v>1215</v>
      </c>
      <c r="G475" s="48" t="s">
        <v>1216</v>
      </c>
    </row>
    <row r="476" spans="1:7">
      <c r="A476" s="47">
        <v>1410051019727</v>
      </c>
      <c r="B476" s="48">
        <v>6</v>
      </c>
      <c r="C476" s="48" t="s">
        <v>233</v>
      </c>
      <c r="D476" s="48" t="s">
        <v>376</v>
      </c>
      <c r="E476" s="48" t="s">
        <v>377</v>
      </c>
      <c r="F476" s="48" t="s">
        <v>1217</v>
      </c>
      <c r="G476" s="48" t="s">
        <v>1218</v>
      </c>
    </row>
    <row r="477" spans="1:7">
      <c r="A477" s="47">
        <v>1410051019743</v>
      </c>
      <c r="B477" s="48">
        <v>6</v>
      </c>
      <c r="C477" s="48" t="s">
        <v>233</v>
      </c>
      <c r="D477" s="48" t="s">
        <v>394</v>
      </c>
      <c r="E477" s="48" t="s">
        <v>395</v>
      </c>
      <c r="F477" s="48" t="s">
        <v>1219</v>
      </c>
      <c r="G477" s="48" t="s">
        <v>1220</v>
      </c>
    </row>
    <row r="478" spans="1:7">
      <c r="A478" s="47">
        <v>1410051019750</v>
      </c>
      <c r="B478" s="48">
        <v>6</v>
      </c>
      <c r="C478" s="48" t="s">
        <v>233</v>
      </c>
      <c r="D478" s="48" t="s">
        <v>394</v>
      </c>
      <c r="E478" s="48" t="s">
        <v>395</v>
      </c>
      <c r="F478" s="48" t="s">
        <v>1221</v>
      </c>
      <c r="G478" s="48" t="s">
        <v>1222</v>
      </c>
    </row>
    <row r="479" spans="1:7">
      <c r="A479" s="47">
        <v>1410051019768</v>
      </c>
      <c r="B479" s="48">
        <v>6</v>
      </c>
      <c r="C479" s="48" t="s">
        <v>233</v>
      </c>
      <c r="D479" s="48" t="s">
        <v>394</v>
      </c>
      <c r="E479" s="48" t="s">
        <v>395</v>
      </c>
      <c r="F479" s="48" t="s">
        <v>1223</v>
      </c>
      <c r="G479" s="48" t="s">
        <v>1224</v>
      </c>
    </row>
    <row r="480" spans="1:7">
      <c r="A480" s="47">
        <v>1410051019784</v>
      </c>
      <c r="B480" s="48">
        <v>6</v>
      </c>
      <c r="C480" s="48" t="s">
        <v>233</v>
      </c>
      <c r="D480" s="48" t="s">
        <v>412</v>
      </c>
      <c r="E480" s="48" t="s">
        <v>413</v>
      </c>
      <c r="F480" s="48" t="s">
        <v>1225</v>
      </c>
      <c r="G480" s="48" t="s">
        <v>1226</v>
      </c>
    </row>
    <row r="481" spans="1:7">
      <c r="A481" s="47">
        <v>1410051019800</v>
      </c>
      <c r="B481" s="48">
        <v>6</v>
      </c>
      <c r="C481" s="48" t="s">
        <v>233</v>
      </c>
      <c r="D481" s="48" t="s">
        <v>312</v>
      </c>
      <c r="E481" s="48" t="s">
        <v>313</v>
      </c>
      <c r="F481" s="48" t="s">
        <v>1227</v>
      </c>
      <c r="G481" s="48" t="s">
        <v>1228</v>
      </c>
    </row>
    <row r="482" spans="1:7">
      <c r="A482" s="47">
        <v>1410051019826</v>
      </c>
      <c r="B482" s="48">
        <v>6</v>
      </c>
      <c r="C482" s="48" t="s">
        <v>233</v>
      </c>
      <c r="D482" s="48" t="s">
        <v>348</v>
      </c>
      <c r="E482" s="48" t="s">
        <v>349</v>
      </c>
      <c r="F482" s="48" t="s">
        <v>1229</v>
      </c>
      <c r="G482" s="48" t="s">
        <v>1230</v>
      </c>
    </row>
    <row r="483" spans="1:7">
      <c r="A483" s="47">
        <v>1410051019834</v>
      </c>
      <c r="B483" s="48">
        <v>6</v>
      </c>
      <c r="C483" s="48" t="s">
        <v>233</v>
      </c>
      <c r="D483" s="48" t="s">
        <v>376</v>
      </c>
      <c r="E483" s="48" t="s">
        <v>377</v>
      </c>
      <c r="F483" s="48" t="s">
        <v>1231</v>
      </c>
      <c r="G483" s="48" t="s">
        <v>1232</v>
      </c>
    </row>
    <row r="484" spans="1:7">
      <c r="A484" s="47">
        <v>1410051019859</v>
      </c>
      <c r="B484" s="48">
        <v>6</v>
      </c>
      <c r="C484" s="48" t="s">
        <v>233</v>
      </c>
      <c r="D484" s="48" t="s">
        <v>402</v>
      </c>
      <c r="E484" s="48" t="s">
        <v>403</v>
      </c>
      <c r="F484" s="48" t="s">
        <v>1233</v>
      </c>
      <c r="G484" s="48" t="s">
        <v>1234</v>
      </c>
    </row>
    <row r="485" spans="1:7">
      <c r="A485" s="47">
        <v>1410051019867</v>
      </c>
      <c r="B485" s="48">
        <v>6</v>
      </c>
      <c r="C485" s="48" t="s">
        <v>233</v>
      </c>
      <c r="D485" s="48" t="s">
        <v>238</v>
      </c>
      <c r="E485" s="48" t="s">
        <v>239</v>
      </c>
      <c r="F485" s="48" t="s">
        <v>1235</v>
      </c>
      <c r="G485" s="48" t="s">
        <v>1236</v>
      </c>
    </row>
    <row r="486" spans="1:7">
      <c r="A486" s="47">
        <v>1410051019883</v>
      </c>
      <c r="B486" s="48">
        <v>6</v>
      </c>
      <c r="C486" s="48" t="s">
        <v>233</v>
      </c>
      <c r="D486" s="48" t="s">
        <v>282</v>
      </c>
      <c r="E486" s="48" t="s">
        <v>283</v>
      </c>
      <c r="F486" s="48" t="s">
        <v>1237</v>
      </c>
      <c r="G486" s="48" t="s">
        <v>1238</v>
      </c>
    </row>
    <row r="487" spans="1:7">
      <c r="A487" s="47">
        <v>1410051019891</v>
      </c>
      <c r="B487" s="48">
        <v>6</v>
      </c>
      <c r="C487" s="48" t="s">
        <v>233</v>
      </c>
      <c r="D487" s="48" t="s">
        <v>286</v>
      </c>
      <c r="E487" s="48" t="s">
        <v>287</v>
      </c>
      <c r="F487" s="48" t="s">
        <v>1239</v>
      </c>
      <c r="G487" s="48" t="s">
        <v>1240</v>
      </c>
    </row>
    <row r="488" spans="1:7">
      <c r="A488" s="47">
        <v>1410051019909</v>
      </c>
      <c r="B488" s="48">
        <v>6</v>
      </c>
      <c r="C488" s="48" t="s">
        <v>233</v>
      </c>
      <c r="D488" s="48" t="s">
        <v>294</v>
      </c>
      <c r="E488" s="48" t="s">
        <v>295</v>
      </c>
      <c r="F488" s="48" t="s">
        <v>1241</v>
      </c>
      <c r="G488" s="48" t="s">
        <v>1242</v>
      </c>
    </row>
    <row r="489" spans="1:7">
      <c r="A489" s="47">
        <v>1410051019925</v>
      </c>
      <c r="B489" s="48">
        <v>6</v>
      </c>
      <c r="C489" s="48" t="s">
        <v>233</v>
      </c>
      <c r="D489" s="48" t="s">
        <v>362</v>
      </c>
      <c r="E489" s="48" t="s">
        <v>363</v>
      </c>
      <c r="F489" s="48" t="s">
        <v>1243</v>
      </c>
      <c r="G489" s="48" t="s">
        <v>1244</v>
      </c>
    </row>
    <row r="490" spans="1:7">
      <c r="A490" s="47">
        <v>1410051020394</v>
      </c>
      <c r="B490" s="48">
        <v>6</v>
      </c>
      <c r="C490" s="48" t="s">
        <v>233</v>
      </c>
      <c r="D490" s="48" t="s">
        <v>282</v>
      </c>
      <c r="E490" s="48" t="s">
        <v>283</v>
      </c>
      <c r="F490" s="48" t="s">
        <v>1245</v>
      </c>
      <c r="G490" s="48" t="s">
        <v>1246</v>
      </c>
    </row>
    <row r="491" spans="1:7">
      <c r="A491" s="47">
        <v>1410051020428</v>
      </c>
      <c r="B491" s="48">
        <v>6</v>
      </c>
      <c r="C491" s="48" t="s">
        <v>233</v>
      </c>
      <c r="D491" s="48" t="s">
        <v>412</v>
      </c>
      <c r="E491" s="48" t="s">
        <v>413</v>
      </c>
      <c r="F491" s="48" t="s">
        <v>1247</v>
      </c>
      <c r="G491" s="48" t="s">
        <v>1248</v>
      </c>
    </row>
    <row r="492" spans="1:7">
      <c r="A492" s="47">
        <v>1410051020451</v>
      </c>
      <c r="B492" s="48">
        <v>6</v>
      </c>
      <c r="C492" s="48" t="s">
        <v>233</v>
      </c>
      <c r="D492" s="48" t="s">
        <v>324</v>
      </c>
      <c r="E492" s="48" t="s">
        <v>325</v>
      </c>
      <c r="F492" s="48" t="s">
        <v>1249</v>
      </c>
      <c r="G492" s="48" t="s">
        <v>1250</v>
      </c>
    </row>
    <row r="493" spans="1:7">
      <c r="A493" s="47">
        <v>1410051020469</v>
      </c>
      <c r="B493" s="48">
        <v>1</v>
      </c>
      <c r="C493" s="48" t="s">
        <v>1251</v>
      </c>
      <c r="D493" s="48" t="s">
        <v>234</v>
      </c>
      <c r="E493" s="48" t="s">
        <v>235</v>
      </c>
      <c r="F493" s="48" t="s">
        <v>1252</v>
      </c>
      <c r="G493" s="48" t="s">
        <v>1253</v>
      </c>
    </row>
    <row r="494" spans="1:7">
      <c r="A494" s="47">
        <v>1410051020477</v>
      </c>
      <c r="B494" s="48">
        <v>1</v>
      </c>
      <c r="C494" s="48" t="s">
        <v>1251</v>
      </c>
      <c r="D494" s="48" t="s">
        <v>294</v>
      </c>
      <c r="E494" s="48" t="s">
        <v>295</v>
      </c>
      <c r="F494" s="48" t="s">
        <v>1254</v>
      </c>
      <c r="G494" s="48" t="s">
        <v>1255</v>
      </c>
    </row>
    <row r="495" spans="1:7">
      <c r="A495" s="47">
        <v>1410051020485</v>
      </c>
      <c r="B495" s="48">
        <v>1</v>
      </c>
      <c r="C495" s="48" t="s">
        <v>1251</v>
      </c>
      <c r="D495" s="48" t="s">
        <v>348</v>
      </c>
      <c r="E495" s="48" t="s">
        <v>349</v>
      </c>
      <c r="F495" s="48" t="s">
        <v>1256</v>
      </c>
      <c r="G495" s="48" t="s">
        <v>1257</v>
      </c>
    </row>
    <row r="496" spans="1:7">
      <c r="A496" s="47">
        <v>1410051020493</v>
      </c>
      <c r="B496" s="48">
        <v>1</v>
      </c>
      <c r="C496" s="48" t="s">
        <v>1251</v>
      </c>
      <c r="D496" s="48" t="s">
        <v>412</v>
      </c>
      <c r="E496" s="48" t="s">
        <v>413</v>
      </c>
      <c r="F496" s="48" t="s">
        <v>1258</v>
      </c>
      <c r="G496" s="48" t="s">
        <v>1259</v>
      </c>
    </row>
    <row r="497" spans="1:7">
      <c r="A497" s="47">
        <v>1410051020501</v>
      </c>
      <c r="B497" s="48">
        <v>1</v>
      </c>
      <c r="C497" s="48" t="s">
        <v>1251</v>
      </c>
      <c r="D497" s="48" t="s">
        <v>412</v>
      </c>
      <c r="E497" s="48" t="s">
        <v>413</v>
      </c>
      <c r="F497" s="48" t="s">
        <v>1260</v>
      </c>
      <c r="G497" s="48" t="s">
        <v>1261</v>
      </c>
    </row>
    <row r="498" spans="1:7">
      <c r="A498" s="47">
        <v>1410051020527</v>
      </c>
      <c r="B498" s="48">
        <v>1</v>
      </c>
      <c r="C498" s="48" t="s">
        <v>1251</v>
      </c>
      <c r="D498" s="48" t="s">
        <v>300</v>
      </c>
      <c r="E498" s="48" t="s">
        <v>301</v>
      </c>
      <c r="F498" s="48" t="s">
        <v>1262</v>
      </c>
      <c r="G498" s="48" t="s">
        <v>1263</v>
      </c>
    </row>
    <row r="499" spans="1:7">
      <c r="A499" s="47">
        <v>1410051020535</v>
      </c>
      <c r="B499" s="48">
        <v>1</v>
      </c>
      <c r="C499" s="48" t="s">
        <v>1251</v>
      </c>
      <c r="D499" s="48" t="s">
        <v>300</v>
      </c>
      <c r="E499" s="48" t="s">
        <v>301</v>
      </c>
      <c r="F499" s="48" t="s">
        <v>1264</v>
      </c>
      <c r="G499" s="48" t="s">
        <v>1265</v>
      </c>
    </row>
    <row r="500" spans="1:7">
      <c r="A500" s="47">
        <v>1410051020543</v>
      </c>
      <c r="B500" s="48">
        <v>1</v>
      </c>
      <c r="C500" s="48" t="s">
        <v>1251</v>
      </c>
      <c r="D500" s="48" t="s">
        <v>324</v>
      </c>
      <c r="E500" s="48" t="s">
        <v>325</v>
      </c>
      <c r="F500" s="48" t="s">
        <v>1266</v>
      </c>
      <c r="G500" s="48" t="s">
        <v>1267</v>
      </c>
    </row>
    <row r="501" spans="1:7">
      <c r="A501" s="47">
        <v>1410051020550</v>
      </c>
      <c r="B501" s="48">
        <v>1</v>
      </c>
      <c r="C501" s="48" t="s">
        <v>1251</v>
      </c>
      <c r="D501" s="48" t="s">
        <v>422</v>
      </c>
      <c r="E501" s="48" t="s">
        <v>423</v>
      </c>
      <c r="F501" s="48" t="s">
        <v>1268</v>
      </c>
      <c r="G501" s="48" t="s">
        <v>1269</v>
      </c>
    </row>
    <row r="502" spans="1:7">
      <c r="A502" s="47">
        <v>1410051020568</v>
      </c>
      <c r="B502" s="48">
        <v>1</v>
      </c>
      <c r="C502" s="48" t="s">
        <v>1251</v>
      </c>
      <c r="D502" s="48" t="s">
        <v>422</v>
      </c>
      <c r="E502" s="48" t="s">
        <v>423</v>
      </c>
      <c r="F502" s="48" t="s">
        <v>1270</v>
      </c>
      <c r="G502" s="48" t="s">
        <v>1271</v>
      </c>
    </row>
    <row r="503" spans="1:7">
      <c r="A503" s="47">
        <v>1410051020576</v>
      </c>
      <c r="B503" s="48">
        <v>1</v>
      </c>
      <c r="C503" s="48" t="s">
        <v>1251</v>
      </c>
      <c r="D503" s="48" t="s">
        <v>376</v>
      </c>
      <c r="E503" s="48" t="s">
        <v>377</v>
      </c>
      <c r="F503" s="48" t="s">
        <v>1272</v>
      </c>
      <c r="G503" s="48" t="s">
        <v>1273</v>
      </c>
    </row>
    <row r="504" spans="1:7">
      <c r="A504" s="47">
        <v>1410051020584</v>
      </c>
      <c r="B504" s="48">
        <v>1</v>
      </c>
      <c r="C504" s="48" t="s">
        <v>1251</v>
      </c>
      <c r="D504" s="48" t="s">
        <v>394</v>
      </c>
      <c r="E504" s="48" t="s">
        <v>395</v>
      </c>
      <c r="F504" s="48" t="s">
        <v>1274</v>
      </c>
      <c r="G504" s="48" t="s">
        <v>1275</v>
      </c>
    </row>
    <row r="505" spans="1:7">
      <c r="A505" s="47">
        <v>1410051020600</v>
      </c>
      <c r="B505" s="48">
        <v>1</v>
      </c>
      <c r="C505" s="48" t="s">
        <v>1251</v>
      </c>
      <c r="D505" s="48" t="s">
        <v>394</v>
      </c>
      <c r="E505" s="48" t="s">
        <v>395</v>
      </c>
      <c r="F505" s="48" t="s">
        <v>1276</v>
      </c>
      <c r="G505" s="48" t="s">
        <v>1277</v>
      </c>
    </row>
    <row r="506" spans="1:7">
      <c r="A506" s="47">
        <v>1410051020626</v>
      </c>
      <c r="B506" s="48">
        <v>5</v>
      </c>
      <c r="C506" s="48" t="s">
        <v>1278</v>
      </c>
      <c r="D506" s="48" t="s">
        <v>238</v>
      </c>
      <c r="E506" s="48" t="s">
        <v>239</v>
      </c>
      <c r="F506" s="48" t="s">
        <v>1279</v>
      </c>
      <c r="G506" s="48" t="s">
        <v>1280</v>
      </c>
    </row>
    <row r="507" spans="1:7">
      <c r="A507" s="47">
        <v>1410051020667</v>
      </c>
      <c r="B507" s="48">
        <v>5</v>
      </c>
      <c r="C507" s="48" t="s">
        <v>1278</v>
      </c>
      <c r="D507" s="48" t="s">
        <v>238</v>
      </c>
      <c r="E507" s="48" t="s">
        <v>239</v>
      </c>
      <c r="F507" s="48" t="s">
        <v>1281</v>
      </c>
      <c r="G507" s="48" t="s">
        <v>1282</v>
      </c>
    </row>
    <row r="508" spans="1:7">
      <c r="A508" s="47">
        <v>1410051020675</v>
      </c>
      <c r="B508" s="48">
        <v>5</v>
      </c>
      <c r="C508" s="48" t="s">
        <v>1278</v>
      </c>
      <c r="D508" s="48" t="s">
        <v>238</v>
      </c>
      <c r="E508" s="48" t="s">
        <v>239</v>
      </c>
      <c r="F508" s="48" t="s">
        <v>1283</v>
      </c>
      <c r="G508" s="48" t="s">
        <v>1284</v>
      </c>
    </row>
    <row r="509" spans="1:7">
      <c r="A509" s="47">
        <v>1410051020758</v>
      </c>
      <c r="B509" s="48">
        <v>5</v>
      </c>
      <c r="C509" s="48" t="s">
        <v>1278</v>
      </c>
      <c r="D509" s="48" t="s">
        <v>238</v>
      </c>
      <c r="E509" s="48" t="s">
        <v>239</v>
      </c>
      <c r="F509" s="48" t="s">
        <v>1285</v>
      </c>
      <c r="G509" s="48" t="s">
        <v>1286</v>
      </c>
    </row>
    <row r="510" spans="1:7">
      <c r="A510" s="47">
        <v>1410051020832</v>
      </c>
      <c r="B510" s="48">
        <v>5</v>
      </c>
      <c r="C510" s="48" t="s">
        <v>1278</v>
      </c>
      <c r="D510" s="48" t="s">
        <v>234</v>
      </c>
      <c r="E510" s="48" t="s">
        <v>235</v>
      </c>
      <c r="F510" s="48" t="s">
        <v>1287</v>
      </c>
      <c r="G510" s="48" t="s">
        <v>1288</v>
      </c>
    </row>
    <row r="511" spans="1:7">
      <c r="A511" s="47">
        <v>1410051020840</v>
      </c>
      <c r="B511" s="48">
        <v>5</v>
      </c>
      <c r="C511" s="48" t="s">
        <v>1278</v>
      </c>
      <c r="D511" s="48" t="s">
        <v>234</v>
      </c>
      <c r="E511" s="48" t="s">
        <v>235</v>
      </c>
      <c r="F511" s="48" t="s">
        <v>1289</v>
      </c>
      <c r="G511" s="48" t="s">
        <v>1290</v>
      </c>
    </row>
    <row r="512" spans="1:7">
      <c r="A512" s="47">
        <v>1410051020907</v>
      </c>
      <c r="B512" s="48">
        <v>5</v>
      </c>
      <c r="C512" s="48" t="s">
        <v>1278</v>
      </c>
      <c r="D512" s="48" t="s">
        <v>234</v>
      </c>
      <c r="E512" s="48" t="s">
        <v>235</v>
      </c>
      <c r="F512" s="48" t="s">
        <v>1291</v>
      </c>
      <c r="G512" s="48" t="s">
        <v>1292</v>
      </c>
    </row>
    <row r="513" spans="1:7">
      <c r="A513" s="47">
        <v>1410051020915</v>
      </c>
      <c r="B513" s="48">
        <v>5</v>
      </c>
      <c r="C513" s="48" t="s">
        <v>1278</v>
      </c>
      <c r="D513" s="48" t="s">
        <v>234</v>
      </c>
      <c r="E513" s="48" t="s">
        <v>235</v>
      </c>
      <c r="F513" s="48" t="s">
        <v>1293</v>
      </c>
      <c r="G513" s="48" t="s">
        <v>1294</v>
      </c>
    </row>
    <row r="514" spans="1:7">
      <c r="A514" s="47">
        <v>1410051020964</v>
      </c>
      <c r="B514" s="48">
        <v>5</v>
      </c>
      <c r="C514" s="48" t="s">
        <v>15</v>
      </c>
      <c r="D514" s="48" t="s">
        <v>1295</v>
      </c>
      <c r="E514" s="48" t="s">
        <v>283</v>
      </c>
      <c r="F514" s="48" t="s">
        <v>1296</v>
      </c>
      <c r="G514" s="48" t="s">
        <v>1297</v>
      </c>
    </row>
    <row r="515" spans="1:7">
      <c r="A515" s="47">
        <v>1410051020980</v>
      </c>
      <c r="B515" s="48">
        <v>5</v>
      </c>
      <c r="C515" s="48" t="s">
        <v>1278</v>
      </c>
      <c r="D515" s="48" t="s">
        <v>282</v>
      </c>
      <c r="E515" s="48" t="s">
        <v>283</v>
      </c>
      <c r="F515" s="48" t="s">
        <v>1298</v>
      </c>
      <c r="G515" s="48" t="s">
        <v>1299</v>
      </c>
    </row>
    <row r="516" spans="1:7">
      <c r="A516" s="47">
        <v>1410051020998</v>
      </c>
      <c r="B516" s="48">
        <v>5</v>
      </c>
      <c r="C516" s="48" t="s">
        <v>1278</v>
      </c>
      <c r="D516" s="48" t="s">
        <v>286</v>
      </c>
      <c r="E516" s="48" t="s">
        <v>287</v>
      </c>
      <c r="F516" s="48" t="s">
        <v>1300</v>
      </c>
      <c r="G516" s="48" t="s">
        <v>1301</v>
      </c>
    </row>
    <row r="517" spans="1:7">
      <c r="A517" s="47">
        <v>1410051021012</v>
      </c>
      <c r="B517" s="48">
        <v>5</v>
      </c>
      <c r="C517" s="48" t="s">
        <v>1278</v>
      </c>
      <c r="D517" s="48" t="s">
        <v>286</v>
      </c>
      <c r="E517" s="48" t="s">
        <v>287</v>
      </c>
      <c r="F517" s="48" t="s">
        <v>1302</v>
      </c>
      <c r="G517" s="48" t="s">
        <v>1303</v>
      </c>
    </row>
    <row r="518" spans="1:7">
      <c r="A518" s="47">
        <v>1410051021046</v>
      </c>
      <c r="B518" s="48">
        <v>5</v>
      </c>
      <c r="C518" s="48" t="s">
        <v>1278</v>
      </c>
      <c r="D518" s="48" t="s">
        <v>286</v>
      </c>
      <c r="E518" s="48" t="s">
        <v>287</v>
      </c>
      <c r="F518" s="48" t="s">
        <v>1304</v>
      </c>
      <c r="G518" s="48" t="s">
        <v>1305</v>
      </c>
    </row>
    <row r="519" spans="1:7">
      <c r="A519" s="47">
        <v>1410051021103</v>
      </c>
      <c r="B519" s="48">
        <v>5</v>
      </c>
      <c r="C519" s="48" t="s">
        <v>1278</v>
      </c>
      <c r="D519" s="48" t="s">
        <v>286</v>
      </c>
      <c r="E519" s="48" t="s">
        <v>287</v>
      </c>
      <c r="F519" s="48" t="s">
        <v>1306</v>
      </c>
      <c r="G519" s="48" t="s">
        <v>1307</v>
      </c>
    </row>
    <row r="520" spans="1:7">
      <c r="A520" s="47">
        <v>1410051021376</v>
      </c>
      <c r="B520" s="48">
        <v>1</v>
      </c>
      <c r="C520" s="48" t="s">
        <v>1251</v>
      </c>
      <c r="D520" s="48" t="s">
        <v>312</v>
      </c>
      <c r="E520" s="48" t="s">
        <v>313</v>
      </c>
      <c r="F520" s="48" t="s">
        <v>1308</v>
      </c>
      <c r="G520" s="48" t="s">
        <v>1309</v>
      </c>
    </row>
    <row r="521" spans="1:7">
      <c r="A521" s="47">
        <v>1410051021517</v>
      </c>
      <c r="B521" s="48">
        <v>5</v>
      </c>
      <c r="C521" s="48" t="s">
        <v>1278</v>
      </c>
      <c r="D521" s="48" t="s">
        <v>342</v>
      </c>
      <c r="E521" s="48" t="s">
        <v>343</v>
      </c>
      <c r="F521" s="48" t="s">
        <v>1310</v>
      </c>
      <c r="G521" s="48" t="s">
        <v>1311</v>
      </c>
    </row>
    <row r="522" spans="1:7">
      <c r="A522" s="47">
        <v>1410051021541</v>
      </c>
      <c r="B522" s="48">
        <v>5</v>
      </c>
      <c r="C522" s="48" t="s">
        <v>1278</v>
      </c>
      <c r="D522" s="48" t="s">
        <v>348</v>
      </c>
      <c r="E522" s="48" t="s">
        <v>349</v>
      </c>
      <c r="F522" s="48" t="s">
        <v>1312</v>
      </c>
      <c r="G522" s="48" t="s">
        <v>1313</v>
      </c>
    </row>
    <row r="523" spans="1:7">
      <c r="A523" s="47">
        <v>1410051021558</v>
      </c>
      <c r="B523" s="48">
        <v>5</v>
      </c>
      <c r="C523" s="48" t="s">
        <v>1278</v>
      </c>
      <c r="D523" s="48" t="s">
        <v>348</v>
      </c>
      <c r="E523" s="48" t="s">
        <v>349</v>
      </c>
      <c r="F523" s="48" t="s">
        <v>1314</v>
      </c>
      <c r="G523" s="48" t="s">
        <v>1315</v>
      </c>
    </row>
    <row r="524" spans="1:7">
      <c r="A524" s="47">
        <v>1410051021590</v>
      </c>
      <c r="B524" s="48">
        <v>5</v>
      </c>
      <c r="C524" s="48" t="s">
        <v>1278</v>
      </c>
      <c r="D524" s="48" t="s">
        <v>348</v>
      </c>
      <c r="E524" s="48" t="s">
        <v>349</v>
      </c>
      <c r="F524" s="48" t="s">
        <v>1316</v>
      </c>
      <c r="G524" s="48" t="s">
        <v>1317</v>
      </c>
    </row>
    <row r="525" spans="1:7">
      <c r="A525" s="47">
        <v>1410051021608</v>
      </c>
      <c r="B525" s="48">
        <v>5</v>
      </c>
      <c r="C525" s="48" t="s">
        <v>1278</v>
      </c>
      <c r="D525" s="48" t="s">
        <v>348</v>
      </c>
      <c r="E525" s="48" t="s">
        <v>349</v>
      </c>
      <c r="F525" s="48" t="s">
        <v>1318</v>
      </c>
      <c r="G525" s="48" t="s">
        <v>1319</v>
      </c>
    </row>
    <row r="526" spans="1:7">
      <c r="A526" s="47">
        <v>1410051021624</v>
      </c>
      <c r="B526" s="48">
        <v>5</v>
      </c>
      <c r="C526" s="48" t="s">
        <v>1278</v>
      </c>
      <c r="D526" s="48" t="s">
        <v>348</v>
      </c>
      <c r="E526" s="48" t="s">
        <v>349</v>
      </c>
      <c r="F526" s="48" t="s">
        <v>1320</v>
      </c>
      <c r="G526" s="48" t="s">
        <v>1321</v>
      </c>
    </row>
    <row r="527" spans="1:7">
      <c r="A527" s="47">
        <v>1410051021699</v>
      </c>
      <c r="B527" s="48">
        <v>5</v>
      </c>
      <c r="C527" s="48" t="s">
        <v>1278</v>
      </c>
      <c r="D527" s="48" t="s">
        <v>354</v>
      </c>
      <c r="E527" s="48" t="s">
        <v>355</v>
      </c>
      <c r="F527" s="48" t="s">
        <v>1322</v>
      </c>
      <c r="G527" s="48" t="s">
        <v>1323</v>
      </c>
    </row>
    <row r="528" spans="1:7">
      <c r="A528" s="47">
        <v>1410051021715</v>
      </c>
      <c r="B528" s="48">
        <v>5</v>
      </c>
      <c r="C528" s="48" t="s">
        <v>1278</v>
      </c>
      <c r="D528" s="48" t="s">
        <v>354</v>
      </c>
      <c r="E528" s="48" t="s">
        <v>355</v>
      </c>
      <c r="F528" s="48" t="s">
        <v>1324</v>
      </c>
      <c r="G528" s="48" t="s">
        <v>1325</v>
      </c>
    </row>
    <row r="529" spans="1:7">
      <c r="A529" s="47">
        <v>1410051021731</v>
      </c>
      <c r="B529" s="48">
        <v>5</v>
      </c>
      <c r="C529" s="48" t="s">
        <v>1278</v>
      </c>
      <c r="D529" s="48" t="s">
        <v>354</v>
      </c>
      <c r="E529" s="48" t="s">
        <v>355</v>
      </c>
      <c r="F529" s="48" t="s">
        <v>1326</v>
      </c>
      <c r="G529" s="48" t="s">
        <v>1327</v>
      </c>
    </row>
    <row r="530" spans="1:7">
      <c r="A530" s="47">
        <v>1410051021749</v>
      </c>
      <c r="B530" s="48">
        <v>5</v>
      </c>
      <c r="C530" s="48" t="s">
        <v>1278</v>
      </c>
      <c r="D530" s="48" t="s">
        <v>354</v>
      </c>
      <c r="E530" s="48" t="s">
        <v>355</v>
      </c>
      <c r="F530" s="48" t="s">
        <v>1328</v>
      </c>
      <c r="G530" s="48" t="s">
        <v>1329</v>
      </c>
    </row>
    <row r="531" spans="1:7">
      <c r="A531" s="47">
        <v>1410051021780</v>
      </c>
      <c r="B531" s="48">
        <v>2</v>
      </c>
      <c r="C531" s="48" t="s">
        <v>1330</v>
      </c>
      <c r="D531" s="48" t="s">
        <v>1331</v>
      </c>
      <c r="E531" s="48" t="s">
        <v>355</v>
      </c>
      <c r="F531" s="48" t="s">
        <v>1332</v>
      </c>
      <c r="G531" s="48" t="s">
        <v>1333</v>
      </c>
    </row>
    <row r="532" spans="1:7">
      <c r="A532" s="47">
        <v>1410051021798</v>
      </c>
      <c r="B532" s="48">
        <v>5</v>
      </c>
      <c r="C532" s="48" t="s">
        <v>1278</v>
      </c>
      <c r="D532" s="48" t="s">
        <v>354</v>
      </c>
      <c r="E532" s="48" t="s">
        <v>355</v>
      </c>
      <c r="F532" s="48" t="s">
        <v>1334</v>
      </c>
      <c r="G532" s="48" t="s">
        <v>1335</v>
      </c>
    </row>
    <row r="533" spans="1:7">
      <c r="A533" s="47">
        <v>1410051021806</v>
      </c>
      <c r="B533" s="48">
        <v>5</v>
      </c>
      <c r="C533" s="48" t="s">
        <v>1278</v>
      </c>
      <c r="D533" s="48" t="s">
        <v>354</v>
      </c>
      <c r="E533" s="48" t="s">
        <v>355</v>
      </c>
      <c r="F533" s="48" t="s">
        <v>1336</v>
      </c>
      <c r="G533" s="48" t="s">
        <v>1337</v>
      </c>
    </row>
    <row r="534" spans="1:7">
      <c r="A534" s="47">
        <v>1410051021814</v>
      </c>
      <c r="B534" s="48">
        <v>5</v>
      </c>
      <c r="C534" s="48" t="s">
        <v>1278</v>
      </c>
      <c r="D534" s="48" t="s">
        <v>354</v>
      </c>
      <c r="E534" s="48" t="s">
        <v>355</v>
      </c>
      <c r="F534" s="48" t="s">
        <v>1338</v>
      </c>
      <c r="G534" s="48" t="s">
        <v>1339</v>
      </c>
    </row>
    <row r="535" spans="1:7">
      <c r="A535" s="47">
        <v>1410051021822</v>
      </c>
      <c r="B535" s="48">
        <v>5</v>
      </c>
      <c r="C535" s="48" t="s">
        <v>1278</v>
      </c>
      <c r="D535" s="48" t="s">
        <v>354</v>
      </c>
      <c r="E535" s="48" t="s">
        <v>355</v>
      </c>
      <c r="F535" s="48" t="s">
        <v>1340</v>
      </c>
      <c r="G535" s="48" t="s">
        <v>1341</v>
      </c>
    </row>
    <row r="536" spans="1:7">
      <c r="A536" s="47">
        <v>1410051021830</v>
      </c>
      <c r="B536" s="48">
        <v>5</v>
      </c>
      <c r="C536" s="48" t="s">
        <v>1278</v>
      </c>
      <c r="D536" s="48" t="s">
        <v>354</v>
      </c>
      <c r="E536" s="48" t="s">
        <v>355</v>
      </c>
      <c r="F536" s="48" t="s">
        <v>1342</v>
      </c>
      <c r="G536" s="48" t="s">
        <v>1343</v>
      </c>
    </row>
    <row r="537" spans="1:7">
      <c r="A537" s="47">
        <v>1410051021889</v>
      </c>
      <c r="B537" s="48">
        <v>5</v>
      </c>
      <c r="C537" s="48" t="s">
        <v>1278</v>
      </c>
      <c r="D537" s="48" t="s">
        <v>354</v>
      </c>
      <c r="E537" s="48" t="s">
        <v>355</v>
      </c>
      <c r="F537" s="48" t="s">
        <v>1344</v>
      </c>
      <c r="G537" s="48" t="s">
        <v>1345</v>
      </c>
    </row>
    <row r="538" spans="1:7">
      <c r="A538" s="47">
        <v>1410051021905</v>
      </c>
      <c r="B538" s="48">
        <v>5</v>
      </c>
      <c r="C538" s="48" t="s">
        <v>1278</v>
      </c>
      <c r="D538" s="48" t="s">
        <v>354</v>
      </c>
      <c r="E538" s="48" t="s">
        <v>355</v>
      </c>
      <c r="F538" s="48" t="s">
        <v>1346</v>
      </c>
      <c r="G538" s="48" t="s">
        <v>1347</v>
      </c>
    </row>
    <row r="539" spans="1:7">
      <c r="A539" s="47">
        <v>1410051021921</v>
      </c>
      <c r="B539" s="48">
        <v>2</v>
      </c>
      <c r="C539" s="48" t="s">
        <v>1330</v>
      </c>
      <c r="D539" s="48" t="s">
        <v>1348</v>
      </c>
      <c r="E539" s="48" t="s">
        <v>403</v>
      </c>
      <c r="F539" s="48" t="s">
        <v>1349</v>
      </c>
      <c r="G539" s="48" t="s">
        <v>1350</v>
      </c>
    </row>
    <row r="540" spans="1:7">
      <c r="A540" s="47">
        <v>1410051021962</v>
      </c>
      <c r="B540" s="48">
        <v>5</v>
      </c>
      <c r="C540" s="48" t="s">
        <v>1278</v>
      </c>
      <c r="D540" s="48" t="s">
        <v>402</v>
      </c>
      <c r="E540" s="48" t="s">
        <v>403</v>
      </c>
      <c r="F540" s="48" t="s">
        <v>1351</v>
      </c>
      <c r="G540" s="48" t="s">
        <v>1352</v>
      </c>
    </row>
    <row r="541" spans="1:7">
      <c r="A541" s="47">
        <v>1410051021996</v>
      </c>
      <c r="B541" s="48">
        <v>5</v>
      </c>
      <c r="C541" s="48" t="s">
        <v>1278</v>
      </c>
      <c r="D541" s="48" t="s">
        <v>402</v>
      </c>
      <c r="E541" s="48" t="s">
        <v>403</v>
      </c>
      <c r="F541" s="48" t="s">
        <v>1353</v>
      </c>
      <c r="G541" s="48" t="s">
        <v>1354</v>
      </c>
    </row>
    <row r="542" spans="1:7">
      <c r="A542" s="47">
        <v>1410051022010</v>
      </c>
      <c r="B542" s="48">
        <v>5</v>
      </c>
      <c r="C542" s="48" t="s">
        <v>1278</v>
      </c>
      <c r="D542" s="48" t="s">
        <v>402</v>
      </c>
      <c r="E542" s="48" t="s">
        <v>403</v>
      </c>
      <c r="F542" s="48" t="s">
        <v>1355</v>
      </c>
      <c r="G542" s="48" t="s">
        <v>1356</v>
      </c>
    </row>
    <row r="543" spans="1:7">
      <c r="A543" s="47">
        <v>1410051022077</v>
      </c>
      <c r="B543" s="48">
        <v>5</v>
      </c>
      <c r="C543" s="48" t="s">
        <v>1278</v>
      </c>
      <c r="D543" s="48" t="s">
        <v>402</v>
      </c>
      <c r="E543" s="48" t="s">
        <v>403</v>
      </c>
      <c r="F543" s="48" t="s">
        <v>1357</v>
      </c>
      <c r="G543" s="48" t="s">
        <v>1358</v>
      </c>
    </row>
    <row r="544" spans="1:7">
      <c r="A544" s="47">
        <v>1410051022101</v>
      </c>
      <c r="B544" s="48">
        <v>1</v>
      </c>
      <c r="C544" s="48" t="s">
        <v>1251</v>
      </c>
      <c r="D544" s="48" t="s">
        <v>402</v>
      </c>
      <c r="E544" s="48" t="s">
        <v>403</v>
      </c>
      <c r="F544" s="48" t="s">
        <v>1359</v>
      </c>
      <c r="G544" s="48" t="s">
        <v>1360</v>
      </c>
    </row>
    <row r="545" spans="1:7">
      <c r="A545" s="47">
        <v>1410051022150</v>
      </c>
      <c r="B545" s="48">
        <v>5</v>
      </c>
      <c r="C545" s="48" t="s">
        <v>15</v>
      </c>
      <c r="D545" s="48" t="s">
        <v>1361</v>
      </c>
      <c r="E545" s="48" t="s">
        <v>301</v>
      </c>
      <c r="F545" s="48" t="s">
        <v>1362</v>
      </c>
      <c r="G545" s="48" t="s">
        <v>1363</v>
      </c>
    </row>
    <row r="546" spans="1:7">
      <c r="A546" s="47">
        <v>1410051022176</v>
      </c>
      <c r="B546" s="48">
        <v>5</v>
      </c>
      <c r="C546" s="48" t="s">
        <v>1278</v>
      </c>
      <c r="D546" s="48" t="s">
        <v>300</v>
      </c>
      <c r="E546" s="48" t="s">
        <v>301</v>
      </c>
      <c r="F546" s="48" t="s">
        <v>1364</v>
      </c>
      <c r="G546" s="48" t="s">
        <v>1365</v>
      </c>
    </row>
    <row r="547" spans="1:7">
      <c r="A547" s="47">
        <v>1410051022200</v>
      </c>
      <c r="B547" s="48">
        <v>5</v>
      </c>
      <c r="C547" s="48" t="s">
        <v>1278</v>
      </c>
      <c r="D547" s="48" t="s">
        <v>300</v>
      </c>
      <c r="E547" s="48" t="s">
        <v>301</v>
      </c>
      <c r="F547" s="48" t="s">
        <v>1366</v>
      </c>
      <c r="G547" s="48" t="s">
        <v>1367</v>
      </c>
    </row>
    <row r="548" spans="1:7">
      <c r="A548" s="47">
        <v>1410051022226</v>
      </c>
      <c r="B548" s="48">
        <v>5</v>
      </c>
      <c r="C548" s="48" t="s">
        <v>1278</v>
      </c>
      <c r="D548" s="48" t="s">
        <v>300</v>
      </c>
      <c r="E548" s="48" t="s">
        <v>301</v>
      </c>
      <c r="F548" s="48" t="s">
        <v>1368</v>
      </c>
      <c r="G548" s="48" t="s">
        <v>1369</v>
      </c>
    </row>
    <row r="549" spans="1:7">
      <c r="A549" s="47">
        <v>1410051022234</v>
      </c>
      <c r="B549" s="48">
        <v>2</v>
      </c>
      <c r="C549" s="48" t="s">
        <v>1370</v>
      </c>
      <c r="D549" s="48" t="s">
        <v>300</v>
      </c>
      <c r="E549" s="48" t="s">
        <v>301</v>
      </c>
      <c r="F549" s="48" t="s">
        <v>1371</v>
      </c>
      <c r="G549" s="48" t="s">
        <v>1372</v>
      </c>
    </row>
    <row r="550" spans="1:7">
      <c r="A550" s="47">
        <v>1410051022259</v>
      </c>
      <c r="B550" s="48">
        <v>5</v>
      </c>
      <c r="C550" s="48" t="s">
        <v>1278</v>
      </c>
      <c r="D550" s="48" t="s">
        <v>300</v>
      </c>
      <c r="E550" s="48" t="s">
        <v>301</v>
      </c>
      <c r="F550" s="48" t="s">
        <v>1373</v>
      </c>
      <c r="G550" s="48" t="s">
        <v>1374</v>
      </c>
    </row>
    <row r="551" spans="1:7">
      <c r="A551" s="47">
        <v>1410051022283</v>
      </c>
      <c r="B551" s="48">
        <v>2</v>
      </c>
      <c r="C551" s="48" t="s">
        <v>1370</v>
      </c>
      <c r="D551" s="48" t="s">
        <v>300</v>
      </c>
      <c r="E551" s="48" t="s">
        <v>301</v>
      </c>
      <c r="F551" s="48" t="s">
        <v>1375</v>
      </c>
      <c r="G551" s="48" t="s">
        <v>1376</v>
      </c>
    </row>
    <row r="552" spans="1:7">
      <c r="A552" s="47">
        <v>1410051022341</v>
      </c>
      <c r="B552" s="48">
        <v>5</v>
      </c>
      <c r="C552" s="48" t="s">
        <v>15</v>
      </c>
      <c r="D552" s="48" t="s">
        <v>1377</v>
      </c>
      <c r="E552" s="48" t="s">
        <v>325</v>
      </c>
      <c r="F552" s="48" t="s">
        <v>1378</v>
      </c>
      <c r="G552" s="48" t="s">
        <v>1379</v>
      </c>
    </row>
    <row r="553" spans="1:7">
      <c r="A553" s="47">
        <v>1410051022366</v>
      </c>
      <c r="B553" s="48">
        <v>5</v>
      </c>
      <c r="C553" s="48" t="s">
        <v>1278</v>
      </c>
      <c r="D553" s="48" t="s">
        <v>324</v>
      </c>
      <c r="E553" s="48" t="s">
        <v>325</v>
      </c>
      <c r="F553" s="48" t="s">
        <v>1380</v>
      </c>
      <c r="G553" s="48" t="s">
        <v>1381</v>
      </c>
    </row>
    <row r="554" spans="1:7">
      <c r="A554" s="47">
        <v>1410051022390</v>
      </c>
      <c r="B554" s="48">
        <v>5</v>
      </c>
      <c r="C554" s="48" t="s">
        <v>1278</v>
      </c>
      <c r="D554" s="48" t="s">
        <v>324</v>
      </c>
      <c r="E554" s="48" t="s">
        <v>325</v>
      </c>
      <c r="F554" s="48" t="s">
        <v>1382</v>
      </c>
      <c r="G554" s="48" t="s">
        <v>1383</v>
      </c>
    </row>
    <row r="555" spans="1:7">
      <c r="A555" s="47">
        <v>1410051022416</v>
      </c>
      <c r="B555" s="48">
        <v>5</v>
      </c>
      <c r="C555" s="48" t="s">
        <v>15</v>
      </c>
      <c r="D555" s="48" t="s">
        <v>1377</v>
      </c>
      <c r="E555" s="48" t="s">
        <v>325</v>
      </c>
      <c r="F555" s="48" t="s">
        <v>1384</v>
      </c>
      <c r="G555" s="48" t="s">
        <v>1385</v>
      </c>
    </row>
    <row r="556" spans="1:7">
      <c r="A556" s="47">
        <v>1410051022440</v>
      </c>
      <c r="B556" s="48">
        <v>5</v>
      </c>
      <c r="C556" s="48" t="s">
        <v>1278</v>
      </c>
      <c r="D556" s="48" t="s">
        <v>324</v>
      </c>
      <c r="E556" s="48" t="s">
        <v>325</v>
      </c>
      <c r="F556" s="48" t="s">
        <v>1386</v>
      </c>
      <c r="G556" s="48" t="s">
        <v>1387</v>
      </c>
    </row>
    <row r="557" spans="1:7">
      <c r="A557" s="47">
        <v>1410051022465</v>
      </c>
      <c r="B557" s="48">
        <v>5</v>
      </c>
      <c r="C557" s="48" t="s">
        <v>1278</v>
      </c>
      <c r="D557" s="48" t="s">
        <v>324</v>
      </c>
      <c r="E557" s="48" t="s">
        <v>325</v>
      </c>
      <c r="F557" s="48" t="s">
        <v>1388</v>
      </c>
      <c r="G557" s="48" t="s">
        <v>1389</v>
      </c>
    </row>
    <row r="558" spans="1:7">
      <c r="A558" s="47">
        <v>1410051022473</v>
      </c>
      <c r="B558" s="48">
        <v>1</v>
      </c>
      <c r="C558" s="48" t="s">
        <v>1251</v>
      </c>
      <c r="D558" s="48" t="s">
        <v>324</v>
      </c>
      <c r="E558" s="48" t="s">
        <v>325</v>
      </c>
      <c r="F558" s="48" t="s">
        <v>1390</v>
      </c>
      <c r="G558" s="48" t="s">
        <v>1391</v>
      </c>
    </row>
    <row r="559" spans="1:7">
      <c r="A559" s="47">
        <v>1410051022481</v>
      </c>
      <c r="B559" s="48">
        <v>5</v>
      </c>
      <c r="C559" s="48" t="s">
        <v>15</v>
      </c>
      <c r="D559" s="48" t="s">
        <v>1377</v>
      </c>
      <c r="E559" s="48" t="s">
        <v>325</v>
      </c>
      <c r="F559" s="48" t="s">
        <v>1392</v>
      </c>
      <c r="G559" s="48" t="s">
        <v>1393</v>
      </c>
    </row>
    <row r="560" spans="1:7">
      <c r="A560" s="47">
        <v>1410051022499</v>
      </c>
      <c r="B560" s="48">
        <v>5</v>
      </c>
      <c r="C560" s="48" t="s">
        <v>1278</v>
      </c>
      <c r="D560" s="48" t="s">
        <v>324</v>
      </c>
      <c r="E560" s="48" t="s">
        <v>325</v>
      </c>
      <c r="F560" s="48" t="s">
        <v>1394</v>
      </c>
      <c r="G560" s="48" t="s">
        <v>1395</v>
      </c>
    </row>
    <row r="561" spans="1:7">
      <c r="A561" s="47">
        <v>1410051022507</v>
      </c>
      <c r="B561" s="48">
        <v>5</v>
      </c>
      <c r="C561" s="48" t="s">
        <v>1278</v>
      </c>
      <c r="D561" s="48" t="s">
        <v>324</v>
      </c>
      <c r="E561" s="48" t="s">
        <v>325</v>
      </c>
      <c r="F561" s="48" t="s">
        <v>1396</v>
      </c>
      <c r="G561" s="48" t="s">
        <v>1397</v>
      </c>
    </row>
    <row r="562" spans="1:7">
      <c r="A562" s="47">
        <v>1410051022531</v>
      </c>
      <c r="B562" s="48">
        <v>5</v>
      </c>
      <c r="C562" s="48" t="s">
        <v>1278</v>
      </c>
      <c r="D562" s="48" t="s">
        <v>324</v>
      </c>
      <c r="E562" s="48" t="s">
        <v>325</v>
      </c>
      <c r="F562" s="48" t="s">
        <v>1398</v>
      </c>
      <c r="G562" s="48" t="s">
        <v>1399</v>
      </c>
    </row>
    <row r="563" spans="1:7">
      <c r="A563" s="47">
        <v>1410051022572</v>
      </c>
      <c r="B563" s="48">
        <v>5</v>
      </c>
      <c r="C563" s="48" t="s">
        <v>1278</v>
      </c>
      <c r="D563" s="48" t="s">
        <v>362</v>
      </c>
      <c r="E563" s="48" t="s">
        <v>363</v>
      </c>
      <c r="F563" s="48" t="s">
        <v>1400</v>
      </c>
      <c r="G563" s="48" t="s">
        <v>1401</v>
      </c>
    </row>
    <row r="564" spans="1:7">
      <c r="A564" s="47">
        <v>1410051022580</v>
      </c>
      <c r="B564" s="48">
        <v>5</v>
      </c>
      <c r="C564" s="48" t="s">
        <v>1278</v>
      </c>
      <c r="D564" s="48" t="s">
        <v>362</v>
      </c>
      <c r="E564" s="48" t="s">
        <v>363</v>
      </c>
      <c r="F564" s="48" t="s">
        <v>1402</v>
      </c>
      <c r="G564" s="48" t="s">
        <v>1403</v>
      </c>
    </row>
    <row r="565" spans="1:7">
      <c r="A565" s="47">
        <v>1410051022614</v>
      </c>
      <c r="B565" s="48">
        <v>5</v>
      </c>
      <c r="C565" s="48" t="s">
        <v>1278</v>
      </c>
      <c r="D565" s="48" t="s">
        <v>362</v>
      </c>
      <c r="E565" s="48" t="s">
        <v>363</v>
      </c>
      <c r="F565" s="48" t="s">
        <v>1404</v>
      </c>
      <c r="G565" s="48" t="s">
        <v>1405</v>
      </c>
    </row>
    <row r="566" spans="1:7">
      <c r="A566" s="47">
        <v>1410051022630</v>
      </c>
      <c r="B566" s="48">
        <v>5</v>
      </c>
      <c r="C566" s="48" t="s">
        <v>1278</v>
      </c>
      <c r="D566" s="48" t="s">
        <v>362</v>
      </c>
      <c r="E566" s="48" t="s">
        <v>363</v>
      </c>
      <c r="F566" s="48" t="s">
        <v>1406</v>
      </c>
      <c r="G566" s="48" t="s">
        <v>1407</v>
      </c>
    </row>
    <row r="567" spans="1:7">
      <c r="A567" s="47">
        <v>1410051022663</v>
      </c>
      <c r="B567" s="48">
        <v>5</v>
      </c>
      <c r="C567" s="48" t="s">
        <v>1278</v>
      </c>
      <c r="D567" s="48" t="s">
        <v>362</v>
      </c>
      <c r="E567" s="48" t="s">
        <v>363</v>
      </c>
      <c r="F567" s="48" t="s">
        <v>1408</v>
      </c>
      <c r="G567" s="48" t="s">
        <v>1409</v>
      </c>
    </row>
    <row r="568" spans="1:7">
      <c r="A568" s="47">
        <v>1410051022689</v>
      </c>
      <c r="B568" s="48">
        <v>2</v>
      </c>
      <c r="C568" s="48" t="s">
        <v>1370</v>
      </c>
      <c r="D568" s="48" t="s">
        <v>362</v>
      </c>
      <c r="E568" s="48" t="s">
        <v>363</v>
      </c>
      <c r="F568" s="48" t="s">
        <v>1410</v>
      </c>
      <c r="G568" s="48" t="s">
        <v>1411</v>
      </c>
    </row>
    <row r="569" spans="1:7">
      <c r="A569" s="47">
        <v>1410051022705</v>
      </c>
      <c r="B569" s="48">
        <v>2</v>
      </c>
      <c r="C569" s="48" t="s">
        <v>1370</v>
      </c>
      <c r="D569" s="48" t="s">
        <v>362</v>
      </c>
      <c r="E569" s="48" t="s">
        <v>363</v>
      </c>
      <c r="F569" s="48" t="s">
        <v>1412</v>
      </c>
      <c r="G569" s="48" t="s">
        <v>1413</v>
      </c>
    </row>
    <row r="570" spans="1:7">
      <c r="A570" s="47">
        <v>1410051022762</v>
      </c>
      <c r="B570" s="48">
        <v>5</v>
      </c>
      <c r="C570" s="48" t="s">
        <v>15</v>
      </c>
      <c r="D570" s="48" t="s">
        <v>1414</v>
      </c>
      <c r="E570" s="48" t="s">
        <v>423</v>
      </c>
      <c r="F570" s="48" t="s">
        <v>1415</v>
      </c>
      <c r="G570" s="48" t="s">
        <v>1416</v>
      </c>
    </row>
    <row r="571" spans="1:7">
      <c r="A571" s="47">
        <v>1410051022812</v>
      </c>
      <c r="B571" s="48">
        <v>5</v>
      </c>
      <c r="C571" s="48" t="s">
        <v>1278</v>
      </c>
      <c r="D571" s="48" t="s">
        <v>422</v>
      </c>
      <c r="E571" s="48" t="s">
        <v>423</v>
      </c>
      <c r="F571" s="48" t="s">
        <v>1417</v>
      </c>
      <c r="G571" s="48" t="s">
        <v>1418</v>
      </c>
    </row>
    <row r="572" spans="1:7">
      <c r="A572" s="47">
        <v>1410051022846</v>
      </c>
      <c r="B572" s="48">
        <v>5</v>
      </c>
      <c r="C572" s="48" t="s">
        <v>1278</v>
      </c>
      <c r="D572" s="48" t="s">
        <v>422</v>
      </c>
      <c r="E572" s="48" t="s">
        <v>423</v>
      </c>
      <c r="F572" s="48" t="s">
        <v>1419</v>
      </c>
      <c r="G572" s="48" t="s">
        <v>1420</v>
      </c>
    </row>
    <row r="573" spans="1:7">
      <c r="A573" s="47">
        <v>1410051022853</v>
      </c>
      <c r="B573" s="48">
        <v>5</v>
      </c>
      <c r="C573" s="48" t="s">
        <v>1278</v>
      </c>
      <c r="D573" s="48" t="s">
        <v>412</v>
      </c>
      <c r="E573" s="48" t="s">
        <v>413</v>
      </c>
      <c r="F573" s="48" t="s">
        <v>1421</v>
      </c>
      <c r="G573" s="48" t="s">
        <v>1422</v>
      </c>
    </row>
    <row r="574" spans="1:7">
      <c r="A574" s="47">
        <v>1410051022903</v>
      </c>
      <c r="B574" s="48">
        <v>5</v>
      </c>
      <c r="C574" s="48" t="s">
        <v>1278</v>
      </c>
      <c r="D574" s="48" t="s">
        <v>412</v>
      </c>
      <c r="E574" s="48" t="s">
        <v>413</v>
      </c>
      <c r="F574" s="48" t="s">
        <v>1423</v>
      </c>
      <c r="G574" s="48" t="s">
        <v>1424</v>
      </c>
    </row>
    <row r="575" spans="1:7">
      <c r="A575" s="47">
        <v>1410051022911</v>
      </c>
      <c r="B575" s="48">
        <v>5</v>
      </c>
      <c r="C575" s="48" t="s">
        <v>1278</v>
      </c>
      <c r="D575" s="48" t="s">
        <v>412</v>
      </c>
      <c r="E575" s="48" t="s">
        <v>413</v>
      </c>
      <c r="F575" s="48" t="s">
        <v>1425</v>
      </c>
      <c r="G575" s="48" t="s">
        <v>1426</v>
      </c>
    </row>
    <row r="576" spans="1:7">
      <c r="A576" s="47">
        <v>1410051022929</v>
      </c>
      <c r="B576" s="48">
        <v>5</v>
      </c>
      <c r="C576" s="48" t="s">
        <v>1278</v>
      </c>
      <c r="D576" s="48" t="s">
        <v>412</v>
      </c>
      <c r="E576" s="48" t="s">
        <v>413</v>
      </c>
      <c r="F576" s="48" t="s">
        <v>1427</v>
      </c>
      <c r="G576" s="48" t="s">
        <v>1428</v>
      </c>
    </row>
    <row r="577" spans="1:7">
      <c r="A577" s="47">
        <v>1410051022960</v>
      </c>
      <c r="B577" s="48">
        <v>5</v>
      </c>
      <c r="C577" s="48" t="s">
        <v>1278</v>
      </c>
      <c r="D577" s="48" t="s">
        <v>418</v>
      </c>
      <c r="E577" s="48" t="s">
        <v>419</v>
      </c>
      <c r="F577" s="48" t="s">
        <v>1429</v>
      </c>
      <c r="G577" s="48" t="s">
        <v>1430</v>
      </c>
    </row>
    <row r="578" spans="1:7">
      <c r="A578" s="47">
        <v>1410051022994</v>
      </c>
      <c r="B578" s="48">
        <v>5</v>
      </c>
      <c r="C578" s="48" t="s">
        <v>15</v>
      </c>
      <c r="D578" s="48" t="s">
        <v>1431</v>
      </c>
      <c r="E578" s="48" t="s">
        <v>419</v>
      </c>
      <c r="F578" s="48" t="s">
        <v>1432</v>
      </c>
      <c r="G578" s="48" t="s">
        <v>1433</v>
      </c>
    </row>
    <row r="579" spans="1:7">
      <c r="A579" s="47">
        <v>1410051023067</v>
      </c>
      <c r="B579" s="48">
        <v>5</v>
      </c>
      <c r="C579" s="48" t="s">
        <v>1278</v>
      </c>
      <c r="D579" s="48" t="s">
        <v>418</v>
      </c>
      <c r="E579" s="48" t="s">
        <v>419</v>
      </c>
      <c r="F579" s="48" t="s">
        <v>1434</v>
      </c>
      <c r="G579" s="48" t="s">
        <v>1435</v>
      </c>
    </row>
    <row r="580" spans="1:7">
      <c r="A580" s="47">
        <v>1410051023109</v>
      </c>
      <c r="B580" s="48">
        <v>5</v>
      </c>
      <c r="C580" s="48" t="s">
        <v>15</v>
      </c>
      <c r="D580" s="48" t="s">
        <v>1436</v>
      </c>
      <c r="E580" s="48" t="s">
        <v>377</v>
      </c>
      <c r="F580" s="48" t="s">
        <v>1437</v>
      </c>
      <c r="G580" s="48" t="s">
        <v>1438</v>
      </c>
    </row>
    <row r="581" spans="1:7">
      <c r="A581" s="47">
        <v>1410051023117</v>
      </c>
      <c r="B581" s="48">
        <v>5</v>
      </c>
      <c r="C581" s="48" t="s">
        <v>15</v>
      </c>
      <c r="D581" s="48" t="s">
        <v>1436</v>
      </c>
      <c r="E581" s="48" t="s">
        <v>377</v>
      </c>
      <c r="F581" s="48" t="s">
        <v>1439</v>
      </c>
      <c r="G581" s="48" t="s">
        <v>1440</v>
      </c>
    </row>
    <row r="582" spans="1:7">
      <c r="A582" s="47">
        <v>1410051023141</v>
      </c>
      <c r="B582" s="48">
        <v>5</v>
      </c>
      <c r="C582" s="48" t="s">
        <v>1278</v>
      </c>
      <c r="D582" s="48" t="s">
        <v>376</v>
      </c>
      <c r="E582" s="48" t="s">
        <v>377</v>
      </c>
      <c r="F582" s="48" t="s">
        <v>1441</v>
      </c>
      <c r="G582" s="48" t="s">
        <v>1442</v>
      </c>
    </row>
    <row r="583" spans="1:7">
      <c r="A583" s="47">
        <v>1410051023208</v>
      </c>
      <c r="B583" s="48">
        <v>5</v>
      </c>
      <c r="C583" s="48" t="s">
        <v>1278</v>
      </c>
      <c r="D583" s="48" t="s">
        <v>376</v>
      </c>
      <c r="E583" s="48" t="s">
        <v>377</v>
      </c>
      <c r="F583" s="48" t="s">
        <v>1443</v>
      </c>
      <c r="G583" s="48" t="s">
        <v>1444</v>
      </c>
    </row>
    <row r="584" spans="1:7">
      <c r="A584" s="47">
        <v>1410051023240</v>
      </c>
      <c r="B584" s="48">
        <v>2</v>
      </c>
      <c r="C584" s="48" t="s">
        <v>1330</v>
      </c>
      <c r="D584" s="48" t="s">
        <v>1436</v>
      </c>
      <c r="E584" s="48" t="s">
        <v>377</v>
      </c>
      <c r="F584" s="48" t="s">
        <v>1445</v>
      </c>
      <c r="G584" s="48" t="s">
        <v>1446</v>
      </c>
    </row>
    <row r="585" spans="1:7">
      <c r="A585" s="47">
        <v>1410051023257</v>
      </c>
      <c r="B585" s="48">
        <v>5</v>
      </c>
      <c r="C585" s="48" t="s">
        <v>1278</v>
      </c>
      <c r="D585" s="48" t="s">
        <v>376</v>
      </c>
      <c r="E585" s="48" t="s">
        <v>377</v>
      </c>
      <c r="F585" s="48" t="s">
        <v>1447</v>
      </c>
      <c r="G585" s="48" t="s">
        <v>1448</v>
      </c>
    </row>
    <row r="586" spans="1:7">
      <c r="A586" s="47">
        <v>1410051023265</v>
      </c>
      <c r="B586" s="48">
        <v>5</v>
      </c>
      <c r="C586" s="48" t="s">
        <v>15</v>
      </c>
      <c r="D586" s="48" t="s">
        <v>1436</v>
      </c>
      <c r="E586" s="48" t="s">
        <v>377</v>
      </c>
      <c r="F586" s="48" t="s">
        <v>1449</v>
      </c>
      <c r="G586" s="48" t="s">
        <v>1450</v>
      </c>
    </row>
    <row r="587" spans="1:7">
      <c r="A587" s="47">
        <v>1410051023331</v>
      </c>
      <c r="B587" s="48">
        <v>5</v>
      </c>
      <c r="C587" s="48" t="s">
        <v>1278</v>
      </c>
      <c r="D587" s="48" t="s">
        <v>394</v>
      </c>
      <c r="E587" s="48" t="s">
        <v>395</v>
      </c>
      <c r="F587" s="48" t="s">
        <v>1451</v>
      </c>
      <c r="G587" s="48" t="s">
        <v>1452</v>
      </c>
    </row>
    <row r="588" spans="1:7">
      <c r="A588" s="47">
        <v>1410051023349</v>
      </c>
      <c r="B588" s="48">
        <v>5</v>
      </c>
      <c r="C588" s="48" t="s">
        <v>1278</v>
      </c>
      <c r="D588" s="48" t="s">
        <v>394</v>
      </c>
      <c r="E588" s="48" t="s">
        <v>395</v>
      </c>
      <c r="F588" s="48" t="s">
        <v>1453</v>
      </c>
      <c r="G588" s="48" t="s">
        <v>1454</v>
      </c>
    </row>
    <row r="589" spans="1:7">
      <c r="A589" s="47">
        <v>1410051023422</v>
      </c>
      <c r="B589" s="48">
        <v>5</v>
      </c>
      <c r="C589" s="48" t="s">
        <v>15</v>
      </c>
      <c r="D589" s="48" t="s">
        <v>1455</v>
      </c>
      <c r="E589" s="48" t="s">
        <v>395</v>
      </c>
      <c r="F589" s="48" t="s">
        <v>1456</v>
      </c>
      <c r="G589" s="48" t="s">
        <v>1457</v>
      </c>
    </row>
    <row r="590" spans="1:7">
      <c r="A590" s="47">
        <v>1410051023430</v>
      </c>
      <c r="B590" s="48">
        <v>2</v>
      </c>
      <c r="C590" s="48" t="s">
        <v>1370</v>
      </c>
      <c r="D590" s="48" t="s">
        <v>394</v>
      </c>
      <c r="E590" s="48" t="s">
        <v>395</v>
      </c>
      <c r="F590" s="48" t="s">
        <v>1458</v>
      </c>
      <c r="G590" s="48" t="s">
        <v>1459</v>
      </c>
    </row>
    <row r="591" spans="1:7">
      <c r="A591" s="47">
        <v>1410051023463</v>
      </c>
      <c r="B591" s="48">
        <v>6</v>
      </c>
      <c r="C591" s="48" t="s">
        <v>233</v>
      </c>
      <c r="D591" s="48" t="s">
        <v>342</v>
      </c>
      <c r="E591" s="48" t="s">
        <v>343</v>
      </c>
      <c r="F591" s="48" t="s">
        <v>1460</v>
      </c>
      <c r="G591" s="48" t="s">
        <v>1461</v>
      </c>
    </row>
    <row r="592" spans="1:7">
      <c r="A592" s="47">
        <v>1410051023471</v>
      </c>
      <c r="B592" s="48">
        <v>6</v>
      </c>
      <c r="C592" s="48" t="s">
        <v>233</v>
      </c>
      <c r="D592" s="48" t="s">
        <v>376</v>
      </c>
      <c r="E592" s="48" t="s">
        <v>377</v>
      </c>
      <c r="F592" s="48" t="s">
        <v>1462</v>
      </c>
      <c r="G592" s="48" t="s">
        <v>1463</v>
      </c>
    </row>
    <row r="593" spans="1:7">
      <c r="A593" s="47">
        <v>1410051023513</v>
      </c>
      <c r="B593" s="48">
        <v>6</v>
      </c>
      <c r="C593" s="48" t="s">
        <v>233</v>
      </c>
      <c r="D593" s="48" t="s">
        <v>238</v>
      </c>
      <c r="E593" s="48" t="s">
        <v>239</v>
      </c>
      <c r="F593" s="48" t="s">
        <v>1464</v>
      </c>
      <c r="G593" s="48" t="s">
        <v>1465</v>
      </c>
    </row>
    <row r="594" spans="1:7">
      <c r="A594" s="47">
        <v>1410051023521</v>
      </c>
      <c r="B594" s="48">
        <v>6</v>
      </c>
      <c r="C594" s="48" t="s">
        <v>233</v>
      </c>
      <c r="D594" s="48" t="s">
        <v>234</v>
      </c>
      <c r="E594" s="48" t="s">
        <v>235</v>
      </c>
      <c r="F594" s="48" t="s">
        <v>1466</v>
      </c>
      <c r="G594" s="48" t="s">
        <v>1467</v>
      </c>
    </row>
    <row r="595" spans="1:7">
      <c r="A595" s="47">
        <v>1410051023547</v>
      </c>
      <c r="B595" s="48">
        <v>6</v>
      </c>
      <c r="C595" s="48" t="s">
        <v>233</v>
      </c>
      <c r="D595" s="48" t="s">
        <v>342</v>
      </c>
      <c r="E595" s="48" t="s">
        <v>343</v>
      </c>
      <c r="F595" s="48" t="s">
        <v>1468</v>
      </c>
      <c r="G595" s="48" t="s">
        <v>1469</v>
      </c>
    </row>
    <row r="596" spans="1:7">
      <c r="A596" s="47">
        <v>1410051023562</v>
      </c>
      <c r="B596" s="48">
        <v>6</v>
      </c>
      <c r="C596" s="48" t="s">
        <v>233</v>
      </c>
      <c r="D596" s="48" t="s">
        <v>394</v>
      </c>
      <c r="E596" s="48" t="s">
        <v>395</v>
      </c>
      <c r="F596" s="48" t="s">
        <v>1470</v>
      </c>
      <c r="G596" s="48" t="s">
        <v>1471</v>
      </c>
    </row>
    <row r="597" spans="1:7">
      <c r="A597" s="47">
        <v>1410051023570</v>
      </c>
      <c r="B597" s="48">
        <v>6</v>
      </c>
      <c r="C597" s="48" t="s">
        <v>233</v>
      </c>
      <c r="D597" s="48" t="s">
        <v>402</v>
      </c>
      <c r="E597" s="48" t="s">
        <v>403</v>
      </c>
      <c r="F597" s="48" t="s">
        <v>1472</v>
      </c>
      <c r="G597" s="48" t="s">
        <v>1473</v>
      </c>
    </row>
    <row r="598" spans="1:7">
      <c r="A598" s="47">
        <v>1410051023588</v>
      </c>
      <c r="B598" s="48">
        <v>6</v>
      </c>
      <c r="C598" s="48" t="s">
        <v>233</v>
      </c>
      <c r="D598" s="48" t="s">
        <v>294</v>
      </c>
      <c r="E598" s="48" t="s">
        <v>295</v>
      </c>
      <c r="F598" s="48" t="s">
        <v>1474</v>
      </c>
      <c r="G598" s="48" t="s">
        <v>1475</v>
      </c>
    </row>
    <row r="599" spans="1:7">
      <c r="A599" s="47">
        <v>1410051023596</v>
      </c>
      <c r="B599" s="48">
        <v>6</v>
      </c>
      <c r="C599" s="48" t="s">
        <v>233</v>
      </c>
      <c r="D599" s="48" t="s">
        <v>342</v>
      </c>
      <c r="E599" s="48" t="s">
        <v>343</v>
      </c>
      <c r="F599" s="48" t="s">
        <v>1476</v>
      </c>
      <c r="G599" s="48" t="s">
        <v>1477</v>
      </c>
    </row>
    <row r="600" spans="1:7">
      <c r="A600" s="47">
        <v>1410051023604</v>
      </c>
      <c r="B600" s="48">
        <v>6</v>
      </c>
      <c r="C600" s="48" t="s">
        <v>233</v>
      </c>
      <c r="D600" s="48" t="s">
        <v>286</v>
      </c>
      <c r="E600" s="48" t="s">
        <v>287</v>
      </c>
      <c r="F600" s="48" t="s">
        <v>1478</v>
      </c>
      <c r="G600" s="48" t="s">
        <v>1479</v>
      </c>
    </row>
    <row r="601" spans="1:7">
      <c r="A601" s="47">
        <v>1410051023612</v>
      </c>
      <c r="B601" s="48">
        <v>6</v>
      </c>
      <c r="C601" s="48" t="s">
        <v>233</v>
      </c>
      <c r="D601" s="48" t="s">
        <v>300</v>
      </c>
      <c r="E601" s="48" t="s">
        <v>301</v>
      </c>
      <c r="F601" s="48" t="s">
        <v>1480</v>
      </c>
      <c r="G601" s="48" t="s">
        <v>1481</v>
      </c>
    </row>
    <row r="602" spans="1:7">
      <c r="A602" s="47">
        <v>1410051023620</v>
      </c>
      <c r="B602" s="48">
        <v>6</v>
      </c>
      <c r="C602" s="48" t="s">
        <v>233</v>
      </c>
      <c r="D602" s="48" t="s">
        <v>312</v>
      </c>
      <c r="E602" s="48" t="s">
        <v>313</v>
      </c>
      <c r="F602" s="48" t="s">
        <v>1482</v>
      </c>
      <c r="G602" s="48" t="s">
        <v>1483</v>
      </c>
    </row>
    <row r="603" spans="1:7">
      <c r="A603" s="47">
        <v>1410051023638</v>
      </c>
      <c r="B603" s="48">
        <v>6</v>
      </c>
      <c r="C603" s="48" t="s">
        <v>233</v>
      </c>
      <c r="D603" s="48" t="s">
        <v>234</v>
      </c>
      <c r="E603" s="48" t="s">
        <v>235</v>
      </c>
      <c r="F603" s="48" t="s">
        <v>1484</v>
      </c>
      <c r="G603" s="48" t="s">
        <v>1485</v>
      </c>
    </row>
    <row r="604" spans="1:7">
      <c r="A604" s="47">
        <v>1410051023646</v>
      </c>
      <c r="B604" s="48">
        <v>6</v>
      </c>
      <c r="C604" s="48" t="s">
        <v>233</v>
      </c>
      <c r="D604" s="48" t="s">
        <v>300</v>
      </c>
      <c r="E604" s="48" t="s">
        <v>301</v>
      </c>
      <c r="F604" s="48" t="s">
        <v>1486</v>
      </c>
      <c r="G604" s="48" t="s">
        <v>1487</v>
      </c>
    </row>
    <row r="605" spans="1:7">
      <c r="A605" s="47">
        <v>1410051023653</v>
      </c>
      <c r="B605" s="48">
        <v>6</v>
      </c>
      <c r="C605" s="48" t="s">
        <v>233</v>
      </c>
      <c r="D605" s="48" t="s">
        <v>348</v>
      </c>
      <c r="E605" s="48" t="s">
        <v>349</v>
      </c>
      <c r="F605" s="48" t="s">
        <v>1488</v>
      </c>
      <c r="G605" s="48" t="s">
        <v>1489</v>
      </c>
    </row>
    <row r="606" spans="1:7">
      <c r="A606" s="47">
        <v>1410051023661</v>
      </c>
      <c r="B606" s="48">
        <v>6</v>
      </c>
      <c r="C606" s="48" t="s">
        <v>233</v>
      </c>
      <c r="D606" s="48" t="s">
        <v>394</v>
      </c>
      <c r="E606" s="48" t="s">
        <v>395</v>
      </c>
      <c r="F606" s="48" t="s">
        <v>1490</v>
      </c>
      <c r="G606" s="48" t="s">
        <v>1491</v>
      </c>
    </row>
    <row r="607" spans="1:7">
      <c r="A607" s="47">
        <v>1410051023679</v>
      </c>
      <c r="B607" s="48">
        <v>6</v>
      </c>
      <c r="C607" s="48" t="s">
        <v>233</v>
      </c>
      <c r="D607" s="48" t="s">
        <v>402</v>
      </c>
      <c r="E607" s="48" t="s">
        <v>403</v>
      </c>
      <c r="F607" s="48" t="s">
        <v>1492</v>
      </c>
      <c r="G607" s="48" t="s">
        <v>1493</v>
      </c>
    </row>
    <row r="608" spans="1:7">
      <c r="A608" s="47">
        <v>1410051023687</v>
      </c>
      <c r="B608" s="48">
        <v>6</v>
      </c>
      <c r="C608" s="48" t="s">
        <v>233</v>
      </c>
      <c r="D608" s="48" t="s">
        <v>402</v>
      </c>
      <c r="E608" s="48" t="s">
        <v>403</v>
      </c>
      <c r="F608" s="48" t="s">
        <v>1494</v>
      </c>
      <c r="G608" s="48" t="s">
        <v>1495</v>
      </c>
    </row>
    <row r="609" spans="1:7">
      <c r="A609" s="47">
        <v>1410051023695</v>
      </c>
      <c r="B609" s="48">
        <v>6</v>
      </c>
      <c r="C609" s="48" t="s">
        <v>233</v>
      </c>
      <c r="D609" s="48" t="s">
        <v>418</v>
      </c>
      <c r="E609" s="48" t="s">
        <v>419</v>
      </c>
      <c r="F609" s="48" t="s">
        <v>1496</v>
      </c>
      <c r="G609" s="48" t="s">
        <v>1497</v>
      </c>
    </row>
    <row r="610" spans="1:7">
      <c r="A610" s="47">
        <v>1410051023703</v>
      </c>
      <c r="B610" s="48">
        <v>6</v>
      </c>
      <c r="C610" s="48" t="s">
        <v>233</v>
      </c>
      <c r="D610" s="48" t="s">
        <v>294</v>
      </c>
      <c r="E610" s="48" t="s">
        <v>295</v>
      </c>
      <c r="F610" s="48" t="s">
        <v>1498</v>
      </c>
      <c r="G610" s="48" t="s">
        <v>1499</v>
      </c>
    </row>
    <row r="611" spans="1:7">
      <c r="A611" s="47">
        <v>1410051023711</v>
      </c>
      <c r="B611" s="48">
        <v>6</v>
      </c>
      <c r="C611" s="48" t="s">
        <v>233</v>
      </c>
      <c r="D611" s="48" t="s">
        <v>1500</v>
      </c>
      <c r="E611" s="48" t="s">
        <v>287</v>
      </c>
      <c r="F611" s="48" t="s">
        <v>1501</v>
      </c>
      <c r="G611" s="48" t="s">
        <v>1502</v>
      </c>
    </row>
    <row r="612" spans="1:7">
      <c r="A612" s="47">
        <v>1410051023729</v>
      </c>
      <c r="B612" s="48">
        <v>1</v>
      </c>
      <c r="C612" s="48" t="s">
        <v>1251</v>
      </c>
      <c r="D612" s="48" t="s">
        <v>418</v>
      </c>
      <c r="E612" s="48" t="s">
        <v>419</v>
      </c>
      <c r="F612" s="48" t="s">
        <v>1503</v>
      </c>
      <c r="G612" s="48" t="s">
        <v>1504</v>
      </c>
    </row>
    <row r="613" spans="1:7">
      <c r="A613" s="47">
        <v>1410051023737</v>
      </c>
      <c r="B613" s="48">
        <v>6</v>
      </c>
      <c r="C613" s="48" t="s">
        <v>233</v>
      </c>
      <c r="D613" s="48" t="s">
        <v>238</v>
      </c>
      <c r="E613" s="48" t="s">
        <v>239</v>
      </c>
      <c r="F613" s="48" t="s">
        <v>1505</v>
      </c>
      <c r="G613" s="48" t="s">
        <v>1506</v>
      </c>
    </row>
    <row r="614" spans="1:7">
      <c r="A614" s="47">
        <v>1410051023745</v>
      </c>
      <c r="B614" s="48">
        <v>6</v>
      </c>
      <c r="C614" s="48" t="s">
        <v>233</v>
      </c>
      <c r="D614" s="48" t="s">
        <v>234</v>
      </c>
      <c r="E614" s="48" t="s">
        <v>235</v>
      </c>
      <c r="F614" s="48" t="s">
        <v>1507</v>
      </c>
      <c r="G614" s="48" t="s">
        <v>1508</v>
      </c>
    </row>
    <row r="615" spans="1:7">
      <c r="A615" s="47">
        <v>1410051023760</v>
      </c>
      <c r="B615" s="48">
        <v>6</v>
      </c>
      <c r="C615" s="48" t="s">
        <v>233</v>
      </c>
      <c r="D615" s="48" t="s">
        <v>354</v>
      </c>
      <c r="E615" s="48" t="s">
        <v>355</v>
      </c>
      <c r="F615" s="48" t="s">
        <v>1509</v>
      </c>
      <c r="G615" s="48" t="s">
        <v>1510</v>
      </c>
    </row>
    <row r="616" spans="1:7">
      <c r="A616" s="47">
        <v>1410051023778</v>
      </c>
      <c r="B616" s="48">
        <v>6</v>
      </c>
      <c r="C616" s="48" t="s">
        <v>233</v>
      </c>
      <c r="D616" s="48" t="s">
        <v>402</v>
      </c>
      <c r="E616" s="48" t="s">
        <v>403</v>
      </c>
      <c r="F616" s="48" t="s">
        <v>1511</v>
      </c>
      <c r="G616" s="48" t="s">
        <v>1512</v>
      </c>
    </row>
    <row r="617" spans="1:7">
      <c r="A617" s="47">
        <v>1410051023786</v>
      </c>
      <c r="B617" s="48">
        <v>6</v>
      </c>
      <c r="C617" s="48" t="s">
        <v>233</v>
      </c>
      <c r="D617" s="48" t="s">
        <v>354</v>
      </c>
      <c r="E617" s="48" t="s">
        <v>355</v>
      </c>
      <c r="F617" s="48" t="s">
        <v>1513</v>
      </c>
      <c r="G617" s="48" t="s">
        <v>1514</v>
      </c>
    </row>
    <row r="618" spans="1:7">
      <c r="A618" s="47">
        <v>1410051023802</v>
      </c>
      <c r="B618" s="48">
        <v>1</v>
      </c>
      <c r="C618" s="48" t="s">
        <v>1251</v>
      </c>
      <c r="D618" s="48" t="s">
        <v>412</v>
      </c>
      <c r="E618" s="48" t="s">
        <v>413</v>
      </c>
      <c r="F618" s="48" t="s">
        <v>1515</v>
      </c>
      <c r="G618" s="48" t="s">
        <v>1516</v>
      </c>
    </row>
    <row r="619" spans="1:7">
      <c r="A619" s="47">
        <v>1410051023810</v>
      </c>
      <c r="B619" s="48">
        <v>1</v>
      </c>
      <c r="C619" s="48" t="s">
        <v>1251</v>
      </c>
      <c r="D619" s="48" t="s">
        <v>394</v>
      </c>
      <c r="E619" s="48" t="s">
        <v>395</v>
      </c>
      <c r="F619" s="48" t="s">
        <v>1517</v>
      </c>
      <c r="G619" s="48" t="s">
        <v>1518</v>
      </c>
    </row>
    <row r="620" spans="1:7">
      <c r="A620" s="47">
        <v>1410051023844</v>
      </c>
      <c r="B620" s="48">
        <v>6</v>
      </c>
      <c r="C620" s="48" t="s">
        <v>233</v>
      </c>
      <c r="D620" s="48" t="s">
        <v>376</v>
      </c>
      <c r="E620" s="48" t="s">
        <v>377</v>
      </c>
      <c r="F620" s="48" t="s">
        <v>1519</v>
      </c>
      <c r="G620" s="48" t="s">
        <v>1520</v>
      </c>
    </row>
    <row r="621" spans="1:7">
      <c r="A621" s="47">
        <v>1410051023851</v>
      </c>
      <c r="B621" s="48">
        <v>6</v>
      </c>
      <c r="C621" s="48" t="s">
        <v>233</v>
      </c>
      <c r="D621" s="48" t="s">
        <v>1521</v>
      </c>
      <c r="E621" s="48" t="s">
        <v>239</v>
      </c>
      <c r="F621" s="48" t="s">
        <v>1522</v>
      </c>
      <c r="G621" s="48" t="s">
        <v>1523</v>
      </c>
    </row>
    <row r="622" spans="1:7">
      <c r="A622" s="47">
        <v>1410051023869</v>
      </c>
      <c r="B622" s="48">
        <v>6</v>
      </c>
      <c r="C622" s="48" t="s">
        <v>233</v>
      </c>
      <c r="D622" s="48" t="s">
        <v>1524</v>
      </c>
      <c r="E622" s="48" t="s">
        <v>377</v>
      </c>
      <c r="F622" s="48" t="s">
        <v>1525</v>
      </c>
      <c r="G622" s="48" t="s">
        <v>1526</v>
      </c>
    </row>
    <row r="623" spans="1:7">
      <c r="A623" s="47">
        <v>1410051023877</v>
      </c>
      <c r="B623" s="48">
        <v>6</v>
      </c>
      <c r="C623" s="48" t="s">
        <v>233</v>
      </c>
      <c r="D623" s="48" t="s">
        <v>354</v>
      </c>
      <c r="E623" s="48" t="s">
        <v>355</v>
      </c>
      <c r="F623" s="48" t="s">
        <v>1527</v>
      </c>
      <c r="G623" s="48" t="s">
        <v>1528</v>
      </c>
    </row>
    <row r="624" spans="1:7">
      <c r="A624" s="47">
        <v>1410051023885</v>
      </c>
      <c r="B624" s="48">
        <v>6</v>
      </c>
      <c r="C624" s="48" t="s">
        <v>233</v>
      </c>
      <c r="D624" s="48" t="s">
        <v>312</v>
      </c>
      <c r="E624" s="48" t="s">
        <v>313</v>
      </c>
      <c r="F624" s="48" t="s">
        <v>1529</v>
      </c>
      <c r="G624" s="48" t="s">
        <v>1530</v>
      </c>
    </row>
    <row r="625" spans="1:7">
      <c r="A625" s="47">
        <v>1410051023893</v>
      </c>
      <c r="B625" s="48">
        <v>6</v>
      </c>
      <c r="C625" s="48" t="s">
        <v>233</v>
      </c>
      <c r="D625" s="48" t="s">
        <v>342</v>
      </c>
      <c r="E625" s="48" t="s">
        <v>343</v>
      </c>
      <c r="F625" s="48" t="s">
        <v>1531</v>
      </c>
      <c r="G625" s="48" t="s">
        <v>1532</v>
      </c>
    </row>
    <row r="626" spans="1:7">
      <c r="A626" s="47">
        <v>1410051023927</v>
      </c>
      <c r="B626" s="48">
        <v>2</v>
      </c>
      <c r="C626" s="48" t="s">
        <v>1370</v>
      </c>
      <c r="D626" s="48" t="s">
        <v>300</v>
      </c>
      <c r="E626" s="48" t="s">
        <v>301</v>
      </c>
      <c r="F626" s="48" t="s">
        <v>1533</v>
      </c>
      <c r="G626" s="48" t="s">
        <v>1534</v>
      </c>
    </row>
    <row r="627" spans="1:7">
      <c r="A627" s="47">
        <v>1410051023935</v>
      </c>
      <c r="B627" s="48">
        <v>2</v>
      </c>
      <c r="C627" s="48" t="s">
        <v>1370</v>
      </c>
      <c r="D627" s="48" t="s">
        <v>418</v>
      </c>
      <c r="E627" s="48" t="s">
        <v>419</v>
      </c>
      <c r="F627" s="48" t="s">
        <v>1535</v>
      </c>
      <c r="G627" s="48" t="s">
        <v>1536</v>
      </c>
    </row>
    <row r="628" spans="1:7">
      <c r="A628" s="47">
        <v>1410051023943</v>
      </c>
      <c r="B628" s="48">
        <v>6</v>
      </c>
      <c r="C628" s="48" t="s">
        <v>233</v>
      </c>
      <c r="D628" s="48" t="s">
        <v>238</v>
      </c>
      <c r="E628" s="48" t="s">
        <v>239</v>
      </c>
      <c r="F628" s="48" t="s">
        <v>1537</v>
      </c>
      <c r="G628" s="48" t="s">
        <v>1538</v>
      </c>
    </row>
    <row r="629" spans="1:7">
      <c r="A629" s="47">
        <v>1410051023950</v>
      </c>
      <c r="B629" s="48">
        <v>6</v>
      </c>
      <c r="C629" s="48" t="s">
        <v>233</v>
      </c>
      <c r="D629" s="48" t="s">
        <v>312</v>
      </c>
      <c r="E629" s="48" t="s">
        <v>313</v>
      </c>
      <c r="F629" s="48" t="s">
        <v>1539</v>
      </c>
      <c r="G629" s="48" t="s">
        <v>1540</v>
      </c>
    </row>
    <row r="630" spans="1:7">
      <c r="A630" s="47">
        <v>1410051023968</v>
      </c>
      <c r="B630" s="48">
        <v>6</v>
      </c>
      <c r="C630" s="48" t="s">
        <v>233</v>
      </c>
      <c r="D630" s="48" t="s">
        <v>324</v>
      </c>
      <c r="E630" s="48" t="s">
        <v>325</v>
      </c>
      <c r="F630" s="48" t="s">
        <v>1541</v>
      </c>
      <c r="G630" s="48" t="s">
        <v>1542</v>
      </c>
    </row>
    <row r="631" spans="1:7">
      <c r="A631" s="47">
        <v>1410051023976</v>
      </c>
      <c r="B631" s="48">
        <v>6</v>
      </c>
      <c r="C631" s="48" t="s">
        <v>233</v>
      </c>
      <c r="D631" s="48" t="s">
        <v>354</v>
      </c>
      <c r="E631" s="48" t="s">
        <v>355</v>
      </c>
      <c r="F631" s="48" t="s">
        <v>1543</v>
      </c>
      <c r="G631" s="48" t="s">
        <v>1544</v>
      </c>
    </row>
    <row r="632" spans="1:7">
      <c r="A632" s="47">
        <v>1410051023984</v>
      </c>
      <c r="B632" s="48">
        <v>6</v>
      </c>
      <c r="C632" s="48" t="s">
        <v>233</v>
      </c>
      <c r="D632" s="48" t="s">
        <v>354</v>
      </c>
      <c r="E632" s="48" t="s">
        <v>355</v>
      </c>
      <c r="F632" s="48" t="s">
        <v>1545</v>
      </c>
      <c r="G632" s="48" t="s">
        <v>1546</v>
      </c>
    </row>
    <row r="633" spans="1:7">
      <c r="A633" s="47">
        <v>1410051023992</v>
      </c>
      <c r="B633" s="48">
        <v>6</v>
      </c>
      <c r="C633" s="48" t="s">
        <v>233</v>
      </c>
      <c r="D633" s="48" t="s">
        <v>354</v>
      </c>
      <c r="E633" s="48" t="s">
        <v>355</v>
      </c>
      <c r="F633" s="48" t="s">
        <v>1547</v>
      </c>
      <c r="G633" s="48" t="s">
        <v>1548</v>
      </c>
    </row>
    <row r="634" spans="1:7">
      <c r="A634" s="47">
        <v>1410051024008</v>
      </c>
      <c r="B634" s="48">
        <v>6</v>
      </c>
      <c r="C634" s="48" t="s">
        <v>233</v>
      </c>
      <c r="D634" s="48" t="s">
        <v>354</v>
      </c>
      <c r="E634" s="48" t="s">
        <v>355</v>
      </c>
      <c r="F634" s="48" t="s">
        <v>1549</v>
      </c>
      <c r="G634" s="48" t="s">
        <v>1550</v>
      </c>
    </row>
    <row r="635" spans="1:7">
      <c r="A635" s="47">
        <v>1410051024016</v>
      </c>
      <c r="B635" s="48">
        <v>6</v>
      </c>
      <c r="C635" s="48" t="s">
        <v>233</v>
      </c>
      <c r="D635" s="48" t="s">
        <v>354</v>
      </c>
      <c r="E635" s="48" t="s">
        <v>355</v>
      </c>
      <c r="F635" s="48" t="s">
        <v>1551</v>
      </c>
      <c r="G635" s="48" t="s">
        <v>1552</v>
      </c>
    </row>
    <row r="636" spans="1:7">
      <c r="A636" s="47">
        <v>1410051024024</v>
      </c>
      <c r="B636" s="48">
        <v>6</v>
      </c>
      <c r="C636" s="48" t="s">
        <v>233</v>
      </c>
      <c r="D636" s="48" t="s">
        <v>354</v>
      </c>
      <c r="E636" s="48" t="s">
        <v>355</v>
      </c>
      <c r="F636" s="48" t="s">
        <v>1553</v>
      </c>
      <c r="G636" s="48" t="s">
        <v>1554</v>
      </c>
    </row>
    <row r="637" spans="1:7">
      <c r="A637" s="47">
        <v>1410051024032</v>
      </c>
      <c r="B637" s="48">
        <v>6</v>
      </c>
      <c r="C637" s="48" t="s">
        <v>233</v>
      </c>
      <c r="D637" s="48" t="s">
        <v>362</v>
      </c>
      <c r="E637" s="48" t="s">
        <v>363</v>
      </c>
      <c r="F637" s="48" t="s">
        <v>1555</v>
      </c>
      <c r="G637" s="48" t="s">
        <v>1556</v>
      </c>
    </row>
    <row r="638" spans="1:7">
      <c r="A638" s="47">
        <v>1410051024040</v>
      </c>
      <c r="B638" s="48">
        <v>6</v>
      </c>
      <c r="C638" s="48" t="s">
        <v>233</v>
      </c>
      <c r="D638" s="48" t="s">
        <v>402</v>
      </c>
      <c r="E638" s="48" t="s">
        <v>403</v>
      </c>
      <c r="F638" s="48" t="s">
        <v>1557</v>
      </c>
      <c r="G638" s="48" t="s">
        <v>1558</v>
      </c>
    </row>
    <row r="639" spans="1:7">
      <c r="A639" s="47">
        <v>1410051024073</v>
      </c>
      <c r="B639" s="48">
        <v>6</v>
      </c>
      <c r="C639" s="48" t="s">
        <v>233</v>
      </c>
      <c r="D639" s="48" t="s">
        <v>342</v>
      </c>
      <c r="E639" s="48" t="s">
        <v>343</v>
      </c>
      <c r="F639" s="48" t="s">
        <v>1559</v>
      </c>
      <c r="G639" s="48" t="s">
        <v>1560</v>
      </c>
    </row>
    <row r="640" spans="1:7">
      <c r="A640" s="47">
        <v>1410051024081</v>
      </c>
      <c r="B640" s="48">
        <v>6</v>
      </c>
      <c r="C640" s="48" t="s">
        <v>233</v>
      </c>
      <c r="D640" s="48" t="s">
        <v>282</v>
      </c>
      <c r="E640" s="48" t="s">
        <v>283</v>
      </c>
      <c r="F640" s="48" t="s">
        <v>1561</v>
      </c>
      <c r="G640" s="48" t="s">
        <v>1562</v>
      </c>
    </row>
    <row r="641" spans="1:7">
      <c r="A641" s="47">
        <v>1410051024107</v>
      </c>
      <c r="B641" s="48">
        <v>6</v>
      </c>
      <c r="C641" s="48" t="s">
        <v>233</v>
      </c>
      <c r="D641" s="48" t="s">
        <v>362</v>
      </c>
      <c r="E641" s="48" t="s">
        <v>363</v>
      </c>
      <c r="F641" s="48" t="s">
        <v>1563</v>
      </c>
      <c r="G641" s="48" t="s">
        <v>1564</v>
      </c>
    </row>
    <row r="642" spans="1:7">
      <c r="A642" s="47">
        <v>1410051024115</v>
      </c>
      <c r="B642" s="48">
        <v>1</v>
      </c>
      <c r="C642" s="48" t="s">
        <v>1251</v>
      </c>
      <c r="D642" s="48" t="s">
        <v>402</v>
      </c>
      <c r="E642" s="48" t="s">
        <v>403</v>
      </c>
      <c r="F642" s="48" t="s">
        <v>1565</v>
      </c>
      <c r="G642" s="48" t="s">
        <v>1566</v>
      </c>
    </row>
    <row r="643" spans="1:7">
      <c r="A643" s="47">
        <v>1410051024123</v>
      </c>
      <c r="B643" s="48">
        <v>1</v>
      </c>
      <c r="C643" s="48" t="s">
        <v>1251</v>
      </c>
      <c r="D643" s="48" t="s">
        <v>422</v>
      </c>
      <c r="E643" s="48" t="s">
        <v>423</v>
      </c>
      <c r="F643" s="48" t="s">
        <v>1567</v>
      </c>
      <c r="G643" s="48" t="s">
        <v>1568</v>
      </c>
    </row>
    <row r="644" spans="1:7">
      <c r="A644" s="47">
        <v>1410051024131</v>
      </c>
      <c r="B644" s="48">
        <v>6</v>
      </c>
      <c r="C644" s="48" t="s">
        <v>233</v>
      </c>
      <c r="D644" s="48" t="s">
        <v>376</v>
      </c>
      <c r="E644" s="48" t="s">
        <v>377</v>
      </c>
      <c r="F644" s="48" t="s">
        <v>1569</v>
      </c>
      <c r="G644" s="48" t="s">
        <v>1570</v>
      </c>
    </row>
    <row r="645" spans="1:7">
      <c r="A645" s="47">
        <v>1410051024149</v>
      </c>
      <c r="B645" s="48">
        <v>6</v>
      </c>
      <c r="C645" s="48" t="s">
        <v>233</v>
      </c>
      <c r="D645" s="48" t="s">
        <v>238</v>
      </c>
      <c r="E645" s="48" t="s">
        <v>239</v>
      </c>
      <c r="F645" s="48" t="s">
        <v>1571</v>
      </c>
      <c r="G645" s="48" t="s">
        <v>1572</v>
      </c>
    </row>
    <row r="646" spans="1:7">
      <c r="A646" s="47">
        <v>1410051024156</v>
      </c>
      <c r="B646" s="48">
        <v>6</v>
      </c>
      <c r="C646" s="48" t="s">
        <v>233</v>
      </c>
      <c r="D646" s="48" t="s">
        <v>234</v>
      </c>
      <c r="E646" s="48" t="s">
        <v>235</v>
      </c>
      <c r="F646" s="48" t="s">
        <v>1573</v>
      </c>
      <c r="G646" s="48" t="s">
        <v>1574</v>
      </c>
    </row>
    <row r="647" spans="1:7">
      <c r="A647" s="47">
        <v>1410051024172</v>
      </c>
      <c r="B647" s="48">
        <v>6</v>
      </c>
      <c r="C647" s="48" t="s">
        <v>233</v>
      </c>
      <c r="D647" s="48" t="s">
        <v>282</v>
      </c>
      <c r="E647" s="48" t="s">
        <v>283</v>
      </c>
      <c r="F647" s="48" t="s">
        <v>1575</v>
      </c>
      <c r="G647" s="48" t="s">
        <v>1576</v>
      </c>
    </row>
    <row r="648" spans="1:7">
      <c r="A648" s="47">
        <v>1410051024180</v>
      </c>
      <c r="B648" s="48">
        <v>6</v>
      </c>
      <c r="C648" s="48" t="s">
        <v>233</v>
      </c>
      <c r="D648" s="48" t="s">
        <v>286</v>
      </c>
      <c r="E648" s="48" t="s">
        <v>287</v>
      </c>
      <c r="F648" s="48" t="s">
        <v>1577</v>
      </c>
      <c r="G648" s="48" t="s">
        <v>1578</v>
      </c>
    </row>
    <row r="649" spans="1:7">
      <c r="A649" s="47">
        <v>1410051024198</v>
      </c>
      <c r="B649" s="48">
        <v>6</v>
      </c>
      <c r="C649" s="48" t="s">
        <v>233</v>
      </c>
      <c r="D649" s="48" t="s">
        <v>354</v>
      </c>
      <c r="E649" s="48" t="s">
        <v>355</v>
      </c>
      <c r="F649" s="48" t="s">
        <v>1579</v>
      </c>
      <c r="G649" s="48" t="s">
        <v>1580</v>
      </c>
    </row>
    <row r="650" spans="1:7">
      <c r="A650" s="47">
        <v>1410051024206</v>
      </c>
      <c r="B650" s="48">
        <v>6</v>
      </c>
      <c r="C650" s="48" t="s">
        <v>233</v>
      </c>
      <c r="D650" s="48" t="s">
        <v>312</v>
      </c>
      <c r="E650" s="48" t="s">
        <v>313</v>
      </c>
      <c r="F650" s="48" t="s">
        <v>1581</v>
      </c>
      <c r="G650" s="48" t="s">
        <v>1582</v>
      </c>
    </row>
    <row r="651" spans="1:7">
      <c r="A651" s="47">
        <v>1410051024214</v>
      </c>
      <c r="B651" s="48">
        <v>6</v>
      </c>
      <c r="C651" s="48" t="s">
        <v>233</v>
      </c>
      <c r="D651" s="48" t="s">
        <v>412</v>
      </c>
      <c r="E651" s="48" t="s">
        <v>413</v>
      </c>
      <c r="F651" s="48" t="s">
        <v>1583</v>
      </c>
      <c r="G651" s="48" t="s">
        <v>1584</v>
      </c>
    </row>
    <row r="652" spans="1:7">
      <c r="A652" s="47">
        <v>1410051024230</v>
      </c>
      <c r="B652" s="48">
        <v>6</v>
      </c>
      <c r="C652" s="48" t="s">
        <v>233</v>
      </c>
      <c r="D652" s="48" t="s">
        <v>354</v>
      </c>
      <c r="E652" s="48" t="s">
        <v>355</v>
      </c>
      <c r="F652" s="48" t="s">
        <v>1585</v>
      </c>
      <c r="G652" s="48" t="s">
        <v>1586</v>
      </c>
    </row>
    <row r="653" spans="1:7">
      <c r="A653" s="47">
        <v>1410051024248</v>
      </c>
      <c r="B653" s="48">
        <v>6</v>
      </c>
      <c r="C653" s="48" t="s">
        <v>233</v>
      </c>
      <c r="D653" s="48" t="s">
        <v>354</v>
      </c>
      <c r="E653" s="48" t="s">
        <v>355</v>
      </c>
      <c r="F653" s="48" t="s">
        <v>1587</v>
      </c>
      <c r="G653" s="48" t="s">
        <v>1588</v>
      </c>
    </row>
    <row r="654" spans="1:7">
      <c r="A654" s="47">
        <v>1410051024255</v>
      </c>
      <c r="B654" s="48">
        <v>6</v>
      </c>
      <c r="C654" s="48" t="s">
        <v>233</v>
      </c>
      <c r="D654" s="48" t="s">
        <v>354</v>
      </c>
      <c r="E654" s="48" t="s">
        <v>355</v>
      </c>
      <c r="F654" s="48" t="s">
        <v>1589</v>
      </c>
      <c r="G654" s="48" t="s">
        <v>1590</v>
      </c>
    </row>
    <row r="655" spans="1:7">
      <c r="A655" s="47">
        <v>1410051024271</v>
      </c>
      <c r="B655" s="48">
        <v>6</v>
      </c>
      <c r="C655" s="48" t="s">
        <v>233</v>
      </c>
      <c r="D655" s="48" t="s">
        <v>402</v>
      </c>
      <c r="E655" s="48" t="s">
        <v>403</v>
      </c>
      <c r="F655" s="48" t="s">
        <v>1591</v>
      </c>
      <c r="G655" s="48" t="s">
        <v>1592</v>
      </c>
    </row>
    <row r="656" spans="1:7">
      <c r="A656" s="47">
        <v>1410051024313</v>
      </c>
      <c r="B656" s="48">
        <v>6</v>
      </c>
      <c r="C656" s="48" t="s">
        <v>233</v>
      </c>
      <c r="D656" s="48" t="s">
        <v>238</v>
      </c>
      <c r="E656" s="48" t="s">
        <v>239</v>
      </c>
      <c r="F656" s="48" t="s">
        <v>1593</v>
      </c>
      <c r="G656" s="48" t="s">
        <v>1594</v>
      </c>
    </row>
    <row r="657" spans="1:7">
      <c r="A657" s="47">
        <v>1410051024339</v>
      </c>
      <c r="B657" s="48">
        <v>6</v>
      </c>
      <c r="C657" s="48" t="s">
        <v>233</v>
      </c>
      <c r="D657" s="48" t="s">
        <v>234</v>
      </c>
      <c r="E657" s="48" t="s">
        <v>235</v>
      </c>
      <c r="F657" s="48" t="s">
        <v>1595</v>
      </c>
      <c r="G657" s="48" t="s">
        <v>1596</v>
      </c>
    </row>
    <row r="658" spans="1:7">
      <c r="A658" s="47">
        <v>1410051024347</v>
      </c>
      <c r="B658" s="48">
        <v>6</v>
      </c>
      <c r="C658" s="48" t="s">
        <v>233</v>
      </c>
      <c r="D658" s="48" t="s">
        <v>282</v>
      </c>
      <c r="E658" s="48" t="s">
        <v>283</v>
      </c>
      <c r="F658" s="48" t="s">
        <v>1597</v>
      </c>
      <c r="G658" s="48" t="s">
        <v>1598</v>
      </c>
    </row>
    <row r="659" spans="1:7">
      <c r="A659" s="47">
        <v>1410051024354</v>
      </c>
      <c r="B659" s="48">
        <v>6</v>
      </c>
      <c r="C659" s="48" t="s">
        <v>233</v>
      </c>
      <c r="D659" s="48" t="s">
        <v>300</v>
      </c>
      <c r="E659" s="48" t="s">
        <v>301</v>
      </c>
      <c r="F659" s="48" t="s">
        <v>1599</v>
      </c>
      <c r="G659" s="48" t="s">
        <v>1600</v>
      </c>
    </row>
    <row r="660" spans="1:7">
      <c r="A660" s="47">
        <v>1410051024362</v>
      </c>
      <c r="B660" s="48">
        <v>6</v>
      </c>
      <c r="C660" s="48" t="s">
        <v>233</v>
      </c>
      <c r="D660" s="48" t="s">
        <v>312</v>
      </c>
      <c r="E660" s="48" t="s">
        <v>313</v>
      </c>
      <c r="F660" s="48" t="s">
        <v>1601</v>
      </c>
      <c r="G660" s="48" t="s">
        <v>1602</v>
      </c>
    </row>
    <row r="661" spans="1:7">
      <c r="A661" s="47">
        <v>1410051024370</v>
      </c>
      <c r="B661" s="48">
        <v>6</v>
      </c>
      <c r="C661" s="48" t="s">
        <v>233</v>
      </c>
      <c r="D661" s="48" t="s">
        <v>324</v>
      </c>
      <c r="E661" s="48" t="s">
        <v>325</v>
      </c>
      <c r="F661" s="48" t="s">
        <v>1603</v>
      </c>
      <c r="G661" s="48" t="s">
        <v>1604</v>
      </c>
    </row>
    <row r="662" spans="1:7">
      <c r="A662" s="47">
        <v>1410051024388</v>
      </c>
      <c r="B662" s="48">
        <v>6</v>
      </c>
      <c r="C662" s="48" t="s">
        <v>233</v>
      </c>
      <c r="D662" s="48" t="s">
        <v>354</v>
      </c>
      <c r="E662" s="48" t="s">
        <v>355</v>
      </c>
      <c r="F662" s="48" t="s">
        <v>1605</v>
      </c>
      <c r="G662" s="48" t="s">
        <v>1606</v>
      </c>
    </row>
    <row r="663" spans="1:7">
      <c r="A663" s="47">
        <v>1410051024396</v>
      </c>
      <c r="B663" s="48">
        <v>6</v>
      </c>
      <c r="C663" s="48" t="s">
        <v>233</v>
      </c>
      <c r="D663" s="48" t="s">
        <v>376</v>
      </c>
      <c r="E663" s="48" t="s">
        <v>377</v>
      </c>
      <c r="F663" s="48" t="s">
        <v>1607</v>
      </c>
      <c r="G663" s="48" t="s">
        <v>1608</v>
      </c>
    </row>
    <row r="664" spans="1:7">
      <c r="A664" s="47">
        <v>1410051024404</v>
      </c>
      <c r="B664" s="48">
        <v>6</v>
      </c>
      <c r="C664" s="48" t="s">
        <v>233</v>
      </c>
      <c r="D664" s="48" t="s">
        <v>376</v>
      </c>
      <c r="E664" s="48" t="s">
        <v>377</v>
      </c>
      <c r="F664" s="48" t="s">
        <v>1609</v>
      </c>
      <c r="G664" s="48" t="s">
        <v>1610</v>
      </c>
    </row>
    <row r="665" spans="1:7">
      <c r="A665" s="47">
        <v>1410051024412</v>
      </c>
      <c r="B665" s="48">
        <v>6</v>
      </c>
      <c r="C665" s="48" t="s">
        <v>233</v>
      </c>
      <c r="D665" s="48" t="s">
        <v>234</v>
      </c>
      <c r="E665" s="48" t="s">
        <v>235</v>
      </c>
      <c r="F665" s="48" t="s">
        <v>1611</v>
      </c>
      <c r="G665" s="48" t="s">
        <v>1612</v>
      </c>
    </row>
    <row r="666" spans="1:7">
      <c r="A666" s="47">
        <v>1410051024420</v>
      </c>
      <c r="B666" s="48">
        <v>6</v>
      </c>
      <c r="C666" s="48" t="s">
        <v>233</v>
      </c>
      <c r="D666" s="48" t="s">
        <v>234</v>
      </c>
      <c r="E666" s="48" t="s">
        <v>235</v>
      </c>
      <c r="F666" s="48" t="s">
        <v>1613</v>
      </c>
      <c r="G666" s="48" t="s">
        <v>1614</v>
      </c>
    </row>
    <row r="667" spans="1:7">
      <c r="A667" s="47">
        <v>1410051024446</v>
      </c>
      <c r="B667" s="48">
        <v>6</v>
      </c>
      <c r="C667" s="48" t="s">
        <v>233</v>
      </c>
      <c r="D667" s="48" t="s">
        <v>234</v>
      </c>
      <c r="E667" s="48" t="s">
        <v>235</v>
      </c>
      <c r="F667" s="48" t="s">
        <v>1615</v>
      </c>
      <c r="G667" s="48" t="s">
        <v>1616</v>
      </c>
    </row>
    <row r="668" spans="1:7">
      <c r="A668" s="47">
        <v>1410051024453</v>
      </c>
      <c r="B668" s="48">
        <v>6</v>
      </c>
      <c r="C668" s="48" t="s">
        <v>233</v>
      </c>
      <c r="D668" s="48" t="s">
        <v>238</v>
      </c>
      <c r="E668" s="48" t="s">
        <v>239</v>
      </c>
      <c r="F668" s="48" t="s">
        <v>1617</v>
      </c>
      <c r="G668" s="48" t="s">
        <v>1618</v>
      </c>
    </row>
    <row r="669" spans="1:7">
      <c r="A669" s="47">
        <v>1410051024461</v>
      </c>
      <c r="B669" s="48">
        <v>6</v>
      </c>
      <c r="C669" s="48" t="s">
        <v>233</v>
      </c>
      <c r="D669" s="48" t="s">
        <v>238</v>
      </c>
      <c r="E669" s="48" t="s">
        <v>239</v>
      </c>
      <c r="F669" s="48" t="s">
        <v>1619</v>
      </c>
      <c r="G669" s="48" t="s">
        <v>1620</v>
      </c>
    </row>
    <row r="670" spans="1:7">
      <c r="A670" s="47">
        <v>1410051024487</v>
      </c>
      <c r="B670" s="48">
        <v>6</v>
      </c>
      <c r="C670" s="48" t="s">
        <v>233</v>
      </c>
      <c r="D670" s="48" t="s">
        <v>354</v>
      </c>
      <c r="E670" s="48" t="s">
        <v>355</v>
      </c>
      <c r="F670" s="48" t="s">
        <v>1621</v>
      </c>
      <c r="G670" s="48" t="s">
        <v>1622</v>
      </c>
    </row>
    <row r="671" spans="1:7">
      <c r="A671" s="47">
        <v>1410051024495</v>
      </c>
      <c r="B671" s="48">
        <v>6</v>
      </c>
      <c r="C671" s="48" t="s">
        <v>233</v>
      </c>
      <c r="D671" s="48" t="s">
        <v>412</v>
      </c>
      <c r="E671" s="48" t="s">
        <v>413</v>
      </c>
      <c r="F671" s="48" t="s">
        <v>1623</v>
      </c>
      <c r="G671" s="48" t="s">
        <v>1623</v>
      </c>
    </row>
    <row r="672" spans="1:7">
      <c r="A672" s="47">
        <v>1410051024503</v>
      </c>
      <c r="B672" s="48">
        <v>6</v>
      </c>
      <c r="C672" s="48" t="s">
        <v>233</v>
      </c>
      <c r="D672" s="48" t="s">
        <v>300</v>
      </c>
      <c r="E672" s="48" t="s">
        <v>301</v>
      </c>
      <c r="F672" s="48" t="s">
        <v>1624</v>
      </c>
      <c r="G672" s="48" t="s">
        <v>1625</v>
      </c>
    </row>
    <row r="673" spans="1:7">
      <c r="A673" s="47">
        <v>1410051024529</v>
      </c>
      <c r="B673" s="48">
        <v>6</v>
      </c>
      <c r="C673" s="48" t="s">
        <v>233</v>
      </c>
      <c r="D673" s="48" t="s">
        <v>376</v>
      </c>
      <c r="E673" s="48" t="s">
        <v>377</v>
      </c>
      <c r="F673" s="48" t="s">
        <v>1626</v>
      </c>
      <c r="G673" s="48" t="s">
        <v>1627</v>
      </c>
    </row>
    <row r="674" spans="1:7">
      <c r="A674" s="47">
        <v>1410051024537</v>
      </c>
      <c r="B674" s="48">
        <v>6</v>
      </c>
      <c r="C674" s="48" t="s">
        <v>233</v>
      </c>
      <c r="D674" s="48" t="s">
        <v>238</v>
      </c>
      <c r="E674" s="48" t="s">
        <v>239</v>
      </c>
      <c r="F674" s="48" t="s">
        <v>1628</v>
      </c>
      <c r="G674" s="48" t="s">
        <v>1629</v>
      </c>
    </row>
    <row r="675" spans="1:7">
      <c r="A675" s="47">
        <v>1410051024545</v>
      </c>
      <c r="B675" s="48">
        <v>6</v>
      </c>
      <c r="C675" s="48" t="s">
        <v>233</v>
      </c>
      <c r="D675" s="48" t="s">
        <v>286</v>
      </c>
      <c r="E675" s="48" t="s">
        <v>287</v>
      </c>
      <c r="F675" s="48" t="s">
        <v>1630</v>
      </c>
      <c r="G675" s="48" t="s">
        <v>1631</v>
      </c>
    </row>
    <row r="676" spans="1:7">
      <c r="A676" s="47">
        <v>1410051024552</v>
      </c>
      <c r="B676" s="48">
        <v>6</v>
      </c>
      <c r="C676" s="48" t="s">
        <v>233</v>
      </c>
      <c r="D676" s="48" t="s">
        <v>286</v>
      </c>
      <c r="E676" s="48" t="s">
        <v>287</v>
      </c>
      <c r="F676" s="48" t="s">
        <v>1632</v>
      </c>
      <c r="G676" s="48" t="s">
        <v>1633</v>
      </c>
    </row>
    <row r="677" spans="1:7">
      <c r="A677" s="47">
        <v>1410051024560</v>
      </c>
      <c r="B677" s="48">
        <v>6</v>
      </c>
      <c r="C677" s="48" t="s">
        <v>233</v>
      </c>
      <c r="D677" s="48" t="s">
        <v>342</v>
      </c>
      <c r="E677" s="48" t="s">
        <v>343</v>
      </c>
      <c r="F677" s="48" t="s">
        <v>1634</v>
      </c>
      <c r="G677" s="48" t="s">
        <v>1635</v>
      </c>
    </row>
    <row r="678" spans="1:7">
      <c r="A678" s="47">
        <v>1410051024578</v>
      </c>
      <c r="B678" s="48">
        <v>6</v>
      </c>
      <c r="C678" s="48" t="s">
        <v>233</v>
      </c>
      <c r="D678" s="48" t="s">
        <v>354</v>
      </c>
      <c r="E678" s="48" t="s">
        <v>355</v>
      </c>
      <c r="F678" s="48" t="s">
        <v>1636</v>
      </c>
      <c r="G678" s="48" t="s">
        <v>1637</v>
      </c>
    </row>
    <row r="679" spans="1:7">
      <c r="A679" s="47">
        <v>1410051024586</v>
      </c>
      <c r="B679" s="48">
        <v>6</v>
      </c>
      <c r="C679" s="48" t="s">
        <v>233</v>
      </c>
      <c r="D679" s="48" t="s">
        <v>354</v>
      </c>
      <c r="E679" s="48" t="s">
        <v>355</v>
      </c>
      <c r="F679" s="48" t="s">
        <v>1638</v>
      </c>
      <c r="G679" s="48" t="s">
        <v>1639</v>
      </c>
    </row>
    <row r="680" spans="1:7">
      <c r="A680" s="47">
        <v>1410051024594</v>
      </c>
      <c r="B680" s="48">
        <v>6</v>
      </c>
      <c r="C680" s="48" t="s">
        <v>233</v>
      </c>
      <c r="D680" s="48" t="s">
        <v>354</v>
      </c>
      <c r="E680" s="48" t="s">
        <v>355</v>
      </c>
      <c r="F680" s="48" t="s">
        <v>1640</v>
      </c>
      <c r="G680" s="48" t="s">
        <v>1641</v>
      </c>
    </row>
    <row r="681" spans="1:7">
      <c r="A681" s="47">
        <v>1410051024602</v>
      </c>
      <c r="B681" s="48">
        <v>6</v>
      </c>
      <c r="C681" s="48" t="s">
        <v>233</v>
      </c>
      <c r="D681" s="48" t="s">
        <v>354</v>
      </c>
      <c r="E681" s="48" t="s">
        <v>355</v>
      </c>
      <c r="F681" s="48" t="s">
        <v>1642</v>
      </c>
      <c r="G681" s="48" t="s">
        <v>1643</v>
      </c>
    </row>
    <row r="682" spans="1:7">
      <c r="A682" s="47">
        <v>1410051024610</v>
      </c>
      <c r="B682" s="48">
        <v>6</v>
      </c>
      <c r="C682" s="48" t="s">
        <v>233</v>
      </c>
      <c r="D682" s="48" t="s">
        <v>394</v>
      </c>
      <c r="E682" s="48" t="s">
        <v>395</v>
      </c>
      <c r="F682" s="48" t="s">
        <v>1644</v>
      </c>
      <c r="G682" s="48" t="s">
        <v>1645</v>
      </c>
    </row>
    <row r="683" spans="1:7">
      <c r="A683" s="47">
        <v>1410051024628</v>
      </c>
      <c r="B683" s="48">
        <v>6</v>
      </c>
      <c r="C683" s="48" t="s">
        <v>233</v>
      </c>
      <c r="D683" s="48" t="s">
        <v>394</v>
      </c>
      <c r="E683" s="48" t="s">
        <v>395</v>
      </c>
      <c r="F683" s="48" t="s">
        <v>1646</v>
      </c>
      <c r="G683" s="48" t="s">
        <v>1647</v>
      </c>
    </row>
    <row r="684" spans="1:7">
      <c r="A684" s="47">
        <v>1410051024636</v>
      </c>
      <c r="B684" s="48">
        <v>6</v>
      </c>
      <c r="C684" s="48" t="s">
        <v>233</v>
      </c>
      <c r="D684" s="48" t="s">
        <v>324</v>
      </c>
      <c r="E684" s="48" t="s">
        <v>325</v>
      </c>
      <c r="F684" s="48" t="s">
        <v>1648</v>
      </c>
      <c r="G684" s="48" t="s">
        <v>1649</v>
      </c>
    </row>
    <row r="685" spans="1:7">
      <c r="A685" s="47">
        <v>1410051024644</v>
      </c>
      <c r="B685" s="48">
        <v>6</v>
      </c>
      <c r="C685" s="48" t="s">
        <v>233</v>
      </c>
      <c r="D685" s="48" t="s">
        <v>422</v>
      </c>
      <c r="E685" s="48" t="s">
        <v>423</v>
      </c>
      <c r="F685" s="48" t="s">
        <v>1650</v>
      </c>
      <c r="G685" s="48" t="s">
        <v>1651</v>
      </c>
    </row>
    <row r="686" spans="1:7">
      <c r="A686" s="47">
        <v>1410051024651</v>
      </c>
      <c r="B686" s="48">
        <v>6</v>
      </c>
      <c r="C686" s="48" t="s">
        <v>233</v>
      </c>
      <c r="D686" s="48" t="s">
        <v>402</v>
      </c>
      <c r="E686" s="48" t="s">
        <v>403</v>
      </c>
      <c r="F686" s="48" t="s">
        <v>1652</v>
      </c>
      <c r="G686" s="48" t="s">
        <v>1653</v>
      </c>
    </row>
    <row r="687" spans="1:7">
      <c r="A687" s="47">
        <v>1410051024669</v>
      </c>
      <c r="B687" s="48">
        <v>6</v>
      </c>
      <c r="C687" s="48" t="s">
        <v>233</v>
      </c>
      <c r="D687" s="48" t="s">
        <v>294</v>
      </c>
      <c r="E687" s="48" t="s">
        <v>295</v>
      </c>
      <c r="F687" s="48" t="s">
        <v>1654</v>
      </c>
      <c r="G687" s="48" t="s">
        <v>1655</v>
      </c>
    </row>
    <row r="688" spans="1:7">
      <c r="A688" s="47">
        <v>1410051024677</v>
      </c>
      <c r="B688" s="48">
        <v>6</v>
      </c>
      <c r="C688" s="48" t="s">
        <v>233</v>
      </c>
      <c r="D688" s="48" t="s">
        <v>282</v>
      </c>
      <c r="E688" s="48" t="s">
        <v>283</v>
      </c>
      <c r="F688" s="48" t="s">
        <v>1656</v>
      </c>
      <c r="G688" s="48" t="s">
        <v>1657</v>
      </c>
    </row>
    <row r="689" spans="1:7">
      <c r="A689" s="47">
        <v>1410051024693</v>
      </c>
      <c r="B689" s="48">
        <v>6</v>
      </c>
      <c r="C689" s="48" t="s">
        <v>233</v>
      </c>
      <c r="D689" s="48" t="s">
        <v>354</v>
      </c>
      <c r="E689" s="48" t="s">
        <v>355</v>
      </c>
      <c r="F689" s="48" t="s">
        <v>1658</v>
      </c>
      <c r="G689" s="48" t="s">
        <v>1659</v>
      </c>
    </row>
    <row r="690" spans="1:7">
      <c r="A690" s="47">
        <v>1410051024701</v>
      </c>
      <c r="B690" s="48">
        <v>6</v>
      </c>
      <c r="C690" s="48" t="s">
        <v>233</v>
      </c>
      <c r="D690" s="48" t="s">
        <v>294</v>
      </c>
      <c r="E690" s="48" t="s">
        <v>295</v>
      </c>
      <c r="F690" s="48" t="s">
        <v>1660</v>
      </c>
      <c r="G690" s="48" t="s">
        <v>1661</v>
      </c>
    </row>
    <row r="691" spans="1:7">
      <c r="A691" s="47">
        <v>1410051024719</v>
      </c>
      <c r="B691" s="48">
        <v>6</v>
      </c>
      <c r="C691" s="48" t="s">
        <v>233</v>
      </c>
      <c r="D691" s="48" t="s">
        <v>238</v>
      </c>
      <c r="E691" s="48" t="s">
        <v>239</v>
      </c>
      <c r="F691" s="48" t="s">
        <v>1662</v>
      </c>
      <c r="G691" s="48" t="s">
        <v>1663</v>
      </c>
    </row>
    <row r="692" spans="1:7">
      <c r="A692" s="47">
        <v>1410051024727</v>
      </c>
      <c r="B692" s="48">
        <v>6</v>
      </c>
      <c r="C692" s="48" t="s">
        <v>233</v>
      </c>
      <c r="D692" s="48" t="s">
        <v>294</v>
      </c>
      <c r="E692" s="48" t="s">
        <v>295</v>
      </c>
      <c r="F692" s="48" t="s">
        <v>1664</v>
      </c>
      <c r="G692" s="48" t="s">
        <v>1665</v>
      </c>
    </row>
    <row r="693" spans="1:7">
      <c r="A693" s="47">
        <v>1410051024750</v>
      </c>
      <c r="B693" s="48">
        <v>6</v>
      </c>
      <c r="C693" s="48" t="s">
        <v>233</v>
      </c>
      <c r="D693" s="48" t="s">
        <v>238</v>
      </c>
      <c r="E693" s="48" t="s">
        <v>239</v>
      </c>
      <c r="F693" s="48" t="s">
        <v>1666</v>
      </c>
      <c r="G693" s="48" t="s">
        <v>1667</v>
      </c>
    </row>
    <row r="694" spans="1:7">
      <c r="A694" s="47">
        <v>1410051024768</v>
      </c>
      <c r="B694" s="48">
        <v>6</v>
      </c>
      <c r="C694" s="48" t="s">
        <v>233</v>
      </c>
      <c r="D694" s="48" t="s">
        <v>234</v>
      </c>
      <c r="E694" s="48" t="s">
        <v>235</v>
      </c>
      <c r="F694" s="48" t="s">
        <v>1668</v>
      </c>
      <c r="G694" s="48" t="s">
        <v>1669</v>
      </c>
    </row>
    <row r="695" spans="1:7">
      <c r="A695" s="47">
        <v>1410051024776</v>
      </c>
      <c r="B695" s="48">
        <v>6</v>
      </c>
      <c r="C695" s="48" t="s">
        <v>233</v>
      </c>
      <c r="D695" s="48" t="s">
        <v>282</v>
      </c>
      <c r="E695" s="48" t="s">
        <v>283</v>
      </c>
      <c r="F695" s="48" t="s">
        <v>1670</v>
      </c>
      <c r="G695" s="48" t="s">
        <v>1671</v>
      </c>
    </row>
    <row r="696" spans="1:7">
      <c r="A696" s="47">
        <v>1410051024784</v>
      </c>
      <c r="B696" s="48">
        <v>6</v>
      </c>
      <c r="C696" s="48" t="s">
        <v>233</v>
      </c>
      <c r="D696" s="48" t="s">
        <v>402</v>
      </c>
      <c r="E696" s="48" t="s">
        <v>403</v>
      </c>
      <c r="F696" s="48" t="s">
        <v>1672</v>
      </c>
      <c r="G696" s="48" t="s">
        <v>1673</v>
      </c>
    </row>
    <row r="697" spans="1:7">
      <c r="A697" s="47">
        <v>1410051024792</v>
      </c>
      <c r="B697" s="48">
        <v>6</v>
      </c>
      <c r="C697" s="48" t="s">
        <v>233</v>
      </c>
      <c r="D697" s="48" t="s">
        <v>234</v>
      </c>
      <c r="E697" s="48" t="s">
        <v>235</v>
      </c>
      <c r="F697" s="48" t="s">
        <v>1674</v>
      </c>
      <c r="G697" s="48" t="s">
        <v>1675</v>
      </c>
    </row>
    <row r="698" spans="1:7">
      <c r="A698" s="47">
        <v>1410051024800</v>
      </c>
      <c r="B698" s="48">
        <v>6</v>
      </c>
      <c r="C698" s="48" t="s">
        <v>233</v>
      </c>
      <c r="D698" s="48" t="s">
        <v>324</v>
      </c>
      <c r="E698" s="48" t="s">
        <v>325</v>
      </c>
      <c r="F698" s="48" t="s">
        <v>1676</v>
      </c>
      <c r="G698" s="48" t="s">
        <v>1677</v>
      </c>
    </row>
    <row r="699" spans="1:7">
      <c r="A699" s="47">
        <v>1410051024818</v>
      </c>
      <c r="B699" s="48">
        <v>6</v>
      </c>
      <c r="C699" s="48" t="s">
        <v>233</v>
      </c>
      <c r="D699" s="48" t="s">
        <v>342</v>
      </c>
      <c r="E699" s="48" t="s">
        <v>343</v>
      </c>
      <c r="F699" s="48" t="s">
        <v>1678</v>
      </c>
      <c r="G699" s="48" t="s">
        <v>1679</v>
      </c>
    </row>
    <row r="700" spans="1:7">
      <c r="A700" s="47">
        <v>1410051024826</v>
      </c>
      <c r="B700" s="48">
        <v>6</v>
      </c>
      <c r="C700" s="48" t="s">
        <v>233</v>
      </c>
      <c r="D700" s="48" t="s">
        <v>342</v>
      </c>
      <c r="E700" s="48" t="s">
        <v>343</v>
      </c>
      <c r="F700" s="48" t="s">
        <v>1680</v>
      </c>
      <c r="G700" s="48" t="s">
        <v>1681</v>
      </c>
    </row>
    <row r="701" spans="1:7">
      <c r="A701" s="47">
        <v>1410051024834</v>
      </c>
      <c r="B701" s="48">
        <v>6</v>
      </c>
      <c r="C701" s="48" t="s">
        <v>233</v>
      </c>
      <c r="D701" s="48" t="s">
        <v>234</v>
      </c>
      <c r="E701" s="48" t="s">
        <v>235</v>
      </c>
      <c r="F701" s="48" t="s">
        <v>1682</v>
      </c>
      <c r="G701" s="48" t="s">
        <v>1683</v>
      </c>
    </row>
    <row r="702" spans="1:7">
      <c r="A702" s="47">
        <v>1410051024842</v>
      </c>
      <c r="B702" s="48">
        <v>6</v>
      </c>
      <c r="C702" s="48" t="s">
        <v>233</v>
      </c>
      <c r="D702" s="48" t="s">
        <v>354</v>
      </c>
      <c r="E702" s="48" t="s">
        <v>355</v>
      </c>
      <c r="F702" s="48" t="s">
        <v>1684</v>
      </c>
      <c r="G702" s="48" t="s">
        <v>1685</v>
      </c>
    </row>
    <row r="703" spans="1:7">
      <c r="A703" s="47">
        <v>1410051024859</v>
      </c>
      <c r="B703" s="48">
        <v>6</v>
      </c>
      <c r="C703" s="48" t="s">
        <v>233</v>
      </c>
      <c r="D703" s="48" t="s">
        <v>354</v>
      </c>
      <c r="E703" s="48" t="s">
        <v>355</v>
      </c>
      <c r="F703" s="48" t="s">
        <v>1686</v>
      </c>
      <c r="G703" s="48" t="s">
        <v>1687</v>
      </c>
    </row>
    <row r="704" spans="1:7">
      <c r="A704" s="47">
        <v>1410051024867</v>
      </c>
      <c r="B704" s="48">
        <v>6</v>
      </c>
      <c r="C704" s="48" t="s">
        <v>233</v>
      </c>
      <c r="D704" s="48" t="s">
        <v>362</v>
      </c>
      <c r="E704" s="48" t="s">
        <v>363</v>
      </c>
      <c r="F704" s="48" t="s">
        <v>1688</v>
      </c>
      <c r="G704" s="48" t="s">
        <v>1689</v>
      </c>
    </row>
    <row r="705" spans="1:7">
      <c r="A705" s="47">
        <v>1410051024875</v>
      </c>
      <c r="B705" s="48">
        <v>6</v>
      </c>
      <c r="C705" s="48" t="s">
        <v>233</v>
      </c>
      <c r="D705" s="48" t="s">
        <v>376</v>
      </c>
      <c r="E705" s="48" t="s">
        <v>377</v>
      </c>
      <c r="F705" s="48" t="s">
        <v>1690</v>
      </c>
      <c r="G705" s="48" t="s">
        <v>1691</v>
      </c>
    </row>
    <row r="706" spans="1:7">
      <c r="A706" s="47">
        <v>1410051024909</v>
      </c>
      <c r="B706" s="48">
        <v>6</v>
      </c>
      <c r="C706" s="48" t="s">
        <v>233</v>
      </c>
      <c r="D706" s="48" t="s">
        <v>238</v>
      </c>
      <c r="E706" s="48" t="s">
        <v>239</v>
      </c>
      <c r="F706" s="48" t="s">
        <v>1692</v>
      </c>
      <c r="G706" s="48" t="s">
        <v>1693</v>
      </c>
    </row>
    <row r="707" spans="1:7">
      <c r="A707" s="47">
        <v>1410051024917</v>
      </c>
      <c r="B707" s="48">
        <v>6</v>
      </c>
      <c r="C707" s="48" t="s">
        <v>233</v>
      </c>
      <c r="D707" s="48" t="s">
        <v>234</v>
      </c>
      <c r="E707" s="48" t="s">
        <v>235</v>
      </c>
      <c r="F707" s="48" t="s">
        <v>1694</v>
      </c>
      <c r="G707" s="48" t="s">
        <v>1695</v>
      </c>
    </row>
    <row r="708" spans="1:7">
      <c r="A708" s="47">
        <v>1410051024925</v>
      </c>
      <c r="B708" s="48">
        <v>6</v>
      </c>
      <c r="C708" s="48" t="s">
        <v>233</v>
      </c>
      <c r="D708" s="48" t="s">
        <v>286</v>
      </c>
      <c r="E708" s="48" t="s">
        <v>287</v>
      </c>
      <c r="F708" s="48" t="s">
        <v>1696</v>
      </c>
      <c r="G708" s="48" t="s">
        <v>1697</v>
      </c>
    </row>
    <row r="709" spans="1:7">
      <c r="A709" s="47">
        <v>1410051024933</v>
      </c>
      <c r="B709" s="48">
        <v>6</v>
      </c>
      <c r="C709" s="48" t="s">
        <v>233</v>
      </c>
      <c r="D709" s="48" t="s">
        <v>238</v>
      </c>
      <c r="E709" s="48" t="s">
        <v>239</v>
      </c>
      <c r="F709" s="48" t="s">
        <v>1698</v>
      </c>
      <c r="G709" s="48" t="s">
        <v>1699</v>
      </c>
    </row>
    <row r="710" spans="1:7">
      <c r="A710" s="47">
        <v>1410051024941</v>
      </c>
      <c r="B710" s="48">
        <v>6</v>
      </c>
      <c r="C710" s="48" t="s">
        <v>233</v>
      </c>
      <c r="D710" s="48" t="s">
        <v>234</v>
      </c>
      <c r="E710" s="48" t="s">
        <v>235</v>
      </c>
      <c r="F710" s="48" t="s">
        <v>1700</v>
      </c>
      <c r="G710" s="48" t="s">
        <v>1701</v>
      </c>
    </row>
    <row r="711" spans="1:7">
      <c r="A711" s="47">
        <v>1410051024958</v>
      </c>
      <c r="B711" s="48">
        <v>6</v>
      </c>
      <c r="C711" s="48" t="s">
        <v>233</v>
      </c>
      <c r="D711" s="48" t="s">
        <v>234</v>
      </c>
      <c r="E711" s="48" t="s">
        <v>235</v>
      </c>
      <c r="F711" s="48" t="s">
        <v>1702</v>
      </c>
      <c r="G711" s="48" t="s">
        <v>1703</v>
      </c>
    </row>
    <row r="712" spans="1:7">
      <c r="A712" s="47">
        <v>1410051024966</v>
      </c>
      <c r="B712" s="48">
        <v>6</v>
      </c>
      <c r="C712" s="48" t="s">
        <v>233</v>
      </c>
      <c r="D712" s="48" t="s">
        <v>234</v>
      </c>
      <c r="E712" s="48" t="s">
        <v>235</v>
      </c>
      <c r="F712" s="48" t="s">
        <v>1704</v>
      </c>
      <c r="G712" s="48" t="s">
        <v>1705</v>
      </c>
    </row>
    <row r="713" spans="1:7">
      <c r="A713" s="47">
        <v>1410051024974</v>
      </c>
      <c r="B713" s="48">
        <v>6</v>
      </c>
      <c r="C713" s="48" t="s">
        <v>233</v>
      </c>
      <c r="D713" s="48" t="s">
        <v>354</v>
      </c>
      <c r="E713" s="48" t="s">
        <v>355</v>
      </c>
      <c r="F713" s="48" t="s">
        <v>1706</v>
      </c>
      <c r="G713" s="48" t="s">
        <v>1707</v>
      </c>
    </row>
    <row r="714" spans="1:7">
      <c r="A714" s="47">
        <v>1410051025039</v>
      </c>
      <c r="B714" s="48">
        <v>6</v>
      </c>
      <c r="C714" s="48" t="s">
        <v>233</v>
      </c>
      <c r="D714" s="48" t="s">
        <v>282</v>
      </c>
      <c r="E714" s="48" t="s">
        <v>283</v>
      </c>
      <c r="F714" s="48" t="s">
        <v>1708</v>
      </c>
      <c r="G714" s="48" t="s">
        <v>1709</v>
      </c>
    </row>
    <row r="715" spans="1:7">
      <c r="A715" s="47">
        <v>1410051025062</v>
      </c>
      <c r="B715" s="48">
        <v>1</v>
      </c>
      <c r="C715" s="48" t="s">
        <v>1251</v>
      </c>
      <c r="D715" s="48" t="s">
        <v>418</v>
      </c>
      <c r="E715" s="48" t="s">
        <v>419</v>
      </c>
      <c r="F715" s="48" t="s">
        <v>1710</v>
      </c>
      <c r="G715" s="48" t="s">
        <v>1711</v>
      </c>
    </row>
    <row r="716" spans="1:7">
      <c r="A716" s="47">
        <v>1410051025070</v>
      </c>
      <c r="B716" s="48">
        <v>1</v>
      </c>
      <c r="C716" s="48" t="s">
        <v>1251</v>
      </c>
      <c r="D716" s="48" t="s">
        <v>324</v>
      </c>
      <c r="E716" s="48" t="s">
        <v>325</v>
      </c>
      <c r="F716" s="48" t="s">
        <v>1712</v>
      </c>
      <c r="G716" s="48" t="s">
        <v>1713</v>
      </c>
    </row>
    <row r="717" spans="1:7">
      <c r="A717" s="47">
        <v>1410051025088</v>
      </c>
      <c r="B717" s="48">
        <v>1</v>
      </c>
      <c r="C717" s="48" t="s">
        <v>1251</v>
      </c>
      <c r="D717" s="48" t="s">
        <v>418</v>
      </c>
      <c r="E717" s="48" t="s">
        <v>419</v>
      </c>
      <c r="F717" s="48" t="s">
        <v>1714</v>
      </c>
      <c r="G717" s="48" t="s">
        <v>1715</v>
      </c>
    </row>
    <row r="718" spans="1:7">
      <c r="A718" s="47">
        <v>1410051025096</v>
      </c>
      <c r="B718" s="48">
        <v>1</v>
      </c>
      <c r="C718" s="48" t="s">
        <v>1251</v>
      </c>
      <c r="D718" s="48" t="s">
        <v>418</v>
      </c>
      <c r="E718" s="48" t="s">
        <v>419</v>
      </c>
      <c r="F718" s="48" t="s">
        <v>1716</v>
      </c>
      <c r="G718" s="48" t="s">
        <v>1717</v>
      </c>
    </row>
    <row r="719" spans="1:7">
      <c r="A719" s="47">
        <v>1410051025104</v>
      </c>
      <c r="B719" s="48">
        <v>6</v>
      </c>
      <c r="C719" s="48" t="s">
        <v>233</v>
      </c>
      <c r="D719" s="48" t="s">
        <v>418</v>
      </c>
      <c r="E719" s="48" t="s">
        <v>419</v>
      </c>
      <c r="F719" s="48" t="s">
        <v>1718</v>
      </c>
      <c r="G719" s="48" t="s">
        <v>1719</v>
      </c>
    </row>
    <row r="720" spans="1:7">
      <c r="A720" s="47">
        <v>1410051025112</v>
      </c>
      <c r="B720" s="48">
        <v>1</v>
      </c>
      <c r="C720" s="48" t="s">
        <v>1251</v>
      </c>
      <c r="D720" s="48" t="s">
        <v>402</v>
      </c>
      <c r="E720" s="48" t="s">
        <v>403</v>
      </c>
      <c r="F720" s="48" t="s">
        <v>1720</v>
      </c>
      <c r="G720" s="48" t="s">
        <v>1721</v>
      </c>
    </row>
    <row r="721" spans="1:7">
      <c r="A721" s="47">
        <v>1410051025153</v>
      </c>
      <c r="B721" s="48">
        <v>6</v>
      </c>
      <c r="C721" s="48" t="s">
        <v>233</v>
      </c>
      <c r="D721" s="48" t="s">
        <v>1524</v>
      </c>
      <c r="E721" s="48" t="s">
        <v>377</v>
      </c>
      <c r="F721" s="48" t="s">
        <v>1722</v>
      </c>
      <c r="G721" s="48" t="s">
        <v>1723</v>
      </c>
    </row>
    <row r="722" spans="1:7">
      <c r="A722" s="47">
        <v>1410051025161</v>
      </c>
      <c r="B722" s="48">
        <v>6</v>
      </c>
      <c r="C722" s="48" t="s">
        <v>233</v>
      </c>
      <c r="D722" s="48" t="s">
        <v>402</v>
      </c>
      <c r="E722" s="48" t="s">
        <v>403</v>
      </c>
      <c r="F722" s="48" t="s">
        <v>1724</v>
      </c>
      <c r="G722" s="48" t="s">
        <v>1725</v>
      </c>
    </row>
    <row r="723" spans="1:7">
      <c r="A723" s="47">
        <v>1410051025187</v>
      </c>
      <c r="B723" s="48">
        <v>1</v>
      </c>
      <c r="C723" s="48" t="s">
        <v>1251</v>
      </c>
      <c r="D723" s="48" t="s">
        <v>418</v>
      </c>
      <c r="E723" s="48" t="s">
        <v>419</v>
      </c>
      <c r="F723" s="48" t="s">
        <v>1726</v>
      </c>
      <c r="G723" s="48" t="s">
        <v>1727</v>
      </c>
    </row>
    <row r="724" spans="1:7">
      <c r="A724" s="47">
        <v>1410051025195</v>
      </c>
      <c r="B724" s="48">
        <v>6</v>
      </c>
      <c r="C724" s="48" t="s">
        <v>233</v>
      </c>
      <c r="D724" s="48" t="s">
        <v>234</v>
      </c>
      <c r="E724" s="48" t="s">
        <v>235</v>
      </c>
      <c r="F724" s="48" t="s">
        <v>1728</v>
      </c>
      <c r="G724" s="48" t="s">
        <v>1729</v>
      </c>
    </row>
    <row r="725" spans="1:7">
      <c r="A725" s="47">
        <v>1410051025211</v>
      </c>
      <c r="B725" s="48">
        <v>1</v>
      </c>
      <c r="C725" s="48" t="s">
        <v>1251</v>
      </c>
      <c r="D725" s="48" t="s">
        <v>324</v>
      </c>
      <c r="E725" s="48" t="s">
        <v>325</v>
      </c>
      <c r="F725" s="48" t="s">
        <v>1730</v>
      </c>
      <c r="G725" s="48" t="s">
        <v>1731</v>
      </c>
    </row>
    <row r="726" spans="1:7">
      <c r="A726" s="47">
        <v>1410051025237</v>
      </c>
      <c r="B726" s="48">
        <v>6</v>
      </c>
      <c r="C726" s="48" t="s">
        <v>233</v>
      </c>
      <c r="D726" s="48" t="s">
        <v>312</v>
      </c>
      <c r="E726" s="48" t="s">
        <v>313</v>
      </c>
      <c r="F726" s="48" t="s">
        <v>1732</v>
      </c>
      <c r="G726" s="48" t="s">
        <v>1733</v>
      </c>
    </row>
    <row r="727" spans="1:7">
      <c r="A727" s="47">
        <v>1410051025245</v>
      </c>
      <c r="B727" s="48">
        <v>6</v>
      </c>
      <c r="C727" s="48" t="s">
        <v>233</v>
      </c>
      <c r="D727" s="48" t="s">
        <v>362</v>
      </c>
      <c r="E727" s="48" t="s">
        <v>363</v>
      </c>
      <c r="F727" s="48" t="s">
        <v>1734</v>
      </c>
      <c r="G727" s="48" t="s">
        <v>1735</v>
      </c>
    </row>
    <row r="728" spans="1:7">
      <c r="A728" s="47">
        <v>1410051025260</v>
      </c>
      <c r="B728" s="48">
        <v>6</v>
      </c>
      <c r="C728" s="48" t="s">
        <v>233</v>
      </c>
      <c r="D728" s="48" t="s">
        <v>234</v>
      </c>
      <c r="E728" s="48" t="s">
        <v>235</v>
      </c>
      <c r="F728" s="48" t="s">
        <v>1736</v>
      </c>
      <c r="G728" s="48" t="s">
        <v>1737</v>
      </c>
    </row>
    <row r="729" spans="1:7">
      <c r="A729" s="47">
        <v>1410051025278</v>
      </c>
      <c r="B729" s="48">
        <v>6</v>
      </c>
      <c r="C729" s="48" t="s">
        <v>233</v>
      </c>
      <c r="D729" s="48" t="s">
        <v>422</v>
      </c>
      <c r="E729" s="48" t="s">
        <v>423</v>
      </c>
      <c r="F729" s="48" t="s">
        <v>1738</v>
      </c>
      <c r="G729" s="48" t="s">
        <v>1739</v>
      </c>
    </row>
    <row r="730" spans="1:7">
      <c r="A730" s="47">
        <v>1410051025286</v>
      </c>
      <c r="B730" s="48">
        <v>1</v>
      </c>
      <c r="C730" s="48" t="s">
        <v>1740</v>
      </c>
      <c r="D730" s="48" t="s">
        <v>1741</v>
      </c>
      <c r="E730" s="48" t="s">
        <v>239</v>
      </c>
      <c r="F730" s="48" t="s">
        <v>1742</v>
      </c>
      <c r="G730" s="48" t="s">
        <v>1743</v>
      </c>
    </row>
    <row r="731" spans="1:7">
      <c r="A731" s="47">
        <v>1410051025294</v>
      </c>
      <c r="B731" s="48">
        <v>1</v>
      </c>
      <c r="C731" s="48" t="s">
        <v>1740</v>
      </c>
      <c r="D731" s="48" t="s">
        <v>1348</v>
      </c>
      <c r="E731" s="48" t="s">
        <v>403</v>
      </c>
      <c r="F731" s="48" t="s">
        <v>1744</v>
      </c>
      <c r="G731" s="48" t="s">
        <v>1745</v>
      </c>
    </row>
    <row r="732" spans="1:7">
      <c r="A732" s="47">
        <v>1410051025310</v>
      </c>
      <c r="B732" s="48">
        <v>6</v>
      </c>
      <c r="C732" s="48" t="s">
        <v>233</v>
      </c>
      <c r="D732" s="48" t="s">
        <v>1746</v>
      </c>
      <c r="E732" s="48" t="s">
        <v>295</v>
      </c>
      <c r="F732" s="48" t="s">
        <v>1747</v>
      </c>
      <c r="G732" s="48" t="s">
        <v>1748</v>
      </c>
    </row>
    <row r="733" spans="1:7">
      <c r="A733" s="47">
        <v>1410051025336</v>
      </c>
      <c r="B733" s="48">
        <v>6</v>
      </c>
      <c r="C733" s="48" t="s">
        <v>233</v>
      </c>
      <c r="D733" s="48" t="s">
        <v>312</v>
      </c>
      <c r="E733" s="48" t="s">
        <v>313</v>
      </c>
      <c r="F733" s="48" t="s">
        <v>1749</v>
      </c>
      <c r="G733" s="48" t="s">
        <v>1750</v>
      </c>
    </row>
    <row r="734" spans="1:7">
      <c r="A734" s="47">
        <v>1410051025344</v>
      </c>
      <c r="B734" s="48">
        <v>6</v>
      </c>
      <c r="C734" s="48" t="s">
        <v>233</v>
      </c>
      <c r="D734" s="48" t="s">
        <v>1348</v>
      </c>
      <c r="E734" s="48" t="s">
        <v>403</v>
      </c>
      <c r="F734" s="48" t="s">
        <v>1751</v>
      </c>
      <c r="G734" s="48" t="s">
        <v>1752</v>
      </c>
    </row>
    <row r="735" spans="1:7">
      <c r="A735" s="47">
        <v>1410051025351</v>
      </c>
      <c r="B735" s="48">
        <v>6</v>
      </c>
      <c r="C735" s="48" t="s">
        <v>233</v>
      </c>
      <c r="D735" s="48" t="s">
        <v>1753</v>
      </c>
      <c r="E735" s="48" t="s">
        <v>235</v>
      </c>
      <c r="F735" s="48" t="s">
        <v>1754</v>
      </c>
      <c r="G735" s="48" t="s">
        <v>1755</v>
      </c>
    </row>
    <row r="736" spans="1:7">
      <c r="A736" s="47">
        <v>1410051025369</v>
      </c>
      <c r="B736" s="48">
        <v>6</v>
      </c>
      <c r="C736" s="48" t="s">
        <v>233</v>
      </c>
      <c r="D736" s="48" t="s">
        <v>1741</v>
      </c>
      <c r="E736" s="48" t="s">
        <v>239</v>
      </c>
      <c r="F736" s="48" t="s">
        <v>1756</v>
      </c>
      <c r="G736" s="48" t="s">
        <v>1757</v>
      </c>
    </row>
    <row r="737" spans="1:7">
      <c r="A737" s="47">
        <v>1410051025377</v>
      </c>
      <c r="B737" s="48">
        <v>6</v>
      </c>
      <c r="C737" s="48" t="s">
        <v>233</v>
      </c>
      <c r="D737" s="48" t="s">
        <v>1741</v>
      </c>
      <c r="E737" s="48" t="s">
        <v>239</v>
      </c>
      <c r="F737" s="48" t="s">
        <v>1758</v>
      </c>
      <c r="G737" s="48" t="s">
        <v>1759</v>
      </c>
    </row>
    <row r="738" spans="1:7">
      <c r="A738" s="47">
        <v>1410051025385</v>
      </c>
      <c r="B738" s="48">
        <v>6</v>
      </c>
      <c r="C738" s="48" t="s">
        <v>233</v>
      </c>
      <c r="D738" s="48" t="s">
        <v>1455</v>
      </c>
      <c r="E738" s="48" t="s">
        <v>395</v>
      </c>
      <c r="F738" s="48" t="s">
        <v>1760</v>
      </c>
      <c r="G738" s="48" t="s">
        <v>1761</v>
      </c>
    </row>
    <row r="739" spans="1:7">
      <c r="A739" s="47">
        <v>1410051025393</v>
      </c>
      <c r="B739" s="48">
        <v>6</v>
      </c>
      <c r="C739" s="48" t="s">
        <v>233</v>
      </c>
      <c r="D739" s="48" t="s">
        <v>1295</v>
      </c>
      <c r="E739" s="48" t="s">
        <v>283</v>
      </c>
      <c r="F739" s="48" t="s">
        <v>1762</v>
      </c>
      <c r="G739" s="48" t="s">
        <v>1763</v>
      </c>
    </row>
    <row r="740" spans="1:7">
      <c r="A740" s="47">
        <v>1410051025419</v>
      </c>
      <c r="B740" s="48">
        <v>6</v>
      </c>
      <c r="C740" s="48" t="s">
        <v>233</v>
      </c>
      <c r="D740" s="48" t="s">
        <v>1741</v>
      </c>
      <c r="E740" s="48" t="s">
        <v>239</v>
      </c>
      <c r="F740" s="48" t="s">
        <v>1764</v>
      </c>
      <c r="G740" s="48" t="s">
        <v>1765</v>
      </c>
    </row>
    <row r="741" spans="1:7">
      <c r="A741" s="47">
        <v>1410051025427</v>
      </c>
      <c r="B741" s="48">
        <v>6</v>
      </c>
      <c r="C741" s="48" t="s">
        <v>233</v>
      </c>
      <c r="D741" s="48" t="s">
        <v>1331</v>
      </c>
      <c r="E741" s="48" t="s">
        <v>355</v>
      </c>
      <c r="F741" s="48" t="s">
        <v>1766</v>
      </c>
      <c r="G741" s="48" t="s">
        <v>1767</v>
      </c>
    </row>
    <row r="742" spans="1:7">
      <c r="A742" s="47">
        <v>1410051025435</v>
      </c>
      <c r="B742" s="48">
        <v>6</v>
      </c>
      <c r="C742" s="48" t="s">
        <v>233</v>
      </c>
      <c r="D742" s="48" t="s">
        <v>238</v>
      </c>
      <c r="E742" s="48" t="s">
        <v>239</v>
      </c>
      <c r="F742" s="48" t="s">
        <v>1768</v>
      </c>
      <c r="G742" s="48" t="s">
        <v>1769</v>
      </c>
    </row>
    <row r="743" spans="1:7">
      <c r="A743" s="47">
        <v>1410051025450</v>
      </c>
      <c r="B743" s="48">
        <v>6</v>
      </c>
      <c r="C743" s="48" t="s">
        <v>233</v>
      </c>
      <c r="D743" s="48" t="s">
        <v>1295</v>
      </c>
      <c r="E743" s="48" t="s">
        <v>283</v>
      </c>
      <c r="F743" s="48" t="s">
        <v>1770</v>
      </c>
      <c r="G743" s="48" t="s">
        <v>1771</v>
      </c>
    </row>
    <row r="744" spans="1:7">
      <c r="A744" s="47">
        <v>1410051025468</v>
      </c>
      <c r="B744" s="48">
        <v>6</v>
      </c>
      <c r="C744" s="48" t="s">
        <v>233</v>
      </c>
      <c r="D744" s="48" t="s">
        <v>1331</v>
      </c>
      <c r="E744" s="48" t="s">
        <v>355</v>
      </c>
      <c r="F744" s="48" t="s">
        <v>1772</v>
      </c>
      <c r="G744" s="48" t="s">
        <v>1773</v>
      </c>
    </row>
    <row r="745" spans="1:7">
      <c r="A745" s="47">
        <v>1410051025476</v>
      </c>
      <c r="B745" s="48">
        <v>6</v>
      </c>
      <c r="C745" s="48" t="s">
        <v>233</v>
      </c>
      <c r="D745" s="48" t="s">
        <v>1775</v>
      </c>
      <c r="E745" s="48" t="s">
        <v>355</v>
      </c>
      <c r="F745" s="48" t="s">
        <v>1776</v>
      </c>
      <c r="G745" s="48" t="s">
        <v>1777</v>
      </c>
    </row>
    <row r="746" spans="1:7">
      <c r="A746" s="47">
        <v>1410051025484</v>
      </c>
      <c r="B746" s="48">
        <v>6</v>
      </c>
      <c r="C746" s="48" t="s">
        <v>233</v>
      </c>
      <c r="D746" s="48" t="s">
        <v>1753</v>
      </c>
      <c r="E746" s="48" t="s">
        <v>235</v>
      </c>
      <c r="F746" s="48" t="s">
        <v>1778</v>
      </c>
      <c r="G746" s="48" t="s">
        <v>1779</v>
      </c>
    </row>
    <row r="747" spans="1:7">
      <c r="A747" s="47">
        <v>1410051025492</v>
      </c>
      <c r="B747" s="48">
        <v>6</v>
      </c>
      <c r="C747" s="48" t="s">
        <v>233</v>
      </c>
      <c r="D747" s="48" t="s">
        <v>1753</v>
      </c>
      <c r="E747" s="48" t="s">
        <v>235</v>
      </c>
      <c r="F747" s="48" t="s">
        <v>1780</v>
      </c>
      <c r="G747" s="48" t="s">
        <v>1781</v>
      </c>
    </row>
    <row r="748" spans="1:7">
      <c r="A748" s="47">
        <v>1410051025500</v>
      </c>
      <c r="B748" s="48">
        <v>6</v>
      </c>
      <c r="C748" s="48" t="s">
        <v>233</v>
      </c>
      <c r="D748" s="48" t="s">
        <v>1331</v>
      </c>
      <c r="E748" s="48" t="s">
        <v>355</v>
      </c>
      <c r="F748" s="48" t="s">
        <v>1782</v>
      </c>
      <c r="G748" s="48" t="s">
        <v>1783</v>
      </c>
    </row>
    <row r="749" spans="1:7">
      <c r="A749" s="47">
        <v>1410051025518</v>
      </c>
      <c r="B749" s="48">
        <v>6</v>
      </c>
      <c r="C749" s="48" t="s">
        <v>233</v>
      </c>
      <c r="D749" s="48" t="s">
        <v>1785</v>
      </c>
      <c r="E749" s="48" t="s">
        <v>363</v>
      </c>
      <c r="F749" s="48" t="s">
        <v>1786</v>
      </c>
      <c r="G749" s="48" t="s">
        <v>1787</v>
      </c>
    </row>
    <row r="750" spans="1:7">
      <c r="A750" s="47">
        <v>1410051025526</v>
      </c>
      <c r="B750" s="48">
        <v>6</v>
      </c>
      <c r="C750" s="48" t="s">
        <v>233</v>
      </c>
      <c r="D750" s="48" t="s">
        <v>1784</v>
      </c>
      <c r="E750" s="48" t="s">
        <v>363</v>
      </c>
      <c r="F750" s="48" t="s">
        <v>1788</v>
      </c>
      <c r="G750" s="48" t="s">
        <v>1789</v>
      </c>
    </row>
    <row r="751" spans="1:7">
      <c r="A751" s="47">
        <v>1410051025534</v>
      </c>
      <c r="B751" s="48">
        <v>6</v>
      </c>
      <c r="C751" s="48" t="s">
        <v>233</v>
      </c>
      <c r="D751" s="48" t="s">
        <v>1455</v>
      </c>
      <c r="E751" s="48" t="s">
        <v>395</v>
      </c>
      <c r="F751" s="48" t="s">
        <v>1790</v>
      </c>
      <c r="G751" s="48" t="s">
        <v>1791</v>
      </c>
    </row>
    <row r="752" spans="1:7">
      <c r="A752" s="47">
        <v>1410051025542</v>
      </c>
      <c r="B752" s="48">
        <v>6</v>
      </c>
      <c r="C752" s="48" t="s">
        <v>233</v>
      </c>
      <c r="D752" s="48" t="s">
        <v>1741</v>
      </c>
      <c r="E752" s="48" t="s">
        <v>239</v>
      </c>
      <c r="F752" s="48" t="s">
        <v>1792</v>
      </c>
      <c r="G752" s="48" t="s">
        <v>1793</v>
      </c>
    </row>
    <row r="753" spans="1:7">
      <c r="A753" s="47">
        <v>1410051025559</v>
      </c>
      <c r="B753" s="48">
        <v>6</v>
      </c>
      <c r="C753" s="48" t="s">
        <v>233</v>
      </c>
      <c r="D753" s="48" t="s">
        <v>1295</v>
      </c>
      <c r="E753" s="48" t="s">
        <v>283</v>
      </c>
      <c r="F753" s="48" t="s">
        <v>1794</v>
      </c>
      <c r="G753" s="48" t="s">
        <v>1795</v>
      </c>
    </row>
    <row r="754" spans="1:7">
      <c r="A754" s="47">
        <v>1410051025567</v>
      </c>
      <c r="B754" s="48">
        <v>6</v>
      </c>
      <c r="C754" s="48" t="s">
        <v>233</v>
      </c>
      <c r="D754" s="48" t="s">
        <v>1361</v>
      </c>
      <c r="E754" s="48" t="s">
        <v>301</v>
      </c>
      <c r="F754" s="48" t="s">
        <v>1796</v>
      </c>
      <c r="G754" s="48" t="s">
        <v>1797</v>
      </c>
    </row>
    <row r="755" spans="1:7">
      <c r="A755" s="47">
        <v>1410051025575</v>
      </c>
      <c r="B755" s="48">
        <v>6</v>
      </c>
      <c r="C755" s="48" t="s">
        <v>233</v>
      </c>
      <c r="D755" s="48" t="s">
        <v>1798</v>
      </c>
      <c r="E755" s="48" t="s">
        <v>343</v>
      </c>
      <c r="F755" s="48" t="s">
        <v>1799</v>
      </c>
      <c r="G755" s="48" t="s">
        <v>1800</v>
      </c>
    </row>
    <row r="756" spans="1:7">
      <c r="A756" s="47">
        <v>1410051025591</v>
      </c>
      <c r="B756" s="48">
        <v>6</v>
      </c>
      <c r="C756" s="48" t="s">
        <v>233</v>
      </c>
      <c r="D756" s="48" t="s">
        <v>1331</v>
      </c>
      <c r="E756" s="48" t="s">
        <v>355</v>
      </c>
      <c r="F756" s="48" t="s">
        <v>1801</v>
      </c>
      <c r="G756" s="48" t="s">
        <v>1802</v>
      </c>
    </row>
    <row r="757" spans="1:7">
      <c r="A757" s="47">
        <v>1410051025609</v>
      </c>
      <c r="B757" s="48">
        <v>6</v>
      </c>
      <c r="C757" s="48" t="s">
        <v>233</v>
      </c>
      <c r="D757" s="48" t="s">
        <v>1798</v>
      </c>
      <c r="E757" s="48" t="s">
        <v>343</v>
      </c>
      <c r="F757" s="48" t="s">
        <v>1803</v>
      </c>
      <c r="G757" s="48" t="s">
        <v>1804</v>
      </c>
    </row>
    <row r="758" spans="1:7">
      <c r="A758" s="47">
        <v>1410051025625</v>
      </c>
      <c r="B758" s="48">
        <v>6</v>
      </c>
      <c r="C758" s="48" t="s">
        <v>233</v>
      </c>
      <c r="D758" s="48" t="s">
        <v>1798</v>
      </c>
      <c r="E758" s="48" t="s">
        <v>343</v>
      </c>
      <c r="F758" s="48" t="s">
        <v>1805</v>
      </c>
      <c r="G758" s="48" t="s">
        <v>1806</v>
      </c>
    </row>
    <row r="759" spans="1:7">
      <c r="A759" s="47">
        <v>1410051025633</v>
      </c>
      <c r="B759" s="48">
        <v>6</v>
      </c>
      <c r="C759" s="48" t="s">
        <v>233</v>
      </c>
      <c r="D759" s="48" t="s">
        <v>1807</v>
      </c>
      <c r="E759" s="48" t="s">
        <v>355</v>
      </c>
      <c r="F759" s="48" t="s">
        <v>1808</v>
      </c>
      <c r="G759" s="48" t="s">
        <v>1809</v>
      </c>
    </row>
    <row r="760" spans="1:7">
      <c r="A760" s="47">
        <v>1410051025641</v>
      </c>
      <c r="B760" s="48">
        <v>6</v>
      </c>
      <c r="C760" s="48" t="s">
        <v>233</v>
      </c>
      <c r="D760" s="48" t="s">
        <v>1331</v>
      </c>
      <c r="E760" s="48" t="s">
        <v>355</v>
      </c>
      <c r="F760" s="48" t="s">
        <v>1810</v>
      </c>
      <c r="G760" s="48" t="s">
        <v>1811</v>
      </c>
    </row>
    <row r="761" spans="1:7">
      <c r="A761" s="47">
        <v>1410051025658</v>
      </c>
      <c r="B761" s="48">
        <v>6</v>
      </c>
      <c r="C761" s="48" t="s">
        <v>233</v>
      </c>
      <c r="D761" s="48" t="s">
        <v>1436</v>
      </c>
      <c r="E761" s="48" t="s">
        <v>377</v>
      </c>
      <c r="F761" s="48" t="s">
        <v>1812</v>
      </c>
      <c r="G761" s="48" t="s">
        <v>1813</v>
      </c>
    </row>
    <row r="762" spans="1:7">
      <c r="A762" s="47">
        <v>1410051025666</v>
      </c>
      <c r="B762" s="48">
        <v>6</v>
      </c>
      <c r="C762" s="48" t="s">
        <v>233</v>
      </c>
      <c r="D762" s="48" t="s">
        <v>1348</v>
      </c>
      <c r="E762" s="48" t="s">
        <v>403</v>
      </c>
      <c r="F762" s="48" t="s">
        <v>1814</v>
      </c>
      <c r="G762" s="48" t="s">
        <v>1815</v>
      </c>
    </row>
    <row r="763" spans="1:7">
      <c r="A763" s="47">
        <v>1410051025674</v>
      </c>
      <c r="B763" s="48">
        <v>6</v>
      </c>
      <c r="C763" s="48" t="s">
        <v>233</v>
      </c>
      <c r="D763" s="48" t="s">
        <v>1348</v>
      </c>
      <c r="E763" s="48" t="s">
        <v>403</v>
      </c>
      <c r="F763" s="48" t="s">
        <v>1816</v>
      </c>
      <c r="G763" s="48" t="s">
        <v>1817</v>
      </c>
    </row>
    <row r="764" spans="1:7">
      <c r="A764" s="47">
        <v>1410051025682</v>
      </c>
      <c r="B764" s="48">
        <v>6</v>
      </c>
      <c r="C764" s="48" t="s">
        <v>233</v>
      </c>
      <c r="D764" s="48" t="s">
        <v>1741</v>
      </c>
      <c r="E764" s="48" t="s">
        <v>239</v>
      </c>
      <c r="F764" s="48" t="s">
        <v>1818</v>
      </c>
      <c r="G764" s="48" t="s">
        <v>1819</v>
      </c>
    </row>
    <row r="765" spans="1:7">
      <c r="A765" s="47">
        <v>1410051025690</v>
      </c>
      <c r="B765" s="48">
        <v>6</v>
      </c>
      <c r="C765" s="48" t="s">
        <v>233</v>
      </c>
      <c r="D765" s="48" t="s">
        <v>1753</v>
      </c>
      <c r="E765" s="48" t="s">
        <v>235</v>
      </c>
      <c r="F765" s="48" t="s">
        <v>1820</v>
      </c>
      <c r="G765" s="48" t="s">
        <v>1821</v>
      </c>
    </row>
    <row r="766" spans="1:7">
      <c r="A766" s="47">
        <v>1410051025708</v>
      </c>
      <c r="B766" s="48">
        <v>6</v>
      </c>
      <c r="C766" s="48" t="s">
        <v>233</v>
      </c>
      <c r="D766" s="48" t="s">
        <v>1753</v>
      </c>
      <c r="E766" s="48" t="s">
        <v>235</v>
      </c>
      <c r="F766" s="48" t="s">
        <v>1822</v>
      </c>
      <c r="G766" s="48" t="s">
        <v>1823</v>
      </c>
    </row>
    <row r="767" spans="1:7">
      <c r="A767" s="47">
        <v>1410051025716</v>
      </c>
      <c r="B767" s="48">
        <v>6</v>
      </c>
      <c r="C767" s="48" t="s">
        <v>233</v>
      </c>
      <c r="D767" s="48" t="s">
        <v>312</v>
      </c>
      <c r="E767" s="48" t="s">
        <v>313</v>
      </c>
      <c r="F767" s="48" t="s">
        <v>1824</v>
      </c>
      <c r="G767" s="48" t="s">
        <v>1825</v>
      </c>
    </row>
    <row r="768" spans="1:7">
      <c r="A768" s="47">
        <v>1410051025732</v>
      </c>
      <c r="B768" s="48">
        <v>1</v>
      </c>
      <c r="C768" s="48" t="s">
        <v>1740</v>
      </c>
      <c r="D768" s="48" t="s">
        <v>1826</v>
      </c>
      <c r="E768" s="48" t="s">
        <v>349</v>
      </c>
      <c r="F768" s="48" t="s">
        <v>1827</v>
      </c>
      <c r="G768" s="48" t="s">
        <v>1828</v>
      </c>
    </row>
    <row r="769" spans="1:7">
      <c r="A769" s="47">
        <v>1410051025740</v>
      </c>
      <c r="B769" s="48">
        <v>1</v>
      </c>
      <c r="C769" s="48" t="s">
        <v>1740</v>
      </c>
      <c r="D769" s="48" t="s">
        <v>1431</v>
      </c>
      <c r="E769" s="48" t="s">
        <v>419</v>
      </c>
      <c r="F769" s="48" t="s">
        <v>1829</v>
      </c>
      <c r="G769" s="48" t="s">
        <v>1830</v>
      </c>
    </row>
    <row r="770" spans="1:7">
      <c r="A770" s="47">
        <v>1410051025757</v>
      </c>
      <c r="B770" s="48">
        <v>1</v>
      </c>
      <c r="C770" s="48" t="s">
        <v>1740</v>
      </c>
      <c r="D770" s="48" t="s">
        <v>1348</v>
      </c>
      <c r="E770" s="48" t="s">
        <v>403</v>
      </c>
      <c r="F770" s="48" t="s">
        <v>1831</v>
      </c>
      <c r="G770" s="48" t="s">
        <v>1832</v>
      </c>
    </row>
    <row r="771" spans="1:7">
      <c r="A771" s="47">
        <v>1410051025765</v>
      </c>
      <c r="B771" s="48">
        <v>1</v>
      </c>
      <c r="C771" s="48" t="s">
        <v>1833</v>
      </c>
      <c r="D771" s="48" t="s">
        <v>1741</v>
      </c>
      <c r="E771" s="48" t="s">
        <v>239</v>
      </c>
      <c r="F771" s="48" t="s">
        <v>1834</v>
      </c>
      <c r="G771" s="48" t="s">
        <v>1835</v>
      </c>
    </row>
    <row r="772" spans="1:7">
      <c r="A772" s="47">
        <v>1410051025773</v>
      </c>
      <c r="B772" s="48">
        <v>1</v>
      </c>
      <c r="C772" s="48" t="s">
        <v>1740</v>
      </c>
      <c r="D772" s="48" t="s">
        <v>1500</v>
      </c>
      <c r="E772" s="48" t="s">
        <v>287</v>
      </c>
      <c r="F772" s="48" t="s">
        <v>1836</v>
      </c>
      <c r="G772" s="48" t="s">
        <v>1837</v>
      </c>
    </row>
    <row r="773" spans="1:7">
      <c r="A773" s="47">
        <v>1410051025799</v>
      </c>
      <c r="B773" s="48">
        <v>6</v>
      </c>
      <c r="C773" s="48" t="s">
        <v>233</v>
      </c>
      <c r="D773" s="48" t="s">
        <v>312</v>
      </c>
      <c r="E773" s="48" t="s">
        <v>313</v>
      </c>
      <c r="F773" s="48" t="s">
        <v>1838</v>
      </c>
      <c r="G773" s="48" t="s">
        <v>1839</v>
      </c>
    </row>
    <row r="774" spans="1:7">
      <c r="A774" s="47">
        <v>1410051025807</v>
      </c>
      <c r="B774" s="48">
        <v>6</v>
      </c>
      <c r="C774" s="48" t="s">
        <v>233</v>
      </c>
      <c r="D774" s="48" t="s">
        <v>354</v>
      </c>
      <c r="E774" s="48" t="s">
        <v>355</v>
      </c>
      <c r="F774" s="48" t="s">
        <v>1840</v>
      </c>
      <c r="G774" s="48" t="s">
        <v>1841</v>
      </c>
    </row>
    <row r="775" spans="1:7">
      <c r="A775" s="47">
        <v>1410051025815</v>
      </c>
      <c r="B775" s="48">
        <v>6</v>
      </c>
      <c r="C775" s="48" t="s">
        <v>233</v>
      </c>
      <c r="D775" s="48" t="s">
        <v>1798</v>
      </c>
      <c r="E775" s="48" t="s">
        <v>343</v>
      </c>
      <c r="F775" s="48" t="s">
        <v>1842</v>
      </c>
      <c r="G775" s="48" t="s">
        <v>1843</v>
      </c>
    </row>
    <row r="776" spans="1:7">
      <c r="A776" s="47">
        <v>1410051025823</v>
      </c>
      <c r="B776" s="48">
        <v>6</v>
      </c>
      <c r="C776" s="48" t="s">
        <v>233</v>
      </c>
      <c r="D776" s="48" t="s">
        <v>1361</v>
      </c>
      <c r="E776" s="48" t="s">
        <v>301</v>
      </c>
      <c r="F776" s="48" t="s">
        <v>1844</v>
      </c>
      <c r="G776" s="48" t="s">
        <v>1845</v>
      </c>
    </row>
    <row r="777" spans="1:7">
      <c r="A777" s="47">
        <v>1410051025831</v>
      </c>
      <c r="B777" s="48">
        <v>6</v>
      </c>
      <c r="C777" s="48" t="s">
        <v>233</v>
      </c>
      <c r="D777" s="48" t="s">
        <v>1436</v>
      </c>
      <c r="E777" s="48" t="s">
        <v>377</v>
      </c>
      <c r="F777" s="48" t="s">
        <v>1846</v>
      </c>
      <c r="G777" s="48" t="s">
        <v>1847</v>
      </c>
    </row>
    <row r="778" spans="1:7">
      <c r="A778" s="47">
        <v>1410051025849</v>
      </c>
      <c r="B778" s="48">
        <v>6</v>
      </c>
      <c r="C778" s="48" t="s">
        <v>233</v>
      </c>
      <c r="D778" s="48" t="s">
        <v>394</v>
      </c>
      <c r="E778" s="48" t="s">
        <v>395</v>
      </c>
      <c r="F778" s="48" t="s">
        <v>1848</v>
      </c>
      <c r="G778" s="48" t="s">
        <v>1849</v>
      </c>
    </row>
    <row r="779" spans="1:7">
      <c r="A779" s="47">
        <v>1410051025856</v>
      </c>
      <c r="B779" s="48">
        <v>6</v>
      </c>
      <c r="C779" s="48" t="s">
        <v>233</v>
      </c>
      <c r="D779" s="48" t="s">
        <v>354</v>
      </c>
      <c r="E779" s="48" t="s">
        <v>355</v>
      </c>
      <c r="F779" s="48" t="s">
        <v>1850</v>
      </c>
      <c r="G779" s="48" t="s">
        <v>1851</v>
      </c>
    </row>
    <row r="780" spans="1:7">
      <c r="A780" s="47">
        <v>1410051025864</v>
      </c>
      <c r="B780" s="48">
        <v>6</v>
      </c>
      <c r="C780" s="48" t="s">
        <v>233</v>
      </c>
      <c r="D780" s="48" t="s">
        <v>1852</v>
      </c>
      <c r="E780" s="48" t="s">
        <v>239</v>
      </c>
      <c r="F780" s="48" t="s">
        <v>1853</v>
      </c>
      <c r="G780" s="48" t="s">
        <v>1854</v>
      </c>
    </row>
    <row r="781" spans="1:7">
      <c r="A781" s="47">
        <v>1410051025872</v>
      </c>
      <c r="B781" s="48">
        <v>6</v>
      </c>
      <c r="C781" s="48" t="s">
        <v>233</v>
      </c>
      <c r="D781" s="48" t="s">
        <v>1852</v>
      </c>
      <c r="E781" s="48" t="s">
        <v>239</v>
      </c>
      <c r="F781" s="48" t="s">
        <v>1855</v>
      </c>
      <c r="G781" s="48" t="s">
        <v>1856</v>
      </c>
    </row>
    <row r="782" spans="1:7">
      <c r="A782" s="47">
        <v>1410051025880</v>
      </c>
      <c r="B782" s="48">
        <v>6</v>
      </c>
      <c r="C782" s="48" t="s">
        <v>233</v>
      </c>
      <c r="D782" s="48" t="s">
        <v>1852</v>
      </c>
      <c r="E782" s="48" t="s">
        <v>239</v>
      </c>
      <c r="F782" s="48" t="s">
        <v>1857</v>
      </c>
      <c r="G782" s="48" t="s">
        <v>1858</v>
      </c>
    </row>
    <row r="783" spans="1:7">
      <c r="A783" s="47">
        <v>1410051025898</v>
      </c>
      <c r="B783" s="48">
        <v>6</v>
      </c>
      <c r="C783" s="48" t="s">
        <v>233</v>
      </c>
      <c r="D783" s="48" t="s">
        <v>1852</v>
      </c>
      <c r="E783" s="48" t="s">
        <v>239</v>
      </c>
      <c r="F783" s="48" t="s">
        <v>1859</v>
      </c>
      <c r="G783" s="48" t="s">
        <v>1860</v>
      </c>
    </row>
    <row r="784" spans="1:7">
      <c r="A784" s="47">
        <v>1410051025914</v>
      </c>
      <c r="B784" s="48">
        <v>6</v>
      </c>
      <c r="C784" s="48" t="s">
        <v>233</v>
      </c>
      <c r="D784" s="48" t="s">
        <v>1861</v>
      </c>
      <c r="E784" s="48" t="s">
        <v>283</v>
      </c>
      <c r="F784" s="48" t="s">
        <v>1862</v>
      </c>
      <c r="G784" s="48" t="s">
        <v>1863</v>
      </c>
    </row>
    <row r="785" spans="1:7">
      <c r="A785" s="47">
        <v>1410051025922</v>
      </c>
      <c r="B785" s="48">
        <v>6</v>
      </c>
      <c r="C785" s="48" t="s">
        <v>233</v>
      </c>
      <c r="D785" s="48" t="s">
        <v>1864</v>
      </c>
      <c r="E785" s="48" t="s">
        <v>287</v>
      </c>
      <c r="F785" s="48" t="s">
        <v>1865</v>
      </c>
      <c r="G785" s="48" t="s">
        <v>1866</v>
      </c>
    </row>
    <row r="786" spans="1:7">
      <c r="A786" s="47">
        <v>1410051025930</v>
      </c>
      <c r="B786" s="48">
        <v>6</v>
      </c>
      <c r="C786" s="48" t="s">
        <v>233</v>
      </c>
      <c r="D786" s="48" t="s">
        <v>1867</v>
      </c>
      <c r="E786" s="48" t="s">
        <v>295</v>
      </c>
      <c r="F786" s="48" t="s">
        <v>1868</v>
      </c>
      <c r="G786" s="48" t="s">
        <v>1869</v>
      </c>
    </row>
    <row r="787" spans="1:7">
      <c r="A787" s="47">
        <v>1410051025955</v>
      </c>
      <c r="B787" s="48">
        <v>6</v>
      </c>
      <c r="C787" s="48" t="s">
        <v>233</v>
      </c>
      <c r="D787" s="48" t="s">
        <v>1870</v>
      </c>
      <c r="E787" s="48" t="s">
        <v>313</v>
      </c>
      <c r="F787" s="48" t="s">
        <v>1871</v>
      </c>
      <c r="G787" s="48" t="s">
        <v>1872</v>
      </c>
    </row>
    <row r="788" spans="1:7">
      <c r="A788" s="47">
        <v>1410051025963</v>
      </c>
      <c r="B788" s="48">
        <v>6</v>
      </c>
      <c r="C788" s="48" t="s">
        <v>233</v>
      </c>
      <c r="D788" s="48" t="s">
        <v>1873</v>
      </c>
      <c r="E788" s="48" t="s">
        <v>325</v>
      </c>
      <c r="F788" s="48" t="s">
        <v>1874</v>
      </c>
      <c r="G788" s="48" t="s">
        <v>1875</v>
      </c>
    </row>
    <row r="789" spans="1:7">
      <c r="A789" s="47">
        <v>1410051025971</v>
      </c>
      <c r="B789" s="48">
        <v>6</v>
      </c>
      <c r="C789" s="48" t="s">
        <v>233</v>
      </c>
      <c r="D789" s="48" t="s">
        <v>1774</v>
      </c>
      <c r="E789" s="48" t="s">
        <v>355</v>
      </c>
      <c r="F789" s="48" t="s">
        <v>1876</v>
      </c>
      <c r="G789" s="48" t="s">
        <v>1877</v>
      </c>
    </row>
    <row r="790" spans="1:7">
      <c r="A790" s="47">
        <v>1410051025989</v>
      </c>
      <c r="B790" s="48">
        <v>6</v>
      </c>
      <c r="C790" s="48" t="s">
        <v>233</v>
      </c>
      <c r="D790" s="48" t="s">
        <v>1774</v>
      </c>
      <c r="E790" s="48" t="s">
        <v>355</v>
      </c>
      <c r="F790" s="48" t="s">
        <v>1878</v>
      </c>
      <c r="G790" s="48" t="s">
        <v>1879</v>
      </c>
    </row>
    <row r="791" spans="1:7">
      <c r="A791" s="47">
        <v>1410051025997</v>
      </c>
      <c r="B791" s="48">
        <v>6</v>
      </c>
      <c r="C791" s="48" t="s">
        <v>233</v>
      </c>
      <c r="D791" s="48" t="s">
        <v>354</v>
      </c>
      <c r="E791" s="48" t="s">
        <v>355</v>
      </c>
      <c r="F791" s="48" t="s">
        <v>1880</v>
      </c>
      <c r="G791" s="48" t="s">
        <v>1881</v>
      </c>
    </row>
    <row r="792" spans="1:7">
      <c r="A792" s="47">
        <v>1410051026003</v>
      </c>
      <c r="B792" s="48">
        <v>6</v>
      </c>
      <c r="C792" s="48" t="s">
        <v>233</v>
      </c>
      <c r="D792" s="48" t="s">
        <v>1774</v>
      </c>
      <c r="E792" s="48" t="s">
        <v>355</v>
      </c>
      <c r="F792" s="48" t="s">
        <v>1882</v>
      </c>
      <c r="G792" s="48" t="s">
        <v>1883</v>
      </c>
    </row>
    <row r="793" spans="1:7">
      <c r="A793" s="47">
        <v>1410051026011</v>
      </c>
      <c r="B793" s="48">
        <v>6</v>
      </c>
      <c r="C793" s="48" t="s">
        <v>233</v>
      </c>
      <c r="D793" s="48" t="s">
        <v>1774</v>
      </c>
      <c r="E793" s="48" t="s">
        <v>355</v>
      </c>
      <c r="F793" s="48" t="s">
        <v>1884</v>
      </c>
      <c r="G793" s="48" t="s">
        <v>1885</v>
      </c>
    </row>
    <row r="794" spans="1:7">
      <c r="A794" s="47">
        <v>1410051026029</v>
      </c>
      <c r="B794" s="48">
        <v>6</v>
      </c>
      <c r="C794" s="48" t="s">
        <v>233</v>
      </c>
      <c r="D794" s="48" t="s">
        <v>1774</v>
      </c>
      <c r="E794" s="48" t="s">
        <v>355</v>
      </c>
      <c r="F794" s="48" t="s">
        <v>1886</v>
      </c>
      <c r="G794" s="48" t="s">
        <v>1887</v>
      </c>
    </row>
    <row r="795" spans="1:7">
      <c r="A795" s="47">
        <v>1410051026037</v>
      </c>
      <c r="B795" s="48">
        <v>6</v>
      </c>
      <c r="C795" s="48" t="s">
        <v>233</v>
      </c>
      <c r="D795" s="48" t="s">
        <v>1774</v>
      </c>
      <c r="E795" s="48" t="s">
        <v>355</v>
      </c>
      <c r="F795" s="48" t="s">
        <v>1888</v>
      </c>
      <c r="G795" s="48" t="s">
        <v>1889</v>
      </c>
    </row>
    <row r="796" spans="1:7">
      <c r="A796" s="47">
        <v>1410051026045</v>
      </c>
      <c r="B796" s="48">
        <v>6</v>
      </c>
      <c r="C796" s="48" t="s">
        <v>233</v>
      </c>
      <c r="D796" s="48" t="s">
        <v>1890</v>
      </c>
      <c r="E796" s="48" t="s">
        <v>363</v>
      </c>
      <c r="F796" s="48" t="s">
        <v>1891</v>
      </c>
      <c r="G796" s="48" t="s">
        <v>1892</v>
      </c>
    </row>
    <row r="797" spans="1:7">
      <c r="A797" s="47">
        <v>1410051026052</v>
      </c>
      <c r="B797" s="48">
        <v>6</v>
      </c>
      <c r="C797" s="48" t="s">
        <v>233</v>
      </c>
      <c r="D797" s="48" t="s">
        <v>1893</v>
      </c>
      <c r="E797" s="48" t="s">
        <v>377</v>
      </c>
      <c r="F797" s="48" t="s">
        <v>1894</v>
      </c>
      <c r="G797" s="48" t="s">
        <v>1895</v>
      </c>
    </row>
    <row r="798" spans="1:7">
      <c r="A798" s="47">
        <v>1410051026060</v>
      </c>
      <c r="B798" s="48">
        <v>6</v>
      </c>
      <c r="C798" s="48" t="s">
        <v>233</v>
      </c>
      <c r="D798" s="48" t="s">
        <v>1896</v>
      </c>
      <c r="E798" s="48" t="s">
        <v>403</v>
      </c>
      <c r="F798" s="48" t="s">
        <v>1897</v>
      </c>
      <c r="G798" s="48" t="s">
        <v>1898</v>
      </c>
    </row>
    <row r="799" spans="1:7">
      <c r="A799" s="47">
        <v>1410051026078</v>
      </c>
      <c r="B799" s="48">
        <v>6</v>
      </c>
      <c r="C799" s="48" t="s">
        <v>233</v>
      </c>
      <c r="D799" s="48" t="s">
        <v>1852</v>
      </c>
      <c r="E799" s="48" t="s">
        <v>239</v>
      </c>
      <c r="F799" s="48" t="s">
        <v>1899</v>
      </c>
      <c r="G799" s="48" t="s">
        <v>1900</v>
      </c>
    </row>
    <row r="800" spans="1:7">
      <c r="A800" s="47">
        <v>1410051026086</v>
      </c>
      <c r="B800" s="48">
        <v>6</v>
      </c>
      <c r="C800" s="48" t="s">
        <v>233</v>
      </c>
      <c r="D800" s="48" t="s">
        <v>1901</v>
      </c>
      <c r="E800" s="48" t="s">
        <v>313</v>
      </c>
      <c r="F800" s="48" t="s">
        <v>1902</v>
      </c>
      <c r="G800" s="48" t="s">
        <v>1903</v>
      </c>
    </row>
    <row r="801" spans="1:7">
      <c r="A801" s="47">
        <v>1410051026094</v>
      </c>
      <c r="B801" s="48">
        <v>6</v>
      </c>
      <c r="C801" s="48" t="s">
        <v>233</v>
      </c>
      <c r="D801" s="48" t="s">
        <v>1873</v>
      </c>
      <c r="E801" s="48" t="s">
        <v>325</v>
      </c>
      <c r="F801" s="48" t="s">
        <v>1904</v>
      </c>
      <c r="G801" s="48" t="s">
        <v>1905</v>
      </c>
    </row>
    <row r="802" spans="1:7">
      <c r="A802" s="47">
        <v>1410051026110</v>
      </c>
      <c r="B802" s="48">
        <v>6</v>
      </c>
      <c r="C802" s="48" t="s">
        <v>233</v>
      </c>
      <c r="D802" s="48" t="s">
        <v>1893</v>
      </c>
      <c r="E802" s="48" t="s">
        <v>377</v>
      </c>
      <c r="F802" s="48" t="s">
        <v>1906</v>
      </c>
      <c r="G802" s="48" t="s">
        <v>1907</v>
      </c>
    </row>
    <row r="803" spans="1:7">
      <c r="A803" s="47">
        <v>1410051026128</v>
      </c>
      <c r="B803" s="48">
        <v>6</v>
      </c>
      <c r="C803" s="48" t="s">
        <v>233</v>
      </c>
      <c r="D803" s="48" t="s">
        <v>1908</v>
      </c>
      <c r="E803" s="48" t="s">
        <v>395</v>
      </c>
      <c r="F803" s="48" t="s">
        <v>1909</v>
      </c>
      <c r="G803" s="48" t="s">
        <v>1910</v>
      </c>
    </row>
    <row r="804" spans="1:7">
      <c r="A804" s="47">
        <v>1410051026136</v>
      </c>
      <c r="B804" s="48">
        <v>6</v>
      </c>
      <c r="C804" s="48" t="s">
        <v>233</v>
      </c>
      <c r="D804" s="48" t="s">
        <v>1908</v>
      </c>
      <c r="E804" s="48" t="s">
        <v>395</v>
      </c>
      <c r="F804" s="48" t="s">
        <v>1911</v>
      </c>
      <c r="G804" s="48" t="s">
        <v>1912</v>
      </c>
    </row>
    <row r="805" spans="1:7">
      <c r="A805" s="47">
        <v>1410051026144</v>
      </c>
      <c r="B805" s="48">
        <v>6</v>
      </c>
      <c r="C805" s="48" t="s">
        <v>233</v>
      </c>
      <c r="D805" s="48" t="s">
        <v>1896</v>
      </c>
      <c r="E805" s="48" t="s">
        <v>403</v>
      </c>
      <c r="F805" s="48" t="s">
        <v>1913</v>
      </c>
      <c r="G805" s="48" t="s">
        <v>1914</v>
      </c>
    </row>
    <row r="806" spans="1:7">
      <c r="A806" s="47">
        <v>1410051026151</v>
      </c>
      <c r="B806" s="48">
        <v>6</v>
      </c>
      <c r="C806" s="48" t="s">
        <v>233</v>
      </c>
      <c r="D806" s="48" t="s">
        <v>1867</v>
      </c>
      <c r="E806" s="48" t="s">
        <v>295</v>
      </c>
      <c r="F806" s="48" t="s">
        <v>1915</v>
      </c>
      <c r="G806" s="48" t="s">
        <v>1916</v>
      </c>
    </row>
    <row r="807" spans="1:7">
      <c r="A807" s="47">
        <v>1410051026185</v>
      </c>
      <c r="B807" s="48">
        <v>6</v>
      </c>
      <c r="C807" s="48" t="s">
        <v>233</v>
      </c>
      <c r="D807" s="48" t="s">
        <v>1414</v>
      </c>
      <c r="E807" s="48" t="s">
        <v>423</v>
      </c>
      <c r="F807" s="48" t="s">
        <v>1917</v>
      </c>
      <c r="G807" s="48" t="s">
        <v>1918</v>
      </c>
    </row>
    <row r="808" spans="1:7">
      <c r="A808" s="47">
        <v>1410051026227</v>
      </c>
      <c r="B808" s="48">
        <v>1</v>
      </c>
      <c r="C808" s="48" t="s">
        <v>1740</v>
      </c>
      <c r="D808" s="48" t="s">
        <v>234</v>
      </c>
      <c r="E808" s="48" t="s">
        <v>235</v>
      </c>
      <c r="F808" s="48" t="s">
        <v>1919</v>
      </c>
      <c r="G808" s="48" t="s">
        <v>1920</v>
      </c>
    </row>
    <row r="809" spans="1:7">
      <c r="A809" s="47">
        <v>1410051026243</v>
      </c>
      <c r="B809" s="48">
        <v>1</v>
      </c>
      <c r="C809" s="48" t="s">
        <v>1921</v>
      </c>
      <c r="D809" s="48" t="s">
        <v>354</v>
      </c>
      <c r="E809" s="48" t="s">
        <v>355</v>
      </c>
      <c r="F809" s="48" t="s">
        <v>1922</v>
      </c>
      <c r="G809" s="48" t="s">
        <v>1923</v>
      </c>
    </row>
    <row r="810" spans="1:7">
      <c r="A810" s="47">
        <v>1410051026250</v>
      </c>
      <c r="B810" s="48">
        <v>1</v>
      </c>
      <c r="C810" s="48" t="s">
        <v>1924</v>
      </c>
      <c r="D810" s="48" t="s">
        <v>1414</v>
      </c>
      <c r="E810" s="48" t="s">
        <v>423</v>
      </c>
      <c r="F810" s="48" t="s">
        <v>1925</v>
      </c>
      <c r="G810" s="48" t="s">
        <v>1926</v>
      </c>
    </row>
    <row r="811" spans="1:7">
      <c r="A811" s="47">
        <v>1410051026268</v>
      </c>
      <c r="B811" s="48">
        <v>1</v>
      </c>
      <c r="C811" s="48" t="s">
        <v>1251</v>
      </c>
      <c r="D811" s="48" t="s">
        <v>1893</v>
      </c>
      <c r="E811" s="48" t="s">
        <v>377</v>
      </c>
      <c r="F811" s="48" t="s">
        <v>1927</v>
      </c>
      <c r="G811" s="48" t="s">
        <v>1928</v>
      </c>
    </row>
    <row r="812" spans="1:7">
      <c r="A812" s="47">
        <v>1410051026276</v>
      </c>
      <c r="B812" s="48">
        <v>2</v>
      </c>
      <c r="C812" s="48" t="s">
        <v>1370</v>
      </c>
      <c r="D812" s="48" t="s">
        <v>300</v>
      </c>
      <c r="E812" s="48" t="s">
        <v>301</v>
      </c>
      <c r="F812" s="48" t="s">
        <v>1929</v>
      </c>
      <c r="G812" s="48" t="s">
        <v>1930</v>
      </c>
    </row>
    <row r="813" spans="1:7">
      <c r="A813" s="47">
        <v>1410051026284</v>
      </c>
      <c r="B813" s="48">
        <v>2</v>
      </c>
      <c r="C813" s="48" t="s">
        <v>1931</v>
      </c>
      <c r="D813" s="48" t="s">
        <v>1893</v>
      </c>
      <c r="E813" s="48" t="s">
        <v>377</v>
      </c>
      <c r="F813" s="48" t="s">
        <v>1932</v>
      </c>
      <c r="G813" s="48" t="s">
        <v>1933</v>
      </c>
    </row>
    <row r="814" spans="1:7">
      <c r="A814" s="47">
        <v>1410051026292</v>
      </c>
      <c r="B814" s="48">
        <v>6</v>
      </c>
      <c r="C814" s="48" t="s">
        <v>233</v>
      </c>
      <c r="D814" s="48" t="s">
        <v>1873</v>
      </c>
      <c r="E814" s="48" t="s">
        <v>325</v>
      </c>
      <c r="F814" s="48" t="s">
        <v>1934</v>
      </c>
      <c r="G814" s="48" t="s">
        <v>1935</v>
      </c>
    </row>
    <row r="815" spans="1:7">
      <c r="A815" s="47">
        <v>1410051026300</v>
      </c>
      <c r="B815" s="48">
        <v>6</v>
      </c>
      <c r="C815" s="48" t="s">
        <v>233</v>
      </c>
      <c r="D815" s="48" t="s">
        <v>1893</v>
      </c>
      <c r="E815" s="48" t="s">
        <v>377</v>
      </c>
      <c r="F815" s="48" t="s">
        <v>1936</v>
      </c>
      <c r="G815" s="48" t="s">
        <v>1937</v>
      </c>
    </row>
    <row r="816" spans="1:7">
      <c r="A816" s="47">
        <v>1410051026318</v>
      </c>
      <c r="B816" s="48">
        <v>6</v>
      </c>
      <c r="C816" s="48" t="s">
        <v>233</v>
      </c>
      <c r="D816" s="48" t="s">
        <v>1938</v>
      </c>
      <c r="E816" s="48" t="s">
        <v>301</v>
      </c>
      <c r="F816" s="48" t="s">
        <v>1939</v>
      </c>
      <c r="G816" s="48" t="s">
        <v>1940</v>
      </c>
    </row>
    <row r="817" spans="1:7">
      <c r="A817" s="47">
        <v>1410051026334</v>
      </c>
      <c r="B817" s="48">
        <v>5</v>
      </c>
      <c r="C817" s="48" t="s">
        <v>1941</v>
      </c>
      <c r="D817" s="48" t="s">
        <v>1852</v>
      </c>
      <c r="E817" s="48" t="s">
        <v>239</v>
      </c>
      <c r="F817" s="48" t="s">
        <v>1942</v>
      </c>
      <c r="G817" s="48" t="s">
        <v>1943</v>
      </c>
    </row>
    <row r="818" spans="1:7">
      <c r="A818" s="47">
        <v>1410051026342</v>
      </c>
      <c r="B818" s="48">
        <v>5</v>
      </c>
      <c r="C818" s="48" t="s">
        <v>1941</v>
      </c>
      <c r="D818" s="48" t="s">
        <v>1852</v>
      </c>
      <c r="E818" s="48" t="s">
        <v>239</v>
      </c>
      <c r="F818" s="48" t="s">
        <v>1944</v>
      </c>
      <c r="G818" s="48" t="s">
        <v>1945</v>
      </c>
    </row>
    <row r="819" spans="1:7">
      <c r="A819" s="47">
        <v>1410051026359</v>
      </c>
      <c r="B819" s="48">
        <v>5</v>
      </c>
      <c r="C819" s="48" t="s">
        <v>1941</v>
      </c>
      <c r="D819" s="48" t="s">
        <v>1946</v>
      </c>
      <c r="E819" s="48" t="s">
        <v>235</v>
      </c>
      <c r="F819" s="48" t="s">
        <v>1947</v>
      </c>
      <c r="G819" s="48" t="s">
        <v>1948</v>
      </c>
    </row>
    <row r="820" spans="1:7">
      <c r="A820" s="47">
        <v>1410051026367</v>
      </c>
      <c r="B820" s="48">
        <v>5</v>
      </c>
      <c r="C820" s="48" t="s">
        <v>1941</v>
      </c>
      <c r="D820" s="48" t="s">
        <v>1861</v>
      </c>
      <c r="E820" s="48" t="s">
        <v>283</v>
      </c>
      <c r="F820" s="48" t="s">
        <v>1949</v>
      </c>
      <c r="G820" s="48" t="s">
        <v>1950</v>
      </c>
    </row>
    <row r="821" spans="1:7">
      <c r="A821" s="47">
        <v>1410051026375</v>
      </c>
      <c r="B821" s="48">
        <v>5</v>
      </c>
      <c r="C821" s="48" t="s">
        <v>1941</v>
      </c>
      <c r="D821" s="48" t="s">
        <v>1864</v>
      </c>
      <c r="E821" s="48" t="s">
        <v>287</v>
      </c>
      <c r="F821" s="48" t="s">
        <v>1951</v>
      </c>
      <c r="G821" s="48" t="s">
        <v>1952</v>
      </c>
    </row>
    <row r="822" spans="1:7">
      <c r="A822" s="47">
        <v>1410051026383</v>
      </c>
      <c r="B822" s="48">
        <v>5</v>
      </c>
      <c r="C822" s="48" t="s">
        <v>1941</v>
      </c>
      <c r="D822" s="48" t="s">
        <v>1864</v>
      </c>
      <c r="E822" s="48" t="s">
        <v>287</v>
      </c>
      <c r="F822" s="48" t="s">
        <v>1953</v>
      </c>
      <c r="G822" s="48" t="s">
        <v>1954</v>
      </c>
    </row>
    <row r="823" spans="1:7">
      <c r="A823" s="47">
        <v>1410051026391</v>
      </c>
      <c r="B823" s="48">
        <v>5</v>
      </c>
      <c r="C823" s="48" t="s">
        <v>1941</v>
      </c>
      <c r="D823" s="48" t="s">
        <v>1955</v>
      </c>
      <c r="E823" s="48" t="s">
        <v>349</v>
      </c>
      <c r="F823" s="48" t="s">
        <v>1956</v>
      </c>
      <c r="G823" s="48" t="s">
        <v>1957</v>
      </c>
    </row>
    <row r="824" spans="1:7">
      <c r="A824" s="47">
        <v>1410051026409</v>
      </c>
      <c r="B824" s="48">
        <v>5</v>
      </c>
      <c r="C824" s="48" t="s">
        <v>1941</v>
      </c>
      <c r="D824" s="48" t="s">
        <v>1955</v>
      </c>
      <c r="E824" s="48" t="s">
        <v>349</v>
      </c>
      <c r="F824" s="48" t="s">
        <v>1958</v>
      </c>
      <c r="G824" s="48" t="s">
        <v>1959</v>
      </c>
    </row>
    <row r="825" spans="1:7">
      <c r="A825" s="47">
        <v>1410051026417</v>
      </c>
      <c r="B825" s="48">
        <v>5</v>
      </c>
      <c r="C825" s="48" t="s">
        <v>1941</v>
      </c>
      <c r="D825" s="48" t="s">
        <v>1955</v>
      </c>
      <c r="E825" s="48" t="s">
        <v>349</v>
      </c>
      <c r="F825" s="48" t="s">
        <v>1960</v>
      </c>
      <c r="G825" s="48" t="s">
        <v>1961</v>
      </c>
    </row>
    <row r="826" spans="1:7">
      <c r="A826" s="47">
        <v>1410051026425</v>
      </c>
      <c r="B826" s="48">
        <v>5</v>
      </c>
      <c r="C826" s="48" t="s">
        <v>1941</v>
      </c>
      <c r="D826" s="48" t="s">
        <v>1908</v>
      </c>
      <c r="E826" s="48" t="s">
        <v>395</v>
      </c>
      <c r="F826" s="48" t="s">
        <v>1962</v>
      </c>
      <c r="G826" s="48" t="s">
        <v>1963</v>
      </c>
    </row>
    <row r="827" spans="1:7">
      <c r="A827" s="47">
        <v>1410051026433</v>
      </c>
      <c r="B827" s="48">
        <v>5</v>
      </c>
      <c r="C827" s="48" t="s">
        <v>1941</v>
      </c>
      <c r="D827" s="48" t="s">
        <v>1964</v>
      </c>
      <c r="E827" s="48" t="s">
        <v>413</v>
      </c>
      <c r="F827" s="48" t="s">
        <v>1965</v>
      </c>
      <c r="G827" s="48" t="s">
        <v>1966</v>
      </c>
    </row>
    <row r="828" spans="1:7">
      <c r="A828" s="47">
        <v>1410051026458</v>
      </c>
      <c r="B828" s="48">
        <v>6</v>
      </c>
      <c r="C828" s="48" t="s">
        <v>233</v>
      </c>
      <c r="D828" s="48" t="s">
        <v>376</v>
      </c>
      <c r="E828" s="48" t="s">
        <v>377</v>
      </c>
      <c r="F828" s="48" t="s">
        <v>1967</v>
      </c>
      <c r="G828" s="48" t="s">
        <v>1968</v>
      </c>
    </row>
    <row r="829" spans="1:7">
      <c r="A829" s="47">
        <v>1410051026466</v>
      </c>
      <c r="B829" s="48">
        <v>6</v>
      </c>
      <c r="C829" s="48" t="s">
        <v>233</v>
      </c>
      <c r="D829" s="48" t="s">
        <v>354</v>
      </c>
      <c r="E829" s="48" t="s">
        <v>355</v>
      </c>
      <c r="F829" s="48" t="s">
        <v>1969</v>
      </c>
      <c r="G829" s="48" t="s">
        <v>1970</v>
      </c>
    </row>
    <row r="830" spans="1:7">
      <c r="A830" s="47">
        <v>1410051026474</v>
      </c>
      <c r="B830" s="48">
        <v>6</v>
      </c>
      <c r="C830" s="48" t="s">
        <v>233</v>
      </c>
      <c r="D830" s="48" t="s">
        <v>1826</v>
      </c>
      <c r="E830" s="48" t="s">
        <v>349</v>
      </c>
      <c r="F830" s="48" t="s">
        <v>1971</v>
      </c>
      <c r="G830" s="48" t="s">
        <v>1972</v>
      </c>
    </row>
    <row r="831" spans="1:7">
      <c r="A831" s="47">
        <v>1410051026482</v>
      </c>
      <c r="B831" s="48">
        <v>6</v>
      </c>
      <c r="C831" s="48" t="s">
        <v>233</v>
      </c>
      <c r="D831" s="48" t="s">
        <v>238</v>
      </c>
      <c r="E831" s="48" t="s">
        <v>239</v>
      </c>
      <c r="F831" s="48" t="s">
        <v>1973</v>
      </c>
      <c r="G831" s="48" t="s">
        <v>1974</v>
      </c>
    </row>
    <row r="832" spans="1:7">
      <c r="A832" s="47">
        <v>1410051026490</v>
      </c>
      <c r="B832" s="48">
        <v>6</v>
      </c>
      <c r="C832" s="48" t="s">
        <v>233</v>
      </c>
      <c r="D832" s="48" t="s">
        <v>402</v>
      </c>
      <c r="E832" s="48" t="s">
        <v>403</v>
      </c>
      <c r="F832" s="48" t="s">
        <v>1975</v>
      </c>
      <c r="G832" s="48" t="s">
        <v>1976</v>
      </c>
    </row>
    <row r="833" spans="1:7">
      <c r="A833" s="47">
        <v>1410051026508</v>
      </c>
      <c r="B833" s="48">
        <v>6</v>
      </c>
      <c r="C833" s="48" t="s">
        <v>233</v>
      </c>
      <c r="D833" s="48" t="s">
        <v>402</v>
      </c>
      <c r="E833" s="48" t="s">
        <v>403</v>
      </c>
      <c r="F833" s="48" t="s">
        <v>1977</v>
      </c>
      <c r="G833" s="48" t="s">
        <v>1978</v>
      </c>
    </row>
    <row r="834" spans="1:7">
      <c r="A834" s="47">
        <v>1410051026516</v>
      </c>
      <c r="B834" s="48">
        <v>6</v>
      </c>
      <c r="C834" s="48" t="s">
        <v>233</v>
      </c>
      <c r="D834" s="48" t="s">
        <v>1331</v>
      </c>
      <c r="E834" s="48" t="s">
        <v>355</v>
      </c>
      <c r="F834" s="48" t="s">
        <v>1979</v>
      </c>
      <c r="G834" s="48" t="s">
        <v>1980</v>
      </c>
    </row>
    <row r="835" spans="1:7">
      <c r="A835" s="47">
        <v>1410051026524</v>
      </c>
      <c r="B835" s="48">
        <v>6</v>
      </c>
      <c r="C835" s="48" t="s">
        <v>233</v>
      </c>
      <c r="D835" s="48" t="s">
        <v>238</v>
      </c>
      <c r="E835" s="48" t="s">
        <v>239</v>
      </c>
      <c r="F835" s="48" t="s">
        <v>1981</v>
      </c>
      <c r="G835" s="48" t="s">
        <v>1982</v>
      </c>
    </row>
    <row r="836" spans="1:7">
      <c r="A836" s="47">
        <v>1410051026532</v>
      </c>
      <c r="B836" s="48">
        <v>6</v>
      </c>
      <c r="C836" s="48" t="s">
        <v>233</v>
      </c>
      <c r="D836" s="48" t="s">
        <v>362</v>
      </c>
      <c r="E836" s="48" t="s">
        <v>363</v>
      </c>
      <c r="F836" s="48" t="s">
        <v>1983</v>
      </c>
      <c r="G836" s="48" t="s">
        <v>1984</v>
      </c>
    </row>
    <row r="837" spans="1:7">
      <c r="A837" s="47">
        <v>1410051026540</v>
      </c>
      <c r="B837" s="48">
        <v>6</v>
      </c>
      <c r="C837" s="48" t="s">
        <v>233</v>
      </c>
      <c r="D837" s="48" t="s">
        <v>402</v>
      </c>
      <c r="E837" s="48" t="s">
        <v>403</v>
      </c>
      <c r="F837" s="48" t="s">
        <v>1985</v>
      </c>
      <c r="G837" s="48" t="s">
        <v>1986</v>
      </c>
    </row>
    <row r="838" spans="1:7">
      <c r="A838" s="47">
        <v>1410051026573</v>
      </c>
      <c r="B838" s="48">
        <v>5</v>
      </c>
      <c r="C838" s="48" t="s">
        <v>1278</v>
      </c>
      <c r="D838" s="48" t="s">
        <v>1987</v>
      </c>
      <c r="E838" s="48" t="s">
        <v>239</v>
      </c>
      <c r="F838" s="48" t="s">
        <v>1988</v>
      </c>
      <c r="G838" s="48" t="s">
        <v>1989</v>
      </c>
    </row>
    <row r="839" spans="1:7">
      <c r="A839" s="47">
        <v>1410051026581</v>
      </c>
      <c r="B839" s="48">
        <v>1</v>
      </c>
      <c r="C839" s="48" t="s">
        <v>1921</v>
      </c>
      <c r="D839" s="48" t="s">
        <v>1331</v>
      </c>
      <c r="E839" s="48" t="s">
        <v>355</v>
      </c>
      <c r="F839" s="48" t="s">
        <v>1990</v>
      </c>
      <c r="G839" s="48" t="s">
        <v>1991</v>
      </c>
    </row>
    <row r="840" spans="1:7">
      <c r="A840" s="47">
        <v>1410051026599</v>
      </c>
      <c r="B840" s="48">
        <v>6</v>
      </c>
      <c r="C840" s="48" t="s">
        <v>233</v>
      </c>
      <c r="D840" s="48" t="s">
        <v>1992</v>
      </c>
      <c r="E840" s="48" t="s">
        <v>235</v>
      </c>
      <c r="F840" s="48" t="s">
        <v>1993</v>
      </c>
      <c r="G840" s="48" t="s">
        <v>1994</v>
      </c>
    </row>
    <row r="841" spans="1:7">
      <c r="A841" s="47">
        <v>1410051026607</v>
      </c>
      <c r="B841" s="48">
        <v>6</v>
      </c>
      <c r="C841" s="48" t="s">
        <v>233</v>
      </c>
      <c r="D841" s="48" t="s">
        <v>1992</v>
      </c>
      <c r="E841" s="48" t="s">
        <v>235</v>
      </c>
      <c r="F841" s="48" t="s">
        <v>1995</v>
      </c>
      <c r="G841" s="48" t="s">
        <v>1996</v>
      </c>
    </row>
    <row r="842" spans="1:7">
      <c r="A842" s="47">
        <v>1410051026623</v>
      </c>
      <c r="B842" s="48">
        <v>6</v>
      </c>
      <c r="C842" s="48" t="s">
        <v>233</v>
      </c>
      <c r="D842" s="48" t="s">
        <v>1775</v>
      </c>
      <c r="E842" s="48" t="s">
        <v>355</v>
      </c>
      <c r="F842" s="48" t="s">
        <v>1997</v>
      </c>
      <c r="G842" s="48" t="s">
        <v>1998</v>
      </c>
    </row>
    <row r="843" spans="1:7">
      <c r="A843" s="47">
        <v>1410051026631</v>
      </c>
      <c r="B843" s="48">
        <v>6</v>
      </c>
      <c r="C843" s="48" t="s">
        <v>233</v>
      </c>
      <c r="D843" s="48" t="s">
        <v>1775</v>
      </c>
      <c r="E843" s="48" t="s">
        <v>355</v>
      </c>
      <c r="F843" s="48" t="s">
        <v>1999</v>
      </c>
      <c r="G843" s="48" t="s">
        <v>2000</v>
      </c>
    </row>
    <row r="844" spans="1:7">
      <c r="A844" s="47">
        <v>1410051026649</v>
      </c>
      <c r="B844" s="48">
        <v>6</v>
      </c>
      <c r="C844" s="48" t="s">
        <v>233</v>
      </c>
      <c r="D844" s="48" t="s">
        <v>2001</v>
      </c>
      <c r="E844" s="48" t="s">
        <v>325</v>
      </c>
      <c r="F844" s="48" t="s">
        <v>2002</v>
      </c>
      <c r="G844" s="48" t="s">
        <v>2003</v>
      </c>
    </row>
    <row r="845" spans="1:7">
      <c r="A845" s="47">
        <v>1410051026656</v>
      </c>
      <c r="B845" s="48">
        <v>6</v>
      </c>
      <c r="C845" s="48" t="s">
        <v>233</v>
      </c>
      <c r="D845" s="48" t="s">
        <v>2004</v>
      </c>
      <c r="E845" s="48" t="s">
        <v>287</v>
      </c>
      <c r="F845" s="48" t="s">
        <v>2005</v>
      </c>
      <c r="G845" s="48" t="s">
        <v>2006</v>
      </c>
    </row>
    <row r="846" spans="1:7">
      <c r="A846" s="47">
        <v>1410051026664</v>
      </c>
      <c r="B846" s="48">
        <v>6</v>
      </c>
      <c r="C846" s="48" t="s">
        <v>233</v>
      </c>
      <c r="D846" s="48" t="s">
        <v>1521</v>
      </c>
      <c r="E846" s="48" t="s">
        <v>239</v>
      </c>
      <c r="F846" s="48" t="s">
        <v>2007</v>
      </c>
      <c r="G846" s="48" t="s">
        <v>2008</v>
      </c>
    </row>
    <row r="847" spans="1:7">
      <c r="A847" s="47">
        <v>1410051026672</v>
      </c>
      <c r="B847" s="48">
        <v>6</v>
      </c>
      <c r="C847" s="48" t="s">
        <v>233</v>
      </c>
      <c r="D847" s="48" t="s">
        <v>2009</v>
      </c>
      <c r="E847" s="48" t="s">
        <v>313</v>
      </c>
      <c r="F847" s="48" t="s">
        <v>2010</v>
      </c>
      <c r="G847" s="48" t="s">
        <v>2011</v>
      </c>
    </row>
    <row r="848" spans="1:7">
      <c r="A848" s="47">
        <v>1410051026680</v>
      </c>
      <c r="B848" s="48">
        <v>6</v>
      </c>
      <c r="C848" s="48" t="s">
        <v>233</v>
      </c>
      <c r="D848" s="48" t="s">
        <v>2012</v>
      </c>
      <c r="E848" s="48" t="s">
        <v>355</v>
      </c>
      <c r="F848" s="48" t="s">
        <v>2013</v>
      </c>
      <c r="G848" s="48" t="s">
        <v>2014</v>
      </c>
    </row>
    <row r="849" spans="1:7">
      <c r="A849" s="47">
        <v>1410051026698</v>
      </c>
      <c r="B849" s="48">
        <v>6</v>
      </c>
      <c r="C849" s="48" t="s">
        <v>233</v>
      </c>
      <c r="D849" s="48" t="s">
        <v>2016</v>
      </c>
      <c r="E849" s="48" t="s">
        <v>413</v>
      </c>
      <c r="F849" s="48" t="s">
        <v>2017</v>
      </c>
      <c r="G849" s="48" t="s">
        <v>2018</v>
      </c>
    </row>
    <row r="850" spans="1:7">
      <c r="A850" s="47">
        <v>1410051026706</v>
      </c>
      <c r="B850" s="48">
        <v>6</v>
      </c>
      <c r="C850" s="48" t="s">
        <v>233</v>
      </c>
      <c r="D850" s="48" t="s">
        <v>1521</v>
      </c>
      <c r="E850" s="48" t="s">
        <v>239</v>
      </c>
      <c r="F850" s="48" t="s">
        <v>2019</v>
      </c>
      <c r="G850" s="48" t="s">
        <v>2020</v>
      </c>
    </row>
    <row r="851" spans="1:7">
      <c r="A851" s="47">
        <v>1410051026714</v>
      </c>
      <c r="B851" s="48">
        <v>6</v>
      </c>
      <c r="C851" s="48" t="s">
        <v>233</v>
      </c>
      <c r="D851" s="48" t="s">
        <v>1521</v>
      </c>
      <c r="E851" s="48" t="s">
        <v>239</v>
      </c>
      <c r="F851" s="48" t="s">
        <v>2021</v>
      </c>
      <c r="G851" s="48" t="s">
        <v>2022</v>
      </c>
    </row>
    <row r="852" spans="1:7">
      <c r="A852" s="47">
        <v>1410051026722</v>
      </c>
      <c r="B852" s="48">
        <v>6</v>
      </c>
      <c r="C852" s="48" t="s">
        <v>233</v>
      </c>
      <c r="D852" s="48" t="s">
        <v>1992</v>
      </c>
      <c r="E852" s="48" t="s">
        <v>235</v>
      </c>
      <c r="F852" s="48" t="s">
        <v>2023</v>
      </c>
      <c r="G852" s="48" t="s">
        <v>2024</v>
      </c>
    </row>
    <row r="853" spans="1:7">
      <c r="A853" s="47">
        <v>1410051026730</v>
      </c>
      <c r="B853" s="48">
        <v>6</v>
      </c>
      <c r="C853" s="48" t="s">
        <v>233</v>
      </c>
      <c r="D853" s="48" t="s">
        <v>1775</v>
      </c>
      <c r="E853" s="48" t="s">
        <v>355</v>
      </c>
      <c r="F853" s="48" t="s">
        <v>2025</v>
      </c>
      <c r="G853" s="48" t="s">
        <v>2026</v>
      </c>
    </row>
    <row r="854" spans="1:7">
      <c r="A854" s="47">
        <v>1410051026748</v>
      </c>
      <c r="B854" s="48">
        <v>6</v>
      </c>
      <c r="C854" s="48" t="s">
        <v>233</v>
      </c>
      <c r="D854" s="48" t="s">
        <v>2027</v>
      </c>
      <c r="E854" s="48" t="s">
        <v>403</v>
      </c>
      <c r="F854" s="48" t="s">
        <v>2028</v>
      </c>
      <c r="G854" s="48" t="s">
        <v>2029</v>
      </c>
    </row>
    <row r="855" spans="1:7">
      <c r="A855" s="47">
        <v>1410051026763</v>
      </c>
      <c r="B855" s="48">
        <v>6</v>
      </c>
      <c r="C855" s="48" t="s">
        <v>233</v>
      </c>
      <c r="D855" s="48" t="s">
        <v>1992</v>
      </c>
      <c r="E855" s="48" t="s">
        <v>235</v>
      </c>
      <c r="F855" s="48" t="s">
        <v>2030</v>
      </c>
      <c r="G855" s="48" t="s">
        <v>2031</v>
      </c>
    </row>
    <row r="856" spans="1:7">
      <c r="A856" s="47">
        <v>1410051026771</v>
      </c>
      <c r="B856" s="48">
        <v>6</v>
      </c>
      <c r="C856" s="48" t="s">
        <v>233</v>
      </c>
      <c r="D856" s="48" t="s">
        <v>1987</v>
      </c>
      <c r="E856" s="48" t="s">
        <v>239</v>
      </c>
      <c r="F856" s="48" t="s">
        <v>2032</v>
      </c>
      <c r="G856" s="48" t="s">
        <v>2033</v>
      </c>
    </row>
    <row r="857" spans="1:7">
      <c r="A857" s="47">
        <v>1410051026789</v>
      </c>
      <c r="B857" s="48">
        <v>6</v>
      </c>
      <c r="C857" s="48" t="s">
        <v>233</v>
      </c>
      <c r="D857" s="48" t="s">
        <v>2034</v>
      </c>
      <c r="E857" s="48" t="s">
        <v>355</v>
      </c>
      <c r="F857" s="48" t="s">
        <v>2035</v>
      </c>
      <c r="G857" s="48" t="s">
        <v>2036</v>
      </c>
    </row>
    <row r="858" spans="1:7">
      <c r="A858" s="47">
        <v>1410051026797</v>
      </c>
      <c r="B858" s="48">
        <v>6</v>
      </c>
      <c r="C858" s="48" t="s">
        <v>233</v>
      </c>
      <c r="D858" s="48" t="s">
        <v>2037</v>
      </c>
      <c r="E858" s="48" t="s">
        <v>423</v>
      </c>
      <c r="F858" s="48" t="s">
        <v>2038</v>
      </c>
      <c r="G858" s="48" t="s">
        <v>2039</v>
      </c>
    </row>
    <row r="859" spans="1:7">
      <c r="A859" s="47">
        <v>1410051026805</v>
      </c>
      <c r="B859" s="48">
        <v>1</v>
      </c>
      <c r="C859" s="48" t="s">
        <v>2040</v>
      </c>
      <c r="D859" s="48" t="s">
        <v>2004</v>
      </c>
      <c r="E859" s="48" t="s">
        <v>287</v>
      </c>
      <c r="F859" s="48" t="s">
        <v>2041</v>
      </c>
      <c r="G859" s="48" t="s">
        <v>2042</v>
      </c>
    </row>
    <row r="860" spans="1:7">
      <c r="A860" s="47">
        <v>1410051026813</v>
      </c>
      <c r="B860" s="48">
        <v>1</v>
      </c>
      <c r="C860" s="48" t="s">
        <v>2040</v>
      </c>
      <c r="D860" s="48" t="s">
        <v>2043</v>
      </c>
      <c r="E860" s="48" t="s">
        <v>377</v>
      </c>
      <c r="F860" s="48" t="s">
        <v>2044</v>
      </c>
      <c r="G860" s="48" t="s">
        <v>2045</v>
      </c>
    </row>
    <row r="861" spans="1:7">
      <c r="A861" s="47">
        <v>1410051026821</v>
      </c>
      <c r="B861" s="48">
        <v>1</v>
      </c>
      <c r="C861" s="48" t="s">
        <v>2040</v>
      </c>
      <c r="D861" s="48" t="s">
        <v>2046</v>
      </c>
      <c r="E861" s="48" t="s">
        <v>419</v>
      </c>
      <c r="F861" s="48" t="s">
        <v>2047</v>
      </c>
      <c r="G861" s="48" t="s">
        <v>2048</v>
      </c>
    </row>
    <row r="862" spans="1:7">
      <c r="A862" s="47">
        <v>1410051026839</v>
      </c>
      <c r="B862" s="48">
        <v>1</v>
      </c>
      <c r="C862" s="48" t="s">
        <v>2040</v>
      </c>
      <c r="D862" s="48" t="s">
        <v>2046</v>
      </c>
      <c r="E862" s="48" t="s">
        <v>419</v>
      </c>
      <c r="F862" s="48" t="s">
        <v>2049</v>
      </c>
      <c r="G862" s="48" t="s">
        <v>2050</v>
      </c>
    </row>
    <row r="863" spans="1:7">
      <c r="A863" s="47">
        <v>1410051026847</v>
      </c>
      <c r="B863" s="48">
        <v>1</v>
      </c>
      <c r="C863" s="48" t="s">
        <v>1251</v>
      </c>
      <c r="D863" s="48" t="s">
        <v>2051</v>
      </c>
      <c r="E863" s="48" t="s">
        <v>301</v>
      </c>
      <c r="F863" s="48" t="s">
        <v>2052</v>
      </c>
      <c r="G863" s="48" t="s">
        <v>2053</v>
      </c>
    </row>
    <row r="864" spans="1:7">
      <c r="A864" s="47">
        <v>1410051026854</v>
      </c>
      <c r="B864" s="48">
        <v>2</v>
      </c>
      <c r="C864" s="48" t="s">
        <v>2054</v>
      </c>
      <c r="D864" s="48" t="s">
        <v>2034</v>
      </c>
      <c r="E864" s="48" t="s">
        <v>355</v>
      </c>
      <c r="F864" s="48" t="s">
        <v>2055</v>
      </c>
      <c r="G864" s="48" t="s">
        <v>2056</v>
      </c>
    </row>
    <row r="865" spans="1:7">
      <c r="A865" s="47">
        <v>1410051026862</v>
      </c>
      <c r="B865" s="48">
        <v>5</v>
      </c>
      <c r="C865" s="48" t="s">
        <v>2057</v>
      </c>
      <c r="D865" s="48" t="s">
        <v>2004</v>
      </c>
      <c r="E865" s="48" t="s">
        <v>287</v>
      </c>
      <c r="F865" s="48" t="s">
        <v>2058</v>
      </c>
      <c r="G865" s="48" t="s">
        <v>2059</v>
      </c>
    </row>
    <row r="866" spans="1:7">
      <c r="A866" s="47">
        <v>1410051026870</v>
      </c>
      <c r="B866" s="48">
        <v>5</v>
      </c>
      <c r="C866" s="48" t="s">
        <v>2057</v>
      </c>
      <c r="D866" s="48" t="s">
        <v>2001</v>
      </c>
      <c r="E866" s="48" t="s">
        <v>325</v>
      </c>
      <c r="F866" s="48" t="s">
        <v>2060</v>
      </c>
      <c r="G866" s="48" t="s">
        <v>2061</v>
      </c>
    </row>
    <row r="867" spans="1:7">
      <c r="A867" s="47">
        <v>1410051026888</v>
      </c>
      <c r="B867" s="48">
        <v>5</v>
      </c>
      <c r="C867" s="48" t="s">
        <v>2057</v>
      </c>
      <c r="D867" s="48" t="s">
        <v>2001</v>
      </c>
      <c r="E867" s="48" t="s">
        <v>325</v>
      </c>
      <c r="F867" s="48" t="s">
        <v>2062</v>
      </c>
      <c r="G867" s="48" t="s">
        <v>2063</v>
      </c>
    </row>
    <row r="868" spans="1:7">
      <c r="A868" s="47">
        <v>1410051026904</v>
      </c>
      <c r="B868" s="48">
        <v>5</v>
      </c>
      <c r="C868" s="48" t="s">
        <v>2057</v>
      </c>
      <c r="D868" s="48" t="s">
        <v>2064</v>
      </c>
      <c r="E868" s="48" t="s">
        <v>343</v>
      </c>
      <c r="F868" s="48" t="s">
        <v>2065</v>
      </c>
      <c r="G868" s="48" t="s">
        <v>2066</v>
      </c>
    </row>
    <row r="869" spans="1:7">
      <c r="A869" s="47">
        <v>1410051026912</v>
      </c>
      <c r="B869" s="48">
        <v>5</v>
      </c>
      <c r="C869" s="48" t="s">
        <v>2057</v>
      </c>
      <c r="D869" s="48" t="s">
        <v>2067</v>
      </c>
      <c r="E869" s="48" t="s">
        <v>343</v>
      </c>
      <c r="F869" s="48" t="s">
        <v>2068</v>
      </c>
      <c r="G869" s="48" t="s">
        <v>2069</v>
      </c>
    </row>
    <row r="870" spans="1:7">
      <c r="A870" s="47">
        <v>1410051026920</v>
      </c>
      <c r="B870" s="48">
        <v>5</v>
      </c>
      <c r="C870" s="48" t="s">
        <v>1941</v>
      </c>
      <c r="D870" s="48" t="s">
        <v>1955</v>
      </c>
      <c r="E870" s="48" t="s">
        <v>349</v>
      </c>
      <c r="F870" s="48" t="s">
        <v>2070</v>
      </c>
      <c r="G870" s="48" t="s">
        <v>2071</v>
      </c>
    </row>
    <row r="871" spans="1:7">
      <c r="A871" s="47">
        <v>1410051026938</v>
      </c>
      <c r="B871" s="48">
        <v>5</v>
      </c>
      <c r="C871" s="48" t="s">
        <v>2057</v>
      </c>
      <c r="D871" s="48" t="s">
        <v>1785</v>
      </c>
      <c r="E871" s="48" t="s">
        <v>363</v>
      </c>
      <c r="F871" s="48" t="s">
        <v>2072</v>
      </c>
      <c r="G871" s="48" t="s">
        <v>2073</v>
      </c>
    </row>
    <row r="872" spans="1:7">
      <c r="A872" s="47">
        <v>1410051026946</v>
      </c>
      <c r="B872" s="48">
        <v>5</v>
      </c>
      <c r="C872" s="48" t="s">
        <v>2057</v>
      </c>
      <c r="D872" s="48" t="s">
        <v>1785</v>
      </c>
      <c r="E872" s="48" t="s">
        <v>363</v>
      </c>
      <c r="F872" s="48" t="s">
        <v>2074</v>
      </c>
      <c r="G872" s="48" t="s">
        <v>2075</v>
      </c>
    </row>
    <row r="873" spans="1:7">
      <c r="A873" s="47">
        <v>1410051026953</v>
      </c>
      <c r="B873" s="48">
        <v>5</v>
      </c>
      <c r="C873" s="48" t="s">
        <v>2057</v>
      </c>
      <c r="D873" s="48" t="s">
        <v>2043</v>
      </c>
      <c r="E873" s="48" t="s">
        <v>377</v>
      </c>
      <c r="F873" s="48" t="s">
        <v>2076</v>
      </c>
      <c r="G873" s="48" t="s">
        <v>2077</v>
      </c>
    </row>
    <row r="874" spans="1:7">
      <c r="A874" s="47">
        <v>1410051026961</v>
      </c>
      <c r="B874" s="48">
        <v>5</v>
      </c>
      <c r="C874" s="48" t="s">
        <v>2057</v>
      </c>
      <c r="D874" s="48" t="s">
        <v>2043</v>
      </c>
      <c r="E874" s="48" t="s">
        <v>377</v>
      </c>
      <c r="F874" s="48" t="s">
        <v>2078</v>
      </c>
      <c r="G874" s="48" t="s">
        <v>2079</v>
      </c>
    </row>
    <row r="875" spans="1:7">
      <c r="A875" s="47">
        <v>1410051026979</v>
      </c>
      <c r="B875" s="48">
        <v>5</v>
      </c>
      <c r="C875" s="48" t="s">
        <v>2057</v>
      </c>
      <c r="D875" s="48" t="s">
        <v>2037</v>
      </c>
      <c r="E875" s="48" t="s">
        <v>423</v>
      </c>
      <c r="F875" s="48" t="s">
        <v>2080</v>
      </c>
      <c r="G875" s="48" t="s">
        <v>2081</v>
      </c>
    </row>
    <row r="876" spans="1:7">
      <c r="A876" s="47">
        <v>1410051026987</v>
      </c>
      <c r="B876" s="48">
        <v>6</v>
      </c>
      <c r="C876" s="48" t="s">
        <v>233</v>
      </c>
      <c r="D876" s="48" t="s">
        <v>2067</v>
      </c>
      <c r="E876" s="48" t="s">
        <v>343</v>
      </c>
      <c r="F876" s="48" t="s">
        <v>2082</v>
      </c>
      <c r="G876" s="48" t="s">
        <v>2083</v>
      </c>
    </row>
    <row r="877" spans="1:7">
      <c r="A877" s="47">
        <v>1410051027001</v>
      </c>
      <c r="B877" s="48">
        <v>6</v>
      </c>
      <c r="C877" s="48" t="s">
        <v>233</v>
      </c>
      <c r="D877" s="48" t="s">
        <v>2084</v>
      </c>
      <c r="E877" s="48" t="s">
        <v>395</v>
      </c>
      <c r="F877" s="48" t="s">
        <v>2085</v>
      </c>
      <c r="G877" s="48" t="s">
        <v>2086</v>
      </c>
    </row>
    <row r="878" spans="1:7">
      <c r="A878" s="47">
        <v>1410051027019</v>
      </c>
      <c r="B878" s="48">
        <v>6</v>
      </c>
      <c r="C878" s="48" t="s">
        <v>233</v>
      </c>
      <c r="D878" s="48" t="s">
        <v>2027</v>
      </c>
      <c r="E878" s="48" t="s">
        <v>403</v>
      </c>
      <c r="F878" s="48" t="s">
        <v>2087</v>
      </c>
      <c r="G878" s="48" t="s">
        <v>2088</v>
      </c>
    </row>
    <row r="879" spans="1:7">
      <c r="A879" s="47">
        <v>1410051027027</v>
      </c>
      <c r="B879" s="48">
        <v>6</v>
      </c>
      <c r="C879" s="48" t="s">
        <v>233</v>
      </c>
      <c r="D879" s="48" t="s">
        <v>348</v>
      </c>
      <c r="E879" s="48" t="s">
        <v>349</v>
      </c>
      <c r="F879" s="48" t="s">
        <v>2089</v>
      </c>
      <c r="G879" s="48" t="s">
        <v>2090</v>
      </c>
    </row>
    <row r="880" spans="1:7">
      <c r="A880" s="47">
        <v>1410051027035</v>
      </c>
      <c r="B880" s="48">
        <v>6</v>
      </c>
      <c r="C880" s="48" t="s">
        <v>233</v>
      </c>
      <c r="D880" s="48" t="s">
        <v>1992</v>
      </c>
      <c r="E880" s="48" t="s">
        <v>235</v>
      </c>
      <c r="F880" s="48" t="s">
        <v>2091</v>
      </c>
      <c r="G880" s="48" t="s">
        <v>2092</v>
      </c>
    </row>
    <row r="881" spans="1:7">
      <c r="A881" s="47">
        <v>1410051027043</v>
      </c>
      <c r="B881" s="48">
        <v>6</v>
      </c>
      <c r="C881" s="48" t="s">
        <v>233</v>
      </c>
      <c r="D881" s="48" t="s">
        <v>2012</v>
      </c>
      <c r="E881" s="48" t="s">
        <v>355</v>
      </c>
      <c r="F881" s="48" t="s">
        <v>2093</v>
      </c>
      <c r="G881" s="48" t="s">
        <v>2094</v>
      </c>
    </row>
    <row r="882" spans="1:7">
      <c r="A882" s="47">
        <v>1410051027050</v>
      </c>
      <c r="B882" s="48">
        <v>6</v>
      </c>
      <c r="C882" s="48" t="s">
        <v>233</v>
      </c>
      <c r="D882" s="48" t="s">
        <v>2037</v>
      </c>
      <c r="E882" s="48" t="s">
        <v>423</v>
      </c>
      <c r="F882" s="48" t="s">
        <v>2095</v>
      </c>
      <c r="G882" s="48" t="s">
        <v>2096</v>
      </c>
    </row>
    <row r="883" spans="1:7">
      <c r="A883" s="47">
        <v>1410051027068</v>
      </c>
      <c r="B883" s="48">
        <v>6</v>
      </c>
      <c r="C883" s="48" t="s">
        <v>233</v>
      </c>
      <c r="D883" s="48" t="s">
        <v>2097</v>
      </c>
      <c r="E883" s="48" t="s">
        <v>363</v>
      </c>
      <c r="F883" s="48" t="s">
        <v>2098</v>
      </c>
      <c r="G883" s="48" t="s">
        <v>2099</v>
      </c>
    </row>
    <row r="884" spans="1:7">
      <c r="A884" s="47">
        <v>1410051027076</v>
      </c>
      <c r="B884" s="48">
        <v>6</v>
      </c>
      <c r="C884" s="48" t="s">
        <v>233</v>
      </c>
      <c r="D884" s="48" t="s">
        <v>2043</v>
      </c>
      <c r="E884" s="48" t="s">
        <v>377</v>
      </c>
      <c r="F884" s="48" t="s">
        <v>2100</v>
      </c>
      <c r="G884" s="48" t="s">
        <v>2101</v>
      </c>
    </row>
    <row r="885" spans="1:7">
      <c r="A885" s="47">
        <v>1410051027084</v>
      </c>
      <c r="B885" s="48">
        <v>1</v>
      </c>
      <c r="C885" s="48" t="s">
        <v>2102</v>
      </c>
      <c r="D885" s="48" t="s">
        <v>2103</v>
      </c>
      <c r="E885" s="48" t="s">
        <v>377</v>
      </c>
      <c r="F885" s="48" t="s">
        <v>2104</v>
      </c>
      <c r="G885" s="48" t="s">
        <v>2105</v>
      </c>
    </row>
    <row r="886" spans="1:7">
      <c r="A886" s="47">
        <v>1410051027092</v>
      </c>
      <c r="B886" s="48">
        <v>6</v>
      </c>
      <c r="C886" s="48" t="s">
        <v>233</v>
      </c>
      <c r="D886" s="48" t="s">
        <v>2106</v>
      </c>
      <c r="E886" s="48" t="s">
        <v>295</v>
      </c>
      <c r="F886" s="48" t="s">
        <v>2107</v>
      </c>
      <c r="G886" s="48" t="s">
        <v>2108</v>
      </c>
    </row>
    <row r="887" spans="1:7">
      <c r="A887" s="47">
        <v>1410051027100</v>
      </c>
      <c r="B887" s="48">
        <v>6</v>
      </c>
      <c r="C887" s="48" t="s">
        <v>233</v>
      </c>
      <c r="D887" s="48" t="s">
        <v>2109</v>
      </c>
      <c r="E887" s="48" t="s">
        <v>239</v>
      </c>
      <c r="F887" s="48" t="s">
        <v>2110</v>
      </c>
      <c r="G887" s="48" t="s">
        <v>2111</v>
      </c>
    </row>
    <row r="888" spans="1:7">
      <c r="A888" s="47">
        <v>1410051027118</v>
      </c>
      <c r="B888" s="48">
        <v>6</v>
      </c>
      <c r="C888" s="48" t="s">
        <v>233</v>
      </c>
      <c r="D888" s="48" t="s">
        <v>2112</v>
      </c>
      <c r="E888" s="48" t="s">
        <v>283</v>
      </c>
      <c r="F888" s="48" t="s">
        <v>2113</v>
      </c>
      <c r="G888" s="48" t="s">
        <v>2114</v>
      </c>
    </row>
    <row r="889" spans="1:7">
      <c r="A889" s="47">
        <v>1410051027126</v>
      </c>
      <c r="B889" s="48">
        <v>6</v>
      </c>
      <c r="C889" s="48" t="s">
        <v>233</v>
      </c>
      <c r="D889" s="48" t="s">
        <v>2115</v>
      </c>
      <c r="E889" s="48" t="s">
        <v>355</v>
      </c>
      <c r="F889" s="48" t="s">
        <v>2116</v>
      </c>
      <c r="G889" s="48" t="s">
        <v>2117</v>
      </c>
    </row>
    <row r="890" spans="1:7">
      <c r="A890" s="47">
        <v>1410051027134</v>
      </c>
      <c r="B890" s="48">
        <v>6</v>
      </c>
      <c r="C890" s="48" t="s">
        <v>233</v>
      </c>
      <c r="D890" s="48" t="s">
        <v>2115</v>
      </c>
      <c r="E890" s="48" t="s">
        <v>355</v>
      </c>
      <c r="F890" s="48" t="s">
        <v>2118</v>
      </c>
      <c r="G890" s="48" t="s">
        <v>2119</v>
      </c>
    </row>
    <row r="891" spans="1:7">
      <c r="A891" s="47">
        <v>1410051027142</v>
      </c>
      <c r="B891" s="48">
        <v>6</v>
      </c>
      <c r="C891" s="48" t="s">
        <v>233</v>
      </c>
      <c r="D891" s="48" t="s">
        <v>2115</v>
      </c>
      <c r="E891" s="48" t="s">
        <v>355</v>
      </c>
      <c r="F891" s="48" t="s">
        <v>2120</v>
      </c>
      <c r="G891" s="48" t="s">
        <v>2121</v>
      </c>
    </row>
    <row r="892" spans="1:7">
      <c r="A892" s="47">
        <v>1410051027159</v>
      </c>
      <c r="B892" s="48">
        <v>6</v>
      </c>
      <c r="C892" s="48" t="s">
        <v>233</v>
      </c>
      <c r="D892" s="48" t="s">
        <v>2115</v>
      </c>
      <c r="E892" s="48" t="s">
        <v>355</v>
      </c>
      <c r="F892" s="48" t="s">
        <v>2122</v>
      </c>
      <c r="G892" s="48" t="s">
        <v>2123</v>
      </c>
    </row>
    <row r="893" spans="1:7">
      <c r="A893" s="47">
        <v>1410051027167</v>
      </c>
      <c r="B893" s="48">
        <v>6</v>
      </c>
      <c r="C893" s="48" t="s">
        <v>233</v>
      </c>
      <c r="D893" s="48" t="s">
        <v>2124</v>
      </c>
      <c r="E893" s="48" t="s">
        <v>403</v>
      </c>
      <c r="F893" s="48" t="s">
        <v>2125</v>
      </c>
      <c r="G893" s="48" t="s">
        <v>2126</v>
      </c>
    </row>
    <row r="894" spans="1:7">
      <c r="A894" s="47">
        <v>1410051027175</v>
      </c>
      <c r="B894" s="48">
        <v>6</v>
      </c>
      <c r="C894" s="48" t="s">
        <v>233</v>
      </c>
      <c r="D894" s="48" t="s">
        <v>2124</v>
      </c>
      <c r="E894" s="48" t="s">
        <v>403</v>
      </c>
      <c r="F894" s="48" t="s">
        <v>2127</v>
      </c>
      <c r="G894" s="48" t="s">
        <v>2128</v>
      </c>
    </row>
    <row r="895" spans="1:7">
      <c r="A895" s="47">
        <v>1410051027183</v>
      </c>
      <c r="B895" s="48">
        <v>6</v>
      </c>
      <c r="C895" s="48" t="s">
        <v>233</v>
      </c>
      <c r="D895" s="48" t="s">
        <v>2124</v>
      </c>
      <c r="E895" s="48" t="s">
        <v>403</v>
      </c>
      <c r="F895" s="48" t="s">
        <v>2129</v>
      </c>
      <c r="G895" s="48" t="s">
        <v>2130</v>
      </c>
    </row>
    <row r="896" spans="1:7">
      <c r="A896" s="47">
        <v>1410051027191</v>
      </c>
      <c r="B896" s="48">
        <v>6</v>
      </c>
      <c r="C896" s="48" t="s">
        <v>233</v>
      </c>
      <c r="D896" s="48" t="s">
        <v>2124</v>
      </c>
      <c r="E896" s="48" t="s">
        <v>403</v>
      </c>
      <c r="F896" s="48" t="s">
        <v>2131</v>
      </c>
      <c r="G896" s="48" t="s">
        <v>2132</v>
      </c>
    </row>
    <row r="897" spans="1:7">
      <c r="A897" s="47">
        <v>1410051027209</v>
      </c>
      <c r="B897" s="48">
        <v>6</v>
      </c>
      <c r="C897" s="48" t="s">
        <v>233</v>
      </c>
      <c r="D897" s="48" t="s">
        <v>234</v>
      </c>
      <c r="E897" s="48" t="s">
        <v>235</v>
      </c>
      <c r="F897" s="48" t="s">
        <v>2133</v>
      </c>
      <c r="G897" s="48" t="s">
        <v>2134</v>
      </c>
    </row>
    <row r="898" spans="1:7">
      <c r="A898" s="47">
        <v>1410051027217</v>
      </c>
      <c r="B898" s="48">
        <v>6</v>
      </c>
      <c r="C898" s="48" t="s">
        <v>233</v>
      </c>
      <c r="D898" s="48" t="s">
        <v>2135</v>
      </c>
      <c r="E898" s="48" t="s">
        <v>287</v>
      </c>
      <c r="F898" s="48" t="s">
        <v>2136</v>
      </c>
      <c r="G898" s="48" t="s">
        <v>2137</v>
      </c>
    </row>
    <row r="899" spans="1:7">
      <c r="A899" s="47">
        <v>1410051027225</v>
      </c>
      <c r="B899" s="48">
        <v>6</v>
      </c>
      <c r="C899" s="48" t="s">
        <v>233</v>
      </c>
      <c r="D899" s="48" t="s">
        <v>2115</v>
      </c>
      <c r="E899" s="48" t="s">
        <v>355</v>
      </c>
      <c r="F899" s="48" t="s">
        <v>2138</v>
      </c>
      <c r="G899" s="48" t="s">
        <v>2139</v>
      </c>
    </row>
    <row r="900" spans="1:7">
      <c r="A900" s="47">
        <v>1410051027233</v>
      </c>
      <c r="B900" s="48">
        <v>6</v>
      </c>
      <c r="C900" s="48" t="s">
        <v>233</v>
      </c>
      <c r="D900" s="48" t="s">
        <v>2115</v>
      </c>
      <c r="E900" s="48" t="s">
        <v>355</v>
      </c>
      <c r="F900" s="48" t="s">
        <v>2140</v>
      </c>
      <c r="G900" s="48" t="s">
        <v>2141</v>
      </c>
    </row>
    <row r="901" spans="1:7">
      <c r="A901" s="47">
        <v>1410051027241</v>
      </c>
      <c r="B901" s="48">
        <v>6</v>
      </c>
      <c r="C901" s="48" t="s">
        <v>233</v>
      </c>
      <c r="D901" s="48" t="s">
        <v>2142</v>
      </c>
      <c r="E901" s="48" t="s">
        <v>395</v>
      </c>
      <c r="F901" s="48" t="s">
        <v>2143</v>
      </c>
      <c r="G901" s="48" t="s">
        <v>2144</v>
      </c>
    </row>
    <row r="902" spans="1:7">
      <c r="A902" s="47">
        <v>1410051027258</v>
      </c>
      <c r="B902" s="48">
        <v>6</v>
      </c>
      <c r="C902" s="48" t="s">
        <v>233</v>
      </c>
      <c r="D902" s="48" t="s">
        <v>2142</v>
      </c>
      <c r="E902" s="48" t="s">
        <v>395</v>
      </c>
      <c r="F902" s="48" t="s">
        <v>2145</v>
      </c>
      <c r="G902" s="48" t="s">
        <v>2146</v>
      </c>
    </row>
    <row r="903" spans="1:7">
      <c r="A903" s="47">
        <v>1410051027266</v>
      </c>
      <c r="B903" s="48">
        <v>6</v>
      </c>
      <c r="C903" s="48" t="s">
        <v>233</v>
      </c>
      <c r="D903" s="48" t="s">
        <v>234</v>
      </c>
      <c r="E903" s="48" t="s">
        <v>235</v>
      </c>
      <c r="F903" s="48" t="s">
        <v>2147</v>
      </c>
      <c r="G903" s="48" t="s">
        <v>2148</v>
      </c>
    </row>
    <row r="904" spans="1:7">
      <c r="A904" s="47">
        <v>1410051027274</v>
      </c>
      <c r="B904" s="48">
        <v>6</v>
      </c>
      <c r="C904" s="48" t="s">
        <v>233</v>
      </c>
      <c r="D904" s="48" t="s">
        <v>2149</v>
      </c>
      <c r="E904" s="48" t="s">
        <v>301</v>
      </c>
      <c r="F904" s="48" t="s">
        <v>2150</v>
      </c>
      <c r="G904" s="48" t="s">
        <v>2151</v>
      </c>
    </row>
    <row r="905" spans="1:7">
      <c r="A905" s="47">
        <v>1410051027282</v>
      </c>
      <c r="B905" s="48">
        <v>1</v>
      </c>
      <c r="C905" s="48" t="s">
        <v>2152</v>
      </c>
      <c r="D905" s="48" t="s">
        <v>2153</v>
      </c>
      <c r="E905" s="48" t="s">
        <v>419</v>
      </c>
      <c r="F905" s="48" t="s">
        <v>2154</v>
      </c>
      <c r="G905" s="48" t="s">
        <v>2155</v>
      </c>
    </row>
    <row r="906" spans="1:7">
      <c r="A906" s="47">
        <v>1410051027290</v>
      </c>
      <c r="B906" s="48">
        <v>1</v>
      </c>
      <c r="C906" s="48" t="s">
        <v>2152</v>
      </c>
      <c r="D906" s="48" t="s">
        <v>2156</v>
      </c>
      <c r="E906" s="48" t="s">
        <v>325</v>
      </c>
      <c r="F906" s="48" t="s">
        <v>2157</v>
      </c>
      <c r="G906" s="48" t="s">
        <v>2158</v>
      </c>
    </row>
    <row r="907" spans="1:7">
      <c r="A907" s="47">
        <v>1410051027308</v>
      </c>
      <c r="B907" s="48">
        <v>1</v>
      </c>
      <c r="C907" s="48" t="s">
        <v>2152</v>
      </c>
      <c r="D907" s="48" t="s">
        <v>2156</v>
      </c>
      <c r="E907" s="48" t="s">
        <v>325</v>
      </c>
      <c r="F907" s="48" t="s">
        <v>2159</v>
      </c>
      <c r="G907" s="48" t="s">
        <v>2160</v>
      </c>
    </row>
    <row r="908" spans="1:7">
      <c r="A908" s="47">
        <v>1410051027316</v>
      </c>
      <c r="B908" s="48">
        <v>2</v>
      </c>
      <c r="C908" s="48" t="s">
        <v>2161</v>
      </c>
      <c r="D908" s="48" t="s">
        <v>2115</v>
      </c>
      <c r="E908" s="48" t="s">
        <v>355</v>
      </c>
      <c r="F908" s="48" t="s">
        <v>2162</v>
      </c>
      <c r="G908" s="48" t="s">
        <v>2163</v>
      </c>
    </row>
    <row r="909" spans="1:7">
      <c r="A909" s="47">
        <v>1410051027332</v>
      </c>
      <c r="B909" s="48">
        <v>6</v>
      </c>
      <c r="C909" s="48" t="s">
        <v>233</v>
      </c>
      <c r="D909" s="48" t="s">
        <v>2112</v>
      </c>
      <c r="E909" s="48" t="s">
        <v>283</v>
      </c>
      <c r="F909" s="48" t="s">
        <v>2164</v>
      </c>
      <c r="G909" s="48" t="s">
        <v>2165</v>
      </c>
    </row>
    <row r="910" spans="1:7">
      <c r="A910" s="47">
        <v>1410051027373</v>
      </c>
      <c r="B910" s="48">
        <v>5</v>
      </c>
      <c r="C910" s="48" t="s">
        <v>2166</v>
      </c>
      <c r="D910" s="48" t="s">
        <v>2112</v>
      </c>
      <c r="E910" s="48" t="s">
        <v>283</v>
      </c>
      <c r="F910" s="48" t="s">
        <v>2167</v>
      </c>
      <c r="G910" s="48" t="s">
        <v>2168</v>
      </c>
    </row>
    <row r="911" spans="1:7">
      <c r="A911" s="47">
        <v>1410051027381</v>
      </c>
      <c r="B911" s="48">
        <v>5</v>
      </c>
      <c r="C911" s="48" t="s">
        <v>2166</v>
      </c>
      <c r="D911" s="48" t="s">
        <v>2106</v>
      </c>
      <c r="E911" s="48" t="s">
        <v>295</v>
      </c>
      <c r="F911" s="48" t="s">
        <v>2169</v>
      </c>
      <c r="G911" s="48" t="s">
        <v>2170</v>
      </c>
    </row>
    <row r="912" spans="1:7">
      <c r="A912" s="47">
        <v>1410051027399</v>
      </c>
      <c r="B912" s="48">
        <v>5</v>
      </c>
      <c r="C912" s="48" t="s">
        <v>2166</v>
      </c>
      <c r="D912" s="48" t="s">
        <v>2156</v>
      </c>
      <c r="E912" s="48" t="s">
        <v>325</v>
      </c>
      <c r="F912" s="48" t="s">
        <v>2171</v>
      </c>
      <c r="G912" s="48" t="s">
        <v>2172</v>
      </c>
    </row>
    <row r="913" spans="1:7">
      <c r="A913" s="47">
        <v>1410051027415</v>
      </c>
      <c r="B913" s="48">
        <v>6</v>
      </c>
      <c r="C913" s="48" t="s">
        <v>233</v>
      </c>
      <c r="D913" s="48" t="s">
        <v>234</v>
      </c>
      <c r="E913" s="48" t="s">
        <v>235</v>
      </c>
      <c r="F913" s="48" t="s">
        <v>2173</v>
      </c>
      <c r="G913" s="48" t="s">
        <v>2174</v>
      </c>
    </row>
    <row r="914" spans="1:7">
      <c r="A914" s="47">
        <v>1410051027423</v>
      </c>
      <c r="B914" s="48">
        <v>6</v>
      </c>
      <c r="C914" s="48" t="s">
        <v>233</v>
      </c>
      <c r="D914" s="48" t="s">
        <v>312</v>
      </c>
      <c r="E914" s="48" t="s">
        <v>313</v>
      </c>
      <c r="F914" s="48" t="s">
        <v>2175</v>
      </c>
      <c r="G914" s="48" t="s">
        <v>2176</v>
      </c>
    </row>
    <row r="915" spans="1:7">
      <c r="A915" s="47">
        <v>1410051027431</v>
      </c>
      <c r="B915" s="48">
        <v>6</v>
      </c>
      <c r="C915" s="48" t="s">
        <v>233</v>
      </c>
      <c r="D915" s="48" t="s">
        <v>2153</v>
      </c>
      <c r="E915" s="48" t="s">
        <v>419</v>
      </c>
      <c r="F915" s="48" t="s">
        <v>2177</v>
      </c>
      <c r="G915" s="48" t="s">
        <v>2178</v>
      </c>
    </row>
    <row r="916" spans="1:7">
      <c r="A916" s="47">
        <v>1410051027449</v>
      </c>
      <c r="B916" s="48">
        <v>6</v>
      </c>
      <c r="C916" s="48" t="s">
        <v>233</v>
      </c>
      <c r="D916" s="48" t="s">
        <v>2153</v>
      </c>
      <c r="E916" s="48" t="s">
        <v>419</v>
      </c>
      <c r="F916" s="48" t="s">
        <v>2179</v>
      </c>
      <c r="G916" s="48" t="s">
        <v>2180</v>
      </c>
    </row>
    <row r="917" spans="1:7">
      <c r="A917" s="47">
        <v>1410051027456</v>
      </c>
      <c r="B917" s="48">
        <v>6</v>
      </c>
      <c r="C917" s="48" t="s">
        <v>233</v>
      </c>
      <c r="D917" s="48" t="s">
        <v>2181</v>
      </c>
      <c r="E917" s="48" t="s">
        <v>423</v>
      </c>
      <c r="F917" s="48" t="s">
        <v>2182</v>
      </c>
      <c r="G917" s="48" t="s">
        <v>2183</v>
      </c>
    </row>
    <row r="918" spans="1:7">
      <c r="A918" s="47">
        <v>1410051027464</v>
      </c>
      <c r="B918" s="48">
        <v>6</v>
      </c>
      <c r="C918" s="48" t="s">
        <v>233</v>
      </c>
      <c r="D918" s="48" t="s">
        <v>234</v>
      </c>
      <c r="E918" s="48" t="s">
        <v>235</v>
      </c>
      <c r="F918" s="48" t="s">
        <v>2184</v>
      </c>
      <c r="G918" s="48" t="s">
        <v>2185</v>
      </c>
    </row>
    <row r="919" spans="1:7">
      <c r="A919" s="47">
        <v>1410051027472</v>
      </c>
      <c r="B919" s="48">
        <v>6</v>
      </c>
      <c r="C919" s="48" t="s">
        <v>233</v>
      </c>
      <c r="D919" s="48" t="s">
        <v>2106</v>
      </c>
      <c r="E919" s="48" t="s">
        <v>295</v>
      </c>
      <c r="F919" s="48" t="s">
        <v>2186</v>
      </c>
      <c r="G919" s="48" t="s">
        <v>2187</v>
      </c>
    </row>
    <row r="920" spans="1:7">
      <c r="A920" s="47">
        <v>1410051027480</v>
      </c>
      <c r="B920" s="48">
        <v>6</v>
      </c>
      <c r="C920" s="48" t="s">
        <v>233</v>
      </c>
      <c r="D920" s="48" t="s">
        <v>2149</v>
      </c>
      <c r="E920" s="48" t="s">
        <v>301</v>
      </c>
      <c r="F920" s="48" t="s">
        <v>2188</v>
      </c>
      <c r="G920" s="48" t="s">
        <v>2189</v>
      </c>
    </row>
    <row r="921" spans="1:7">
      <c r="A921" s="47">
        <v>1410051027498</v>
      </c>
      <c r="B921" s="48">
        <v>6</v>
      </c>
      <c r="C921" s="48" t="s">
        <v>233</v>
      </c>
      <c r="D921" s="48" t="s">
        <v>2156</v>
      </c>
      <c r="E921" s="48" t="s">
        <v>325</v>
      </c>
      <c r="F921" s="48" t="s">
        <v>2190</v>
      </c>
      <c r="G921" s="48" t="s">
        <v>2191</v>
      </c>
    </row>
    <row r="922" spans="1:7">
      <c r="A922" s="47">
        <v>1410051027506</v>
      </c>
      <c r="B922" s="48">
        <v>6</v>
      </c>
      <c r="C922" s="48" t="s">
        <v>233</v>
      </c>
      <c r="D922" s="48" t="s">
        <v>2192</v>
      </c>
      <c r="E922" s="48" t="s">
        <v>363</v>
      </c>
      <c r="F922" s="48" t="s">
        <v>2193</v>
      </c>
      <c r="G922" s="48" t="s">
        <v>2194</v>
      </c>
    </row>
    <row r="923" spans="1:7">
      <c r="A923" s="47">
        <v>1410051027514</v>
      </c>
      <c r="B923" s="48">
        <v>6</v>
      </c>
      <c r="C923" s="48" t="s">
        <v>233</v>
      </c>
      <c r="D923" s="48" t="s">
        <v>282</v>
      </c>
      <c r="E923" s="48" t="s">
        <v>283</v>
      </c>
      <c r="F923" s="48" t="s">
        <v>2195</v>
      </c>
      <c r="G923" s="48" t="s">
        <v>2196</v>
      </c>
    </row>
    <row r="924" spans="1:7">
      <c r="A924" s="47">
        <v>1410051027530</v>
      </c>
      <c r="B924" s="48">
        <v>6</v>
      </c>
      <c r="C924" s="48" t="s">
        <v>233</v>
      </c>
      <c r="D924" s="48" t="s">
        <v>2115</v>
      </c>
      <c r="E924" s="48" t="s">
        <v>355</v>
      </c>
      <c r="F924" s="48" t="s">
        <v>2197</v>
      </c>
      <c r="G924" s="48" t="s">
        <v>2198</v>
      </c>
    </row>
    <row r="925" spans="1:7">
      <c r="A925" s="47">
        <v>1410051027548</v>
      </c>
      <c r="B925" s="48">
        <v>6</v>
      </c>
      <c r="C925" s="48" t="s">
        <v>233</v>
      </c>
      <c r="D925" s="48" t="s">
        <v>2115</v>
      </c>
      <c r="E925" s="48" t="s">
        <v>355</v>
      </c>
      <c r="F925" s="48" t="s">
        <v>2199</v>
      </c>
      <c r="G925" s="48" t="s">
        <v>2200</v>
      </c>
    </row>
    <row r="926" spans="1:7">
      <c r="A926" s="47">
        <v>1410051027555</v>
      </c>
      <c r="B926" s="48">
        <v>6</v>
      </c>
      <c r="C926" s="48" t="s">
        <v>233</v>
      </c>
      <c r="D926" s="48" t="s">
        <v>1870</v>
      </c>
      <c r="E926" s="48" t="s">
        <v>313</v>
      </c>
      <c r="F926" s="48" t="s">
        <v>2201</v>
      </c>
      <c r="G926" s="48" t="s">
        <v>2202</v>
      </c>
    </row>
    <row r="927" spans="1:7">
      <c r="A927" s="47">
        <v>1410051027563</v>
      </c>
      <c r="B927" s="48">
        <v>6</v>
      </c>
      <c r="C927" s="48" t="s">
        <v>233</v>
      </c>
      <c r="D927" s="48" t="s">
        <v>1785</v>
      </c>
      <c r="E927" s="48" t="s">
        <v>363</v>
      </c>
      <c r="F927" s="48" t="s">
        <v>2203</v>
      </c>
      <c r="G927" s="48" t="s">
        <v>2204</v>
      </c>
    </row>
    <row r="928" spans="1:7">
      <c r="A928" s="47">
        <v>1410051027571</v>
      </c>
      <c r="B928" s="48">
        <v>6</v>
      </c>
      <c r="C928" s="48" t="s">
        <v>233</v>
      </c>
      <c r="D928" s="48" t="s">
        <v>1785</v>
      </c>
      <c r="E928" s="48" t="s">
        <v>363</v>
      </c>
      <c r="F928" s="48" t="s">
        <v>2205</v>
      </c>
      <c r="G928" s="48" t="s">
        <v>2206</v>
      </c>
    </row>
    <row r="929" spans="1:7">
      <c r="A929" s="47">
        <v>1410051027589</v>
      </c>
      <c r="B929" s="48">
        <v>6</v>
      </c>
      <c r="C929" s="48" t="s">
        <v>233</v>
      </c>
      <c r="D929" s="48" t="s">
        <v>2115</v>
      </c>
      <c r="E929" s="48" t="s">
        <v>355</v>
      </c>
      <c r="F929" s="48" t="s">
        <v>2207</v>
      </c>
      <c r="G929" s="48" t="s">
        <v>2208</v>
      </c>
    </row>
    <row r="930" spans="1:7">
      <c r="A930" s="47">
        <v>1410051027597</v>
      </c>
      <c r="B930" s="48">
        <v>6</v>
      </c>
      <c r="C930" s="48" t="s">
        <v>233</v>
      </c>
      <c r="D930" s="48" t="s">
        <v>2112</v>
      </c>
      <c r="E930" s="48" t="s">
        <v>283</v>
      </c>
      <c r="F930" s="48" t="s">
        <v>2209</v>
      </c>
      <c r="G930" s="48" t="s">
        <v>2210</v>
      </c>
    </row>
    <row r="931" spans="1:7">
      <c r="A931" s="47">
        <v>1410051027605</v>
      </c>
      <c r="B931" s="48">
        <v>6</v>
      </c>
      <c r="C931" s="48" t="s">
        <v>233</v>
      </c>
      <c r="D931" s="48" t="s">
        <v>2115</v>
      </c>
      <c r="E931" s="48" t="s">
        <v>355</v>
      </c>
      <c r="F931" s="48" t="s">
        <v>2211</v>
      </c>
      <c r="G931" s="48" t="s">
        <v>2212</v>
      </c>
    </row>
    <row r="932" spans="1:7">
      <c r="A932" s="47">
        <v>1410051027613</v>
      </c>
      <c r="B932" s="48">
        <v>6</v>
      </c>
      <c r="C932" s="48" t="s">
        <v>233</v>
      </c>
      <c r="D932" s="48" t="s">
        <v>2213</v>
      </c>
      <c r="E932" s="48" t="s">
        <v>325</v>
      </c>
      <c r="F932" s="48" t="s">
        <v>2214</v>
      </c>
      <c r="G932" s="48" t="s">
        <v>2215</v>
      </c>
    </row>
    <row r="933" spans="1:7">
      <c r="A933" s="47">
        <v>1410051027621</v>
      </c>
      <c r="B933" s="48">
        <v>6</v>
      </c>
      <c r="C933" s="48" t="s">
        <v>233</v>
      </c>
      <c r="D933" s="48" t="s">
        <v>2213</v>
      </c>
      <c r="E933" s="48" t="s">
        <v>325</v>
      </c>
      <c r="F933" s="48" t="s">
        <v>2216</v>
      </c>
      <c r="G933" s="48" t="s">
        <v>2217</v>
      </c>
    </row>
    <row r="934" spans="1:7">
      <c r="A934" s="47">
        <v>1410051027639</v>
      </c>
      <c r="B934" s="48">
        <v>1</v>
      </c>
      <c r="C934" s="48" t="s">
        <v>1251</v>
      </c>
      <c r="D934" s="48" t="s">
        <v>2156</v>
      </c>
      <c r="E934" s="48" t="s">
        <v>325</v>
      </c>
      <c r="F934" s="48" t="s">
        <v>2218</v>
      </c>
      <c r="G934" s="48" t="s">
        <v>2219</v>
      </c>
    </row>
    <row r="935" spans="1:7">
      <c r="A935" s="47">
        <v>1410051027647</v>
      </c>
      <c r="B935" s="48">
        <v>1</v>
      </c>
      <c r="C935" s="48" t="s">
        <v>1251</v>
      </c>
      <c r="D935" s="48" t="s">
        <v>1524</v>
      </c>
      <c r="E935" s="48" t="s">
        <v>377</v>
      </c>
      <c r="F935" s="48" t="s">
        <v>2220</v>
      </c>
      <c r="G935" s="48" t="s">
        <v>2221</v>
      </c>
    </row>
    <row r="936" spans="1:7">
      <c r="A936" s="47">
        <v>1410051027654</v>
      </c>
      <c r="B936" s="48">
        <v>1</v>
      </c>
      <c r="C936" s="48" t="s">
        <v>1251</v>
      </c>
      <c r="D936" s="48" t="s">
        <v>2124</v>
      </c>
      <c r="E936" s="48" t="s">
        <v>403</v>
      </c>
      <c r="F936" s="48" t="s">
        <v>2222</v>
      </c>
      <c r="G936" s="48" t="s">
        <v>2223</v>
      </c>
    </row>
    <row r="937" spans="1:7">
      <c r="A937" s="47">
        <v>1410051027662</v>
      </c>
      <c r="B937" s="48">
        <v>5</v>
      </c>
      <c r="C937" s="48" t="s">
        <v>2166</v>
      </c>
      <c r="D937" s="48" t="s">
        <v>2153</v>
      </c>
      <c r="E937" s="48" t="s">
        <v>419</v>
      </c>
      <c r="F937" s="48" t="s">
        <v>2224</v>
      </c>
      <c r="G937" s="48" t="s">
        <v>2225</v>
      </c>
    </row>
    <row r="938" spans="1:7">
      <c r="A938" s="47">
        <v>1410051027670</v>
      </c>
      <c r="B938" s="48">
        <v>5</v>
      </c>
      <c r="C938" s="48" t="s">
        <v>2166</v>
      </c>
      <c r="D938" s="48" t="s">
        <v>2115</v>
      </c>
      <c r="E938" s="48" t="s">
        <v>355</v>
      </c>
      <c r="F938" s="48" t="s">
        <v>2226</v>
      </c>
      <c r="G938" s="48" t="s">
        <v>2227</v>
      </c>
    </row>
    <row r="939" spans="1:7">
      <c r="A939" s="47">
        <v>1410051027688</v>
      </c>
      <c r="B939" s="48">
        <v>5</v>
      </c>
      <c r="C939" s="48" t="s">
        <v>2166</v>
      </c>
      <c r="D939" s="48" t="s">
        <v>2112</v>
      </c>
      <c r="E939" s="48" t="s">
        <v>283</v>
      </c>
      <c r="F939" s="48" t="s">
        <v>2228</v>
      </c>
      <c r="G939" s="48" t="s">
        <v>2229</v>
      </c>
    </row>
    <row r="940" spans="1:7">
      <c r="A940" s="47">
        <v>1410051027696</v>
      </c>
      <c r="B940" s="48">
        <v>5</v>
      </c>
      <c r="C940" s="48" t="s">
        <v>2166</v>
      </c>
      <c r="D940" s="48" t="s">
        <v>2106</v>
      </c>
      <c r="E940" s="48" t="s">
        <v>295</v>
      </c>
      <c r="F940" s="48" t="s">
        <v>2230</v>
      </c>
      <c r="G940" s="48" t="s">
        <v>2231</v>
      </c>
    </row>
    <row r="941" spans="1:7">
      <c r="A941" s="47">
        <v>1410051027704</v>
      </c>
      <c r="B941" s="48">
        <v>5</v>
      </c>
      <c r="C941" s="48" t="s">
        <v>2166</v>
      </c>
      <c r="D941" s="48" t="s">
        <v>2106</v>
      </c>
      <c r="E941" s="48" t="s">
        <v>295</v>
      </c>
      <c r="F941" s="48" t="s">
        <v>2232</v>
      </c>
      <c r="G941" s="48" t="s">
        <v>2233</v>
      </c>
    </row>
    <row r="942" spans="1:7">
      <c r="A942" s="47">
        <v>1410051027712</v>
      </c>
      <c r="B942" s="48">
        <v>5</v>
      </c>
      <c r="C942" s="48" t="s">
        <v>2166</v>
      </c>
      <c r="D942" s="48" t="s">
        <v>2064</v>
      </c>
      <c r="E942" s="48" t="s">
        <v>343</v>
      </c>
      <c r="F942" s="48" t="s">
        <v>2234</v>
      </c>
      <c r="G942" s="48" t="s">
        <v>2235</v>
      </c>
    </row>
    <row r="943" spans="1:7">
      <c r="A943" s="47">
        <v>1410051027720</v>
      </c>
      <c r="B943" s="48">
        <v>5</v>
      </c>
      <c r="C943" s="48" t="s">
        <v>2166</v>
      </c>
      <c r="D943" s="48" t="s">
        <v>2009</v>
      </c>
      <c r="E943" s="48" t="s">
        <v>313</v>
      </c>
      <c r="F943" s="48" t="s">
        <v>2236</v>
      </c>
      <c r="G943" s="48" t="s">
        <v>2237</v>
      </c>
    </row>
    <row r="944" spans="1:7">
      <c r="A944" s="47">
        <v>1410051027738</v>
      </c>
      <c r="B944" s="48">
        <v>5</v>
      </c>
      <c r="C944" s="48" t="s">
        <v>2166</v>
      </c>
      <c r="D944" s="48" t="s">
        <v>1826</v>
      </c>
      <c r="E944" s="48" t="s">
        <v>349</v>
      </c>
      <c r="F944" s="48" t="s">
        <v>2238</v>
      </c>
      <c r="G944" s="48" t="s">
        <v>2239</v>
      </c>
    </row>
    <row r="945" spans="1:7">
      <c r="A945" s="47">
        <v>1410051027746</v>
      </c>
      <c r="B945" s="48">
        <v>5</v>
      </c>
      <c r="C945" s="48" t="s">
        <v>2166</v>
      </c>
      <c r="D945" s="48" t="s">
        <v>422</v>
      </c>
      <c r="E945" s="48" t="s">
        <v>423</v>
      </c>
      <c r="F945" s="48" t="s">
        <v>2240</v>
      </c>
      <c r="G945" s="48" t="s">
        <v>2241</v>
      </c>
    </row>
    <row r="946" spans="1:7">
      <c r="A946" s="47">
        <v>1410051027761</v>
      </c>
      <c r="B946" s="48">
        <v>6</v>
      </c>
      <c r="C946" s="48" t="s">
        <v>233</v>
      </c>
      <c r="D946" s="48" t="s">
        <v>2009</v>
      </c>
      <c r="E946" s="48" t="s">
        <v>313</v>
      </c>
      <c r="F946" s="48" t="s">
        <v>2242</v>
      </c>
      <c r="G946" s="48" t="s">
        <v>2243</v>
      </c>
    </row>
    <row r="947" spans="1:7">
      <c r="A947" s="47">
        <v>1410051027779</v>
      </c>
      <c r="B947" s="48">
        <v>6</v>
      </c>
      <c r="C947" s="48" t="s">
        <v>233</v>
      </c>
      <c r="D947" s="48" t="s">
        <v>2124</v>
      </c>
      <c r="E947" s="48" t="s">
        <v>403</v>
      </c>
      <c r="F947" s="48" t="s">
        <v>2244</v>
      </c>
      <c r="G947" s="48" t="s">
        <v>2245</v>
      </c>
    </row>
    <row r="948" spans="1:7">
      <c r="A948" s="47">
        <v>1410051027787</v>
      </c>
      <c r="B948" s="48">
        <v>6</v>
      </c>
      <c r="C948" s="48" t="s">
        <v>233</v>
      </c>
      <c r="D948" s="48" t="s">
        <v>412</v>
      </c>
      <c r="E948" s="48" t="s">
        <v>413</v>
      </c>
      <c r="F948" s="48" t="s">
        <v>2246</v>
      </c>
      <c r="G948" s="48" t="s">
        <v>2247</v>
      </c>
    </row>
    <row r="949" spans="1:7">
      <c r="A949" s="47">
        <v>1410051027795</v>
      </c>
      <c r="B949" s="48">
        <v>6</v>
      </c>
      <c r="C949" s="48" t="s">
        <v>233</v>
      </c>
      <c r="D949" s="48" t="s">
        <v>2106</v>
      </c>
      <c r="E949" s="48" t="s">
        <v>295</v>
      </c>
      <c r="F949" s="48" t="s">
        <v>2248</v>
      </c>
      <c r="G949" s="48" t="s">
        <v>2249</v>
      </c>
    </row>
    <row r="950" spans="1:7">
      <c r="A950" s="47">
        <v>1410051027803</v>
      </c>
      <c r="B950" s="48">
        <v>6</v>
      </c>
      <c r="C950" s="48" t="s">
        <v>233</v>
      </c>
      <c r="D950" s="48" t="s">
        <v>2149</v>
      </c>
      <c r="E950" s="48" t="s">
        <v>301</v>
      </c>
      <c r="F950" s="48" t="s">
        <v>2250</v>
      </c>
      <c r="G950" s="48" t="s">
        <v>2251</v>
      </c>
    </row>
    <row r="951" spans="1:7">
      <c r="A951" s="47">
        <v>1410051027811</v>
      </c>
      <c r="B951" s="48">
        <v>6</v>
      </c>
      <c r="C951" s="48" t="s">
        <v>233</v>
      </c>
      <c r="D951" s="48" t="s">
        <v>2149</v>
      </c>
      <c r="E951" s="48" t="s">
        <v>301</v>
      </c>
      <c r="F951" s="48" t="s">
        <v>2252</v>
      </c>
      <c r="G951" s="48" t="s">
        <v>2253</v>
      </c>
    </row>
    <row r="952" spans="1:7">
      <c r="A952" s="47">
        <v>1410051027829</v>
      </c>
      <c r="B952" s="48">
        <v>6</v>
      </c>
      <c r="C952" s="48" t="s">
        <v>233</v>
      </c>
      <c r="D952" s="48" t="s">
        <v>354</v>
      </c>
      <c r="E952" s="48" t="s">
        <v>355</v>
      </c>
      <c r="F952" s="48" t="s">
        <v>2254</v>
      </c>
      <c r="G952" s="48" t="s">
        <v>2255</v>
      </c>
    </row>
    <row r="953" spans="1:7">
      <c r="A953" s="47">
        <v>1410051027837</v>
      </c>
      <c r="B953" s="48">
        <v>6</v>
      </c>
      <c r="C953" s="48" t="s">
        <v>233</v>
      </c>
      <c r="D953" s="48" t="s">
        <v>1524</v>
      </c>
      <c r="E953" s="48" t="s">
        <v>377</v>
      </c>
      <c r="F953" s="48" t="s">
        <v>2256</v>
      </c>
      <c r="G953" s="48" t="s">
        <v>2257</v>
      </c>
    </row>
    <row r="954" spans="1:7">
      <c r="A954" s="47">
        <v>1410051027845</v>
      </c>
      <c r="B954" s="48">
        <v>6</v>
      </c>
      <c r="C954" s="48" t="s">
        <v>233</v>
      </c>
      <c r="D954" s="48" t="s">
        <v>354</v>
      </c>
      <c r="E954" s="48" t="s">
        <v>355</v>
      </c>
      <c r="F954" s="48" t="s">
        <v>2258</v>
      </c>
      <c r="G954" s="48" t="s">
        <v>2259</v>
      </c>
    </row>
    <row r="955" spans="1:7">
      <c r="A955" s="47">
        <v>1410051027852</v>
      </c>
      <c r="B955" s="48">
        <v>6</v>
      </c>
      <c r="C955" s="48" t="s">
        <v>233</v>
      </c>
      <c r="D955" s="48" t="s">
        <v>1785</v>
      </c>
      <c r="E955" s="48" t="s">
        <v>363</v>
      </c>
      <c r="F955" s="48" t="s">
        <v>2260</v>
      </c>
      <c r="G955" s="48" t="s">
        <v>2261</v>
      </c>
    </row>
    <row r="956" spans="1:7">
      <c r="A956" s="47">
        <v>1410051027860</v>
      </c>
      <c r="B956" s="48">
        <v>6</v>
      </c>
      <c r="C956" s="48" t="s">
        <v>233</v>
      </c>
      <c r="D956" s="48" t="s">
        <v>2153</v>
      </c>
      <c r="E956" s="48" t="s">
        <v>419</v>
      </c>
      <c r="F956" s="48" t="s">
        <v>2262</v>
      </c>
      <c r="G956" s="48" t="s">
        <v>2263</v>
      </c>
    </row>
    <row r="957" spans="1:7">
      <c r="A957" s="47">
        <v>1410051027878</v>
      </c>
      <c r="B957" s="48">
        <v>6</v>
      </c>
      <c r="C957" s="48" t="s">
        <v>233</v>
      </c>
      <c r="D957" s="48" t="s">
        <v>2115</v>
      </c>
      <c r="E957" s="48" t="s">
        <v>355</v>
      </c>
      <c r="F957" s="48" t="s">
        <v>2264</v>
      </c>
      <c r="G957" s="48" t="s">
        <v>2265</v>
      </c>
    </row>
    <row r="958" spans="1:7">
      <c r="A958" s="47">
        <v>1410051027886</v>
      </c>
      <c r="B958" s="48">
        <v>1</v>
      </c>
      <c r="C958" s="48" t="s">
        <v>1251</v>
      </c>
      <c r="D958" s="48" t="s">
        <v>2266</v>
      </c>
      <c r="E958" s="48" t="s">
        <v>355</v>
      </c>
      <c r="F958" s="48" t="s">
        <v>2267</v>
      </c>
      <c r="G958" s="48" t="s">
        <v>2268</v>
      </c>
    </row>
    <row r="959" spans="1:7">
      <c r="A959" s="47">
        <v>1410051027894</v>
      </c>
      <c r="B959" s="48">
        <v>1</v>
      </c>
      <c r="C959" s="48" t="s">
        <v>1251</v>
      </c>
      <c r="D959" s="48" t="s">
        <v>2269</v>
      </c>
      <c r="E959" s="48" t="s">
        <v>313</v>
      </c>
      <c r="F959" s="48" t="s">
        <v>2270</v>
      </c>
      <c r="G959" s="48" t="s">
        <v>2271</v>
      </c>
    </row>
    <row r="960" spans="1:7">
      <c r="A960" s="47">
        <v>1410051027902</v>
      </c>
      <c r="B960" s="48">
        <v>6</v>
      </c>
      <c r="C960" s="48" t="s">
        <v>233</v>
      </c>
      <c r="D960" s="48" t="s">
        <v>2272</v>
      </c>
      <c r="E960" s="48" t="s">
        <v>325</v>
      </c>
      <c r="F960" s="48" t="s">
        <v>2273</v>
      </c>
      <c r="G960" s="48" t="s">
        <v>2274</v>
      </c>
    </row>
    <row r="961" spans="1:7">
      <c r="A961" s="47">
        <v>1410051027910</v>
      </c>
      <c r="B961" s="48">
        <v>6</v>
      </c>
      <c r="C961" s="48" t="s">
        <v>233</v>
      </c>
      <c r="D961" s="48" t="s">
        <v>2266</v>
      </c>
      <c r="E961" s="48" t="s">
        <v>355</v>
      </c>
      <c r="F961" s="48" t="s">
        <v>2275</v>
      </c>
      <c r="G961" s="48" t="s">
        <v>2276</v>
      </c>
    </row>
    <row r="962" spans="1:7">
      <c r="A962" s="47">
        <v>1410051027928</v>
      </c>
      <c r="B962" s="48">
        <v>6</v>
      </c>
      <c r="C962" s="48" t="s">
        <v>233</v>
      </c>
      <c r="D962" s="48" t="s">
        <v>2266</v>
      </c>
      <c r="E962" s="48" t="s">
        <v>355</v>
      </c>
      <c r="F962" s="48" t="s">
        <v>2277</v>
      </c>
      <c r="G962" s="48" t="s">
        <v>2278</v>
      </c>
    </row>
    <row r="963" spans="1:7">
      <c r="A963" s="47">
        <v>1410051027936</v>
      </c>
      <c r="B963" s="48">
        <v>6</v>
      </c>
      <c r="C963" s="48" t="s">
        <v>233</v>
      </c>
      <c r="D963" s="48" t="s">
        <v>2279</v>
      </c>
      <c r="E963" s="48" t="s">
        <v>235</v>
      </c>
      <c r="F963" s="48" t="s">
        <v>2280</v>
      </c>
      <c r="G963" s="48" t="s">
        <v>2281</v>
      </c>
    </row>
    <row r="964" spans="1:7">
      <c r="A964" s="47">
        <v>1410051027944</v>
      </c>
      <c r="B964" s="48">
        <v>6</v>
      </c>
      <c r="C964" s="48" t="s">
        <v>233</v>
      </c>
      <c r="D964" s="48" t="s">
        <v>2266</v>
      </c>
      <c r="E964" s="48" t="s">
        <v>355</v>
      </c>
      <c r="F964" s="48" t="s">
        <v>2282</v>
      </c>
      <c r="G964" s="48" t="s">
        <v>2283</v>
      </c>
    </row>
    <row r="965" spans="1:7">
      <c r="A965" s="47">
        <v>1410051027951</v>
      </c>
      <c r="B965" s="48">
        <v>6</v>
      </c>
      <c r="C965" s="48" t="s">
        <v>233</v>
      </c>
      <c r="D965" s="48" t="s">
        <v>2051</v>
      </c>
      <c r="E965" s="48" t="s">
        <v>301</v>
      </c>
      <c r="F965" s="48" t="s">
        <v>2284</v>
      </c>
      <c r="G965" s="48" t="s">
        <v>2285</v>
      </c>
    </row>
    <row r="966" spans="1:7">
      <c r="A966" s="47">
        <v>1410051027969</v>
      </c>
      <c r="B966" s="48">
        <v>6</v>
      </c>
      <c r="C966" s="48" t="s">
        <v>233</v>
      </c>
      <c r="D966" s="48" t="s">
        <v>2286</v>
      </c>
      <c r="E966" s="48" t="s">
        <v>413</v>
      </c>
      <c r="F966" s="48" t="s">
        <v>2287</v>
      </c>
      <c r="G966" s="48" t="s">
        <v>2288</v>
      </c>
    </row>
    <row r="967" spans="1:7">
      <c r="A967" s="47">
        <v>1410051027977</v>
      </c>
      <c r="B967" s="48">
        <v>6</v>
      </c>
      <c r="C967" s="48" t="s">
        <v>233</v>
      </c>
      <c r="D967" s="48" t="s">
        <v>2266</v>
      </c>
      <c r="E967" s="48" t="s">
        <v>355</v>
      </c>
      <c r="F967" s="48" t="s">
        <v>2289</v>
      </c>
      <c r="G967" s="48" t="s">
        <v>2290</v>
      </c>
    </row>
    <row r="968" spans="1:7">
      <c r="A968" s="47">
        <v>1410051027985</v>
      </c>
      <c r="B968" s="48">
        <v>6</v>
      </c>
      <c r="C968" s="48" t="s">
        <v>233</v>
      </c>
      <c r="D968" s="48" t="s">
        <v>2103</v>
      </c>
      <c r="E968" s="48" t="s">
        <v>377</v>
      </c>
      <c r="F968" s="48" t="s">
        <v>2291</v>
      </c>
      <c r="G968" s="48" t="s">
        <v>2292</v>
      </c>
    </row>
    <row r="969" spans="1:7">
      <c r="A969" s="47">
        <v>1410051027993</v>
      </c>
      <c r="B969" s="48">
        <v>1</v>
      </c>
      <c r="C969" s="48" t="s">
        <v>1251</v>
      </c>
      <c r="D969" s="48" t="s">
        <v>2269</v>
      </c>
      <c r="E969" s="48" t="s">
        <v>313</v>
      </c>
      <c r="F969" s="48" t="s">
        <v>2293</v>
      </c>
      <c r="G969" s="48" t="s">
        <v>2294</v>
      </c>
    </row>
    <row r="970" spans="1:7">
      <c r="A970" s="47">
        <v>1410051028009</v>
      </c>
      <c r="B970" s="48">
        <v>5</v>
      </c>
      <c r="C970" s="48" t="s">
        <v>1278</v>
      </c>
      <c r="D970" s="48" t="s">
        <v>2279</v>
      </c>
      <c r="E970" s="48" t="s">
        <v>235</v>
      </c>
      <c r="F970" s="48" t="s">
        <v>2295</v>
      </c>
      <c r="G970" s="48" t="s">
        <v>2296</v>
      </c>
    </row>
    <row r="971" spans="1:7">
      <c r="A971" s="47">
        <v>1410051028017</v>
      </c>
      <c r="B971" s="48">
        <v>5</v>
      </c>
      <c r="C971" s="48" t="s">
        <v>1278</v>
      </c>
      <c r="D971" s="48" t="s">
        <v>2279</v>
      </c>
      <c r="E971" s="48" t="s">
        <v>235</v>
      </c>
      <c r="F971" s="48" t="s">
        <v>2297</v>
      </c>
      <c r="G971" s="48" t="s">
        <v>2298</v>
      </c>
    </row>
    <row r="972" spans="1:7">
      <c r="A972" s="47">
        <v>1410051028025</v>
      </c>
      <c r="B972" s="48">
        <v>5</v>
      </c>
      <c r="C972" s="48" t="s">
        <v>1278</v>
      </c>
      <c r="D972" s="48" t="s">
        <v>2299</v>
      </c>
      <c r="E972" s="48" t="s">
        <v>283</v>
      </c>
      <c r="F972" s="48" t="s">
        <v>2300</v>
      </c>
      <c r="G972" s="48" t="s">
        <v>2301</v>
      </c>
    </row>
    <row r="973" spans="1:7">
      <c r="A973" s="47">
        <v>1410051028033</v>
      </c>
      <c r="B973" s="48">
        <v>5</v>
      </c>
      <c r="C973" s="48" t="s">
        <v>1278</v>
      </c>
      <c r="D973" s="48" t="s">
        <v>2302</v>
      </c>
      <c r="E973" s="48" t="s">
        <v>295</v>
      </c>
      <c r="F973" s="48" t="s">
        <v>2303</v>
      </c>
      <c r="G973" s="48" t="s">
        <v>2304</v>
      </c>
    </row>
    <row r="974" spans="1:7">
      <c r="A974" s="47">
        <v>1410051028041</v>
      </c>
      <c r="B974" s="48">
        <v>5</v>
      </c>
      <c r="C974" s="48" t="s">
        <v>1278</v>
      </c>
      <c r="D974" s="48" t="s">
        <v>2302</v>
      </c>
      <c r="E974" s="48" t="s">
        <v>295</v>
      </c>
      <c r="F974" s="48" t="s">
        <v>2305</v>
      </c>
      <c r="G974" s="48" t="s">
        <v>2306</v>
      </c>
    </row>
    <row r="975" spans="1:7">
      <c r="A975" s="47">
        <v>1410051028058</v>
      </c>
      <c r="B975" s="48">
        <v>5</v>
      </c>
      <c r="C975" s="48" t="s">
        <v>1278</v>
      </c>
      <c r="D975" s="48" t="s">
        <v>2051</v>
      </c>
      <c r="E975" s="48" t="s">
        <v>301</v>
      </c>
      <c r="F975" s="48" t="s">
        <v>2307</v>
      </c>
      <c r="G975" s="48" t="s">
        <v>2308</v>
      </c>
    </row>
    <row r="976" spans="1:7">
      <c r="A976" s="47">
        <v>1410051028066</v>
      </c>
      <c r="B976" s="48">
        <v>5</v>
      </c>
      <c r="C976" s="48" t="s">
        <v>1278</v>
      </c>
      <c r="D976" s="48" t="s">
        <v>2269</v>
      </c>
      <c r="E976" s="48" t="s">
        <v>313</v>
      </c>
      <c r="F976" s="48" t="s">
        <v>2309</v>
      </c>
      <c r="G976" s="48" t="s">
        <v>2310</v>
      </c>
    </row>
    <row r="977" spans="1:7">
      <c r="A977" s="47">
        <v>1410051028074</v>
      </c>
      <c r="B977" s="48">
        <v>5</v>
      </c>
      <c r="C977" s="48" t="s">
        <v>1278</v>
      </c>
      <c r="D977" s="48" t="s">
        <v>2269</v>
      </c>
      <c r="E977" s="48" t="s">
        <v>313</v>
      </c>
      <c r="F977" s="48" t="s">
        <v>2311</v>
      </c>
      <c r="G977" s="48" t="s">
        <v>2312</v>
      </c>
    </row>
    <row r="978" spans="1:7">
      <c r="A978" s="47">
        <v>1410051028082</v>
      </c>
      <c r="B978" s="48">
        <v>5</v>
      </c>
      <c r="C978" s="48" t="s">
        <v>1278</v>
      </c>
      <c r="D978" s="48" t="s">
        <v>2269</v>
      </c>
      <c r="E978" s="48" t="s">
        <v>313</v>
      </c>
      <c r="F978" s="48" t="s">
        <v>2313</v>
      </c>
      <c r="G978" s="48" t="s">
        <v>2314</v>
      </c>
    </row>
    <row r="979" spans="1:7">
      <c r="A979" s="47">
        <v>1410051028090</v>
      </c>
      <c r="B979" s="48">
        <v>5</v>
      </c>
      <c r="C979" s="48" t="s">
        <v>1278</v>
      </c>
      <c r="D979" s="48" t="s">
        <v>2315</v>
      </c>
      <c r="E979" s="48" t="s">
        <v>343</v>
      </c>
      <c r="F979" s="48" t="s">
        <v>2316</v>
      </c>
      <c r="G979" s="48" t="s">
        <v>2317</v>
      </c>
    </row>
    <row r="980" spans="1:7">
      <c r="A980" s="47">
        <v>1410051028108</v>
      </c>
      <c r="B980" s="48">
        <v>5</v>
      </c>
      <c r="C980" s="48" t="s">
        <v>1278</v>
      </c>
      <c r="D980" s="48" t="s">
        <v>2266</v>
      </c>
      <c r="E980" s="48" t="s">
        <v>355</v>
      </c>
      <c r="F980" s="48" t="s">
        <v>2318</v>
      </c>
      <c r="G980" s="48" t="s">
        <v>2319</v>
      </c>
    </row>
    <row r="981" spans="1:7">
      <c r="A981" s="47">
        <v>1410051028116</v>
      </c>
      <c r="B981" s="48">
        <v>5</v>
      </c>
      <c r="C981" s="48" t="s">
        <v>1278</v>
      </c>
      <c r="D981" s="48" t="s">
        <v>2266</v>
      </c>
      <c r="E981" s="48" t="s">
        <v>355</v>
      </c>
      <c r="F981" s="48" t="s">
        <v>2320</v>
      </c>
      <c r="G981" s="48" t="s">
        <v>2321</v>
      </c>
    </row>
    <row r="982" spans="1:7">
      <c r="A982" s="47">
        <v>1410051028124</v>
      </c>
      <c r="B982" s="48">
        <v>5</v>
      </c>
      <c r="C982" s="48" t="s">
        <v>1278</v>
      </c>
      <c r="D982" s="48" t="s">
        <v>2322</v>
      </c>
      <c r="E982" s="48" t="s">
        <v>363</v>
      </c>
      <c r="F982" s="48" t="s">
        <v>2323</v>
      </c>
      <c r="G982" s="48" t="s">
        <v>2324</v>
      </c>
    </row>
    <row r="983" spans="1:7">
      <c r="A983" s="47">
        <v>1410051028132</v>
      </c>
      <c r="B983" s="48">
        <v>5</v>
      </c>
      <c r="C983" s="48" t="s">
        <v>1278</v>
      </c>
      <c r="D983" s="48" t="s">
        <v>2325</v>
      </c>
      <c r="E983" s="48" t="s">
        <v>395</v>
      </c>
      <c r="F983" s="48" t="s">
        <v>2326</v>
      </c>
      <c r="G983" s="48" t="s">
        <v>2327</v>
      </c>
    </row>
    <row r="984" spans="1:7">
      <c r="A984" s="47">
        <v>1410051028140</v>
      </c>
      <c r="B984" s="48">
        <v>6</v>
      </c>
      <c r="C984" s="48" t="s">
        <v>233</v>
      </c>
      <c r="D984" s="48" t="s">
        <v>2279</v>
      </c>
      <c r="E984" s="48" t="s">
        <v>235</v>
      </c>
      <c r="F984" s="48" t="s">
        <v>2328</v>
      </c>
      <c r="G984" s="48" t="s">
        <v>2329</v>
      </c>
    </row>
    <row r="985" spans="1:7">
      <c r="A985" s="47">
        <v>1410051028157</v>
      </c>
      <c r="B985" s="48">
        <v>6</v>
      </c>
      <c r="C985" s="48" t="s">
        <v>233</v>
      </c>
      <c r="D985" s="48" t="s">
        <v>2051</v>
      </c>
      <c r="E985" s="48" t="s">
        <v>301</v>
      </c>
      <c r="F985" s="48" t="s">
        <v>2330</v>
      </c>
      <c r="G985" s="48" t="s">
        <v>2331</v>
      </c>
    </row>
    <row r="986" spans="1:7">
      <c r="A986" s="47">
        <v>1410051028165</v>
      </c>
      <c r="B986" s="48">
        <v>6</v>
      </c>
      <c r="C986" s="48" t="s">
        <v>233</v>
      </c>
      <c r="D986" s="48" t="s">
        <v>2332</v>
      </c>
      <c r="E986" s="48" t="s">
        <v>349</v>
      </c>
      <c r="F986" s="48" t="s">
        <v>2333</v>
      </c>
      <c r="G986" s="48" t="s">
        <v>2334</v>
      </c>
    </row>
    <row r="987" spans="1:7">
      <c r="A987" s="47">
        <v>1410051028173</v>
      </c>
      <c r="B987" s="48">
        <v>6</v>
      </c>
      <c r="C987" s="48" t="s">
        <v>233</v>
      </c>
      <c r="D987" s="48" t="s">
        <v>2315</v>
      </c>
      <c r="E987" s="48" t="s">
        <v>343</v>
      </c>
      <c r="F987" s="48" t="s">
        <v>2335</v>
      </c>
      <c r="G987" s="48" t="s">
        <v>2336</v>
      </c>
    </row>
    <row r="988" spans="1:7">
      <c r="A988" s="47">
        <v>1410051028181</v>
      </c>
      <c r="B988" s="48">
        <v>6</v>
      </c>
      <c r="C988" s="48" t="s">
        <v>233</v>
      </c>
      <c r="D988" s="48" t="s">
        <v>2299</v>
      </c>
      <c r="E988" s="48" t="s">
        <v>283</v>
      </c>
      <c r="F988" s="48" t="s">
        <v>2337</v>
      </c>
      <c r="G988" s="48" t="s">
        <v>2338</v>
      </c>
    </row>
    <row r="989" spans="1:7">
      <c r="A989" s="47">
        <v>1410051028199</v>
      </c>
      <c r="B989" s="48">
        <v>6</v>
      </c>
      <c r="C989" s="48" t="s">
        <v>233</v>
      </c>
      <c r="D989" s="48" t="s">
        <v>2315</v>
      </c>
      <c r="E989" s="48" t="s">
        <v>343</v>
      </c>
      <c r="F989" s="48" t="s">
        <v>2339</v>
      </c>
      <c r="G989" s="48" t="s">
        <v>2340</v>
      </c>
    </row>
    <row r="990" spans="1:7">
      <c r="A990" s="47">
        <v>1410051028207</v>
      </c>
      <c r="B990" s="48">
        <v>6</v>
      </c>
      <c r="C990" s="48" t="s">
        <v>233</v>
      </c>
      <c r="D990" s="48" t="s">
        <v>234</v>
      </c>
      <c r="E990" s="48" t="s">
        <v>235</v>
      </c>
      <c r="F990" s="48" t="s">
        <v>2341</v>
      </c>
      <c r="G990" s="48" t="s">
        <v>2342</v>
      </c>
    </row>
    <row r="991" spans="1:7">
      <c r="A991" s="47">
        <v>1410051028215</v>
      </c>
      <c r="B991" s="48">
        <v>6</v>
      </c>
      <c r="C991" s="48" t="s">
        <v>233</v>
      </c>
      <c r="D991" s="48" t="s">
        <v>362</v>
      </c>
      <c r="E991" s="48" t="s">
        <v>363</v>
      </c>
      <c r="F991" s="48" t="s">
        <v>2343</v>
      </c>
      <c r="G991" s="48" t="s">
        <v>2344</v>
      </c>
    </row>
    <row r="992" spans="1:7">
      <c r="A992" s="47">
        <v>1410051028223</v>
      </c>
      <c r="B992" s="48">
        <v>6</v>
      </c>
      <c r="C992" s="48" t="s">
        <v>233</v>
      </c>
      <c r="D992" s="48" t="s">
        <v>342</v>
      </c>
      <c r="E992" s="48" t="s">
        <v>343</v>
      </c>
      <c r="F992" s="48" t="s">
        <v>2345</v>
      </c>
      <c r="G992" s="48" t="s">
        <v>2346</v>
      </c>
    </row>
    <row r="993" spans="1:7">
      <c r="A993" s="47">
        <v>1410051028231</v>
      </c>
      <c r="B993" s="48">
        <v>6</v>
      </c>
      <c r="C993" s="48" t="s">
        <v>233</v>
      </c>
      <c r="D993" s="48" t="s">
        <v>354</v>
      </c>
      <c r="E993" s="48" t="s">
        <v>355</v>
      </c>
      <c r="F993" s="48" t="s">
        <v>2347</v>
      </c>
      <c r="G993" s="48" t="s">
        <v>2348</v>
      </c>
    </row>
    <row r="994" spans="1:7">
      <c r="A994" s="47">
        <v>1410051028249</v>
      </c>
      <c r="B994" s="48">
        <v>6</v>
      </c>
      <c r="C994" s="48" t="s">
        <v>233</v>
      </c>
      <c r="D994" s="48" t="s">
        <v>354</v>
      </c>
      <c r="E994" s="48" t="s">
        <v>355</v>
      </c>
      <c r="F994" s="48" t="s">
        <v>2349</v>
      </c>
      <c r="G994" s="48" t="s">
        <v>2350</v>
      </c>
    </row>
    <row r="995" spans="1:7">
      <c r="A995" s="47">
        <v>1410051028256</v>
      </c>
      <c r="B995" s="48">
        <v>6</v>
      </c>
      <c r="C995" s="48" t="s">
        <v>233</v>
      </c>
      <c r="D995" s="48" t="s">
        <v>300</v>
      </c>
      <c r="E995" s="48" t="s">
        <v>301</v>
      </c>
      <c r="F995" s="48" t="s">
        <v>2351</v>
      </c>
      <c r="G995" s="48" t="s">
        <v>2352</v>
      </c>
    </row>
    <row r="996" spans="1:7">
      <c r="A996" s="47">
        <v>1410051028264</v>
      </c>
      <c r="B996" s="48">
        <v>6</v>
      </c>
      <c r="C996" s="48" t="s">
        <v>233</v>
      </c>
      <c r="D996" s="48" t="s">
        <v>300</v>
      </c>
      <c r="E996" s="48" t="s">
        <v>301</v>
      </c>
      <c r="F996" s="48" t="s">
        <v>2353</v>
      </c>
      <c r="G996" s="48" t="s">
        <v>2354</v>
      </c>
    </row>
    <row r="997" spans="1:7">
      <c r="A997" s="47">
        <v>1410051028272</v>
      </c>
      <c r="B997" s="48">
        <v>6</v>
      </c>
      <c r="C997" s="48" t="s">
        <v>233</v>
      </c>
      <c r="D997" s="48" t="s">
        <v>234</v>
      </c>
      <c r="E997" s="48" t="s">
        <v>235</v>
      </c>
      <c r="F997" s="48" t="s">
        <v>2355</v>
      </c>
      <c r="G997" s="48" t="s">
        <v>503</v>
      </c>
    </row>
    <row r="998" spans="1:7">
      <c r="A998" s="47">
        <v>1410051028280</v>
      </c>
      <c r="B998" s="48">
        <v>1</v>
      </c>
      <c r="C998" s="48" t="s">
        <v>1251</v>
      </c>
      <c r="D998" s="48" t="s">
        <v>324</v>
      </c>
      <c r="E998" s="48" t="s">
        <v>325</v>
      </c>
      <c r="F998" s="48" t="s">
        <v>2356</v>
      </c>
      <c r="G998" s="48" t="s">
        <v>2357</v>
      </c>
    </row>
    <row r="999" spans="1:7">
      <c r="A999" s="47">
        <v>1410051028298</v>
      </c>
      <c r="B999" s="48">
        <v>1</v>
      </c>
      <c r="C999" s="48" t="s">
        <v>1251</v>
      </c>
      <c r="D999" s="48" t="s">
        <v>312</v>
      </c>
      <c r="E999" s="48" t="s">
        <v>313</v>
      </c>
      <c r="F999" s="48" t="s">
        <v>2358</v>
      </c>
      <c r="G999" s="48" t="s">
        <v>2359</v>
      </c>
    </row>
    <row r="1000" spans="1:7">
      <c r="A1000" s="47">
        <v>1410051028306</v>
      </c>
      <c r="B1000" s="48">
        <v>1</v>
      </c>
      <c r="C1000" s="48" t="s">
        <v>1251</v>
      </c>
      <c r="D1000" s="48" t="s">
        <v>348</v>
      </c>
      <c r="E1000" s="48" t="s">
        <v>349</v>
      </c>
      <c r="F1000" s="48" t="s">
        <v>2360</v>
      </c>
      <c r="G1000" s="48" t="s">
        <v>2361</v>
      </c>
    </row>
    <row r="1001" spans="1:7">
      <c r="A1001" s="47">
        <v>1410051028314</v>
      </c>
      <c r="B1001" s="48">
        <v>1</v>
      </c>
      <c r="C1001" s="48" t="s">
        <v>1251</v>
      </c>
      <c r="D1001" s="48" t="s">
        <v>294</v>
      </c>
      <c r="E1001" s="48" t="s">
        <v>295</v>
      </c>
      <c r="F1001" s="48" t="s">
        <v>2362</v>
      </c>
      <c r="G1001" s="48" t="s">
        <v>2363</v>
      </c>
    </row>
    <row r="1002" spans="1:7">
      <c r="A1002" s="47">
        <v>1410051028322</v>
      </c>
      <c r="B1002" s="48">
        <v>1</v>
      </c>
      <c r="C1002" s="48" t="s">
        <v>1251</v>
      </c>
      <c r="D1002" s="48" t="s">
        <v>312</v>
      </c>
      <c r="E1002" s="48" t="s">
        <v>313</v>
      </c>
      <c r="F1002" s="48" t="s">
        <v>2364</v>
      </c>
      <c r="G1002" s="48" t="s">
        <v>2365</v>
      </c>
    </row>
    <row r="1003" spans="1:7">
      <c r="A1003" s="47">
        <v>1410051028330</v>
      </c>
      <c r="B1003" s="48">
        <v>1</v>
      </c>
      <c r="C1003" s="48" t="s">
        <v>1251</v>
      </c>
      <c r="D1003" s="48" t="s">
        <v>312</v>
      </c>
      <c r="E1003" s="48" t="s">
        <v>313</v>
      </c>
      <c r="F1003" s="48" t="s">
        <v>2366</v>
      </c>
      <c r="G1003" s="48" t="s">
        <v>2367</v>
      </c>
    </row>
    <row r="1004" spans="1:7">
      <c r="A1004" s="47">
        <v>1410051028348</v>
      </c>
      <c r="B1004" s="48">
        <v>1</v>
      </c>
      <c r="C1004" s="48" t="s">
        <v>1251</v>
      </c>
      <c r="D1004" s="48" t="s">
        <v>312</v>
      </c>
      <c r="E1004" s="48" t="s">
        <v>313</v>
      </c>
      <c r="F1004" s="48" t="s">
        <v>2368</v>
      </c>
      <c r="G1004" s="48" t="s">
        <v>2369</v>
      </c>
    </row>
    <row r="1005" spans="1:7">
      <c r="A1005" s="47">
        <v>1410051028355</v>
      </c>
      <c r="B1005" s="48">
        <v>5</v>
      </c>
      <c r="C1005" s="48" t="s">
        <v>2370</v>
      </c>
      <c r="D1005" s="48" t="s">
        <v>238</v>
      </c>
      <c r="E1005" s="48" t="s">
        <v>239</v>
      </c>
      <c r="F1005" s="48" t="s">
        <v>2371</v>
      </c>
      <c r="G1005" s="48" t="s">
        <v>2372</v>
      </c>
    </row>
    <row r="1006" spans="1:7">
      <c r="A1006" s="47">
        <v>1410051028363</v>
      </c>
      <c r="B1006" s="48">
        <v>5</v>
      </c>
      <c r="C1006" s="48" t="s">
        <v>2370</v>
      </c>
      <c r="D1006" s="48" t="s">
        <v>238</v>
      </c>
      <c r="E1006" s="48" t="s">
        <v>239</v>
      </c>
      <c r="F1006" s="48" t="s">
        <v>2373</v>
      </c>
      <c r="G1006" s="48" t="s">
        <v>2374</v>
      </c>
    </row>
    <row r="1007" spans="1:7">
      <c r="A1007" s="47">
        <v>1410051028371</v>
      </c>
      <c r="B1007" s="48">
        <v>5</v>
      </c>
      <c r="C1007" s="48" t="s">
        <v>2370</v>
      </c>
      <c r="D1007" s="48" t="s">
        <v>238</v>
      </c>
      <c r="E1007" s="48" t="s">
        <v>239</v>
      </c>
      <c r="F1007" s="48" t="s">
        <v>2375</v>
      </c>
      <c r="G1007" s="48" t="s">
        <v>2376</v>
      </c>
    </row>
    <row r="1008" spans="1:7">
      <c r="A1008" s="47">
        <v>1410051028389</v>
      </c>
      <c r="B1008" s="48">
        <v>5</v>
      </c>
      <c r="C1008" s="48" t="s">
        <v>2370</v>
      </c>
      <c r="D1008" s="48" t="s">
        <v>300</v>
      </c>
      <c r="E1008" s="48" t="s">
        <v>301</v>
      </c>
      <c r="F1008" s="48" t="s">
        <v>2377</v>
      </c>
      <c r="G1008" s="48" t="s">
        <v>2378</v>
      </c>
    </row>
    <row r="1009" spans="1:7">
      <c r="A1009" s="47">
        <v>1410051028397</v>
      </c>
      <c r="B1009" s="48">
        <v>5</v>
      </c>
      <c r="C1009" s="48" t="s">
        <v>2370</v>
      </c>
      <c r="D1009" s="48" t="s">
        <v>312</v>
      </c>
      <c r="E1009" s="48" t="s">
        <v>313</v>
      </c>
      <c r="F1009" s="48" t="s">
        <v>2379</v>
      </c>
      <c r="G1009" s="48" t="s">
        <v>2380</v>
      </c>
    </row>
    <row r="1010" spans="1:7">
      <c r="A1010" s="47">
        <v>1410051028405</v>
      </c>
      <c r="B1010" s="48">
        <v>5</v>
      </c>
      <c r="C1010" s="48" t="s">
        <v>2370</v>
      </c>
      <c r="D1010" s="48" t="s">
        <v>312</v>
      </c>
      <c r="E1010" s="48" t="s">
        <v>313</v>
      </c>
      <c r="F1010" s="48" t="s">
        <v>2381</v>
      </c>
      <c r="G1010" s="48" t="s">
        <v>2382</v>
      </c>
    </row>
    <row r="1011" spans="1:7">
      <c r="A1011" s="47">
        <v>1410051028413</v>
      </c>
      <c r="B1011" s="48">
        <v>5</v>
      </c>
      <c r="C1011" s="48" t="s">
        <v>2370</v>
      </c>
      <c r="D1011" s="48" t="s">
        <v>312</v>
      </c>
      <c r="E1011" s="48" t="s">
        <v>313</v>
      </c>
      <c r="F1011" s="48" t="s">
        <v>2383</v>
      </c>
      <c r="G1011" s="48" t="s">
        <v>2384</v>
      </c>
    </row>
    <row r="1012" spans="1:7">
      <c r="A1012" s="47">
        <v>1410051028421</v>
      </c>
      <c r="B1012" s="48">
        <v>5</v>
      </c>
      <c r="C1012" s="48" t="s">
        <v>2370</v>
      </c>
      <c r="D1012" s="48" t="s">
        <v>312</v>
      </c>
      <c r="E1012" s="48" t="s">
        <v>313</v>
      </c>
      <c r="F1012" s="48" t="s">
        <v>2385</v>
      </c>
      <c r="G1012" s="48" t="s">
        <v>2386</v>
      </c>
    </row>
    <row r="1013" spans="1:7">
      <c r="A1013" s="47">
        <v>1410051028439</v>
      </c>
      <c r="B1013" s="48">
        <v>5</v>
      </c>
      <c r="C1013" s="48" t="s">
        <v>2370</v>
      </c>
      <c r="D1013" s="48" t="s">
        <v>342</v>
      </c>
      <c r="E1013" s="48" t="s">
        <v>343</v>
      </c>
      <c r="F1013" s="48" t="s">
        <v>2387</v>
      </c>
      <c r="G1013" s="48" t="s">
        <v>2388</v>
      </c>
    </row>
    <row r="1014" spans="1:7">
      <c r="A1014" s="47">
        <v>1410051028447</v>
      </c>
      <c r="B1014" s="48">
        <v>5</v>
      </c>
      <c r="C1014" s="48" t="s">
        <v>2370</v>
      </c>
      <c r="D1014" s="48" t="s">
        <v>354</v>
      </c>
      <c r="E1014" s="48" t="s">
        <v>355</v>
      </c>
      <c r="F1014" s="48" t="s">
        <v>2389</v>
      </c>
      <c r="G1014" s="48" t="s">
        <v>2390</v>
      </c>
    </row>
    <row r="1015" spans="1:7">
      <c r="A1015" s="47">
        <v>1410051028454</v>
      </c>
      <c r="B1015" s="48">
        <v>5</v>
      </c>
      <c r="C1015" s="48" t="s">
        <v>2370</v>
      </c>
      <c r="D1015" s="48" t="s">
        <v>376</v>
      </c>
      <c r="E1015" s="48" t="s">
        <v>377</v>
      </c>
      <c r="F1015" s="48" t="s">
        <v>2391</v>
      </c>
      <c r="G1015" s="48" t="s">
        <v>2392</v>
      </c>
    </row>
    <row r="1016" spans="1:7">
      <c r="A1016" s="47">
        <v>1410051028462</v>
      </c>
      <c r="B1016" s="48">
        <v>5</v>
      </c>
      <c r="C1016" s="48" t="s">
        <v>2370</v>
      </c>
      <c r="D1016" s="48" t="s">
        <v>394</v>
      </c>
      <c r="E1016" s="48" t="s">
        <v>395</v>
      </c>
      <c r="F1016" s="48" t="s">
        <v>2393</v>
      </c>
      <c r="G1016" s="48" t="s">
        <v>2394</v>
      </c>
    </row>
    <row r="1017" spans="1:7">
      <c r="A1017" s="47">
        <v>1410051028470</v>
      </c>
      <c r="B1017" s="48">
        <v>5</v>
      </c>
      <c r="C1017" s="48" t="s">
        <v>2370</v>
      </c>
      <c r="D1017" s="48" t="s">
        <v>394</v>
      </c>
      <c r="E1017" s="48" t="s">
        <v>395</v>
      </c>
      <c r="F1017" s="48" t="s">
        <v>2395</v>
      </c>
      <c r="G1017" s="48" t="s">
        <v>2396</v>
      </c>
    </row>
    <row r="1018" spans="1:7">
      <c r="A1018" s="47">
        <v>1410051028488</v>
      </c>
      <c r="B1018" s="48">
        <v>5</v>
      </c>
      <c r="C1018" s="48" t="s">
        <v>2370</v>
      </c>
      <c r="D1018" s="48" t="s">
        <v>412</v>
      </c>
      <c r="E1018" s="48" t="s">
        <v>413</v>
      </c>
      <c r="F1018" s="48" t="s">
        <v>2397</v>
      </c>
      <c r="G1018" s="48" t="s">
        <v>2398</v>
      </c>
    </row>
    <row r="1019" spans="1:7">
      <c r="A1019" s="47">
        <v>1410051028496</v>
      </c>
      <c r="B1019" s="48">
        <v>5</v>
      </c>
      <c r="C1019" s="48" t="s">
        <v>2370</v>
      </c>
      <c r="D1019" s="48" t="s">
        <v>402</v>
      </c>
      <c r="E1019" s="48" t="s">
        <v>403</v>
      </c>
      <c r="F1019" s="48" t="s">
        <v>2399</v>
      </c>
      <c r="G1019" s="48" t="s">
        <v>2400</v>
      </c>
    </row>
    <row r="1020" spans="1:7">
      <c r="A1020" s="47">
        <v>1410051028504</v>
      </c>
      <c r="B1020" s="48">
        <v>6</v>
      </c>
      <c r="C1020" s="48" t="s">
        <v>233</v>
      </c>
      <c r="D1020" s="48" t="s">
        <v>238</v>
      </c>
      <c r="E1020" s="48" t="s">
        <v>239</v>
      </c>
      <c r="F1020" s="48" t="s">
        <v>2401</v>
      </c>
      <c r="G1020" s="48" t="s">
        <v>2402</v>
      </c>
    </row>
    <row r="1021" spans="1:7">
      <c r="A1021" s="47">
        <v>1410051028512</v>
      </c>
      <c r="B1021" s="48">
        <v>6</v>
      </c>
      <c r="C1021" s="48" t="s">
        <v>233</v>
      </c>
      <c r="D1021" s="48" t="s">
        <v>312</v>
      </c>
      <c r="E1021" s="48" t="s">
        <v>313</v>
      </c>
      <c r="F1021" s="48" t="s">
        <v>2403</v>
      </c>
      <c r="G1021" s="48" t="s">
        <v>2404</v>
      </c>
    </row>
    <row r="1022" spans="1:7">
      <c r="A1022" s="47">
        <v>1410051028520</v>
      </c>
      <c r="B1022" s="48">
        <v>6</v>
      </c>
      <c r="C1022" s="48" t="s">
        <v>233</v>
      </c>
      <c r="D1022" s="48" t="s">
        <v>402</v>
      </c>
      <c r="E1022" s="48" t="s">
        <v>403</v>
      </c>
      <c r="F1022" s="48" t="s">
        <v>2405</v>
      </c>
      <c r="G1022" s="48" t="s">
        <v>2406</v>
      </c>
    </row>
    <row r="1023" spans="1:7">
      <c r="A1023" s="47">
        <v>1410051028553</v>
      </c>
      <c r="B1023" s="48">
        <v>6</v>
      </c>
      <c r="C1023" s="48" t="s">
        <v>233</v>
      </c>
      <c r="D1023" s="48" t="s">
        <v>300</v>
      </c>
      <c r="E1023" s="48" t="s">
        <v>301</v>
      </c>
      <c r="F1023" s="48" t="s">
        <v>2407</v>
      </c>
      <c r="G1023" s="48" t="s">
        <v>2408</v>
      </c>
    </row>
    <row r="1024" spans="1:7">
      <c r="A1024" s="47">
        <v>1410051028561</v>
      </c>
      <c r="B1024" s="48">
        <v>6</v>
      </c>
      <c r="C1024" s="48" t="s">
        <v>233</v>
      </c>
      <c r="D1024" s="48" t="s">
        <v>354</v>
      </c>
      <c r="E1024" s="48" t="s">
        <v>355</v>
      </c>
      <c r="F1024" s="48" t="s">
        <v>2409</v>
      </c>
      <c r="G1024" s="48" t="s">
        <v>2410</v>
      </c>
    </row>
    <row r="1025" spans="1:7">
      <c r="A1025" s="47">
        <v>1410051028579</v>
      </c>
      <c r="B1025" s="48">
        <v>6</v>
      </c>
      <c r="C1025" s="48" t="s">
        <v>233</v>
      </c>
      <c r="D1025" s="48" t="s">
        <v>324</v>
      </c>
      <c r="E1025" s="48" t="s">
        <v>325</v>
      </c>
      <c r="F1025" s="48" t="s">
        <v>2411</v>
      </c>
      <c r="G1025" s="48" t="s">
        <v>2412</v>
      </c>
    </row>
    <row r="1026" spans="1:7">
      <c r="A1026" s="47">
        <v>1410051028587</v>
      </c>
      <c r="B1026" s="48">
        <v>6</v>
      </c>
      <c r="C1026" s="48" t="s">
        <v>233</v>
      </c>
      <c r="D1026" s="48" t="s">
        <v>238</v>
      </c>
      <c r="E1026" s="48" t="s">
        <v>239</v>
      </c>
      <c r="F1026" s="48" t="s">
        <v>2413</v>
      </c>
      <c r="G1026" s="48" t="s">
        <v>2414</v>
      </c>
    </row>
    <row r="1027" spans="1:7">
      <c r="A1027" s="47">
        <v>1410051028595</v>
      </c>
      <c r="B1027" s="48">
        <v>6</v>
      </c>
      <c r="C1027" s="48" t="s">
        <v>233</v>
      </c>
      <c r="D1027" s="48" t="s">
        <v>376</v>
      </c>
      <c r="E1027" s="48" t="s">
        <v>377</v>
      </c>
      <c r="F1027" s="48" t="s">
        <v>2415</v>
      </c>
      <c r="G1027" s="48" t="s">
        <v>2416</v>
      </c>
    </row>
    <row r="1028" spans="1:7">
      <c r="A1028" s="47">
        <v>1410052002714</v>
      </c>
      <c r="B1028" s="48">
        <v>8</v>
      </c>
      <c r="C1028" s="48" t="s">
        <v>2417</v>
      </c>
      <c r="D1028" s="48" t="s">
        <v>354</v>
      </c>
      <c r="E1028" s="48" t="s">
        <v>355</v>
      </c>
      <c r="F1028" s="48" t="s">
        <v>2418</v>
      </c>
      <c r="G1028" s="48" t="s">
        <v>2419</v>
      </c>
    </row>
    <row r="1029" spans="1:7">
      <c r="A1029" s="47">
        <v>1410052002730</v>
      </c>
      <c r="B1029" s="48">
        <v>8</v>
      </c>
      <c r="C1029" s="48" t="s">
        <v>2417</v>
      </c>
      <c r="D1029" s="48" t="s">
        <v>402</v>
      </c>
      <c r="E1029" s="48" t="s">
        <v>403</v>
      </c>
      <c r="F1029" s="48" t="s">
        <v>2420</v>
      </c>
      <c r="G1029" s="48" t="s">
        <v>2421</v>
      </c>
    </row>
    <row r="1030" spans="1:7">
      <c r="A1030" s="47">
        <v>1410052002748</v>
      </c>
      <c r="B1030" s="48">
        <v>8</v>
      </c>
      <c r="C1030" s="48" t="s">
        <v>2417</v>
      </c>
      <c r="D1030" s="48" t="s">
        <v>362</v>
      </c>
      <c r="E1030" s="48" t="s">
        <v>363</v>
      </c>
      <c r="F1030" s="48" t="s">
        <v>2422</v>
      </c>
      <c r="G1030" s="48" t="s">
        <v>2423</v>
      </c>
    </row>
    <row r="1031" spans="1:7">
      <c r="A1031" s="47">
        <v>1410052002755</v>
      </c>
      <c r="B1031" s="48">
        <v>8</v>
      </c>
      <c r="C1031" s="48" t="s">
        <v>2417</v>
      </c>
      <c r="D1031" s="48" t="s">
        <v>394</v>
      </c>
      <c r="E1031" s="48" t="s">
        <v>395</v>
      </c>
      <c r="F1031" s="48" t="s">
        <v>2424</v>
      </c>
      <c r="G1031" s="48" t="s">
        <v>2425</v>
      </c>
    </row>
    <row r="1032" spans="1:7">
      <c r="A1032" s="47">
        <v>1410052002771</v>
      </c>
      <c r="B1032" s="48">
        <v>8</v>
      </c>
      <c r="C1032" s="48" t="s">
        <v>2417</v>
      </c>
      <c r="D1032" s="48" t="s">
        <v>354</v>
      </c>
      <c r="E1032" s="48" t="s">
        <v>355</v>
      </c>
      <c r="F1032" s="48" t="s">
        <v>2426</v>
      </c>
      <c r="G1032" s="48" t="s">
        <v>2427</v>
      </c>
    </row>
    <row r="1033" spans="1:7">
      <c r="A1033" s="47">
        <v>1410052002789</v>
      </c>
      <c r="B1033" s="48">
        <v>8</v>
      </c>
      <c r="C1033" s="48" t="s">
        <v>2417</v>
      </c>
      <c r="D1033" s="48" t="s">
        <v>422</v>
      </c>
      <c r="E1033" s="48" t="s">
        <v>423</v>
      </c>
      <c r="F1033" s="48" t="s">
        <v>2428</v>
      </c>
      <c r="G1033" s="48" t="s">
        <v>2429</v>
      </c>
    </row>
    <row r="1034" spans="1:7">
      <c r="A1034" s="47">
        <v>1410052002797</v>
      </c>
      <c r="B1034" s="48">
        <v>8</v>
      </c>
      <c r="C1034" s="48" t="s">
        <v>2417</v>
      </c>
      <c r="D1034" s="48" t="s">
        <v>394</v>
      </c>
      <c r="E1034" s="48" t="s">
        <v>395</v>
      </c>
      <c r="F1034" s="48" t="s">
        <v>2430</v>
      </c>
      <c r="G1034" s="48" t="s">
        <v>2431</v>
      </c>
    </row>
    <row r="1035" spans="1:7">
      <c r="A1035" s="47">
        <v>1410052002821</v>
      </c>
      <c r="B1035" s="48">
        <v>8</v>
      </c>
      <c r="C1035" s="48" t="s">
        <v>2417</v>
      </c>
      <c r="D1035" s="48" t="s">
        <v>348</v>
      </c>
      <c r="E1035" s="48" t="s">
        <v>349</v>
      </c>
      <c r="F1035" s="48" t="s">
        <v>2432</v>
      </c>
      <c r="G1035" s="48" t="s">
        <v>2433</v>
      </c>
    </row>
    <row r="1036" spans="1:7">
      <c r="A1036" s="47">
        <v>1410052002839</v>
      </c>
      <c r="B1036" s="48">
        <v>8</v>
      </c>
      <c r="C1036" s="48" t="s">
        <v>2417</v>
      </c>
      <c r="D1036" s="48" t="s">
        <v>402</v>
      </c>
      <c r="E1036" s="48" t="s">
        <v>403</v>
      </c>
      <c r="F1036" s="48" t="s">
        <v>2434</v>
      </c>
      <c r="G1036" s="48" t="s">
        <v>2435</v>
      </c>
    </row>
    <row r="1037" spans="1:7">
      <c r="A1037" s="47">
        <v>1410052002847</v>
      </c>
      <c r="B1037" s="48">
        <v>8</v>
      </c>
      <c r="C1037" s="48" t="s">
        <v>2417</v>
      </c>
      <c r="D1037" s="48" t="s">
        <v>394</v>
      </c>
      <c r="E1037" s="48" t="s">
        <v>395</v>
      </c>
      <c r="F1037" s="48" t="s">
        <v>2436</v>
      </c>
      <c r="G1037" s="48" t="s">
        <v>2437</v>
      </c>
    </row>
    <row r="1038" spans="1:7">
      <c r="A1038" s="47">
        <v>1410052002854</v>
      </c>
      <c r="B1038" s="48">
        <v>8</v>
      </c>
      <c r="C1038" s="48" t="s">
        <v>2417</v>
      </c>
      <c r="D1038" s="48" t="s">
        <v>342</v>
      </c>
      <c r="E1038" s="48" t="s">
        <v>343</v>
      </c>
      <c r="F1038" s="48" t="s">
        <v>2438</v>
      </c>
      <c r="G1038" s="48" t="s">
        <v>2439</v>
      </c>
    </row>
    <row r="1039" spans="1:7">
      <c r="A1039" s="47">
        <v>1410052002862</v>
      </c>
      <c r="B1039" s="48">
        <v>8</v>
      </c>
      <c r="C1039" s="48" t="s">
        <v>2417</v>
      </c>
      <c r="D1039" s="48" t="s">
        <v>422</v>
      </c>
      <c r="E1039" s="48" t="s">
        <v>423</v>
      </c>
      <c r="F1039" s="48" t="s">
        <v>2440</v>
      </c>
      <c r="G1039" s="48" t="s">
        <v>2441</v>
      </c>
    </row>
    <row r="1040" spans="1:7">
      <c r="A1040" s="47">
        <v>1410052002870</v>
      </c>
      <c r="B1040" s="48">
        <v>8</v>
      </c>
      <c r="C1040" s="48" t="s">
        <v>2417</v>
      </c>
      <c r="D1040" s="48" t="s">
        <v>282</v>
      </c>
      <c r="E1040" s="48" t="s">
        <v>283</v>
      </c>
      <c r="F1040" s="48" t="s">
        <v>2442</v>
      </c>
      <c r="G1040" s="48" t="s">
        <v>2443</v>
      </c>
    </row>
    <row r="1041" spans="1:7">
      <c r="A1041" s="47">
        <v>1410052002888</v>
      </c>
      <c r="B1041" s="48">
        <v>8</v>
      </c>
      <c r="C1041" s="48" t="s">
        <v>2417</v>
      </c>
      <c r="D1041" s="48" t="s">
        <v>324</v>
      </c>
      <c r="E1041" s="48" t="s">
        <v>325</v>
      </c>
      <c r="F1041" s="48" t="s">
        <v>2444</v>
      </c>
      <c r="G1041" s="48" t="s">
        <v>2445</v>
      </c>
    </row>
    <row r="1042" spans="1:7">
      <c r="A1042" s="47">
        <v>1410052002896</v>
      </c>
      <c r="B1042" s="48">
        <v>8</v>
      </c>
      <c r="C1042" s="48" t="s">
        <v>2417</v>
      </c>
      <c r="D1042" s="48" t="s">
        <v>342</v>
      </c>
      <c r="E1042" s="48" t="s">
        <v>343</v>
      </c>
      <c r="F1042" s="48" t="s">
        <v>2446</v>
      </c>
      <c r="G1042" s="48" t="s">
        <v>2447</v>
      </c>
    </row>
    <row r="1043" spans="1:7">
      <c r="A1043" s="47">
        <v>1410052002904</v>
      </c>
      <c r="B1043" s="48">
        <v>8</v>
      </c>
      <c r="C1043" s="48" t="s">
        <v>2417</v>
      </c>
      <c r="D1043" s="48" t="s">
        <v>342</v>
      </c>
      <c r="E1043" s="48" t="s">
        <v>343</v>
      </c>
      <c r="F1043" s="48" t="s">
        <v>2448</v>
      </c>
      <c r="G1043" s="48" t="s">
        <v>2449</v>
      </c>
    </row>
    <row r="1044" spans="1:7">
      <c r="A1044" s="47">
        <v>1410052002912</v>
      </c>
      <c r="B1044" s="48">
        <v>8</v>
      </c>
      <c r="C1044" s="48" t="s">
        <v>2417</v>
      </c>
      <c r="D1044" s="48" t="s">
        <v>354</v>
      </c>
      <c r="E1044" s="48" t="s">
        <v>355</v>
      </c>
      <c r="F1044" s="48" t="s">
        <v>2450</v>
      </c>
      <c r="G1044" s="48" t="s">
        <v>2451</v>
      </c>
    </row>
    <row r="1045" spans="1:7">
      <c r="A1045" s="47">
        <v>1410052002920</v>
      </c>
      <c r="B1045" s="48">
        <v>8</v>
      </c>
      <c r="C1045" s="48" t="s">
        <v>2417</v>
      </c>
      <c r="D1045" s="48" t="s">
        <v>418</v>
      </c>
      <c r="E1045" s="48" t="s">
        <v>419</v>
      </c>
      <c r="F1045" s="48" t="s">
        <v>2452</v>
      </c>
      <c r="G1045" s="48" t="s">
        <v>2453</v>
      </c>
    </row>
    <row r="1046" spans="1:7">
      <c r="A1046" s="47">
        <v>1410052002938</v>
      </c>
      <c r="B1046" s="48">
        <v>8</v>
      </c>
      <c r="C1046" s="48" t="s">
        <v>2417</v>
      </c>
      <c r="D1046" s="48" t="s">
        <v>418</v>
      </c>
      <c r="E1046" s="48" t="s">
        <v>419</v>
      </c>
      <c r="F1046" s="48" t="s">
        <v>2454</v>
      </c>
      <c r="G1046" s="48" t="s">
        <v>2454</v>
      </c>
    </row>
    <row r="1047" spans="1:7">
      <c r="A1047" s="47">
        <v>1410052002946</v>
      </c>
      <c r="B1047" s="48">
        <v>8</v>
      </c>
      <c r="C1047" s="48" t="s">
        <v>2417</v>
      </c>
      <c r="D1047" s="48" t="s">
        <v>286</v>
      </c>
      <c r="E1047" s="48" t="s">
        <v>287</v>
      </c>
      <c r="F1047" s="48" t="s">
        <v>2455</v>
      </c>
      <c r="G1047" s="48" t="s">
        <v>2456</v>
      </c>
    </row>
    <row r="1048" spans="1:7">
      <c r="A1048" s="47">
        <v>1410052002953</v>
      </c>
      <c r="B1048" s="48">
        <v>8</v>
      </c>
      <c r="C1048" s="48" t="s">
        <v>2417</v>
      </c>
      <c r="D1048" s="48" t="s">
        <v>286</v>
      </c>
      <c r="E1048" s="48" t="s">
        <v>287</v>
      </c>
      <c r="F1048" s="48" t="s">
        <v>2457</v>
      </c>
      <c r="G1048" s="48" t="s">
        <v>2458</v>
      </c>
    </row>
    <row r="1049" spans="1:7">
      <c r="A1049" s="47">
        <v>1410052002961</v>
      </c>
      <c r="B1049" s="48">
        <v>8</v>
      </c>
      <c r="C1049" s="48" t="s">
        <v>2417</v>
      </c>
      <c r="D1049" s="48" t="s">
        <v>282</v>
      </c>
      <c r="E1049" s="48" t="s">
        <v>283</v>
      </c>
      <c r="F1049" s="48" t="s">
        <v>2459</v>
      </c>
      <c r="G1049" s="48" t="s">
        <v>2460</v>
      </c>
    </row>
    <row r="1050" spans="1:7">
      <c r="A1050" s="47">
        <v>1410052002979</v>
      </c>
      <c r="B1050" s="48">
        <v>8</v>
      </c>
      <c r="C1050" s="48" t="s">
        <v>2417</v>
      </c>
      <c r="D1050" s="48" t="s">
        <v>362</v>
      </c>
      <c r="E1050" s="48" t="s">
        <v>363</v>
      </c>
      <c r="F1050" s="48" t="s">
        <v>2461</v>
      </c>
      <c r="G1050" s="48" t="s">
        <v>2462</v>
      </c>
    </row>
    <row r="1051" spans="1:7">
      <c r="A1051" s="47">
        <v>1410052002987</v>
      </c>
      <c r="B1051" s="48">
        <v>8</v>
      </c>
      <c r="C1051" s="48" t="s">
        <v>2417</v>
      </c>
      <c r="D1051" s="48" t="s">
        <v>362</v>
      </c>
      <c r="E1051" s="48" t="s">
        <v>363</v>
      </c>
      <c r="F1051" s="48" t="s">
        <v>2463</v>
      </c>
      <c r="G1051" s="48" t="s">
        <v>2464</v>
      </c>
    </row>
    <row r="1052" spans="1:7">
      <c r="A1052" s="47">
        <v>1410052002995</v>
      </c>
      <c r="B1052" s="48">
        <v>8</v>
      </c>
      <c r="C1052" s="48" t="s">
        <v>2417</v>
      </c>
      <c r="D1052" s="48" t="s">
        <v>402</v>
      </c>
      <c r="E1052" s="48" t="s">
        <v>403</v>
      </c>
      <c r="F1052" s="48" t="s">
        <v>2465</v>
      </c>
      <c r="G1052" s="48" t="s">
        <v>2466</v>
      </c>
    </row>
    <row r="1053" spans="1:7">
      <c r="A1053" s="47">
        <v>1410052003001</v>
      </c>
      <c r="B1053" s="48">
        <v>8</v>
      </c>
      <c r="C1053" s="48" t="s">
        <v>2417</v>
      </c>
      <c r="D1053" s="48" t="s">
        <v>234</v>
      </c>
      <c r="E1053" s="48" t="s">
        <v>235</v>
      </c>
      <c r="F1053" s="48" t="s">
        <v>2467</v>
      </c>
      <c r="G1053" s="48" t="s">
        <v>2468</v>
      </c>
    </row>
    <row r="1054" spans="1:7">
      <c r="A1054" s="47">
        <v>1410052003019</v>
      </c>
      <c r="B1054" s="48">
        <v>8</v>
      </c>
      <c r="C1054" s="48" t="s">
        <v>2417</v>
      </c>
      <c r="D1054" s="48" t="s">
        <v>402</v>
      </c>
      <c r="E1054" s="48" t="s">
        <v>403</v>
      </c>
      <c r="F1054" s="48" t="s">
        <v>2469</v>
      </c>
      <c r="G1054" s="48" t="s">
        <v>2470</v>
      </c>
    </row>
    <row r="1055" spans="1:7">
      <c r="A1055" s="47">
        <v>1410052003027</v>
      </c>
      <c r="B1055" s="48">
        <v>8</v>
      </c>
      <c r="C1055" s="48" t="s">
        <v>2417</v>
      </c>
      <c r="D1055" s="48" t="s">
        <v>362</v>
      </c>
      <c r="E1055" s="48" t="s">
        <v>363</v>
      </c>
      <c r="F1055" s="48" t="s">
        <v>2471</v>
      </c>
      <c r="G1055" s="48" t="s">
        <v>2472</v>
      </c>
    </row>
    <row r="1056" spans="1:7">
      <c r="A1056" s="47">
        <v>1410052003035</v>
      </c>
      <c r="B1056" s="48">
        <v>8</v>
      </c>
      <c r="C1056" s="48" t="s">
        <v>2417</v>
      </c>
      <c r="D1056" s="48" t="s">
        <v>300</v>
      </c>
      <c r="E1056" s="48" t="s">
        <v>301</v>
      </c>
      <c r="F1056" s="48" t="s">
        <v>482</v>
      </c>
      <c r="G1056" s="48" t="s">
        <v>483</v>
      </c>
    </row>
    <row r="1057" spans="1:7">
      <c r="A1057" s="47">
        <v>1410052003043</v>
      </c>
      <c r="B1057" s="48">
        <v>8</v>
      </c>
      <c r="C1057" s="48" t="s">
        <v>2417</v>
      </c>
      <c r="D1057" s="48" t="s">
        <v>354</v>
      </c>
      <c r="E1057" s="48" t="s">
        <v>355</v>
      </c>
      <c r="F1057" s="48" t="s">
        <v>2473</v>
      </c>
      <c r="G1057" s="48" t="s">
        <v>2474</v>
      </c>
    </row>
    <row r="1058" spans="1:7">
      <c r="A1058" s="47">
        <v>1410052003068</v>
      </c>
      <c r="B1058" s="48">
        <v>8</v>
      </c>
      <c r="C1058" s="48" t="s">
        <v>2417</v>
      </c>
      <c r="D1058" s="48" t="s">
        <v>286</v>
      </c>
      <c r="E1058" s="48" t="s">
        <v>287</v>
      </c>
      <c r="F1058" s="48" t="s">
        <v>2475</v>
      </c>
      <c r="G1058" s="48" t="s">
        <v>2476</v>
      </c>
    </row>
    <row r="1059" spans="1:7">
      <c r="A1059" s="47">
        <v>1410052003076</v>
      </c>
      <c r="B1059" s="48">
        <v>8</v>
      </c>
      <c r="C1059" s="48" t="s">
        <v>2417</v>
      </c>
      <c r="D1059" s="48" t="s">
        <v>342</v>
      </c>
      <c r="E1059" s="48" t="s">
        <v>343</v>
      </c>
      <c r="F1059" s="48" t="s">
        <v>2477</v>
      </c>
      <c r="G1059" s="48" t="s">
        <v>2478</v>
      </c>
    </row>
    <row r="1060" spans="1:7">
      <c r="A1060" s="47">
        <v>1410052003100</v>
      </c>
      <c r="B1060" s="48">
        <v>8</v>
      </c>
      <c r="C1060" s="48" t="s">
        <v>2417</v>
      </c>
      <c r="D1060" s="48" t="s">
        <v>402</v>
      </c>
      <c r="E1060" s="48" t="s">
        <v>403</v>
      </c>
      <c r="F1060" s="48" t="s">
        <v>2479</v>
      </c>
      <c r="G1060" s="48" t="s">
        <v>2480</v>
      </c>
    </row>
    <row r="1061" spans="1:7">
      <c r="A1061" s="47">
        <v>1410052003118</v>
      </c>
      <c r="B1061" s="48">
        <v>8</v>
      </c>
      <c r="C1061" s="48" t="s">
        <v>2417</v>
      </c>
      <c r="D1061" s="48" t="s">
        <v>418</v>
      </c>
      <c r="E1061" s="48" t="s">
        <v>419</v>
      </c>
      <c r="F1061" s="48" t="s">
        <v>2481</v>
      </c>
      <c r="G1061" s="48" t="s">
        <v>2482</v>
      </c>
    </row>
    <row r="1062" spans="1:7">
      <c r="A1062" s="47">
        <v>1410052003142</v>
      </c>
      <c r="B1062" s="48">
        <v>8</v>
      </c>
      <c r="C1062" s="48" t="s">
        <v>2417</v>
      </c>
      <c r="D1062" s="48" t="s">
        <v>418</v>
      </c>
      <c r="E1062" s="48" t="s">
        <v>419</v>
      </c>
      <c r="F1062" s="48" t="s">
        <v>2483</v>
      </c>
      <c r="G1062" s="48" t="s">
        <v>2484</v>
      </c>
    </row>
    <row r="1063" spans="1:7">
      <c r="A1063" s="47">
        <v>1410052003159</v>
      </c>
      <c r="B1063" s="48">
        <v>8</v>
      </c>
      <c r="C1063" s="48" t="s">
        <v>2417</v>
      </c>
      <c r="D1063" s="48" t="s">
        <v>394</v>
      </c>
      <c r="E1063" s="48" t="s">
        <v>395</v>
      </c>
      <c r="F1063" s="48" t="s">
        <v>2485</v>
      </c>
      <c r="G1063" s="48" t="s">
        <v>2486</v>
      </c>
    </row>
    <row r="1064" spans="1:7">
      <c r="A1064" s="47">
        <v>1410052003167</v>
      </c>
      <c r="B1064" s="48">
        <v>8</v>
      </c>
      <c r="C1064" s="48" t="s">
        <v>2417</v>
      </c>
      <c r="D1064" s="48" t="s">
        <v>394</v>
      </c>
      <c r="E1064" s="48" t="s">
        <v>395</v>
      </c>
      <c r="F1064" s="48" t="s">
        <v>2487</v>
      </c>
      <c r="G1064" s="48" t="s">
        <v>2488</v>
      </c>
    </row>
    <row r="1065" spans="1:7">
      <c r="A1065" s="47">
        <v>1410052003175</v>
      </c>
      <c r="B1065" s="48">
        <v>8</v>
      </c>
      <c r="C1065" s="48" t="s">
        <v>2417</v>
      </c>
      <c r="D1065" s="48" t="s">
        <v>362</v>
      </c>
      <c r="E1065" s="48" t="s">
        <v>363</v>
      </c>
      <c r="F1065" s="48" t="s">
        <v>2489</v>
      </c>
      <c r="G1065" s="48" t="s">
        <v>2490</v>
      </c>
    </row>
    <row r="1066" spans="1:7">
      <c r="A1066" s="47">
        <v>1410052003183</v>
      </c>
      <c r="B1066" s="48">
        <v>8</v>
      </c>
      <c r="C1066" s="48" t="s">
        <v>2417</v>
      </c>
      <c r="D1066" s="48" t="s">
        <v>238</v>
      </c>
      <c r="E1066" s="48" t="s">
        <v>239</v>
      </c>
      <c r="F1066" s="48" t="s">
        <v>2491</v>
      </c>
      <c r="G1066" s="48" t="s">
        <v>2492</v>
      </c>
    </row>
    <row r="1067" spans="1:7">
      <c r="A1067" s="47">
        <v>1410052003191</v>
      </c>
      <c r="B1067" s="48">
        <v>8</v>
      </c>
      <c r="C1067" s="48" t="s">
        <v>2417</v>
      </c>
      <c r="D1067" s="48" t="s">
        <v>412</v>
      </c>
      <c r="E1067" s="48" t="s">
        <v>413</v>
      </c>
      <c r="F1067" s="48" t="s">
        <v>2493</v>
      </c>
      <c r="G1067" s="48" t="s">
        <v>2494</v>
      </c>
    </row>
    <row r="1068" spans="1:7">
      <c r="A1068" s="47">
        <v>1410052003209</v>
      </c>
      <c r="B1068" s="48">
        <v>8</v>
      </c>
      <c r="C1068" s="48" t="s">
        <v>2417</v>
      </c>
      <c r="D1068" s="48" t="s">
        <v>324</v>
      </c>
      <c r="E1068" s="48" t="s">
        <v>325</v>
      </c>
      <c r="F1068" s="48" t="s">
        <v>2495</v>
      </c>
      <c r="G1068" s="48" t="s">
        <v>2496</v>
      </c>
    </row>
    <row r="1069" spans="1:7">
      <c r="A1069" s="47">
        <v>1410052003217</v>
      </c>
      <c r="B1069" s="48">
        <v>8</v>
      </c>
      <c r="C1069" s="48" t="s">
        <v>2417</v>
      </c>
      <c r="D1069" s="48" t="s">
        <v>402</v>
      </c>
      <c r="E1069" s="48" t="s">
        <v>403</v>
      </c>
      <c r="F1069" s="48" t="s">
        <v>2497</v>
      </c>
      <c r="G1069" s="48" t="s">
        <v>2498</v>
      </c>
    </row>
    <row r="1070" spans="1:7">
      <c r="A1070" s="47">
        <v>1410052003225</v>
      </c>
      <c r="B1070" s="48">
        <v>8</v>
      </c>
      <c r="C1070" s="48" t="s">
        <v>2417</v>
      </c>
      <c r="D1070" s="48" t="s">
        <v>376</v>
      </c>
      <c r="E1070" s="48" t="s">
        <v>377</v>
      </c>
      <c r="F1070" s="48" t="s">
        <v>2499</v>
      </c>
      <c r="G1070" s="48" t="s">
        <v>2500</v>
      </c>
    </row>
    <row r="1071" spans="1:7">
      <c r="A1071" s="47">
        <v>1410052003233</v>
      </c>
      <c r="B1071" s="48">
        <v>8</v>
      </c>
      <c r="C1071" s="48" t="s">
        <v>2417</v>
      </c>
      <c r="D1071" s="48" t="s">
        <v>354</v>
      </c>
      <c r="E1071" s="48" t="s">
        <v>355</v>
      </c>
      <c r="F1071" s="48" t="s">
        <v>2501</v>
      </c>
      <c r="G1071" s="48" t="s">
        <v>2502</v>
      </c>
    </row>
    <row r="1072" spans="1:7">
      <c r="A1072" s="47">
        <v>1410052003241</v>
      </c>
      <c r="B1072" s="48">
        <v>8</v>
      </c>
      <c r="C1072" s="48" t="s">
        <v>2417</v>
      </c>
      <c r="D1072" s="48" t="s">
        <v>238</v>
      </c>
      <c r="E1072" s="48" t="s">
        <v>239</v>
      </c>
      <c r="F1072" s="48" t="s">
        <v>2503</v>
      </c>
      <c r="G1072" s="48" t="s">
        <v>2504</v>
      </c>
    </row>
    <row r="1073" spans="1:7">
      <c r="A1073" s="47">
        <v>1410052003258</v>
      </c>
      <c r="B1073" s="48">
        <v>11</v>
      </c>
      <c r="C1073" s="48" t="s">
        <v>2505</v>
      </c>
      <c r="D1073" s="48" t="s">
        <v>294</v>
      </c>
      <c r="E1073" s="48" t="s">
        <v>295</v>
      </c>
      <c r="F1073" s="48" t="s">
        <v>2506</v>
      </c>
      <c r="G1073" s="48" t="s">
        <v>2507</v>
      </c>
    </row>
    <row r="1074" spans="1:7">
      <c r="A1074" s="47">
        <v>1410052003266</v>
      </c>
      <c r="B1074" s="48">
        <v>8</v>
      </c>
      <c r="C1074" s="48" t="s">
        <v>2417</v>
      </c>
      <c r="D1074" s="48" t="s">
        <v>238</v>
      </c>
      <c r="E1074" s="48" t="s">
        <v>239</v>
      </c>
      <c r="F1074" s="48" t="s">
        <v>2508</v>
      </c>
      <c r="G1074" s="48" t="s">
        <v>2509</v>
      </c>
    </row>
    <row r="1075" spans="1:7">
      <c r="A1075" s="47">
        <v>1410052003274</v>
      </c>
      <c r="B1075" s="48">
        <v>8</v>
      </c>
      <c r="C1075" s="48" t="s">
        <v>2417</v>
      </c>
      <c r="D1075" s="48" t="s">
        <v>362</v>
      </c>
      <c r="E1075" s="48" t="s">
        <v>363</v>
      </c>
      <c r="F1075" s="48" t="s">
        <v>2510</v>
      </c>
      <c r="G1075" s="48" t="s">
        <v>2511</v>
      </c>
    </row>
    <row r="1076" spans="1:7">
      <c r="A1076" s="47">
        <v>1410052003282</v>
      </c>
      <c r="B1076" s="48">
        <v>11</v>
      </c>
      <c r="C1076" s="48" t="s">
        <v>2505</v>
      </c>
      <c r="D1076" s="48" t="s">
        <v>300</v>
      </c>
      <c r="E1076" s="48" t="s">
        <v>301</v>
      </c>
      <c r="F1076" s="48" t="s">
        <v>2512</v>
      </c>
      <c r="G1076" s="48" t="s">
        <v>2513</v>
      </c>
    </row>
    <row r="1077" spans="1:7">
      <c r="A1077" s="47">
        <v>1410052003290</v>
      </c>
      <c r="B1077" s="48">
        <v>8</v>
      </c>
      <c r="C1077" s="48" t="s">
        <v>2417</v>
      </c>
      <c r="D1077" s="48" t="s">
        <v>312</v>
      </c>
      <c r="E1077" s="48" t="s">
        <v>313</v>
      </c>
      <c r="F1077" s="48" t="s">
        <v>2514</v>
      </c>
      <c r="G1077" s="48" t="s">
        <v>2515</v>
      </c>
    </row>
    <row r="1078" spans="1:7">
      <c r="A1078" s="47">
        <v>1410052003308</v>
      </c>
      <c r="B1078" s="48">
        <v>8</v>
      </c>
      <c r="C1078" s="48" t="s">
        <v>2417</v>
      </c>
      <c r="D1078" s="48" t="s">
        <v>324</v>
      </c>
      <c r="E1078" s="48" t="s">
        <v>325</v>
      </c>
      <c r="F1078" s="48" t="s">
        <v>2516</v>
      </c>
      <c r="G1078" s="48" t="s">
        <v>2517</v>
      </c>
    </row>
    <row r="1079" spans="1:7">
      <c r="A1079" s="47">
        <v>1410052003316</v>
      </c>
      <c r="B1079" s="48">
        <v>8</v>
      </c>
      <c r="C1079" s="48" t="s">
        <v>2417</v>
      </c>
      <c r="D1079" s="48" t="s">
        <v>348</v>
      </c>
      <c r="E1079" s="48" t="s">
        <v>349</v>
      </c>
      <c r="F1079" s="48" t="s">
        <v>2518</v>
      </c>
      <c r="G1079" s="48" t="s">
        <v>2519</v>
      </c>
    </row>
    <row r="1080" spans="1:7">
      <c r="A1080" s="47">
        <v>1410052003324</v>
      </c>
      <c r="B1080" s="48">
        <v>11</v>
      </c>
      <c r="C1080" s="48" t="s">
        <v>2505</v>
      </c>
      <c r="D1080" s="48" t="s">
        <v>422</v>
      </c>
      <c r="E1080" s="48" t="s">
        <v>423</v>
      </c>
      <c r="F1080" s="48" t="s">
        <v>2520</v>
      </c>
      <c r="G1080" s="48" t="s">
        <v>2521</v>
      </c>
    </row>
    <row r="1081" spans="1:7">
      <c r="A1081" s="47">
        <v>1410052003332</v>
      </c>
      <c r="B1081" s="48">
        <v>11</v>
      </c>
      <c r="C1081" s="48" t="s">
        <v>2505</v>
      </c>
      <c r="D1081" s="48" t="s">
        <v>422</v>
      </c>
      <c r="E1081" s="48" t="s">
        <v>423</v>
      </c>
      <c r="F1081" s="48" t="s">
        <v>2522</v>
      </c>
      <c r="G1081" s="48" t="s">
        <v>2523</v>
      </c>
    </row>
    <row r="1082" spans="1:7">
      <c r="A1082" s="47">
        <v>1410052003340</v>
      </c>
      <c r="B1082" s="48">
        <v>8</v>
      </c>
      <c r="C1082" s="48" t="s">
        <v>2417</v>
      </c>
      <c r="D1082" s="48" t="s">
        <v>324</v>
      </c>
      <c r="E1082" s="48" t="s">
        <v>325</v>
      </c>
      <c r="F1082" s="48" t="s">
        <v>2524</v>
      </c>
      <c r="G1082" s="48" t="s">
        <v>2525</v>
      </c>
    </row>
    <row r="1083" spans="1:7">
      <c r="A1083" s="47">
        <v>1410052003365</v>
      </c>
      <c r="B1083" s="48">
        <v>11</v>
      </c>
      <c r="C1083" s="48" t="s">
        <v>2505</v>
      </c>
      <c r="D1083" s="48" t="s">
        <v>376</v>
      </c>
      <c r="E1083" s="48" t="s">
        <v>377</v>
      </c>
      <c r="F1083" s="48" t="s">
        <v>2526</v>
      </c>
      <c r="G1083" s="48" t="s">
        <v>2527</v>
      </c>
    </row>
    <row r="1084" spans="1:7">
      <c r="A1084" s="47">
        <v>1410052003373</v>
      </c>
      <c r="B1084" s="48">
        <v>8</v>
      </c>
      <c r="C1084" s="48" t="s">
        <v>2417</v>
      </c>
      <c r="D1084" s="48" t="s">
        <v>394</v>
      </c>
      <c r="E1084" s="48" t="s">
        <v>395</v>
      </c>
      <c r="F1084" s="48" t="s">
        <v>2528</v>
      </c>
      <c r="G1084" s="48" t="s">
        <v>2529</v>
      </c>
    </row>
    <row r="1085" spans="1:7">
      <c r="A1085" s="47">
        <v>1410052003381</v>
      </c>
      <c r="B1085" s="48">
        <v>11</v>
      </c>
      <c r="C1085" s="48" t="s">
        <v>2505</v>
      </c>
      <c r="D1085" s="48" t="s">
        <v>312</v>
      </c>
      <c r="E1085" s="48" t="s">
        <v>313</v>
      </c>
      <c r="F1085" s="48" t="s">
        <v>2530</v>
      </c>
      <c r="G1085" s="48" t="s">
        <v>2531</v>
      </c>
    </row>
    <row r="1086" spans="1:7">
      <c r="A1086" s="47">
        <v>1410052003399</v>
      </c>
      <c r="B1086" s="48">
        <v>11</v>
      </c>
      <c r="C1086" s="48" t="s">
        <v>2505</v>
      </c>
      <c r="D1086" s="48" t="s">
        <v>282</v>
      </c>
      <c r="E1086" s="48" t="s">
        <v>283</v>
      </c>
      <c r="F1086" s="48" t="s">
        <v>2532</v>
      </c>
      <c r="G1086" s="48" t="s">
        <v>2533</v>
      </c>
    </row>
    <row r="1087" spans="1:7">
      <c r="A1087" s="47">
        <v>1410052003407</v>
      </c>
      <c r="B1087" s="48">
        <v>8</v>
      </c>
      <c r="C1087" s="48" t="s">
        <v>2417</v>
      </c>
      <c r="D1087" s="48" t="s">
        <v>376</v>
      </c>
      <c r="E1087" s="48" t="s">
        <v>377</v>
      </c>
      <c r="F1087" s="48" t="s">
        <v>2534</v>
      </c>
      <c r="G1087" s="48" t="s">
        <v>2535</v>
      </c>
    </row>
    <row r="1088" spans="1:7">
      <c r="A1088" s="47">
        <v>1410052003415</v>
      </c>
      <c r="B1088" s="48">
        <v>11</v>
      </c>
      <c r="C1088" s="48" t="s">
        <v>2505</v>
      </c>
      <c r="D1088" s="48" t="s">
        <v>362</v>
      </c>
      <c r="E1088" s="48" t="s">
        <v>363</v>
      </c>
      <c r="F1088" s="48" t="s">
        <v>2536</v>
      </c>
      <c r="G1088" s="48" t="s">
        <v>2537</v>
      </c>
    </row>
    <row r="1089" spans="1:7">
      <c r="A1089" s="47">
        <v>1410052003423</v>
      </c>
      <c r="B1089" s="48">
        <v>8</v>
      </c>
      <c r="C1089" s="48" t="s">
        <v>2417</v>
      </c>
      <c r="D1089" s="48" t="s">
        <v>354</v>
      </c>
      <c r="E1089" s="48" t="s">
        <v>355</v>
      </c>
      <c r="F1089" s="48" t="s">
        <v>2538</v>
      </c>
      <c r="G1089" s="48" t="s">
        <v>2539</v>
      </c>
    </row>
    <row r="1090" spans="1:7">
      <c r="A1090" s="47">
        <v>1410052003431</v>
      </c>
      <c r="B1090" s="48">
        <v>8</v>
      </c>
      <c r="C1090" s="48" t="s">
        <v>2417</v>
      </c>
      <c r="D1090" s="48" t="s">
        <v>354</v>
      </c>
      <c r="E1090" s="48" t="s">
        <v>355</v>
      </c>
      <c r="F1090" s="48" t="s">
        <v>2540</v>
      </c>
      <c r="G1090" s="48" t="s">
        <v>2541</v>
      </c>
    </row>
    <row r="1091" spans="1:7">
      <c r="A1091" s="47">
        <v>1410052003449</v>
      </c>
      <c r="B1091" s="48">
        <v>8</v>
      </c>
      <c r="C1091" s="48" t="s">
        <v>2417</v>
      </c>
      <c r="D1091" s="48" t="s">
        <v>394</v>
      </c>
      <c r="E1091" s="48" t="s">
        <v>395</v>
      </c>
      <c r="F1091" s="48" t="s">
        <v>2542</v>
      </c>
      <c r="G1091" s="48" t="s">
        <v>2543</v>
      </c>
    </row>
    <row r="1092" spans="1:7">
      <c r="A1092" s="47">
        <v>1410052003456</v>
      </c>
      <c r="B1092" s="48">
        <v>8</v>
      </c>
      <c r="C1092" s="48" t="s">
        <v>2417</v>
      </c>
      <c r="D1092" s="48" t="s">
        <v>1946</v>
      </c>
      <c r="E1092" s="48" t="s">
        <v>235</v>
      </c>
      <c r="F1092" s="48" t="s">
        <v>2544</v>
      </c>
      <c r="G1092" s="48" t="s">
        <v>2545</v>
      </c>
    </row>
    <row r="1093" spans="1:7">
      <c r="A1093" s="47">
        <v>1410052003464</v>
      </c>
      <c r="B1093" s="48">
        <v>8</v>
      </c>
      <c r="C1093" s="48" t="s">
        <v>2417</v>
      </c>
      <c r="D1093" s="48" t="s">
        <v>234</v>
      </c>
      <c r="E1093" s="48" t="s">
        <v>235</v>
      </c>
      <c r="F1093" s="48" t="s">
        <v>2546</v>
      </c>
      <c r="G1093" s="48" t="s">
        <v>2547</v>
      </c>
    </row>
    <row r="1094" spans="1:7">
      <c r="A1094" s="47">
        <v>1410052003472</v>
      </c>
      <c r="B1094" s="48">
        <v>8</v>
      </c>
      <c r="C1094" s="48" t="s">
        <v>2417</v>
      </c>
      <c r="D1094" s="48" t="s">
        <v>394</v>
      </c>
      <c r="E1094" s="48" t="s">
        <v>395</v>
      </c>
      <c r="F1094" s="48" t="s">
        <v>2548</v>
      </c>
      <c r="G1094" s="48" t="s">
        <v>2549</v>
      </c>
    </row>
    <row r="1095" spans="1:7">
      <c r="A1095" s="47">
        <v>1410052003480</v>
      </c>
      <c r="B1095" s="48">
        <v>8</v>
      </c>
      <c r="C1095" s="48" t="s">
        <v>2417</v>
      </c>
      <c r="D1095" s="48" t="s">
        <v>300</v>
      </c>
      <c r="E1095" s="48" t="s">
        <v>301</v>
      </c>
      <c r="F1095" s="48" t="s">
        <v>2550</v>
      </c>
      <c r="G1095" s="48" t="s">
        <v>2551</v>
      </c>
    </row>
    <row r="1096" spans="1:7">
      <c r="A1096" s="47">
        <v>1410052003498</v>
      </c>
      <c r="B1096" s="48">
        <v>12</v>
      </c>
      <c r="C1096" s="48" t="s">
        <v>2552</v>
      </c>
      <c r="D1096" s="48" t="s">
        <v>402</v>
      </c>
      <c r="E1096" s="48" t="s">
        <v>403</v>
      </c>
      <c r="F1096" s="48" t="s">
        <v>2553</v>
      </c>
      <c r="G1096" s="48" t="s">
        <v>2554</v>
      </c>
    </row>
    <row r="1097" spans="1:7">
      <c r="A1097" s="47">
        <v>1410052003514</v>
      </c>
      <c r="B1097" s="48">
        <v>8</v>
      </c>
      <c r="C1097" s="48" t="s">
        <v>2417</v>
      </c>
      <c r="D1097" s="48" t="s">
        <v>354</v>
      </c>
      <c r="E1097" s="48" t="s">
        <v>355</v>
      </c>
      <c r="F1097" s="48" t="s">
        <v>2555</v>
      </c>
      <c r="G1097" s="48" t="s">
        <v>2556</v>
      </c>
    </row>
    <row r="1098" spans="1:7">
      <c r="A1098" s="47">
        <v>1410052003522</v>
      </c>
      <c r="B1098" s="48">
        <v>8</v>
      </c>
      <c r="C1098" s="48" t="s">
        <v>2417</v>
      </c>
      <c r="D1098" s="48" t="s">
        <v>362</v>
      </c>
      <c r="E1098" s="48" t="s">
        <v>363</v>
      </c>
      <c r="F1098" s="48" t="s">
        <v>2557</v>
      </c>
      <c r="G1098" s="48" t="s">
        <v>2558</v>
      </c>
    </row>
    <row r="1099" spans="1:7">
      <c r="A1099" s="47">
        <v>1410052003530</v>
      </c>
      <c r="B1099" s="48">
        <v>8</v>
      </c>
      <c r="C1099" s="48" t="s">
        <v>2417</v>
      </c>
      <c r="D1099" s="48" t="s">
        <v>300</v>
      </c>
      <c r="E1099" s="48" t="s">
        <v>301</v>
      </c>
      <c r="F1099" s="48" t="s">
        <v>2559</v>
      </c>
      <c r="G1099" s="48" t="s">
        <v>2560</v>
      </c>
    </row>
    <row r="1100" spans="1:7">
      <c r="A1100" s="47">
        <v>1410052003555</v>
      </c>
      <c r="B1100" s="48">
        <v>8</v>
      </c>
      <c r="C1100" s="48" t="s">
        <v>2417</v>
      </c>
      <c r="D1100" s="48" t="s">
        <v>300</v>
      </c>
      <c r="E1100" s="48" t="s">
        <v>301</v>
      </c>
      <c r="F1100" s="48" t="s">
        <v>2561</v>
      </c>
      <c r="G1100" s="48" t="s">
        <v>2562</v>
      </c>
    </row>
    <row r="1101" spans="1:7">
      <c r="A1101" s="47">
        <v>1410052003571</v>
      </c>
      <c r="B1101" s="48">
        <v>8</v>
      </c>
      <c r="C1101" s="48" t="s">
        <v>2417</v>
      </c>
      <c r="D1101" s="48" t="s">
        <v>234</v>
      </c>
      <c r="E1101" s="48" t="s">
        <v>235</v>
      </c>
      <c r="F1101" s="48" t="s">
        <v>2563</v>
      </c>
      <c r="G1101" s="48" t="s">
        <v>2564</v>
      </c>
    </row>
    <row r="1102" spans="1:7">
      <c r="A1102" s="47">
        <v>1410052003886</v>
      </c>
      <c r="B1102" s="48">
        <v>7</v>
      </c>
      <c r="C1102" s="48" t="s">
        <v>2565</v>
      </c>
      <c r="D1102" s="48" t="s">
        <v>362</v>
      </c>
      <c r="E1102" s="48" t="s">
        <v>363</v>
      </c>
      <c r="F1102" s="48" t="s">
        <v>2566</v>
      </c>
      <c r="G1102" s="48" t="s">
        <v>2567</v>
      </c>
    </row>
    <row r="1103" spans="1:7">
      <c r="A1103" s="47">
        <v>1410052003928</v>
      </c>
      <c r="B1103" s="48">
        <v>7</v>
      </c>
      <c r="C1103" s="48" t="s">
        <v>2565</v>
      </c>
      <c r="D1103" s="48" t="s">
        <v>394</v>
      </c>
      <c r="E1103" s="48" t="s">
        <v>395</v>
      </c>
      <c r="F1103" s="48" t="s">
        <v>2568</v>
      </c>
      <c r="G1103" s="48" t="s">
        <v>2569</v>
      </c>
    </row>
    <row r="1104" spans="1:7">
      <c r="A1104" s="47">
        <v>1410052004025</v>
      </c>
      <c r="B1104" s="48">
        <v>7</v>
      </c>
      <c r="C1104" s="48" t="s">
        <v>2565</v>
      </c>
      <c r="D1104" s="48" t="s">
        <v>354</v>
      </c>
      <c r="E1104" s="48" t="s">
        <v>355</v>
      </c>
      <c r="F1104" s="48" t="s">
        <v>2570</v>
      </c>
      <c r="G1104" s="48" t="s">
        <v>2571</v>
      </c>
    </row>
    <row r="1105" spans="1:7">
      <c r="A1105" s="47">
        <v>1410052004041</v>
      </c>
      <c r="B1105" s="48">
        <v>7</v>
      </c>
      <c r="C1105" s="48" t="s">
        <v>2565</v>
      </c>
      <c r="D1105" s="48" t="s">
        <v>348</v>
      </c>
      <c r="E1105" s="48" t="s">
        <v>349</v>
      </c>
      <c r="F1105" s="48" t="s">
        <v>2572</v>
      </c>
      <c r="G1105" s="48" t="s">
        <v>2573</v>
      </c>
    </row>
    <row r="1106" spans="1:7">
      <c r="A1106" s="47">
        <v>1410052004058</v>
      </c>
      <c r="B1106" s="48">
        <v>10</v>
      </c>
      <c r="C1106" s="48" t="s">
        <v>2574</v>
      </c>
      <c r="D1106" s="48" t="s">
        <v>354</v>
      </c>
      <c r="E1106" s="48" t="s">
        <v>355</v>
      </c>
      <c r="F1106" s="48" t="s">
        <v>2575</v>
      </c>
      <c r="G1106" s="48" t="s">
        <v>2576</v>
      </c>
    </row>
    <row r="1107" spans="1:7">
      <c r="A1107" s="47">
        <v>1410052004066</v>
      </c>
      <c r="B1107" s="48">
        <v>10</v>
      </c>
      <c r="C1107" s="48" t="s">
        <v>2574</v>
      </c>
      <c r="D1107" s="48" t="s">
        <v>324</v>
      </c>
      <c r="E1107" s="48" t="s">
        <v>325</v>
      </c>
      <c r="F1107" s="48" t="s">
        <v>2577</v>
      </c>
      <c r="G1107" s="48" t="s">
        <v>2578</v>
      </c>
    </row>
    <row r="1108" spans="1:7">
      <c r="A1108" s="47">
        <v>1410052004074</v>
      </c>
      <c r="B1108" s="48">
        <v>8</v>
      </c>
      <c r="C1108" s="48" t="s">
        <v>2417</v>
      </c>
      <c r="D1108" s="48" t="s">
        <v>354</v>
      </c>
      <c r="E1108" s="48" t="s">
        <v>355</v>
      </c>
      <c r="F1108" s="48" t="s">
        <v>2579</v>
      </c>
      <c r="G1108" s="48" t="s">
        <v>2580</v>
      </c>
    </row>
    <row r="1109" spans="1:7">
      <c r="A1109" s="47">
        <v>1410052004082</v>
      </c>
      <c r="B1109" s="48">
        <v>10</v>
      </c>
      <c r="C1109" s="48" t="s">
        <v>2574</v>
      </c>
      <c r="D1109" s="48" t="s">
        <v>234</v>
      </c>
      <c r="E1109" s="48" t="s">
        <v>235</v>
      </c>
      <c r="F1109" s="48" t="s">
        <v>2581</v>
      </c>
      <c r="G1109" s="48" t="s">
        <v>2582</v>
      </c>
    </row>
    <row r="1110" spans="1:7">
      <c r="A1110" s="47">
        <v>1410052004090</v>
      </c>
      <c r="B1110" s="48">
        <v>8</v>
      </c>
      <c r="C1110" s="48" t="s">
        <v>2417</v>
      </c>
      <c r="D1110" s="48" t="s">
        <v>412</v>
      </c>
      <c r="E1110" s="48" t="s">
        <v>413</v>
      </c>
      <c r="F1110" s="48" t="s">
        <v>2583</v>
      </c>
      <c r="G1110" s="48" t="s">
        <v>2584</v>
      </c>
    </row>
    <row r="1111" spans="1:7">
      <c r="A1111" s="47">
        <v>1410052004108</v>
      </c>
      <c r="B1111" s="48">
        <v>9</v>
      </c>
      <c r="C1111" s="48" t="s">
        <v>2585</v>
      </c>
      <c r="D1111" s="48" t="s">
        <v>282</v>
      </c>
      <c r="E1111" s="48" t="s">
        <v>283</v>
      </c>
      <c r="F1111" s="48" t="s">
        <v>2586</v>
      </c>
      <c r="G1111" s="48" t="s">
        <v>2587</v>
      </c>
    </row>
    <row r="1112" spans="1:7">
      <c r="A1112" s="47">
        <v>1410052004116</v>
      </c>
      <c r="B1112" s="48">
        <v>8</v>
      </c>
      <c r="C1112" s="48" t="s">
        <v>2417</v>
      </c>
      <c r="D1112" s="48" t="s">
        <v>402</v>
      </c>
      <c r="E1112" s="48" t="s">
        <v>403</v>
      </c>
      <c r="F1112" s="48" t="s">
        <v>2588</v>
      </c>
      <c r="G1112" s="48" t="s">
        <v>2589</v>
      </c>
    </row>
    <row r="1113" spans="1:7">
      <c r="A1113" s="47">
        <v>1410052004124</v>
      </c>
      <c r="B1113" s="48">
        <v>8</v>
      </c>
      <c r="C1113" s="48" t="s">
        <v>2417</v>
      </c>
      <c r="D1113" s="48" t="s">
        <v>418</v>
      </c>
      <c r="E1113" s="48" t="s">
        <v>419</v>
      </c>
      <c r="F1113" s="48" t="s">
        <v>2590</v>
      </c>
      <c r="G1113" s="48" t="s">
        <v>2591</v>
      </c>
    </row>
    <row r="1114" spans="1:7">
      <c r="A1114" s="47">
        <v>1410052004132</v>
      </c>
      <c r="B1114" s="48">
        <v>8</v>
      </c>
      <c r="C1114" s="48" t="s">
        <v>2417</v>
      </c>
      <c r="D1114" s="48" t="s">
        <v>362</v>
      </c>
      <c r="E1114" s="48" t="s">
        <v>363</v>
      </c>
      <c r="F1114" s="48" t="s">
        <v>2592</v>
      </c>
      <c r="G1114" s="48" t="s">
        <v>2593</v>
      </c>
    </row>
    <row r="1115" spans="1:7">
      <c r="A1115" s="47">
        <v>1410052004140</v>
      </c>
      <c r="B1115" s="48">
        <v>8</v>
      </c>
      <c r="C1115" s="48" t="s">
        <v>2417</v>
      </c>
      <c r="D1115" s="48" t="s">
        <v>294</v>
      </c>
      <c r="E1115" s="48" t="s">
        <v>295</v>
      </c>
      <c r="F1115" s="48" t="s">
        <v>2594</v>
      </c>
      <c r="G1115" s="48" t="s">
        <v>2595</v>
      </c>
    </row>
    <row r="1116" spans="1:7">
      <c r="A1116" s="47">
        <v>1410052004157</v>
      </c>
      <c r="B1116" s="48">
        <v>8</v>
      </c>
      <c r="C1116" s="48" t="s">
        <v>2417</v>
      </c>
      <c r="D1116" s="48" t="s">
        <v>282</v>
      </c>
      <c r="E1116" s="48" t="s">
        <v>283</v>
      </c>
      <c r="F1116" s="48" t="s">
        <v>2596</v>
      </c>
      <c r="G1116" s="48" t="s">
        <v>2597</v>
      </c>
    </row>
    <row r="1117" spans="1:7">
      <c r="A1117" s="47">
        <v>1410052004165</v>
      </c>
      <c r="B1117" s="48">
        <v>8</v>
      </c>
      <c r="C1117" s="48" t="s">
        <v>2417</v>
      </c>
      <c r="D1117" s="48" t="s">
        <v>312</v>
      </c>
      <c r="E1117" s="48" t="s">
        <v>313</v>
      </c>
      <c r="F1117" s="48" t="s">
        <v>2598</v>
      </c>
      <c r="G1117" s="48" t="s">
        <v>2599</v>
      </c>
    </row>
    <row r="1118" spans="1:7">
      <c r="A1118" s="47">
        <v>1410052004173</v>
      </c>
      <c r="B1118" s="48">
        <v>8</v>
      </c>
      <c r="C1118" s="48" t="s">
        <v>2417</v>
      </c>
      <c r="D1118" s="48" t="s">
        <v>376</v>
      </c>
      <c r="E1118" s="48" t="s">
        <v>377</v>
      </c>
      <c r="F1118" s="48" t="s">
        <v>2600</v>
      </c>
      <c r="G1118" s="48" t="s">
        <v>2601</v>
      </c>
    </row>
    <row r="1119" spans="1:7">
      <c r="A1119" s="47">
        <v>1410052004199</v>
      </c>
      <c r="B1119" s="48">
        <v>8</v>
      </c>
      <c r="C1119" s="48" t="s">
        <v>2417</v>
      </c>
      <c r="D1119" s="48" t="s">
        <v>234</v>
      </c>
      <c r="E1119" s="48" t="s">
        <v>235</v>
      </c>
      <c r="F1119" s="48" t="s">
        <v>2602</v>
      </c>
      <c r="G1119" s="48" t="s">
        <v>2603</v>
      </c>
    </row>
    <row r="1120" spans="1:7">
      <c r="A1120" s="47">
        <v>1410052004207</v>
      </c>
      <c r="B1120" s="48">
        <v>8</v>
      </c>
      <c r="C1120" s="48" t="s">
        <v>2417</v>
      </c>
      <c r="D1120" s="48" t="s">
        <v>294</v>
      </c>
      <c r="E1120" s="48" t="s">
        <v>295</v>
      </c>
      <c r="F1120" s="48" t="s">
        <v>2604</v>
      </c>
      <c r="G1120" s="48" t="s">
        <v>2605</v>
      </c>
    </row>
    <row r="1121" spans="1:7">
      <c r="A1121" s="47">
        <v>1410052004215</v>
      </c>
      <c r="B1121" s="48">
        <v>11</v>
      </c>
      <c r="C1121" s="48" t="s">
        <v>2505</v>
      </c>
      <c r="D1121" s="48" t="s">
        <v>294</v>
      </c>
      <c r="E1121" s="48" t="s">
        <v>295</v>
      </c>
      <c r="F1121" s="48" t="s">
        <v>2606</v>
      </c>
      <c r="G1121" s="48" t="s">
        <v>2607</v>
      </c>
    </row>
    <row r="1122" spans="1:7">
      <c r="A1122" s="47">
        <v>1410052004223</v>
      </c>
      <c r="B1122" s="48">
        <v>8</v>
      </c>
      <c r="C1122" s="48" t="s">
        <v>2417</v>
      </c>
      <c r="D1122" s="48" t="s">
        <v>418</v>
      </c>
      <c r="E1122" s="48" t="s">
        <v>419</v>
      </c>
      <c r="F1122" s="48" t="s">
        <v>2608</v>
      </c>
      <c r="G1122" s="48" t="s">
        <v>2609</v>
      </c>
    </row>
    <row r="1123" spans="1:7">
      <c r="A1123" s="47">
        <v>1410052004231</v>
      </c>
      <c r="B1123" s="48">
        <v>8</v>
      </c>
      <c r="C1123" s="48" t="s">
        <v>2417</v>
      </c>
      <c r="D1123" s="48" t="s">
        <v>238</v>
      </c>
      <c r="E1123" s="48" t="s">
        <v>239</v>
      </c>
      <c r="F1123" s="48" t="s">
        <v>2610</v>
      </c>
      <c r="G1123" s="48" t="s">
        <v>2611</v>
      </c>
    </row>
    <row r="1124" spans="1:7">
      <c r="A1124" s="47">
        <v>1410052004249</v>
      </c>
      <c r="B1124" s="48">
        <v>8</v>
      </c>
      <c r="C1124" s="48" t="s">
        <v>2417</v>
      </c>
      <c r="D1124" s="48" t="s">
        <v>238</v>
      </c>
      <c r="E1124" s="48" t="s">
        <v>239</v>
      </c>
      <c r="F1124" s="48" t="s">
        <v>2612</v>
      </c>
      <c r="G1124" s="48" t="s">
        <v>2613</v>
      </c>
    </row>
    <row r="1125" spans="1:7">
      <c r="A1125" s="47">
        <v>1410052004256</v>
      </c>
      <c r="B1125" s="48">
        <v>8</v>
      </c>
      <c r="C1125" s="48" t="s">
        <v>2417</v>
      </c>
      <c r="D1125" s="48" t="s">
        <v>282</v>
      </c>
      <c r="E1125" s="48" t="s">
        <v>283</v>
      </c>
      <c r="F1125" s="48" t="s">
        <v>2614</v>
      </c>
      <c r="G1125" s="48" t="s">
        <v>2615</v>
      </c>
    </row>
    <row r="1126" spans="1:7">
      <c r="A1126" s="47">
        <v>1410052004264</v>
      </c>
      <c r="B1126" s="48">
        <v>8</v>
      </c>
      <c r="C1126" s="48" t="s">
        <v>2417</v>
      </c>
      <c r="D1126" s="48" t="s">
        <v>354</v>
      </c>
      <c r="E1126" s="48" t="s">
        <v>355</v>
      </c>
      <c r="F1126" s="48" t="s">
        <v>2616</v>
      </c>
      <c r="G1126" s="48" t="s">
        <v>2617</v>
      </c>
    </row>
    <row r="1127" spans="1:7">
      <c r="A1127" s="47">
        <v>1410052004272</v>
      </c>
      <c r="B1127" s="48">
        <v>8</v>
      </c>
      <c r="C1127" s="48" t="s">
        <v>2417</v>
      </c>
      <c r="D1127" s="48" t="s">
        <v>362</v>
      </c>
      <c r="E1127" s="48" t="s">
        <v>363</v>
      </c>
      <c r="F1127" s="48" t="s">
        <v>2618</v>
      </c>
      <c r="G1127" s="48" t="s">
        <v>2619</v>
      </c>
    </row>
    <row r="1128" spans="1:7">
      <c r="A1128" s="47">
        <v>1410052004280</v>
      </c>
      <c r="B1128" s="48">
        <v>8</v>
      </c>
      <c r="C1128" s="48" t="s">
        <v>2417</v>
      </c>
      <c r="D1128" s="48" t="s">
        <v>418</v>
      </c>
      <c r="E1128" s="48" t="s">
        <v>419</v>
      </c>
      <c r="F1128" s="48" t="s">
        <v>2620</v>
      </c>
      <c r="G1128" s="48" t="s">
        <v>2621</v>
      </c>
    </row>
    <row r="1129" spans="1:7">
      <c r="A1129" s="47">
        <v>1410052004298</v>
      </c>
      <c r="B1129" s="48">
        <v>8</v>
      </c>
      <c r="C1129" s="48" t="s">
        <v>2417</v>
      </c>
      <c r="D1129" s="48" t="s">
        <v>362</v>
      </c>
      <c r="E1129" s="48" t="s">
        <v>363</v>
      </c>
      <c r="F1129" s="48" t="s">
        <v>2622</v>
      </c>
      <c r="G1129" s="48" t="s">
        <v>2623</v>
      </c>
    </row>
    <row r="1130" spans="1:7">
      <c r="A1130" s="47">
        <v>1410052004306</v>
      </c>
      <c r="B1130" s="48">
        <v>8</v>
      </c>
      <c r="C1130" s="48" t="s">
        <v>2417</v>
      </c>
      <c r="D1130" s="48" t="s">
        <v>234</v>
      </c>
      <c r="E1130" s="48" t="s">
        <v>235</v>
      </c>
      <c r="F1130" s="48" t="s">
        <v>2624</v>
      </c>
      <c r="G1130" s="48" t="s">
        <v>2625</v>
      </c>
    </row>
    <row r="1131" spans="1:7">
      <c r="A1131" s="47">
        <v>1410052004314</v>
      </c>
      <c r="B1131" s="48">
        <v>8</v>
      </c>
      <c r="C1131" s="48" t="s">
        <v>2417</v>
      </c>
      <c r="D1131" s="48" t="s">
        <v>234</v>
      </c>
      <c r="E1131" s="48" t="s">
        <v>235</v>
      </c>
      <c r="F1131" s="48" t="s">
        <v>2626</v>
      </c>
      <c r="G1131" s="48" t="s">
        <v>2627</v>
      </c>
    </row>
    <row r="1132" spans="1:7">
      <c r="A1132" s="47">
        <v>1410052004322</v>
      </c>
      <c r="B1132" s="48">
        <v>8</v>
      </c>
      <c r="C1132" s="48" t="s">
        <v>2417</v>
      </c>
      <c r="D1132" s="48" t="s">
        <v>234</v>
      </c>
      <c r="E1132" s="48" t="s">
        <v>235</v>
      </c>
      <c r="F1132" s="48" t="s">
        <v>2628</v>
      </c>
      <c r="G1132" s="48" t="s">
        <v>2629</v>
      </c>
    </row>
    <row r="1133" spans="1:7">
      <c r="A1133" s="47">
        <v>1410052004330</v>
      </c>
      <c r="B1133" s="48">
        <v>8</v>
      </c>
      <c r="C1133" s="48" t="s">
        <v>2417</v>
      </c>
      <c r="D1133" s="48" t="s">
        <v>234</v>
      </c>
      <c r="E1133" s="48" t="s">
        <v>235</v>
      </c>
      <c r="F1133" s="48" t="s">
        <v>2630</v>
      </c>
      <c r="G1133" s="48" t="s">
        <v>2631</v>
      </c>
    </row>
    <row r="1134" spans="1:7">
      <c r="A1134" s="47">
        <v>1410052004348</v>
      </c>
      <c r="B1134" s="48">
        <v>8</v>
      </c>
      <c r="C1134" s="48" t="s">
        <v>2417</v>
      </c>
      <c r="D1134" s="48" t="s">
        <v>234</v>
      </c>
      <c r="E1134" s="48" t="s">
        <v>235</v>
      </c>
      <c r="F1134" s="48" t="s">
        <v>2632</v>
      </c>
      <c r="G1134" s="48" t="s">
        <v>2633</v>
      </c>
    </row>
    <row r="1135" spans="1:7">
      <c r="A1135" s="47">
        <v>1410052004355</v>
      </c>
      <c r="B1135" s="48">
        <v>8</v>
      </c>
      <c r="C1135" s="48" t="s">
        <v>2417</v>
      </c>
      <c r="D1135" s="48" t="s">
        <v>354</v>
      </c>
      <c r="E1135" s="48" t="s">
        <v>355</v>
      </c>
      <c r="F1135" s="48" t="s">
        <v>2634</v>
      </c>
      <c r="G1135" s="48" t="s">
        <v>2635</v>
      </c>
    </row>
    <row r="1136" spans="1:7">
      <c r="A1136" s="47">
        <v>1410052004371</v>
      </c>
      <c r="B1136" s="48">
        <v>8</v>
      </c>
      <c r="C1136" s="48" t="s">
        <v>2417</v>
      </c>
      <c r="D1136" s="48" t="s">
        <v>354</v>
      </c>
      <c r="E1136" s="48" t="s">
        <v>355</v>
      </c>
      <c r="F1136" s="48" t="s">
        <v>2636</v>
      </c>
      <c r="G1136" s="48" t="s">
        <v>2637</v>
      </c>
    </row>
    <row r="1137" spans="1:7">
      <c r="A1137" s="47">
        <v>1410052004397</v>
      </c>
      <c r="B1137" s="48">
        <v>10</v>
      </c>
      <c r="C1137" s="48" t="s">
        <v>2574</v>
      </c>
      <c r="D1137" s="48" t="s">
        <v>286</v>
      </c>
      <c r="E1137" s="48" t="s">
        <v>287</v>
      </c>
      <c r="F1137" s="48" t="s">
        <v>2638</v>
      </c>
      <c r="G1137" s="48" t="s">
        <v>2639</v>
      </c>
    </row>
    <row r="1138" spans="1:7">
      <c r="A1138" s="47">
        <v>1410052004405</v>
      </c>
      <c r="B1138" s="48">
        <v>8</v>
      </c>
      <c r="C1138" s="48" t="s">
        <v>2417</v>
      </c>
      <c r="D1138" s="48" t="s">
        <v>300</v>
      </c>
      <c r="E1138" s="48" t="s">
        <v>301</v>
      </c>
      <c r="F1138" s="48" t="s">
        <v>2640</v>
      </c>
      <c r="G1138" s="48" t="s">
        <v>2641</v>
      </c>
    </row>
    <row r="1139" spans="1:7">
      <c r="A1139" s="47">
        <v>1410052004413</v>
      </c>
      <c r="B1139" s="48">
        <v>8</v>
      </c>
      <c r="C1139" s="48" t="s">
        <v>2417</v>
      </c>
      <c r="D1139" s="48" t="s">
        <v>376</v>
      </c>
      <c r="E1139" s="48" t="s">
        <v>377</v>
      </c>
      <c r="F1139" s="48" t="s">
        <v>2642</v>
      </c>
      <c r="G1139" s="48" t="s">
        <v>2643</v>
      </c>
    </row>
    <row r="1140" spans="1:7">
      <c r="A1140" s="47">
        <v>1410052004421</v>
      </c>
      <c r="B1140" s="48">
        <v>8</v>
      </c>
      <c r="C1140" s="48" t="s">
        <v>2417</v>
      </c>
      <c r="D1140" s="48" t="s">
        <v>376</v>
      </c>
      <c r="E1140" s="48" t="s">
        <v>377</v>
      </c>
      <c r="F1140" s="48" t="s">
        <v>2644</v>
      </c>
      <c r="G1140" s="48" t="s">
        <v>2645</v>
      </c>
    </row>
    <row r="1141" spans="1:7">
      <c r="A1141" s="47">
        <v>1410052004439</v>
      </c>
      <c r="B1141" s="48">
        <v>8</v>
      </c>
      <c r="C1141" s="48" t="s">
        <v>2417</v>
      </c>
      <c r="D1141" s="48" t="s">
        <v>376</v>
      </c>
      <c r="E1141" s="48" t="s">
        <v>377</v>
      </c>
      <c r="F1141" s="48" t="s">
        <v>2646</v>
      </c>
      <c r="G1141" s="48" t="s">
        <v>2647</v>
      </c>
    </row>
    <row r="1142" spans="1:7">
      <c r="A1142" s="47">
        <v>1410052004454</v>
      </c>
      <c r="B1142" s="48">
        <v>8</v>
      </c>
      <c r="C1142" s="48" t="s">
        <v>2417</v>
      </c>
      <c r="D1142" s="48" t="s">
        <v>402</v>
      </c>
      <c r="E1142" s="48" t="s">
        <v>403</v>
      </c>
      <c r="F1142" s="48" t="s">
        <v>2648</v>
      </c>
      <c r="G1142" s="48" t="s">
        <v>2649</v>
      </c>
    </row>
    <row r="1143" spans="1:7">
      <c r="A1143" s="47">
        <v>1410052004462</v>
      </c>
      <c r="B1143" s="48">
        <v>8</v>
      </c>
      <c r="C1143" s="48" t="s">
        <v>2417</v>
      </c>
      <c r="D1143" s="48" t="s">
        <v>412</v>
      </c>
      <c r="E1143" s="48" t="s">
        <v>413</v>
      </c>
      <c r="F1143" s="48" t="s">
        <v>2650</v>
      </c>
      <c r="G1143" s="48" t="s">
        <v>2651</v>
      </c>
    </row>
    <row r="1144" spans="1:7">
      <c r="A1144" s="47">
        <v>1410052004470</v>
      </c>
      <c r="B1144" s="48">
        <v>8</v>
      </c>
      <c r="C1144" s="48" t="s">
        <v>2417</v>
      </c>
      <c r="D1144" s="48" t="s">
        <v>354</v>
      </c>
      <c r="E1144" s="48" t="s">
        <v>355</v>
      </c>
      <c r="F1144" s="48" t="s">
        <v>2652</v>
      </c>
      <c r="G1144" s="48" t="s">
        <v>2653</v>
      </c>
    </row>
    <row r="1145" spans="1:7">
      <c r="A1145" s="47">
        <v>1410052004504</v>
      </c>
      <c r="B1145" s="48">
        <v>7</v>
      </c>
      <c r="C1145" s="48" t="s">
        <v>2565</v>
      </c>
      <c r="D1145" s="48" t="s">
        <v>294</v>
      </c>
      <c r="E1145" s="48" t="s">
        <v>295</v>
      </c>
      <c r="F1145" s="48" t="s">
        <v>2654</v>
      </c>
      <c r="G1145" s="48" t="s">
        <v>2655</v>
      </c>
    </row>
    <row r="1146" spans="1:7">
      <c r="A1146" s="47">
        <v>1410052004538</v>
      </c>
      <c r="B1146" s="48">
        <v>8</v>
      </c>
      <c r="C1146" s="48" t="s">
        <v>2417</v>
      </c>
      <c r="D1146" s="48" t="s">
        <v>286</v>
      </c>
      <c r="E1146" s="48" t="s">
        <v>287</v>
      </c>
      <c r="F1146" s="48" t="s">
        <v>2656</v>
      </c>
      <c r="G1146" s="48" t="s">
        <v>2657</v>
      </c>
    </row>
    <row r="1147" spans="1:7">
      <c r="A1147" s="47">
        <v>1410052004553</v>
      </c>
      <c r="B1147" s="48">
        <v>8</v>
      </c>
      <c r="C1147" s="48" t="s">
        <v>2417</v>
      </c>
      <c r="D1147" s="48" t="s">
        <v>294</v>
      </c>
      <c r="E1147" s="48" t="s">
        <v>295</v>
      </c>
      <c r="F1147" s="48" t="s">
        <v>2658</v>
      </c>
      <c r="G1147" s="48" t="s">
        <v>2659</v>
      </c>
    </row>
    <row r="1148" spans="1:7">
      <c r="A1148" s="47">
        <v>1410052004561</v>
      </c>
      <c r="B1148" s="48">
        <v>8</v>
      </c>
      <c r="C1148" s="48" t="s">
        <v>2417</v>
      </c>
      <c r="D1148" s="48" t="s">
        <v>312</v>
      </c>
      <c r="E1148" s="48" t="s">
        <v>313</v>
      </c>
      <c r="F1148" s="48" t="s">
        <v>2660</v>
      </c>
      <c r="G1148" s="48" t="s">
        <v>2661</v>
      </c>
    </row>
    <row r="1149" spans="1:7">
      <c r="A1149" s="47">
        <v>1410052004579</v>
      </c>
      <c r="B1149" s="48">
        <v>8</v>
      </c>
      <c r="C1149" s="48" t="s">
        <v>2417</v>
      </c>
      <c r="D1149" s="48" t="s">
        <v>324</v>
      </c>
      <c r="E1149" s="48" t="s">
        <v>325</v>
      </c>
      <c r="F1149" s="48" t="s">
        <v>2662</v>
      </c>
      <c r="G1149" s="48" t="s">
        <v>2663</v>
      </c>
    </row>
    <row r="1150" spans="1:7">
      <c r="A1150" s="47">
        <v>1410052004595</v>
      </c>
      <c r="B1150" s="48">
        <v>8</v>
      </c>
      <c r="C1150" s="48" t="s">
        <v>2417</v>
      </c>
      <c r="D1150" s="48" t="s">
        <v>362</v>
      </c>
      <c r="E1150" s="48" t="s">
        <v>363</v>
      </c>
      <c r="F1150" s="48" t="s">
        <v>2664</v>
      </c>
      <c r="G1150" s="48" t="s">
        <v>2665</v>
      </c>
    </row>
    <row r="1151" spans="1:7">
      <c r="A1151" s="47">
        <v>1410052004603</v>
      </c>
      <c r="B1151" s="48">
        <v>8</v>
      </c>
      <c r="C1151" s="48" t="s">
        <v>2417</v>
      </c>
      <c r="D1151" s="48" t="s">
        <v>402</v>
      </c>
      <c r="E1151" s="48" t="s">
        <v>403</v>
      </c>
      <c r="F1151" s="48" t="s">
        <v>2666</v>
      </c>
      <c r="G1151" s="48" t="s">
        <v>2667</v>
      </c>
    </row>
    <row r="1152" spans="1:7">
      <c r="A1152" s="47">
        <v>1410052004611</v>
      </c>
      <c r="B1152" s="48">
        <v>8</v>
      </c>
      <c r="C1152" s="48" t="s">
        <v>2417</v>
      </c>
      <c r="D1152" s="48" t="s">
        <v>418</v>
      </c>
      <c r="E1152" s="48" t="s">
        <v>419</v>
      </c>
      <c r="F1152" s="48" t="s">
        <v>2668</v>
      </c>
      <c r="G1152" s="48" t="s">
        <v>2669</v>
      </c>
    </row>
    <row r="1153" spans="1:7">
      <c r="A1153" s="47">
        <v>1410052004629</v>
      </c>
      <c r="B1153" s="48">
        <v>7</v>
      </c>
      <c r="C1153" s="48" t="s">
        <v>2565</v>
      </c>
      <c r="D1153" s="48" t="s">
        <v>376</v>
      </c>
      <c r="E1153" s="48" t="s">
        <v>377</v>
      </c>
      <c r="F1153" s="48" t="s">
        <v>2670</v>
      </c>
      <c r="G1153" s="48" t="s">
        <v>2671</v>
      </c>
    </row>
    <row r="1154" spans="1:7">
      <c r="A1154" s="47">
        <v>1410052004637</v>
      </c>
      <c r="B1154" s="48">
        <v>8</v>
      </c>
      <c r="C1154" s="48" t="s">
        <v>2417</v>
      </c>
      <c r="D1154" s="48" t="s">
        <v>238</v>
      </c>
      <c r="E1154" s="48" t="s">
        <v>239</v>
      </c>
      <c r="F1154" s="48" t="s">
        <v>2672</v>
      </c>
      <c r="G1154" s="48" t="s">
        <v>2673</v>
      </c>
    </row>
    <row r="1155" spans="1:7">
      <c r="A1155" s="47">
        <v>1410052004645</v>
      </c>
      <c r="B1155" s="48">
        <v>8</v>
      </c>
      <c r="C1155" s="48" t="s">
        <v>2417</v>
      </c>
      <c r="D1155" s="48" t="s">
        <v>234</v>
      </c>
      <c r="E1155" s="48" t="s">
        <v>235</v>
      </c>
      <c r="F1155" s="48" t="s">
        <v>2674</v>
      </c>
      <c r="G1155" s="48" t="s">
        <v>2675</v>
      </c>
    </row>
    <row r="1156" spans="1:7">
      <c r="A1156" s="47">
        <v>1410052004652</v>
      </c>
      <c r="B1156" s="48">
        <v>8</v>
      </c>
      <c r="C1156" s="48" t="s">
        <v>2417</v>
      </c>
      <c r="D1156" s="48" t="s">
        <v>234</v>
      </c>
      <c r="E1156" s="48" t="s">
        <v>235</v>
      </c>
      <c r="F1156" s="48" t="s">
        <v>2676</v>
      </c>
      <c r="G1156" s="48" t="s">
        <v>2677</v>
      </c>
    </row>
    <row r="1157" spans="1:7">
      <c r="A1157" s="47">
        <v>1410052004660</v>
      </c>
      <c r="B1157" s="48">
        <v>8</v>
      </c>
      <c r="C1157" s="48" t="s">
        <v>2417</v>
      </c>
      <c r="D1157" s="48" t="s">
        <v>1295</v>
      </c>
      <c r="E1157" s="48" t="s">
        <v>283</v>
      </c>
      <c r="F1157" s="48" t="s">
        <v>2678</v>
      </c>
      <c r="G1157" s="48" t="s">
        <v>2679</v>
      </c>
    </row>
    <row r="1158" spans="1:7">
      <c r="A1158" s="47">
        <v>1410052004678</v>
      </c>
      <c r="B1158" s="48">
        <v>8</v>
      </c>
      <c r="C1158" s="48" t="s">
        <v>2417</v>
      </c>
      <c r="D1158" s="48" t="s">
        <v>300</v>
      </c>
      <c r="E1158" s="48" t="s">
        <v>301</v>
      </c>
      <c r="F1158" s="48" t="s">
        <v>2680</v>
      </c>
      <c r="G1158" s="48" t="s">
        <v>2681</v>
      </c>
    </row>
    <row r="1159" spans="1:7">
      <c r="A1159" s="47">
        <v>1410052004686</v>
      </c>
      <c r="B1159" s="48">
        <v>8</v>
      </c>
      <c r="C1159" s="48" t="s">
        <v>2417</v>
      </c>
      <c r="D1159" s="48" t="s">
        <v>354</v>
      </c>
      <c r="E1159" s="48" t="s">
        <v>355</v>
      </c>
      <c r="F1159" s="48" t="s">
        <v>2682</v>
      </c>
      <c r="G1159" s="48" t="s">
        <v>2683</v>
      </c>
    </row>
    <row r="1160" spans="1:7">
      <c r="A1160" s="47">
        <v>1410052004694</v>
      </c>
      <c r="B1160" s="48">
        <v>8</v>
      </c>
      <c r="C1160" s="48" t="s">
        <v>2417</v>
      </c>
      <c r="D1160" s="48" t="s">
        <v>402</v>
      </c>
      <c r="E1160" s="48" t="s">
        <v>403</v>
      </c>
      <c r="F1160" s="48" t="s">
        <v>2684</v>
      </c>
      <c r="G1160" s="48" t="s">
        <v>2685</v>
      </c>
    </row>
    <row r="1161" spans="1:7">
      <c r="A1161" s="47">
        <v>1410052004702</v>
      </c>
      <c r="B1161" s="48">
        <v>8</v>
      </c>
      <c r="C1161" s="48" t="s">
        <v>2417</v>
      </c>
      <c r="D1161" s="48" t="s">
        <v>422</v>
      </c>
      <c r="E1161" s="48" t="s">
        <v>423</v>
      </c>
      <c r="F1161" s="48" t="s">
        <v>2686</v>
      </c>
      <c r="G1161" s="48" t="s">
        <v>2687</v>
      </c>
    </row>
    <row r="1162" spans="1:7">
      <c r="A1162" s="47">
        <v>1410052004710</v>
      </c>
      <c r="B1162" s="48">
        <v>8</v>
      </c>
      <c r="C1162" s="48" t="s">
        <v>2417</v>
      </c>
      <c r="D1162" s="48" t="s">
        <v>324</v>
      </c>
      <c r="E1162" s="48" t="s">
        <v>325</v>
      </c>
      <c r="F1162" s="48" t="s">
        <v>2688</v>
      </c>
      <c r="G1162" s="48" t="s">
        <v>2689</v>
      </c>
    </row>
    <row r="1163" spans="1:7">
      <c r="A1163" s="47">
        <v>1410052004728</v>
      </c>
      <c r="B1163" s="48">
        <v>8</v>
      </c>
      <c r="C1163" s="48" t="s">
        <v>2417</v>
      </c>
      <c r="D1163" s="48" t="s">
        <v>324</v>
      </c>
      <c r="E1163" s="48" t="s">
        <v>325</v>
      </c>
      <c r="F1163" s="48" t="s">
        <v>2690</v>
      </c>
      <c r="G1163" s="48" t="s">
        <v>2691</v>
      </c>
    </row>
    <row r="1164" spans="1:7">
      <c r="A1164" s="47">
        <v>1410052004744</v>
      </c>
      <c r="B1164" s="48">
        <v>8</v>
      </c>
      <c r="C1164" s="48" t="s">
        <v>2417</v>
      </c>
      <c r="D1164" s="48" t="s">
        <v>376</v>
      </c>
      <c r="E1164" s="48" t="s">
        <v>377</v>
      </c>
      <c r="F1164" s="48" t="s">
        <v>2692</v>
      </c>
      <c r="G1164" s="48" t="s">
        <v>2693</v>
      </c>
    </row>
    <row r="1165" spans="1:7">
      <c r="A1165" s="47">
        <v>1410052004751</v>
      </c>
      <c r="B1165" s="48">
        <v>8</v>
      </c>
      <c r="C1165" s="48" t="s">
        <v>2417</v>
      </c>
      <c r="D1165" s="48" t="s">
        <v>238</v>
      </c>
      <c r="E1165" s="48" t="s">
        <v>239</v>
      </c>
      <c r="F1165" s="48" t="s">
        <v>2694</v>
      </c>
      <c r="G1165" s="48" t="s">
        <v>2695</v>
      </c>
    </row>
    <row r="1166" spans="1:7">
      <c r="A1166" s="47">
        <v>1410052004769</v>
      </c>
      <c r="B1166" s="48">
        <v>8</v>
      </c>
      <c r="C1166" s="48" t="s">
        <v>2417</v>
      </c>
      <c r="D1166" s="48" t="s">
        <v>238</v>
      </c>
      <c r="E1166" s="48" t="s">
        <v>239</v>
      </c>
      <c r="F1166" s="48" t="s">
        <v>2696</v>
      </c>
      <c r="G1166" s="48" t="s">
        <v>2697</v>
      </c>
    </row>
    <row r="1167" spans="1:7">
      <c r="A1167" s="47">
        <v>1410052004777</v>
      </c>
      <c r="B1167" s="48">
        <v>8</v>
      </c>
      <c r="C1167" s="48" t="s">
        <v>2417</v>
      </c>
      <c r="D1167" s="48" t="s">
        <v>324</v>
      </c>
      <c r="E1167" s="48" t="s">
        <v>325</v>
      </c>
      <c r="F1167" s="48" t="s">
        <v>2698</v>
      </c>
      <c r="G1167" s="48" t="s">
        <v>2699</v>
      </c>
    </row>
    <row r="1168" spans="1:7">
      <c r="A1168" s="47">
        <v>1410052004793</v>
      </c>
      <c r="B1168" s="48">
        <v>8</v>
      </c>
      <c r="C1168" s="48" t="s">
        <v>2417</v>
      </c>
      <c r="D1168" s="48" t="s">
        <v>324</v>
      </c>
      <c r="E1168" s="48" t="s">
        <v>325</v>
      </c>
      <c r="F1168" s="48" t="s">
        <v>2700</v>
      </c>
      <c r="G1168" s="48" t="s">
        <v>2701</v>
      </c>
    </row>
    <row r="1169" spans="1:7">
      <c r="A1169" s="47">
        <v>1410052004801</v>
      </c>
      <c r="B1169" s="48">
        <v>8</v>
      </c>
      <c r="C1169" s="48" t="s">
        <v>2417</v>
      </c>
      <c r="D1169" s="48" t="s">
        <v>324</v>
      </c>
      <c r="E1169" s="48" t="s">
        <v>325</v>
      </c>
      <c r="F1169" s="48" t="s">
        <v>2702</v>
      </c>
      <c r="G1169" s="48" t="s">
        <v>2703</v>
      </c>
    </row>
    <row r="1170" spans="1:7">
      <c r="A1170" s="47">
        <v>1410052004819</v>
      </c>
      <c r="B1170" s="48">
        <v>8</v>
      </c>
      <c r="C1170" s="48" t="s">
        <v>2417</v>
      </c>
      <c r="D1170" s="48" t="s">
        <v>234</v>
      </c>
      <c r="E1170" s="48" t="s">
        <v>235</v>
      </c>
      <c r="F1170" s="48" t="s">
        <v>2704</v>
      </c>
      <c r="G1170" s="48" t="s">
        <v>2705</v>
      </c>
    </row>
    <row r="1171" spans="1:7">
      <c r="A1171" s="47">
        <v>1410052004827</v>
      </c>
      <c r="B1171" s="48">
        <v>8</v>
      </c>
      <c r="C1171" s="48" t="s">
        <v>2417</v>
      </c>
      <c r="D1171" s="48" t="s">
        <v>342</v>
      </c>
      <c r="E1171" s="48" t="s">
        <v>343</v>
      </c>
      <c r="F1171" s="48" t="s">
        <v>2706</v>
      </c>
      <c r="G1171" s="48" t="s">
        <v>2707</v>
      </c>
    </row>
    <row r="1172" spans="1:7">
      <c r="A1172" s="47">
        <v>1410052004843</v>
      </c>
      <c r="B1172" s="48">
        <v>8</v>
      </c>
      <c r="C1172" s="48" t="s">
        <v>2417</v>
      </c>
      <c r="D1172" s="48" t="s">
        <v>342</v>
      </c>
      <c r="E1172" s="48" t="s">
        <v>343</v>
      </c>
      <c r="F1172" s="48" t="s">
        <v>2708</v>
      </c>
      <c r="G1172" s="48" t="s">
        <v>2709</v>
      </c>
    </row>
    <row r="1173" spans="1:7">
      <c r="A1173" s="47">
        <v>1410052004850</v>
      </c>
      <c r="B1173" s="48">
        <v>8</v>
      </c>
      <c r="C1173" s="48" t="s">
        <v>2417</v>
      </c>
      <c r="D1173" s="48" t="s">
        <v>286</v>
      </c>
      <c r="E1173" s="48" t="s">
        <v>287</v>
      </c>
      <c r="F1173" s="48" t="s">
        <v>2710</v>
      </c>
      <c r="G1173" s="48" t="s">
        <v>2711</v>
      </c>
    </row>
    <row r="1174" spans="1:7">
      <c r="A1174" s="47">
        <v>1410052004884</v>
      </c>
      <c r="B1174" s="48">
        <v>11</v>
      </c>
      <c r="C1174" s="48" t="s">
        <v>2505</v>
      </c>
      <c r="D1174" s="48" t="s">
        <v>312</v>
      </c>
      <c r="E1174" s="48" t="s">
        <v>313</v>
      </c>
      <c r="F1174" s="48" t="s">
        <v>2712</v>
      </c>
      <c r="G1174" s="48" t="s">
        <v>2713</v>
      </c>
    </row>
    <row r="1175" spans="1:7">
      <c r="A1175" s="47">
        <v>1410052004892</v>
      </c>
      <c r="B1175" s="48">
        <v>8</v>
      </c>
      <c r="C1175" s="48" t="s">
        <v>2417</v>
      </c>
      <c r="D1175" s="48" t="s">
        <v>376</v>
      </c>
      <c r="E1175" s="48" t="s">
        <v>377</v>
      </c>
      <c r="F1175" s="48" t="s">
        <v>2714</v>
      </c>
      <c r="G1175" s="48" t="s">
        <v>2715</v>
      </c>
    </row>
    <row r="1176" spans="1:7">
      <c r="A1176" s="47">
        <v>1410052004900</v>
      </c>
      <c r="B1176" s="48">
        <v>8</v>
      </c>
      <c r="C1176" s="48" t="s">
        <v>2417</v>
      </c>
      <c r="D1176" s="48" t="s">
        <v>376</v>
      </c>
      <c r="E1176" s="48" t="s">
        <v>377</v>
      </c>
      <c r="F1176" s="48" t="s">
        <v>2716</v>
      </c>
      <c r="G1176" s="48" t="s">
        <v>2717</v>
      </c>
    </row>
    <row r="1177" spans="1:7">
      <c r="A1177" s="47">
        <v>1410052004918</v>
      </c>
      <c r="B1177" s="48">
        <v>8</v>
      </c>
      <c r="C1177" s="48" t="s">
        <v>2417</v>
      </c>
      <c r="D1177" s="48" t="s">
        <v>394</v>
      </c>
      <c r="E1177" s="48" t="s">
        <v>395</v>
      </c>
      <c r="F1177" s="48" t="s">
        <v>2718</v>
      </c>
      <c r="G1177" s="48" t="s">
        <v>2719</v>
      </c>
    </row>
    <row r="1178" spans="1:7">
      <c r="A1178" s="47">
        <v>1410052004926</v>
      </c>
      <c r="B1178" s="48">
        <v>7</v>
      </c>
      <c r="C1178" s="48" t="s">
        <v>2565</v>
      </c>
      <c r="D1178" s="48" t="s">
        <v>282</v>
      </c>
      <c r="E1178" s="48" t="s">
        <v>283</v>
      </c>
      <c r="F1178" s="48" t="s">
        <v>2720</v>
      </c>
      <c r="G1178" s="48" t="s">
        <v>2721</v>
      </c>
    </row>
    <row r="1179" spans="1:7">
      <c r="A1179" s="47">
        <v>1410052004934</v>
      </c>
      <c r="B1179" s="48">
        <v>8</v>
      </c>
      <c r="C1179" s="48" t="s">
        <v>2417</v>
      </c>
      <c r="D1179" s="48" t="s">
        <v>402</v>
      </c>
      <c r="E1179" s="48" t="s">
        <v>403</v>
      </c>
      <c r="F1179" s="48" t="s">
        <v>2722</v>
      </c>
      <c r="G1179" s="48" t="s">
        <v>2723</v>
      </c>
    </row>
    <row r="1180" spans="1:7">
      <c r="A1180" s="47">
        <v>1410052004942</v>
      </c>
      <c r="B1180" s="48">
        <v>8</v>
      </c>
      <c r="C1180" s="48" t="s">
        <v>2417</v>
      </c>
      <c r="D1180" s="48" t="s">
        <v>238</v>
      </c>
      <c r="E1180" s="48" t="s">
        <v>239</v>
      </c>
      <c r="F1180" s="48" t="s">
        <v>2724</v>
      </c>
      <c r="G1180" s="48" t="s">
        <v>2725</v>
      </c>
    </row>
    <row r="1181" spans="1:7">
      <c r="A1181" s="47">
        <v>1410052004959</v>
      </c>
      <c r="B1181" s="48">
        <v>8</v>
      </c>
      <c r="C1181" s="48" t="s">
        <v>2417</v>
      </c>
      <c r="D1181" s="48" t="s">
        <v>362</v>
      </c>
      <c r="E1181" s="48" t="s">
        <v>363</v>
      </c>
      <c r="F1181" s="48" t="s">
        <v>2726</v>
      </c>
      <c r="G1181" s="48" t="s">
        <v>2727</v>
      </c>
    </row>
    <row r="1182" spans="1:7">
      <c r="A1182" s="47">
        <v>1410052004967</v>
      </c>
      <c r="B1182" s="48">
        <v>8</v>
      </c>
      <c r="C1182" s="48" t="s">
        <v>2417</v>
      </c>
      <c r="D1182" s="48" t="s">
        <v>376</v>
      </c>
      <c r="E1182" s="48" t="s">
        <v>377</v>
      </c>
      <c r="F1182" s="48" t="s">
        <v>2728</v>
      </c>
      <c r="G1182" s="48" t="s">
        <v>2729</v>
      </c>
    </row>
    <row r="1183" spans="1:7">
      <c r="A1183" s="47">
        <v>1410052004975</v>
      </c>
      <c r="B1183" s="48">
        <v>8</v>
      </c>
      <c r="C1183" s="48" t="s">
        <v>2417</v>
      </c>
      <c r="D1183" s="48" t="s">
        <v>376</v>
      </c>
      <c r="E1183" s="48" t="s">
        <v>377</v>
      </c>
      <c r="F1183" s="48" t="s">
        <v>2730</v>
      </c>
      <c r="G1183" s="48" t="s">
        <v>2731</v>
      </c>
    </row>
    <row r="1184" spans="1:7">
      <c r="A1184" s="47">
        <v>1410052004983</v>
      </c>
      <c r="B1184" s="48">
        <v>8</v>
      </c>
      <c r="C1184" s="48" t="s">
        <v>2417</v>
      </c>
      <c r="D1184" s="48" t="s">
        <v>312</v>
      </c>
      <c r="E1184" s="48" t="s">
        <v>313</v>
      </c>
      <c r="F1184" s="48" t="s">
        <v>2732</v>
      </c>
      <c r="G1184" s="48" t="s">
        <v>2733</v>
      </c>
    </row>
    <row r="1185" spans="1:7">
      <c r="A1185" s="47">
        <v>1410052004991</v>
      </c>
      <c r="B1185" s="48">
        <v>8</v>
      </c>
      <c r="C1185" s="48" t="s">
        <v>2417</v>
      </c>
      <c r="D1185" s="48" t="s">
        <v>1436</v>
      </c>
      <c r="E1185" s="48" t="s">
        <v>377</v>
      </c>
      <c r="F1185" s="48" t="s">
        <v>2734</v>
      </c>
      <c r="G1185" s="48" t="s">
        <v>2735</v>
      </c>
    </row>
    <row r="1186" spans="1:7">
      <c r="A1186" s="47">
        <v>1410052005006</v>
      </c>
      <c r="B1186" s="48">
        <v>7</v>
      </c>
      <c r="C1186" s="48" t="s">
        <v>2736</v>
      </c>
      <c r="D1186" s="48" t="s">
        <v>1746</v>
      </c>
      <c r="E1186" s="48" t="s">
        <v>295</v>
      </c>
      <c r="F1186" s="48" t="s">
        <v>2737</v>
      </c>
      <c r="G1186" s="48" t="s">
        <v>2738</v>
      </c>
    </row>
    <row r="1187" spans="1:7">
      <c r="A1187" s="47">
        <v>1410052005022</v>
      </c>
      <c r="B1187" s="48">
        <v>8</v>
      </c>
      <c r="C1187" s="48" t="s">
        <v>2417</v>
      </c>
      <c r="D1187" s="48" t="s">
        <v>2015</v>
      </c>
      <c r="E1187" s="48" t="s">
        <v>413</v>
      </c>
      <c r="F1187" s="48" t="s">
        <v>2739</v>
      </c>
      <c r="G1187" s="48" t="s">
        <v>2740</v>
      </c>
    </row>
    <row r="1188" spans="1:7">
      <c r="A1188" s="47">
        <v>1410052005030</v>
      </c>
      <c r="B1188" s="48">
        <v>8</v>
      </c>
      <c r="C1188" s="48" t="s">
        <v>2417</v>
      </c>
      <c r="D1188" s="48" t="s">
        <v>1331</v>
      </c>
      <c r="E1188" s="48" t="s">
        <v>355</v>
      </c>
      <c r="F1188" s="48" t="s">
        <v>2741</v>
      </c>
      <c r="G1188" s="48" t="s">
        <v>2742</v>
      </c>
    </row>
    <row r="1189" spans="1:7">
      <c r="A1189" s="47">
        <v>1410052005048</v>
      </c>
      <c r="B1189" s="48">
        <v>8</v>
      </c>
      <c r="C1189" s="48" t="s">
        <v>2417</v>
      </c>
      <c r="D1189" s="48" t="s">
        <v>1826</v>
      </c>
      <c r="E1189" s="48" t="s">
        <v>349</v>
      </c>
      <c r="F1189" s="48" t="s">
        <v>2743</v>
      </c>
      <c r="G1189" s="48" t="s">
        <v>2744</v>
      </c>
    </row>
    <row r="1190" spans="1:7">
      <c r="A1190" s="47">
        <v>1410052005055</v>
      </c>
      <c r="B1190" s="48">
        <v>8</v>
      </c>
      <c r="C1190" s="48" t="s">
        <v>2417</v>
      </c>
      <c r="D1190" s="48" t="s">
        <v>312</v>
      </c>
      <c r="E1190" s="48" t="s">
        <v>313</v>
      </c>
      <c r="F1190" s="48" t="s">
        <v>2745</v>
      </c>
      <c r="G1190" s="48" t="s">
        <v>2746</v>
      </c>
    </row>
    <row r="1191" spans="1:7">
      <c r="A1191" s="47">
        <v>1410052005063</v>
      </c>
      <c r="B1191" s="48">
        <v>8</v>
      </c>
      <c r="C1191" s="48" t="s">
        <v>2417</v>
      </c>
      <c r="D1191" s="48" t="s">
        <v>1500</v>
      </c>
      <c r="E1191" s="48" t="s">
        <v>287</v>
      </c>
      <c r="F1191" s="48" t="s">
        <v>2747</v>
      </c>
      <c r="G1191" s="48" t="s">
        <v>2748</v>
      </c>
    </row>
    <row r="1192" spans="1:7">
      <c r="A1192" s="47">
        <v>1410052005071</v>
      </c>
      <c r="B1192" s="48">
        <v>11</v>
      </c>
      <c r="C1192" s="48" t="s">
        <v>2505</v>
      </c>
      <c r="D1192" s="48" t="s">
        <v>1295</v>
      </c>
      <c r="E1192" s="48" t="s">
        <v>283</v>
      </c>
      <c r="F1192" s="48" t="s">
        <v>2749</v>
      </c>
      <c r="G1192" s="48" t="s">
        <v>2750</v>
      </c>
    </row>
    <row r="1193" spans="1:7">
      <c r="A1193" s="47">
        <v>1410052005089</v>
      </c>
      <c r="B1193" s="48">
        <v>8</v>
      </c>
      <c r="C1193" s="48" t="s">
        <v>2417</v>
      </c>
      <c r="D1193" s="48" t="s">
        <v>1500</v>
      </c>
      <c r="E1193" s="48" t="s">
        <v>287</v>
      </c>
      <c r="F1193" s="48" t="s">
        <v>2751</v>
      </c>
      <c r="G1193" s="48" t="s">
        <v>2752</v>
      </c>
    </row>
    <row r="1194" spans="1:7">
      <c r="A1194" s="47">
        <v>1410052005097</v>
      </c>
      <c r="B1194" s="48">
        <v>8</v>
      </c>
      <c r="C1194" s="48" t="s">
        <v>2417</v>
      </c>
      <c r="D1194" s="48" t="s">
        <v>1798</v>
      </c>
      <c r="E1194" s="48" t="s">
        <v>343</v>
      </c>
      <c r="F1194" s="48" t="s">
        <v>2753</v>
      </c>
      <c r="G1194" s="48" t="s">
        <v>2754</v>
      </c>
    </row>
    <row r="1195" spans="1:7">
      <c r="A1195" s="47">
        <v>1410052005105</v>
      </c>
      <c r="B1195" s="48">
        <v>8</v>
      </c>
      <c r="C1195" s="48" t="s">
        <v>2417</v>
      </c>
      <c r="D1195" s="48" t="s">
        <v>1361</v>
      </c>
      <c r="E1195" s="48" t="s">
        <v>301</v>
      </c>
      <c r="F1195" s="48" t="s">
        <v>2755</v>
      </c>
      <c r="G1195" s="48" t="s">
        <v>2756</v>
      </c>
    </row>
    <row r="1196" spans="1:7">
      <c r="A1196" s="47">
        <v>1410052005113</v>
      </c>
      <c r="B1196" s="48">
        <v>8</v>
      </c>
      <c r="C1196" s="48" t="s">
        <v>2417</v>
      </c>
      <c r="D1196" s="48" t="s">
        <v>1436</v>
      </c>
      <c r="E1196" s="48" t="s">
        <v>377</v>
      </c>
      <c r="F1196" s="48" t="s">
        <v>2757</v>
      </c>
      <c r="G1196" s="48" t="s">
        <v>2758</v>
      </c>
    </row>
    <row r="1197" spans="1:7">
      <c r="A1197" s="47">
        <v>1410052005121</v>
      </c>
      <c r="B1197" s="48">
        <v>8</v>
      </c>
      <c r="C1197" s="48" t="s">
        <v>2417</v>
      </c>
      <c r="D1197" s="48" t="s">
        <v>1741</v>
      </c>
      <c r="E1197" s="48" t="s">
        <v>239</v>
      </c>
      <c r="F1197" s="48" t="s">
        <v>2759</v>
      </c>
      <c r="G1197" s="48" t="s">
        <v>2760</v>
      </c>
    </row>
    <row r="1198" spans="1:7">
      <c r="A1198" s="47">
        <v>1410052005139</v>
      </c>
      <c r="B1198" s="48">
        <v>8</v>
      </c>
      <c r="C1198" s="48" t="s">
        <v>2417</v>
      </c>
      <c r="D1198" s="48" t="s">
        <v>1741</v>
      </c>
      <c r="E1198" s="48" t="s">
        <v>239</v>
      </c>
      <c r="F1198" s="48" t="s">
        <v>2761</v>
      </c>
      <c r="G1198" s="48" t="s">
        <v>2762</v>
      </c>
    </row>
    <row r="1199" spans="1:7">
      <c r="A1199" s="47">
        <v>1410052005147</v>
      </c>
      <c r="B1199" s="48">
        <v>8</v>
      </c>
      <c r="C1199" s="48" t="s">
        <v>2417</v>
      </c>
      <c r="D1199" s="48" t="s">
        <v>1741</v>
      </c>
      <c r="E1199" s="48" t="s">
        <v>239</v>
      </c>
      <c r="F1199" s="48" t="s">
        <v>2763</v>
      </c>
      <c r="G1199" s="48" t="s">
        <v>2764</v>
      </c>
    </row>
    <row r="1200" spans="1:7">
      <c r="A1200" s="47">
        <v>1410052005154</v>
      </c>
      <c r="B1200" s="48">
        <v>8</v>
      </c>
      <c r="C1200" s="48" t="s">
        <v>2417</v>
      </c>
      <c r="D1200" s="48" t="s">
        <v>1746</v>
      </c>
      <c r="E1200" s="48" t="s">
        <v>295</v>
      </c>
      <c r="F1200" s="48" t="s">
        <v>2765</v>
      </c>
      <c r="G1200" s="48" t="s">
        <v>2766</v>
      </c>
    </row>
    <row r="1201" spans="1:7">
      <c r="A1201" s="47">
        <v>1410052005162</v>
      </c>
      <c r="B1201" s="48">
        <v>8</v>
      </c>
      <c r="C1201" s="48" t="s">
        <v>2417</v>
      </c>
      <c r="D1201" s="48" t="s">
        <v>1741</v>
      </c>
      <c r="E1201" s="48" t="s">
        <v>239</v>
      </c>
      <c r="F1201" s="48" t="s">
        <v>2767</v>
      </c>
      <c r="G1201" s="48" t="s">
        <v>2768</v>
      </c>
    </row>
    <row r="1202" spans="1:7">
      <c r="A1202" s="47">
        <v>1410052005170</v>
      </c>
      <c r="B1202" s="48">
        <v>8</v>
      </c>
      <c r="C1202" s="48" t="s">
        <v>2417</v>
      </c>
      <c r="D1202" s="48" t="s">
        <v>1741</v>
      </c>
      <c r="E1202" s="48" t="s">
        <v>239</v>
      </c>
      <c r="F1202" s="48" t="s">
        <v>2769</v>
      </c>
      <c r="G1202" s="48" t="s">
        <v>2770</v>
      </c>
    </row>
    <row r="1203" spans="1:7">
      <c r="A1203" s="47">
        <v>1410052005188</v>
      </c>
      <c r="B1203" s="48">
        <v>8</v>
      </c>
      <c r="C1203" s="48" t="s">
        <v>2417</v>
      </c>
      <c r="D1203" s="48" t="s">
        <v>354</v>
      </c>
      <c r="E1203" s="48" t="s">
        <v>355</v>
      </c>
      <c r="F1203" s="48" t="s">
        <v>2771</v>
      </c>
      <c r="G1203" s="48" t="s">
        <v>2772</v>
      </c>
    </row>
    <row r="1204" spans="1:7">
      <c r="A1204" s="47">
        <v>1410052005196</v>
      </c>
      <c r="B1204" s="48">
        <v>8</v>
      </c>
      <c r="C1204" s="48" t="s">
        <v>2417</v>
      </c>
      <c r="D1204" s="48" t="s">
        <v>1852</v>
      </c>
      <c r="E1204" s="48" t="s">
        <v>239</v>
      </c>
      <c r="F1204" s="48" t="s">
        <v>2773</v>
      </c>
      <c r="G1204" s="48" t="s">
        <v>2774</v>
      </c>
    </row>
    <row r="1205" spans="1:7">
      <c r="A1205" s="47">
        <v>1410052005212</v>
      </c>
      <c r="B1205" s="48">
        <v>8</v>
      </c>
      <c r="C1205" s="48" t="s">
        <v>2417</v>
      </c>
      <c r="D1205" s="48" t="s">
        <v>1946</v>
      </c>
      <c r="E1205" s="48" t="s">
        <v>235</v>
      </c>
      <c r="F1205" s="48" t="s">
        <v>2775</v>
      </c>
      <c r="G1205" s="48" t="s">
        <v>2776</v>
      </c>
    </row>
    <row r="1206" spans="1:7">
      <c r="A1206" s="47">
        <v>1410052005220</v>
      </c>
      <c r="B1206" s="48">
        <v>8</v>
      </c>
      <c r="C1206" s="48" t="s">
        <v>2417</v>
      </c>
      <c r="D1206" s="48" t="s">
        <v>1938</v>
      </c>
      <c r="E1206" s="48" t="s">
        <v>301</v>
      </c>
      <c r="F1206" s="48" t="s">
        <v>2777</v>
      </c>
      <c r="G1206" s="48" t="s">
        <v>2778</v>
      </c>
    </row>
    <row r="1207" spans="1:7">
      <c r="A1207" s="47">
        <v>1410052005238</v>
      </c>
      <c r="B1207" s="48">
        <v>8</v>
      </c>
      <c r="C1207" s="48" t="s">
        <v>2417</v>
      </c>
      <c r="D1207" s="48" t="s">
        <v>1873</v>
      </c>
      <c r="E1207" s="48" t="s">
        <v>325</v>
      </c>
      <c r="F1207" s="48" t="s">
        <v>2779</v>
      </c>
      <c r="G1207" s="48" t="s">
        <v>2780</v>
      </c>
    </row>
    <row r="1208" spans="1:7">
      <c r="A1208" s="47">
        <v>1410052005246</v>
      </c>
      <c r="B1208" s="48">
        <v>8</v>
      </c>
      <c r="C1208" s="48" t="s">
        <v>2417</v>
      </c>
      <c r="D1208" s="48" t="s">
        <v>2781</v>
      </c>
      <c r="E1208" s="48" t="s">
        <v>343</v>
      </c>
      <c r="F1208" s="48" t="s">
        <v>2782</v>
      </c>
      <c r="G1208" s="48" t="s">
        <v>2783</v>
      </c>
    </row>
    <row r="1209" spans="1:7">
      <c r="A1209" s="47">
        <v>1410052005253</v>
      </c>
      <c r="B1209" s="48">
        <v>8</v>
      </c>
      <c r="C1209" s="48" t="s">
        <v>2417</v>
      </c>
      <c r="D1209" s="48" t="s">
        <v>1774</v>
      </c>
      <c r="E1209" s="48" t="s">
        <v>355</v>
      </c>
      <c r="F1209" s="48" t="s">
        <v>2784</v>
      </c>
      <c r="G1209" s="48" t="s">
        <v>2785</v>
      </c>
    </row>
    <row r="1210" spans="1:7">
      <c r="A1210" s="47">
        <v>1410052005261</v>
      </c>
      <c r="B1210" s="48">
        <v>8</v>
      </c>
      <c r="C1210" s="48" t="s">
        <v>2417</v>
      </c>
      <c r="D1210" s="48" t="s">
        <v>1774</v>
      </c>
      <c r="E1210" s="48" t="s">
        <v>355</v>
      </c>
      <c r="F1210" s="48" t="s">
        <v>2786</v>
      </c>
      <c r="G1210" s="48" t="s">
        <v>2787</v>
      </c>
    </row>
    <row r="1211" spans="1:7">
      <c r="A1211" s="47">
        <v>1410052005279</v>
      </c>
      <c r="B1211" s="48">
        <v>8</v>
      </c>
      <c r="C1211" s="48" t="s">
        <v>2417</v>
      </c>
      <c r="D1211" s="48" t="s">
        <v>2788</v>
      </c>
      <c r="E1211" s="48" t="s">
        <v>363</v>
      </c>
      <c r="F1211" s="48" t="s">
        <v>2789</v>
      </c>
      <c r="G1211" s="48" t="s">
        <v>2790</v>
      </c>
    </row>
    <row r="1212" spans="1:7">
      <c r="A1212" s="47">
        <v>1410052005287</v>
      </c>
      <c r="B1212" s="48">
        <v>8</v>
      </c>
      <c r="C1212" s="48" t="s">
        <v>2417</v>
      </c>
      <c r="D1212" s="48" t="s">
        <v>1893</v>
      </c>
      <c r="E1212" s="48" t="s">
        <v>377</v>
      </c>
      <c r="F1212" s="48" t="s">
        <v>2791</v>
      </c>
      <c r="G1212" s="48" t="s">
        <v>2792</v>
      </c>
    </row>
    <row r="1213" spans="1:7">
      <c r="A1213" s="47">
        <v>1410052005303</v>
      </c>
      <c r="B1213" s="48">
        <v>8</v>
      </c>
      <c r="C1213" s="48" t="s">
        <v>2417</v>
      </c>
      <c r="D1213" s="48" t="s">
        <v>2027</v>
      </c>
      <c r="E1213" s="48" t="s">
        <v>403</v>
      </c>
      <c r="F1213" s="48" t="s">
        <v>2793</v>
      </c>
      <c r="G1213" s="48" t="s">
        <v>2794</v>
      </c>
    </row>
    <row r="1214" spans="1:7">
      <c r="A1214" s="47">
        <v>1410052005311</v>
      </c>
      <c r="B1214" s="48">
        <v>8</v>
      </c>
      <c r="C1214" s="48" t="s">
        <v>2417</v>
      </c>
      <c r="D1214" s="48" t="s">
        <v>1896</v>
      </c>
      <c r="E1214" s="48" t="s">
        <v>403</v>
      </c>
      <c r="F1214" s="48" t="s">
        <v>2795</v>
      </c>
      <c r="G1214" s="48" t="s">
        <v>2796</v>
      </c>
    </row>
    <row r="1215" spans="1:7">
      <c r="A1215" s="47">
        <v>1410052005329</v>
      </c>
      <c r="B1215" s="48">
        <v>8</v>
      </c>
      <c r="C1215" s="48" t="s">
        <v>2417</v>
      </c>
      <c r="D1215" s="48" t="s">
        <v>1896</v>
      </c>
      <c r="E1215" s="48" t="s">
        <v>403</v>
      </c>
      <c r="F1215" s="48" t="s">
        <v>2797</v>
      </c>
      <c r="G1215" s="48" t="s">
        <v>2798</v>
      </c>
    </row>
    <row r="1216" spans="1:7">
      <c r="A1216" s="47">
        <v>1410052005337</v>
      </c>
      <c r="B1216" s="48">
        <v>11</v>
      </c>
      <c r="C1216" s="48" t="s">
        <v>2505</v>
      </c>
      <c r="D1216" s="48" t="s">
        <v>1431</v>
      </c>
      <c r="E1216" s="48" t="s">
        <v>419</v>
      </c>
      <c r="F1216" s="48" t="s">
        <v>2799</v>
      </c>
      <c r="G1216" s="48" t="s">
        <v>2800</v>
      </c>
    </row>
    <row r="1217" spans="1:7">
      <c r="A1217" s="47">
        <v>1410052005360</v>
      </c>
      <c r="B1217" s="48">
        <v>7</v>
      </c>
      <c r="C1217" s="48" t="s">
        <v>2565</v>
      </c>
      <c r="D1217" s="48" t="s">
        <v>294</v>
      </c>
      <c r="E1217" s="48" t="s">
        <v>295</v>
      </c>
      <c r="F1217" s="48" t="s">
        <v>2801</v>
      </c>
      <c r="G1217" s="48" t="s">
        <v>2802</v>
      </c>
    </row>
    <row r="1218" spans="1:7">
      <c r="A1218" s="47">
        <v>1410052005378</v>
      </c>
      <c r="B1218" s="48">
        <v>7</v>
      </c>
      <c r="C1218" s="48" t="s">
        <v>2565</v>
      </c>
      <c r="D1218" s="48" t="s">
        <v>1873</v>
      </c>
      <c r="E1218" s="48" t="s">
        <v>325</v>
      </c>
      <c r="F1218" s="48" t="s">
        <v>2803</v>
      </c>
      <c r="G1218" s="48" t="s">
        <v>2804</v>
      </c>
    </row>
    <row r="1219" spans="1:7">
      <c r="A1219" s="47">
        <v>1410052005444</v>
      </c>
      <c r="B1219" s="48">
        <v>8</v>
      </c>
      <c r="C1219" s="48" t="s">
        <v>2417</v>
      </c>
      <c r="D1219" s="48" t="s">
        <v>2805</v>
      </c>
      <c r="E1219" s="48" t="s">
        <v>403</v>
      </c>
      <c r="F1219" s="48" t="s">
        <v>2806</v>
      </c>
      <c r="G1219" s="48" t="s">
        <v>2807</v>
      </c>
    </row>
    <row r="1220" spans="1:7">
      <c r="A1220" s="47">
        <v>1410052005451</v>
      </c>
      <c r="B1220" s="48">
        <v>8</v>
      </c>
      <c r="C1220" s="48" t="s">
        <v>2417</v>
      </c>
      <c r="D1220" s="48" t="s">
        <v>1852</v>
      </c>
      <c r="E1220" s="48" t="s">
        <v>239</v>
      </c>
      <c r="F1220" s="48" t="s">
        <v>2808</v>
      </c>
      <c r="G1220" s="48" t="s">
        <v>2809</v>
      </c>
    </row>
    <row r="1221" spans="1:7">
      <c r="A1221" s="47">
        <v>1410052005469</v>
      </c>
      <c r="B1221" s="48">
        <v>8</v>
      </c>
      <c r="C1221" s="48" t="s">
        <v>2417</v>
      </c>
      <c r="D1221" s="48" t="s">
        <v>1774</v>
      </c>
      <c r="E1221" s="48" t="s">
        <v>355</v>
      </c>
      <c r="F1221" s="48" t="s">
        <v>2810</v>
      </c>
      <c r="G1221" s="48" t="s">
        <v>2811</v>
      </c>
    </row>
    <row r="1222" spans="1:7">
      <c r="A1222" s="47">
        <v>1410052005477</v>
      </c>
      <c r="B1222" s="48">
        <v>8</v>
      </c>
      <c r="C1222" s="48" t="s">
        <v>2417</v>
      </c>
      <c r="D1222" s="48" t="s">
        <v>2812</v>
      </c>
      <c r="E1222" s="48" t="s">
        <v>287</v>
      </c>
      <c r="F1222" s="48" t="s">
        <v>2813</v>
      </c>
      <c r="G1222" s="48" t="s">
        <v>2814</v>
      </c>
    </row>
    <row r="1223" spans="1:7">
      <c r="A1223" s="47">
        <v>1410052005485</v>
      </c>
      <c r="B1223" s="48">
        <v>8</v>
      </c>
      <c r="C1223" s="48" t="s">
        <v>2417</v>
      </c>
      <c r="D1223" s="48" t="s">
        <v>1414</v>
      </c>
      <c r="E1223" s="48" t="s">
        <v>423</v>
      </c>
      <c r="F1223" s="48" t="s">
        <v>2815</v>
      </c>
      <c r="G1223" s="48" t="s">
        <v>2816</v>
      </c>
    </row>
    <row r="1224" spans="1:7">
      <c r="A1224" s="47">
        <v>1410052005493</v>
      </c>
      <c r="B1224" s="48">
        <v>8</v>
      </c>
      <c r="C1224" s="48" t="s">
        <v>2417</v>
      </c>
      <c r="D1224" s="48" t="s">
        <v>1987</v>
      </c>
      <c r="E1224" s="48" t="s">
        <v>239</v>
      </c>
      <c r="F1224" s="48" t="s">
        <v>2817</v>
      </c>
      <c r="G1224" s="48" t="s">
        <v>2818</v>
      </c>
    </row>
    <row r="1225" spans="1:7">
      <c r="A1225" s="47">
        <v>1410052005501</v>
      </c>
      <c r="B1225" s="48">
        <v>8</v>
      </c>
      <c r="C1225" s="48" t="s">
        <v>2417</v>
      </c>
      <c r="D1225" s="48" t="s">
        <v>1987</v>
      </c>
      <c r="E1225" s="48" t="s">
        <v>239</v>
      </c>
      <c r="F1225" s="48" t="s">
        <v>2819</v>
      </c>
      <c r="G1225" s="48" t="s">
        <v>2820</v>
      </c>
    </row>
    <row r="1226" spans="1:7">
      <c r="A1226" s="47">
        <v>1410052005519</v>
      </c>
      <c r="B1226" s="48">
        <v>8</v>
      </c>
      <c r="C1226" s="48" t="s">
        <v>2417</v>
      </c>
      <c r="D1226" s="48" t="s">
        <v>1987</v>
      </c>
      <c r="E1226" s="48" t="s">
        <v>239</v>
      </c>
      <c r="F1226" s="48" t="s">
        <v>2821</v>
      </c>
      <c r="G1226" s="48" t="s">
        <v>2822</v>
      </c>
    </row>
    <row r="1227" spans="1:7">
      <c r="A1227" s="47">
        <v>1410052005527</v>
      </c>
      <c r="B1227" s="48">
        <v>8</v>
      </c>
      <c r="C1227" s="48" t="s">
        <v>2417</v>
      </c>
      <c r="D1227" s="48" t="s">
        <v>2213</v>
      </c>
      <c r="E1227" s="48" t="s">
        <v>325</v>
      </c>
      <c r="F1227" s="48" t="s">
        <v>2823</v>
      </c>
      <c r="G1227" s="48" t="s">
        <v>2824</v>
      </c>
    </row>
    <row r="1228" spans="1:7">
      <c r="A1228" s="47">
        <v>1410052005535</v>
      </c>
      <c r="B1228" s="48">
        <v>8</v>
      </c>
      <c r="C1228" s="48" t="s">
        <v>2417</v>
      </c>
      <c r="D1228" s="48" t="s">
        <v>2064</v>
      </c>
      <c r="E1228" s="48" t="s">
        <v>343</v>
      </c>
      <c r="F1228" s="48" t="s">
        <v>2825</v>
      </c>
      <c r="G1228" s="48" t="s">
        <v>2826</v>
      </c>
    </row>
    <row r="1229" spans="1:7">
      <c r="A1229" s="47">
        <v>1410052005543</v>
      </c>
      <c r="B1229" s="48">
        <v>8</v>
      </c>
      <c r="C1229" s="48" t="s">
        <v>2417</v>
      </c>
      <c r="D1229" s="48" t="s">
        <v>2064</v>
      </c>
      <c r="E1229" s="48" t="s">
        <v>343</v>
      </c>
      <c r="F1229" s="48" t="s">
        <v>2827</v>
      </c>
      <c r="G1229" s="48" t="s">
        <v>2828</v>
      </c>
    </row>
    <row r="1230" spans="1:7">
      <c r="A1230" s="47">
        <v>1410052005550</v>
      </c>
      <c r="B1230" s="48">
        <v>8</v>
      </c>
      <c r="C1230" s="48" t="s">
        <v>2417</v>
      </c>
      <c r="D1230" s="48" t="s">
        <v>2027</v>
      </c>
      <c r="E1230" s="48" t="s">
        <v>403</v>
      </c>
      <c r="F1230" s="48" t="s">
        <v>2829</v>
      </c>
      <c r="G1230" s="48" t="s">
        <v>2830</v>
      </c>
    </row>
    <row r="1231" spans="1:7">
      <c r="A1231" s="47">
        <v>1410052005568</v>
      </c>
      <c r="B1231" s="48">
        <v>8</v>
      </c>
      <c r="C1231" s="48" t="s">
        <v>2417</v>
      </c>
      <c r="D1231" s="48" t="s">
        <v>2016</v>
      </c>
      <c r="E1231" s="48" t="s">
        <v>413</v>
      </c>
      <c r="F1231" s="48" t="s">
        <v>2831</v>
      </c>
      <c r="G1231" s="48" t="s">
        <v>2832</v>
      </c>
    </row>
    <row r="1232" spans="1:7">
      <c r="A1232" s="47">
        <v>1410052005576</v>
      </c>
      <c r="B1232" s="48">
        <v>8</v>
      </c>
      <c r="C1232" s="48" t="s">
        <v>2417</v>
      </c>
      <c r="D1232" s="48" t="s">
        <v>2833</v>
      </c>
      <c r="E1232" s="48" t="s">
        <v>295</v>
      </c>
      <c r="F1232" s="48" t="s">
        <v>2834</v>
      </c>
      <c r="G1232" s="48" t="s">
        <v>2835</v>
      </c>
    </row>
    <row r="1233" spans="1:7">
      <c r="A1233" s="47">
        <v>1410052005584</v>
      </c>
      <c r="B1233" s="48">
        <v>8</v>
      </c>
      <c r="C1233" s="48" t="s">
        <v>2417</v>
      </c>
      <c r="D1233" s="48" t="s">
        <v>2027</v>
      </c>
      <c r="E1233" s="48" t="s">
        <v>403</v>
      </c>
      <c r="F1233" s="48" t="s">
        <v>2836</v>
      </c>
      <c r="G1233" s="48" t="s">
        <v>2837</v>
      </c>
    </row>
    <row r="1234" spans="1:7">
      <c r="A1234" s="47">
        <v>1410052005592</v>
      </c>
      <c r="B1234" s="48">
        <v>8</v>
      </c>
      <c r="C1234" s="48" t="s">
        <v>2417</v>
      </c>
      <c r="D1234" s="48" t="s">
        <v>2027</v>
      </c>
      <c r="E1234" s="48" t="s">
        <v>403</v>
      </c>
      <c r="F1234" s="48" t="s">
        <v>2838</v>
      </c>
      <c r="G1234" s="48" t="s">
        <v>2839</v>
      </c>
    </row>
    <row r="1235" spans="1:7">
      <c r="A1235" s="47">
        <v>1410052005600</v>
      </c>
      <c r="B1235" s="48">
        <v>8</v>
      </c>
      <c r="C1235" s="48" t="s">
        <v>2417</v>
      </c>
      <c r="D1235" s="48" t="s">
        <v>2027</v>
      </c>
      <c r="E1235" s="48" t="s">
        <v>403</v>
      </c>
      <c r="F1235" s="48" t="s">
        <v>2840</v>
      </c>
      <c r="G1235" s="48" t="s">
        <v>2841</v>
      </c>
    </row>
    <row r="1236" spans="1:7">
      <c r="A1236" s="47">
        <v>1410052005618</v>
      </c>
      <c r="B1236" s="48">
        <v>8</v>
      </c>
      <c r="C1236" s="48" t="s">
        <v>2417</v>
      </c>
      <c r="D1236" s="48" t="s">
        <v>1987</v>
      </c>
      <c r="E1236" s="48" t="s">
        <v>239</v>
      </c>
      <c r="F1236" s="48" t="s">
        <v>2842</v>
      </c>
      <c r="G1236" s="48" t="s">
        <v>2843</v>
      </c>
    </row>
    <row r="1237" spans="1:7">
      <c r="A1237" s="47">
        <v>1410052005626</v>
      </c>
      <c r="B1237" s="48">
        <v>8</v>
      </c>
      <c r="C1237" s="48" t="s">
        <v>2417</v>
      </c>
      <c r="D1237" s="48" t="s">
        <v>1987</v>
      </c>
      <c r="E1237" s="48" t="s">
        <v>239</v>
      </c>
      <c r="F1237" s="48" t="s">
        <v>2844</v>
      </c>
      <c r="G1237" s="48" t="s">
        <v>2845</v>
      </c>
    </row>
    <row r="1238" spans="1:7">
      <c r="A1238" s="47">
        <v>1410052005634</v>
      </c>
      <c r="B1238" s="48">
        <v>8</v>
      </c>
      <c r="C1238" s="48" t="s">
        <v>2417</v>
      </c>
      <c r="D1238" s="48" t="s">
        <v>2084</v>
      </c>
      <c r="E1238" s="48" t="s">
        <v>395</v>
      </c>
      <c r="F1238" s="48" t="s">
        <v>2846</v>
      </c>
      <c r="G1238" s="48" t="s">
        <v>2847</v>
      </c>
    </row>
    <row r="1239" spans="1:7">
      <c r="A1239" s="47">
        <v>1410052005642</v>
      </c>
      <c r="B1239" s="48">
        <v>8</v>
      </c>
      <c r="C1239" s="48" t="s">
        <v>2417</v>
      </c>
      <c r="D1239" s="48" t="s">
        <v>2004</v>
      </c>
      <c r="E1239" s="48" t="s">
        <v>287</v>
      </c>
      <c r="F1239" s="48" t="s">
        <v>2848</v>
      </c>
      <c r="G1239" s="48" t="s">
        <v>2849</v>
      </c>
    </row>
    <row r="1240" spans="1:7">
      <c r="A1240" s="47">
        <v>1410052005659</v>
      </c>
      <c r="B1240" s="48">
        <v>8</v>
      </c>
      <c r="C1240" s="48" t="s">
        <v>2417</v>
      </c>
      <c r="D1240" s="48" t="s">
        <v>1946</v>
      </c>
      <c r="E1240" s="48" t="s">
        <v>235</v>
      </c>
      <c r="F1240" s="48" t="s">
        <v>2850</v>
      </c>
      <c r="G1240" s="48" t="s">
        <v>2851</v>
      </c>
    </row>
    <row r="1241" spans="1:7">
      <c r="A1241" s="47">
        <v>1410052005667</v>
      </c>
      <c r="B1241" s="48">
        <v>7</v>
      </c>
      <c r="C1241" s="48" t="s">
        <v>2565</v>
      </c>
      <c r="D1241" s="48" t="s">
        <v>2027</v>
      </c>
      <c r="E1241" s="48" t="s">
        <v>403</v>
      </c>
      <c r="F1241" s="48" t="s">
        <v>2852</v>
      </c>
      <c r="G1241" s="48" t="s">
        <v>2853</v>
      </c>
    </row>
    <row r="1242" spans="1:7">
      <c r="A1242" s="47">
        <v>1410052005675</v>
      </c>
      <c r="B1242" s="48">
        <v>7</v>
      </c>
      <c r="C1242" s="48" t="s">
        <v>2565</v>
      </c>
      <c r="D1242" s="48" t="s">
        <v>2043</v>
      </c>
      <c r="E1242" s="48" t="s">
        <v>377</v>
      </c>
      <c r="F1242" s="48" t="s">
        <v>2854</v>
      </c>
      <c r="G1242" s="48" t="s">
        <v>2855</v>
      </c>
    </row>
    <row r="1243" spans="1:7">
      <c r="A1243" s="47">
        <v>1410052005683</v>
      </c>
      <c r="B1243" s="48">
        <v>8</v>
      </c>
      <c r="C1243" s="48" t="s">
        <v>2417</v>
      </c>
      <c r="D1243" s="48" t="s">
        <v>2012</v>
      </c>
      <c r="E1243" s="48" t="s">
        <v>355</v>
      </c>
      <c r="F1243" s="48" t="s">
        <v>2856</v>
      </c>
      <c r="G1243" s="48" t="s">
        <v>2857</v>
      </c>
    </row>
    <row r="1244" spans="1:7">
      <c r="A1244" s="47">
        <v>1410052005691</v>
      </c>
      <c r="B1244" s="48">
        <v>8</v>
      </c>
      <c r="C1244" s="48" t="s">
        <v>2417</v>
      </c>
      <c r="D1244" s="48" t="s">
        <v>2012</v>
      </c>
      <c r="E1244" s="48" t="s">
        <v>355</v>
      </c>
      <c r="F1244" s="48" t="s">
        <v>2858</v>
      </c>
      <c r="G1244" s="48" t="s">
        <v>2859</v>
      </c>
    </row>
    <row r="1245" spans="1:7">
      <c r="A1245" s="47">
        <v>1410052005709</v>
      </c>
      <c r="B1245" s="48">
        <v>8</v>
      </c>
      <c r="C1245" s="48" t="s">
        <v>2417</v>
      </c>
      <c r="D1245" s="48" t="s">
        <v>2156</v>
      </c>
      <c r="E1245" s="48" t="s">
        <v>325</v>
      </c>
      <c r="F1245" s="48" t="s">
        <v>2860</v>
      </c>
      <c r="G1245" s="48" t="s">
        <v>2861</v>
      </c>
    </row>
    <row r="1246" spans="1:7">
      <c r="A1246" s="47">
        <v>1410052005717</v>
      </c>
      <c r="B1246" s="48">
        <v>8</v>
      </c>
      <c r="C1246" s="48" t="s">
        <v>2417</v>
      </c>
      <c r="D1246" s="48" t="s">
        <v>2156</v>
      </c>
      <c r="E1246" s="48" t="s">
        <v>325</v>
      </c>
      <c r="F1246" s="48" t="s">
        <v>2862</v>
      </c>
      <c r="G1246" s="48" t="s">
        <v>2863</v>
      </c>
    </row>
    <row r="1247" spans="1:7">
      <c r="A1247" s="47">
        <v>1410052005725</v>
      </c>
      <c r="B1247" s="48">
        <v>11</v>
      </c>
      <c r="C1247" s="48" t="s">
        <v>2505</v>
      </c>
      <c r="D1247" s="48" t="s">
        <v>2115</v>
      </c>
      <c r="E1247" s="48" t="s">
        <v>355</v>
      </c>
      <c r="F1247" s="48" t="s">
        <v>2864</v>
      </c>
      <c r="G1247" s="48" t="s">
        <v>2865</v>
      </c>
    </row>
    <row r="1248" spans="1:7">
      <c r="A1248" s="47">
        <v>1410052005733</v>
      </c>
      <c r="B1248" s="48">
        <v>8</v>
      </c>
      <c r="C1248" s="48" t="s">
        <v>2417</v>
      </c>
      <c r="D1248" s="48" t="s">
        <v>2115</v>
      </c>
      <c r="E1248" s="48" t="s">
        <v>355</v>
      </c>
      <c r="F1248" s="48" t="s">
        <v>2866</v>
      </c>
      <c r="G1248" s="48" t="s">
        <v>2867</v>
      </c>
    </row>
    <row r="1249" spans="1:7">
      <c r="A1249" s="47">
        <v>1410052005741</v>
      </c>
      <c r="B1249" s="48">
        <v>8</v>
      </c>
      <c r="C1249" s="48" t="s">
        <v>2417</v>
      </c>
      <c r="D1249" s="48" t="s">
        <v>1524</v>
      </c>
      <c r="E1249" s="48" t="s">
        <v>377</v>
      </c>
      <c r="F1249" s="48" t="s">
        <v>2868</v>
      </c>
      <c r="G1249" s="48" t="s">
        <v>2869</v>
      </c>
    </row>
    <row r="1250" spans="1:7">
      <c r="A1250" s="47">
        <v>1410052005758</v>
      </c>
      <c r="B1250" s="48">
        <v>8</v>
      </c>
      <c r="C1250" s="48" t="s">
        <v>2417</v>
      </c>
      <c r="D1250" s="48" t="s">
        <v>2124</v>
      </c>
      <c r="E1250" s="48" t="s">
        <v>403</v>
      </c>
      <c r="F1250" s="48" t="s">
        <v>2870</v>
      </c>
      <c r="G1250" s="48" t="s">
        <v>2871</v>
      </c>
    </row>
    <row r="1251" spans="1:7">
      <c r="A1251" s="47">
        <v>1410052005766</v>
      </c>
      <c r="B1251" s="48">
        <v>8</v>
      </c>
      <c r="C1251" s="48" t="s">
        <v>2417</v>
      </c>
      <c r="D1251" s="48" t="s">
        <v>2124</v>
      </c>
      <c r="E1251" s="48" t="s">
        <v>403</v>
      </c>
      <c r="F1251" s="48" t="s">
        <v>2872</v>
      </c>
      <c r="G1251" s="48" t="s">
        <v>2873</v>
      </c>
    </row>
    <row r="1252" spans="1:7">
      <c r="A1252" s="47">
        <v>1410052005774</v>
      </c>
      <c r="B1252" s="48">
        <v>11</v>
      </c>
      <c r="C1252" s="48" t="s">
        <v>2505</v>
      </c>
      <c r="D1252" s="48" t="s">
        <v>2874</v>
      </c>
      <c r="E1252" s="48" t="s">
        <v>413</v>
      </c>
      <c r="F1252" s="48" t="s">
        <v>2875</v>
      </c>
      <c r="G1252" s="48" t="s">
        <v>2876</v>
      </c>
    </row>
    <row r="1253" spans="1:7">
      <c r="A1253" s="47">
        <v>1410052005782</v>
      </c>
      <c r="B1253" s="48">
        <v>8</v>
      </c>
      <c r="C1253" s="48" t="s">
        <v>2417</v>
      </c>
      <c r="D1253" s="48" t="s">
        <v>2181</v>
      </c>
      <c r="E1253" s="48" t="s">
        <v>423</v>
      </c>
      <c r="F1253" s="48" t="s">
        <v>2877</v>
      </c>
      <c r="G1253" s="48" t="s">
        <v>2878</v>
      </c>
    </row>
    <row r="1254" spans="1:7">
      <c r="A1254" s="47">
        <v>1410052005790</v>
      </c>
      <c r="B1254" s="48">
        <v>8</v>
      </c>
      <c r="C1254" s="48" t="s">
        <v>2417</v>
      </c>
      <c r="D1254" s="48" t="s">
        <v>2192</v>
      </c>
      <c r="E1254" s="48" t="s">
        <v>363</v>
      </c>
      <c r="F1254" s="48" t="s">
        <v>2879</v>
      </c>
      <c r="G1254" s="48" t="s">
        <v>2880</v>
      </c>
    </row>
    <row r="1255" spans="1:7">
      <c r="A1255" s="47">
        <v>1410052005808</v>
      </c>
      <c r="B1255" s="48">
        <v>8</v>
      </c>
      <c r="C1255" s="48" t="s">
        <v>2417</v>
      </c>
      <c r="D1255" s="48" t="s">
        <v>376</v>
      </c>
      <c r="E1255" s="48" t="s">
        <v>377</v>
      </c>
      <c r="F1255" s="48" t="s">
        <v>2881</v>
      </c>
      <c r="G1255" s="48" t="s">
        <v>2882</v>
      </c>
    </row>
    <row r="1256" spans="1:7">
      <c r="A1256" s="47">
        <v>1410052005816</v>
      </c>
      <c r="B1256" s="48">
        <v>8</v>
      </c>
      <c r="C1256" s="48" t="s">
        <v>2417</v>
      </c>
      <c r="D1256" s="48" t="s">
        <v>376</v>
      </c>
      <c r="E1256" s="48" t="s">
        <v>377</v>
      </c>
      <c r="F1256" s="48" t="s">
        <v>2883</v>
      </c>
      <c r="G1256" s="48" t="s">
        <v>2884</v>
      </c>
    </row>
    <row r="1257" spans="1:7">
      <c r="A1257" s="47">
        <v>1410052005824</v>
      </c>
      <c r="B1257" s="48">
        <v>8</v>
      </c>
      <c r="C1257" s="48" t="s">
        <v>2417</v>
      </c>
      <c r="D1257" s="48" t="s">
        <v>2115</v>
      </c>
      <c r="E1257" s="48" t="s">
        <v>355</v>
      </c>
      <c r="F1257" s="48" t="s">
        <v>2885</v>
      </c>
      <c r="G1257" s="48" t="s">
        <v>2886</v>
      </c>
    </row>
    <row r="1258" spans="1:7">
      <c r="A1258" s="47">
        <v>1410052005832</v>
      </c>
      <c r="B1258" s="48">
        <v>8</v>
      </c>
      <c r="C1258" s="48" t="s">
        <v>2417</v>
      </c>
      <c r="D1258" s="48" t="s">
        <v>2112</v>
      </c>
      <c r="E1258" s="48" t="s">
        <v>283</v>
      </c>
      <c r="F1258" s="48" t="s">
        <v>2887</v>
      </c>
      <c r="G1258" s="48" t="s">
        <v>2888</v>
      </c>
    </row>
    <row r="1259" spans="1:7">
      <c r="A1259" s="47">
        <v>1410052005840</v>
      </c>
      <c r="B1259" s="48">
        <v>8</v>
      </c>
      <c r="C1259" s="48" t="s">
        <v>2417</v>
      </c>
      <c r="D1259" s="48" t="s">
        <v>2149</v>
      </c>
      <c r="E1259" s="48" t="s">
        <v>301</v>
      </c>
      <c r="F1259" s="48" t="s">
        <v>2889</v>
      </c>
      <c r="G1259" s="48" t="s">
        <v>2890</v>
      </c>
    </row>
    <row r="1260" spans="1:7">
      <c r="A1260" s="47">
        <v>1410052005857</v>
      </c>
      <c r="B1260" s="48">
        <v>8</v>
      </c>
      <c r="C1260" s="48" t="s">
        <v>2417</v>
      </c>
      <c r="D1260" s="48" t="s">
        <v>2149</v>
      </c>
      <c r="E1260" s="48" t="s">
        <v>301</v>
      </c>
      <c r="F1260" s="48" t="s">
        <v>2891</v>
      </c>
      <c r="G1260" s="48" t="s">
        <v>2892</v>
      </c>
    </row>
    <row r="1261" spans="1:7">
      <c r="A1261" s="47">
        <v>1410052005865</v>
      </c>
      <c r="B1261" s="48">
        <v>8</v>
      </c>
      <c r="C1261" s="48" t="s">
        <v>2417</v>
      </c>
      <c r="D1261" s="48" t="s">
        <v>2149</v>
      </c>
      <c r="E1261" s="48" t="s">
        <v>301</v>
      </c>
      <c r="F1261" s="48" t="s">
        <v>2893</v>
      </c>
      <c r="G1261" s="48" t="s">
        <v>2894</v>
      </c>
    </row>
    <row r="1262" spans="1:7">
      <c r="A1262" s="47">
        <v>1410052005873</v>
      </c>
      <c r="B1262" s="48">
        <v>8</v>
      </c>
      <c r="C1262" s="48" t="s">
        <v>2417</v>
      </c>
      <c r="D1262" s="48" t="s">
        <v>2156</v>
      </c>
      <c r="E1262" s="48" t="s">
        <v>325</v>
      </c>
      <c r="F1262" s="48" t="s">
        <v>2895</v>
      </c>
      <c r="G1262" s="48" t="s">
        <v>2896</v>
      </c>
    </row>
    <row r="1263" spans="1:7">
      <c r="A1263" s="47">
        <v>1410052005881</v>
      </c>
      <c r="B1263" s="48">
        <v>8</v>
      </c>
      <c r="C1263" s="48" t="s">
        <v>2417</v>
      </c>
      <c r="D1263" s="48" t="s">
        <v>1785</v>
      </c>
      <c r="E1263" s="48" t="s">
        <v>363</v>
      </c>
      <c r="F1263" s="48" t="s">
        <v>2897</v>
      </c>
      <c r="G1263" s="48" t="s">
        <v>2898</v>
      </c>
    </row>
    <row r="1264" spans="1:7">
      <c r="A1264" s="47">
        <v>1410052005899</v>
      </c>
      <c r="B1264" s="48">
        <v>8</v>
      </c>
      <c r="C1264" s="48" t="s">
        <v>2417</v>
      </c>
      <c r="D1264" s="48" t="s">
        <v>2181</v>
      </c>
      <c r="E1264" s="48" t="s">
        <v>423</v>
      </c>
      <c r="F1264" s="48" t="s">
        <v>2899</v>
      </c>
      <c r="G1264" s="48" t="s">
        <v>2900</v>
      </c>
    </row>
    <row r="1265" spans="1:7">
      <c r="A1265" s="47">
        <v>1410052005907</v>
      </c>
      <c r="B1265" s="48">
        <v>8</v>
      </c>
      <c r="C1265" s="48" t="s">
        <v>2417</v>
      </c>
      <c r="D1265" s="48" t="s">
        <v>2156</v>
      </c>
      <c r="E1265" s="48" t="s">
        <v>325</v>
      </c>
      <c r="F1265" s="48" t="s">
        <v>2901</v>
      </c>
      <c r="G1265" s="48" t="s">
        <v>2902</v>
      </c>
    </row>
    <row r="1266" spans="1:7">
      <c r="A1266" s="47">
        <v>1410052005915</v>
      </c>
      <c r="B1266" s="48">
        <v>8</v>
      </c>
      <c r="C1266" s="48" t="s">
        <v>2417</v>
      </c>
      <c r="D1266" s="48" t="s">
        <v>2874</v>
      </c>
      <c r="E1266" s="48" t="s">
        <v>413</v>
      </c>
      <c r="F1266" s="48" t="s">
        <v>2903</v>
      </c>
      <c r="G1266" s="48" t="s">
        <v>2904</v>
      </c>
    </row>
    <row r="1267" spans="1:7">
      <c r="A1267" s="47">
        <v>1410052005923</v>
      </c>
      <c r="B1267" s="48">
        <v>8</v>
      </c>
      <c r="C1267" s="48" t="s">
        <v>2417</v>
      </c>
      <c r="D1267" s="48" t="s">
        <v>2153</v>
      </c>
      <c r="E1267" s="48" t="s">
        <v>419</v>
      </c>
      <c r="F1267" s="48" t="s">
        <v>2905</v>
      </c>
      <c r="G1267" s="48" t="s">
        <v>2906</v>
      </c>
    </row>
    <row r="1268" spans="1:7">
      <c r="A1268" s="47">
        <v>1410052005931</v>
      </c>
      <c r="B1268" s="48">
        <v>8</v>
      </c>
      <c r="C1268" s="48" t="s">
        <v>2417</v>
      </c>
      <c r="D1268" s="48" t="s">
        <v>2115</v>
      </c>
      <c r="E1268" s="48" t="s">
        <v>355</v>
      </c>
      <c r="F1268" s="48" t="s">
        <v>2907</v>
      </c>
      <c r="G1268" s="48" t="s">
        <v>2908</v>
      </c>
    </row>
    <row r="1269" spans="1:7">
      <c r="A1269" s="47">
        <v>1410052005949</v>
      </c>
      <c r="B1269" s="48">
        <v>8</v>
      </c>
      <c r="C1269" s="48" t="s">
        <v>2417</v>
      </c>
      <c r="D1269" s="48" t="s">
        <v>2181</v>
      </c>
      <c r="E1269" s="48" t="s">
        <v>423</v>
      </c>
      <c r="F1269" s="48" t="s">
        <v>2909</v>
      </c>
      <c r="G1269" s="48" t="s">
        <v>2910</v>
      </c>
    </row>
    <row r="1270" spans="1:7">
      <c r="A1270" s="47">
        <v>1410052005964</v>
      </c>
      <c r="B1270" s="48">
        <v>8</v>
      </c>
      <c r="C1270" s="48" t="s">
        <v>2417</v>
      </c>
      <c r="D1270" s="48" t="s">
        <v>1992</v>
      </c>
      <c r="E1270" s="48" t="s">
        <v>235</v>
      </c>
      <c r="F1270" s="48" t="s">
        <v>2911</v>
      </c>
      <c r="G1270" s="48" t="s">
        <v>2912</v>
      </c>
    </row>
    <row r="1271" spans="1:7">
      <c r="A1271" s="47">
        <v>1410052005972</v>
      </c>
      <c r="B1271" s="48">
        <v>8</v>
      </c>
      <c r="C1271" s="48" t="s">
        <v>2417</v>
      </c>
      <c r="D1271" s="48" t="s">
        <v>2156</v>
      </c>
      <c r="E1271" s="48" t="s">
        <v>325</v>
      </c>
      <c r="F1271" s="48" t="s">
        <v>2913</v>
      </c>
      <c r="G1271" s="48" t="s">
        <v>2914</v>
      </c>
    </row>
    <row r="1272" spans="1:7">
      <c r="A1272" s="47">
        <v>1410052005980</v>
      </c>
      <c r="B1272" s="48">
        <v>8</v>
      </c>
      <c r="C1272" s="48" t="s">
        <v>2417</v>
      </c>
      <c r="D1272" s="48" t="s">
        <v>2106</v>
      </c>
      <c r="E1272" s="48" t="s">
        <v>295</v>
      </c>
      <c r="F1272" s="48" t="s">
        <v>2915</v>
      </c>
      <c r="G1272" s="48" t="s">
        <v>2916</v>
      </c>
    </row>
    <row r="1273" spans="1:7">
      <c r="A1273" s="47">
        <v>1410052005998</v>
      </c>
      <c r="B1273" s="48">
        <v>8</v>
      </c>
      <c r="C1273" s="48" t="s">
        <v>2417</v>
      </c>
      <c r="D1273" s="48" t="s">
        <v>2279</v>
      </c>
      <c r="E1273" s="48" t="s">
        <v>235</v>
      </c>
      <c r="F1273" s="48" t="s">
        <v>2917</v>
      </c>
      <c r="G1273" s="48" t="s">
        <v>2918</v>
      </c>
    </row>
    <row r="1274" spans="1:7">
      <c r="A1274" s="47">
        <v>1410052006004</v>
      </c>
      <c r="B1274" s="48">
        <v>8</v>
      </c>
      <c r="C1274" s="48" t="s">
        <v>2417</v>
      </c>
      <c r="D1274" s="48" t="s">
        <v>2279</v>
      </c>
      <c r="E1274" s="48" t="s">
        <v>235</v>
      </c>
      <c r="F1274" s="48" t="s">
        <v>2919</v>
      </c>
      <c r="G1274" s="48" t="s">
        <v>2920</v>
      </c>
    </row>
    <row r="1275" spans="1:7">
      <c r="A1275" s="47">
        <v>1410052006012</v>
      </c>
      <c r="B1275" s="48">
        <v>8</v>
      </c>
      <c r="C1275" s="48" t="s">
        <v>2417</v>
      </c>
      <c r="D1275" s="48" t="s">
        <v>2272</v>
      </c>
      <c r="E1275" s="48" t="s">
        <v>325</v>
      </c>
      <c r="F1275" s="48" t="s">
        <v>2921</v>
      </c>
      <c r="G1275" s="48" t="s">
        <v>2922</v>
      </c>
    </row>
    <row r="1276" spans="1:7">
      <c r="A1276" s="47">
        <v>1410052006020</v>
      </c>
      <c r="B1276" s="48">
        <v>8</v>
      </c>
      <c r="C1276" s="48" t="s">
        <v>2417</v>
      </c>
      <c r="D1276" s="48" t="s">
        <v>2286</v>
      </c>
      <c r="E1276" s="48" t="s">
        <v>413</v>
      </c>
      <c r="F1276" s="48" t="s">
        <v>2923</v>
      </c>
      <c r="G1276" s="48" t="s">
        <v>2924</v>
      </c>
    </row>
    <row r="1277" spans="1:7">
      <c r="A1277" s="47">
        <v>1410052006038</v>
      </c>
      <c r="B1277" s="48">
        <v>8</v>
      </c>
      <c r="C1277" s="48" t="s">
        <v>2417</v>
      </c>
      <c r="D1277" s="48" t="s">
        <v>2266</v>
      </c>
      <c r="E1277" s="48" t="s">
        <v>355</v>
      </c>
      <c r="F1277" s="48" t="s">
        <v>2925</v>
      </c>
      <c r="G1277" s="48" t="s">
        <v>2926</v>
      </c>
    </row>
    <row r="1278" spans="1:7">
      <c r="A1278" s="47">
        <v>1410052006046</v>
      </c>
      <c r="B1278" s="48">
        <v>11</v>
      </c>
      <c r="C1278" s="48" t="s">
        <v>2505</v>
      </c>
      <c r="D1278" s="48" t="s">
        <v>2927</v>
      </c>
      <c r="E1278" s="48" t="s">
        <v>423</v>
      </c>
      <c r="F1278" s="48" t="s">
        <v>2928</v>
      </c>
      <c r="G1278" s="48" t="s">
        <v>2929</v>
      </c>
    </row>
    <row r="1279" spans="1:7">
      <c r="A1279" s="47">
        <v>1410052006053</v>
      </c>
      <c r="B1279" s="48">
        <v>8</v>
      </c>
      <c r="C1279" s="48" t="s">
        <v>2417</v>
      </c>
      <c r="D1279" s="48" t="s">
        <v>2930</v>
      </c>
      <c r="E1279" s="48" t="s">
        <v>287</v>
      </c>
      <c r="F1279" s="48" t="s">
        <v>2931</v>
      </c>
      <c r="G1279" s="48" t="s">
        <v>2932</v>
      </c>
    </row>
    <row r="1280" spans="1:7">
      <c r="A1280" s="47">
        <v>1410052006061</v>
      </c>
      <c r="B1280" s="48">
        <v>8</v>
      </c>
      <c r="C1280" s="48" t="s">
        <v>2417</v>
      </c>
      <c r="D1280" s="48" t="s">
        <v>2933</v>
      </c>
      <c r="E1280" s="48" t="s">
        <v>403</v>
      </c>
      <c r="F1280" s="48" t="s">
        <v>2934</v>
      </c>
      <c r="G1280" s="48" t="s">
        <v>2935</v>
      </c>
    </row>
    <row r="1281" spans="1:7">
      <c r="A1281" s="47">
        <v>1410052006079</v>
      </c>
      <c r="B1281" s="48">
        <v>8</v>
      </c>
      <c r="C1281" s="48" t="s">
        <v>2417</v>
      </c>
      <c r="D1281" s="48" t="s">
        <v>2933</v>
      </c>
      <c r="E1281" s="48" t="s">
        <v>403</v>
      </c>
      <c r="F1281" s="48" t="s">
        <v>2936</v>
      </c>
      <c r="G1281" s="48" t="s">
        <v>2937</v>
      </c>
    </row>
    <row r="1282" spans="1:7">
      <c r="A1282" s="47">
        <v>1410052006087</v>
      </c>
      <c r="B1282" s="48">
        <v>8</v>
      </c>
      <c r="C1282" s="48" t="s">
        <v>2417</v>
      </c>
      <c r="D1282" s="48" t="s">
        <v>300</v>
      </c>
      <c r="E1282" s="48" t="s">
        <v>301</v>
      </c>
      <c r="F1282" s="48" t="s">
        <v>2938</v>
      </c>
      <c r="G1282" s="48" t="s">
        <v>2939</v>
      </c>
    </row>
    <row r="1283" spans="1:7">
      <c r="A1283" s="47">
        <v>1410052006095</v>
      </c>
      <c r="B1283" s="48">
        <v>8</v>
      </c>
      <c r="C1283" s="48" t="s">
        <v>2417</v>
      </c>
      <c r="D1283" s="48" t="s">
        <v>294</v>
      </c>
      <c r="E1283" s="48" t="s">
        <v>295</v>
      </c>
      <c r="F1283" s="48" t="s">
        <v>2940</v>
      </c>
      <c r="G1283" s="48" t="s">
        <v>2941</v>
      </c>
    </row>
    <row r="1284" spans="1:7">
      <c r="A1284" s="47">
        <v>1410052006103</v>
      </c>
      <c r="B1284" s="48">
        <v>8</v>
      </c>
      <c r="C1284" s="48" t="s">
        <v>2417</v>
      </c>
      <c r="D1284" s="48" t="s">
        <v>342</v>
      </c>
      <c r="E1284" s="48" t="s">
        <v>343</v>
      </c>
      <c r="F1284" s="48" t="s">
        <v>2942</v>
      </c>
      <c r="G1284" s="48" t="s">
        <v>2943</v>
      </c>
    </row>
    <row r="1285" spans="1:7">
      <c r="A1285" s="47">
        <v>1410052006111</v>
      </c>
      <c r="B1285" s="48">
        <v>8</v>
      </c>
      <c r="C1285" s="48" t="s">
        <v>2417</v>
      </c>
      <c r="D1285" s="48" t="s">
        <v>354</v>
      </c>
      <c r="E1285" s="48" t="s">
        <v>355</v>
      </c>
      <c r="F1285" s="48" t="s">
        <v>2944</v>
      </c>
      <c r="G1285" s="48" t="s">
        <v>2945</v>
      </c>
    </row>
    <row r="1286" spans="1:7">
      <c r="A1286" s="47">
        <v>1410052006129</v>
      </c>
      <c r="B1286" s="48">
        <v>8</v>
      </c>
      <c r="C1286" s="48" t="s">
        <v>2417</v>
      </c>
      <c r="D1286" s="48" t="s">
        <v>402</v>
      </c>
      <c r="E1286" s="48" t="s">
        <v>403</v>
      </c>
      <c r="F1286" s="48" t="s">
        <v>2946</v>
      </c>
      <c r="G1286" s="48" t="s">
        <v>2947</v>
      </c>
    </row>
    <row r="1287" spans="1:7">
      <c r="A1287" s="47">
        <v>1410052006137</v>
      </c>
      <c r="B1287" s="48">
        <v>8</v>
      </c>
      <c r="C1287" s="48" t="s">
        <v>2417</v>
      </c>
      <c r="D1287" s="48" t="s">
        <v>412</v>
      </c>
      <c r="E1287" s="48" t="s">
        <v>413</v>
      </c>
      <c r="F1287" s="48" t="s">
        <v>2948</v>
      </c>
      <c r="G1287" s="48" t="s">
        <v>2949</v>
      </c>
    </row>
    <row r="1288" spans="1:7">
      <c r="A1288" s="47">
        <v>1410052006145</v>
      </c>
      <c r="B1288" s="48">
        <v>8</v>
      </c>
      <c r="C1288" s="48" t="s">
        <v>2417</v>
      </c>
      <c r="D1288" s="48" t="s">
        <v>422</v>
      </c>
      <c r="E1288" s="48" t="s">
        <v>423</v>
      </c>
      <c r="F1288" s="48" t="s">
        <v>2950</v>
      </c>
      <c r="G1288" s="48" t="s">
        <v>2951</v>
      </c>
    </row>
    <row r="1289" spans="1:7">
      <c r="A1289" s="47">
        <v>1410052006152</v>
      </c>
      <c r="B1289" s="48">
        <v>8</v>
      </c>
      <c r="C1289" s="48" t="s">
        <v>2417</v>
      </c>
      <c r="D1289" s="48" t="s">
        <v>300</v>
      </c>
      <c r="E1289" s="48" t="s">
        <v>301</v>
      </c>
      <c r="F1289" s="48" t="s">
        <v>2952</v>
      </c>
      <c r="G1289" s="48" t="s">
        <v>2953</v>
      </c>
    </row>
    <row r="1290" spans="1:7">
      <c r="A1290" s="47">
        <v>1410052006160</v>
      </c>
      <c r="B1290" s="48">
        <v>8</v>
      </c>
      <c r="C1290" s="48" t="s">
        <v>2417</v>
      </c>
      <c r="D1290" s="48" t="s">
        <v>342</v>
      </c>
      <c r="E1290" s="48" t="s">
        <v>343</v>
      </c>
      <c r="F1290" s="48" t="s">
        <v>2954</v>
      </c>
      <c r="G1290" s="48" t="s">
        <v>2955</v>
      </c>
    </row>
    <row r="1291" spans="1:7">
      <c r="A1291" s="47">
        <v>1410052006178</v>
      </c>
      <c r="B1291" s="48">
        <v>8</v>
      </c>
      <c r="C1291" s="48" t="s">
        <v>2417</v>
      </c>
      <c r="D1291" s="48" t="s">
        <v>422</v>
      </c>
      <c r="E1291" s="48" t="s">
        <v>423</v>
      </c>
      <c r="F1291" s="48" t="s">
        <v>2956</v>
      </c>
      <c r="G1291" s="48" t="s">
        <v>2957</v>
      </c>
    </row>
    <row r="1292" spans="1:7">
      <c r="A1292" s="47">
        <v>1410052006186</v>
      </c>
      <c r="B1292" s="48">
        <v>8</v>
      </c>
      <c r="C1292" s="48" t="s">
        <v>2417</v>
      </c>
      <c r="D1292" s="48" t="s">
        <v>402</v>
      </c>
      <c r="E1292" s="48" t="s">
        <v>403</v>
      </c>
      <c r="F1292" s="48" t="s">
        <v>2958</v>
      </c>
      <c r="G1292" s="48" t="s">
        <v>2959</v>
      </c>
    </row>
    <row r="1293" spans="1:7">
      <c r="A1293" s="47">
        <v>1410052006194</v>
      </c>
      <c r="B1293" s="48">
        <v>7</v>
      </c>
      <c r="C1293" s="48" t="s">
        <v>2960</v>
      </c>
      <c r="D1293" s="48" t="s">
        <v>2961</v>
      </c>
      <c r="E1293" s="48" t="s">
        <v>395</v>
      </c>
      <c r="F1293" s="48" t="s">
        <v>2962</v>
      </c>
      <c r="G1293" s="48" t="s">
        <v>2963</v>
      </c>
    </row>
    <row r="1294" spans="1:7">
      <c r="A1294" s="47">
        <v>1410052006202</v>
      </c>
      <c r="B1294" s="48">
        <v>8</v>
      </c>
      <c r="C1294" s="48" t="s">
        <v>2417</v>
      </c>
      <c r="D1294" s="48" t="s">
        <v>348</v>
      </c>
      <c r="E1294" s="48" t="s">
        <v>349</v>
      </c>
      <c r="F1294" s="48" t="s">
        <v>2964</v>
      </c>
      <c r="G1294" s="48" t="s">
        <v>2965</v>
      </c>
    </row>
    <row r="1295" spans="1:7">
      <c r="A1295" s="47">
        <v>1410052006210</v>
      </c>
      <c r="B1295" s="48">
        <v>8</v>
      </c>
      <c r="C1295" s="48" t="s">
        <v>2417</v>
      </c>
      <c r="D1295" s="48" t="s">
        <v>402</v>
      </c>
      <c r="E1295" s="48" t="s">
        <v>403</v>
      </c>
      <c r="F1295" s="48" t="s">
        <v>2966</v>
      </c>
      <c r="G1295" s="48" t="s">
        <v>2967</v>
      </c>
    </row>
    <row r="1296" spans="1:7">
      <c r="A1296" s="47">
        <v>1410052006228</v>
      </c>
      <c r="B1296" s="48">
        <v>8</v>
      </c>
      <c r="C1296" s="48" t="s">
        <v>2417</v>
      </c>
      <c r="D1296" s="48" t="s">
        <v>402</v>
      </c>
      <c r="E1296" s="48" t="s">
        <v>403</v>
      </c>
      <c r="F1296" s="48" t="s">
        <v>2968</v>
      </c>
      <c r="G1296" s="48" t="s">
        <v>2969</v>
      </c>
    </row>
    <row r="1297" spans="1:7">
      <c r="A1297" s="47">
        <v>9999952006236</v>
      </c>
      <c r="B1297" s="48">
        <v>9</v>
      </c>
      <c r="C1297" s="48" t="s">
        <v>2585</v>
      </c>
      <c r="D1297" s="48" t="s">
        <v>2970</v>
      </c>
      <c r="E1297" s="48" t="s">
        <v>235</v>
      </c>
      <c r="F1297" s="48" t="s">
        <v>2971</v>
      </c>
      <c r="G1297" s="48" t="s">
        <v>2972</v>
      </c>
    </row>
    <row r="1298" spans="1:7">
      <c r="A1298" s="47">
        <v>9999952006244</v>
      </c>
      <c r="B1298" s="48">
        <v>9</v>
      </c>
      <c r="C1298" s="48" t="s">
        <v>2585</v>
      </c>
      <c r="D1298" s="48" t="s">
        <v>2970</v>
      </c>
      <c r="E1298" s="48" t="s">
        <v>235</v>
      </c>
      <c r="F1298" s="48" t="s">
        <v>2973</v>
      </c>
      <c r="G1298" s="48" t="s">
        <v>2974</v>
      </c>
    </row>
    <row r="1299" spans="1:7">
      <c r="A1299" s="47">
        <v>1410051028603</v>
      </c>
      <c r="B1299" s="48">
        <v>6</v>
      </c>
      <c r="C1299" s="48" t="s">
        <v>233</v>
      </c>
      <c r="D1299" s="48" t="s">
        <v>2933</v>
      </c>
      <c r="E1299" s="48" t="s">
        <v>403</v>
      </c>
      <c r="F1299" s="48" t="s">
        <v>2975</v>
      </c>
      <c r="G1299" s="48" t="s">
        <v>2976</v>
      </c>
    </row>
    <row r="1300" spans="1:7">
      <c r="A1300" s="47">
        <v>1410051028611</v>
      </c>
      <c r="B1300" s="48">
        <v>6</v>
      </c>
      <c r="C1300" s="48" t="s">
        <v>233</v>
      </c>
      <c r="D1300" s="48" t="s">
        <v>2156</v>
      </c>
      <c r="E1300" s="48" t="s">
        <v>325</v>
      </c>
      <c r="F1300" s="48" t="s">
        <v>2977</v>
      </c>
      <c r="G1300" s="48" t="s">
        <v>2978</v>
      </c>
    </row>
    <row r="1301" spans="1:7">
      <c r="A1301" s="47">
        <v>1410051028629</v>
      </c>
      <c r="B1301" s="48">
        <v>6</v>
      </c>
      <c r="C1301" s="48" t="s">
        <v>233</v>
      </c>
      <c r="D1301" s="48" t="s">
        <v>412</v>
      </c>
      <c r="E1301" s="48" t="s">
        <v>413</v>
      </c>
      <c r="F1301" s="48" t="s">
        <v>2979</v>
      </c>
      <c r="G1301" s="48" t="s">
        <v>2980</v>
      </c>
    </row>
    <row r="1302" spans="1:7">
      <c r="A1302" s="47">
        <v>1410051028637</v>
      </c>
      <c r="B1302" s="48">
        <v>6</v>
      </c>
      <c r="C1302" s="48" t="s">
        <v>233</v>
      </c>
      <c r="D1302" s="48" t="s">
        <v>394</v>
      </c>
      <c r="E1302" s="48" t="s">
        <v>395</v>
      </c>
      <c r="F1302" s="48" t="s">
        <v>2981</v>
      </c>
      <c r="G1302" s="48" t="s">
        <v>2982</v>
      </c>
    </row>
    <row r="1303" spans="1:7">
      <c r="A1303" s="47">
        <v>1410051028645</v>
      </c>
      <c r="B1303" s="48">
        <v>6</v>
      </c>
      <c r="C1303" s="48" t="s">
        <v>233</v>
      </c>
      <c r="D1303" s="48" t="s">
        <v>2153</v>
      </c>
      <c r="E1303" s="48" t="s">
        <v>419</v>
      </c>
      <c r="F1303" s="48" t="s">
        <v>2983</v>
      </c>
      <c r="G1303" s="48" t="s">
        <v>2984</v>
      </c>
    </row>
    <row r="1304" spans="1:7">
      <c r="A1304" s="47">
        <v>1410051028652</v>
      </c>
      <c r="B1304" s="48">
        <v>6</v>
      </c>
      <c r="C1304" s="48" t="s">
        <v>233</v>
      </c>
      <c r="D1304" s="48" t="s">
        <v>2933</v>
      </c>
      <c r="E1304" s="48" t="s">
        <v>403</v>
      </c>
      <c r="F1304" s="48" t="s">
        <v>2985</v>
      </c>
      <c r="G1304" s="48" t="s">
        <v>2986</v>
      </c>
    </row>
    <row r="1305" spans="1:7">
      <c r="A1305" s="47">
        <v>1410051028678</v>
      </c>
      <c r="B1305" s="48">
        <v>1</v>
      </c>
      <c r="C1305" s="48" t="s">
        <v>1251</v>
      </c>
      <c r="D1305" s="48" t="s">
        <v>342</v>
      </c>
      <c r="E1305" s="48" t="s">
        <v>343</v>
      </c>
      <c r="F1305" s="48" t="s">
        <v>2987</v>
      </c>
      <c r="G1305" s="48" t="s">
        <v>2988</v>
      </c>
    </row>
    <row r="1306" spans="1:7">
      <c r="A1306" s="47">
        <v>1410051028686</v>
      </c>
      <c r="B1306" s="48">
        <v>1</v>
      </c>
      <c r="C1306" s="48" t="s">
        <v>1251</v>
      </c>
      <c r="D1306" s="48" t="s">
        <v>2106</v>
      </c>
      <c r="E1306" s="48" t="s">
        <v>295</v>
      </c>
      <c r="F1306" s="48" t="s">
        <v>2989</v>
      </c>
      <c r="G1306" s="48" t="s">
        <v>2990</v>
      </c>
    </row>
    <row r="1307" spans="1:7">
      <c r="A1307" s="47">
        <v>1410052006251</v>
      </c>
      <c r="B1307" s="48">
        <v>8</v>
      </c>
      <c r="C1307" s="48" t="s">
        <v>2417</v>
      </c>
      <c r="D1307" s="48" t="s">
        <v>2266</v>
      </c>
      <c r="E1307" s="48" t="s">
        <v>355</v>
      </c>
      <c r="F1307" s="48" t="s">
        <v>2991</v>
      </c>
      <c r="G1307" s="48" t="s">
        <v>2992</v>
      </c>
    </row>
    <row r="1308" spans="1:7">
      <c r="A1308" s="47">
        <v>1410052006269</v>
      </c>
      <c r="B1308" s="48">
        <v>8</v>
      </c>
      <c r="C1308" s="48" t="s">
        <v>2417</v>
      </c>
      <c r="D1308" s="48" t="s">
        <v>2961</v>
      </c>
      <c r="E1308" s="48" t="s">
        <v>395</v>
      </c>
      <c r="F1308" s="48" t="s">
        <v>2993</v>
      </c>
      <c r="G1308" s="48" t="s">
        <v>2994</v>
      </c>
    </row>
    <row r="1309" spans="1:7">
      <c r="A1309" s="47">
        <v>1410052006277</v>
      </c>
      <c r="B1309" s="48">
        <v>8</v>
      </c>
      <c r="C1309" s="48" t="s">
        <v>2417</v>
      </c>
      <c r="D1309" s="48" t="s">
        <v>300</v>
      </c>
      <c r="E1309" s="48" t="s">
        <v>301</v>
      </c>
      <c r="F1309" s="48" t="s">
        <v>2995</v>
      </c>
      <c r="G1309" s="48" t="s">
        <v>2996</v>
      </c>
    </row>
    <row r="1310" spans="1:7">
      <c r="A1310" s="47">
        <v>1410052006285</v>
      </c>
      <c r="B1310" s="48">
        <v>8</v>
      </c>
      <c r="C1310" s="48" t="s">
        <v>2417</v>
      </c>
      <c r="D1310" s="48" t="s">
        <v>412</v>
      </c>
      <c r="E1310" s="48" t="s">
        <v>413</v>
      </c>
      <c r="F1310" s="48" t="s">
        <v>2997</v>
      </c>
      <c r="G1310" s="48" t="s">
        <v>2998</v>
      </c>
    </row>
    <row r="1311" spans="1:7">
      <c r="A1311" s="47">
        <v>1410052006293</v>
      </c>
      <c r="B1311" s="48">
        <v>8</v>
      </c>
      <c r="C1311" s="48" t="s">
        <v>2417</v>
      </c>
      <c r="D1311" s="48" t="s">
        <v>422</v>
      </c>
      <c r="E1311" s="48" t="s">
        <v>423</v>
      </c>
      <c r="F1311" s="48" t="s">
        <v>2999</v>
      </c>
      <c r="G1311" s="48" t="s">
        <v>3000</v>
      </c>
    </row>
    <row r="1312" spans="1:7">
      <c r="A1312" s="47">
        <v>1410052006301</v>
      </c>
      <c r="B1312" s="48">
        <v>8</v>
      </c>
      <c r="C1312" s="48" t="s">
        <v>2417</v>
      </c>
      <c r="D1312" s="48" t="s">
        <v>2933</v>
      </c>
      <c r="E1312" s="48" t="s">
        <v>403</v>
      </c>
      <c r="F1312" s="48" t="s">
        <v>3001</v>
      </c>
      <c r="G1312" s="48" t="s">
        <v>3002</v>
      </c>
    </row>
    <row r="1313" spans="1:7">
      <c r="A1313" s="47">
        <v>1410052006327</v>
      </c>
      <c r="B1313" s="48">
        <v>8</v>
      </c>
      <c r="C1313" s="48" t="s">
        <v>2417</v>
      </c>
      <c r="D1313" s="48" t="s">
        <v>376</v>
      </c>
      <c r="E1313" s="48" t="s">
        <v>377</v>
      </c>
      <c r="F1313" s="48" t="s">
        <v>3003</v>
      </c>
      <c r="G1313" s="48" t="s">
        <v>3004</v>
      </c>
    </row>
    <row r="1314" spans="1:7">
      <c r="A1314" s="47">
        <v>1410052006335</v>
      </c>
      <c r="B1314" s="48">
        <v>8</v>
      </c>
      <c r="C1314" s="48" t="s">
        <v>2417</v>
      </c>
      <c r="D1314" s="48" t="s">
        <v>376</v>
      </c>
      <c r="E1314" s="48" t="s">
        <v>377</v>
      </c>
      <c r="F1314" s="48" t="s">
        <v>3005</v>
      </c>
      <c r="G1314" s="48" t="s">
        <v>3006</v>
      </c>
    </row>
    <row r="1315" spans="1:7">
      <c r="A1315" s="47">
        <v>1410052006319</v>
      </c>
      <c r="B1315" s="48">
        <v>8</v>
      </c>
      <c r="C1315" s="48" t="s">
        <v>2417</v>
      </c>
      <c r="D1315" s="48" t="s">
        <v>412</v>
      </c>
      <c r="E1315" s="48" t="s">
        <v>413</v>
      </c>
      <c r="F1315" s="48" t="s">
        <v>3007</v>
      </c>
      <c r="G1315" s="48" t="s">
        <v>3008</v>
      </c>
    </row>
    <row r="1316" spans="1:7">
      <c r="A1316" s="47">
        <v>1410052006343</v>
      </c>
      <c r="B1316" s="48">
        <v>7</v>
      </c>
      <c r="C1316" s="48" t="s">
        <v>2565</v>
      </c>
      <c r="D1316" s="48" t="s">
        <v>312</v>
      </c>
      <c r="E1316" s="48" t="s">
        <v>313</v>
      </c>
      <c r="F1316" s="48" t="s">
        <v>3009</v>
      </c>
      <c r="G1316" s="48" t="s">
        <v>3010</v>
      </c>
    </row>
    <row r="1317" spans="1:7">
      <c r="A1317" s="47">
        <v>1410052006368</v>
      </c>
      <c r="B1317" s="48">
        <v>8</v>
      </c>
      <c r="C1317" s="48" t="s">
        <v>2417</v>
      </c>
      <c r="D1317" s="48" t="s">
        <v>2266</v>
      </c>
      <c r="E1317" s="48" t="s">
        <v>355</v>
      </c>
      <c r="F1317" s="48" t="s">
        <v>3011</v>
      </c>
      <c r="G1317" s="48" t="s">
        <v>3012</v>
      </c>
    </row>
    <row r="1318" spans="1:7">
      <c r="A1318" s="47">
        <v>1410052006350</v>
      </c>
      <c r="B1318" s="48">
        <v>8</v>
      </c>
      <c r="C1318" s="48" t="s">
        <v>2417</v>
      </c>
      <c r="D1318" s="48" t="s">
        <v>238</v>
      </c>
      <c r="E1318" s="48" t="s">
        <v>239</v>
      </c>
      <c r="F1318" s="48" t="s">
        <v>3013</v>
      </c>
      <c r="G1318" s="48" t="s">
        <v>3014</v>
      </c>
    </row>
    <row r="1319" spans="1:7">
      <c r="A1319" s="47">
        <v>1410051028694</v>
      </c>
      <c r="B1319" s="48">
        <v>5</v>
      </c>
      <c r="C1319" s="48" t="s">
        <v>3015</v>
      </c>
      <c r="D1319" s="48" t="s">
        <v>1295</v>
      </c>
      <c r="E1319" s="48" t="s">
        <v>283</v>
      </c>
      <c r="F1319" s="48" t="s">
        <v>3016</v>
      </c>
      <c r="G1319" s="48" t="s">
        <v>3017</v>
      </c>
    </row>
    <row r="1320" spans="1:7">
      <c r="A1320" s="47">
        <v>1410051028702</v>
      </c>
      <c r="B1320" s="48">
        <v>5</v>
      </c>
      <c r="C1320" s="48" t="s">
        <v>3015</v>
      </c>
      <c r="D1320" s="48" t="s">
        <v>2106</v>
      </c>
      <c r="E1320" s="48" t="s">
        <v>295</v>
      </c>
      <c r="F1320" s="48" t="s">
        <v>3018</v>
      </c>
      <c r="G1320" s="48" t="s">
        <v>3019</v>
      </c>
    </row>
    <row r="1321" spans="1:7">
      <c r="A1321" s="47">
        <v>1410051028710</v>
      </c>
      <c r="B1321" s="48">
        <v>5</v>
      </c>
      <c r="C1321" s="48" t="s">
        <v>3015</v>
      </c>
      <c r="D1321" s="48" t="s">
        <v>300</v>
      </c>
      <c r="E1321" s="48" t="s">
        <v>301</v>
      </c>
      <c r="F1321" s="48" t="s">
        <v>3020</v>
      </c>
      <c r="G1321" s="48" t="s">
        <v>3021</v>
      </c>
    </row>
    <row r="1322" spans="1:7">
      <c r="A1322" s="47">
        <v>1410051028728</v>
      </c>
      <c r="B1322" s="48">
        <v>5</v>
      </c>
      <c r="C1322" s="48" t="s">
        <v>3015</v>
      </c>
      <c r="D1322" s="48" t="s">
        <v>2106</v>
      </c>
      <c r="E1322" s="48" t="s">
        <v>295</v>
      </c>
      <c r="F1322" s="48" t="s">
        <v>3022</v>
      </c>
      <c r="G1322" s="48" t="s">
        <v>3023</v>
      </c>
    </row>
    <row r="1323" spans="1:7">
      <c r="A1323" s="47">
        <v>1410051028736</v>
      </c>
      <c r="B1323" s="48">
        <v>5</v>
      </c>
      <c r="C1323" s="48" t="s">
        <v>3015</v>
      </c>
      <c r="D1323" s="48" t="s">
        <v>2269</v>
      </c>
      <c r="E1323" s="48" t="s">
        <v>313</v>
      </c>
      <c r="F1323" s="48" t="s">
        <v>3024</v>
      </c>
      <c r="G1323" s="48" t="s">
        <v>3025</v>
      </c>
    </row>
    <row r="1324" spans="1:7">
      <c r="A1324" s="47">
        <v>1410051028744</v>
      </c>
      <c r="B1324" s="48">
        <v>5</v>
      </c>
      <c r="C1324" s="48" t="s">
        <v>3015</v>
      </c>
      <c r="D1324" s="48" t="s">
        <v>2269</v>
      </c>
      <c r="E1324" s="48" t="s">
        <v>313</v>
      </c>
      <c r="F1324" s="48" t="s">
        <v>3026</v>
      </c>
      <c r="G1324" s="48" t="s">
        <v>3027</v>
      </c>
    </row>
    <row r="1325" spans="1:7">
      <c r="A1325" s="47">
        <v>1410051028751</v>
      </c>
      <c r="B1325" s="48">
        <v>5</v>
      </c>
      <c r="C1325" s="48" t="s">
        <v>3015</v>
      </c>
      <c r="D1325" s="48" t="s">
        <v>2156</v>
      </c>
      <c r="E1325" s="48" t="s">
        <v>325</v>
      </c>
      <c r="F1325" s="48" t="s">
        <v>3028</v>
      </c>
      <c r="G1325" s="48" t="s">
        <v>3029</v>
      </c>
    </row>
    <row r="1326" spans="1:7">
      <c r="A1326" s="47">
        <v>1410051028769</v>
      </c>
      <c r="B1326" s="48">
        <v>5</v>
      </c>
      <c r="C1326" s="48" t="s">
        <v>3015</v>
      </c>
      <c r="D1326" s="48" t="s">
        <v>342</v>
      </c>
      <c r="E1326" s="48" t="s">
        <v>343</v>
      </c>
      <c r="F1326" s="48" t="s">
        <v>3030</v>
      </c>
      <c r="G1326" s="48" t="s">
        <v>3031</v>
      </c>
    </row>
    <row r="1327" spans="1:7">
      <c r="A1327" s="47">
        <v>1410051028777</v>
      </c>
      <c r="B1327" s="48">
        <v>5</v>
      </c>
      <c r="C1327" s="48" t="s">
        <v>3015</v>
      </c>
      <c r="D1327" s="48" t="s">
        <v>342</v>
      </c>
      <c r="E1327" s="48" t="s">
        <v>343</v>
      </c>
      <c r="F1327" s="48" t="s">
        <v>3032</v>
      </c>
      <c r="G1327" s="48" t="s">
        <v>3033</v>
      </c>
    </row>
    <row r="1328" spans="1:7">
      <c r="A1328" s="47">
        <v>1410051028785</v>
      </c>
      <c r="B1328" s="48">
        <v>5</v>
      </c>
      <c r="C1328" s="48" t="s">
        <v>3015</v>
      </c>
      <c r="D1328" s="48" t="s">
        <v>2332</v>
      </c>
      <c r="E1328" s="48" t="s">
        <v>349</v>
      </c>
      <c r="F1328" s="48" t="s">
        <v>3034</v>
      </c>
      <c r="G1328" s="48" t="s">
        <v>3035</v>
      </c>
    </row>
    <row r="1329" spans="1:7">
      <c r="A1329" s="47">
        <v>1410051028793</v>
      </c>
      <c r="B1329" s="48">
        <v>5</v>
      </c>
      <c r="C1329" s="48" t="s">
        <v>3015</v>
      </c>
      <c r="D1329" s="48" t="s">
        <v>2266</v>
      </c>
      <c r="E1329" s="48" t="s">
        <v>355</v>
      </c>
      <c r="F1329" s="48" t="s">
        <v>3036</v>
      </c>
      <c r="G1329" s="48" t="s">
        <v>3037</v>
      </c>
    </row>
    <row r="1330" spans="1:7">
      <c r="A1330" s="47">
        <v>1410051028801</v>
      </c>
      <c r="B1330" s="48">
        <v>5</v>
      </c>
      <c r="C1330" s="48" t="s">
        <v>3015</v>
      </c>
      <c r="D1330" s="48" t="s">
        <v>2266</v>
      </c>
      <c r="E1330" s="48" t="s">
        <v>355</v>
      </c>
      <c r="F1330" s="48" t="s">
        <v>3038</v>
      </c>
      <c r="G1330" s="48" t="s">
        <v>3039</v>
      </c>
    </row>
    <row r="1331" spans="1:7">
      <c r="A1331" s="47">
        <v>1410051028819</v>
      </c>
      <c r="B1331" s="48">
        <v>5</v>
      </c>
      <c r="C1331" s="48" t="s">
        <v>3015</v>
      </c>
      <c r="D1331" s="48" t="s">
        <v>376</v>
      </c>
      <c r="E1331" s="48" t="s">
        <v>377</v>
      </c>
      <c r="F1331" s="48" t="s">
        <v>3040</v>
      </c>
      <c r="G1331" s="48" t="s">
        <v>3041</v>
      </c>
    </row>
    <row r="1332" spans="1:7">
      <c r="A1332" s="47">
        <v>1410051028827</v>
      </c>
      <c r="B1332" s="48">
        <v>5</v>
      </c>
      <c r="C1332" s="48" t="s">
        <v>3015</v>
      </c>
      <c r="D1332" s="48" t="s">
        <v>376</v>
      </c>
      <c r="E1332" s="48" t="s">
        <v>377</v>
      </c>
      <c r="F1332" s="48" t="s">
        <v>3042</v>
      </c>
      <c r="G1332" s="48" t="s">
        <v>3043</v>
      </c>
    </row>
    <row r="1333" spans="1:7">
      <c r="A1333" s="47">
        <v>1410051028835</v>
      </c>
      <c r="B1333" s="48">
        <v>5</v>
      </c>
      <c r="C1333" s="48" t="s">
        <v>3015</v>
      </c>
      <c r="D1333" s="48" t="s">
        <v>376</v>
      </c>
      <c r="E1333" s="48" t="s">
        <v>377</v>
      </c>
      <c r="F1333" s="48" t="s">
        <v>3044</v>
      </c>
      <c r="G1333" s="48" t="s">
        <v>3045</v>
      </c>
    </row>
    <row r="1334" spans="1:7">
      <c r="A1334" s="47">
        <v>1410051028843</v>
      </c>
      <c r="B1334" s="48">
        <v>5</v>
      </c>
      <c r="C1334" s="48" t="s">
        <v>3015</v>
      </c>
      <c r="D1334" s="48" t="s">
        <v>3046</v>
      </c>
      <c r="E1334" s="48" t="s">
        <v>403</v>
      </c>
      <c r="F1334" s="48" t="s">
        <v>3047</v>
      </c>
      <c r="G1334" s="48" t="s">
        <v>3048</v>
      </c>
    </row>
    <row r="1335" spans="1:7">
      <c r="A1335" s="47">
        <v>1410051028850</v>
      </c>
      <c r="B1335" s="48">
        <v>5</v>
      </c>
      <c r="C1335" s="48" t="s">
        <v>3015</v>
      </c>
      <c r="D1335" s="48" t="s">
        <v>2933</v>
      </c>
      <c r="E1335" s="48" t="s">
        <v>403</v>
      </c>
      <c r="F1335" s="48" t="s">
        <v>3049</v>
      </c>
      <c r="G1335" s="48" t="s">
        <v>3050</v>
      </c>
    </row>
    <row r="1336" spans="1:7">
      <c r="A1336" s="47">
        <v>1410051028868</v>
      </c>
      <c r="B1336" s="48">
        <v>5</v>
      </c>
      <c r="C1336" s="48" t="s">
        <v>3015</v>
      </c>
      <c r="D1336" s="48" t="s">
        <v>2933</v>
      </c>
      <c r="E1336" s="48" t="s">
        <v>403</v>
      </c>
      <c r="F1336" s="48" t="s">
        <v>3051</v>
      </c>
      <c r="G1336" s="48" t="s">
        <v>3052</v>
      </c>
    </row>
  </sheetData>
  <autoFilter ref="A1:G1336" xr:uid="{BC4052D4-DDA6-4867-87EA-E163BB126F0E}"/>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rgb="FF92D050"/>
  </sheetPr>
  <dimension ref="B1:AH31"/>
  <sheetViews>
    <sheetView zoomScale="70" zoomScaleNormal="70" zoomScaleSheetLayoutView="70" workbookViewId="0">
      <selection activeCell="D8" sqref="D8"/>
    </sheetView>
  </sheetViews>
  <sheetFormatPr defaultColWidth="9" defaultRowHeight="13.2"/>
  <cols>
    <col min="1" max="1" width="9" style="2"/>
    <col min="2" max="2" width="18.33203125" style="2" customWidth="1"/>
    <col min="3" max="4" width="35.109375" style="2" customWidth="1"/>
    <col min="5" max="7" width="25.44140625" style="2" customWidth="1"/>
    <col min="8" max="8" width="28.6640625" style="2" customWidth="1"/>
    <col min="9" max="9" width="28.33203125" style="2" customWidth="1"/>
    <col min="10" max="10" width="30.44140625" style="2" customWidth="1"/>
    <col min="11" max="11" width="32.44140625" style="2" customWidth="1"/>
    <col min="12" max="12" width="29.44140625" style="2" customWidth="1"/>
    <col min="13" max="14" width="28.88671875" style="2" customWidth="1"/>
    <col min="15" max="15" width="23" style="2" customWidth="1"/>
    <col min="16" max="16" width="29" style="2" customWidth="1"/>
    <col min="17" max="18" width="22.21875" style="2" customWidth="1"/>
    <col min="19" max="22" width="28.6640625" style="2" customWidth="1"/>
    <col min="23" max="23" width="18" style="2" customWidth="1"/>
    <col min="24" max="24" width="20.44140625" style="2" customWidth="1"/>
    <col min="25" max="35" width="20.109375" style="2" customWidth="1"/>
    <col min="36" max="16384" width="9" style="2"/>
  </cols>
  <sheetData>
    <row r="1" spans="2:34" ht="29.25" customHeight="1"/>
    <row r="2" spans="2:34" ht="27" customHeight="1">
      <c r="B2" s="2" t="s">
        <v>10</v>
      </c>
      <c r="C2" s="6" t="s">
        <v>1</v>
      </c>
      <c r="D2" s="6" t="s">
        <v>39</v>
      </c>
      <c r="E2" s="1" t="s">
        <v>2</v>
      </c>
      <c r="F2" s="1" t="s">
        <v>40</v>
      </c>
      <c r="G2" s="9" t="s">
        <v>58</v>
      </c>
      <c r="H2" s="9" t="s">
        <v>59</v>
      </c>
      <c r="I2" s="9" t="s">
        <v>60</v>
      </c>
      <c r="J2" s="9" t="s">
        <v>61</v>
      </c>
      <c r="K2" s="9" t="s">
        <v>66</v>
      </c>
      <c r="L2" s="9" t="s">
        <v>128</v>
      </c>
      <c r="M2" s="12" t="s">
        <v>3069</v>
      </c>
      <c r="N2" s="12" t="s">
        <v>3070</v>
      </c>
      <c r="O2" s="16" t="s">
        <v>146</v>
      </c>
      <c r="P2" s="16" t="s">
        <v>147</v>
      </c>
      <c r="Q2" s="16" t="s">
        <v>148</v>
      </c>
      <c r="R2" s="16" t="s">
        <v>149</v>
      </c>
      <c r="S2" s="16" t="s">
        <v>150</v>
      </c>
      <c r="T2" s="16" t="s">
        <v>151</v>
      </c>
      <c r="U2" s="16" t="s">
        <v>152</v>
      </c>
      <c r="V2" s="16" t="s">
        <v>153</v>
      </c>
      <c r="W2" s="16" t="s">
        <v>154</v>
      </c>
      <c r="X2" s="16" t="s">
        <v>155</v>
      </c>
      <c r="Y2" s="16" t="s">
        <v>156</v>
      </c>
      <c r="Z2" s="16" t="s">
        <v>157</v>
      </c>
      <c r="AA2" s="16" t="s">
        <v>158</v>
      </c>
      <c r="AB2" s="16" t="s">
        <v>159</v>
      </c>
      <c r="AC2" s="16" t="s">
        <v>160</v>
      </c>
      <c r="AD2" s="16" t="s">
        <v>161</v>
      </c>
      <c r="AE2" s="16"/>
      <c r="AF2" s="16" t="s">
        <v>162</v>
      </c>
      <c r="AG2" s="16"/>
      <c r="AH2" s="16" t="s">
        <v>163</v>
      </c>
    </row>
    <row r="3" spans="2:34" ht="27" customHeight="1">
      <c r="B3" s="2" t="s">
        <v>15</v>
      </c>
      <c r="C3" s="2" t="s">
        <v>35</v>
      </c>
      <c r="D3" s="10" t="s">
        <v>43</v>
      </c>
      <c r="E3" s="1" t="s">
        <v>19</v>
      </c>
      <c r="F3" s="2" t="s">
        <v>42</v>
      </c>
      <c r="G3" s="7" t="s">
        <v>32</v>
      </c>
      <c r="H3" s="7" t="s">
        <v>34</v>
      </c>
      <c r="I3" s="7" t="s">
        <v>32</v>
      </c>
      <c r="J3" s="7" t="s">
        <v>34</v>
      </c>
      <c r="K3" s="7" t="s">
        <v>32</v>
      </c>
      <c r="L3" s="7" t="s">
        <v>34</v>
      </c>
      <c r="M3" s="7" t="s">
        <v>32</v>
      </c>
      <c r="N3" s="7" t="s">
        <v>34</v>
      </c>
      <c r="O3" s="17" t="s">
        <v>32</v>
      </c>
      <c r="P3" s="17" t="s">
        <v>34</v>
      </c>
      <c r="Q3" s="17" t="s">
        <v>32</v>
      </c>
      <c r="R3" s="17" t="s">
        <v>34</v>
      </c>
      <c r="S3" s="17" t="s">
        <v>32</v>
      </c>
      <c r="T3" s="17" t="s">
        <v>34</v>
      </c>
      <c r="U3" s="17" t="s">
        <v>32</v>
      </c>
      <c r="V3" s="17" t="s">
        <v>34</v>
      </c>
      <c r="W3" s="17" t="s">
        <v>32</v>
      </c>
      <c r="X3" s="17" t="s">
        <v>34</v>
      </c>
      <c r="Y3" s="17" t="s">
        <v>32</v>
      </c>
      <c r="Z3" s="17" t="s">
        <v>34</v>
      </c>
      <c r="AA3" s="17" t="s">
        <v>32</v>
      </c>
      <c r="AB3" s="17" t="s">
        <v>34</v>
      </c>
      <c r="AC3" s="17" t="s">
        <v>32</v>
      </c>
      <c r="AD3" s="17" t="s">
        <v>34</v>
      </c>
      <c r="AE3" s="17"/>
      <c r="AF3" s="17" t="s">
        <v>34</v>
      </c>
      <c r="AG3" s="17"/>
      <c r="AH3" s="17" t="s">
        <v>34</v>
      </c>
    </row>
    <row r="4" spans="2:34" ht="27" customHeight="1">
      <c r="B4" s="2" t="s">
        <v>16</v>
      </c>
      <c r="C4" s="2" t="s">
        <v>33</v>
      </c>
      <c r="D4" s="10" t="s">
        <v>44</v>
      </c>
      <c r="E4" s="1" t="s">
        <v>21</v>
      </c>
      <c r="F4" s="1" t="s">
        <v>41</v>
      </c>
      <c r="G4" s="7" t="s">
        <v>31</v>
      </c>
      <c r="H4" s="7" t="s">
        <v>32</v>
      </c>
      <c r="I4" s="7" t="s">
        <v>31</v>
      </c>
      <c r="J4" s="7" t="s">
        <v>32</v>
      </c>
      <c r="K4" s="7" t="s">
        <v>31</v>
      </c>
      <c r="L4" s="7" t="s">
        <v>32</v>
      </c>
      <c r="M4" s="7" t="s">
        <v>31</v>
      </c>
      <c r="N4" s="7" t="s">
        <v>32</v>
      </c>
      <c r="O4" s="17" t="s">
        <v>31</v>
      </c>
      <c r="P4" s="17" t="s">
        <v>32</v>
      </c>
      <c r="Q4" s="17" t="s">
        <v>31</v>
      </c>
      <c r="R4" s="17" t="s">
        <v>32</v>
      </c>
      <c r="S4" s="17" t="s">
        <v>31</v>
      </c>
      <c r="T4" s="17" t="s">
        <v>32</v>
      </c>
      <c r="U4" s="17" t="s">
        <v>31</v>
      </c>
      <c r="V4" s="17" t="s">
        <v>32</v>
      </c>
      <c r="W4" s="17" t="s">
        <v>31</v>
      </c>
      <c r="X4" s="17" t="s">
        <v>32</v>
      </c>
      <c r="Y4" s="17" t="s">
        <v>31</v>
      </c>
      <c r="Z4" s="17" t="s">
        <v>32</v>
      </c>
      <c r="AA4" s="17" t="s">
        <v>31</v>
      </c>
      <c r="AB4" s="17" t="s">
        <v>32</v>
      </c>
      <c r="AC4" s="17" t="s">
        <v>31</v>
      </c>
      <c r="AD4" s="17" t="s">
        <v>32</v>
      </c>
      <c r="AE4" s="17"/>
      <c r="AF4" s="17" t="s">
        <v>32</v>
      </c>
      <c r="AG4" s="17"/>
      <c r="AH4" s="17" t="s">
        <v>32</v>
      </c>
    </row>
    <row r="5" spans="2:34" ht="27" customHeight="1">
      <c r="C5" s="2" t="s">
        <v>36</v>
      </c>
      <c r="D5" s="10" t="s">
        <v>45</v>
      </c>
      <c r="E5" s="1" t="s">
        <v>20</v>
      </c>
      <c r="F5" s="1" t="s">
        <v>13</v>
      </c>
      <c r="G5" s="7" t="s">
        <v>30</v>
      </c>
      <c r="H5" s="7" t="s">
        <v>31</v>
      </c>
      <c r="I5" s="7" t="s">
        <v>30</v>
      </c>
      <c r="J5" s="7" t="s">
        <v>31</v>
      </c>
      <c r="K5" s="7" t="s">
        <v>30</v>
      </c>
      <c r="L5" s="7" t="s">
        <v>31</v>
      </c>
      <c r="M5" s="7" t="s">
        <v>30</v>
      </c>
      <c r="N5" s="7" t="s">
        <v>31</v>
      </c>
      <c r="O5" s="17" t="s">
        <v>30</v>
      </c>
      <c r="P5" s="17" t="s">
        <v>31</v>
      </c>
      <c r="Q5" s="17" t="s">
        <v>30</v>
      </c>
      <c r="R5" s="17" t="s">
        <v>31</v>
      </c>
      <c r="S5" s="17" t="s">
        <v>30</v>
      </c>
      <c r="T5" s="17" t="s">
        <v>31</v>
      </c>
      <c r="U5" s="17" t="s">
        <v>30</v>
      </c>
      <c r="V5" s="17" t="s">
        <v>31</v>
      </c>
      <c r="W5" s="17" t="s">
        <v>30</v>
      </c>
      <c r="X5" s="17" t="s">
        <v>31</v>
      </c>
      <c r="Y5" s="17" t="s">
        <v>30</v>
      </c>
      <c r="Z5" s="17" t="s">
        <v>31</v>
      </c>
      <c r="AA5" s="17" t="s">
        <v>30</v>
      </c>
      <c r="AB5" s="17" t="s">
        <v>31</v>
      </c>
      <c r="AC5" s="17" t="s">
        <v>30</v>
      </c>
      <c r="AD5" s="17" t="s">
        <v>31</v>
      </c>
      <c r="AE5" s="17"/>
      <c r="AF5" s="17" t="s">
        <v>31</v>
      </c>
      <c r="AG5" s="17"/>
      <c r="AH5" s="17" t="s">
        <v>31</v>
      </c>
    </row>
    <row r="6" spans="2:34" ht="27" customHeight="1">
      <c r="C6" s="2" t="s">
        <v>3071</v>
      </c>
      <c r="D6" s="10" t="s">
        <v>46</v>
      </c>
      <c r="E6" s="1" t="s">
        <v>17</v>
      </c>
      <c r="F6" s="1"/>
      <c r="G6" s="7" t="s">
        <v>29</v>
      </c>
      <c r="H6" s="7" t="s">
        <v>30</v>
      </c>
      <c r="I6" s="7" t="s">
        <v>29</v>
      </c>
      <c r="J6" s="7" t="s">
        <v>30</v>
      </c>
      <c r="K6" s="7" t="s">
        <v>29</v>
      </c>
      <c r="L6" s="7" t="s">
        <v>30</v>
      </c>
      <c r="M6" s="7" t="s">
        <v>29</v>
      </c>
      <c r="N6" s="7" t="s">
        <v>30</v>
      </c>
      <c r="O6" s="17" t="s">
        <v>29</v>
      </c>
      <c r="P6" s="17" t="s">
        <v>30</v>
      </c>
      <c r="Q6" s="17" t="s">
        <v>29</v>
      </c>
      <c r="R6" s="17" t="s">
        <v>30</v>
      </c>
      <c r="S6" s="17" t="s">
        <v>29</v>
      </c>
      <c r="T6" s="17" t="s">
        <v>30</v>
      </c>
      <c r="U6" s="17" t="s">
        <v>29</v>
      </c>
      <c r="V6" s="17" t="s">
        <v>30</v>
      </c>
      <c r="W6" s="17" t="s">
        <v>29</v>
      </c>
      <c r="X6" s="17" t="s">
        <v>30</v>
      </c>
      <c r="Y6" s="17" t="s">
        <v>29</v>
      </c>
      <c r="Z6" s="17" t="s">
        <v>30</v>
      </c>
      <c r="AA6" s="17" t="s">
        <v>29</v>
      </c>
      <c r="AB6" s="17" t="s">
        <v>30</v>
      </c>
      <c r="AC6" s="17" t="s">
        <v>29</v>
      </c>
      <c r="AD6" s="17" t="s">
        <v>30</v>
      </c>
      <c r="AE6" s="17"/>
      <c r="AF6" s="17" t="s">
        <v>30</v>
      </c>
      <c r="AG6" s="17"/>
      <c r="AH6" s="17" t="s">
        <v>30</v>
      </c>
    </row>
    <row r="7" spans="2:34" ht="27" customHeight="1">
      <c r="C7" s="15" t="s">
        <v>136</v>
      </c>
      <c r="D7" s="10" t="s">
        <v>47</v>
      </c>
      <c r="E7" s="1" t="s">
        <v>18</v>
      </c>
      <c r="F7" s="1"/>
      <c r="G7" s="7" t="s">
        <v>28</v>
      </c>
      <c r="H7" s="7" t="s">
        <v>29</v>
      </c>
      <c r="I7" s="7" t="s">
        <v>28</v>
      </c>
      <c r="J7" s="7" t="s">
        <v>29</v>
      </c>
      <c r="K7" s="7" t="s">
        <v>28</v>
      </c>
      <c r="L7" s="7" t="s">
        <v>29</v>
      </c>
      <c r="M7" s="7" t="s">
        <v>28</v>
      </c>
      <c r="N7" s="7" t="s">
        <v>29</v>
      </c>
      <c r="O7" s="17" t="s">
        <v>28</v>
      </c>
      <c r="P7" s="17" t="s">
        <v>29</v>
      </c>
      <c r="Q7" s="17" t="s">
        <v>28</v>
      </c>
      <c r="R7" s="17" t="s">
        <v>29</v>
      </c>
      <c r="S7" s="17" t="s">
        <v>28</v>
      </c>
      <c r="T7" s="17" t="s">
        <v>29</v>
      </c>
      <c r="U7" s="17" t="s">
        <v>28</v>
      </c>
      <c r="V7" s="17" t="s">
        <v>29</v>
      </c>
      <c r="W7" s="17" t="s">
        <v>28</v>
      </c>
      <c r="X7" s="17" t="s">
        <v>29</v>
      </c>
      <c r="Y7" s="17" t="s">
        <v>28</v>
      </c>
      <c r="Z7" s="17" t="s">
        <v>29</v>
      </c>
      <c r="AA7" s="17" t="s">
        <v>28</v>
      </c>
      <c r="AB7" s="17" t="s">
        <v>29</v>
      </c>
      <c r="AC7" s="17" t="s">
        <v>28</v>
      </c>
      <c r="AD7" s="17" t="s">
        <v>29</v>
      </c>
      <c r="AE7" s="17"/>
      <c r="AF7" s="17" t="s">
        <v>29</v>
      </c>
      <c r="AG7" s="17"/>
      <c r="AH7" s="17" t="s">
        <v>29</v>
      </c>
    </row>
    <row r="8" spans="2:34" ht="27" customHeight="1">
      <c r="C8" s="15" t="s">
        <v>137</v>
      </c>
      <c r="D8" s="10" t="s">
        <v>48</v>
      </c>
      <c r="E8" s="2" t="s">
        <v>3068</v>
      </c>
      <c r="G8" s="7" t="s">
        <v>5</v>
      </c>
      <c r="H8" s="7" t="s">
        <v>28</v>
      </c>
      <c r="I8" s="8" t="s">
        <v>122</v>
      </c>
      <c r="J8" s="7" t="s">
        <v>28</v>
      </c>
      <c r="K8" s="8" t="s">
        <v>26</v>
      </c>
      <c r="L8" s="7" t="s">
        <v>28</v>
      </c>
      <c r="M8" s="7" t="s">
        <v>5</v>
      </c>
      <c r="N8" s="7" t="s">
        <v>28</v>
      </c>
      <c r="O8" s="17" t="s">
        <v>5</v>
      </c>
      <c r="P8" s="17" t="s">
        <v>28</v>
      </c>
      <c r="Q8" s="18" t="s">
        <v>122</v>
      </c>
      <c r="R8" s="17" t="s">
        <v>28</v>
      </c>
      <c r="S8" s="17" t="s">
        <v>5</v>
      </c>
      <c r="T8" s="17" t="s">
        <v>28</v>
      </c>
      <c r="U8" s="18" t="s">
        <v>122</v>
      </c>
      <c r="V8" s="17" t="s">
        <v>28</v>
      </c>
      <c r="W8" s="17" t="s">
        <v>5</v>
      </c>
      <c r="X8" s="17" t="s">
        <v>28</v>
      </c>
      <c r="Y8" s="18" t="s">
        <v>122</v>
      </c>
      <c r="Z8" s="17" t="s">
        <v>28</v>
      </c>
      <c r="AA8" s="17" t="s">
        <v>5</v>
      </c>
      <c r="AB8" s="17" t="s">
        <v>28</v>
      </c>
      <c r="AC8" s="18" t="s">
        <v>122</v>
      </c>
      <c r="AD8" s="17" t="s">
        <v>28</v>
      </c>
      <c r="AE8" s="17"/>
      <c r="AF8" s="17" t="s">
        <v>28</v>
      </c>
      <c r="AG8" s="18"/>
      <c r="AH8" s="17" t="s">
        <v>28</v>
      </c>
    </row>
    <row r="9" spans="2:34" ht="27" customHeight="1">
      <c r="C9" s="15" t="s">
        <v>138</v>
      </c>
      <c r="D9" s="10" t="s">
        <v>49</v>
      </c>
      <c r="G9" s="7" t="s">
        <v>25</v>
      </c>
      <c r="H9" s="7" t="s">
        <v>5</v>
      </c>
      <c r="I9" s="7" t="s">
        <v>25</v>
      </c>
      <c r="J9" s="8" t="s">
        <v>122</v>
      </c>
      <c r="K9" s="7" t="s">
        <v>25</v>
      </c>
      <c r="L9" s="8" t="s">
        <v>26</v>
      </c>
      <c r="M9" s="7" t="s">
        <v>6</v>
      </c>
      <c r="N9" s="7" t="s">
        <v>5</v>
      </c>
      <c r="O9" s="17" t="s">
        <v>25</v>
      </c>
      <c r="P9" s="17" t="s">
        <v>5</v>
      </c>
      <c r="Q9" s="17" t="s">
        <v>25</v>
      </c>
      <c r="R9" s="18" t="s">
        <v>122</v>
      </c>
      <c r="S9" s="17" t="s">
        <v>25</v>
      </c>
      <c r="T9" s="17" t="s">
        <v>5</v>
      </c>
      <c r="U9" s="17" t="s">
        <v>25</v>
      </c>
      <c r="V9" s="18" t="s">
        <v>122</v>
      </c>
      <c r="W9" s="17" t="s">
        <v>25</v>
      </c>
      <c r="X9" s="17" t="s">
        <v>5</v>
      </c>
      <c r="Y9" s="17" t="s">
        <v>25</v>
      </c>
      <c r="Z9" s="18" t="s">
        <v>122</v>
      </c>
      <c r="AA9" s="17" t="s">
        <v>25</v>
      </c>
      <c r="AB9" s="17" t="s">
        <v>5</v>
      </c>
      <c r="AC9" s="17" t="s">
        <v>25</v>
      </c>
      <c r="AD9" s="18" t="s">
        <v>122</v>
      </c>
      <c r="AE9" s="17"/>
      <c r="AF9" s="17" t="s">
        <v>5</v>
      </c>
      <c r="AG9" s="17"/>
      <c r="AH9" s="18" t="s">
        <v>122</v>
      </c>
    </row>
    <row r="10" spans="2:34" ht="26.25" customHeight="1">
      <c r="C10" s="15" t="s">
        <v>142</v>
      </c>
      <c r="D10" s="10" t="s">
        <v>50</v>
      </c>
      <c r="H10" s="7" t="s">
        <v>25</v>
      </c>
      <c r="J10" s="7" t="s">
        <v>25</v>
      </c>
      <c r="L10" s="7" t="s">
        <v>25</v>
      </c>
      <c r="N10" s="7" t="s">
        <v>6</v>
      </c>
      <c r="O10" s="15"/>
      <c r="P10" s="17" t="s">
        <v>25</v>
      </c>
      <c r="Q10" s="15"/>
      <c r="R10" s="17" t="s">
        <v>25</v>
      </c>
      <c r="S10" s="15"/>
      <c r="T10" s="17" t="s">
        <v>25</v>
      </c>
      <c r="U10" s="15"/>
      <c r="V10" s="17" t="s">
        <v>25</v>
      </c>
      <c r="W10" s="15"/>
      <c r="X10" s="17" t="s">
        <v>25</v>
      </c>
      <c r="Y10" s="15"/>
      <c r="Z10" s="17" t="s">
        <v>25</v>
      </c>
      <c r="AA10" s="15"/>
      <c r="AB10" s="17" t="s">
        <v>25</v>
      </c>
      <c r="AC10" s="15"/>
      <c r="AD10" s="17" t="s">
        <v>25</v>
      </c>
      <c r="AE10" s="15"/>
      <c r="AF10" s="17" t="s">
        <v>25</v>
      </c>
      <c r="AG10" s="15"/>
      <c r="AH10" s="17" t="s">
        <v>25</v>
      </c>
    </row>
    <row r="11" spans="2:34" ht="26.25" customHeight="1">
      <c r="C11" s="15" t="s">
        <v>139</v>
      </c>
      <c r="D11" s="10" t="s">
        <v>51</v>
      </c>
      <c r="G11" s="2" t="s">
        <v>62</v>
      </c>
      <c r="H11" s="6"/>
      <c r="J11" s="6"/>
      <c r="O11" s="15"/>
      <c r="P11" s="15"/>
      <c r="Q11" s="15"/>
      <c r="R11" s="15"/>
      <c r="S11" s="15"/>
      <c r="T11" s="15"/>
      <c r="U11" s="15"/>
      <c r="V11" s="15"/>
      <c r="W11" s="15"/>
      <c r="X11" s="15"/>
      <c r="Y11" s="15"/>
      <c r="Z11" s="15"/>
      <c r="AA11" s="15"/>
      <c r="AB11" s="15"/>
      <c r="AC11" s="15"/>
      <c r="AD11" s="15"/>
      <c r="AE11" s="15"/>
      <c r="AF11" s="15"/>
      <c r="AG11" s="15"/>
      <c r="AH11" s="15"/>
    </row>
    <row r="12" spans="2:34" ht="26.25" customHeight="1">
      <c r="C12" s="15" t="s">
        <v>143</v>
      </c>
      <c r="D12" s="10" t="s">
        <v>52</v>
      </c>
      <c r="G12" s="11" t="s">
        <v>34</v>
      </c>
      <c r="H12" s="11" t="s">
        <v>6</v>
      </c>
      <c r="I12" s="11" t="s">
        <v>34</v>
      </c>
      <c r="J12" s="11" t="s">
        <v>6</v>
      </c>
      <c r="K12" s="11" t="s">
        <v>34</v>
      </c>
      <c r="L12" s="11" t="s">
        <v>6</v>
      </c>
      <c r="M12" s="11" t="s">
        <v>34</v>
      </c>
      <c r="N12" s="11" t="s">
        <v>6</v>
      </c>
      <c r="O12" s="15"/>
      <c r="P12" s="15"/>
      <c r="Q12" s="15"/>
      <c r="R12" s="15"/>
      <c r="S12" s="15"/>
      <c r="T12" s="15"/>
      <c r="U12" s="15"/>
      <c r="V12" s="15"/>
      <c r="W12" s="15"/>
      <c r="X12" s="15"/>
      <c r="Y12" s="15"/>
      <c r="Z12" s="15"/>
      <c r="AA12" s="15"/>
      <c r="AB12" s="15"/>
      <c r="AC12" s="15"/>
      <c r="AD12" s="15"/>
      <c r="AE12" s="15"/>
      <c r="AF12" s="15"/>
      <c r="AG12" s="15"/>
      <c r="AH12" s="15"/>
    </row>
    <row r="13" spans="2:34" ht="26.25" customHeight="1">
      <c r="C13" s="15" t="s">
        <v>140</v>
      </c>
      <c r="D13" s="10" t="s">
        <v>53</v>
      </c>
      <c r="G13" s="11" t="s">
        <v>6</v>
      </c>
      <c r="I13" s="11" t="s">
        <v>27</v>
      </c>
      <c r="J13" s="11" t="s">
        <v>27</v>
      </c>
      <c r="K13" s="11" t="s">
        <v>6</v>
      </c>
      <c r="L13" s="11" t="s">
        <v>27</v>
      </c>
      <c r="M13" s="11" t="s">
        <v>6</v>
      </c>
    </row>
    <row r="14" spans="2:34" ht="26.25" customHeight="1">
      <c r="C14" s="15" t="s">
        <v>144</v>
      </c>
      <c r="D14" s="10" t="s">
        <v>54</v>
      </c>
      <c r="I14" s="11" t="s">
        <v>6</v>
      </c>
      <c r="K14" s="11" t="s">
        <v>27</v>
      </c>
    </row>
    <row r="15" spans="2:34" ht="26.25" customHeight="1">
      <c r="C15" s="15" t="s">
        <v>141</v>
      </c>
      <c r="D15" s="10" t="s">
        <v>55</v>
      </c>
    </row>
    <row r="16" spans="2:34" ht="26.25" customHeight="1">
      <c r="C16" s="15" t="s">
        <v>145</v>
      </c>
    </row>
    <row r="17" spans="11:13" ht="26.25" customHeight="1"/>
    <row r="18" spans="11:13" ht="26.25" customHeight="1"/>
    <row r="19" spans="11:13" ht="26.25" customHeight="1"/>
    <row r="20" spans="11:13" ht="26.25" customHeight="1"/>
    <row r="21" spans="11:13" ht="14.4">
      <c r="K21" s="5"/>
      <c r="M21" s="5"/>
    </row>
    <row r="22" spans="11:13" s="5" customFormat="1" ht="15" customHeight="1"/>
    <row r="23" spans="11:13" s="5" customFormat="1" ht="15" customHeight="1"/>
    <row r="24" spans="11:13" s="5" customFormat="1" ht="15" customHeight="1"/>
    <row r="25" spans="11:13" s="5" customFormat="1" ht="15" customHeight="1"/>
    <row r="26" spans="11:13" s="5" customFormat="1" ht="15" customHeight="1"/>
    <row r="27" spans="11:13" s="5" customFormat="1" ht="15" customHeight="1"/>
    <row r="28" spans="11:13" s="5" customFormat="1" ht="30" customHeight="1"/>
    <row r="29" spans="11:13" s="5" customFormat="1" ht="15" customHeight="1"/>
    <row r="30" spans="11:13" s="5" customFormat="1" ht="15" customHeight="1">
      <c r="K30" s="3"/>
      <c r="M30" s="3"/>
    </row>
    <row r="31" spans="11:13" s="3" customFormat="1" ht="15" customHeight="1">
      <c r="K31" s="2"/>
      <c r="M31" s="2"/>
    </row>
  </sheetData>
  <phoneticPr fontId="2"/>
  <printOptions horizontalCentered="1"/>
  <pageMargins left="0.25" right="0.25" top="0.75" bottom="0.75" header="0.3" footer="0.3"/>
  <pageSetup paperSize="8" orientation="landscape" cellComments="asDisplayed"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3AFA6-AD16-40AD-B405-3C56FB03C85E}">
  <sheetPr codeName="Sheet1">
    <tabColor rgb="FFFF0000"/>
    <pageSetUpPr fitToPage="1"/>
  </sheetPr>
  <dimension ref="A1:N82"/>
  <sheetViews>
    <sheetView showZeros="0" view="pageBreakPreview" zoomScale="70" zoomScaleNormal="70" zoomScaleSheetLayoutView="70" workbookViewId="0">
      <selection activeCell="C1" sqref="C1"/>
    </sheetView>
  </sheetViews>
  <sheetFormatPr defaultColWidth="9" defaultRowHeight="19.2"/>
  <cols>
    <col min="1" max="1" width="5" style="120" customWidth="1"/>
    <col min="2" max="2" width="17.44140625" style="162" customWidth="1"/>
    <col min="3" max="3" width="40.88671875" style="2" customWidth="1"/>
    <col min="4" max="4" width="50.33203125" style="2" customWidth="1"/>
    <col min="5" max="5" width="21.88671875" style="2" customWidth="1"/>
    <col min="6" max="6" width="18.33203125" style="2" customWidth="1"/>
    <col min="7" max="7" width="18.6640625" style="2" customWidth="1"/>
    <col min="8" max="9" width="18.109375" style="2" customWidth="1"/>
    <col min="10" max="10" width="25.77734375" style="2" customWidth="1"/>
    <col min="11" max="11" width="9" style="2" hidden="1" customWidth="1"/>
    <col min="12" max="12" width="11.88671875" style="2" hidden="1" customWidth="1"/>
    <col min="13" max="13" width="10.44140625" style="2" hidden="1" customWidth="1"/>
    <col min="14" max="14" width="9" style="2" hidden="1" customWidth="1"/>
    <col min="15" max="26" width="0" style="2" hidden="1" customWidth="1"/>
    <col min="27" max="16384" width="9" style="2"/>
  </cols>
  <sheetData>
    <row r="1" spans="1:13" ht="29.25" customHeight="1">
      <c r="A1" s="50" t="s">
        <v>135</v>
      </c>
      <c r="B1" s="112"/>
      <c r="C1" s="113"/>
      <c r="D1" s="113" t="s">
        <v>224</v>
      </c>
      <c r="E1" s="113"/>
      <c r="F1" s="113"/>
      <c r="G1" s="113"/>
      <c r="H1" s="113"/>
      <c r="I1" s="114"/>
      <c r="J1" s="115"/>
    </row>
    <row r="2" spans="1:13" ht="19.8" thickBot="1">
      <c r="A2" s="116"/>
      <c r="B2" s="117"/>
      <c r="C2" s="118"/>
      <c r="D2" s="119"/>
      <c r="E2" s="119"/>
      <c r="F2" s="118"/>
      <c r="G2" s="118"/>
      <c r="H2" s="118"/>
      <c r="I2" s="118"/>
      <c r="J2" s="118"/>
    </row>
    <row r="3" spans="1:13" s="123" customFormat="1" ht="24.9" customHeight="1" thickBot="1">
      <c r="A3" s="120"/>
      <c r="B3" s="117"/>
      <c r="C3" s="121"/>
      <c r="D3" s="122"/>
      <c r="E3" s="122"/>
      <c r="G3" s="122"/>
      <c r="H3" s="124" t="s">
        <v>9</v>
      </c>
      <c r="I3" s="125" t="s">
        <v>3053</v>
      </c>
      <c r="J3" s="126"/>
    </row>
    <row r="4" spans="1:13" s="123" customFormat="1" ht="24.9" customHeight="1">
      <c r="A4" s="116"/>
      <c r="B4" s="117"/>
      <c r="C4" s="121"/>
      <c r="D4" s="122"/>
      <c r="E4" s="122"/>
      <c r="F4" s="122"/>
      <c r="G4" s="122"/>
      <c r="H4" s="127" t="s">
        <v>172</v>
      </c>
      <c r="I4" s="198" t="s">
        <v>15</v>
      </c>
      <c r="J4" s="199"/>
      <c r="L4" s="128" t="str">
        <f>I4&amp;C6</f>
        <v>幼稚園中核リーダー</v>
      </c>
    </row>
    <row r="5" spans="1:13" s="123" customFormat="1" ht="24.75" customHeight="1" thickBot="1">
      <c r="A5" s="116"/>
      <c r="B5" s="121"/>
      <c r="D5" s="122"/>
      <c r="E5" s="122"/>
      <c r="F5" s="122"/>
      <c r="G5" s="122"/>
      <c r="H5" s="129" t="s">
        <v>8</v>
      </c>
      <c r="I5" s="200" t="s">
        <v>11</v>
      </c>
      <c r="J5" s="201"/>
    </row>
    <row r="6" spans="1:13" s="67" customFormat="1" ht="24.9" customHeight="1">
      <c r="A6" s="4"/>
      <c r="B6" s="92" t="s">
        <v>1</v>
      </c>
      <c r="C6" s="111" t="s">
        <v>35</v>
      </c>
      <c r="D6" s="194" t="s">
        <v>225</v>
      </c>
      <c r="E6" s="194"/>
      <c r="F6" s="195"/>
      <c r="G6" s="88"/>
      <c r="H6" s="93" t="s">
        <v>24</v>
      </c>
      <c r="I6" s="179" t="e">
        <f>①集計表!H7</f>
        <v>#N/A</v>
      </c>
      <c r="J6" s="180"/>
    </row>
    <row r="7" spans="1:13" s="67" customFormat="1" ht="24.9" customHeight="1" thickBot="1">
      <c r="A7" s="4"/>
      <c r="B7" s="94" t="s">
        <v>3</v>
      </c>
      <c r="C7" s="130" t="s">
        <v>3066</v>
      </c>
      <c r="D7" s="189" t="str">
        <f>IF($C$6="","職位を選択してください",IF(ISNUMBER(SEARCH("中核リーダー",C6)),IF(SUMIF(G:G,"〇",I:I)&gt;=15,"必修時間を満たしています","マネジメント分野に係る研修は15時間以上必修です。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必修時間を満たしています</v>
      </c>
      <c r="E7" s="189"/>
      <c r="F7" s="190"/>
      <c r="G7" s="88"/>
      <c r="H7" s="95" t="s">
        <v>23</v>
      </c>
      <c r="I7" s="183" t="s">
        <v>3067</v>
      </c>
      <c r="J7" s="184"/>
    </row>
    <row r="8" spans="1:13" s="67" customFormat="1" ht="24.9" customHeight="1" thickBot="1">
      <c r="A8" s="4"/>
      <c r="B8" s="108"/>
      <c r="C8" s="110"/>
      <c r="D8" s="191"/>
      <c r="E8" s="192"/>
      <c r="F8" s="193"/>
      <c r="G8" s="88"/>
      <c r="H8" s="88"/>
      <c r="I8" s="110"/>
      <c r="J8" s="110"/>
    </row>
    <row r="9" spans="1:13" s="58" customFormat="1" ht="24.9" customHeight="1" thickBot="1">
      <c r="A9" s="185" t="s">
        <v>3058</v>
      </c>
      <c r="B9" s="186"/>
      <c r="C9" s="186"/>
      <c r="D9" s="186"/>
      <c r="E9" s="186"/>
      <c r="F9" s="186"/>
      <c r="G9" s="186"/>
      <c r="H9" s="186"/>
      <c r="I9" s="186"/>
      <c r="J9" s="187"/>
    </row>
    <row r="10" spans="1:13" s="58" customFormat="1" ht="117" customHeight="1">
      <c r="A10" s="96" t="s">
        <v>12</v>
      </c>
      <c r="B10" s="107" t="s">
        <v>3057</v>
      </c>
      <c r="C10" s="51" t="s">
        <v>3065</v>
      </c>
      <c r="D10" s="97" t="s">
        <v>4</v>
      </c>
      <c r="E10" s="98" t="s">
        <v>173</v>
      </c>
      <c r="F10" s="51" t="s">
        <v>7</v>
      </c>
      <c r="G10" s="99" t="s">
        <v>121</v>
      </c>
      <c r="H10" s="99" t="s">
        <v>57</v>
      </c>
      <c r="I10" s="100" t="s">
        <v>37</v>
      </c>
      <c r="J10" s="96" t="s">
        <v>0</v>
      </c>
      <c r="K10" s="58" t="s">
        <v>130</v>
      </c>
      <c r="L10" s="131" t="s">
        <v>129</v>
      </c>
      <c r="M10" s="132">
        <v>42826</v>
      </c>
    </row>
    <row r="11" spans="1:13" ht="30" customHeight="1">
      <c r="A11" s="133">
        <v>2</v>
      </c>
      <c r="B11" s="134">
        <v>44053</v>
      </c>
      <c r="C11" s="135" t="s">
        <v>3064</v>
      </c>
      <c r="D11" s="136"/>
      <c r="E11" s="137" t="s">
        <v>5</v>
      </c>
      <c r="F11" s="138">
        <v>123456789012</v>
      </c>
      <c r="G11" s="139" t="s">
        <v>166</v>
      </c>
      <c r="H11" s="52" t="str">
        <f t="shared" ref="H11:H69" si="0">IF(C11="⑤園内における研修を企画・実施する幼稚園又は認定こども園","〇","")</f>
        <v/>
      </c>
      <c r="I11" s="140">
        <v>15</v>
      </c>
      <c r="J11" s="141"/>
      <c r="L11" s="142" t="s">
        <v>125</v>
      </c>
      <c r="M11" s="143">
        <v>43921</v>
      </c>
    </row>
    <row r="12" spans="1:13" ht="30" customHeight="1">
      <c r="A12" s="133">
        <v>3</v>
      </c>
      <c r="B12" s="134">
        <v>43855</v>
      </c>
      <c r="C12" s="135" t="s">
        <v>165</v>
      </c>
      <c r="D12" s="144" t="s">
        <v>170</v>
      </c>
      <c r="E12" s="137"/>
      <c r="F12" s="145"/>
      <c r="G12" s="139"/>
      <c r="H12" s="52" t="str">
        <f t="shared" si="0"/>
        <v/>
      </c>
      <c r="I12" s="140">
        <v>30</v>
      </c>
      <c r="J12" s="141"/>
      <c r="L12" s="146" t="s">
        <v>124</v>
      </c>
      <c r="M12" s="143">
        <v>45382</v>
      </c>
    </row>
    <row r="13" spans="1:13" ht="30" customHeight="1">
      <c r="A13" s="133">
        <v>4</v>
      </c>
      <c r="B13" s="134">
        <v>43848</v>
      </c>
      <c r="C13" s="135" t="s">
        <v>167</v>
      </c>
      <c r="D13" s="144" t="s">
        <v>169</v>
      </c>
      <c r="E13" s="137"/>
      <c r="F13" s="145"/>
      <c r="G13" s="139"/>
      <c r="H13" s="52" t="str">
        <f t="shared" si="0"/>
        <v/>
      </c>
      <c r="I13" s="140">
        <v>20</v>
      </c>
      <c r="J13" s="141"/>
      <c r="M13" s="143"/>
    </row>
    <row r="14" spans="1:13" ht="30" customHeight="1">
      <c r="A14" s="133">
        <v>5</v>
      </c>
      <c r="B14" s="134">
        <v>43753</v>
      </c>
      <c r="C14" s="135" t="s">
        <v>164</v>
      </c>
      <c r="D14" s="144" t="s">
        <v>168</v>
      </c>
      <c r="E14" s="137"/>
      <c r="F14" s="145"/>
      <c r="G14" s="139"/>
      <c r="H14" s="52" t="str">
        <f t="shared" si="0"/>
        <v>〇</v>
      </c>
      <c r="I14" s="140">
        <v>10</v>
      </c>
      <c r="J14" s="141"/>
    </row>
    <row r="15" spans="1:13" ht="30" customHeight="1">
      <c r="A15" s="133">
        <v>6</v>
      </c>
      <c r="B15" s="134"/>
      <c r="C15" s="135"/>
      <c r="D15" s="144"/>
      <c r="E15" s="137"/>
      <c r="F15" s="145"/>
      <c r="G15" s="139"/>
      <c r="H15" s="52" t="str">
        <f t="shared" si="0"/>
        <v/>
      </c>
      <c r="I15" s="140"/>
      <c r="J15" s="141"/>
    </row>
    <row r="16" spans="1:13" ht="30" customHeight="1">
      <c r="A16" s="133">
        <v>7</v>
      </c>
      <c r="B16" s="134"/>
      <c r="C16" s="135"/>
      <c r="D16" s="144"/>
      <c r="E16" s="137"/>
      <c r="F16" s="145"/>
      <c r="G16" s="139"/>
      <c r="H16" s="52" t="str">
        <f t="shared" si="0"/>
        <v/>
      </c>
      <c r="I16" s="140"/>
      <c r="J16" s="141"/>
    </row>
    <row r="17" spans="1:10" ht="30" customHeight="1">
      <c r="A17" s="133">
        <v>8</v>
      </c>
      <c r="B17" s="134"/>
      <c r="C17" s="135"/>
      <c r="D17" s="144"/>
      <c r="E17" s="137"/>
      <c r="F17" s="145"/>
      <c r="G17" s="139"/>
      <c r="H17" s="52" t="str">
        <f t="shared" si="0"/>
        <v/>
      </c>
      <c r="I17" s="140"/>
      <c r="J17" s="141"/>
    </row>
    <row r="18" spans="1:10" ht="30" customHeight="1">
      <c r="A18" s="133">
        <v>9</v>
      </c>
      <c r="B18" s="134"/>
      <c r="C18" s="135"/>
      <c r="D18" s="144"/>
      <c r="E18" s="137"/>
      <c r="F18" s="145"/>
      <c r="G18" s="147"/>
      <c r="H18" s="52" t="str">
        <f t="shared" si="0"/>
        <v/>
      </c>
      <c r="I18" s="140"/>
      <c r="J18" s="141"/>
    </row>
    <row r="19" spans="1:10" ht="30" customHeight="1">
      <c r="A19" s="133">
        <v>10</v>
      </c>
      <c r="B19" s="134"/>
      <c r="C19" s="135"/>
      <c r="D19" s="144"/>
      <c r="E19" s="137"/>
      <c r="F19" s="145"/>
      <c r="G19" s="148"/>
      <c r="H19" s="52" t="str">
        <f t="shared" si="0"/>
        <v/>
      </c>
      <c r="I19" s="140"/>
      <c r="J19" s="141"/>
    </row>
    <row r="20" spans="1:10" ht="30" customHeight="1">
      <c r="A20" s="133">
        <v>11</v>
      </c>
      <c r="B20" s="134"/>
      <c r="C20" s="135"/>
      <c r="D20" s="144"/>
      <c r="E20" s="137"/>
      <c r="F20" s="145"/>
      <c r="G20" s="148"/>
      <c r="H20" s="52" t="str">
        <f t="shared" si="0"/>
        <v/>
      </c>
      <c r="I20" s="140"/>
      <c r="J20" s="141"/>
    </row>
    <row r="21" spans="1:10" ht="30" customHeight="1">
      <c r="A21" s="133">
        <v>12</v>
      </c>
      <c r="B21" s="134"/>
      <c r="C21" s="135"/>
      <c r="D21" s="144"/>
      <c r="E21" s="137"/>
      <c r="F21" s="145"/>
      <c r="G21" s="148"/>
      <c r="H21" s="52" t="str">
        <f t="shared" si="0"/>
        <v/>
      </c>
      <c r="I21" s="140"/>
      <c r="J21" s="141"/>
    </row>
    <row r="22" spans="1:10" ht="30" customHeight="1">
      <c r="A22" s="133">
        <v>13</v>
      </c>
      <c r="B22" s="134"/>
      <c r="C22" s="135"/>
      <c r="D22" s="144"/>
      <c r="E22" s="137"/>
      <c r="F22" s="145"/>
      <c r="G22" s="148"/>
      <c r="H22" s="52" t="str">
        <f t="shared" si="0"/>
        <v/>
      </c>
      <c r="I22" s="140"/>
      <c r="J22" s="141"/>
    </row>
    <row r="23" spans="1:10" ht="30" customHeight="1">
      <c r="A23" s="133">
        <v>14</v>
      </c>
      <c r="B23" s="134"/>
      <c r="C23" s="135"/>
      <c r="D23" s="144"/>
      <c r="E23" s="137"/>
      <c r="F23" s="145"/>
      <c r="G23" s="149"/>
      <c r="H23" s="52"/>
      <c r="I23" s="150"/>
      <c r="J23" s="141"/>
    </row>
    <row r="24" spans="1:10" ht="30" customHeight="1">
      <c r="A24" s="133">
        <v>15</v>
      </c>
      <c r="B24" s="134"/>
      <c r="C24" s="135"/>
      <c r="D24" s="144"/>
      <c r="E24" s="137"/>
      <c r="F24" s="145"/>
      <c r="G24" s="149"/>
      <c r="H24" s="52"/>
      <c r="I24" s="150"/>
      <c r="J24" s="141"/>
    </row>
    <row r="25" spans="1:10" ht="30" customHeight="1">
      <c r="A25" s="133">
        <v>16</v>
      </c>
      <c r="B25" s="134"/>
      <c r="C25" s="135"/>
      <c r="D25" s="144"/>
      <c r="E25" s="137"/>
      <c r="F25" s="145"/>
      <c r="G25" s="148"/>
      <c r="H25" s="52" t="str">
        <f t="shared" ref="H25" si="1">IF(C25="⑤園内における研修を企画・実施する幼稚園又は認定こども園","〇","")</f>
        <v/>
      </c>
      <c r="I25" s="140"/>
      <c r="J25" s="141"/>
    </row>
    <row r="26" spans="1:10" ht="30" customHeight="1">
      <c r="A26" s="133">
        <v>17</v>
      </c>
      <c r="B26" s="134"/>
      <c r="C26" s="135"/>
      <c r="D26" s="144"/>
      <c r="E26" s="137"/>
      <c r="F26" s="145"/>
      <c r="G26" s="149"/>
      <c r="H26" s="52"/>
      <c r="I26" s="150"/>
      <c r="J26" s="141"/>
    </row>
    <row r="27" spans="1:10" ht="30" customHeight="1">
      <c r="A27" s="133">
        <v>18</v>
      </c>
      <c r="B27" s="134"/>
      <c r="C27" s="135"/>
      <c r="D27" s="144"/>
      <c r="E27" s="137"/>
      <c r="F27" s="145"/>
      <c r="G27" s="148"/>
      <c r="H27" s="151"/>
      <c r="I27" s="140"/>
      <c r="J27" s="141"/>
    </row>
    <row r="28" spans="1:10" ht="30" customHeight="1">
      <c r="A28" s="133">
        <v>19</v>
      </c>
      <c r="B28" s="134"/>
      <c r="C28" s="135"/>
      <c r="D28" s="144"/>
      <c r="E28" s="137"/>
      <c r="F28" s="145"/>
      <c r="G28" s="148"/>
      <c r="H28" s="151"/>
      <c r="I28" s="140"/>
      <c r="J28" s="141"/>
    </row>
    <row r="29" spans="1:10" ht="30" customHeight="1">
      <c r="A29" s="133">
        <v>20</v>
      </c>
      <c r="B29" s="134"/>
      <c r="C29" s="135"/>
      <c r="D29" s="144"/>
      <c r="E29" s="137"/>
      <c r="F29" s="145"/>
      <c r="G29" s="148"/>
      <c r="H29" s="151"/>
      <c r="I29" s="140"/>
      <c r="J29" s="141"/>
    </row>
    <row r="30" spans="1:10" ht="30" customHeight="1">
      <c r="A30" s="133">
        <v>21</v>
      </c>
      <c r="B30" s="134"/>
      <c r="C30" s="135"/>
      <c r="D30" s="144"/>
      <c r="E30" s="137"/>
      <c r="F30" s="145"/>
      <c r="G30" s="148"/>
      <c r="H30" s="151"/>
      <c r="I30" s="140"/>
      <c r="J30" s="141"/>
    </row>
    <row r="31" spans="1:10" ht="30" customHeight="1">
      <c r="A31" s="133">
        <v>22</v>
      </c>
      <c r="B31" s="134"/>
      <c r="C31" s="135"/>
      <c r="D31" s="144"/>
      <c r="E31" s="137"/>
      <c r="F31" s="145"/>
      <c r="G31" s="148"/>
      <c r="H31" s="151"/>
      <c r="I31" s="140"/>
      <c r="J31" s="141"/>
    </row>
    <row r="32" spans="1:10" ht="30" customHeight="1">
      <c r="A32" s="133">
        <v>23</v>
      </c>
      <c r="B32" s="134"/>
      <c r="C32" s="135"/>
      <c r="D32" s="144"/>
      <c r="E32" s="137"/>
      <c r="F32" s="145"/>
      <c r="G32" s="148"/>
      <c r="H32" s="151"/>
      <c r="I32" s="140"/>
      <c r="J32" s="141"/>
    </row>
    <row r="33" spans="1:10" ht="30" customHeight="1">
      <c r="A33" s="133">
        <v>24</v>
      </c>
      <c r="B33" s="134"/>
      <c r="C33" s="135"/>
      <c r="D33" s="144"/>
      <c r="E33" s="137"/>
      <c r="F33" s="145"/>
      <c r="G33" s="148"/>
      <c r="H33" s="151"/>
      <c r="I33" s="140"/>
      <c r="J33" s="141"/>
    </row>
    <row r="34" spans="1:10" ht="30" customHeight="1">
      <c r="A34" s="133">
        <v>25</v>
      </c>
      <c r="B34" s="134"/>
      <c r="C34" s="135"/>
      <c r="D34" s="144"/>
      <c r="E34" s="137"/>
      <c r="F34" s="145"/>
      <c r="G34" s="148"/>
      <c r="H34" s="151"/>
      <c r="I34" s="140"/>
      <c r="J34" s="141"/>
    </row>
    <row r="35" spans="1:10" ht="30" customHeight="1">
      <c r="A35" s="133">
        <v>26</v>
      </c>
      <c r="B35" s="134"/>
      <c r="C35" s="135"/>
      <c r="D35" s="144"/>
      <c r="E35" s="137"/>
      <c r="F35" s="145"/>
      <c r="G35" s="148"/>
      <c r="H35" s="151"/>
      <c r="I35" s="140"/>
      <c r="J35" s="141"/>
    </row>
    <row r="36" spans="1:10" ht="30" customHeight="1">
      <c r="A36" s="133">
        <v>27</v>
      </c>
      <c r="B36" s="134"/>
      <c r="C36" s="135"/>
      <c r="D36" s="144"/>
      <c r="E36" s="137"/>
      <c r="F36" s="145"/>
      <c r="G36" s="148"/>
      <c r="H36" s="151"/>
      <c r="I36" s="140"/>
      <c r="J36" s="141"/>
    </row>
    <row r="37" spans="1:10" ht="30" customHeight="1">
      <c r="A37" s="133">
        <v>28</v>
      </c>
      <c r="B37" s="134"/>
      <c r="C37" s="135"/>
      <c r="D37" s="144"/>
      <c r="E37" s="137"/>
      <c r="F37" s="145"/>
      <c r="G37" s="148"/>
      <c r="H37" s="151"/>
      <c r="I37" s="140"/>
      <c r="J37" s="141"/>
    </row>
    <row r="38" spans="1:10" ht="30" customHeight="1">
      <c r="A38" s="133">
        <v>29</v>
      </c>
      <c r="B38" s="134"/>
      <c r="C38" s="135"/>
      <c r="D38" s="144"/>
      <c r="E38" s="137"/>
      <c r="F38" s="145"/>
      <c r="G38" s="148"/>
      <c r="H38" s="151"/>
      <c r="I38" s="140"/>
      <c r="J38" s="141"/>
    </row>
    <row r="39" spans="1:10" ht="30" customHeight="1">
      <c r="A39" s="133">
        <v>30</v>
      </c>
      <c r="B39" s="134"/>
      <c r="C39" s="135"/>
      <c r="D39" s="144"/>
      <c r="E39" s="137"/>
      <c r="F39" s="145"/>
      <c r="G39" s="148"/>
      <c r="H39" s="151"/>
      <c r="I39" s="140"/>
      <c r="J39" s="141"/>
    </row>
    <row r="40" spans="1:10" ht="30" customHeight="1">
      <c r="A40" s="133">
        <v>31</v>
      </c>
      <c r="B40" s="134"/>
      <c r="C40" s="135"/>
      <c r="D40" s="144"/>
      <c r="E40" s="137"/>
      <c r="F40" s="145"/>
      <c r="G40" s="148"/>
      <c r="H40" s="151"/>
      <c r="I40" s="140"/>
      <c r="J40" s="141"/>
    </row>
    <row r="41" spans="1:10" ht="30" customHeight="1">
      <c r="A41" s="133">
        <v>32</v>
      </c>
      <c r="B41" s="134"/>
      <c r="C41" s="135"/>
      <c r="D41" s="144"/>
      <c r="E41" s="137"/>
      <c r="F41" s="145"/>
      <c r="G41" s="148"/>
      <c r="H41" s="151"/>
      <c r="I41" s="140"/>
      <c r="J41" s="141"/>
    </row>
    <row r="42" spans="1:10" ht="30" customHeight="1">
      <c r="A42" s="133">
        <v>33</v>
      </c>
      <c r="B42" s="134"/>
      <c r="C42" s="135"/>
      <c r="D42" s="144"/>
      <c r="E42" s="137"/>
      <c r="F42" s="145"/>
      <c r="G42" s="148"/>
      <c r="H42" s="151"/>
      <c r="I42" s="140"/>
      <c r="J42" s="141"/>
    </row>
    <row r="43" spans="1:10" ht="30" customHeight="1">
      <c r="A43" s="133">
        <v>34</v>
      </c>
      <c r="B43" s="134"/>
      <c r="C43" s="135"/>
      <c r="D43" s="144"/>
      <c r="E43" s="137"/>
      <c r="F43" s="145"/>
      <c r="G43" s="148"/>
      <c r="H43" s="151"/>
      <c r="I43" s="140"/>
      <c r="J43" s="141"/>
    </row>
    <row r="44" spans="1:10" ht="30" customHeight="1">
      <c r="A44" s="133">
        <v>35</v>
      </c>
      <c r="B44" s="134"/>
      <c r="C44" s="135"/>
      <c r="D44" s="144"/>
      <c r="E44" s="137"/>
      <c r="F44" s="145"/>
      <c r="G44" s="148"/>
      <c r="H44" s="151"/>
      <c r="I44" s="140"/>
      <c r="J44" s="141"/>
    </row>
    <row r="45" spans="1:10" ht="30" customHeight="1">
      <c r="A45" s="133">
        <v>36</v>
      </c>
      <c r="B45" s="134"/>
      <c r="C45" s="135"/>
      <c r="D45" s="144"/>
      <c r="E45" s="137"/>
      <c r="F45" s="145"/>
      <c r="G45" s="148"/>
      <c r="H45" s="151"/>
      <c r="I45" s="140"/>
      <c r="J45" s="141"/>
    </row>
    <row r="46" spans="1:10" ht="30" customHeight="1">
      <c r="A46" s="133">
        <v>37</v>
      </c>
      <c r="B46" s="134"/>
      <c r="C46" s="135"/>
      <c r="D46" s="144"/>
      <c r="E46" s="137"/>
      <c r="F46" s="145"/>
      <c r="G46" s="148"/>
      <c r="H46" s="151"/>
      <c r="I46" s="140"/>
      <c r="J46" s="141"/>
    </row>
    <row r="47" spans="1:10" ht="30" customHeight="1">
      <c r="A47" s="133">
        <v>38</v>
      </c>
      <c r="B47" s="134"/>
      <c r="C47" s="135"/>
      <c r="D47" s="144"/>
      <c r="E47" s="137"/>
      <c r="F47" s="145"/>
      <c r="G47" s="148"/>
      <c r="H47" s="151"/>
      <c r="I47" s="140"/>
      <c r="J47" s="141"/>
    </row>
    <row r="48" spans="1:10" ht="30" customHeight="1">
      <c r="A48" s="133">
        <v>39</v>
      </c>
      <c r="B48" s="134"/>
      <c r="C48" s="135"/>
      <c r="D48" s="144"/>
      <c r="E48" s="137"/>
      <c r="F48" s="145"/>
      <c r="G48" s="148"/>
      <c r="H48" s="151" t="str">
        <f t="shared" ref="H48:H49" si="2">IF(C48="⑤園内における研修を企画・実施する幼稚園又は認定こども園","〇","")</f>
        <v/>
      </c>
      <c r="I48" s="140"/>
      <c r="J48" s="141"/>
    </row>
    <row r="49" spans="1:10" ht="30" customHeight="1">
      <c r="A49" s="133">
        <v>40</v>
      </c>
      <c r="B49" s="134"/>
      <c r="C49" s="135"/>
      <c r="D49" s="144"/>
      <c r="E49" s="137"/>
      <c r="F49" s="145"/>
      <c r="G49" s="148"/>
      <c r="H49" s="151" t="str">
        <f t="shared" si="2"/>
        <v/>
      </c>
      <c r="I49" s="140"/>
      <c r="J49" s="141"/>
    </row>
    <row r="50" spans="1:10" ht="30" customHeight="1">
      <c r="A50" s="133">
        <v>41</v>
      </c>
      <c r="B50" s="134"/>
      <c r="C50" s="135"/>
      <c r="D50" s="144"/>
      <c r="E50" s="137"/>
      <c r="F50" s="145"/>
      <c r="G50" s="148"/>
      <c r="H50" s="151"/>
      <c r="I50" s="140"/>
      <c r="J50" s="141"/>
    </row>
    <row r="51" spans="1:10" ht="30" customHeight="1">
      <c r="A51" s="133">
        <v>42</v>
      </c>
      <c r="B51" s="134"/>
      <c r="C51" s="135"/>
      <c r="D51" s="144"/>
      <c r="E51" s="137"/>
      <c r="F51" s="145"/>
      <c r="G51" s="148"/>
      <c r="H51" s="151"/>
      <c r="I51" s="140"/>
      <c r="J51" s="141"/>
    </row>
    <row r="52" spans="1:10" ht="30" customHeight="1">
      <c r="A52" s="133">
        <v>43</v>
      </c>
      <c r="B52" s="134"/>
      <c r="C52" s="135"/>
      <c r="D52" s="144"/>
      <c r="E52" s="137"/>
      <c r="F52" s="145"/>
      <c r="G52" s="148"/>
      <c r="H52" s="151" t="str">
        <f t="shared" ref="H52" si="3">IF(C52="⑤園内における研修を企画・実施する幼稚園又は認定こども園","〇","")</f>
        <v/>
      </c>
      <c r="I52" s="140"/>
      <c r="J52" s="141"/>
    </row>
    <row r="53" spans="1:10" ht="30" customHeight="1">
      <c r="A53" s="133">
        <v>44</v>
      </c>
      <c r="B53" s="134"/>
      <c r="C53" s="135"/>
      <c r="D53" s="144"/>
      <c r="E53" s="137"/>
      <c r="F53" s="145"/>
      <c r="G53" s="148"/>
      <c r="H53" s="151"/>
      <c r="I53" s="140"/>
      <c r="J53" s="141"/>
    </row>
    <row r="54" spans="1:10" ht="30" customHeight="1">
      <c r="A54" s="133">
        <v>45</v>
      </c>
      <c r="B54" s="134"/>
      <c r="C54" s="135"/>
      <c r="D54" s="144"/>
      <c r="E54" s="137"/>
      <c r="F54" s="145"/>
      <c r="G54" s="148"/>
      <c r="H54" s="151"/>
      <c r="I54" s="140"/>
      <c r="J54" s="141"/>
    </row>
    <row r="55" spans="1:10" ht="30" customHeight="1">
      <c r="A55" s="133">
        <v>46</v>
      </c>
      <c r="B55" s="134"/>
      <c r="C55" s="135"/>
      <c r="D55" s="144"/>
      <c r="E55" s="137"/>
      <c r="F55" s="145"/>
      <c r="G55" s="148"/>
      <c r="H55" s="151" t="str">
        <f t="shared" ref="H55" si="4">IF(C55="⑤園内における研修を企画・実施する幼稚園又は認定こども園","〇","")</f>
        <v/>
      </c>
      <c r="I55" s="140"/>
      <c r="J55" s="141"/>
    </row>
    <row r="56" spans="1:10" ht="30" customHeight="1">
      <c r="A56" s="133">
        <v>47</v>
      </c>
      <c r="B56" s="134"/>
      <c r="C56" s="135"/>
      <c r="D56" s="144"/>
      <c r="E56" s="137"/>
      <c r="F56" s="145"/>
      <c r="G56" s="148"/>
      <c r="H56" s="151"/>
      <c r="I56" s="140"/>
      <c r="J56" s="141"/>
    </row>
    <row r="57" spans="1:10" ht="30" customHeight="1">
      <c r="A57" s="133">
        <v>48</v>
      </c>
      <c r="B57" s="134"/>
      <c r="C57" s="135"/>
      <c r="D57" s="144"/>
      <c r="E57" s="137"/>
      <c r="F57" s="145"/>
      <c r="G57" s="148"/>
      <c r="H57" s="151"/>
      <c r="I57" s="140"/>
      <c r="J57" s="141"/>
    </row>
    <row r="58" spans="1:10" ht="30" customHeight="1">
      <c r="A58" s="133">
        <v>49</v>
      </c>
      <c r="B58" s="134"/>
      <c r="C58" s="135"/>
      <c r="D58" s="144"/>
      <c r="E58" s="137"/>
      <c r="F58" s="145"/>
      <c r="G58" s="148"/>
      <c r="H58" s="151" t="str">
        <f t="shared" si="0"/>
        <v/>
      </c>
      <c r="I58" s="140"/>
      <c r="J58" s="141"/>
    </row>
    <row r="59" spans="1:10" ht="30" customHeight="1">
      <c r="A59" s="133">
        <v>50</v>
      </c>
      <c r="B59" s="134"/>
      <c r="C59" s="135"/>
      <c r="D59" s="144"/>
      <c r="E59" s="137"/>
      <c r="F59" s="145"/>
      <c r="G59" s="148"/>
      <c r="H59" s="151" t="str">
        <f t="shared" si="0"/>
        <v/>
      </c>
      <c r="I59" s="140"/>
      <c r="J59" s="141"/>
    </row>
    <row r="60" spans="1:10" ht="30" customHeight="1">
      <c r="A60" s="133">
        <v>51</v>
      </c>
      <c r="B60" s="134"/>
      <c r="C60" s="135"/>
      <c r="D60" s="144"/>
      <c r="E60" s="137"/>
      <c r="F60" s="145"/>
      <c r="G60" s="148"/>
      <c r="H60" s="151"/>
      <c r="I60" s="140"/>
      <c r="J60" s="141"/>
    </row>
    <row r="61" spans="1:10" ht="30" customHeight="1">
      <c r="A61" s="133">
        <v>52</v>
      </c>
      <c r="B61" s="134"/>
      <c r="C61" s="135"/>
      <c r="D61" s="144"/>
      <c r="E61" s="137"/>
      <c r="F61" s="145"/>
      <c r="G61" s="148"/>
      <c r="H61" s="151"/>
      <c r="I61" s="140"/>
      <c r="J61" s="141"/>
    </row>
    <row r="62" spans="1:10" ht="30" customHeight="1">
      <c r="A62" s="133">
        <v>53</v>
      </c>
      <c r="B62" s="134"/>
      <c r="C62" s="135"/>
      <c r="D62" s="144"/>
      <c r="E62" s="137"/>
      <c r="F62" s="145"/>
      <c r="G62" s="148"/>
      <c r="H62" s="151" t="str">
        <f t="shared" si="0"/>
        <v/>
      </c>
      <c r="I62" s="140"/>
      <c r="J62" s="141"/>
    </row>
    <row r="63" spans="1:10" ht="30" customHeight="1">
      <c r="A63" s="133">
        <v>54</v>
      </c>
      <c r="B63" s="134"/>
      <c r="C63" s="135"/>
      <c r="D63" s="144"/>
      <c r="E63" s="137"/>
      <c r="F63" s="145"/>
      <c r="G63" s="148"/>
      <c r="H63" s="151"/>
      <c r="I63" s="140"/>
      <c r="J63" s="141"/>
    </row>
    <row r="64" spans="1:10" ht="30" customHeight="1">
      <c r="A64" s="133">
        <v>55</v>
      </c>
      <c r="B64" s="134"/>
      <c r="C64" s="135"/>
      <c r="D64" s="144"/>
      <c r="E64" s="137"/>
      <c r="F64" s="145"/>
      <c r="G64" s="148"/>
      <c r="H64" s="151"/>
      <c r="I64" s="140"/>
      <c r="J64" s="141"/>
    </row>
    <row r="65" spans="1:14" ht="30" customHeight="1">
      <c r="A65" s="133">
        <v>56</v>
      </c>
      <c r="B65" s="134"/>
      <c r="C65" s="135"/>
      <c r="D65" s="144"/>
      <c r="E65" s="137"/>
      <c r="F65" s="145"/>
      <c r="G65" s="148"/>
      <c r="H65" s="151"/>
      <c r="I65" s="140"/>
      <c r="J65" s="141"/>
    </row>
    <row r="66" spans="1:14" ht="30" customHeight="1">
      <c r="A66" s="133">
        <v>57</v>
      </c>
      <c r="B66" s="134"/>
      <c r="C66" s="135"/>
      <c r="D66" s="144"/>
      <c r="E66" s="137"/>
      <c r="F66" s="145"/>
      <c r="G66" s="148"/>
      <c r="H66" s="151"/>
      <c r="I66" s="140"/>
      <c r="J66" s="141"/>
    </row>
    <row r="67" spans="1:14" ht="30" customHeight="1">
      <c r="A67" s="133">
        <v>58</v>
      </c>
      <c r="B67" s="134"/>
      <c r="C67" s="135"/>
      <c r="D67" s="144"/>
      <c r="E67" s="137"/>
      <c r="F67" s="145"/>
      <c r="G67" s="148"/>
      <c r="H67" s="151"/>
      <c r="I67" s="140"/>
      <c r="J67" s="141"/>
      <c r="M67" s="2" t="s">
        <v>57</v>
      </c>
      <c r="N67" s="2" t="s">
        <v>126</v>
      </c>
    </row>
    <row r="68" spans="1:14" ht="30" customHeight="1">
      <c r="A68" s="133">
        <v>59</v>
      </c>
      <c r="B68" s="134"/>
      <c r="C68" s="135"/>
      <c r="D68" s="144"/>
      <c r="E68" s="137"/>
      <c r="F68" s="145"/>
      <c r="G68" s="148"/>
      <c r="H68" s="151"/>
      <c r="I68" s="140"/>
      <c r="J68" s="141"/>
      <c r="M68" s="2" t="s">
        <v>35</v>
      </c>
      <c r="N68" s="2">
        <v>15</v>
      </c>
    </row>
    <row r="69" spans="1:14" ht="30" customHeight="1">
      <c r="A69" s="133">
        <v>60</v>
      </c>
      <c r="B69" s="152"/>
      <c r="C69" s="135"/>
      <c r="D69" s="144"/>
      <c r="E69" s="153"/>
      <c r="F69" s="154"/>
      <c r="G69" s="148"/>
      <c r="H69" s="52" t="str">
        <f t="shared" si="0"/>
        <v/>
      </c>
      <c r="I69" s="140"/>
      <c r="J69" s="141"/>
      <c r="M69" s="2" t="s">
        <v>33</v>
      </c>
      <c r="N69" s="2">
        <v>15</v>
      </c>
    </row>
    <row r="70" spans="1:14" ht="30" hidden="1" customHeight="1" thickTop="1" thickBot="1">
      <c r="A70" s="202" t="s">
        <v>14</v>
      </c>
      <c r="B70" s="203"/>
      <c r="C70" s="203"/>
      <c r="D70" s="203"/>
      <c r="E70" s="203"/>
      <c r="F70" s="204"/>
      <c r="G70" s="155">
        <f>SUMIF(G10:G69,"〇",I10:I69)</f>
        <v>15</v>
      </c>
      <c r="H70" s="156">
        <f>IF(SUMIF(C10:C69,"⑤園内における研修を企画・実施する幼稚園又は認定こども園",I10:I69)&gt;VLOOKUP(C6,M62:N71,2,FALSE),VLOOKUP(C6,M62:N71,2,FALSE),SUMIF(C10:C69,"⑤園内における研修を企画・実施する幼稚園又は認定こども園",I10:I69))</f>
        <v>10</v>
      </c>
      <c r="I70" s="157">
        <f>IF(L70&lt;0,SUM(I10:I69,L70),SUM(I10:I69))</f>
        <v>75</v>
      </c>
      <c r="J70" s="158"/>
      <c r="K70" s="159"/>
      <c r="L70" s="2" t="str">
        <f>IF(SUMIF(C10:C69,"⑤園内における研修を企画・実施する幼稚園又は認定こども園",I10:I69)&gt;VLOOKUP(C6,M62:N71,2,FALSE),VLOOKUP(C6,M62:N71,2,FALSE)-SUMIF(C10:C69,"⑤園内における研修を企画・実施する幼稚園又は認定こども園",I10:I69),"")</f>
        <v/>
      </c>
      <c r="M70" s="2" t="s">
        <v>36</v>
      </c>
      <c r="N70" s="2">
        <v>4</v>
      </c>
    </row>
    <row r="71" spans="1:14" s="5" customFormat="1" ht="15" customHeight="1">
      <c r="A71" s="116"/>
      <c r="B71" s="53" t="s">
        <v>22</v>
      </c>
      <c r="C71" s="159"/>
      <c r="D71" s="159"/>
      <c r="E71" s="159"/>
      <c r="F71" s="159"/>
      <c r="G71" s="159"/>
      <c r="H71" s="159"/>
      <c r="I71" s="159"/>
      <c r="J71" s="159"/>
      <c r="M71" s="5" t="s">
        <v>127</v>
      </c>
      <c r="N71" s="5">
        <v>4</v>
      </c>
    </row>
    <row r="72" spans="1:14" s="5" customFormat="1" ht="15" customHeight="1">
      <c r="A72" s="116"/>
      <c r="B72" s="160" t="s">
        <v>56</v>
      </c>
      <c r="C72" s="159"/>
      <c r="D72" s="159"/>
      <c r="E72" s="159"/>
      <c r="F72" s="159"/>
      <c r="G72" s="159"/>
      <c r="H72" s="159"/>
      <c r="I72" s="159"/>
      <c r="J72" s="159"/>
    </row>
    <row r="73" spans="1:14" s="5" customFormat="1" ht="15" customHeight="1">
      <c r="A73" s="116"/>
      <c r="B73" s="160" t="s">
        <v>65</v>
      </c>
      <c r="C73" s="159"/>
      <c r="D73" s="159"/>
      <c r="E73" s="159"/>
      <c r="F73" s="159"/>
      <c r="G73" s="159"/>
      <c r="H73" s="159"/>
      <c r="I73" s="159"/>
      <c r="J73" s="159"/>
    </row>
    <row r="74" spans="1:14" s="5" customFormat="1" ht="15" customHeight="1">
      <c r="A74" s="116"/>
      <c r="B74" s="160" t="s">
        <v>63</v>
      </c>
      <c r="C74" s="159"/>
      <c r="D74" s="159"/>
      <c r="E74" s="159"/>
      <c r="F74" s="159"/>
      <c r="G74" s="159"/>
      <c r="H74" s="159"/>
      <c r="I74" s="159"/>
      <c r="J74" s="159"/>
    </row>
    <row r="75" spans="1:14" s="5" customFormat="1" ht="15" customHeight="1">
      <c r="A75" s="116"/>
      <c r="B75" s="54" t="s">
        <v>64</v>
      </c>
      <c r="C75" s="161"/>
      <c r="D75" s="159"/>
      <c r="E75" s="159"/>
      <c r="F75" s="159"/>
      <c r="G75" s="159"/>
      <c r="H75" s="159"/>
      <c r="I75" s="159"/>
      <c r="J75" s="159"/>
      <c r="M75" s="5" t="b">
        <f>SUMIF($H$10:$H$69,"〇",$I$10:$I$69)&lt;=VLOOKUP(C6,M68:N71,2,FALSE)</f>
        <v>1</v>
      </c>
    </row>
    <row r="76" spans="1:14" s="5" customFormat="1" ht="15" customHeight="1">
      <c r="A76" s="116"/>
      <c r="B76" s="54" t="s">
        <v>134</v>
      </c>
      <c r="C76" s="159"/>
      <c r="D76" s="159"/>
      <c r="E76" s="159"/>
      <c r="F76" s="159"/>
      <c r="G76" s="159"/>
      <c r="H76" s="159"/>
      <c r="I76" s="159"/>
      <c r="J76" s="159"/>
    </row>
    <row r="77" spans="1:14" s="45" customFormat="1" ht="38.25" customHeight="1">
      <c r="A77" s="44"/>
      <c r="B77" s="188" t="s">
        <v>3062</v>
      </c>
      <c r="C77" s="188"/>
      <c r="D77" s="188"/>
      <c r="E77" s="188"/>
      <c r="F77" s="188"/>
      <c r="G77" s="188"/>
      <c r="H77" s="188"/>
      <c r="I77" s="188"/>
      <c r="J77" s="44"/>
      <c r="M77" s="43" t="s">
        <v>139</v>
      </c>
      <c r="N77" s="42">
        <v>15</v>
      </c>
    </row>
    <row r="78" spans="1:14" s="42" customFormat="1" ht="37.5" customHeight="1">
      <c r="A78" s="33"/>
      <c r="B78" s="188" t="s">
        <v>3063</v>
      </c>
      <c r="C78" s="188"/>
      <c r="D78" s="188"/>
      <c r="E78" s="188"/>
      <c r="F78" s="188"/>
      <c r="G78" s="188"/>
      <c r="H78" s="188"/>
      <c r="I78" s="188"/>
      <c r="J78" s="41"/>
      <c r="M78" s="43" t="s">
        <v>143</v>
      </c>
      <c r="N78" s="45">
        <v>15</v>
      </c>
    </row>
    <row r="79" spans="1:14" s="5" customFormat="1" ht="30" customHeight="1">
      <c r="A79" s="116"/>
      <c r="B79" s="196"/>
      <c r="C79" s="197"/>
      <c r="D79" s="197"/>
      <c r="E79" s="197"/>
      <c r="F79" s="197"/>
      <c r="G79" s="197"/>
      <c r="H79" s="197"/>
      <c r="I79" s="197"/>
      <c r="J79" s="197"/>
    </row>
    <row r="80" spans="1:14" s="5" customFormat="1" ht="15" customHeight="1">
      <c r="A80" s="116"/>
      <c r="B80" s="117"/>
      <c r="C80" s="159"/>
      <c r="D80" s="159"/>
      <c r="E80" s="159"/>
      <c r="F80" s="159"/>
      <c r="G80" s="159"/>
      <c r="H80" s="159"/>
      <c r="I80" s="159"/>
      <c r="J80" s="159"/>
    </row>
    <row r="81" spans="1:10" s="5" customFormat="1" ht="15" customHeight="1">
      <c r="A81" s="116"/>
      <c r="B81" s="117"/>
      <c r="C81" s="159"/>
      <c r="D81" s="159"/>
      <c r="E81" s="159"/>
      <c r="F81" s="159"/>
      <c r="G81" s="159"/>
      <c r="H81" s="159"/>
      <c r="I81" s="159"/>
      <c r="J81" s="159"/>
    </row>
    <row r="82" spans="1:10" s="3" customFormat="1" ht="15" customHeight="1">
      <c r="A82" s="4"/>
      <c r="B82" s="53"/>
      <c r="C82" s="55"/>
      <c r="D82" s="55"/>
      <c r="E82" s="55"/>
      <c r="F82" s="55"/>
      <c r="G82" s="55"/>
      <c r="H82" s="55"/>
      <c r="I82" s="55"/>
      <c r="J82" s="55"/>
    </row>
  </sheetData>
  <sheetProtection algorithmName="SHA-512" hashValue="m+c3jafm3ElA93ttEvmotMTkM0m+gEU/5BVY2a+tQMVVJp0Wo0y2VnV3Sq0kGeLSz+Lq52HnbF0AAi0Ek4DI5w==" saltValue="+DqFfZWE0lHJ7toJ8Mj9Fw==" spinCount="100000" sheet="1" objects="1" scenarios="1" selectLockedCells="1"/>
  <mergeCells count="11">
    <mergeCell ref="B79:J79"/>
    <mergeCell ref="I4:J4"/>
    <mergeCell ref="I5:J5"/>
    <mergeCell ref="I6:J6"/>
    <mergeCell ref="I7:J7"/>
    <mergeCell ref="A70:F70"/>
    <mergeCell ref="D6:F6"/>
    <mergeCell ref="D7:F8"/>
    <mergeCell ref="A9:J9"/>
    <mergeCell ref="B77:I77"/>
    <mergeCell ref="B78:I78"/>
  </mergeCells>
  <phoneticPr fontId="2"/>
  <conditionalFormatting sqref="C6">
    <cfRule type="containsBlanks" dxfId="1310" priority="2">
      <formula>LEN(TRIM(C6))=0</formula>
    </cfRule>
  </conditionalFormatting>
  <conditionalFormatting sqref="C7">
    <cfRule type="cellIs" dxfId="1309" priority="3" operator="equal">
      <formula>""</formula>
    </cfRule>
  </conditionalFormatting>
  <conditionalFormatting sqref="E11:F69">
    <cfRule type="expression" dxfId="1308" priority="4">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307" priority="5">
      <formula>$C11="⑥保育士等キャリアアップ研修"</formula>
    </cfRule>
  </conditionalFormatting>
  <conditionalFormatting sqref="G70">
    <cfRule type="cellIs" dxfId="1306" priority="9" operator="equal">
      <formula>""</formula>
    </cfRule>
  </conditionalFormatting>
  <conditionalFormatting sqref="I3:I5">
    <cfRule type="cellIs" dxfId="1305" priority="8" operator="equal">
      <formula>""</formula>
    </cfRule>
  </conditionalFormatting>
  <conditionalFormatting sqref="I70">
    <cfRule type="cellIs" dxfId="1304" priority="7" operator="equal">
      <formula>""</formula>
    </cfRule>
  </conditionalFormatting>
  <conditionalFormatting sqref="J77:J78">
    <cfRule type="expression" dxfId="1303" priority="1">
      <formula>SUMPRODUCT((MID($J77,ROW($1:$201),2)="99")*(MID($J77,ROW($1:$201)+4,2)="99")*(ISNUMBER(--MID($J77,ROW($1:$201),12))))&gt;0</formula>
    </cfRule>
  </conditionalFormatting>
  <dataValidations count="5">
    <dataValidation type="date" operator="lessThan" allowBlank="1" showInputMessage="1" showErrorMessage="1" error="賃金改善開始月のR7.4月以前に研修修了が必要です。_x000a_※保育士等キャリアアップ研修はH29.4.1以降の受講修了のみ対象です。_x000a_※保育実践研修、職位「若手リーダー」のマネジメント研修はH29.4.1～R2.3.31の受講修了のみ対象です。_x000a_　職位「専門リーダー」のマネジメント研修はH29.4.1～R4.3.31の受講修了のみ対象です。" prompt="賃金改善開始月のR7.4月以前に研修修了が必要です。_x000a_※保育士等キャリアアップ研修はH29.4.1以降の受講修了のみ対象です。_x000a_※保育実践研修、職位「若手リーダー」のマネジメント研修はH29.4.1～R2.3.31の受講修了のみ対象です。_x000a_　職位「専門リーダー」のマネジメント研修はH29.4.1～R4.3.31の受講修了のみ対象です。" sqref="B18:B69" xr:uid="{24CB44C5-876F-486A-BCC6-A4901EFAA394}">
      <formula1>45748</formula1>
    </dataValidation>
    <dataValidation allowBlank="1" showInputMessage="1" showErrorMessage="1" error="保育士等キャリアアップ研修の時のみ12桁の修了証番号を入力" sqref="F11:F69" xr:uid="{E7A8A7A3-D7D0-4D87-ACCA-C02E5B9B62B9}"/>
    <dataValidation type="list" allowBlank="1" showInputMessage="1" showErrorMessage="1" promptTitle="研修分野" sqref="E11:E69" xr:uid="{89A93C41-A788-4C3F-A1D4-A61B9812AF34}">
      <formula1>INDIRECT($L$4)</formula1>
    </dataValidation>
    <dataValidation type="list" allowBlank="1" showInputMessage="1" showErrorMessage="1" sqref="G11:G69" xr:uid="{C147FA98-1CD1-4A4C-94A8-636D075850B2}">
      <formula1>"〇"</formula1>
    </dataValidation>
    <dataValidation type="custom" allowBlank="1" showInputMessage="1" showErrorMessage="1" error="【園内研修】_x000a_職位「中核リーダー、」「専門リーダー」は15時間以内の範囲で含めることができます。_x000a_職位「若手リーダー」「なし_職員処遇改善費の対象者」は４時間以内の範囲で含めることができます。" sqref="I11:I69" xr:uid="{C4AD4B2A-FBA8-4188-800D-10CFF9C5F5E8}">
      <formula1>SUMIF($H$10:$H$69,"〇",$I$10:$I$69)&lt;=VLOOKUP($C$6,$M$68:$N$71,2,FALSE)</formula1>
    </dataValidation>
  </dataValidations>
  <printOptions horizontalCentered="1"/>
  <pageMargins left="0.25" right="0.25" top="0.75" bottom="0.75" header="0.3" footer="0.3"/>
  <pageSetup paperSize="9" scale="23" orientation="landscape" cellComments="asDisplayed"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6875917-3CE7-4CCF-8CAD-79E13FC6FA93}">
          <x14:formula1>
            <xm:f>マスタ!$E$3:$E$8</xm:f>
          </x14:formula1>
          <xm:sqref>C11:C69</xm:sqref>
        </x14:dataValidation>
        <x14:dataValidation type="list" allowBlank="1" showInputMessage="1" showErrorMessage="1" xr:uid="{0F97822A-72A3-4887-9D0F-CACE8E38A7FA}">
          <x14:formula1>
            <xm:f>マスタ!$C$3:$C$16</xm:f>
          </x14:formula1>
          <xm:sqref>C6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rgb="FFFF0000"/>
    <pageSetUpPr fitToPage="1"/>
  </sheetPr>
  <dimension ref="A1:AF112"/>
  <sheetViews>
    <sheetView showGridLines="0" showZeros="0" tabSelected="1" view="pageBreakPreview" zoomScale="73" zoomScaleNormal="70" zoomScaleSheetLayoutView="73" workbookViewId="0">
      <selection activeCell="H6" sqref="H6:K6"/>
    </sheetView>
  </sheetViews>
  <sheetFormatPr defaultColWidth="9" defaultRowHeight="19.2"/>
  <cols>
    <col min="1" max="1" width="6.6640625" style="83" customWidth="1"/>
    <col min="2" max="2" width="15.44140625" style="83" hidden="1" customWidth="1"/>
    <col min="3" max="3" width="40.109375" style="84" customWidth="1"/>
    <col min="4" max="4" width="15.6640625" style="58" customWidth="1"/>
    <col min="5" max="5" width="25.21875" style="58" customWidth="1"/>
    <col min="6" max="6" width="21.44140625" style="58" customWidth="1"/>
    <col min="7" max="7" width="18.6640625" style="58" customWidth="1"/>
    <col min="8" max="8" width="21.44140625" style="58" customWidth="1"/>
    <col min="9" max="9" width="1.77734375" style="58" hidden="1" customWidth="1"/>
    <col min="10" max="12" width="5.6640625" style="58" customWidth="1"/>
    <col min="13" max="15" width="0" style="58" hidden="1" customWidth="1"/>
    <col min="16" max="16" width="20.44140625" style="58" hidden="1" customWidth="1"/>
    <col min="17" max="32" width="0" style="58" hidden="1" customWidth="1"/>
    <col min="33" max="16384" width="9" style="58"/>
  </cols>
  <sheetData>
    <row r="1" spans="1:32">
      <c r="A1" s="4" t="s">
        <v>135</v>
      </c>
      <c r="B1" s="4"/>
      <c r="C1" s="53"/>
      <c r="D1" s="56"/>
      <c r="E1" s="56"/>
      <c r="F1" s="56"/>
      <c r="G1" s="56"/>
      <c r="H1" s="57"/>
      <c r="J1" s="53"/>
      <c r="K1" s="53"/>
      <c r="L1" s="53"/>
      <c r="AF1" s="58" t="s">
        <v>132</v>
      </c>
    </row>
    <row r="2" spans="1:32" ht="29.25" customHeight="1">
      <c r="A2" s="50"/>
      <c r="B2" s="50"/>
      <c r="C2" s="225" t="s">
        <v>3055</v>
      </c>
      <c r="D2" s="225"/>
      <c r="E2" s="225"/>
      <c r="F2" s="225"/>
      <c r="G2" s="59" t="s">
        <v>133</v>
      </c>
      <c r="H2" s="60"/>
      <c r="I2" s="61"/>
      <c r="J2" s="53"/>
      <c r="K2" s="53"/>
      <c r="L2" s="53"/>
    </row>
    <row r="3" spans="1:32" ht="19.8" thickBot="1">
      <c r="A3" s="4"/>
      <c r="B3" s="4"/>
      <c r="C3" s="53"/>
      <c r="D3" s="56"/>
      <c r="E3" s="56"/>
      <c r="F3" s="56"/>
      <c r="G3" s="56"/>
      <c r="H3" s="56"/>
      <c r="J3" s="53"/>
      <c r="K3" s="53"/>
      <c r="L3" s="53"/>
    </row>
    <row r="4" spans="1:32" s="67" customFormat="1" ht="24.9" customHeight="1" thickBot="1">
      <c r="A4" s="4"/>
      <c r="B4" s="4"/>
      <c r="C4" s="62" t="s">
        <v>88</v>
      </c>
      <c r="D4" s="63"/>
      <c r="E4" s="64"/>
      <c r="F4" s="61"/>
      <c r="G4" s="65" t="s">
        <v>9</v>
      </c>
      <c r="H4" s="235" t="e">
        <f>VLOOKUP($H$6,'R8施設一覧'!$A$2:$F$2000,4,0)</f>
        <v>#N/A</v>
      </c>
      <c r="I4" s="236"/>
      <c r="J4" s="237"/>
      <c r="K4" s="66"/>
    </row>
    <row r="5" spans="1:32" s="67" customFormat="1" ht="24.9" customHeight="1">
      <c r="A5" s="4"/>
      <c r="B5" s="4"/>
      <c r="C5" s="68" t="s">
        <v>89</v>
      </c>
      <c r="D5" s="69"/>
      <c r="E5" s="70"/>
      <c r="F5" s="61"/>
      <c r="G5" s="71" t="s">
        <v>172</v>
      </c>
      <c r="H5" s="213" t="e">
        <f>VLOOKUP($H$6,'R8施設一覧'!$A$2:$F$2000,3,0)</f>
        <v>#N/A</v>
      </c>
      <c r="I5" s="214"/>
      <c r="J5" s="214"/>
      <c r="K5" s="215"/>
      <c r="L5" s="53"/>
    </row>
    <row r="6" spans="1:32" s="67" customFormat="1" ht="30.75" customHeight="1">
      <c r="A6" s="4"/>
      <c r="B6" s="4"/>
      <c r="C6" s="238" t="s">
        <v>3054</v>
      </c>
      <c r="D6" s="239"/>
      <c r="E6" s="240"/>
      <c r="F6" s="61"/>
      <c r="G6" s="72" t="s">
        <v>8</v>
      </c>
      <c r="H6" s="216"/>
      <c r="I6" s="217"/>
      <c r="J6" s="217"/>
      <c r="K6" s="218"/>
      <c r="L6" s="53"/>
      <c r="P6" s="73" t="str">
        <f>IF(H6="","",H6)</f>
        <v/>
      </c>
    </row>
    <row r="7" spans="1:32" s="67" customFormat="1" ht="24.9" customHeight="1" thickBot="1">
      <c r="A7" s="4"/>
      <c r="B7" s="4"/>
      <c r="C7" s="241" t="s">
        <v>3056</v>
      </c>
      <c r="D7" s="242"/>
      <c r="E7" s="243"/>
      <c r="F7" s="61"/>
      <c r="G7" s="74" t="s">
        <v>24</v>
      </c>
      <c r="H7" s="219" t="e">
        <f>VLOOKUP($H$6,'R8施設一覧'!$A$2:$F$2000,6,0)</f>
        <v>#N/A</v>
      </c>
      <c r="I7" s="220"/>
      <c r="J7" s="220"/>
      <c r="K7" s="221"/>
      <c r="L7" s="53"/>
      <c r="P7" s="73" t="e">
        <f>IF(H7="","",H7)</f>
        <v>#N/A</v>
      </c>
    </row>
    <row r="8" spans="1:32" s="67" customFormat="1" ht="24.9" customHeight="1" thickBot="1">
      <c r="A8" s="4"/>
      <c r="B8" s="4"/>
      <c r="C8" s="53"/>
      <c r="D8" s="61"/>
      <c r="E8" s="61"/>
      <c r="F8" s="61"/>
      <c r="G8" s="75" t="s">
        <v>23</v>
      </c>
      <c r="H8" s="222"/>
      <c r="I8" s="223"/>
      <c r="J8" s="223"/>
      <c r="K8" s="224"/>
      <c r="L8" s="53"/>
    </row>
    <row r="9" spans="1:32" ht="24.9" customHeight="1" thickBot="1">
      <c r="A9" s="4"/>
      <c r="B9" s="76" t="s">
        <v>90</v>
      </c>
      <c r="C9" s="53"/>
      <c r="D9" s="77"/>
      <c r="E9" s="77"/>
      <c r="F9" s="77"/>
      <c r="G9" s="78"/>
      <c r="H9" s="79"/>
      <c r="J9" s="53"/>
      <c r="K9" s="53"/>
      <c r="L9" s="53"/>
    </row>
    <row r="10" spans="1:32" ht="24.9" customHeight="1">
      <c r="A10" s="228" t="s">
        <v>12</v>
      </c>
      <c r="B10" s="226" t="s">
        <v>67</v>
      </c>
      <c r="C10" s="230" t="s">
        <v>3</v>
      </c>
      <c r="D10" s="231" t="s">
        <v>1</v>
      </c>
      <c r="E10" s="232"/>
      <c r="F10" s="244" t="s">
        <v>38</v>
      </c>
      <c r="G10" s="245"/>
    </row>
    <row r="11" spans="1:32" ht="69" customHeight="1">
      <c r="A11" s="229"/>
      <c r="B11" s="227"/>
      <c r="C11" s="229"/>
      <c r="D11" s="233"/>
      <c r="E11" s="234"/>
      <c r="F11" s="233"/>
      <c r="G11" s="246"/>
    </row>
    <row r="12" spans="1:32" ht="26.25" customHeight="1">
      <c r="A12" s="80">
        <v>1</v>
      </c>
      <c r="B12" s="81" t="s">
        <v>68</v>
      </c>
      <c r="C12" s="82" t="str" cm="1">
        <f t="array" aca="1" ref="C12" ca="1">IF(INDIRECT($B12&amp;"!$C$7")="","",INDIRECT($B12&amp;"!$C$7"))</f>
        <v/>
      </c>
      <c r="D12" s="209" t="str" cm="1">
        <f t="array" aca="1" ref="D12" ca="1">IF(INDIRECT($B12&amp;"!$C$6")="","",INDIRECT($B12&amp;"!$C$6"))</f>
        <v/>
      </c>
      <c r="E12" s="210"/>
      <c r="F12" s="205" t="e" cm="1">
        <f t="array" aca="1" ref="F12" ca="1">IF(INDIRECT($B12&amp;"!$I$71")="","",INDIRECT($B12&amp;"!$I$71"))</f>
        <v>#N/A</v>
      </c>
      <c r="G12" s="206"/>
    </row>
    <row r="13" spans="1:32" ht="26.25" customHeight="1">
      <c r="A13" s="80">
        <v>2</v>
      </c>
      <c r="B13" s="81" t="s">
        <v>69</v>
      </c>
      <c r="C13" s="82" t="str" cm="1">
        <f t="array" aca="1" ref="C13" ca="1">IF(INDIRECT($B13&amp;"!$C$7")="","",INDIRECT($B13&amp;"!$C$7"))</f>
        <v/>
      </c>
      <c r="D13" s="209" t="str" cm="1">
        <f t="array" aca="1" ref="D13" ca="1">IF(INDIRECT($B13&amp;"!$C$6")="","",INDIRECT($B13&amp;"!$C$6"))</f>
        <v/>
      </c>
      <c r="E13" s="210"/>
      <c r="F13" s="205" t="e" cm="1">
        <f t="array" aca="1" ref="F13" ca="1">IF(INDIRECT($B13&amp;"!$I$71")="","",INDIRECT($B13&amp;"!$I$71"))</f>
        <v>#N/A</v>
      </c>
      <c r="G13" s="206"/>
    </row>
    <row r="14" spans="1:32" ht="26.25" customHeight="1">
      <c r="A14" s="80">
        <v>3</v>
      </c>
      <c r="B14" s="81" t="s">
        <v>70</v>
      </c>
      <c r="C14" s="82" t="str" cm="1">
        <f t="array" aca="1" ref="C14" ca="1">IF(INDIRECT($B14&amp;"!$C$7")="","",INDIRECT($B14&amp;"!$C$7"))</f>
        <v/>
      </c>
      <c r="D14" s="209" t="str" cm="1">
        <f t="array" aca="1" ref="D14" ca="1">IF(INDIRECT($B14&amp;"!$C$6")="","",INDIRECT($B14&amp;"!$C$6"))</f>
        <v/>
      </c>
      <c r="E14" s="210"/>
      <c r="F14" s="205" t="e" cm="1">
        <f t="array" aca="1" ref="F14" ca="1">IF(INDIRECT($B14&amp;"!$I$71")="","",INDIRECT($B14&amp;"!$I$71"))</f>
        <v>#N/A</v>
      </c>
      <c r="G14" s="206"/>
    </row>
    <row r="15" spans="1:32" ht="26.25" customHeight="1">
      <c r="A15" s="80">
        <v>4</v>
      </c>
      <c r="B15" s="81" t="s">
        <v>71</v>
      </c>
      <c r="C15" s="82" t="str" cm="1">
        <f t="array" aca="1" ref="C15" ca="1">IF(INDIRECT($B15&amp;"!$C$7")="","",INDIRECT($B15&amp;"!$C$7"))</f>
        <v/>
      </c>
      <c r="D15" s="209" t="str" cm="1">
        <f t="array" aca="1" ref="D15" ca="1">IF(INDIRECT($B15&amp;"!$C$6")="","",INDIRECT($B15&amp;"!$C$6"))</f>
        <v/>
      </c>
      <c r="E15" s="210"/>
      <c r="F15" s="205" t="e" cm="1">
        <f t="array" aca="1" ref="F15" ca="1">IF(INDIRECT($B15&amp;"!$I$71")="","",INDIRECT($B15&amp;"!$I$71"))</f>
        <v>#N/A</v>
      </c>
      <c r="G15" s="206"/>
    </row>
    <row r="16" spans="1:32" ht="26.25" customHeight="1">
      <c r="A16" s="80">
        <v>5</v>
      </c>
      <c r="B16" s="81" t="s">
        <v>72</v>
      </c>
      <c r="C16" s="82" t="str" cm="1">
        <f t="array" aca="1" ref="C16" ca="1">IF(INDIRECT($B16&amp;"!$C$7")="","",INDIRECT($B16&amp;"!$C$7"))</f>
        <v/>
      </c>
      <c r="D16" s="209" t="str" cm="1">
        <f t="array" aca="1" ref="D16" ca="1">IF(INDIRECT($B16&amp;"!$C$6")="","",INDIRECT($B16&amp;"!$C$6"))</f>
        <v/>
      </c>
      <c r="E16" s="210"/>
      <c r="F16" s="205" t="e" cm="1">
        <f t="array" aca="1" ref="F16" ca="1">IF(INDIRECT($B16&amp;"!$I$71")="","",INDIRECT($B16&amp;"!$I$71"))</f>
        <v>#N/A</v>
      </c>
      <c r="G16" s="206"/>
    </row>
    <row r="17" spans="1:7" ht="26.25" customHeight="1">
      <c r="A17" s="80">
        <v>6</v>
      </c>
      <c r="B17" s="81" t="s">
        <v>73</v>
      </c>
      <c r="C17" s="82" t="str" cm="1">
        <f t="array" aca="1" ref="C17" ca="1">IF(INDIRECT($B17&amp;"!$C$7")="","",INDIRECT($B17&amp;"!$C$7"))</f>
        <v/>
      </c>
      <c r="D17" s="209" t="str" cm="1">
        <f t="array" aca="1" ref="D17" ca="1">IF(INDIRECT($B17&amp;"!$C$6")="","",INDIRECT($B17&amp;"!$C$6"))</f>
        <v/>
      </c>
      <c r="E17" s="210"/>
      <c r="F17" s="205" t="e" cm="1">
        <f t="array" aca="1" ref="F17" ca="1">IF(INDIRECT($B17&amp;"!$I$71")="","",INDIRECT($B17&amp;"!$I$71"))</f>
        <v>#N/A</v>
      </c>
      <c r="G17" s="206"/>
    </row>
    <row r="18" spans="1:7" ht="26.25" customHeight="1">
      <c r="A18" s="80">
        <v>7</v>
      </c>
      <c r="B18" s="81" t="s">
        <v>74</v>
      </c>
      <c r="C18" s="82" t="str" cm="1">
        <f t="array" aca="1" ref="C18" ca="1">IF(INDIRECT($B18&amp;"!$C$7")="","",INDIRECT($B18&amp;"!$C$7"))</f>
        <v/>
      </c>
      <c r="D18" s="209" t="str" cm="1">
        <f t="array" aca="1" ref="D18" ca="1">IF(INDIRECT($B18&amp;"!$C$6")="","",INDIRECT($B18&amp;"!$C$6"))</f>
        <v/>
      </c>
      <c r="E18" s="210"/>
      <c r="F18" s="205" t="e" cm="1">
        <f t="array" aca="1" ref="F18" ca="1">IF(INDIRECT($B18&amp;"!$I$71")="","",INDIRECT($B18&amp;"!$I$71"))</f>
        <v>#N/A</v>
      </c>
      <c r="G18" s="206"/>
    </row>
    <row r="19" spans="1:7" ht="26.25" customHeight="1">
      <c r="A19" s="80">
        <v>8</v>
      </c>
      <c r="B19" s="81" t="s">
        <v>75</v>
      </c>
      <c r="C19" s="82" t="str" cm="1">
        <f t="array" aca="1" ref="C19" ca="1">IF(INDIRECT($B19&amp;"!$C$7")="","",INDIRECT($B19&amp;"!$C$7"))</f>
        <v/>
      </c>
      <c r="D19" s="209" t="str" cm="1">
        <f t="array" aca="1" ref="D19" ca="1">IF(INDIRECT($B19&amp;"!$C$6")="","",INDIRECT($B19&amp;"!$C$6"))</f>
        <v/>
      </c>
      <c r="E19" s="210"/>
      <c r="F19" s="205" t="e" cm="1">
        <f t="array" aca="1" ref="F19" ca="1">IF(INDIRECT($B19&amp;"!$I$71")="","",INDIRECT($B19&amp;"!$I$71"))</f>
        <v>#N/A</v>
      </c>
      <c r="G19" s="206"/>
    </row>
    <row r="20" spans="1:7" ht="26.25" customHeight="1">
      <c r="A20" s="80">
        <v>9</v>
      </c>
      <c r="B20" s="81" t="s">
        <v>76</v>
      </c>
      <c r="C20" s="82" t="str" cm="1">
        <f t="array" aca="1" ref="C20" ca="1">IF(INDIRECT($B20&amp;"!$C$7")="","",INDIRECT($B20&amp;"!$C$7"))</f>
        <v/>
      </c>
      <c r="D20" s="209" t="str" cm="1">
        <f t="array" aca="1" ref="D20" ca="1">IF(INDIRECT($B20&amp;"!$C$6")="","",INDIRECT($B20&amp;"!$C$6"))</f>
        <v/>
      </c>
      <c r="E20" s="210"/>
      <c r="F20" s="205" t="e" cm="1">
        <f t="array" aca="1" ref="F20" ca="1">IF(INDIRECT($B20&amp;"!$I$71")="","",INDIRECT($B20&amp;"!$I$71"))</f>
        <v>#N/A</v>
      </c>
      <c r="G20" s="206"/>
    </row>
    <row r="21" spans="1:7" ht="26.25" customHeight="1">
      <c r="A21" s="80">
        <v>10</v>
      </c>
      <c r="B21" s="81" t="s">
        <v>77</v>
      </c>
      <c r="C21" s="82" t="str" cm="1">
        <f t="array" aca="1" ref="C21" ca="1">IF(INDIRECT($B21&amp;"!$C$7")="","",INDIRECT($B21&amp;"!$C$7"))</f>
        <v/>
      </c>
      <c r="D21" s="209" t="str" cm="1">
        <f t="array" aca="1" ref="D21" ca="1">IF(INDIRECT($B21&amp;"!$C$6")="","",INDIRECT($B21&amp;"!$C$6"))</f>
        <v/>
      </c>
      <c r="E21" s="210"/>
      <c r="F21" s="205" t="e" cm="1">
        <f t="array" aca="1" ref="F21" ca="1">IF(INDIRECT($B21&amp;"!$I$71")="","",INDIRECT($B21&amp;"!$I$71"))</f>
        <v>#N/A</v>
      </c>
      <c r="G21" s="206"/>
    </row>
    <row r="22" spans="1:7" ht="26.25" customHeight="1">
      <c r="A22" s="80">
        <v>11</v>
      </c>
      <c r="B22" s="81" t="s">
        <v>78</v>
      </c>
      <c r="C22" s="82" t="str" cm="1">
        <f t="array" aca="1" ref="C22" ca="1">IF(INDIRECT($B22&amp;"!$C$7")="","",INDIRECT($B22&amp;"!$C$7"))</f>
        <v/>
      </c>
      <c r="D22" s="209" t="str" cm="1">
        <f t="array" aca="1" ref="D22" ca="1">IF(INDIRECT($B22&amp;"!$C$6")="","",INDIRECT($B22&amp;"!$C$6"))</f>
        <v/>
      </c>
      <c r="E22" s="210"/>
      <c r="F22" s="205" t="e" cm="1">
        <f t="array" aca="1" ref="F22" ca="1">IF(INDIRECT($B22&amp;"!$I$71")="","",INDIRECT($B22&amp;"!$I$71"))</f>
        <v>#N/A</v>
      </c>
      <c r="G22" s="206"/>
    </row>
    <row r="23" spans="1:7" ht="26.25" customHeight="1">
      <c r="A23" s="80">
        <v>12</v>
      </c>
      <c r="B23" s="81" t="s">
        <v>79</v>
      </c>
      <c r="C23" s="82" t="str" cm="1">
        <f t="array" aca="1" ref="C23" ca="1">IF(INDIRECT($B23&amp;"!$C$7")="","",INDIRECT($B23&amp;"!$C$7"))</f>
        <v/>
      </c>
      <c r="D23" s="209" t="str" cm="1">
        <f t="array" aca="1" ref="D23" ca="1">IF(INDIRECT($B23&amp;"!$C$6")="","",INDIRECT($B23&amp;"!$C$6"))</f>
        <v/>
      </c>
      <c r="E23" s="210"/>
      <c r="F23" s="205" t="e" cm="1">
        <f t="array" aca="1" ref="F23" ca="1">IF(INDIRECT($B23&amp;"!$I$71")="","",INDIRECT($B23&amp;"!$I$71"))</f>
        <v>#N/A</v>
      </c>
      <c r="G23" s="206"/>
    </row>
    <row r="24" spans="1:7" ht="26.25" customHeight="1">
      <c r="A24" s="80">
        <v>13</v>
      </c>
      <c r="B24" s="81" t="s">
        <v>80</v>
      </c>
      <c r="C24" s="82" t="str" cm="1">
        <f t="array" aca="1" ref="C24" ca="1">IF(INDIRECT($B24&amp;"!$C$7")="","",INDIRECT($B24&amp;"!$C$7"))</f>
        <v/>
      </c>
      <c r="D24" s="209" t="str" cm="1">
        <f t="array" aca="1" ref="D24" ca="1">IF(INDIRECT($B24&amp;"!$C$6")="","",INDIRECT($B24&amp;"!$C$6"))</f>
        <v/>
      </c>
      <c r="E24" s="210"/>
      <c r="F24" s="205" t="e" cm="1">
        <f t="array" aca="1" ref="F24" ca="1">IF(INDIRECT($B24&amp;"!$I$71")="","",INDIRECT($B24&amp;"!$I$71"))</f>
        <v>#N/A</v>
      </c>
      <c r="G24" s="206"/>
    </row>
    <row r="25" spans="1:7" ht="26.25" customHeight="1">
      <c r="A25" s="80">
        <v>14</v>
      </c>
      <c r="B25" s="81" t="s">
        <v>81</v>
      </c>
      <c r="C25" s="82" t="str" cm="1">
        <f t="array" aca="1" ref="C25" ca="1">IF(INDIRECT($B25&amp;"!$C$7")="","",INDIRECT($B25&amp;"!$C$7"))</f>
        <v/>
      </c>
      <c r="D25" s="209" t="str" cm="1">
        <f t="array" aca="1" ref="D25" ca="1">IF(INDIRECT($B25&amp;"!$C$6")="","",INDIRECT($B25&amp;"!$C$6"))</f>
        <v/>
      </c>
      <c r="E25" s="210"/>
      <c r="F25" s="205" t="e" cm="1">
        <f t="array" aca="1" ref="F25" ca="1">IF(INDIRECT($B25&amp;"!$I$71")="","",INDIRECT($B25&amp;"!$I$71"))</f>
        <v>#N/A</v>
      </c>
      <c r="G25" s="206"/>
    </row>
    <row r="26" spans="1:7" ht="26.25" customHeight="1">
      <c r="A26" s="80">
        <v>15</v>
      </c>
      <c r="B26" s="81" t="s">
        <v>82</v>
      </c>
      <c r="C26" s="82" t="str" cm="1">
        <f t="array" aca="1" ref="C26" ca="1">IF(INDIRECT($B26&amp;"!$C$7")="","",INDIRECT($B26&amp;"!$C$7"))</f>
        <v/>
      </c>
      <c r="D26" s="209" t="str" cm="1">
        <f t="array" aca="1" ref="D26" ca="1">IF(INDIRECT($B26&amp;"!$C$6")="","",INDIRECT($B26&amp;"!$C$6"))</f>
        <v/>
      </c>
      <c r="E26" s="210"/>
      <c r="F26" s="205" t="e" cm="1">
        <f t="array" aca="1" ref="F26" ca="1">IF(INDIRECT($B26&amp;"!$I$71")="","",INDIRECT($B26&amp;"!$I$71"))</f>
        <v>#N/A</v>
      </c>
      <c r="G26" s="206"/>
    </row>
    <row r="27" spans="1:7" ht="26.25" customHeight="1">
      <c r="A27" s="80">
        <v>16</v>
      </c>
      <c r="B27" s="81" t="s">
        <v>83</v>
      </c>
      <c r="C27" s="82" t="str" cm="1">
        <f t="array" aca="1" ref="C27" ca="1">IF(INDIRECT($B27&amp;"!$C$7")="","",INDIRECT($B27&amp;"!$C$7"))</f>
        <v/>
      </c>
      <c r="D27" s="209" t="str" cm="1">
        <f t="array" aca="1" ref="D27" ca="1">IF(INDIRECT($B27&amp;"!$C$6")="","",INDIRECT($B27&amp;"!$C$6"))</f>
        <v/>
      </c>
      <c r="E27" s="210"/>
      <c r="F27" s="205" t="e" cm="1">
        <f t="array" aca="1" ref="F27" ca="1">IF(INDIRECT($B27&amp;"!$I$71")="","",INDIRECT($B27&amp;"!$I$71"))</f>
        <v>#N/A</v>
      </c>
      <c r="G27" s="206"/>
    </row>
    <row r="28" spans="1:7" ht="26.25" customHeight="1">
      <c r="A28" s="80">
        <v>17</v>
      </c>
      <c r="B28" s="81" t="s">
        <v>84</v>
      </c>
      <c r="C28" s="82" t="str" cm="1">
        <f t="array" aca="1" ref="C28" ca="1">IF(INDIRECT($B28&amp;"!$C$7")="","",INDIRECT($B28&amp;"!$C$7"))</f>
        <v/>
      </c>
      <c r="D28" s="209" t="str" cm="1">
        <f t="array" aca="1" ref="D28" ca="1">IF(INDIRECT($B28&amp;"!$C$6")="","",INDIRECT($B28&amp;"!$C$6"))</f>
        <v/>
      </c>
      <c r="E28" s="210"/>
      <c r="F28" s="205" t="e" cm="1">
        <f t="array" aca="1" ref="F28" ca="1">IF(INDIRECT($B28&amp;"!$I$71")="","",INDIRECT($B28&amp;"!$I$71"))</f>
        <v>#N/A</v>
      </c>
      <c r="G28" s="206"/>
    </row>
    <row r="29" spans="1:7" ht="26.25" customHeight="1">
      <c r="A29" s="80">
        <v>18</v>
      </c>
      <c r="B29" s="81" t="s">
        <v>85</v>
      </c>
      <c r="C29" s="82" t="str" cm="1">
        <f t="array" aca="1" ref="C29" ca="1">IF(INDIRECT($B29&amp;"!$C$7")="","",INDIRECT($B29&amp;"!$C$7"))</f>
        <v/>
      </c>
      <c r="D29" s="209" t="str" cm="1">
        <f t="array" aca="1" ref="D29" ca="1">IF(INDIRECT($B29&amp;"!$C$6")="","",INDIRECT($B29&amp;"!$C$6"))</f>
        <v/>
      </c>
      <c r="E29" s="210"/>
      <c r="F29" s="205" t="e" cm="1">
        <f t="array" aca="1" ref="F29" ca="1">IF(INDIRECT($B29&amp;"!$I$71")="","",INDIRECT($B29&amp;"!$I$71"))</f>
        <v>#N/A</v>
      </c>
      <c r="G29" s="206"/>
    </row>
    <row r="30" spans="1:7" ht="26.25" customHeight="1">
      <c r="A30" s="80">
        <v>19</v>
      </c>
      <c r="B30" s="81" t="s">
        <v>86</v>
      </c>
      <c r="C30" s="82" t="str" cm="1">
        <f t="array" aca="1" ref="C30" ca="1">IF(INDIRECT($B30&amp;"!$C$7")="","",INDIRECT($B30&amp;"!$C$7"))</f>
        <v/>
      </c>
      <c r="D30" s="209" t="str" cm="1">
        <f t="array" aca="1" ref="D30" ca="1">IF(INDIRECT($B30&amp;"!$C$6")="","",INDIRECT($B30&amp;"!$C$6"))</f>
        <v/>
      </c>
      <c r="E30" s="210"/>
      <c r="F30" s="205" t="e" cm="1">
        <f t="array" aca="1" ref="F30" ca="1">IF(INDIRECT($B30&amp;"!$I$71")="","",INDIRECT($B30&amp;"!$I$71"))</f>
        <v>#N/A</v>
      </c>
      <c r="G30" s="206"/>
    </row>
    <row r="31" spans="1:7" ht="26.25" customHeight="1">
      <c r="A31" s="80">
        <v>20</v>
      </c>
      <c r="B31" s="81" t="s">
        <v>87</v>
      </c>
      <c r="C31" s="82" t="str" cm="1">
        <f t="array" aca="1" ref="C31" ca="1">IF(INDIRECT($B31&amp;"!$C$7")="","",INDIRECT($B31&amp;"!$C$7"))</f>
        <v/>
      </c>
      <c r="D31" s="209" t="str" cm="1">
        <f t="array" aca="1" ref="D31" ca="1">IF(INDIRECT($B31&amp;"!$C$6")="","",INDIRECT($B31&amp;"!$C$6"))</f>
        <v/>
      </c>
      <c r="E31" s="210"/>
      <c r="F31" s="205" t="e" cm="1">
        <f t="array" aca="1" ref="F31" ca="1">IF(INDIRECT($B31&amp;"!$I$71")="","",INDIRECT($B31&amp;"!$I$71"))</f>
        <v>#N/A</v>
      </c>
      <c r="G31" s="206"/>
    </row>
    <row r="32" spans="1:7" s="3" customFormat="1" ht="26.25" customHeight="1">
      <c r="A32" s="80">
        <v>21</v>
      </c>
      <c r="B32" s="81" t="s">
        <v>91</v>
      </c>
      <c r="C32" s="82" t="str" cm="1">
        <f t="array" aca="1" ref="C32" ca="1">IF(INDIRECT($B32&amp;"!$C$7")="","",INDIRECT($B32&amp;"!$C$7"))</f>
        <v/>
      </c>
      <c r="D32" s="209" t="str" cm="1">
        <f t="array" aca="1" ref="D32" ca="1">IF(INDIRECT($B32&amp;"!$C$6")="","",INDIRECT($B32&amp;"!$C$6"))</f>
        <v/>
      </c>
      <c r="E32" s="210"/>
      <c r="F32" s="205" t="e" cm="1">
        <f t="array" aca="1" ref="F32" ca="1">IF(INDIRECT($B32&amp;"!$I$71")="","",INDIRECT($B32&amp;"!$I$71"))</f>
        <v>#N/A</v>
      </c>
      <c r="G32" s="206"/>
    </row>
    <row r="33" spans="1:7" s="3" customFormat="1" ht="26.25" customHeight="1">
      <c r="A33" s="80">
        <v>22</v>
      </c>
      <c r="B33" s="81" t="s">
        <v>92</v>
      </c>
      <c r="C33" s="82" t="str" cm="1">
        <f t="array" aca="1" ref="C33" ca="1">IF(INDIRECT($B33&amp;"!$C$7")="","",INDIRECT($B33&amp;"!$C$7"))</f>
        <v/>
      </c>
      <c r="D33" s="209" t="str" cm="1">
        <f t="array" aca="1" ref="D33" ca="1">IF(INDIRECT($B33&amp;"!$C$6")="","",INDIRECT($B33&amp;"!$C$6"))</f>
        <v/>
      </c>
      <c r="E33" s="210"/>
      <c r="F33" s="205" t="e" cm="1">
        <f t="array" aca="1" ref="F33" ca="1">IF(INDIRECT($B33&amp;"!$I$71")="","",INDIRECT($B33&amp;"!$I$71"))</f>
        <v>#N/A</v>
      </c>
      <c r="G33" s="206"/>
    </row>
    <row r="34" spans="1:7" s="3" customFormat="1" ht="26.25" customHeight="1">
      <c r="A34" s="80">
        <v>23</v>
      </c>
      <c r="B34" s="81" t="s">
        <v>93</v>
      </c>
      <c r="C34" s="82" t="str" cm="1">
        <f t="array" aca="1" ref="C34" ca="1">IF(INDIRECT($B34&amp;"!$C$7")="","",INDIRECT($B34&amp;"!$C$7"))</f>
        <v/>
      </c>
      <c r="D34" s="209" t="str" cm="1">
        <f t="array" aca="1" ref="D34" ca="1">IF(INDIRECT($B34&amp;"!$C$6")="","",INDIRECT($B34&amp;"!$C$6"))</f>
        <v/>
      </c>
      <c r="E34" s="210"/>
      <c r="F34" s="205" t="e" cm="1">
        <f t="array" aca="1" ref="F34" ca="1">IF(INDIRECT($B34&amp;"!$I$71")="","",INDIRECT($B34&amp;"!$I$71"))</f>
        <v>#N/A</v>
      </c>
      <c r="G34" s="206"/>
    </row>
    <row r="35" spans="1:7" s="3" customFormat="1" ht="26.25" customHeight="1">
      <c r="A35" s="80">
        <v>24</v>
      </c>
      <c r="B35" s="81" t="s">
        <v>94</v>
      </c>
      <c r="C35" s="82" t="str" cm="1">
        <f t="array" aca="1" ref="C35" ca="1">IF(INDIRECT($B35&amp;"!$C$7")="","",INDIRECT($B35&amp;"!$C$7"))</f>
        <v/>
      </c>
      <c r="D35" s="209" t="str" cm="1">
        <f t="array" aca="1" ref="D35" ca="1">IF(INDIRECT($B35&amp;"!$C$6")="","",INDIRECT($B35&amp;"!$C$6"))</f>
        <v/>
      </c>
      <c r="E35" s="210"/>
      <c r="F35" s="205" t="e" cm="1">
        <f t="array" aca="1" ref="F35" ca="1">IF(INDIRECT($B35&amp;"!$I$71")="","",INDIRECT($B35&amp;"!$I$71"))</f>
        <v>#N/A</v>
      </c>
      <c r="G35" s="206"/>
    </row>
    <row r="36" spans="1:7" s="3" customFormat="1" ht="26.25" customHeight="1">
      <c r="A36" s="80">
        <v>25</v>
      </c>
      <c r="B36" s="81" t="s">
        <v>95</v>
      </c>
      <c r="C36" s="82" t="str" cm="1">
        <f t="array" aca="1" ref="C36" ca="1">IF(INDIRECT($B36&amp;"!$C$7")="","",INDIRECT($B36&amp;"!$C$7"))</f>
        <v/>
      </c>
      <c r="D36" s="209" t="str" cm="1">
        <f t="array" aca="1" ref="D36" ca="1">IF(INDIRECT($B36&amp;"!$C$6")="","",INDIRECT($B36&amp;"!$C$6"))</f>
        <v/>
      </c>
      <c r="E36" s="210"/>
      <c r="F36" s="205" t="e" cm="1">
        <f t="array" aca="1" ref="F36" ca="1">IF(INDIRECT($B36&amp;"!$I$71")="","",INDIRECT($B36&amp;"!$I$71"))</f>
        <v>#N/A</v>
      </c>
      <c r="G36" s="206"/>
    </row>
    <row r="37" spans="1:7" ht="26.25" customHeight="1">
      <c r="A37" s="80">
        <v>26</v>
      </c>
      <c r="B37" s="81" t="s">
        <v>96</v>
      </c>
      <c r="C37" s="82" t="str" cm="1">
        <f t="array" aca="1" ref="C37" ca="1">IF(INDIRECT($B37&amp;"!$C$7")="","",INDIRECT($B37&amp;"!$C$7"))</f>
        <v/>
      </c>
      <c r="D37" s="209" t="str" cm="1">
        <f t="array" aca="1" ref="D37" ca="1">IF(INDIRECT($B37&amp;"!$C$6")="","",INDIRECT($B37&amp;"!$C$6"))</f>
        <v/>
      </c>
      <c r="E37" s="210"/>
      <c r="F37" s="205" t="e" cm="1">
        <f t="array" aca="1" ref="F37" ca="1">IF(INDIRECT($B37&amp;"!$I$71")="","",INDIRECT($B37&amp;"!$I$71"))</f>
        <v>#N/A</v>
      </c>
      <c r="G37" s="206"/>
    </row>
    <row r="38" spans="1:7" ht="26.25" customHeight="1">
      <c r="A38" s="80">
        <v>27</v>
      </c>
      <c r="B38" s="81" t="s">
        <v>97</v>
      </c>
      <c r="C38" s="82" t="str" cm="1">
        <f t="array" aca="1" ref="C38" ca="1">IF(INDIRECT($B38&amp;"!$C$7")="","",INDIRECT($B38&amp;"!$C$7"))</f>
        <v/>
      </c>
      <c r="D38" s="209" t="str" cm="1">
        <f t="array" aca="1" ref="D38" ca="1">IF(INDIRECT($B38&amp;"!$C$6")="","",INDIRECT($B38&amp;"!$C$6"))</f>
        <v/>
      </c>
      <c r="E38" s="210"/>
      <c r="F38" s="205" t="e" cm="1">
        <f t="array" aca="1" ref="F38" ca="1">IF(INDIRECT($B38&amp;"!$I$71")="","",INDIRECT($B38&amp;"!$I$71"))</f>
        <v>#N/A</v>
      </c>
      <c r="G38" s="206"/>
    </row>
    <row r="39" spans="1:7" ht="26.25" customHeight="1">
      <c r="A39" s="80">
        <v>28</v>
      </c>
      <c r="B39" s="81" t="s">
        <v>98</v>
      </c>
      <c r="C39" s="82" t="str" cm="1">
        <f t="array" aca="1" ref="C39" ca="1">IF(INDIRECT($B39&amp;"!$C$7")="","",INDIRECT($B39&amp;"!$C$7"))</f>
        <v/>
      </c>
      <c r="D39" s="209" t="str" cm="1">
        <f t="array" aca="1" ref="D39" ca="1">IF(INDIRECT($B39&amp;"!$C$6")="","",INDIRECT($B39&amp;"!$C$6"))</f>
        <v/>
      </c>
      <c r="E39" s="210"/>
      <c r="F39" s="205" t="e" cm="1">
        <f t="array" aca="1" ref="F39" ca="1">IF(INDIRECT($B39&amp;"!$I$71")="","",INDIRECT($B39&amp;"!$I$71"))</f>
        <v>#N/A</v>
      </c>
      <c r="G39" s="206"/>
    </row>
    <row r="40" spans="1:7" ht="26.25" customHeight="1">
      <c r="A40" s="80">
        <v>29</v>
      </c>
      <c r="B40" s="81" t="s">
        <v>99</v>
      </c>
      <c r="C40" s="82" t="str" cm="1">
        <f t="array" aca="1" ref="C40" ca="1">IF(INDIRECT($B40&amp;"!$C$7")="","",INDIRECT($B40&amp;"!$C$7"))</f>
        <v/>
      </c>
      <c r="D40" s="209" t="str" cm="1">
        <f t="array" aca="1" ref="D40" ca="1">IF(INDIRECT($B40&amp;"!$C$6")="","",INDIRECT($B40&amp;"!$C$6"))</f>
        <v/>
      </c>
      <c r="E40" s="210"/>
      <c r="F40" s="205" t="e" cm="1">
        <f t="array" aca="1" ref="F40" ca="1">IF(INDIRECT($B40&amp;"!$I$71")="","",INDIRECT($B40&amp;"!$I$71"))</f>
        <v>#N/A</v>
      </c>
      <c r="G40" s="206"/>
    </row>
    <row r="41" spans="1:7" ht="26.25" customHeight="1">
      <c r="A41" s="80">
        <v>30</v>
      </c>
      <c r="B41" s="81" t="s">
        <v>100</v>
      </c>
      <c r="C41" s="82" t="str" cm="1">
        <f t="array" aca="1" ref="C41" ca="1">IF(INDIRECT($B41&amp;"!$C$7")="","",INDIRECT($B41&amp;"!$C$7"))</f>
        <v/>
      </c>
      <c r="D41" s="209" t="str" cm="1">
        <f t="array" aca="1" ref="D41" ca="1">IF(INDIRECT($B41&amp;"!$C$6")="","",INDIRECT($B41&amp;"!$C$6"))</f>
        <v/>
      </c>
      <c r="E41" s="210"/>
      <c r="F41" s="205" t="e" cm="1">
        <f t="array" aca="1" ref="F41" ca="1">IF(INDIRECT($B41&amp;"!$I$71")="","",INDIRECT($B41&amp;"!$I$71"))</f>
        <v>#N/A</v>
      </c>
      <c r="G41" s="206"/>
    </row>
    <row r="42" spans="1:7" ht="26.25" customHeight="1">
      <c r="A42" s="80">
        <v>31</v>
      </c>
      <c r="B42" s="81" t="s">
        <v>101</v>
      </c>
      <c r="C42" s="82" t="str" cm="1">
        <f t="array" aca="1" ref="C42" ca="1">IF(INDIRECT($B42&amp;"!$C$7")="","",INDIRECT($B42&amp;"!$C$7"))</f>
        <v/>
      </c>
      <c r="D42" s="209" t="str" cm="1">
        <f t="array" aca="1" ref="D42" ca="1">IF(INDIRECT($B42&amp;"!$C$6")="","",INDIRECT($B42&amp;"!$C$6"))</f>
        <v/>
      </c>
      <c r="E42" s="210"/>
      <c r="F42" s="205" t="e" cm="1">
        <f t="array" aca="1" ref="F42" ca="1">IF(INDIRECT($B42&amp;"!$I$71")="","",INDIRECT($B42&amp;"!$I$71"))</f>
        <v>#N/A</v>
      </c>
      <c r="G42" s="206"/>
    </row>
    <row r="43" spans="1:7" ht="26.25" customHeight="1">
      <c r="A43" s="80">
        <v>32</v>
      </c>
      <c r="B43" s="81" t="s">
        <v>102</v>
      </c>
      <c r="C43" s="82" t="str" cm="1">
        <f t="array" aca="1" ref="C43" ca="1">IF(INDIRECT($B43&amp;"!$C$7")="","",INDIRECT($B43&amp;"!$C$7"))</f>
        <v/>
      </c>
      <c r="D43" s="209" t="str" cm="1">
        <f t="array" aca="1" ref="D43" ca="1">IF(INDIRECT($B43&amp;"!$C$6")="","",INDIRECT($B43&amp;"!$C$6"))</f>
        <v/>
      </c>
      <c r="E43" s="210"/>
      <c r="F43" s="205" t="e" cm="1">
        <f t="array" aca="1" ref="F43" ca="1">IF(INDIRECT($B43&amp;"!$I$71")="","",INDIRECT($B43&amp;"!$I$71"))</f>
        <v>#N/A</v>
      </c>
      <c r="G43" s="206"/>
    </row>
    <row r="44" spans="1:7" ht="26.25" customHeight="1">
      <c r="A44" s="80">
        <v>33</v>
      </c>
      <c r="B44" s="81" t="s">
        <v>103</v>
      </c>
      <c r="C44" s="82" t="str" cm="1">
        <f t="array" aca="1" ref="C44" ca="1">IF(INDIRECT($B44&amp;"!$C$7")="","",INDIRECT($B44&amp;"!$C$7"))</f>
        <v/>
      </c>
      <c r="D44" s="209" t="str" cm="1">
        <f t="array" aca="1" ref="D44" ca="1">IF(INDIRECT($B44&amp;"!$C$6")="","",INDIRECT($B44&amp;"!$C$6"))</f>
        <v/>
      </c>
      <c r="E44" s="210"/>
      <c r="F44" s="205" t="e" cm="1">
        <f t="array" aca="1" ref="F44" ca="1">IF(INDIRECT($B44&amp;"!$I$71")="","",INDIRECT($B44&amp;"!$I$71"))</f>
        <v>#N/A</v>
      </c>
      <c r="G44" s="206"/>
    </row>
    <row r="45" spans="1:7" ht="26.25" customHeight="1">
      <c r="A45" s="80">
        <v>34</v>
      </c>
      <c r="B45" s="81" t="s">
        <v>104</v>
      </c>
      <c r="C45" s="82" t="str" cm="1">
        <f t="array" aca="1" ref="C45" ca="1">IF(INDIRECT($B45&amp;"!$C$7")="","",INDIRECT($B45&amp;"!$C$7"))</f>
        <v/>
      </c>
      <c r="D45" s="209" t="str" cm="1">
        <f t="array" aca="1" ref="D45" ca="1">IF(INDIRECT($B45&amp;"!$C$6")="","",INDIRECT($B45&amp;"!$C$6"))</f>
        <v/>
      </c>
      <c r="E45" s="210"/>
      <c r="F45" s="205" t="e" cm="1">
        <f t="array" aca="1" ref="F45" ca="1">IF(INDIRECT($B45&amp;"!$I$71")="","",INDIRECT($B45&amp;"!$I$71"))</f>
        <v>#N/A</v>
      </c>
      <c r="G45" s="206"/>
    </row>
    <row r="46" spans="1:7" ht="26.25" customHeight="1">
      <c r="A46" s="80">
        <v>35</v>
      </c>
      <c r="B46" s="81" t="s">
        <v>105</v>
      </c>
      <c r="C46" s="82" t="str" cm="1">
        <f t="array" aca="1" ref="C46" ca="1">IF(INDIRECT($B46&amp;"!$C$7")="","",INDIRECT($B46&amp;"!$C$7"))</f>
        <v/>
      </c>
      <c r="D46" s="209" t="str" cm="1">
        <f t="array" aca="1" ref="D46" ca="1">IF(INDIRECT($B46&amp;"!$C$6")="","",INDIRECT($B46&amp;"!$C$6"))</f>
        <v/>
      </c>
      <c r="E46" s="210"/>
      <c r="F46" s="205" t="e" cm="1">
        <f t="array" aca="1" ref="F46" ca="1">IF(INDIRECT($B46&amp;"!$I$71")="","",INDIRECT($B46&amp;"!$I$71"))</f>
        <v>#N/A</v>
      </c>
      <c r="G46" s="206"/>
    </row>
    <row r="47" spans="1:7" ht="26.25" customHeight="1">
      <c r="A47" s="80">
        <v>36</v>
      </c>
      <c r="B47" s="81" t="s">
        <v>106</v>
      </c>
      <c r="C47" s="82" t="str" cm="1">
        <f t="array" aca="1" ref="C47" ca="1">IF(INDIRECT($B47&amp;"!$C$7")="","",INDIRECT($B47&amp;"!$C$7"))</f>
        <v/>
      </c>
      <c r="D47" s="209" t="str" cm="1">
        <f t="array" aca="1" ref="D47" ca="1">IF(INDIRECT($B47&amp;"!$C$6")="","",INDIRECT($B47&amp;"!$C$6"))</f>
        <v/>
      </c>
      <c r="E47" s="210"/>
      <c r="F47" s="205" t="e" cm="1">
        <f t="array" aca="1" ref="F47" ca="1">IF(INDIRECT($B47&amp;"!$I$71")="","",INDIRECT($B47&amp;"!$I$71"))</f>
        <v>#N/A</v>
      </c>
      <c r="G47" s="206"/>
    </row>
    <row r="48" spans="1:7" ht="26.25" customHeight="1">
      <c r="A48" s="80">
        <v>37</v>
      </c>
      <c r="B48" s="81" t="s">
        <v>107</v>
      </c>
      <c r="C48" s="82" t="str" cm="1">
        <f t="array" aca="1" ref="C48" ca="1">IF(INDIRECT($B48&amp;"!$C$7")="","",INDIRECT($B48&amp;"!$C$7"))</f>
        <v/>
      </c>
      <c r="D48" s="209" t="str" cm="1">
        <f t="array" aca="1" ref="D48" ca="1">IF(INDIRECT($B48&amp;"!$C$6")="","",INDIRECT($B48&amp;"!$C$6"))</f>
        <v/>
      </c>
      <c r="E48" s="210"/>
      <c r="F48" s="205" t="e" cm="1">
        <f t="array" aca="1" ref="F48" ca="1">IF(INDIRECT($B48&amp;"!$I$71")="","",INDIRECT($B48&amp;"!$I$71"))</f>
        <v>#N/A</v>
      </c>
      <c r="G48" s="206"/>
    </row>
    <row r="49" spans="1:7" ht="26.25" customHeight="1">
      <c r="A49" s="80">
        <v>38</v>
      </c>
      <c r="B49" s="81" t="s">
        <v>108</v>
      </c>
      <c r="C49" s="82" t="str" cm="1">
        <f t="array" aca="1" ref="C49" ca="1">IF(INDIRECT($B49&amp;"!$C$7")="","",INDIRECT($B49&amp;"!$C$7"))</f>
        <v/>
      </c>
      <c r="D49" s="209" t="str" cm="1">
        <f t="array" aca="1" ref="D49" ca="1">IF(INDIRECT($B49&amp;"!$C$6")="","",INDIRECT($B49&amp;"!$C$6"))</f>
        <v/>
      </c>
      <c r="E49" s="210"/>
      <c r="F49" s="205" t="e" cm="1">
        <f t="array" aca="1" ref="F49" ca="1">IF(INDIRECT($B49&amp;"!$I$71")="","",INDIRECT($B49&amp;"!$I$71"))</f>
        <v>#N/A</v>
      </c>
      <c r="G49" s="206"/>
    </row>
    <row r="50" spans="1:7" ht="26.25" customHeight="1">
      <c r="A50" s="80">
        <v>39</v>
      </c>
      <c r="B50" s="81" t="s">
        <v>109</v>
      </c>
      <c r="C50" s="82" t="str" cm="1">
        <f t="array" aca="1" ref="C50" ca="1">IF(INDIRECT($B50&amp;"!$C$7")="","",INDIRECT($B50&amp;"!$C$7"))</f>
        <v/>
      </c>
      <c r="D50" s="209" t="str" cm="1">
        <f t="array" aca="1" ref="D50" ca="1">IF(INDIRECT($B50&amp;"!$C$6")="","",INDIRECT($B50&amp;"!$C$6"))</f>
        <v/>
      </c>
      <c r="E50" s="210"/>
      <c r="F50" s="205" t="e" cm="1">
        <f t="array" aca="1" ref="F50" ca="1">IF(INDIRECT($B50&amp;"!$I$71")="","",INDIRECT($B50&amp;"!$I$71"))</f>
        <v>#N/A</v>
      </c>
      <c r="G50" s="206"/>
    </row>
    <row r="51" spans="1:7" ht="26.25" customHeight="1">
      <c r="A51" s="80">
        <v>40</v>
      </c>
      <c r="B51" s="81" t="s">
        <v>110</v>
      </c>
      <c r="C51" s="82" t="str" cm="1">
        <f t="array" aca="1" ref="C51" ca="1">IF(INDIRECT($B51&amp;"!$C$7")="","",INDIRECT($B51&amp;"!$C$7"))</f>
        <v/>
      </c>
      <c r="D51" s="209" t="str" cm="1">
        <f t="array" aca="1" ref="D51" ca="1">IF(INDIRECT($B51&amp;"!$C$6")="","",INDIRECT($B51&amp;"!$C$6"))</f>
        <v/>
      </c>
      <c r="E51" s="210"/>
      <c r="F51" s="205" t="e" cm="1">
        <f t="array" aca="1" ref="F51" ca="1">IF(INDIRECT($B51&amp;"!$I$71")="","",INDIRECT($B51&amp;"!$I$71"))</f>
        <v>#N/A</v>
      </c>
      <c r="G51" s="206"/>
    </row>
    <row r="52" spans="1:7" ht="26.25" customHeight="1">
      <c r="A52" s="80">
        <v>41</v>
      </c>
      <c r="B52" s="81" t="s">
        <v>111</v>
      </c>
      <c r="C52" s="82" t="str" cm="1">
        <f t="array" aca="1" ref="C52" ca="1">IF(INDIRECT($B52&amp;"!$C$7")="","",INDIRECT($B52&amp;"!$C$7"))</f>
        <v/>
      </c>
      <c r="D52" s="209" t="str" cm="1">
        <f t="array" aca="1" ref="D52" ca="1">IF(INDIRECT($B52&amp;"!$C$6")="","",INDIRECT($B52&amp;"!$C$6"))</f>
        <v/>
      </c>
      <c r="E52" s="210"/>
      <c r="F52" s="205" t="e" cm="1">
        <f t="array" aca="1" ref="F52" ca="1">IF(INDIRECT($B52&amp;"!$I$71")="","",INDIRECT($B52&amp;"!$I$71"))</f>
        <v>#N/A</v>
      </c>
      <c r="G52" s="206"/>
    </row>
    <row r="53" spans="1:7" ht="26.25" customHeight="1">
      <c r="A53" s="80">
        <v>42</v>
      </c>
      <c r="B53" s="81" t="s">
        <v>112</v>
      </c>
      <c r="C53" s="82" t="str" cm="1">
        <f t="array" aca="1" ref="C53" ca="1">IF(INDIRECT($B53&amp;"!$C$7")="","",INDIRECT($B53&amp;"!$C$7"))</f>
        <v/>
      </c>
      <c r="D53" s="209" t="str" cm="1">
        <f t="array" aca="1" ref="D53" ca="1">IF(INDIRECT($B53&amp;"!$C$6")="","",INDIRECT($B53&amp;"!$C$6"))</f>
        <v/>
      </c>
      <c r="E53" s="210"/>
      <c r="F53" s="205" t="e" cm="1">
        <f t="array" aca="1" ref="F53" ca="1">IF(INDIRECT($B53&amp;"!$I$71")="","",INDIRECT($B53&amp;"!$I$71"))</f>
        <v>#N/A</v>
      </c>
      <c r="G53" s="206"/>
    </row>
    <row r="54" spans="1:7" ht="26.25" customHeight="1">
      <c r="A54" s="80">
        <v>43</v>
      </c>
      <c r="B54" s="81" t="s">
        <v>113</v>
      </c>
      <c r="C54" s="82" t="str" cm="1">
        <f t="array" aca="1" ref="C54" ca="1">IF(INDIRECT($B54&amp;"!$C$7")="","",INDIRECT($B54&amp;"!$C$7"))</f>
        <v/>
      </c>
      <c r="D54" s="209" t="str" cm="1">
        <f t="array" aca="1" ref="D54" ca="1">IF(INDIRECT($B54&amp;"!$C$6")="","",INDIRECT($B54&amp;"!$C$6"))</f>
        <v/>
      </c>
      <c r="E54" s="210"/>
      <c r="F54" s="205" t="e" cm="1">
        <f t="array" aca="1" ref="F54" ca="1">IF(INDIRECT($B54&amp;"!$I$71")="","",INDIRECT($B54&amp;"!$I$71"))</f>
        <v>#N/A</v>
      </c>
      <c r="G54" s="206"/>
    </row>
    <row r="55" spans="1:7" ht="26.25" customHeight="1">
      <c r="A55" s="80">
        <v>44</v>
      </c>
      <c r="B55" s="81" t="s">
        <v>114</v>
      </c>
      <c r="C55" s="82" t="str" cm="1">
        <f t="array" aca="1" ref="C55" ca="1">IF(INDIRECT($B55&amp;"!$C$7")="","",INDIRECT($B55&amp;"!$C$7"))</f>
        <v/>
      </c>
      <c r="D55" s="209" t="str" cm="1">
        <f t="array" aca="1" ref="D55" ca="1">IF(INDIRECT($B55&amp;"!$C$6")="","",INDIRECT($B55&amp;"!$C$6"))</f>
        <v/>
      </c>
      <c r="E55" s="210"/>
      <c r="F55" s="205" t="e" cm="1">
        <f t="array" aca="1" ref="F55" ca="1">IF(INDIRECT($B55&amp;"!$I$71")="","",INDIRECT($B55&amp;"!$I$71"))</f>
        <v>#N/A</v>
      </c>
      <c r="G55" s="206"/>
    </row>
    <row r="56" spans="1:7" ht="26.25" customHeight="1">
      <c r="A56" s="80">
        <v>45</v>
      </c>
      <c r="B56" s="81" t="s">
        <v>115</v>
      </c>
      <c r="C56" s="82" t="str" cm="1">
        <f t="array" aca="1" ref="C56" ca="1">IF(INDIRECT($B56&amp;"!$C$7")="","",INDIRECT($B56&amp;"!$C$7"))</f>
        <v/>
      </c>
      <c r="D56" s="209" t="str" cm="1">
        <f t="array" aca="1" ref="D56" ca="1">IF(INDIRECT($B56&amp;"!$C$6")="","",INDIRECT($B56&amp;"!$C$6"))</f>
        <v/>
      </c>
      <c r="E56" s="210"/>
      <c r="F56" s="205" t="e" cm="1">
        <f t="array" aca="1" ref="F56" ca="1">IF(INDIRECT($B56&amp;"!$I$71")="","",INDIRECT($B56&amp;"!$I$71"))</f>
        <v>#N/A</v>
      </c>
      <c r="G56" s="206"/>
    </row>
    <row r="57" spans="1:7" ht="26.25" customHeight="1">
      <c r="A57" s="80">
        <v>46</v>
      </c>
      <c r="B57" s="81" t="s">
        <v>116</v>
      </c>
      <c r="C57" s="82" t="str" cm="1">
        <f t="array" aca="1" ref="C57" ca="1">IF(INDIRECT($B57&amp;"!$C$7")="","",INDIRECT($B57&amp;"!$C$7"))</f>
        <v/>
      </c>
      <c r="D57" s="209" t="str" cm="1">
        <f t="array" aca="1" ref="D57" ca="1">IF(INDIRECT($B57&amp;"!$C$6")="","",INDIRECT($B57&amp;"!$C$6"))</f>
        <v/>
      </c>
      <c r="E57" s="210"/>
      <c r="F57" s="205" t="e" cm="1">
        <f t="array" aca="1" ref="F57" ca="1">IF(INDIRECT($B57&amp;"!$I$71")="","",INDIRECT($B57&amp;"!$I$71"))</f>
        <v>#N/A</v>
      </c>
      <c r="G57" s="206"/>
    </row>
    <row r="58" spans="1:7" ht="26.25" customHeight="1">
      <c r="A58" s="80">
        <v>47</v>
      </c>
      <c r="B58" s="81" t="s">
        <v>117</v>
      </c>
      <c r="C58" s="82" t="str" cm="1">
        <f t="array" aca="1" ref="C58" ca="1">IF(INDIRECT($B58&amp;"!$C$7")="","",INDIRECT($B58&amp;"!$C$7"))</f>
        <v/>
      </c>
      <c r="D58" s="209" t="str" cm="1">
        <f t="array" aca="1" ref="D58" ca="1">IF(INDIRECT($B58&amp;"!$C$6")="","",INDIRECT($B58&amp;"!$C$6"))</f>
        <v/>
      </c>
      <c r="E58" s="210"/>
      <c r="F58" s="205" t="e" cm="1">
        <f t="array" aca="1" ref="F58" ca="1">IF(INDIRECT($B58&amp;"!$I$71")="","",INDIRECT($B58&amp;"!$I$71"))</f>
        <v>#N/A</v>
      </c>
      <c r="G58" s="206"/>
    </row>
    <row r="59" spans="1:7" ht="26.25" customHeight="1">
      <c r="A59" s="80">
        <v>48</v>
      </c>
      <c r="B59" s="81" t="s">
        <v>118</v>
      </c>
      <c r="C59" s="82" t="str" cm="1">
        <f t="array" aca="1" ref="C59" ca="1">IF(INDIRECT($B59&amp;"!$C$7")="","",INDIRECT($B59&amp;"!$C$7"))</f>
        <v/>
      </c>
      <c r="D59" s="209" t="str" cm="1">
        <f t="array" aca="1" ref="D59" ca="1">IF(INDIRECT($B59&amp;"!$C$6")="","",INDIRECT($B59&amp;"!$C$6"))</f>
        <v/>
      </c>
      <c r="E59" s="210"/>
      <c r="F59" s="205" t="e" cm="1">
        <f t="array" aca="1" ref="F59" ca="1">IF(INDIRECT($B59&amp;"!$I$71")="","",INDIRECT($B59&amp;"!$I$71"))</f>
        <v>#N/A</v>
      </c>
      <c r="G59" s="206"/>
    </row>
    <row r="60" spans="1:7" ht="26.25" customHeight="1">
      <c r="A60" s="80">
        <v>49</v>
      </c>
      <c r="B60" s="81" t="s">
        <v>119</v>
      </c>
      <c r="C60" s="82" t="str" cm="1">
        <f t="array" aca="1" ref="C60" ca="1">IF(INDIRECT($B60&amp;"!$C$7")="","",INDIRECT($B60&amp;"!$C$7"))</f>
        <v/>
      </c>
      <c r="D60" s="209" t="str" cm="1">
        <f t="array" aca="1" ref="D60" ca="1">IF(INDIRECT($B60&amp;"!$C$6")="","",INDIRECT($B60&amp;"!$C$6"))</f>
        <v/>
      </c>
      <c r="E60" s="210"/>
      <c r="F60" s="205" t="e" cm="1">
        <f t="array" aca="1" ref="F60" ca="1">IF(INDIRECT($B60&amp;"!$I$71")="","",INDIRECT($B60&amp;"!$I$71"))</f>
        <v>#N/A</v>
      </c>
      <c r="G60" s="206"/>
    </row>
    <row r="61" spans="1:7" ht="26.25" customHeight="1">
      <c r="A61" s="163">
        <v>50</v>
      </c>
      <c r="B61" s="164" t="s">
        <v>120</v>
      </c>
      <c r="C61" s="165" t="str" cm="1">
        <f t="array" aca="1" ref="C61" ca="1">IF(INDIRECT($B61&amp;"!$C$7")="","",INDIRECT($B61&amp;"!$C$7"))</f>
        <v/>
      </c>
      <c r="D61" s="211" t="str" cm="1">
        <f t="array" aca="1" ref="D61" ca="1">IF(INDIRECT($B61&amp;"!$C$6")="","",INDIRECT($B61&amp;"!$C$6"))</f>
        <v/>
      </c>
      <c r="E61" s="212"/>
      <c r="F61" s="207" t="e" cm="1">
        <f t="array" aca="1" ref="F61" ca="1">IF(INDIRECT($B61&amp;"!$I$71")="","",INDIRECT($B61&amp;"!$I$71"))</f>
        <v>#N/A</v>
      </c>
      <c r="G61" s="208"/>
    </row>
    <row r="62" spans="1:7" ht="26.25" customHeight="1">
      <c r="A62" s="80">
        <v>51</v>
      </c>
      <c r="B62" s="166" t="s">
        <v>174</v>
      </c>
      <c r="C62" s="82" t="str" cm="1">
        <f t="array" aca="1" ref="C62" ca="1">IF(INDIRECT($B62&amp;"!$C$7")="","",INDIRECT($B62&amp;"!$C$7"))</f>
        <v/>
      </c>
      <c r="D62" s="247" t="str" cm="1">
        <f t="array" aca="1" ref="D62" ca="1">IF(INDIRECT($B62&amp;"!$C$6")="","",INDIRECT($B62&amp;"!$C$6"))</f>
        <v/>
      </c>
      <c r="E62" s="248"/>
      <c r="F62" s="249" t="e" cm="1">
        <f t="array" aca="1" ref="F62" ca="1">IF(INDIRECT($B62&amp;"!$I$71")="","",INDIRECT($B62&amp;"!$I$71"))</f>
        <v>#N/A</v>
      </c>
      <c r="G62" s="250"/>
    </row>
    <row r="63" spans="1:7" ht="26.25" customHeight="1">
      <c r="A63" s="80">
        <v>52</v>
      </c>
      <c r="B63" s="166" t="s">
        <v>175</v>
      </c>
      <c r="C63" s="82" t="str" cm="1">
        <f t="array" aca="1" ref="C63" ca="1">IF(INDIRECT($B63&amp;"!$C$7")="","",INDIRECT($B63&amp;"!$C$7"))</f>
        <v/>
      </c>
      <c r="D63" s="247" t="str" cm="1">
        <f t="array" aca="1" ref="D63" ca="1">IF(INDIRECT($B63&amp;"!$C$6")="","",INDIRECT($B63&amp;"!$C$6"))</f>
        <v/>
      </c>
      <c r="E63" s="248"/>
      <c r="F63" s="249" t="e" cm="1">
        <f t="array" aca="1" ref="F63" ca="1">IF(INDIRECT($B63&amp;"!$I$71")="","",INDIRECT($B63&amp;"!$I$71"))</f>
        <v>#N/A</v>
      </c>
      <c r="G63" s="250"/>
    </row>
    <row r="64" spans="1:7" ht="26.25" customHeight="1">
      <c r="A64" s="80">
        <v>53</v>
      </c>
      <c r="B64" s="166" t="s">
        <v>176</v>
      </c>
      <c r="C64" s="82" t="str" cm="1">
        <f t="array" aca="1" ref="C64" ca="1">IF(INDIRECT($B64&amp;"!$C$7")="","",INDIRECT($B64&amp;"!$C$7"))</f>
        <v/>
      </c>
      <c r="D64" s="247" t="str" cm="1">
        <f t="array" aca="1" ref="D64" ca="1">IF(INDIRECT($B64&amp;"!$C$6")="","",INDIRECT($B64&amp;"!$C$6"))</f>
        <v/>
      </c>
      <c r="E64" s="248"/>
      <c r="F64" s="249" t="e" cm="1">
        <f t="array" aca="1" ref="F64" ca="1">IF(INDIRECT($B64&amp;"!$I$71")="","",INDIRECT($B64&amp;"!$I$71"))</f>
        <v>#N/A</v>
      </c>
      <c r="G64" s="250"/>
    </row>
    <row r="65" spans="1:7" ht="26.25" customHeight="1">
      <c r="A65" s="80">
        <v>54</v>
      </c>
      <c r="B65" s="166" t="s">
        <v>177</v>
      </c>
      <c r="C65" s="82" t="str" cm="1">
        <f t="array" aca="1" ref="C65" ca="1">IF(INDIRECT($B65&amp;"!$C$7")="","",INDIRECT($B65&amp;"!$C$7"))</f>
        <v/>
      </c>
      <c r="D65" s="247" t="str" cm="1">
        <f t="array" aca="1" ref="D65" ca="1">IF(INDIRECT($B65&amp;"!$C$6")="","",INDIRECT($B65&amp;"!$C$6"))</f>
        <v/>
      </c>
      <c r="E65" s="248"/>
      <c r="F65" s="249" t="e" cm="1">
        <f t="array" aca="1" ref="F65" ca="1">IF(INDIRECT($B65&amp;"!$I$71")="","",INDIRECT($B65&amp;"!$I$71"))</f>
        <v>#N/A</v>
      </c>
      <c r="G65" s="250"/>
    </row>
    <row r="66" spans="1:7" ht="26.25" customHeight="1">
      <c r="A66" s="80">
        <v>55</v>
      </c>
      <c r="B66" s="166" t="s">
        <v>178</v>
      </c>
      <c r="C66" s="82" t="str" cm="1">
        <f t="array" aca="1" ref="C66" ca="1">IF(INDIRECT($B66&amp;"!$C$7")="","",INDIRECT($B66&amp;"!$C$7"))</f>
        <v/>
      </c>
      <c r="D66" s="247" t="str" cm="1">
        <f t="array" aca="1" ref="D66" ca="1">IF(INDIRECT($B66&amp;"!$C$6")="","",INDIRECT($B66&amp;"!$C$6"))</f>
        <v/>
      </c>
      <c r="E66" s="248"/>
      <c r="F66" s="249" t="e" cm="1">
        <f t="array" aca="1" ref="F66" ca="1">IF(INDIRECT($B66&amp;"!$I$71")="","",INDIRECT($B66&amp;"!$I$71"))</f>
        <v>#N/A</v>
      </c>
      <c r="G66" s="250"/>
    </row>
    <row r="67" spans="1:7" ht="26.25" customHeight="1">
      <c r="A67" s="80">
        <v>56</v>
      </c>
      <c r="B67" s="166" t="s">
        <v>179</v>
      </c>
      <c r="C67" s="82" t="str" cm="1">
        <f t="array" aca="1" ref="C67" ca="1">IF(INDIRECT($B67&amp;"!$C$7")="","",INDIRECT($B67&amp;"!$C$7"))</f>
        <v/>
      </c>
      <c r="D67" s="247" t="str" cm="1">
        <f t="array" aca="1" ref="D67" ca="1">IF(INDIRECT($B67&amp;"!$C$6")="","",INDIRECT($B67&amp;"!$C$6"))</f>
        <v/>
      </c>
      <c r="E67" s="248"/>
      <c r="F67" s="249" t="e" cm="1">
        <f t="array" aca="1" ref="F67" ca="1">IF(INDIRECT($B67&amp;"!$I$71")="","",INDIRECT($B67&amp;"!$I$71"))</f>
        <v>#N/A</v>
      </c>
      <c r="G67" s="250"/>
    </row>
    <row r="68" spans="1:7" ht="26.25" customHeight="1">
      <c r="A68" s="80">
        <v>57</v>
      </c>
      <c r="B68" s="166" t="s">
        <v>180</v>
      </c>
      <c r="C68" s="82" t="str" cm="1">
        <f t="array" aca="1" ref="C68" ca="1">IF(INDIRECT($B68&amp;"!$C$7")="","",INDIRECT($B68&amp;"!$C$7"))</f>
        <v/>
      </c>
      <c r="D68" s="247" t="str" cm="1">
        <f t="array" aca="1" ref="D68" ca="1">IF(INDIRECT($B68&amp;"!$C$6")="","",INDIRECT($B68&amp;"!$C$6"))</f>
        <v/>
      </c>
      <c r="E68" s="248"/>
      <c r="F68" s="249" t="e" cm="1">
        <f t="array" aca="1" ref="F68" ca="1">IF(INDIRECT($B68&amp;"!$I$71")="","",INDIRECT($B68&amp;"!$I$71"))</f>
        <v>#N/A</v>
      </c>
      <c r="G68" s="250"/>
    </row>
    <row r="69" spans="1:7" ht="26.25" customHeight="1">
      <c r="A69" s="80">
        <v>58</v>
      </c>
      <c r="B69" s="166" t="s">
        <v>181</v>
      </c>
      <c r="C69" s="82" t="str" cm="1">
        <f t="array" aca="1" ref="C69" ca="1">IF(INDIRECT($B69&amp;"!$C$7")="","",INDIRECT($B69&amp;"!$C$7"))</f>
        <v/>
      </c>
      <c r="D69" s="247" t="str" cm="1">
        <f t="array" aca="1" ref="D69" ca="1">IF(INDIRECT($B69&amp;"!$C$6")="","",INDIRECT($B69&amp;"!$C$6"))</f>
        <v/>
      </c>
      <c r="E69" s="248"/>
      <c r="F69" s="249" t="e" cm="1">
        <f t="array" aca="1" ref="F69" ca="1">IF(INDIRECT($B69&amp;"!$I$71")="","",INDIRECT($B69&amp;"!$I$71"))</f>
        <v>#N/A</v>
      </c>
      <c r="G69" s="250"/>
    </row>
    <row r="70" spans="1:7" ht="26.25" customHeight="1">
      <c r="A70" s="80">
        <v>59</v>
      </c>
      <c r="B70" s="166" t="s">
        <v>182</v>
      </c>
      <c r="C70" s="82" t="str" cm="1">
        <f t="array" aca="1" ref="C70" ca="1">IF(INDIRECT($B70&amp;"!$C$7")="","",INDIRECT($B70&amp;"!$C$7"))</f>
        <v/>
      </c>
      <c r="D70" s="247" t="str" cm="1">
        <f t="array" aca="1" ref="D70" ca="1">IF(INDIRECT($B70&amp;"!$C$6")="","",INDIRECT($B70&amp;"!$C$6"))</f>
        <v/>
      </c>
      <c r="E70" s="248"/>
      <c r="F70" s="249" t="e" cm="1">
        <f t="array" aca="1" ref="F70" ca="1">IF(INDIRECT($B70&amp;"!$I$71")="","",INDIRECT($B70&amp;"!$I$71"))</f>
        <v>#N/A</v>
      </c>
      <c r="G70" s="250"/>
    </row>
    <row r="71" spans="1:7" ht="26.25" customHeight="1">
      <c r="A71" s="80">
        <v>60</v>
      </c>
      <c r="B71" s="166" t="s">
        <v>183</v>
      </c>
      <c r="C71" s="82" t="str" cm="1">
        <f t="array" aca="1" ref="C71" ca="1">IF(INDIRECT($B71&amp;"!$C$7")="","",INDIRECT($B71&amp;"!$C$7"))</f>
        <v/>
      </c>
      <c r="D71" s="247" t="str" cm="1">
        <f t="array" aca="1" ref="D71" ca="1">IF(INDIRECT($B71&amp;"!$C$6")="","",INDIRECT($B71&amp;"!$C$6"))</f>
        <v/>
      </c>
      <c r="E71" s="248"/>
      <c r="F71" s="249" t="e" cm="1">
        <f t="array" aca="1" ref="F71" ca="1">IF(INDIRECT($B71&amp;"!$I$71")="","",INDIRECT($B71&amp;"!$I$71"))</f>
        <v>#N/A</v>
      </c>
      <c r="G71" s="250"/>
    </row>
    <row r="72" spans="1:7" ht="26.25" customHeight="1">
      <c r="A72" s="80">
        <v>61</v>
      </c>
      <c r="B72" s="166" t="s">
        <v>184</v>
      </c>
      <c r="C72" s="82" t="str" cm="1">
        <f t="array" aca="1" ref="C72" ca="1">IF(INDIRECT($B72&amp;"!$C$7")="","",INDIRECT($B72&amp;"!$C$7"))</f>
        <v/>
      </c>
      <c r="D72" s="247" t="str" cm="1">
        <f t="array" aca="1" ref="D72" ca="1">IF(INDIRECT($B72&amp;"!$C$6")="","",INDIRECT($B72&amp;"!$C$6"))</f>
        <v/>
      </c>
      <c r="E72" s="248"/>
      <c r="F72" s="249" t="e" cm="1">
        <f t="array" aca="1" ref="F72" ca="1">IF(INDIRECT($B72&amp;"!$I$71")="","",INDIRECT($B72&amp;"!$I$71"))</f>
        <v>#N/A</v>
      </c>
      <c r="G72" s="250"/>
    </row>
    <row r="73" spans="1:7" ht="26.25" customHeight="1">
      <c r="A73" s="80">
        <v>62</v>
      </c>
      <c r="B73" s="166" t="s">
        <v>185</v>
      </c>
      <c r="C73" s="82" t="str" cm="1">
        <f t="array" aca="1" ref="C73" ca="1">IF(INDIRECT($B73&amp;"!$C$7")="","",INDIRECT($B73&amp;"!$C$7"))</f>
        <v/>
      </c>
      <c r="D73" s="247" t="str" cm="1">
        <f t="array" aca="1" ref="D73" ca="1">IF(INDIRECT($B73&amp;"!$C$6")="","",INDIRECT($B73&amp;"!$C$6"))</f>
        <v/>
      </c>
      <c r="E73" s="248"/>
      <c r="F73" s="249" t="e" cm="1">
        <f t="array" aca="1" ref="F73" ca="1">IF(INDIRECT($B73&amp;"!$I$71")="","",INDIRECT($B73&amp;"!$I$71"))</f>
        <v>#N/A</v>
      </c>
      <c r="G73" s="250"/>
    </row>
    <row r="74" spans="1:7" ht="26.25" customHeight="1">
      <c r="A74" s="80">
        <v>63</v>
      </c>
      <c r="B74" s="166" t="s">
        <v>186</v>
      </c>
      <c r="C74" s="82" t="str" cm="1">
        <f t="array" aca="1" ref="C74" ca="1">IF(INDIRECT($B74&amp;"!$C$7")="","",INDIRECT($B74&amp;"!$C$7"))</f>
        <v/>
      </c>
      <c r="D74" s="247" t="str" cm="1">
        <f t="array" aca="1" ref="D74" ca="1">IF(INDIRECT($B74&amp;"!$C$6")="","",INDIRECT($B74&amp;"!$C$6"))</f>
        <v/>
      </c>
      <c r="E74" s="248"/>
      <c r="F74" s="249" t="e" cm="1">
        <f t="array" aca="1" ref="F74" ca="1">IF(INDIRECT($B74&amp;"!$I$71")="","",INDIRECT($B74&amp;"!$I$71"))</f>
        <v>#N/A</v>
      </c>
      <c r="G74" s="250"/>
    </row>
    <row r="75" spans="1:7" ht="26.25" customHeight="1">
      <c r="A75" s="80">
        <v>64</v>
      </c>
      <c r="B75" s="166" t="s">
        <v>187</v>
      </c>
      <c r="C75" s="82" t="str" cm="1">
        <f t="array" aca="1" ref="C75" ca="1">IF(INDIRECT($B75&amp;"!$C$7")="","",INDIRECT($B75&amp;"!$C$7"))</f>
        <v/>
      </c>
      <c r="D75" s="247" t="str" cm="1">
        <f t="array" aca="1" ref="D75" ca="1">IF(INDIRECT($B75&amp;"!$C$6")="","",INDIRECT($B75&amp;"!$C$6"))</f>
        <v/>
      </c>
      <c r="E75" s="248"/>
      <c r="F75" s="249" t="e" cm="1">
        <f t="array" aca="1" ref="F75" ca="1">IF(INDIRECT($B75&amp;"!$I$71")="","",INDIRECT($B75&amp;"!$I$71"))</f>
        <v>#N/A</v>
      </c>
      <c r="G75" s="250"/>
    </row>
    <row r="76" spans="1:7" ht="26.25" customHeight="1">
      <c r="A76" s="80">
        <v>65</v>
      </c>
      <c r="B76" s="166" t="s">
        <v>188</v>
      </c>
      <c r="C76" s="82" t="str" cm="1">
        <f t="array" aca="1" ref="C76" ca="1">IF(INDIRECT($B76&amp;"!$C$7")="","",INDIRECT($B76&amp;"!$C$7"))</f>
        <v/>
      </c>
      <c r="D76" s="247" t="str" cm="1">
        <f t="array" aca="1" ref="D76" ca="1">IF(INDIRECT($B76&amp;"!$C$6")="","",INDIRECT($B76&amp;"!$C$6"))</f>
        <v/>
      </c>
      <c r="E76" s="248"/>
      <c r="F76" s="249" t="e" cm="1">
        <f t="array" aca="1" ref="F76" ca="1">IF(INDIRECT($B76&amp;"!$I$71")="","",INDIRECT($B76&amp;"!$I$71"))</f>
        <v>#N/A</v>
      </c>
      <c r="G76" s="250"/>
    </row>
    <row r="77" spans="1:7" ht="26.25" customHeight="1">
      <c r="A77" s="80">
        <v>66</v>
      </c>
      <c r="B77" s="166" t="s">
        <v>189</v>
      </c>
      <c r="C77" s="82" t="str" cm="1">
        <f t="array" aca="1" ref="C77" ca="1">IF(INDIRECT($B77&amp;"!$C$7")="","",INDIRECT($B77&amp;"!$C$7"))</f>
        <v/>
      </c>
      <c r="D77" s="247" t="str" cm="1">
        <f t="array" aca="1" ref="D77" ca="1">IF(INDIRECT($B77&amp;"!$C$6")="","",INDIRECT($B77&amp;"!$C$6"))</f>
        <v/>
      </c>
      <c r="E77" s="248"/>
      <c r="F77" s="249" t="e" cm="1">
        <f t="array" aca="1" ref="F77" ca="1">IF(INDIRECT($B77&amp;"!$I$71")="","",INDIRECT($B77&amp;"!$I$71"))</f>
        <v>#N/A</v>
      </c>
      <c r="G77" s="250"/>
    </row>
    <row r="78" spans="1:7" ht="26.25" customHeight="1">
      <c r="A78" s="80">
        <v>67</v>
      </c>
      <c r="B78" s="166" t="s">
        <v>190</v>
      </c>
      <c r="C78" s="82" t="str" cm="1">
        <f t="array" aca="1" ref="C78" ca="1">IF(INDIRECT($B78&amp;"!$C$7")="","",INDIRECT($B78&amp;"!$C$7"))</f>
        <v/>
      </c>
      <c r="D78" s="247" t="str" cm="1">
        <f t="array" aca="1" ref="D78" ca="1">IF(INDIRECT($B78&amp;"!$C$6")="","",INDIRECT($B78&amp;"!$C$6"))</f>
        <v/>
      </c>
      <c r="E78" s="248"/>
      <c r="F78" s="249" t="e" cm="1">
        <f t="array" aca="1" ref="F78" ca="1">IF(INDIRECT($B78&amp;"!$I$71")="","",INDIRECT($B78&amp;"!$I$71"))</f>
        <v>#N/A</v>
      </c>
      <c r="G78" s="250"/>
    </row>
    <row r="79" spans="1:7" ht="26.25" customHeight="1">
      <c r="A79" s="80">
        <v>68</v>
      </c>
      <c r="B79" s="166" t="s">
        <v>191</v>
      </c>
      <c r="C79" s="82" t="str" cm="1">
        <f t="array" aca="1" ref="C79" ca="1">IF(INDIRECT($B79&amp;"!$C$7")="","",INDIRECT($B79&amp;"!$C$7"))</f>
        <v/>
      </c>
      <c r="D79" s="247" t="str" cm="1">
        <f t="array" aca="1" ref="D79" ca="1">IF(INDIRECT($B79&amp;"!$C$6")="","",INDIRECT($B79&amp;"!$C$6"))</f>
        <v/>
      </c>
      <c r="E79" s="248"/>
      <c r="F79" s="249" t="e" cm="1">
        <f t="array" aca="1" ref="F79" ca="1">IF(INDIRECT($B79&amp;"!$I$71")="","",INDIRECT($B79&amp;"!$I$71"))</f>
        <v>#N/A</v>
      </c>
      <c r="G79" s="250"/>
    </row>
    <row r="80" spans="1:7" ht="26.25" customHeight="1">
      <c r="A80" s="80">
        <v>69</v>
      </c>
      <c r="B80" s="166" t="s">
        <v>192</v>
      </c>
      <c r="C80" s="82" t="str" cm="1">
        <f t="array" aca="1" ref="C80" ca="1">IF(INDIRECT($B80&amp;"!$C$7")="","",INDIRECT($B80&amp;"!$C$7"))</f>
        <v/>
      </c>
      <c r="D80" s="247" t="str" cm="1">
        <f t="array" aca="1" ref="D80" ca="1">IF(INDIRECT($B80&amp;"!$C$6")="","",INDIRECT($B80&amp;"!$C$6"))</f>
        <v/>
      </c>
      <c r="E80" s="248"/>
      <c r="F80" s="249" t="e" cm="1">
        <f t="array" aca="1" ref="F80" ca="1">IF(INDIRECT($B80&amp;"!$I$71")="","",INDIRECT($B80&amp;"!$I$71"))</f>
        <v>#N/A</v>
      </c>
      <c r="G80" s="250"/>
    </row>
    <row r="81" spans="1:7" ht="26.25" customHeight="1">
      <c r="A81" s="80">
        <v>70</v>
      </c>
      <c r="B81" s="166" t="s">
        <v>193</v>
      </c>
      <c r="C81" s="82" t="str" cm="1">
        <f t="array" aca="1" ref="C81" ca="1">IF(INDIRECT($B81&amp;"!$C$7")="","",INDIRECT($B81&amp;"!$C$7"))</f>
        <v/>
      </c>
      <c r="D81" s="247" t="str" cm="1">
        <f t="array" aca="1" ref="D81" ca="1">IF(INDIRECT($B81&amp;"!$C$6")="","",INDIRECT($B81&amp;"!$C$6"))</f>
        <v/>
      </c>
      <c r="E81" s="248"/>
      <c r="F81" s="249" t="e" cm="1">
        <f t="array" aca="1" ref="F81" ca="1">IF(INDIRECT($B81&amp;"!$I$71")="","",INDIRECT($B81&amp;"!$I$71"))</f>
        <v>#N/A</v>
      </c>
      <c r="G81" s="250"/>
    </row>
    <row r="82" spans="1:7" ht="26.25" customHeight="1">
      <c r="A82" s="80">
        <v>71</v>
      </c>
      <c r="B82" s="166" t="s">
        <v>194</v>
      </c>
      <c r="C82" s="82" t="str" cm="1">
        <f t="array" aca="1" ref="C82" ca="1">IF(INDIRECT($B82&amp;"!$C$7")="","",INDIRECT($B82&amp;"!$C$7"))</f>
        <v/>
      </c>
      <c r="D82" s="247" t="str" cm="1">
        <f t="array" aca="1" ref="D82" ca="1">IF(INDIRECT($B82&amp;"!$C$6")="","",INDIRECT($B82&amp;"!$C$6"))</f>
        <v/>
      </c>
      <c r="E82" s="248"/>
      <c r="F82" s="249" t="e" cm="1">
        <f t="array" aca="1" ref="F82" ca="1">IF(INDIRECT($B82&amp;"!$I$71")="","",INDIRECT($B82&amp;"!$I$71"))</f>
        <v>#N/A</v>
      </c>
      <c r="G82" s="250"/>
    </row>
    <row r="83" spans="1:7" ht="26.25" customHeight="1">
      <c r="A83" s="80">
        <v>72</v>
      </c>
      <c r="B83" s="166" t="s">
        <v>195</v>
      </c>
      <c r="C83" s="82" t="str" cm="1">
        <f t="array" aca="1" ref="C83" ca="1">IF(INDIRECT($B83&amp;"!$C$7")="","",INDIRECT($B83&amp;"!$C$7"))</f>
        <v/>
      </c>
      <c r="D83" s="247" t="str" cm="1">
        <f t="array" aca="1" ref="D83" ca="1">IF(INDIRECT($B83&amp;"!$C$6")="","",INDIRECT($B83&amp;"!$C$6"))</f>
        <v/>
      </c>
      <c r="E83" s="248"/>
      <c r="F83" s="249" t="e" cm="1">
        <f t="array" aca="1" ref="F83" ca="1">IF(INDIRECT($B83&amp;"!$I$71")="","",INDIRECT($B83&amp;"!$I$71"))</f>
        <v>#N/A</v>
      </c>
      <c r="G83" s="250"/>
    </row>
    <row r="84" spans="1:7" ht="26.25" customHeight="1">
      <c r="A84" s="80">
        <v>73</v>
      </c>
      <c r="B84" s="166" t="s">
        <v>196</v>
      </c>
      <c r="C84" s="82" t="str" cm="1">
        <f t="array" aca="1" ref="C84" ca="1">IF(INDIRECT($B84&amp;"!$C$7")="","",INDIRECT($B84&amp;"!$C$7"))</f>
        <v/>
      </c>
      <c r="D84" s="247" t="str" cm="1">
        <f t="array" aca="1" ref="D84" ca="1">IF(INDIRECT($B84&amp;"!$C$6")="","",INDIRECT($B84&amp;"!$C$6"))</f>
        <v/>
      </c>
      <c r="E84" s="248"/>
      <c r="F84" s="249" t="e" cm="1">
        <f t="array" aca="1" ref="F84" ca="1">IF(INDIRECT($B84&amp;"!$I$71")="","",INDIRECT($B84&amp;"!$I$71"))</f>
        <v>#N/A</v>
      </c>
      <c r="G84" s="250"/>
    </row>
    <row r="85" spans="1:7" ht="26.25" customHeight="1">
      <c r="A85" s="80">
        <v>74</v>
      </c>
      <c r="B85" s="166" t="s">
        <v>197</v>
      </c>
      <c r="C85" s="82" t="str" cm="1">
        <f t="array" aca="1" ref="C85" ca="1">IF(INDIRECT($B85&amp;"!$C$7")="","",INDIRECT($B85&amp;"!$C$7"))</f>
        <v/>
      </c>
      <c r="D85" s="247" t="str" cm="1">
        <f t="array" aca="1" ref="D85" ca="1">IF(INDIRECT($B85&amp;"!$C$6")="","",INDIRECT($B85&amp;"!$C$6"))</f>
        <v/>
      </c>
      <c r="E85" s="248"/>
      <c r="F85" s="249" t="e" cm="1">
        <f t="array" aca="1" ref="F85" ca="1">IF(INDIRECT($B85&amp;"!$I$71")="","",INDIRECT($B85&amp;"!$I$71"))</f>
        <v>#N/A</v>
      </c>
      <c r="G85" s="250"/>
    </row>
    <row r="86" spans="1:7" ht="26.25" customHeight="1">
      <c r="A86" s="80">
        <v>75</v>
      </c>
      <c r="B86" s="166" t="s">
        <v>198</v>
      </c>
      <c r="C86" s="82" t="str" cm="1">
        <f t="array" aca="1" ref="C86" ca="1">IF(INDIRECT($B86&amp;"!$C$7")="","",INDIRECT($B86&amp;"!$C$7"))</f>
        <v/>
      </c>
      <c r="D86" s="247" t="str" cm="1">
        <f t="array" aca="1" ref="D86" ca="1">IF(INDIRECT($B86&amp;"!$C$6")="","",INDIRECT($B86&amp;"!$C$6"))</f>
        <v/>
      </c>
      <c r="E86" s="248"/>
      <c r="F86" s="249" t="e" cm="1">
        <f t="array" aca="1" ref="F86" ca="1">IF(INDIRECT($B86&amp;"!$I$71")="","",INDIRECT($B86&amp;"!$I$71"))</f>
        <v>#N/A</v>
      </c>
      <c r="G86" s="250"/>
    </row>
    <row r="87" spans="1:7" ht="26.25" customHeight="1">
      <c r="A87" s="80">
        <v>76</v>
      </c>
      <c r="B87" s="166" t="s">
        <v>199</v>
      </c>
      <c r="C87" s="82" t="str" cm="1">
        <f t="array" aca="1" ref="C87" ca="1">IF(INDIRECT($B87&amp;"!$C$7")="","",INDIRECT($B87&amp;"!$C$7"))</f>
        <v/>
      </c>
      <c r="D87" s="247" t="str" cm="1">
        <f t="array" aca="1" ref="D87" ca="1">IF(INDIRECT($B87&amp;"!$C$6")="","",INDIRECT($B87&amp;"!$C$6"))</f>
        <v/>
      </c>
      <c r="E87" s="248"/>
      <c r="F87" s="249" t="e" cm="1">
        <f t="array" aca="1" ref="F87" ca="1">IF(INDIRECT($B87&amp;"!$I$71")="","",INDIRECT($B87&amp;"!$I$71"))</f>
        <v>#N/A</v>
      </c>
      <c r="G87" s="250"/>
    </row>
    <row r="88" spans="1:7" ht="26.25" customHeight="1">
      <c r="A88" s="80">
        <v>77</v>
      </c>
      <c r="B88" s="166" t="s">
        <v>200</v>
      </c>
      <c r="C88" s="82" t="str" cm="1">
        <f t="array" aca="1" ref="C88" ca="1">IF(INDIRECT($B88&amp;"!$C$7")="","",INDIRECT($B88&amp;"!$C$7"))</f>
        <v/>
      </c>
      <c r="D88" s="247" t="str" cm="1">
        <f t="array" aca="1" ref="D88" ca="1">IF(INDIRECT($B88&amp;"!$C$6")="","",INDIRECT($B88&amp;"!$C$6"))</f>
        <v/>
      </c>
      <c r="E88" s="248"/>
      <c r="F88" s="249" t="e" cm="1">
        <f t="array" aca="1" ref="F88" ca="1">IF(INDIRECT($B88&amp;"!$I$71")="","",INDIRECT($B88&amp;"!$I$71"))</f>
        <v>#N/A</v>
      </c>
      <c r="G88" s="250"/>
    </row>
    <row r="89" spans="1:7" ht="26.25" customHeight="1">
      <c r="A89" s="80">
        <v>78</v>
      </c>
      <c r="B89" s="166" t="s">
        <v>201</v>
      </c>
      <c r="C89" s="82" t="str" cm="1">
        <f t="array" aca="1" ref="C89" ca="1">IF(INDIRECT($B89&amp;"!$C$7")="","",INDIRECT($B89&amp;"!$C$7"))</f>
        <v/>
      </c>
      <c r="D89" s="247" t="str" cm="1">
        <f t="array" aca="1" ref="D89" ca="1">IF(INDIRECT($B89&amp;"!$C$6")="","",INDIRECT($B89&amp;"!$C$6"))</f>
        <v/>
      </c>
      <c r="E89" s="248"/>
      <c r="F89" s="249" t="e" cm="1">
        <f t="array" aca="1" ref="F89" ca="1">IF(INDIRECT($B89&amp;"!$I$71")="","",INDIRECT($B89&amp;"!$I$71"))</f>
        <v>#N/A</v>
      </c>
      <c r="G89" s="250"/>
    </row>
    <row r="90" spans="1:7" ht="26.25" customHeight="1">
      <c r="A90" s="80">
        <v>79</v>
      </c>
      <c r="B90" s="166" t="s">
        <v>202</v>
      </c>
      <c r="C90" s="82" t="str" cm="1">
        <f t="array" aca="1" ref="C90" ca="1">IF(INDIRECT($B90&amp;"!$C$7")="","",INDIRECT($B90&amp;"!$C$7"))</f>
        <v/>
      </c>
      <c r="D90" s="247" t="str" cm="1">
        <f t="array" aca="1" ref="D90" ca="1">IF(INDIRECT($B90&amp;"!$C$6")="","",INDIRECT($B90&amp;"!$C$6"))</f>
        <v/>
      </c>
      <c r="E90" s="248"/>
      <c r="F90" s="249" t="e" cm="1">
        <f t="array" aca="1" ref="F90" ca="1">IF(INDIRECT($B90&amp;"!$I$71")="","",INDIRECT($B90&amp;"!$I$71"))</f>
        <v>#N/A</v>
      </c>
      <c r="G90" s="250"/>
    </row>
    <row r="91" spans="1:7" ht="26.25" customHeight="1">
      <c r="A91" s="80">
        <v>80</v>
      </c>
      <c r="B91" s="166" t="s">
        <v>203</v>
      </c>
      <c r="C91" s="82" t="str" cm="1">
        <f t="array" aca="1" ref="C91" ca="1">IF(INDIRECT($B91&amp;"!$C$7")="","",INDIRECT($B91&amp;"!$C$7"))</f>
        <v/>
      </c>
      <c r="D91" s="247" t="str" cm="1">
        <f t="array" aca="1" ref="D91" ca="1">IF(INDIRECT($B91&amp;"!$C$6")="","",INDIRECT($B91&amp;"!$C$6"))</f>
        <v/>
      </c>
      <c r="E91" s="248"/>
      <c r="F91" s="249" t="e" cm="1">
        <f t="array" aca="1" ref="F91" ca="1">IF(INDIRECT($B91&amp;"!$I$71")="","",INDIRECT($B91&amp;"!$I$71"))</f>
        <v>#N/A</v>
      </c>
      <c r="G91" s="250"/>
    </row>
    <row r="92" spans="1:7" ht="26.25" customHeight="1">
      <c r="A92" s="80">
        <v>81</v>
      </c>
      <c r="B92" s="166" t="s">
        <v>204</v>
      </c>
      <c r="C92" s="82" t="str" cm="1">
        <f t="array" aca="1" ref="C92" ca="1">IF(INDIRECT($B92&amp;"!$C$7")="","",INDIRECT($B92&amp;"!$C$7"))</f>
        <v/>
      </c>
      <c r="D92" s="247" t="str" cm="1">
        <f t="array" aca="1" ref="D92" ca="1">IF(INDIRECT($B92&amp;"!$C$6")="","",INDIRECT($B92&amp;"!$C$6"))</f>
        <v/>
      </c>
      <c r="E92" s="248"/>
      <c r="F92" s="249" t="e" cm="1">
        <f t="array" aca="1" ref="F92" ca="1">IF(INDIRECT($B92&amp;"!$I$71")="","",INDIRECT($B92&amp;"!$I$71"))</f>
        <v>#N/A</v>
      </c>
      <c r="G92" s="250"/>
    </row>
    <row r="93" spans="1:7" ht="26.25" customHeight="1">
      <c r="A93" s="80">
        <v>82</v>
      </c>
      <c r="B93" s="166" t="s">
        <v>205</v>
      </c>
      <c r="C93" s="82" t="str" cm="1">
        <f t="array" aca="1" ref="C93" ca="1">IF(INDIRECT($B93&amp;"!$C$7")="","",INDIRECT($B93&amp;"!$C$7"))</f>
        <v/>
      </c>
      <c r="D93" s="247" t="str" cm="1">
        <f t="array" aca="1" ref="D93" ca="1">IF(INDIRECT($B93&amp;"!$C$6")="","",INDIRECT($B93&amp;"!$C$6"))</f>
        <v/>
      </c>
      <c r="E93" s="248"/>
      <c r="F93" s="249" t="e" cm="1">
        <f t="array" aca="1" ref="F93" ca="1">IF(INDIRECT($B93&amp;"!$I$71")="","",INDIRECT($B93&amp;"!$I$71"))</f>
        <v>#N/A</v>
      </c>
      <c r="G93" s="250"/>
    </row>
    <row r="94" spans="1:7" ht="26.25" customHeight="1">
      <c r="A94" s="80">
        <v>83</v>
      </c>
      <c r="B94" s="166" t="s">
        <v>206</v>
      </c>
      <c r="C94" s="82" t="str" cm="1">
        <f t="array" aca="1" ref="C94" ca="1">IF(INDIRECT($B94&amp;"!$C$7")="","",INDIRECT($B94&amp;"!$C$7"))</f>
        <v/>
      </c>
      <c r="D94" s="247" t="str" cm="1">
        <f t="array" aca="1" ref="D94" ca="1">IF(INDIRECT($B94&amp;"!$C$6")="","",INDIRECT($B94&amp;"!$C$6"))</f>
        <v/>
      </c>
      <c r="E94" s="248"/>
      <c r="F94" s="249" t="e" cm="1">
        <f t="array" aca="1" ref="F94" ca="1">IF(INDIRECT($B94&amp;"!$I$71")="","",INDIRECT($B94&amp;"!$I$71"))</f>
        <v>#N/A</v>
      </c>
      <c r="G94" s="250"/>
    </row>
    <row r="95" spans="1:7" ht="26.25" customHeight="1">
      <c r="A95" s="80">
        <v>84</v>
      </c>
      <c r="B95" s="166" t="s">
        <v>207</v>
      </c>
      <c r="C95" s="82" t="str" cm="1">
        <f t="array" aca="1" ref="C95" ca="1">IF(INDIRECT($B95&amp;"!$C$7")="","",INDIRECT($B95&amp;"!$C$7"))</f>
        <v/>
      </c>
      <c r="D95" s="247" t="str" cm="1">
        <f t="array" aca="1" ref="D95" ca="1">IF(INDIRECT($B95&amp;"!$C$6")="","",INDIRECT($B95&amp;"!$C$6"))</f>
        <v/>
      </c>
      <c r="E95" s="248"/>
      <c r="F95" s="249" t="e" cm="1">
        <f t="array" aca="1" ref="F95" ca="1">IF(INDIRECT($B95&amp;"!$I$71")="","",INDIRECT($B95&amp;"!$I$71"))</f>
        <v>#N/A</v>
      </c>
      <c r="G95" s="250"/>
    </row>
    <row r="96" spans="1:7" ht="26.25" customHeight="1">
      <c r="A96" s="80">
        <v>85</v>
      </c>
      <c r="B96" s="166" t="s">
        <v>208</v>
      </c>
      <c r="C96" s="82" t="str" cm="1">
        <f t="array" aca="1" ref="C96" ca="1">IF(INDIRECT($B96&amp;"!$C$7")="","",INDIRECT($B96&amp;"!$C$7"))</f>
        <v/>
      </c>
      <c r="D96" s="247" t="str" cm="1">
        <f t="array" aca="1" ref="D96" ca="1">IF(INDIRECT($B96&amp;"!$C$6")="","",INDIRECT($B96&amp;"!$C$6"))</f>
        <v/>
      </c>
      <c r="E96" s="248"/>
      <c r="F96" s="249" t="e" cm="1">
        <f t="array" aca="1" ref="F96" ca="1">IF(INDIRECT($B96&amp;"!$I$71")="","",INDIRECT($B96&amp;"!$I$71"))</f>
        <v>#N/A</v>
      </c>
      <c r="G96" s="250"/>
    </row>
    <row r="97" spans="1:7" ht="26.25" customHeight="1">
      <c r="A97" s="80">
        <v>86</v>
      </c>
      <c r="B97" s="166" t="s">
        <v>209</v>
      </c>
      <c r="C97" s="82" t="str" cm="1">
        <f t="array" aca="1" ref="C97" ca="1">IF(INDIRECT($B97&amp;"!$C$7")="","",INDIRECT($B97&amp;"!$C$7"))</f>
        <v/>
      </c>
      <c r="D97" s="247" t="str" cm="1">
        <f t="array" aca="1" ref="D97" ca="1">IF(INDIRECT($B97&amp;"!$C$6")="","",INDIRECT($B97&amp;"!$C$6"))</f>
        <v/>
      </c>
      <c r="E97" s="248"/>
      <c r="F97" s="249" t="e" cm="1">
        <f t="array" aca="1" ref="F97" ca="1">IF(INDIRECT($B97&amp;"!$I$71")="","",INDIRECT($B97&amp;"!$I$71"))</f>
        <v>#N/A</v>
      </c>
      <c r="G97" s="250"/>
    </row>
    <row r="98" spans="1:7" ht="26.25" customHeight="1">
      <c r="A98" s="80">
        <v>87</v>
      </c>
      <c r="B98" s="166" t="s">
        <v>210</v>
      </c>
      <c r="C98" s="82" t="str" cm="1">
        <f t="array" aca="1" ref="C98" ca="1">IF(INDIRECT($B98&amp;"!$C$7")="","",INDIRECT($B98&amp;"!$C$7"))</f>
        <v/>
      </c>
      <c r="D98" s="247" t="str" cm="1">
        <f t="array" aca="1" ref="D98" ca="1">IF(INDIRECT($B98&amp;"!$C$6")="","",INDIRECT($B98&amp;"!$C$6"))</f>
        <v/>
      </c>
      <c r="E98" s="248"/>
      <c r="F98" s="249" t="e" cm="1">
        <f t="array" aca="1" ref="F98" ca="1">IF(INDIRECT($B98&amp;"!$I$71")="","",INDIRECT($B98&amp;"!$I$71"))</f>
        <v>#N/A</v>
      </c>
      <c r="G98" s="250"/>
    </row>
    <row r="99" spans="1:7" ht="26.25" customHeight="1">
      <c r="A99" s="80">
        <v>88</v>
      </c>
      <c r="B99" s="166" t="s">
        <v>211</v>
      </c>
      <c r="C99" s="82" t="str" cm="1">
        <f t="array" aca="1" ref="C99" ca="1">IF(INDIRECT($B99&amp;"!$C$7")="","",INDIRECT($B99&amp;"!$C$7"))</f>
        <v/>
      </c>
      <c r="D99" s="247" t="str" cm="1">
        <f t="array" aca="1" ref="D99" ca="1">IF(INDIRECT($B99&amp;"!$C$6")="","",INDIRECT($B99&amp;"!$C$6"))</f>
        <v/>
      </c>
      <c r="E99" s="248"/>
      <c r="F99" s="249" t="e" cm="1">
        <f t="array" aca="1" ref="F99" ca="1">IF(INDIRECT($B99&amp;"!$I$71")="","",INDIRECT($B99&amp;"!$I$71"))</f>
        <v>#N/A</v>
      </c>
      <c r="G99" s="250"/>
    </row>
    <row r="100" spans="1:7" ht="26.25" customHeight="1">
      <c r="A100" s="80">
        <v>89</v>
      </c>
      <c r="B100" s="166" t="s">
        <v>212</v>
      </c>
      <c r="C100" s="82" t="str" cm="1">
        <f t="array" aca="1" ref="C100" ca="1">IF(INDIRECT($B100&amp;"!$C$7")="","",INDIRECT($B100&amp;"!$C$7"))</f>
        <v/>
      </c>
      <c r="D100" s="247" t="str" cm="1">
        <f t="array" aca="1" ref="D100" ca="1">IF(INDIRECT($B100&amp;"!$C$6")="","",INDIRECT($B100&amp;"!$C$6"))</f>
        <v/>
      </c>
      <c r="E100" s="248"/>
      <c r="F100" s="249" t="e" cm="1">
        <f t="array" aca="1" ref="F100" ca="1">IF(INDIRECT($B100&amp;"!$I$71")="","",INDIRECT($B100&amp;"!$I$71"))</f>
        <v>#N/A</v>
      </c>
      <c r="G100" s="250"/>
    </row>
    <row r="101" spans="1:7" ht="26.25" customHeight="1">
      <c r="A101" s="80">
        <v>90</v>
      </c>
      <c r="B101" s="166" t="s">
        <v>213</v>
      </c>
      <c r="C101" s="82" t="str" cm="1">
        <f t="array" aca="1" ref="C101" ca="1">IF(INDIRECT($B101&amp;"!$C$7")="","",INDIRECT($B101&amp;"!$C$7"))</f>
        <v/>
      </c>
      <c r="D101" s="247" t="str" cm="1">
        <f t="array" aca="1" ref="D101" ca="1">IF(INDIRECT($B101&amp;"!$C$6")="","",INDIRECT($B101&amp;"!$C$6"))</f>
        <v/>
      </c>
      <c r="E101" s="248"/>
      <c r="F101" s="249" t="e" cm="1">
        <f t="array" aca="1" ref="F101" ca="1">IF(INDIRECT($B101&amp;"!$I$71")="","",INDIRECT($B101&amp;"!$I$71"))</f>
        <v>#N/A</v>
      </c>
      <c r="G101" s="250"/>
    </row>
    <row r="102" spans="1:7" ht="26.25" customHeight="1">
      <c r="A102" s="80">
        <v>91</v>
      </c>
      <c r="B102" s="166" t="s">
        <v>214</v>
      </c>
      <c r="C102" s="82" t="str" cm="1">
        <f t="array" aca="1" ref="C102" ca="1">IF(INDIRECT($B102&amp;"!$C$7")="","",INDIRECT($B102&amp;"!$C$7"))</f>
        <v/>
      </c>
      <c r="D102" s="247" t="str" cm="1">
        <f t="array" aca="1" ref="D102" ca="1">IF(INDIRECT($B102&amp;"!$C$6")="","",INDIRECT($B102&amp;"!$C$6"))</f>
        <v/>
      </c>
      <c r="E102" s="248"/>
      <c r="F102" s="249" t="e" cm="1">
        <f t="array" aca="1" ref="F102" ca="1">IF(INDIRECT($B102&amp;"!$I$71")="","",INDIRECT($B102&amp;"!$I$71"))</f>
        <v>#N/A</v>
      </c>
      <c r="G102" s="250"/>
    </row>
    <row r="103" spans="1:7" ht="26.25" customHeight="1">
      <c r="A103" s="80">
        <v>92</v>
      </c>
      <c r="B103" s="166" t="s">
        <v>215</v>
      </c>
      <c r="C103" s="82" t="str" cm="1">
        <f t="array" aca="1" ref="C103" ca="1">IF(INDIRECT($B103&amp;"!$C$7")="","",INDIRECT($B103&amp;"!$C$7"))</f>
        <v/>
      </c>
      <c r="D103" s="247" t="str" cm="1">
        <f t="array" aca="1" ref="D103" ca="1">IF(INDIRECT($B103&amp;"!$C$6")="","",INDIRECT($B103&amp;"!$C$6"))</f>
        <v/>
      </c>
      <c r="E103" s="248"/>
      <c r="F103" s="249" t="e" cm="1">
        <f t="array" aca="1" ref="F103" ca="1">IF(INDIRECT($B103&amp;"!$I$71")="","",INDIRECT($B103&amp;"!$I$71"))</f>
        <v>#N/A</v>
      </c>
      <c r="G103" s="250"/>
    </row>
    <row r="104" spans="1:7" ht="26.25" customHeight="1">
      <c r="A104" s="80">
        <v>93</v>
      </c>
      <c r="B104" s="166" t="s">
        <v>216</v>
      </c>
      <c r="C104" s="82" t="str" cm="1">
        <f t="array" aca="1" ref="C104" ca="1">IF(INDIRECT($B104&amp;"!$C$7")="","",INDIRECT($B104&amp;"!$C$7"))</f>
        <v/>
      </c>
      <c r="D104" s="247" t="str" cm="1">
        <f t="array" aca="1" ref="D104" ca="1">IF(INDIRECT($B104&amp;"!$C$6")="","",INDIRECT($B104&amp;"!$C$6"))</f>
        <v/>
      </c>
      <c r="E104" s="248"/>
      <c r="F104" s="249" t="e" cm="1">
        <f t="array" aca="1" ref="F104" ca="1">IF(INDIRECT($B104&amp;"!$I$71")="","",INDIRECT($B104&amp;"!$I$71"))</f>
        <v>#N/A</v>
      </c>
      <c r="G104" s="250"/>
    </row>
    <row r="105" spans="1:7" ht="26.25" customHeight="1">
      <c r="A105" s="80">
        <v>94</v>
      </c>
      <c r="B105" s="166" t="s">
        <v>217</v>
      </c>
      <c r="C105" s="82" t="str" cm="1">
        <f t="array" aca="1" ref="C105" ca="1">IF(INDIRECT($B105&amp;"!$C$7")="","",INDIRECT($B105&amp;"!$C$7"))</f>
        <v/>
      </c>
      <c r="D105" s="247" t="str" cm="1">
        <f t="array" aca="1" ref="D105" ca="1">IF(INDIRECT($B105&amp;"!$C$6")="","",INDIRECT($B105&amp;"!$C$6"))</f>
        <v/>
      </c>
      <c r="E105" s="248"/>
      <c r="F105" s="249" t="e" cm="1">
        <f t="array" aca="1" ref="F105" ca="1">IF(INDIRECT($B105&amp;"!$I$71")="","",INDIRECT($B105&amp;"!$I$71"))</f>
        <v>#N/A</v>
      </c>
      <c r="G105" s="250"/>
    </row>
    <row r="106" spans="1:7" ht="26.25" customHeight="1">
      <c r="A106" s="80">
        <v>95</v>
      </c>
      <c r="B106" s="166" t="s">
        <v>218</v>
      </c>
      <c r="C106" s="82" t="str" cm="1">
        <f t="array" aca="1" ref="C106" ca="1">IF(INDIRECT($B106&amp;"!$C$7")="","",INDIRECT($B106&amp;"!$C$7"))</f>
        <v/>
      </c>
      <c r="D106" s="247" t="str" cm="1">
        <f t="array" aca="1" ref="D106" ca="1">IF(INDIRECT($B106&amp;"!$C$6")="","",INDIRECT($B106&amp;"!$C$6"))</f>
        <v/>
      </c>
      <c r="E106" s="248"/>
      <c r="F106" s="249" t="e" cm="1">
        <f t="array" aca="1" ref="F106" ca="1">IF(INDIRECT($B106&amp;"!$I$71")="","",INDIRECT($B106&amp;"!$I$71"))</f>
        <v>#N/A</v>
      </c>
      <c r="G106" s="250"/>
    </row>
    <row r="107" spans="1:7" ht="26.25" customHeight="1">
      <c r="A107" s="80">
        <v>96</v>
      </c>
      <c r="B107" s="166" t="s">
        <v>219</v>
      </c>
      <c r="C107" s="82" t="str" cm="1">
        <f t="array" aca="1" ref="C107" ca="1">IF(INDIRECT($B107&amp;"!$C$7")="","",INDIRECT($B107&amp;"!$C$7"))</f>
        <v/>
      </c>
      <c r="D107" s="247" t="str" cm="1">
        <f t="array" aca="1" ref="D107" ca="1">IF(INDIRECT($B107&amp;"!$C$6")="","",INDIRECT($B107&amp;"!$C$6"))</f>
        <v/>
      </c>
      <c r="E107" s="248"/>
      <c r="F107" s="249" t="e" cm="1">
        <f t="array" aca="1" ref="F107" ca="1">IF(INDIRECT($B107&amp;"!$I$71")="","",INDIRECT($B107&amp;"!$I$71"))</f>
        <v>#N/A</v>
      </c>
      <c r="G107" s="250"/>
    </row>
    <row r="108" spans="1:7" ht="26.25" customHeight="1">
      <c r="A108" s="80">
        <v>97</v>
      </c>
      <c r="B108" s="166" t="s">
        <v>220</v>
      </c>
      <c r="C108" s="82" t="str" cm="1">
        <f t="array" aca="1" ref="C108" ca="1">IF(INDIRECT($B108&amp;"!$C$7")="","",INDIRECT($B108&amp;"!$C$7"))</f>
        <v/>
      </c>
      <c r="D108" s="247" t="str" cm="1">
        <f t="array" aca="1" ref="D108" ca="1">IF(INDIRECT($B108&amp;"!$C$6")="","",INDIRECT($B108&amp;"!$C$6"))</f>
        <v/>
      </c>
      <c r="E108" s="248"/>
      <c r="F108" s="249" t="e" cm="1">
        <f t="array" aca="1" ref="F108" ca="1">IF(INDIRECT($B108&amp;"!$I$71")="","",INDIRECT($B108&amp;"!$I$71"))</f>
        <v>#N/A</v>
      </c>
      <c r="G108" s="250"/>
    </row>
    <row r="109" spans="1:7" ht="26.25" customHeight="1">
      <c r="A109" s="80">
        <v>98</v>
      </c>
      <c r="B109" s="166" t="s">
        <v>221</v>
      </c>
      <c r="C109" s="82" t="str" cm="1">
        <f t="array" aca="1" ref="C109" ca="1">IF(INDIRECT($B109&amp;"!$C$7")="","",INDIRECT($B109&amp;"!$C$7"))</f>
        <v/>
      </c>
      <c r="D109" s="247" t="str" cm="1">
        <f t="array" aca="1" ref="D109" ca="1">IF(INDIRECT($B109&amp;"!$C$6")="","",INDIRECT($B109&amp;"!$C$6"))</f>
        <v/>
      </c>
      <c r="E109" s="248"/>
      <c r="F109" s="249" t="e" cm="1">
        <f t="array" aca="1" ref="F109" ca="1">IF(INDIRECT($B109&amp;"!$I$71")="","",INDIRECT($B109&amp;"!$I$71"))</f>
        <v>#N/A</v>
      </c>
      <c r="G109" s="250"/>
    </row>
    <row r="110" spans="1:7" ht="26.25" customHeight="1">
      <c r="A110" s="80">
        <v>99</v>
      </c>
      <c r="B110" s="166" t="s">
        <v>222</v>
      </c>
      <c r="C110" s="82" t="str" cm="1">
        <f t="array" aca="1" ref="C110" ca="1">IF(INDIRECT($B110&amp;"!$C$7")="","",INDIRECT($B110&amp;"!$C$7"))</f>
        <v/>
      </c>
      <c r="D110" s="247" t="str" cm="1">
        <f t="array" aca="1" ref="D110" ca="1">IF(INDIRECT($B110&amp;"!$C$6")="","",INDIRECT($B110&amp;"!$C$6"))</f>
        <v/>
      </c>
      <c r="E110" s="248"/>
      <c r="F110" s="249" t="e" cm="1">
        <f t="array" aca="1" ref="F110" ca="1">IF(INDIRECT($B110&amp;"!$I$71")="","",INDIRECT($B110&amp;"!$I$71"))</f>
        <v>#N/A</v>
      </c>
      <c r="G110" s="250"/>
    </row>
    <row r="111" spans="1:7" ht="26.25" customHeight="1">
      <c r="A111" s="80">
        <v>100</v>
      </c>
      <c r="B111" s="166" t="s">
        <v>223</v>
      </c>
      <c r="C111" s="82" t="str" cm="1">
        <f t="array" aca="1" ref="C111" ca="1">IF(INDIRECT($B111&amp;"!$C$7")="","",INDIRECT($B111&amp;"!$C$7"))</f>
        <v/>
      </c>
      <c r="D111" s="247" t="str" cm="1">
        <f t="array" aca="1" ref="D111" ca="1">IF(INDIRECT($B111&amp;"!$C$6")="","",INDIRECT($B111&amp;"!$C$6"))</f>
        <v/>
      </c>
      <c r="E111" s="248"/>
      <c r="F111" s="249" t="e" cm="1">
        <f t="array" aca="1" ref="F111" ca="1">IF(INDIRECT($B111&amp;"!$I$71")="","",INDIRECT($B111&amp;"!$I$71"))</f>
        <v>#N/A</v>
      </c>
      <c r="G111" s="250"/>
    </row>
    <row r="112" spans="1:7">
      <c r="A112" s="167"/>
      <c r="B112" s="167"/>
      <c r="C112" s="168"/>
      <c r="D112" s="169"/>
      <c r="E112" s="169"/>
      <c r="F112" s="169"/>
      <c r="G112" s="169"/>
    </row>
  </sheetData>
  <sheetProtection algorithmName="SHA-512" hashValue="gm/h0GucoWWWFescNAcbDwVh0Rd6h2Bn2pnasF9cN8bVDEqxt+vaM6pFD5H5x2jTyugS9ArnVVL/5JSamr8cfA==" saltValue="D6t9jB1KKVbwcHpspZdnCA==" spinCount="100000" sheet="1" objects="1" scenarios="1"/>
  <mergeCells count="214">
    <mergeCell ref="D107:E107"/>
    <mergeCell ref="F107:G107"/>
    <mergeCell ref="D108:E108"/>
    <mergeCell ref="F108:G108"/>
    <mergeCell ref="D109:E109"/>
    <mergeCell ref="F109:G109"/>
    <mergeCell ref="D110:E110"/>
    <mergeCell ref="F110:G110"/>
    <mergeCell ref="D111:E111"/>
    <mergeCell ref="F111:G111"/>
    <mergeCell ref="D102:E102"/>
    <mergeCell ref="F102:G102"/>
    <mergeCell ref="D103:E103"/>
    <mergeCell ref="F103:G103"/>
    <mergeCell ref="D104:E104"/>
    <mergeCell ref="F104:G104"/>
    <mergeCell ref="D105:E105"/>
    <mergeCell ref="F105:G105"/>
    <mergeCell ref="D106:E106"/>
    <mergeCell ref="F106:G106"/>
    <mergeCell ref="D97:E97"/>
    <mergeCell ref="F97:G97"/>
    <mergeCell ref="D98:E98"/>
    <mergeCell ref="F98:G98"/>
    <mergeCell ref="D99:E99"/>
    <mergeCell ref="F99:G99"/>
    <mergeCell ref="D100:E100"/>
    <mergeCell ref="F100:G100"/>
    <mergeCell ref="D101:E101"/>
    <mergeCell ref="F101:G101"/>
    <mergeCell ref="D92:E92"/>
    <mergeCell ref="F92:G92"/>
    <mergeCell ref="D93:E93"/>
    <mergeCell ref="F93:G93"/>
    <mergeCell ref="D94:E94"/>
    <mergeCell ref="F94:G94"/>
    <mergeCell ref="D95:E95"/>
    <mergeCell ref="F95:G95"/>
    <mergeCell ref="D96:E96"/>
    <mergeCell ref="F96:G96"/>
    <mergeCell ref="D87:E87"/>
    <mergeCell ref="F87:G87"/>
    <mergeCell ref="D88:E88"/>
    <mergeCell ref="F88:G88"/>
    <mergeCell ref="D89:E89"/>
    <mergeCell ref="F89:G89"/>
    <mergeCell ref="D90:E90"/>
    <mergeCell ref="F90:G90"/>
    <mergeCell ref="D91:E91"/>
    <mergeCell ref="F91:G91"/>
    <mergeCell ref="D82:E82"/>
    <mergeCell ref="F82:G82"/>
    <mergeCell ref="D83:E83"/>
    <mergeCell ref="F83:G83"/>
    <mergeCell ref="D84:E84"/>
    <mergeCell ref="F84:G84"/>
    <mergeCell ref="D85:E85"/>
    <mergeCell ref="F85:G85"/>
    <mergeCell ref="D86:E86"/>
    <mergeCell ref="F86:G86"/>
    <mergeCell ref="D77:E77"/>
    <mergeCell ref="F77:G77"/>
    <mergeCell ref="D78:E78"/>
    <mergeCell ref="F78:G78"/>
    <mergeCell ref="D79:E79"/>
    <mergeCell ref="F79:G79"/>
    <mergeCell ref="D80:E80"/>
    <mergeCell ref="F80:G80"/>
    <mergeCell ref="D81:E81"/>
    <mergeCell ref="F81:G81"/>
    <mergeCell ref="D72:E72"/>
    <mergeCell ref="F72:G72"/>
    <mergeCell ref="D73:E73"/>
    <mergeCell ref="F73:G73"/>
    <mergeCell ref="D74:E74"/>
    <mergeCell ref="F74:G74"/>
    <mergeCell ref="D75:E75"/>
    <mergeCell ref="F75:G75"/>
    <mergeCell ref="D76:E76"/>
    <mergeCell ref="F76:G76"/>
    <mergeCell ref="D67:E67"/>
    <mergeCell ref="F67:G67"/>
    <mergeCell ref="D68:E68"/>
    <mergeCell ref="F68:G68"/>
    <mergeCell ref="D69:E69"/>
    <mergeCell ref="F69:G69"/>
    <mergeCell ref="D70:E70"/>
    <mergeCell ref="F70:G70"/>
    <mergeCell ref="D71:E71"/>
    <mergeCell ref="F71:G71"/>
    <mergeCell ref="D62:E62"/>
    <mergeCell ref="F62:G62"/>
    <mergeCell ref="D63:E63"/>
    <mergeCell ref="F63:G63"/>
    <mergeCell ref="D64:E64"/>
    <mergeCell ref="F64:G64"/>
    <mergeCell ref="D65:E65"/>
    <mergeCell ref="F65:G65"/>
    <mergeCell ref="D66:E66"/>
    <mergeCell ref="F66:G66"/>
    <mergeCell ref="B10:B11"/>
    <mergeCell ref="A10:A11"/>
    <mergeCell ref="C10:C11"/>
    <mergeCell ref="D10:E11"/>
    <mergeCell ref="H4:J4"/>
    <mergeCell ref="C6:E6"/>
    <mergeCell ref="C7:E7"/>
    <mergeCell ref="F10:G10"/>
    <mergeCell ref="F11:G11"/>
    <mergeCell ref="D20:E20"/>
    <mergeCell ref="D30:E30"/>
    <mergeCell ref="D29:E29"/>
    <mergeCell ref="D24:E24"/>
    <mergeCell ref="D25:E25"/>
    <mergeCell ref="D26:E26"/>
    <mergeCell ref="D27:E27"/>
    <mergeCell ref="D28:E28"/>
    <mergeCell ref="C2:F2"/>
    <mergeCell ref="F17:G17"/>
    <mergeCell ref="F18:G18"/>
    <mergeCell ref="F19:G19"/>
    <mergeCell ref="F20:G20"/>
    <mergeCell ref="F21:G21"/>
    <mergeCell ref="F12:G12"/>
    <mergeCell ref="F13:G13"/>
    <mergeCell ref="F14:G14"/>
    <mergeCell ref="F15:G15"/>
    <mergeCell ref="F16:G16"/>
    <mergeCell ref="F27:G27"/>
    <mergeCell ref="F28:G28"/>
    <mergeCell ref="F29:G29"/>
    <mergeCell ref="F30:G30"/>
    <mergeCell ref="D35:E35"/>
    <mergeCell ref="D36:E36"/>
    <mergeCell ref="D37:E37"/>
    <mergeCell ref="D38:E38"/>
    <mergeCell ref="D39:E39"/>
    <mergeCell ref="D32:E32"/>
    <mergeCell ref="D33:E33"/>
    <mergeCell ref="D34:E34"/>
    <mergeCell ref="H5:K5"/>
    <mergeCell ref="H6:K6"/>
    <mergeCell ref="H7:K7"/>
    <mergeCell ref="H8:K8"/>
    <mergeCell ref="D31:E31"/>
    <mergeCell ref="D21:E21"/>
    <mergeCell ref="D22:E22"/>
    <mergeCell ref="D13:E13"/>
    <mergeCell ref="D14:E14"/>
    <mergeCell ref="D15:E15"/>
    <mergeCell ref="D16:E16"/>
    <mergeCell ref="D17:E17"/>
    <mergeCell ref="D23:E23"/>
    <mergeCell ref="D12:E12"/>
    <mergeCell ref="D18:E18"/>
    <mergeCell ref="D19:E19"/>
    <mergeCell ref="D45:E45"/>
    <mergeCell ref="D46:E46"/>
    <mergeCell ref="D47:E47"/>
    <mergeCell ref="D48:E48"/>
    <mergeCell ref="D49:E49"/>
    <mergeCell ref="D40:E40"/>
    <mergeCell ref="D41:E41"/>
    <mergeCell ref="D42:E42"/>
    <mergeCell ref="D43:E43"/>
    <mergeCell ref="D44:E44"/>
    <mergeCell ref="D60:E60"/>
    <mergeCell ref="D61:E61"/>
    <mergeCell ref="D55:E55"/>
    <mergeCell ref="D56:E56"/>
    <mergeCell ref="D57:E57"/>
    <mergeCell ref="D58:E58"/>
    <mergeCell ref="D59:E59"/>
    <mergeCell ref="D50:E50"/>
    <mergeCell ref="D51:E51"/>
    <mergeCell ref="D52:E52"/>
    <mergeCell ref="D53:E53"/>
    <mergeCell ref="D54:E54"/>
    <mergeCell ref="F31:G31"/>
    <mergeCell ref="F22:G22"/>
    <mergeCell ref="F23:G23"/>
    <mergeCell ref="F24:G24"/>
    <mergeCell ref="F25:G25"/>
    <mergeCell ref="F26:G26"/>
    <mergeCell ref="F37:G37"/>
    <mergeCell ref="F38:G38"/>
    <mergeCell ref="F39:G39"/>
    <mergeCell ref="F40:G40"/>
    <mergeCell ref="F41:G41"/>
    <mergeCell ref="F32:G32"/>
    <mergeCell ref="F33:G33"/>
    <mergeCell ref="F34:G34"/>
    <mergeCell ref="F35:G35"/>
    <mergeCell ref="F36:G36"/>
    <mergeCell ref="F47:G47"/>
    <mergeCell ref="F48:G48"/>
    <mergeCell ref="F49:G49"/>
    <mergeCell ref="F50:G50"/>
    <mergeCell ref="F51:G51"/>
    <mergeCell ref="F42:G42"/>
    <mergeCell ref="F43:G43"/>
    <mergeCell ref="F45:G45"/>
    <mergeCell ref="F44:G44"/>
    <mergeCell ref="F46:G46"/>
    <mergeCell ref="F57:G57"/>
    <mergeCell ref="F58:G58"/>
    <mergeCell ref="F59:G59"/>
    <mergeCell ref="F60:G60"/>
    <mergeCell ref="F61:G61"/>
    <mergeCell ref="F52:G52"/>
    <mergeCell ref="F53:G53"/>
    <mergeCell ref="F54:G54"/>
    <mergeCell ref="F55:G55"/>
    <mergeCell ref="F56:G56"/>
  </mergeCells>
  <phoneticPr fontId="2"/>
  <conditionalFormatting sqref="F12:F111">
    <cfRule type="expression" dxfId="1302" priority="6">
      <formula>#REF!="保育士等キャリアアップ研修"</formula>
    </cfRule>
  </conditionalFormatting>
  <conditionalFormatting sqref="H4:K8">
    <cfRule type="notContainsBlanks" dxfId="1301" priority="10">
      <formula>LEN(TRIM(H4))&gt;0</formula>
    </cfRule>
  </conditionalFormatting>
  <conditionalFormatting sqref="H6:K6 H8:K8">
    <cfRule type="cellIs" dxfId="1300" priority="9" operator="equal">
      <formula>""</formula>
    </cfRule>
  </conditionalFormatting>
  <dataValidations count="1">
    <dataValidation type="textLength" operator="equal" allowBlank="1" showInputMessage="1" showErrorMessage="1" sqref="H6" xr:uid="{8AC8C5D1-DBAF-4672-B06C-7D7934F5BC35}">
      <formula1>13</formula1>
    </dataValidation>
  </dataValidations>
  <printOptions horizontalCentered="1"/>
  <pageMargins left="0.25" right="0.25" top="0.75" bottom="0.75" header="0.3" footer="0.3"/>
  <pageSetup paperSize="9" scale="26" orientation="portrait" cellComments="asDisplayed"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69"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ref="H70" si="1">IF(C70="⑤園内における研修を企画・実施する幼稚園又は認定こども園","〇","")</f>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fxiqpwI4O1sRoItsOBp4oNCyTCdaLnjbjUUU/QXnTKtS7tMt+O5NhcD75QJGx7iZX8iZtM3VeZYUduLfNZxQQA==" saltValue="1veXBui6KgQhiauqvF9wlg==" spinCount="100000" sheet="1" objects="1" scenarios="1" insertRows="0"/>
  <mergeCells count="11">
    <mergeCell ref="I4:J4"/>
    <mergeCell ref="B80:J80"/>
    <mergeCell ref="A71:F71"/>
    <mergeCell ref="I5:J5"/>
    <mergeCell ref="I6:J6"/>
    <mergeCell ref="I7:J7"/>
    <mergeCell ref="A9:J9"/>
    <mergeCell ref="B78:I78"/>
    <mergeCell ref="B79:I79"/>
    <mergeCell ref="D7:F8"/>
    <mergeCell ref="D6:F6"/>
  </mergeCells>
  <phoneticPr fontId="2"/>
  <conditionalFormatting sqref="B11:B70">
    <cfRule type="expression" dxfId="129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298" priority="6">
      <formula>AND(COUNTBLANK($B11:$I11)&lt;&gt;COLUMNS($B11:$I11),$C11="保育士等キャリアアップ研修（下記(7)に基づくもの）",$B11&lt;DATE(2017,4,1))</formula>
    </cfRule>
    <cfRule type="expression" dxfId="1297" priority="7">
      <formula>AND(COUNTBLANK($B11:$I11)&lt;&gt;COLUMNS($B11:$I11),$E11="保育実践研修（H29～R1）",OR($B11&lt;DATE(2017,4,1),$B11&gt;DATE(2020,3,31)))</formula>
    </cfRule>
    <cfRule type="expression" dxfId="1296" priority="8">
      <formula>AND(COUNTBLANK($B11:$I11)&lt;&gt;COLUMNS($B11:$I11),$B11&gt;DATE(2026,3,31))</formula>
    </cfRule>
  </conditionalFormatting>
  <conditionalFormatting sqref="C6">
    <cfRule type="containsBlanks" dxfId="1295" priority="1">
      <formula>LEN(TRIM(C6))=0</formula>
    </cfRule>
  </conditionalFormatting>
  <conditionalFormatting sqref="C7">
    <cfRule type="cellIs" dxfId="1294" priority="46" operator="equal">
      <formula>""</formula>
    </cfRule>
  </conditionalFormatting>
  <conditionalFormatting sqref="D11:D70">
    <cfRule type="expression" dxfId="1293" priority="11">
      <formula>C11="⑥保育士等キャリアアップ研修（下記(7)に基づくもの）"</formula>
    </cfRule>
  </conditionalFormatting>
  <conditionalFormatting sqref="E11:F70">
    <cfRule type="expression" dxfId="1292" priority="12">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291" priority="16">
      <formula>$C11="⑥保育士等キャリアアップ研修（下記(7)に基づくもの）"</formula>
    </cfRule>
  </conditionalFormatting>
  <conditionalFormatting sqref="F11:F70">
    <cfRule type="expression" dxfId="1290" priority="10">
      <formula>AND(LEFT($F11,2)="99",MID($F11,5,2)="99")</formula>
    </cfRule>
  </conditionalFormatting>
  <conditionalFormatting sqref="G71">
    <cfRule type="cellIs" dxfId="1289" priority="52" operator="equal">
      <formula>""</formula>
    </cfRule>
  </conditionalFormatting>
  <conditionalFormatting sqref="I71">
    <cfRule type="cellIs" dxfId="1288" priority="47" operator="equal">
      <formula>""</formula>
    </cfRule>
  </conditionalFormatting>
  <conditionalFormatting sqref="J11:J101">
    <cfRule type="expression" dxfId="1287" priority="9">
      <formula>SUMPRODUCT((MID($J11,ROW($1:$201),2)="99")*(MID($J11,ROW($1:$201)+4,2)="99")*(ISNUMBER(--MID($J11,ROW($1:$201),12))))&gt;0</formula>
    </cfRule>
  </conditionalFormatting>
  <dataValidations xWindow="434" yWindow="512" count="5">
    <dataValidation type="list" allowBlank="1" showInputMessage="1" showErrorMessage="1" sqref="G11:G70" xr:uid="{00000000-0002-0000-0300-000003000000}">
      <formula1>"〇"</formula1>
    </dataValidation>
    <dataValidation type="list" allowBlank="1" showInputMessage="1" showErrorMessage="1" promptTitle="研修分野" sqref="E11:E70" xr:uid="{8BD0CB1A-69BD-49E0-8E38-A9AEDF9F9818}">
      <formula1>INDIRECT($L$4)</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D279A27-AE81-40C0-9676-F7C565B8282B}">
      <formula1>46112</formula1>
    </dataValidation>
    <dataValidation type="textLength" operator="equal" allowBlank="1" showInputMessage="1" showErrorMessage="1" error="保育士等キャリアアップ研修の時のみ12桁の修了証番号を入力" sqref="F11:F70" xr:uid="{DECF2478-DE71-4A89-873B-AA34820644DA}">
      <formula1>12</formula1>
    </dataValidation>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8D0CBB44-4248-462D-9BAC-4EDF27F4D4BB}">
      <formula1>SUMIF($H$11:$H$70,"〇",$I$11:$I$70)&lt;=VLOOKUP($C$6,$M$69:$N$83,2,FALSE)</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xWindow="434" yWindow="512" count="2">
        <x14:dataValidation type="list" allowBlank="1" showInputMessage="1" showErrorMessage="1" xr:uid="{00000000-0002-0000-0300-000007000000}">
          <x14:formula1>
            <xm:f>マスタ!$E$3:$E$8</xm:f>
          </x14:formula1>
          <xm:sqref>C11:C70</xm:sqref>
        </x14:dataValidation>
        <x14:dataValidation type="list" allowBlank="1" showInputMessage="1" showErrorMessage="1" xr:uid="{1CE33E6A-2804-4903-B93D-B1B2AF44A6A1}">
          <x14:formula1>
            <xm:f>マスタ!$C$3:$C$16</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F96B1-0882-47CF-946C-F305BC626087}">
  <sheetPr codeName="Sheet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wgHT8WB+8a5Cm7n/DRWNNhN8pPtttCgkCbrpFE8NamYXdPqRHg0kvSSirEreJ6XUsxBoo4Bpi15s3Uakaezdw==" saltValue="UDS322Oot88Zx1cp81aHo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28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285" priority="3">
      <formula>AND(COUNTBLANK($B11:$I11)&lt;&gt;COLUMNS($B11:$I11),$C11="保育士等キャリアアップ研修（下記(7)に基づくもの）",$B11&lt;DATE(2017,4,1))</formula>
    </cfRule>
    <cfRule type="expression" dxfId="1284" priority="4">
      <formula>AND(COUNTBLANK($B11:$I11)&lt;&gt;COLUMNS($B11:$I11),$E11="保育実践研修（H29～R1）",OR($B11&lt;DATE(2017,4,1),$B11&gt;DATE(2020,3,31)))</formula>
    </cfRule>
    <cfRule type="expression" dxfId="1283" priority="5">
      <formula>AND(COUNTBLANK($B11:$I11)&lt;&gt;COLUMNS($B11:$I11),$B11&gt;DATE(2026,3,31))</formula>
    </cfRule>
  </conditionalFormatting>
  <conditionalFormatting sqref="C6">
    <cfRule type="containsBlanks" dxfId="1282" priority="1">
      <formula>LEN(TRIM(C6))=0</formula>
    </cfRule>
  </conditionalFormatting>
  <conditionalFormatting sqref="C7">
    <cfRule type="cellIs" dxfId="1281" priority="11" operator="equal">
      <formula>""</formula>
    </cfRule>
  </conditionalFormatting>
  <conditionalFormatting sqref="D11:D70">
    <cfRule type="expression" dxfId="1280" priority="8">
      <formula>C11="⑥保育士等キャリアアップ研修（下記(7)に基づくもの）"</formula>
    </cfRule>
  </conditionalFormatting>
  <conditionalFormatting sqref="E11:F70">
    <cfRule type="expression" dxfId="127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278" priority="10">
      <formula>$C11="⑥保育士等キャリアアップ研修（下記(7)に基づくもの）"</formula>
    </cfRule>
  </conditionalFormatting>
  <conditionalFormatting sqref="F11:F70">
    <cfRule type="expression" dxfId="1277" priority="7">
      <formula>AND(LEFT($F11,2)="99",MID($F11,5,2)="99")</formula>
    </cfRule>
  </conditionalFormatting>
  <conditionalFormatting sqref="G71">
    <cfRule type="cellIs" dxfId="1276" priority="13" operator="equal">
      <formula>""</formula>
    </cfRule>
  </conditionalFormatting>
  <conditionalFormatting sqref="I71">
    <cfRule type="cellIs" dxfId="1275" priority="12" operator="equal">
      <formula>""</formula>
    </cfRule>
  </conditionalFormatting>
  <conditionalFormatting sqref="J11:J101">
    <cfRule type="expression" dxfId="127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5A8C8105-BA04-416B-9078-21A2518171F4}">
      <formula1>SUMIF($H$11:$H$70,"〇",$I$11:$I$70)&lt;=VLOOKUP($C$6,$M$69:$N$83,2,FALSE)</formula1>
    </dataValidation>
    <dataValidation type="textLength" operator="equal" allowBlank="1" showInputMessage="1" showErrorMessage="1" error="保育士等キャリアアップ研修の時のみ12桁の修了証番号を入力" sqref="F11:F70" xr:uid="{EEDBF215-FBA2-4989-96A5-7310A2F51C3E}">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E1897E9-2F95-4B17-8D06-791316009801}">
      <formula1>46112</formula1>
    </dataValidation>
    <dataValidation type="list" allowBlank="1" showInputMessage="1" showErrorMessage="1" promptTitle="研修分野" sqref="E11:E70" xr:uid="{BE519C5C-FDF2-4E54-867A-33D8159EC74B}">
      <formula1>INDIRECT($L$4)</formula1>
    </dataValidation>
    <dataValidation type="list" allowBlank="1" showInputMessage="1" showErrorMessage="1" sqref="G11:G70" xr:uid="{8C12C203-9DDD-4685-939B-AB73C7F44D1C}">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589988E-D9FE-49EB-BA7D-2F227AD89A9D}">
          <x14:formula1>
            <xm:f>マスタ!$C$3:$C$16</xm:f>
          </x14:formula1>
          <xm:sqref>C6</xm:sqref>
        </x14:dataValidation>
        <x14:dataValidation type="list" allowBlank="1" showInputMessage="1" showErrorMessage="1" xr:uid="{7BC9900B-3284-4206-9C0B-0F4454C121C7}">
          <x14:formula1>
            <xm:f>マスタ!$E$3:$E$8</xm:f>
          </x14:formula1>
          <xm:sqref>C11:C70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48437-FBAC-45B6-9C66-CFADA074721E}">
  <sheetPr codeName="Sheet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mWK2d/TulbkvMb6ttsRIe8LpDTbMVMzWYN+bzJstdoJZ7Bsex9igTpnDnNWWW8pDFQp3spwNwLz+ZvM08BPErQ==" saltValue="E9cMmRgiQVOgLa/sG5Pzq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27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272" priority="3">
      <formula>AND(COUNTBLANK($B11:$I11)&lt;&gt;COLUMNS($B11:$I11),$C11="保育士等キャリアアップ研修（下記(7)に基づくもの）",$B11&lt;DATE(2017,4,1))</formula>
    </cfRule>
    <cfRule type="expression" dxfId="1271" priority="4">
      <formula>AND(COUNTBLANK($B11:$I11)&lt;&gt;COLUMNS($B11:$I11),$E11="保育実践研修（H29～R1）",OR($B11&lt;DATE(2017,4,1),$B11&gt;DATE(2020,3,31)))</formula>
    </cfRule>
    <cfRule type="expression" dxfId="1270" priority="5">
      <formula>AND(COUNTBLANK($B11:$I11)&lt;&gt;COLUMNS($B11:$I11),$B11&gt;DATE(2026,3,31))</formula>
    </cfRule>
  </conditionalFormatting>
  <conditionalFormatting sqref="C6">
    <cfRule type="containsBlanks" dxfId="1269" priority="1">
      <formula>LEN(TRIM(C6))=0</formula>
    </cfRule>
  </conditionalFormatting>
  <conditionalFormatting sqref="C7">
    <cfRule type="cellIs" dxfId="1268" priority="11" operator="equal">
      <formula>""</formula>
    </cfRule>
  </conditionalFormatting>
  <conditionalFormatting sqref="D11:D70">
    <cfRule type="expression" dxfId="1267" priority="8">
      <formula>C11="⑥保育士等キャリアアップ研修（下記(7)に基づくもの）"</formula>
    </cfRule>
  </conditionalFormatting>
  <conditionalFormatting sqref="E11:F70">
    <cfRule type="expression" dxfId="126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265" priority="10">
      <formula>$C11="⑥保育士等キャリアアップ研修（下記(7)に基づくもの）"</formula>
    </cfRule>
  </conditionalFormatting>
  <conditionalFormatting sqref="F11:F70">
    <cfRule type="expression" dxfId="1264" priority="7">
      <formula>AND(LEFT($F11,2)="99",MID($F11,5,2)="99")</formula>
    </cfRule>
  </conditionalFormatting>
  <conditionalFormatting sqref="G71">
    <cfRule type="cellIs" dxfId="1263" priority="13" operator="equal">
      <formula>""</formula>
    </cfRule>
  </conditionalFormatting>
  <conditionalFormatting sqref="I71">
    <cfRule type="cellIs" dxfId="1262" priority="12" operator="equal">
      <formula>""</formula>
    </cfRule>
  </conditionalFormatting>
  <conditionalFormatting sqref="J11:J101">
    <cfRule type="expression" dxfId="126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1C0525D3-63B6-45FC-B393-E67F456FCF63}">
      <formula1>SUMIF($H$11:$H$70,"〇",$I$11:$I$70)&lt;=VLOOKUP($C$6,$M$69:$N$83,2,FALSE)</formula1>
    </dataValidation>
    <dataValidation type="textLength" operator="equal" allowBlank="1" showInputMessage="1" showErrorMessage="1" error="保育士等キャリアアップ研修の時のみ12桁の修了証番号を入力" sqref="F11:F70" xr:uid="{71060476-71A8-43D6-A9FD-FEC75AD84587}">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09990D3F-7112-4B26-8DBD-38224ECE84A4}">
      <formula1>46112</formula1>
    </dataValidation>
    <dataValidation type="list" allowBlank="1" showInputMessage="1" showErrorMessage="1" promptTitle="研修分野" sqref="E11:E70" xr:uid="{90627DF8-558A-4A7F-B497-3CB8AE7CA469}">
      <formula1>INDIRECT($L$4)</formula1>
    </dataValidation>
    <dataValidation type="list" allowBlank="1" showInputMessage="1" showErrorMessage="1" sqref="G11:G70" xr:uid="{5F23FB16-CDBE-44DB-B55E-26B1E94CE4B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EBA6647-51B5-4D76-9D33-67CFF7530BFB}">
          <x14:formula1>
            <xm:f>マスタ!$C$3:$C$16</xm:f>
          </x14:formula1>
          <xm:sqref>C6</xm:sqref>
        </x14:dataValidation>
        <x14:dataValidation type="list" allowBlank="1" showInputMessage="1" showErrorMessage="1" xr:uid="{19F17D21-4968-487E-A78A-CB03B5C990B6}">
          <x14:formula1>
            <xm:f>マスタ!$E$3:$E$8</xm:f>
          </x14:formula1>
          <xm:sqref>C11:C70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CBB7-7FEF-4973-9806-E04D9D9B1AE8}">
  <sheetPr codeName="Sheet10">
    <tabColor rgb="FFFF0000"/>
    <pageSetUpPr fitToPage="1"/>
  </sheetPr>
  <dimension ref="A1:Z83"/>
  <sheetViews>
    <sheetView showZeros="0" view="pageBreakPreview" zoomScale="72" zoomScaleNormal="70" zoomScaleSheetLayoutView="72" workbookViewId="0">
      <selection activeCell="I11" sqref="I11:I17"/>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ETaeMMuLLxQWhhsLtHlqYdSF0A0mfugf7FyOYaJDPIrR16Roik0VDe9EhCIbqgIflH304iiC1aVnkAXGZh+K0g==" saltValue="xiRKz4RmK37fJSsrk2oRP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26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259" priority="3">
      <formula>AND(COUNTBLANK($B11:$I11)&lt;&gt;COLUMNS($B11:$I11),$C11="保育士等キャリアアップ研修（下記(7)に基づくもの）",$B11&lt;DATE(2017,4,1))</formula>
    </cfRule>
    <cfRule type="expression" dxfId="1258" priority="4">
      <formula>AND(COUNTBLANK($B11:$I11)&lt;&gt;COLUMNS($B11:$I11),$E11="保育実践研修（H29～R1）",OR($B11&lt;DATE(2017,4,1),$B11&gt;DATE(2020,3,31)))</formula>
    </cfRule>
    <cfRule type="expression" dxfId="1257" priority="5">
      <formula>AND(COUNTBLANK($B11:$I11)&lt;&gt;COLUMNS($B11:$I11),$B11&gt;DATE(2026,3,31))</formula>
    </cfRule>
  </conditionalFormatting>
  <conditionalFormatting sqref="C6">
    <cfRule type="containsBlanks" dxfId="1256" priority="1">
      <formula>LEN(TRIM(C6))=0</formula>
    </cfRule>
  </conditionalFormatting>
  <conditionalFormatting sqref="C7">
    <cfRule type="cellIs" dxfId="1255" priority="11" operator="equal">
      <formula>""</formula>
    </cfRule>
  </conditionalFormatting>
  <conditionalFormatting sqref="D11:D70">
    <cfRule type="expression" dxfId="1254" priority="8">
      <formula>C11="⑥保育士等キャリアアップ研修（下記(7)に基づくもの）"</formula>
    </cfRule>
  </conditionalFormatting>
  <conditionalFormatting sqref="E11:F70">
    <cfRule type="expression" dxfId="125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252" priority="10">
      <formula>$C11="⑥保育士等キャリアアップ研修（下記(7)に基づくもの）"</formula>
    </cfRule>
  </conditionalFormatting>
  <conditionalFormatting sqref="F11:F70">
    <cfRule type="expression" dxfId="1251" priority="7">
      <formula>AND(LEFT($F11,2)="99",MID($F11,5,2)="99")</formula>
    </cfRule>
  </conditionalFormatting>
  <conditionalFormatting sqref="G71">
    <cfRule type="cellIs" dxfId="1250" priority="13" operator="equal">
      <formula>""</formula>
    </cfRule>
  </conditionalFormatting>
  <conditionalFormatting sqref="I71">
    <cfRule type="cellIs" dxfId="1249" priority="12" operator="equal">
      <formula>""</formula>
    </cfRule>
  </conditionalFormatting>
  <conditionalFormatting sqref="J11:J101">
    <cfRule type="expression" dxfId="124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09BED322-FB22-48A9-9498-8F6E799DA75F}">
      <formula1>SUMIF($H$11:$H$70,"〇",$I$11:$I$70)&lt;=VLOOKUP($C$6,$M$69:$N$83,2,FALSE)</formula1>
    </dataValidation>
    <dataValidation type="textLength" operator="equal" allowBlank="1" showInputMessage="1" showErrorMessage="1" error="保育士等キャリアアップ研修の時のみ12桁の修了証番号を入力" sqref="F11:F70" xr:uid="{58DE7B0B-6BCE-4BC2-9C9F-388F1761CEDF}">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03FCA6F9-9EAF-440A-B33B-990B9DC349B3}">
      <formula1>46112</formula1>
    </dataValidation>
    <dataValidation type="list" allowBlank="1" showInputMessage="1" showErrorMessage="1" promptTitle="研修分野" sqref="E11:E70" xr:uid="{CCDDDFB3-C071-42EC-BA2F-4C39FE2C1DF8}">
      <formula1>INDIRECT($L$4)</formula1>
    </dataValidation>
    <dataValidation type="list" allowBlank="1" showInputMessage="1" showErrorMessage="1" sqref="G11:G70" xr:uid="{E72E4EFA-97F0-4A99-BE17-52664C1F3431}">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528C3E9-804A-40D0-AEAE-59E28204CBB5}">
          <x14:formula1>
            <xm:f>マスタ!$C$3:$C$16</xm:f>
          </x14:formula1>
          <xm:sqref>C6</xm:sqref>
        </x14:dataValidation>
        <x14:dataValidation type="list" allowBlank="1" showInputMessage="1" showErrorMessage="1" xr:uid="{466A58D4-D2AE-40C6-989C-A2452A8434C1}">
          <x14:formula1>
            <xm:f>マスタ!$E$3:$E$8</xm:f>
          </x14:formula1>
          <xm:sqref>C11:C70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0AC3B-9FC4-4231-916D-D1ED1D29ED93}">
  <sheetPr codeName="Sheet1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Z2ta2+XfLzAwjpnD6W0QsaNShWLldteb2VBHYfMQpGLEMfuyggL3DHtGjdddFCmzZaRItPVhfsprEFAlPiNDCQ==" saltValue="4KUXSr2Ogs88bB6AP6XsK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24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246" priority="3">
      <formula>AND(COUNTBLANK($B11:$I11)&lt;&gt;COLUMNS($B11:$I11),$C11="保育士等キャリアアップ研修（下記(7)に基づくもの）",$B11&lt;DATE(2017,4,1))</formula>
    </cfRule>
    <cfRule type="expression" dxfId="1245" priority="4">
      <formula>AND(COUNTBLANK($B11:$I11)&lt;&gt;COLUMNS($B11:$I11),$E11="保育実践研修（H29～R1）",OR($B11&lt;DATE(2017,4,1),$B11&gt;DATE(2020,3,31)))</formula>
    </cfRule>
    <cfRule type="expression" dxfId="1244" priority="5">
      <formula>AND(COUNTBLANK($B11:$I11)&lt;&gt;COLUMNS($B11:$I11),$B11&gt;DATE(2026,3,31))</formula>
    </cfRule>
  </conditionalFormatting>
  <conditionalFormatting sqref="C6">
    <cfRule type="containsBlanks" dxfId="1243" priority="1">
      <formula>LEN(TRIM(C6))=0</formula>
    </cfRule>
  </conditionalFormatting>
  <conditionalFormatting sqref="C7">
    <cfRule type="cellIs" dxfId="1242" priority="11" operator="equal">
      <formula>""</formula>
    </cfRule>
  </conditionalFormatting>
  <conditionalFormatting sqref="D11:D70">
    <cfRule type="expression" dxfId="1241" priority="8">
      <formula>C11="⑥保育士等キャリアアップ研修（下記(7)に基づくもの）"</formula>
    </cfRule>
  </conditionalFormatting>
  <conditionalFormatting sqref="E11:F70">
    <cfRule type="expression" dxfId="124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239" priority="10">
      <formula>$C11="⑥保育士等キャリアアップ研修（下記(7)に基づくもの）"</formula>
    </cfRule>
  </conditionalFormatting>
  <conditionalFormatting sqref="F11:F70">
    <cfRule type="expression" dxfId="1238" priority="7">
      <formula>AND(LEFT($F11,2)="99",MID($F11,5,2)="99")</formula>
    </cfRule>
  </conditionalFormatting>
  <conditionalFormatting sqref="G71">
    <cfRule type="cellIs" dxfId="1237" priority="13" operator="equal">
      <formula>""</formula>
    </cfRule>
  </conditionalFormatting>
  <conditionalFormatting sqref="I71">
    <cfRule type="cellIs" dxfId="1236" priority="12" operator="equal">
      <formula>""</formula>
    </cfRule>
  </conditionalFormatting>
  <conditionalFormatting sqref="J11:J101">
    <cfRule type="expression" dxfId="123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805083D1-5DD5-4B1D-89D1-FD0A2B204CF8}">
      <formula1>SUMIF($H$11:$H$70,"〇",$I$11:$I$70)&lt;=VLOOKUP($C$6,$M$69:$N$83,2,FALSE)</formula1>
    </dataValidation>
    <dataValidation type="textLength" operator="equal" allowBlank="1" showInputMessage="1" showErrorMessage="1" error="保育士等キャリアアップ研修の時のみ12桁の修了証番号を入力" sqref="F11:F70" xr:uid="{F6BED3AF-3130-4FA9-8953-847976FE1F97}">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92696F0-D630-45A1-9510-236377584022}">
      <formula1>46112</formula1>
    </dataValidation>
    <dataValidation type="list" allowBlank="1" showInputMessage="1" showErrorMessage="1" promptTitle="研修分野" sqref="E11:E70" xr:uid="{6F2A2BB0-B2AB-43A4-A2A1-D5618EFAEB45}">
      <formula1>INDIRECT($L$4)</formula1>
    </dataValidation>
    <dataValidation type="list" allowBlank="1" showInputMessage="1" showErrorMessage="1" sqref="G11:G70" xr:uid="{DBC06504-59FE-4A86-B0A3-9DCCE8C5E0C6}">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C7FF979-4A09-43BE-963A-24A4CE789E39}">
          <x14:formula1>
            <xm:f>マスタ!$C$3:$C$16</xm:f>
          </x14:formula1>
          <xm:sqref>C6</xm:sqref>
        </x14:dataValidation>
        <x14:dataValidation type="list" allowBlank="1" showInputMessage="1" showErrorMessage="1" xr:uid="{568F18FE-4849-4440-A6F5-0A96BA0697A3}">
          <x14:formula1>
            <xm:f>マスタ!$E$3:$E$8</xm:f>
          </x14:formula1>
          <xm:sqref>C11:C70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57992-7FC9-4E76-BB4D-A2A57737AF8F}">
  <sheetPr codeName="Sheet1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1SDGaGTYnOcCfqKvouhislRYvCfqbVu/yZX+7kAQgTRY87hAf7K/GR5bF3d0IJYX8W7swdVV9dmVMNSMigaHA==" saltValue="ovi4rR7AHgVICPf65O/Pb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23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233" priority="3">
      <formula>AND(COUNTBLANK($B11:$I11)&lt;&gt;COLUMNS($B11:$I11),$C11="保育士等キャリアアップ研修（下記(7)に基づくもの）",$B11&lt;DATE(2017,4,1))</formula>
    </cfRule>
    <cfRule type="expression" dxfId="1232" priority="4">
      <formula>AND(COUNTBLANK($B11:$I11)&lt;&gt;COLUMNS($B11:$I11),$E11="保育実践研修（H29～R1）",OR($B11&lt;DATE(2017,4,1),$B11&gt;DATE(2020,3,31)))</formula>
    </cfRule>
    <cfRule type="expression" dxfId="1231" priority="5">
      <formula>AND(COUNTBLANK($B11:$I11)&lt;&gt;COLUMNS($B11:$I11),$B11&gt;DATE(2026,3,31))</formula>
    </cfRule>
  </conditionalFormatting>
  <conditionalFormatting sqref="C6">
    <cfRule type="containsBlanks" dxfId="1230" priority="1">
      <formula>LEN(TRIM(C6))=0</formula>
    </cfRule>
  </conditionalFormatting>
  <conditionalFormatting sqref="C7">
    <cfRule type="cellIs" dxfId="1229" priority="11" operator="equal">
      <formula>""</formula>
    </cfRule>
  </conditionalFormatting>
  <conditionalFormatting sqref="D11:D70">
    <cfRule type="expression" dxfId="1228" priority="8">
      <formula>C11="⑥保育士等キャリアアップ研修（下記(7)に基づくもの）"</formula>
    </cfRule>
  </conditionalFormatting>
  <conditionalFormatting sqref="E11:F70">
    <cfRule type="expression" dxfId="122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226" priority="10">
      <formula>$C11="⑥保育士等キャリアアップ研修（下記(7)に基づくもの）"</formula>
    </cfRule>
  </conditionalFormatting>
  <conditionalFormatting sqref="F11:F70">
    <cfRule type="expression" dxfId="1225" priority="7">
      <formula>AND(LEFT($F11,2)="99",MID($F11,5,2)="99")</formula>
    </cfRule>
  </conditionalFormatting>
  <conditionalFormatting sqref="G71">
    <cfRule type="cellIs" dxfId="1224" priority="13" operator="equal">
      <formula>""</formula>
    </cfRule>
  </conditionalFormatting>
  <conditionalFormatting sqref="I71">
    <cfRule type="cellIs" dxfId="1223" priority="12" operator="equal">
      <formula>""</formula>
    </cfRule>
  </conditionalFormatting>
  <conditionalFormatting sqref="J11:J101">
    <cfRule type="expression" dxfId="122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D286FAF6-CDC0-4540-9BF4-0ABA501F1DDF}">
      <formula1>SUMIF($H$11:$H$70,"〇",$I$11:$I$70)&lt;=VLOOKUP($C$6,$M$69:$N$83,2,FALSE)</formula1>
    </dataValidation>
    <dataValidation type="textLength" operator="equal" allowBlank="1" showInputMessage="1" showErrorMessage="1" error="保育士等キャリアアップ研修の時のみ12桁の修了証番号を入力" sqref="F11:F70" xr:uid="{213D7790-6412-40BE-B3F0-5DBEC1325ECB}">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45F01670-A6F7-4373-9CDF-B5CC52DFF1FA}">
      <formula1>46112</formula1>
    </dataValidation>
    <dataValidation type="list" allowBlank="1" showInputMessage="1" showErrorMessage="1" promptTitle="研修分野" sqref="E11:E70" xr:uid="{44EEB505-E0F4-49E1-86D7-2F59007510A9}">
      <formula1>INDIRECT($L$4)</formula1>
    </dataValidation>
    <dataValidation type="list" allowBlank="1" showInputMessage="1" showErrorMessage="1" sqref="G11:G70" xr:uid="{3CF032B4-389E-4FAA-B84F-FF6E115ECE5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EE19F0A-496A-4004-97B4-D90896E40EB4}">
          <x14:formula1>
            <xm:f>マスタ!$C$3:$C$16</xm:f>
          </x14:formula1>
          <xm:sqref>C6</xm:sqref>
        </x14:dataValidation>
        <x14:dataValidation type="list" allowBlank="1" showInputMessage="1" showErrorMessage="1" xr:uid="{91A806E0-5240-4D2A-96D1-FE465620AD55}">
          <x14:formula1>
            <xm:f>マスタ!$E$3:$E$8</xm:f>
          </x14:formula1>
          <xm:sqref>C11:C70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F3C45-E5F1-4721-96EC-C16CBE8EE7E9}">
  <sheetPr codeName="Sheet1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yZowLjS7rZvZwC5YYOfkY1P3lfS2sy9DN0DyUJ08a04vk2qB+ONL2mggi51Fxv7bkfgYlgWYwxeDB+MVccaV9Q==" saltValue="dWS38VnwJF81oSR40wy+p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22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220" priority="3">
      <formula>AND(COUNTBLANK($B11:$I11)&lt;&gt;COLUMNS($B11:$I11),$C11="保育士等キャリアアップ研修（下記(7)に基づくもの）",$B11&lt;DATE(2017,4,1))</formula>
    </cfRule>
    <cfRule type="expression" dxfId="1219" priority="4">
      <formula>AND(COUNTBLANK($B11:$I11)&lt;&gt;COLUMNS($B11:$I11),$E11="保育実践研修（H29～R1）",OR($B11&lt;DATE(2017,4,1),$B11&gt;DATE(2020,3,31)))</formula>
    </cfRule>
    <cfRule type="expression" dxfId="1218" priority="5">
      <formula>AND(COUNTBLANK($B11:$I11)&lt;&gt;COLUMNS($B11:$I11),$B11&gt;DATE(2026,3,31))</formula>
    </cfRule>
  </conditionalFormatting>
  <conditionalFormatting sqref="C6">
    <cfRule type="containsBlanks" dxfId="1217" priority="1">
      <formula>LEN(TRIM(C6))=0</formula>
    </cfRule>
  </conditionalFormatting>
  <conditionalFormatting sqref="C7">
    <cfRule type="cellIs" dxfId="1216" priority="11" operator="equal">
      <formula>""</formula>
    </cfRule>
  </conditionalFormatting>
  <conditionalFormatting sqref="D11:D70">
    <cfRule type="expression" dxfId="1215" priority="8">
      <formula>C11="⑥保育士等キャリアアップ研修（下記(7)に基づくもの）"</formula>
    </cfRule>
  </conditionalFormatting>
  <conditionalFormatting sqref="E11:F70">
    <cfRule type="expression" dxfId="121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213" priority="10">
      <formula>$C11="⑥保育士等キャリアアップ研修（下記(7)に基づくもの）"</formula>
    </cfRule>
  </conditionalFormatting>
  <conditionalFormatting sqref="F11:F70">
    <cfRule type="expression" dxfId="1212" priority="7">
      <formula>AND(LEFT($F11,2)="99",MID($F11,5,2)="99")</formula>
    </cfRule>
  </conditionalFormatting>
  <conditionalFormatting sqref="G71">
    <cfRule type="cellIs" dxfId="1211" priority="13" operator="equal">
      <formula>""</formula>
    </cfRule>
  </conditionalFormatting>
  <conditionalFormatting sqref="I71">
    <cfRule type="cellIs" dxfId="1210" priority="12" operator="equal">
      <formula>""</formula>
    </cfRule>
  </conditionalFormatting>
  <conditionalFormatting sqref="J11:J101">
    <cfRule type="expression" dxfId="120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3E9BAB21-10F1-4F67-A347-944C765A5B82}">
      <formula1>SUMIF($H$11:$H$70,"〇",$I$11:$I$70)&lt;=VLOOKUP($C$6,$M$69:$N$83,2,FALSE)</formula1>
    </dataValidation>
    <dataValidation type="textLength" operator="equal" allowBlank="1" showInputMessage="1" showErrorMessage="1" error="保育士等キャリアアップ研修の時のみ12桁の修了証番号を入力" sqref="F11:F70" xr:uid="{FFD535F0-ADD6-4ECC-9E8A-1A623D898DC9}">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43085D1-5468-4BEF-8A60-9FD39053DDCE}">
      <formula1>46112</formula1>
    </dataValidation>
    <dataValidation type="list" allowBlank="1" showInputMessage="1" showErrorMessage="1" promptTitle="研修分野" sqref="E11:E70" xr:uid="{600D7B14-7B1D-4137-B869-FA091B38E0C9}">
      <formula1>INDIRECT($L$4)</formula1>
    </dataValidation>
    <dataValidation type="list" allowBlank="1" showInputMessage="1" showErrorMessage="1" sqref="G11:G70" xr:uid="{B5C42D63-D418-40F7-81F0-84C562B853CB}">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0D04144-3704-49C6-A6BD-C8D35DC46C8B}">
          <x14:formula1>
            <xm:f>マスタ!$C$3:$C$16</xm:f>
          </x14:formula1>
          <xm:sqref>C6</xm:sqref>
        </x14:dataValidation>
        <x14:dataValidation type="list" allowBlank="1" showInputMessage="1" showErrorMessage="1" xr:uid="{1C32AE98-7734-4852-ACF3-2AC6D3CB4619}">
          <x14:formula1>
            <xm:f>マスタ!$E$3:$E$8</xm:f>
          </x14:formula1>
          <xm:sqref>C11:C70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A652C-6479-4AE8-B4C2-11459C9192F1}">
  <sheetPr codeName="Sheet14">
    <tabColor rgb="FFFF0000"/>
    <pageSetUpPr fitToPage="1"/>
  </sheetPr>
  <dimension ref="A1:Z83"/>
  <sheetViews>
    <sheetView showZeros="0" view="pageBreakPreview" topLeftCell="A2"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GFWK8Zj+HNUDNAFSb6czUgZA4ERZu2amsWsi0Qq9BO+MyyCHAtFwkSgA9+AVlUCJJGDIYVn7/wThMlM/ncvChQ==" saltValue="fUfrsxdFHDTNUimkKCv06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20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207" priority="3">
      <formula>AND(COUNTBLANK($B11:$I11)&lt;&gt;COLUMNS($B11:$I11),$C11="保育士等キャリアアップ研修（下記(7)に基づくもの）",$B11&lt;DATE(2017,4,1))</formula>
    </cfRule>
    <cfRule type="expression" dxfId="1206" priority="4">
      <formula>AND(COUNTBLANK($B11:$I11)&lt;&gt;COLUMNS($B11:$I11),$E11="保育実践研修（H29～R1）",OR($B11&lt;DATE(2017,4,1),$B11&gt;DATE(2020,3,31)))</formula>
    </cfRule>
    <cfRule type="expression" dxfId="1205" priority="5">
      <formula>AND(COUNTBLANK($B11:$I11)&lt;&gt;COLUMNS($B11:$I11),$B11&gt;DATE(2026,3,31))</formula>
    </cfRule>
  </conditionalFormatting>
  <conditionalFormatting sqref="C6">
    <cfRule type="containsBlanks" dxfId="1204" priority="1">
      <formula>LEN(TRIM(C6))=0</formula>
    </cfRule>
  </conditionalFormatting>
  <conditionalFormatting sqref="C7">
    <cfRule type="cellIs" dxfId="1203" priority="11" operator="equal">
      <formula>""</formula>
    </cfRule>
  </conditionalFormatting>
  <conditionalFormatting sqref="D11:D70">
    <cfRule type="expression" dxfId="1202" priority="8">
      <formula>C11="⑥保育士等キャリアアップ研修（下記(7)に基づくもの）"</formula>
    </cfRule>
  </conditionalFormatting>
  <conditionalFormatting sqref="E11:F70">
    <cfRule type="expression" dxfId="120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200" priority="10">
      <formula>$C11="⑥保育士等キャリアアップ研修（下記(7)に基づくもの）"</formula>
    </cfRule>
  </conditionalFormatting>
  <conditionalFormatting sqref="F11:F70">
    <cfRule type="expression" dxfId="1199" priority="7">
      <formula>AND(LEFT($F11,2)="99",MID($F11,5,2)="99")</formula>
    </cfRule>
  </conditionalFormatting>
  <conditionalFormatting sqref="G71">
    <cfRule type="cellIs" dxfId="1198" priority="13" operator="equal">
      <formula>""</formula>
    </cfRule>
  </conditionalFormatting>
  <conditionalFormatting sqref="I71">
    <cfRule type="cellIs" dxfId="1197" priority="12" operator="equal">
      <formula>""</formula>
    </cfRule>
  </conditionalFormatting>
  <conditionalFormatting sqref="J11:J101">
    <cfRule type="expression" dxfId="119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3A428955-09AC-4EA1-9A65-85661016BBE2}">
      <formula1>SUMIF($H$11:$H$70,"〇",$I$11:$I$70)&lt;=VLOOKUP($C$6,$M$69:$N$83,2,FALSE)</formula1>
    </dataValidation>
    <dataValidation type="textLength" operator="equal" allowBlank="1" showInputMessage="1" showErrorMessage="1" error="保育士等キャリアアップ研修の時のみ12桁の修了証番号を入力" sqref="F11:F70" xr:uid="{D8D0933B-DD8C-4DAC-9DC2-3ED8CD3305CF}">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A42FE7C3-2BAB-41C0-8ECB-A29A20E5EB98}">
      <formula1>46112</formula1>
    </dataValidation>
    <dataValidation type="list" allowBlank="1" showInputMessage="1" showErrorMessage="1" promptTitle="研修分野" sqref="E11:E70" xr:uid="{CD288EC8-3C16-4323-AAF8-66841D5E0660}">
      <formula1>INDIRECT($L$4)</formula1>
    </dataValidation>
    <dataValidation type="list" allowBlank="1" showInputMessage="1" showErrorMessage="1" sqref="G11:G70" xr:uid="{056E43E5-0CF5-468D-ABF2-9AE12ED081D5}">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E519863-36DD-4692-931D-343A18417A73}">
          <x14:formula1>
            <xm:f>マスタ!$C$3:$C$16</xm:f>
          </x14:formula1>
          <xm:sqref>C6</xm:sqref>
        </x14:dataValidation>
        <x14:dataValidation type="list" allowBlank="1" showInputMessage="1" showErrorMessage="1" xr:uid="{4358F49B-057A-4AD4-8667-7E392857E373}">
          <x14:formula1>
            <xm:f>マスタ!$E$3:$E$8</xm:f>
          </x14:formula1>
          <xm:sqref>C11:C70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174CD-2D84-48DF-A792-BCE7815F73E6}">
  <sheetPr codeName="Sheet1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US1J6ajabkx9BfPOs1vcWHzfjfPVbI7dO5/bfoiBTQb0AIXwGwzbAnkBxSw37saTIfSiSrvqOCxiqN+SS5q0Kw==" saltValue="TAN82Jw+u2XGKSJhJJsnb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19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94" priority="3">
      <formula>AND(COUNTBLANK($B11:$I11)&lt;&gt;COLUMNS($B11:$I11),$C11="保育士等キャリアアップ研修（下記(7)に基づくもの）",$B11&lt;DATE(2017,4,1))</formula>
    </cfRule>
    <cfRule type="expression" dxfId="1193" priority="4">
      <formula>AND(COUNTBLANK($B11:$I11)&lt;&gt;COLUMNS($B11:$I11),$E11="保育実践研修（H29～R1）",OR($B11&lt;DATE(2017,4,1),$B11&gt;DATE(2020,3,31)))</formula>
    </cfRule>
    <cfRule type="expression" dxfId="1192" priority="5">
      <formula>AND(COUNTBLANK($B11:$I11)&lt;&gt;COLUMNS($B11:$I11),$B11&gt;DATE(2026,3,31))</formula>
    </cfRule>
  </conditionalFormatting>
  <conditionalFormatting sqref="C6">
    <cfRule type="containsBlanks" dxfId="1191" priority="1">
      <formula>LEN(TRIM(C6))=0</formula>
    </cfRule>
  </conditionalFormatting>
  <conditionalFormatting sqref="C7">
    <cfRule type="cellIs" dxfId="1190" priority="11" operator="equal">
      <formula>""</formula>
    </cfRule>
  </conditionalFormatting>
  <conditionalFormatting sqref="D11:D70">
    <cfRule type="expression" dxfId="1189" priority="8">
      <formula>C11="⑥保育士等キャリアアップ研修（下記(7)に基づくもの）"</formula>
    </cfRule>
  </conditionalFormatting>
  <conditionalFormatting sqref="E11:F70">
    <cfRule type="expression" dxfId="118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187" priority="10">
      <formula>$C11="⑥保育士等キャリアアップ研修（下記(7)に基づくもの）"</formula>
    </cfRule>
  </conditionalFormatting>
  <conditionalFormatting sqref="F11:F70">
    <cfRule type="expression" dxfId="1186" priority="7">
      <formula>AND(LEFT($F11,2)="99",MID($F11,5,2)="99")</formula>
    </cfRule>
  </conditionalFormatting>
  <conditionalFormatting sqref="G71">
    <cfRule type="cellIs" dxfId="1185" priority="13" operator="equal">
      <formula>""</formula>
    </cfRule>
  </conditionalFormatting>
  <conditionalFormatting sqref="I71">
    <cfRule type="cellIs" dxfId="1184" priority="12" operator="equal">
      <formula>""</formula>
    </cfRule>
  </conditionalFormatting>
  <conditionalFormatting sqref="J11:J101">
    <cfRule type="expression" dxfId="118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F24818E7-4B7C-4F14-8928-95475798534D}">
      <formula1>SUMIF($H$11:$H$70,"〇",$I$11:$I$70)&lt;=VLOOKUP($C$6,$M$69:$N$83,2,FALSE)</formula1>
    </dataValidation>
    <dataValidation type="textLength" operator="equal" allowBlank="1" showInputMessage="1" showErrorMessage="1" error="保育士等キャリアアップ研修の時のみ12桁の修了証番号を入力" sqref="F11:F70" xr:uid="{07B6C649-A00E-47AC-9459-DF1E083D7CA4}">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EDB380F-FA2F-41AA-A4FF-5D3E033D9EA4}">
      <formula1>46112</formula1>
    </dataValidation>
    <dataValidation type="list" allowBlank="1" showInputMessage="1" showErrorMessage="1" promptTitle="研修分野" sqref="E11:E70" xr:uid="{0B8C2FFF-1A06-4BCD-8016-4C0B87BFCB89}">
      <formula1>INDIRECT($L$4)</formula1>
    </dataValidation>
    <dataValidation type="list" allowBlank="1" showInputMessage="1" showErrorMessage="1" sqref="G11:G70" xr:uid="{48C657CB-1116-4C5E-94C3-6826C4B23CB1}">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8BC6692-AB63-44CF-9F1F-A2F883741C26}">
          <x14:formula1>
            <xm:f>マスタ!$C$3:$C$16</xm:f>
          </x14:formula1>
          <xm:sqref>C6</xm:sqref>
        </x14:dataValidation>
        <x14:dataValidation type="list" allowBlank="1" showInputMessage="1" showErrorMessage="1" xr:uid="{FDF26CFE-EA2F-4C74-A8DD-D2593DD034A6}">
          <x14:formula1>
            <xm:f>マスタ!$E$3:$E$8</xm:f>
          </x14:formula1>
          <xm:sqref>C11:C70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464EA-7001-4C32-BA3F-E842E14560BD}">
  <sheetPr codeName="Sheet1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MQ8Evq7X2N/Kvqob0TseUVB6HrPXvgTLefP6bajkOdnGfGpDVHWucyUqLcZ/hokxeUKQkYR4WpolKXOC0NyrVQ==" saltValue="LHEHByUqJNYx8dd75HxuO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18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81" priority="3">
      <formula>AND(COUNTBLANK($B11:$I11)&lt;&gt;COLUMNS($B11:$I11),$C11="保育士等キャリアアップ研修（下記(7)に基づくもの）",$B11&lt;DATE(2017,4,1))</formula>
    </cfRule>
    <cfRule type="expression" dxfId="1180" priority="4">
      <formula>AND(COUNTBLANK($B11:$I11)&lt;&gt;COLUMNS($B11:$I11),$E11="保育実践研修（H29～R1）",OR($B11&lt;DATE(2017,4,1),$B11&gt;DATE(2020,3,31)))</formula>
    </cfRule>
    <cfRule type="expression" dxfId="1179" priority="5">
      <formula>AND(COUNTBLANK($B11:$I11)&lt;&gt;COLUMNS($B11:$I11),$B11&gt;DATE(2026,3,31))</formula>
    </cfRule>
  </conditionalFormatting>
  <conditionalFormatting sqref="C6">
    <cfRule type="containsBlanks" dxfId="1178" priority="1">
      <formula>LEN(TRIM(C6))=0</formula>
    </cfRule>
  </conditionalFormatting>
  <conditionalFormatting sqref="C7">
    <cfRule type="cellIs" dxfId="1177" priority="11" operator="equal">
      <formula>""</formula>
    </cfRule>
  </conditionalFormatting>
  <conditionalFormatting sqref="D11:D70">
    <cfRule type="expression" dxfId="1176" priority="8">
      <formula>C11="⑥保育士等キャリアアップ研修（下記(7)に基づくもの）"</formula>
    </cfRule>
  </conditionalFormatting>
  <conditionalFormatting sqref="E11:F70">
    <cfRule type="expression" dxfId="117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174" priority="10">
      <formula>$C11="⑥保育士等キャリアアップ研修（下記(7)に基づくもの）"</formula>
    </cfRule>
  </conditionalFormatting>
  <conditionalFormatting sqref="F11:F70">
    <cfRule type="expression" dxfId="1173" priority="7">
      <formula>AND(LEFT($F11,2)="99",MID($F11,5,2)="99")</formula>
    </cfRule>
  </conditionalFormatting>
  <conditionalFormatting sqref="G71">
    <cfRule type="cellIs" dxfId="1172" priority="13" operator="equal">
      <formula>""</formula>
    </cfRule>
  </conditionalFormatting>
  <conditionalFormatting sqref="I71">
    <cfRule type="cellIs" dxfId="1171" priority="12" operator="equal">
      <formula>""</formula>
    </cfRule>
  </conditionalFormatting>
  <conditionalFormatting sqref="J11:J101">
    <cfRule type="expression" dxfId="117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4FA95EA7-E4F8-453F-9EB9-D36281B6A706}">
      <formula1>SUMIF($H$11:$H$70,"〇",$I$11:$I$70)&lt;=VLOOKUP($C$6,$M$69:$N$83,2,FALSE)</formula1>
    </dataValidation>
    <dataValidation type="textLength" operator="equal" allowBlank="1" showInputMessage="1" showErrorMessage="1" error="保育士等キャリアアップ研修の時のみ12桁の修了証番号を入力" sqref="F11:F70" xr:uid="{97F3A80F-5192-46CF-85F0-05734FC810D9}">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A7A59C6B-EBF8-47AB-B239-6CBAC7CCD77B}">
      <formula1>46112</formula1>
    </dataValidation>
    <dataValidation type="list" allowBlank="1" showInputMessage="1" showErrorMessage="1" promptTitle="研修分野" sqref="E11:E70" xr:uid="{EEBBC6E9-4705-43BD-97A2-137DD3C9ACDC}">
      <formula1>INDIRECT($L$4)</formula1>
    </dataValidation>
    <dataValidation type="list" allowBlank="1" showInputMessage="1" showErrorMessage="1" sqref="G11:G70" xr:uid="{2E2DEE68-6ABA-4C42-B543-4FD5B3C84A9C}">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68D45B4-CFDB-4F5F-8921-8619DA2C24A2}">
          <x14:formula1>
            <xm:f>マスタ!$C$3:$C$16</xm:f>
          </x14:formula1>
          <xm:sqref>C6</xm:sqref>
        </x14:dataValidation>
        <x14:dataValidation type="list" allowBlank="1" showInputMessage="1" showErrorMessage="1" xr:uid="{65F6F856-11BB-465A-8759-FE7102F2250E}">
          <x14:formula1>
            <xm:f>マスタ!$E$3:$E$8</xm:f>
          </x14:formula1>
          <xm:sqref>C11:C70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AC874-A9F2-4012-BBFB-74952614ECAA}">
  <sheetPr codeName="Sheet17">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4nUb5P+4O8LvgtgknRCYFzhgrdD3Fr32JEeIYNG/oQYyrvHPCorqky19SGAGhigy505q+cy2AJDkvfIfO17Ayg==" saltValue="m+rTnLgbz7EIjn0WEiCNq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16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68" priority="3">
      <formula>AND(COUNTBLANK($B11:$I11)&lt;&gt;COLUMNS($B11:$I11),$C11="保育士等キャリアアップ研修（下記(7)に基づくもの）",$B11&lt;DATE(2017,4,1))</formula>
    </cfRule>
    <cfRule type="expression" dxfId="1167" priority="4">
      <formula>AND(COUNTBLANK($B11:$I11)&lt;&gt;COLUMNS($B11:$I11),$E11="保育実践研修（H29～R1）",OR($B11&lt;DATE(2017,4,1),$B11&gt;DATE(2020,3,31)))</formula>
    </cfRule>
    <cfRule type="expression" dxfId="1166" priority="5">
      <formula>AND(COUNTBLANK($B11:$I11)&lt;&gt;COLUMNS($B11:$I11),$B11&gt;DATE(2026,3,31))</formula>
    </cfRule>
  </conditionalFormatting>
  <conditionalFormatting sqref="C6">
    <cfRule type="containsBlanks" dxfId="1165" priority="1">
      <formula>LEN(TRIM(C6))=0</formula>
    </cfRule>
  </conditionalFormatting>
  <conditionalFormatting sqref="C7">
    <cfRule type="cellIs" dxfId="1164" priority="11" operator="equal">
      <formula>""</formula>
    </cfRule>
  </conditionalFormatting>
  <conditionalFormatting sqref="D11:D70">
    <cfRule type="expression" dxfId="1163" priority="8">
      <formula>C11="⑥保育士等キャリアアップ研修（下記(7)に基づくもの）"</formula>
    </cfRule>
  </conditionalFormatting>
  <conditionalFormatting sqref="E11:F70">
    <cfRule type="expression" dxfId="1162"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161" priority="10">
      <formula>$C11="⑥保育士等キャリアアップ研修（下記(7)に基づくもの）"</formula>
    </cfRule>
  </conditionalFormatting>
  <conditionalFormatting sqref="F11:F70">
    <cfRule type="expression" dxfId="1160" priority="7">
      <formula>AND(LEFT($F11,2)="99",MID($F11,5,2)="99")</formula>
    </cfRule>
  </conditionalFormatting>
  <conditionalFormatting sqref="G71">
    <cfRule type="cellIs" dxfId="1159" priority="13" operator="equal">
      <formula>""</formula>
    </cfRule>
  </conditionalFormatting>
  <conditionalFormatting sqref="I71">
    <cfRule type="cellIs" dxfId="1158" priority="12" operator="equal">
      <formula>""</formula>
    </cfRule>
  </conditionalFormatting>
  <conditionalFormatting sqref="J11:J101">
    <cfRule type="expression" dxfId="1157"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73BB5FFD-4603-4C46-B7D1-E1AD695257AF}">
      <formula1>SUMIF($H$11:$H$70,"〇",$I$11:$I$70)&lt;=VLOOKUP($C$6,$M$69:$N$83,2,FALSE)</formula1>
    </dataValidation>
    <dataValidation type="textLength" operator="equal" allowBlank="1" showInputMessage="1" showErrorMessage="1" error="保育士等キャリアアップ研修の時のみ12桁の修了証番号を入力" sqref="F11:F70" xr:uid="{1A457E8C-2BD8-4F64-94CC-14E503F0A2E8}">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AC1B1E00-4629-4ED8-AB08-177AFD9DF7A4}">
      <formula1>46112</formula1>
    </dataValidation>
    <dataValidation type="list" allowBlank="1" showInputMessage="1" showErrorMessage="1" promptTitle="研修分野" sqref="E11:E70" xr:uid="{20D425D9-12F7-4558-96EA-2BA85E75F9D3}">
      <formula1>INDIRECT($L$4)</formula1>
    </dataValidation>
    <dataValidation type="list" allowBlank="1" showInputMessage="1" showErrorMessage="1" sqref="G11:G70" xr:uid="{A44E1755-529A-4E96-94C2-6D3B1C4F515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549AA5F-9442-4E19-B4AE-7839DFE12BC5}">
          <x14:formula1>
            <xm:f>マスタ!$C$3:$C$16</xm:f>
          </x14:formula1>
          <xm:sqref>C6</xm:sqref>
        </x14:dataValidation>
        <x14:dataValidation type="list" allowBlank="1" showInputMessage="1" showErrorMessage="1" xr:uid="{7F0699AC-42A0-42C8-AD9C-5233FA648C30}">
          <x14:formula1>
            <xm:f>マスタ!$E$3:$E$8</xm:f>
          </x14:formula1>
          <xm:sqref>C11:C70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EC456-9ACB-4F48-9F4E-9B8A75AEEF3A}">
  <sheetPr codeName="Sheet1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3HfjlTqcR/KwPUGWMJGLpck1W6OW4HaXuk5VrzEzWgWYv8s8016DwcH/k0Ju1K3Bf341eAB8jKxBYsq2x9bAmA==" saltValue="Pzjqsw92O6+P5SWeHrumo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15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55" priority="3">
      <formula>AND(COUNTBLANK($B11:$I11)&lt;&gt;COLUMNS($B11:$I11),$C11="保育士等キャリアアップ研修（下記(7)に基づくもの）",$B11&lt;DATE(2017,4,1))</formula>
    </cfRule>
    <cfRule type="expression" dxfId="1154" priority="4">
      <formula>AND(COUNTBLANK($B11:$I11)&lt;&gt;COLUMNS($B11:$I11),$E11="保育実践研修（H29～R1）",OR($B11&lt;DATE(2017,4,1),$B11&gt;DATE(2020,3,31)))</formula>
    </cfRule>
    <cfRule type="expression" dxfId="1153" priority="5">
      <formula>AND(COUNTBLANK($B11:$I11)&lt;&gt;COLUMNS($B11:$I11),$B11&gt;DATE(2026,3,31))</formula>
    </cfRule>
  </conditionalFormatting>
  <conditionalFormatting sqref="C6">
    <cfRule type="containsBlanks" dxfId="1152" priority="1">
      <formula>LEN(TRIM(C6))=0</formula>
    </cfRule>
  </conditionalFormatting>
  <conditionalFormatting sqref="C7">
    <cfRule type="cellIs" dxfId="1151" priority="11" operator="equal">
      <formula>""</formula>
    </cfRule>
  </conditionalFormatting>
  <conditionalFormatting sqref="D11:D70">
    <cfRule type="expression" dxfId="1150" priority="8">
      <formula>C11="⑥保育士等キャリアアップ研修（下記(7)に基づくもの）"</formula>
    </cfRule>
  </conditionalFormatting>
  <conditionalFormatting sqref="E11:F70">
    <cfRule type="expression" dxfId="114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148" priority="10">
      <formula>$C11="⑥保育士等キャリアアップ研修（下記(7)に基づくもの）"</formula>
    </cfRule>
  </conditionalFormatting>
  <conditionalFormatting sqref="F11:F70">
    <cfRule type="expression" dxfId="1147" priority="7">
      <formula>AND(LEFT($F11,2)="99",MID($F11,5,2)="99")</formula>
    </cfRule>
  </conditionalFormatting>
  <conditionalFormatting sqref="G71">
    <cfRule type="cellIs" dxfId="1146" priority="13" operator="equal">
      <formula>""</formula>
    </cfRule>
  </conditionalFormatting>
  <conditionalFormatting sqref="I71">
    <cfRule type="cellIs" dxfId="1145" priority="12" operator="equal">
      <formula>""</formula>
    </cfRule>
  </conditionalFormatting>
  <conditionalFormatting sqref="J11:J101">
    <cfRule type="expression" dxfId="114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644247D6-B6F6-43F4-8795-59A6BA37AD53}">
      <formula1>SUMIF($H$11:$H$70,"〇",$I$11:$I$70)&lt;=VLOOKUP($C$6,$M$69:$N$83,2,FALSE)</formula1>
    </dataValidation>
    <dataValidation type="textLength" operator="equal" allowBlank="1" showInputMessage="1" showErrorMessage="1" error="保育士等キャリアアップ研修の時のみ12桁の修了証番号を入力" sqref="F11:F70" xr:uid="{93F61FD8-6D87-4AE7-8D65-5F50AA22BCB8}">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67DF421-611C-4E39-B9E6-030369647D52}">
      <formula1>46112</formula1>
    </dataValidation>
    <dataValidation type="list" allowBlank="1" showInputMessage="1" showErrorMessage="1" promptTitle="研修分野" sqref="E11:E70" xr:uid="{AB080814-B4ED-4146-9608-29DD867C6487}">
      <formula1>INDIRECT($L$4)</formula1>
    </dataValidation>
    <dataValidation type="list" allowBlank="1" showInputMessage="1" showErrorMessage="1" sqref="G11:G70" xr:uid="{159AC179-A007-48BD-9F2E-DD012EDA41F5}">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E1198EA-3185-4626-9CCE-63731E1B5002}">
          <x14:formula1>
            <xm:f>マスタ!$C$3:$C$16</xm:f>
          </x14:formula1>
          <xm:sqref>C6</xm:sqref>
        </x14:dataValidation>
        <x14:dataValidation type="list" allowBlank="1" showInputMessage="1" showErrorMessage="1" xr:uid="{DA2FA176-4B67-40FB-AAE7-EC225A7444BD}">
          <x14:formula1>
            <xm:f>マスタ!$E$3:$E$8</xm:f>
          </x14:formula1>
          <xm:sqref>C11:C70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154E6-57DD-4EFE-AB2F-6914D9E16893}">
  <sheetPr codeName="Sheet1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ePKwB1wiwe5/H7sYjgyOA2k3DY3S9voQ6dcaS9nsmg7pEH+lRSmdXDrSKnc2qPcnhUqNVkGycGRHaBNvuhBhmQ==" saltValue="Sr0IOAgwYD9/RrfbnPh1R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14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42" priority="3">
      <formula>AND(COUNTBLANK($B11:$I11)&lt;&gt;COLUMNS($B11:$I11),$C11="保育士等キャリアアップ研修（下記(7)に基づくもの）",$B11&lt;DATE(2017,4,1))</formula>
    </cfRule>
    <cfRule type="expression" dxfId="1141" priority="4">
      <formula>AND(COUNTBLANK($B11:$I11)&lt;&gt;COLUMNS($B11:$I11),$E11="保育実践研修（H29～R1）",OR($B11&lt;DATE(2017,4,1),$B11&gt;DATE(2020,3,31)))</formula>
    </cfRule>
    <cfRule type="expression" dxfId="1140" priority="5">
      <formula>AND(COUNTBLANK($B11:$I11)&lt;&gt;COLUMNS($B11:$I11),$B11&gt;DATE(2026,3,31))</formula>
    </cfRule>
  </conditionalFormatting>
  <conditionalFormatting sqref="C6">
    <cfRule type="containsBlanks" dxfId="1139" priority="1">
      <formula>LEN(TRIM(C6))=0</formula>
    </cfRule>
  </conditionalFormatting>
  <conditionalFormatting sqref="C7">
    <cfRule type="cellIs" dxfId="1138" priority="11" operator="equal">
      <formula>""</formula>
    </cfRule>
  </conditionalFormatting>
  <conditionalFormatting sqref="D11:D70">
    <cfRule type="expression" dxfId="1137" priority="8">
      <formula>C11="⑥保育士等キャリアアップ研修（下記(7)に基づくもの）"</formula>
    </cfRule>
  </conditionalFormatting>
  <conditionalFormatting sqref="E11:F70">
    <cfRule type="expression" dxfId="113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135" priority="10">
      <formula>$C11="⑥保育士等キャリアアップ研修（下記(7)に基づくもの）"</formula>
    </cfRule>
  </conditionalFormatting>
  <conditionalFormatting sqref="F11:F70">
    <cfRule type="expression" dxfId="1134" priority="7">
      <formula>AND(LEFT($F11,2)="99",MID($F11,5,2)="99")</formula>
    </cfRule>
  </conditionalFormatting>
  <conditionalFormatting sqref="G71">
    <cfRule type="cellIs" dxfId="1133" priority="13" operator="equal">
      <formula>""</formula>
    </cfRule>
  </conditionalFormatting>
  <conditionalFormatting sqref="I71">
    <cfRule type="cellIs" dxfId="1132" priority="12" operator="equal">
      <formula>""</formula>
    </cfRule>
  </conditionalFormatting>
  <conditionalFormatting sqref="J11:J101">
    <cfRule type="expression" dxfId="113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8180AC75-5A11-4E40-ACD8-AE3CB9C8946A}">
      <formula1>SUMIF($H$11:$H$70,"〇",$I$11:$I$70)&lt;=VLOOKUP($C$6,$M$69:$N$83,2,FALSE)</formula1>
    </dataValidation>
    <dataValidation type="textLength" operator="equal" allowBlank="1" showInputMessage="1" showErrorMessage="1" error="保育士等キャリアアップ研修の時のみ12桁の修了証番号を入力" sqref="F11:F70" xr:uid="{953F6643-A310-4AE0-B9CF-B381D5F01956}">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0BFB9C57-3F3A-4F06-95BD-C26F4BCB2793}">
      <formula1>46112</formula1>
    </dataValidation>
    <dataValidation type="list" allowBlank="1" showInputMessage="1" showErrorMessage="1" promptTitle="研修分野" sqref="E11:E70" xr:uid="{77F480A2-761E-400D-83AB-BF396CD324D4}">
      <formula1>INDIRECT($L$4)</formula1>
    </dataValidation>
    <dataValidation type="list" allowBlank="1" showInputMessage="1" showErrorMessage="1" sqref="G11:G70" xr:uid="{1BB7F84A-1FB5-4295-B820-ECDDA28C0501}">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5CB172F-6C50-498C-A073-9C9E493A8C6D}">
          <x14:formula1>
            <xm:f>マスタ!$C$3:$C$16</xm:f>
          </x14:formula1>
          <xm:sqref>C6</xm:sqref>
        </x14:dataValidation>
        <x14:dataValidation type="list" allowBlank="1" showInputMessage="1" showErrorMessage="1" xr:uid="{4D00EB4E-959B-406A-8140-ECEE9236ACE4}">
          <x14:formula1>
            <xm:f>マスタ!$E$3:$E$8</xm:f>
          </x14:formula1>
          <xm:sqref>C11:C70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D914-16C0-452E-AFB4-7BB38A39ADDA}">
  <sheetPr codeName="Sheet20">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VIIgMmkMpy0XfQKusAAWQ/+lwGwU6kKU+L8ZSjbxqqTXoEk/BcSKbEUewrt47TsW1usgnObBUmY8/QP2EB0WqQ==" saltValue="1m29J5qx2EpFaHuJjXkFq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13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29" priority="3">
      <formula>AND(COUNTBLANK($B11:$I11)&lt;&gt;COLUMNS($B11:$I11),$C11="保育士等キャリアアップ研修（下記(7)に基づくもの）",$B11&lt;DATE(2017,4,1))</formula>
    </cfRule>
    <cfRule type="expression" dxfId="1128" priority="4">
      <formula>AND(COUNTBLANK($B11:$I11)&lt;&gt;COLUMNS($B11:$I11),$E11="保育実践研修（H29～R1）",OR($B11&lt;DATE(2017,4,1),$B11&gt;DATE(2020,3,31)))</formula>
    </cfRule>
    <cfRule type="expression" dxfId="1127" priority="5">
      <formula>AND(COUNTBLANK($B11:$I11)&lt;&gt;COLUMNS($B11:$I11),$B11&gt;DATE(2026,3,31))</formula>
    </cfRule>
  </conditionalFormatting>
  <conditionalFormatting sqref="C6">
    <cfRule type="containsBlanks" dxfId="1126" priority="1">
      <formula>LEN(TRIM(C6))=0</formula>
    </cfRule>
  </conditionalFormatting>
  <conditionalFormatting sqref="C7">
    <cfRule type="cellIs" dxfId="1125" priority="11" operator="equal">
      <formula>""</formula>
    </cfRule>
  </conditionalFormatting>
  <conditionalFormatting sqref="D11:D70">
    <cfRule type="expression" dxfId="1124" priority="8">
      <formula>C11="⑥保育士等キャリアアップ研修（下記(7)に基づくもの）"</formula>
    </cfRule>
  </conditionalFormatting>
  <conditionalFormatting sqref="E11:F70">
    <cfRule type="expression" dxfId="112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122" priority="10">
      <formula>$C11="⑥保育士等キャリアアップ研修（下記(7)に基づくもの）"</formula>
    </cfRule>
  </conditionalFormatting>
  <conditionalFormatting sqref="F11:F70">
    <cfRule type="expression" dxfId="1121" priority="7">
      <formula>AND(LEFT($F11,2)="99",MID($F11,5,2)="99")</formula>
    </cfRule>
  </conditionalFormatting>
  <conditionalFormatting sqref="G71">
    <cfRule type="cellIs" dxfId="1120" priority="13" operator="equal">
      <formula>""</formula>
    </cfRule>
  </conditionalFormatting>
  <conditionalFormatting sqref="I71">
    <cfRule type="cellIs" dxfId="1119" priority="12" operator="equal">
      <formula>""</formula>
    </cfRule>
  </conditionalFormatting>
  <conditionalFormatting sqref="J11:J101">
    <cfRule type="expression" dxfId="111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26EB962D-1BCB-4E50-82BF-40461A8D1BB1}">
      <formula1>SUMIF($H$11:$H$70,"〇",$I$11:$I$70)&lt;=VLOOKUP($C$6,$M$69:$N$83,2,FALSE)</formula1>
    </dataValidation>
    <dataValidation type="textLength" operator="equal" allowBlank="1" showInputMessage="1" showErrorMessage="1" error="保育士等キャリアアップ研修の時のみ12桁の修了証番号を入力" sqref="F11:F70" xr:uid="{C2FC8A4C-C096-4CC4-A741-C724B3BD2DB3}">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520C82EB-B01B-482B-8645-E46D2F8A909E}">
      <formula1>46112</formula1>
    </dataValidation>
    <dataValidation type="list" allowBlank="1" showInputMessage="1" showErrorMessage="1" promptTitle="研修分野" sqref="E11:E70" xr:uid="{7001979A-3A92-48F0-9F3B-6CF4FB1E50D3}">
      <formula1>INDIRECT($L$4)</formula1>
    </dataValidation>
    <dataValidation type="list" allowBlank="1" showInputMessage="1" showErrorMessage="1" sqref="G11:G70" xr:uid="{94A6E13A-8EE1-4077-B5A5-64258282F25B}">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CDBC54D-E4B3-4B62-B01A-AB9F2B32E719}">
          <x14:formula1>
            <xm:f>マスタ!$C$3:$C$16</xm:f>
          </x14:formula1>
          <xm:sqref>C6</xm:sqref>
        </x14:dataValidation>
        <x14:dataValidation type="list" allowBlank="1" showInputMessage="1" showErrorMessage="1" xr:uid="{8B570AB6-9F35-487D-84C6-8CA779CF66D3}">
          <x14:formula1>
            <xm:f>マスタ!$E$3:$E$8</xm:f>
          </x14:formula1>
          <xm:sqref>C11:C70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9CC19-AA52-43C3-855F-93C29425B179}">
  <sheetPr codeName="Sheet2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oyY1rv4fsHNW/TwKIzb8y1oMuedHcOZHya5g2dZWH42d8bIQr/UyfHIj0TgZWBrl91mESWw5Xi739pu9Pz3aQ==" saltValue="edYt9J6QFjMh4WdORTERF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11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16" priority="3">
      <formula>AND(COUNTBLANK($B11:$I11)&lt;&gt;COLUMNS($B11:$I11),$C11="保育士等キャリアアップ研修（下記(7)に基づくもの）",$B11&lt;DATE(2017,4,1))</formula>
    </cfRule>
    <cfRule type="expression" dxfId="1115" priority="4">
      <formula>AND(COUNTBLANK($B11:$I11)&lt;&gt;COLUMNS($B11:$I11),$E11="保育実践研修（H29～R1）",OR($B11&lt;DATE(2017,4,1),$B11&gt;DATE(2020,3,31)))</formula>
    </cfRule>
    <cfRule type="expression" dxfId="1114" priority="5">
      <formula>AND(COUNTBLANK($B11:$I11)&lt;&gt;COLUMNS($B11:$I11),$B11&gt;DATE(2026,3,31))</formula>
    </cfRule>
  </conditionalFormatting>
  <conditionalFormatting sqref="C6">
    <cfRule type="containsBlanks" dxfId="1113" priority="1">
      <formula>LEN(TRIM(C6))=0</formula>
    </cfRule>
  </conditionalFormatting>
  <conditionalFormatting sqref="C7">
    <cfRule type="cellIs" dxfId="1112" priority="11" operator="equal">
      <formula>""</formula>
    </cfRule>
  </conditionalFormatting>
  <conditionalFormatting sqref="D11:D70">
    <cfRule type="expression" dxfId="1111" priority="8">
      <formula>C11="⑥保育士等キャリアアップ研修（下記(7)に基づくもの）"</formula>
    </cfRule>
  </conditionalFormatting>
  <conditionalFormatting sqref="E11:F70">
    <cfRule type="expression" dxfId="111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109" priority="10">
      <formula>$C11="⑥保育士等キャリアアップ研修（下記(7)に基づくもの）"</formula>
    </cfRule>
  </conditionalFormatting>
  <conditionalFormatting sqref="F11:F70">
    <cfRule type="expression" dxfId="1108" priority="7">
      <formula>AND(LEFT($F11,2)="99",MID($F11,5,2)="99")</formula>
    </cfRule>
  </conditionalFormatting>
  <conditionalFormatting sqref="G71">
    <cfRule type="cellIs" dxfId="1107" priority="13" operator="equal">
      <formula>""</formula>
    </cfRule>
  </conditionalFormatting>
  <conditionalFormatting sqref="I71">
    <cfRule type="cellIs" dxfId="1106" priority="12" operator="equal">
      <formula>""</formula>
    </cfRule>
  </conditionalFormatting>
  <conditionalFormatting sqref="J11:J101">
    <cfRule type="expression" dxfId="110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75546F5E-A177-46D3-B459-38677831A03B}">
      <formula1>SUMIF($H$11:$H$70,"〇",$I$11:$I$70)&lt;=VLOOKUP($C$6,$M$69:$N$83,2,FALSE)</formula1>
    </dataValidation>
    <dataValidation type="textLength" operator="equal" allowBlank="1" showInputMessage="1" showErrorMessage="1" error="保育士等キャリアアップ研修の時のみ12桁の修了証番号を入力" sqref="F11:F70" xr:uid="{878A7635-9E5F-4A67-8092-10C1D3888E94}">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90023752-F5CD-4AC1-80BC-86CD00D8559D}">
      <formula1>46112</formula1>
    </dataValidation>
    <dataValidation type="list" allowBlank="1" showInputMessage="1" showErrorMessage="1" promptTitle="研修分野" sqref="E11:E70" xr:uid="{673829CC-2959-4FAD-8C55-967063C90FFB}">
      <formula1>INDIRECT($L$4)</formula1>
    </dataValidation>
    <dataValidation type="list" allowBlank="1" showInputMessage="1" showErrorMessage="1" sqref="G11:G70" xr:uid="{D89CB074-2E51-475B-80D0-BBA0F6D8D3DB}">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6D08135-DA53-4CD1-91F6-B13544A4E7E2}">
          <x14:formula1>
            <xm:f>マスタ!$C$3:$C$16</xm:f>
          </x14:formula1>
          <xm:sqref>C6</xm:sqref>
        </x14:dataValidation>
        <x14:dataValidation type="list" allowBlank="1" showInputMessage="1" showErrorMessage="1" xr:uid="{7E3C0BB3-CFCA-4BBF-9CF3-1754BD36E861}">
          <x14:formula1>
            <xm:f>マスタ!$E$3:$E$8</xm:f>
          </x14:formula1>
          <xm:sqref>C11:C70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D53B8-4D78-4236-8061-D5B82CDC9987}">
  <sheetPr codeName="Sheet2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FlgwD6DTt9//CEQjaeHLFSDL3y1Oq7wv0jD/E7KA1Mqd6T+9oKQfMXccCYgh3k5cYe9rvQmYPFAlxhd9FYWhbw==" saltValue="ZCKDO/88f6bDSZGGzudnn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10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03" priority="3">
      <formula>AND(COUNTBLANK($B11:$I11)&lt;&gt;COLUMNS($B11:$I11),$C11="保育士等キャリアアップ研修（下記(7)に基づくもの）",$B11&lt;DATE(2017,4,1))</formula>
    </cfRule>
    <cfRule type="expression" dxfId="1102" priority="4">
      <formula>AND(COUNTBLANK($B11:$I11)&lt;&gt;COLUMNS($B11:$I11),$E11="保育実践研修（H29～R1）",OR($B11&lt;DATE(2017,4,1),$B11&gt;DATE(2020,3,31)))</formula>
    </cfRule>
    <cfRule type="expression" dxfId="1101" priority="5">
      <formula>AND(COUNTBLANK($B11:$I11)&lt;&gt;COLUMNS($B11:$I11),$B11&gt;DATE(2026,3,31))</formula>
    </cfRule>
  </conditionalFormatting>
  <conditionalFormatting sqref="C6">
    <cfRule type="containsBlanks" dxfId="1100" priority="1">
      <formula>LEN(TRIM(C6))=0</formula>
    </cfRule>
  </conditionalFormatting>
  <conditionalFormatting sqref="C7">
    <cfRule type="cellIs" dxfId="1099" priority="11" operator="equal">
      <formula>""</formula>
    </cfRule>
  </conditionalFormatting>
  <conditionalFormatting sqref="D11:D70">
    <cfRule type="expression" dxfId="1098" priority="8">
      <formula>C11="⑥保育士等キャリアアップ研修（下記(7)に基づくもの）"</formula>
    </cfRule>
  </conditionalFormatting>
  <conditionalFormatting sqref="E11:F70">
    <cfRule type="expression" dxfId="109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096" priority="10">
      <formula>$C11="⑥保育士等キャリアアップ研修（下記(7)に基づくもの）"</formula>
    </cfRule>
  </conditionalFormatting>
  <conditionalFormatting sqref="F11:F70">
    <cfRule type="expression" dxfId="1095" priority="7">
      <formula>AND(LEFT($F11,2)="99",MID($F11,5,2)="99")</formula>
    </cfRule>
  </conditionalFormatting>
  <conditionalFormatting sqref="G71">
    <cfRule type="cellIs" dxfId="1094" priority="13" operator="equal">
      <formula>""</formula>
    </cfRule>
  </conditionalFormatting>
  <conditionalFormatting sqref="I71">
    <cfRule type="cellIs" dxfId="1093" priority="12" operator="equal">
      <formula>""</formula>
    </cfRule>
  </conditionalFormatting>
  <conditionalFormatting sqref="J11:J101">
    <cfRule type="expression" dxfId="109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8EEBC2B8-847D-4BAB-8574-3339F9ECDC2A}">
      <formula1>SUMIF($H$11:$H$70,"〇",$I$11:$I$70)&lt;=VLOOKUP($C$6,$M$69:$N$83,2,FALSE)</formula1>
    </dataValidation>
    <dataValidation type="textLength" operator="equal" allowBlank="1" showInputMessage="1" showErrorMessage="1" error="保育士等キャリアアップ研修の時のみ12桁の修了証番号を入力" sqref="F11:F70" xr:uid="{D0E72596-E23A-42C9-AF7D-061E7032A7C5}">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680ACFD4-EF8E-4EDB-AE78-4E4AFBDCE099}">
      <formula1>46112</formula1>
    </dataValidation>
    <dataValidation type="list" allowBlank="1" showInputMessage="1" showErrorMessage="1" promptTitle="研修分野" sqref="E11:E70" xr:uid="{0C32C6F1-F662-4D38-8D9C-CC05004A8DAD}">
      <formula1>INDIRECT($L$4)</formula1>
    </dataValidation>
    <dataValidation type="list" allowBlank="1" showInputMessage="1" showErrorMessage="1" sqref="G11:G70" xr:uid="{CCCB0954-B94D-4D02-B10D-8E1853534CBA}">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988214D-E73A-49FD-AC0A-7B09723D822B}">
          <x14:formula1>
            <xm:f>マスタ!$C$3:$C$16</xm:f>
          </x14:formula1>
          <xm:sqref>C6</xm:sqref>
        </x14:dataValidation>
        <x14:dataValidation type="list" allowBlank="1" showInputMessage="1" showErrorMessage="1" xr:uid="{1AC6442F-91B0-426A-BA75-3C9B329F79AB}">
          <x14:formula1>
            <xm:f>マスタ!$E$3:$E$8</xm:f>
          </x14:formula1>
          <xm:sqref>C11:C70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7A37F-C399-4B0A-8E89-9ED1FB3B8042}">
  <sheetPr codeName="Sheet2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8V3wZgMP9kNI2RuXiDU6erSUPb8nTHqfWd7tBv8bwPLm7x3G2G3a4Hu6uFaY5YLwn22/kok6leHNIGkY7QXMVA==" saltValue="wC2+3rwxIn8qM1x0dC1in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09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090" priority="3">
      <formula>AND(COUNTBLANK($B11:$I11)&lt;&gt;COLUMNS($B11:$I11),$C11="保育士等キャリアアップ研修（下記(7)に基づくもの）",$B11&lt;DATE(2017,4,1))</formula>
    </cfRule>
    <cfRule type="expression" dxfId="1089" priority="4">
      <formula>AND(COUNTBLANK($B11:$I11)&lt;&gt;COLUMNS($B11:$I11),$E11="保育実践研修（H29～R1）",OR($B11&lt;DATE(2017,4,1),$B11&gt;DATE(2020,3,31)))</formula>
    </cfRule>
    <cfRule type="expression" dxfId="1088" priority="5">
      <formula>AND(COUNTBLANK($B11:$I11)&lt;&gt;COLUMNS($B11:$I11),$B11&gt;DATE(2026,3,31))</formula>
    </cfRule>
  </conditionalFormatting>
  <conditionalFormatting sqref="C6">
    <cfRule type="containsBlanks" dxfId="1087" priority="1">
      <formula>LEN(TRIM(C6))=0</formula>
    </cfRule>
  </conditionalFormatting>
  <conditionalFormatting sqref="C7">
    <cfRule type="cellIs" dxfId="1086" priority="11" operator="equal">
      <formula>""</formula>
    </cfRule>
  </conditionalFormatting>
  <conditionalFormatting sqref="D11:D70">
    <cfRule type="expression" dxfId="1085" priority="8">
      <formula>C11="⑥保育士等キャリアアップ研修（下記(7)に基づくもの）"</formula>
    </cfRule>
  </conditionalFormatting>
  <conditionalFormatting sqref="E11:F70">
    <cfRule type="expression" dxfId="108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083" priority="10">
      <formula>$C11="⑥保育士等キャリアアップ研修（下記(7)に基づくもの）"</formula>
    </cfRule>
  </conditionalFormatting>
  <conditionalFormatting sqref="F11:F70">
    <cfRule type="expression" dxfId="1082" priority="7">
      <formula>AND(LEFT($F11,2)="99",MID($F11,5,2)="99")</formula>
    </cfRule>
  </conditionalFormatting>
  <conditionalFormatting sqref="G71">
    <cfRule type="cellIs" dxfId="1081" priority="13" operator="equal">
      <formula>""</formula>
    </cfRule>
  </conditionalFormatting>
  <conditionalFormatting sqref="I71">
    <cfRule type="cellIs" dxfId="1080" priority="12" operator="equal">
      <formula>""</formula>
    </cfRule>
  </conditionalFormatting>
  <conditionalFormatting sqref="J11:J101">
    <cfRule type="expression" dxfId="107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03905E5E-1EC9-486C-8A25-CCD872C82455}">
      <formula1>SUMIF($H$11:$H$70,"〇",$I$11:$I$70)&lt;=VLOOKUP($C$6,$M$69:$N$83,2,FALSE)</formula1>
    </dataValidation>
    <dataValidation type="textLength" operator="equal" allowBlank="1" showInputMessage="1" showErrorMessage="1" error="保育士等キャリアアップ研修の時のみ12桁の修了証番号を入力" sqref="F11:F70" xr:uid="{0046F6F1-6390-4325-A9D5-70E1E31F13B1}">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41003942-DEEE-401D-81D6-DE53C4066FA3}">
      <formula1>46112</formula1>
    </dataValidation>
    <dataValidation type="list" allowBlank="1" showInputMessage="1" showErrorMessage="1" promptTitle="研修分野" sqref="E11:E70" xr:uid="{777CF5DD-5D60-496C-90DE-C7CBC5D9C513}">
      <formula1>INDIRECT($L$4)</formula1>
    </dataValidation>
    <dataValidation type="list" allowBlank="1" showInputMessage="1" showErrorMessage="1" sqref="G11:G70" xr:uid="{79A66D87-4F16-49E5-A988-E2A5305A3359}">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83B3616-C327-4F57-9600-61190AF29395}">
          <x14:formula1>
            <xm:f>マスタ!$C$3:$C$16</xm:f>
          </x14:formula1>
          <xm:sqref>C6</xm:sqref>
        </x14:dataValidation>
        <x14:dataValidation type="list" allowBlank="1" showInputMessage="1" showErrorMessage="1" xr:uid="{7BEF42E5-A2CD-4221-B964-A091222DA488}">
          <x14:formula1>
            <xm:f>マスタ!$E$3:$E$8</xm:f>
          </x14:formula1>
          <xm:sqref>C11:C70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7CD51-52D1-4478-A9BE-CD0CD7A23D9B}">
  <sheetPr codeName="Sheet24">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wif0AVJzxYwijcX3byAkhFQx95hzviqHzpDVUvsK1m6ggCDDZrNQX3h2dyolhHsnXdPXeJ6recUa+rVl9xaxPw==" saltValue="1OgRgYjNBbFQBZEf5xQ0f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07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077" priority="3">
      <formula>AND(COUNTBLANK($B11:$I11)&lt;&gt;COLUMNS($B11:$I11),$C11="保育士等キャリアアップ研修（下記(7)に基づくもの）",$B11&lt;DATE(2017,4,1))</formula>
    </cfRule>
    <cfRule type="expression" dxfId="1076" priority="4">
      <formula>AND(COUNTBLANK($B11:$I11)&lt;&gt;COLUMNS($B11:$I11),$E11="保育実践研修（H29～R1）",OR($B11&lt;DATE(2017,4,1),$B11&gt;DATE(2020,3,31)))</formula>
    </cfRule>
    <cfRule type="expression" dxfId="1075" priority="5">
      <formula>AND(COUNTBLANK($B11:$I11)&lt;&gt;COLUMNS($B11:$I11),$B11&gt;DATE(2026,3,31))</formula>
    </cfRule>
  </conditionalFormatting>
  <conditionalFormatting sqref="C6">
    <cfRule type="containsBlanks" dxfId="1074" priority="1">
      <formula>LEN(TRIM(C6))=0</formula>
    </cfRule>
  </conditionalFormatting>
  <conditionalFormatting sqref="C7">
    <cfRule type="cellIs" dxfId="1073" priority="11" operator="equal">
      <formula>""</formula>
    </cfRule>
  </conditionalFormatting>
  <conditionalFormatting sqref="D11:D70">
    <cfRule type="expression" dxfId="1072" priority="8">
      <formula>C11="⑥保育士等キャリアアップ研修（下記(7)に基づくもの）"</formula>
    </cfRule>
  </conditionalFormatting>
  <conditionalFormatting sqref="E11:F70">
    <cfRule type="expression" dxfId="107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070" priority="10">
      <formula>$C11="⑥保育士等キャリアアップ研修（下記(7)に基づくもの）"</formula>
    </cfRule>
  </conditionalFormatting>
  <conditionalFormatting sqref="F11:F70">
    <cfRule type="expression" dxfId="1069" priority="7">
      <formula>AND(LEFT($F11,2)="99",MID($F11,5,2)="99")</formula>
    </cfRule>
  </conditionalFormatting>
  <conditionalFormatting sqref="G71">
    <cfRule type="cellIs" dxfId="1068" priority="13" operator="equal">
      <formula>""</formula>
    </cfRule>
  </conditionalFormatting>
  <conditionalFormatting sqref="I71">
    <cfRule type="cellIs" dxfId="1067" priority="12" operator="equal">
      <formula>""</formula>
    </cfRule>
  </conditionalFormatting>
  <conditionalFormatting sqref="J11:J101">
    <cfRule type="expression" dxfId="106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CF80DF64-1750-4BDA-8B33-06723D936F03}">
      <formula1>SUMIF($H$11:$H$70,"〇",$I$11:$I$70)&lt;=VLOOKUP($C$6,$M$69:$N$83,2,FALSE)</formula1>
    </dataValidation>
    <dataValidation type="textLength" operator="equal" allowBlank="1" showInputMessage="1" showErrorMessage="1" error="保育士等キャリアアップ研修の時のみ12桁の修了証番号を入力" sqref="F11:F70" xr:uid="{8365652F-9AB6-445C-A1D3-7663E3B7D7E7}">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66C889FC-038D-4BE5-9E9D-3E8074C26F17}">
      <formula1>46112</formula1>
    </dataValidation>
    <dataValidation type="list" allowBlank="1" showInputMessage="1" showErrorMessage="1" promptTitle="研修分野" sqref="E11:E70" xr:uid="{F0486477-EBA7-42EB-9273-B5C0D789F6B9}">
      <formula1>INDIRECT($L$4)</formula1>
    </dataValidation>
    <dataValidation type="list" allowBlank="1" showInputMessage="1" showErrorMessage="1" sqref="G11:G70" xr:uid="{AEBC873A-6EDA-450F-983C-BE84F34230DC}">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71F6304-10D3-4552-BE02-CAB162B69F29}">
          <x14:formula1>
            <xm:f>マスタ!$C$3:$C$16</xm:f>
          </x14:formula1>
          <xm:sqref>C6</xm:sqref>
        </x14:dataValidation>
        <x14:dataValidation type="list" allowBlank="1" showInputMessage="1" showErrorMessage="1" xr:uid="{46C5C554-D938-4924-B977-B7E91B1F68D1}">
          <x14:formula1>
            <xm:f>マスタ!$E$3:$E$8</xm:f>
          </x14:formula1>
          <xm:sqref>C11:C70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600B5-4BB0-4ABB-A2A4-257BC5880BAD}">
  <sheetPr codeName="Sheet2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ZWdsVL6MBoXuTnY2mB6ApHMr1OKLYA/9OUSiUuSSrs8yY8aJaYuc7r/c5Q1CUY0Z0kBtnA7Qfu+hZn+Y7Or0qg==" saltValue="sNi+cVvOsnVL7k1Z1A49O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06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064" priority="3">
      <formula>AND(COUNTBLANK($B11:$I11)&lt;&gt;COLUMNS($B11:$I11),$C11="保育士等キャリアアップ研修（下記(7)に基づくもの）",$B11&lt;DATE(2017,4,1))</formula>
    </cfRule>
    <cfRule type="expression" dxfId="1063" priority="4">
      <formula>AND(COUNTBLANK($B11:$I11)&lt;&gt;COLUMNS($B11:$I11),$E11="保育実践研修（H29～R1）",OR($B11&lt;DATE(2017,4,1),$B11&gt;DATE(2020,3,31)))</formula>
    </cfRule>
    <cfRule type="expression" dxfId="1062" priority="5">
      <formula>AND(COUNTBLANK($B11:$I11)&lt;&gt;COLUMNS($B11:$I11),$B11&gt;DATE(2026,3,31))</formula>
    </cfRule>
  </conditionalFormatting>
  <conditionalFormatting sqref="C6">
    <cfRule type="containsBlanks" dxfId="1061" priority="1">
      <formula>LEN(TRIM(C6))=0</formula>
    </cfRule>
  </conditionalFormatting>
  <conditionalFormatting sqref="C7">
    <cfRule type="cellIs" dxfId="1060" priority="11" operator="equal">
      <formula>""</formula>
    </cfRule>
  </conditionalFormatting>
  <conditionalFormatting sqref="D11:D70">
    <cfRule type="expression" dxfId="1059" priority="8">
      <formula>C11="⑥保育士等キャリアアップ研修（下記(7)に基づくもの）"</formula>
    </cfRule>
  </conditionalFormatting>
  <conditionalFormatting sqref="E11:F70">
    <cfRule type="expression" dxfId="105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057" priority="10">
      <formula>$C11="⑥保育士等キャリアアップ研修（下記(7)に基づくもの）"</formula>
    </cfRule>
  </conditionalFormatting>
  <conditionalFormatting sqref="F11:F70">
    <cfRule type="expression" dxfId="1056" priority="7">
      <formula>AND(LEFT($F11,2)="99",MID($F11,5,2)="99")</formula>
    </cfRule>
  </conditionalFormatting>
  <conditionalFormatting sqref="G71">
    <cfRule type="cellIs" dxfId="1055" priority="13" operator="equal">
      <formula>""</formula>
    </cfRule>
  </conditionalFormatting>
  <conditionalFormatting sqref="I71">
    <cfRule type="cellIs" dxfId="1054" priority="12" operator="equal">
      <formula>""</formula>
    </cfRule>
  </conditionalFormatting>
  <conditionalFormatting sqref="J11:J101">
    <cfRule type="expression" dxfId="105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C4782683-E870-4E41-BCF9-F6B9DDF1F27E}">
      <formula1>SUMIF($H$11:$H$70,"〇",$I$11:$I$70)&lt;=VLOOKUP($C$6,$M$69:$N$83,2,FALSE)</formula1>
    </dataValidation>
    <dataValidation type="textLength" operator="equal" allowBlank="1" showInputMessage="1" showErrorMessage="1" error="保育士等キャリアアップ研修の時のみ12桁の修了証番号を入力" sqref="F11:F70" xr:uid="{88A91329-4B5C-4071-91F1-E8C48071E2A0}">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1280A698-FFC5-47A7-9D05-AA2D8AD2D2DD}">
      <formula1>46112</formula1>
    </dataValidation>
    <dataValidation type="list" allowBlank="1" showInputMessage="1" showErrorMessage="1" promptTitle="研修分野" sqref="E11:E70" xr:uid="{E46F1145-B2CF-47B8-8136-4CAD2534F50C}">
      <formula1>INDIRECT($L$4)</formula1>
    </dataValidation>
    <dataValidation type="list" allowBlank="1" showInputMessage="1" showErrorMessage="1" sqref="G11:G70" xr:uid="{D9D8BC98-97CA-4B0A-8A14-490C8A88CB4E}">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60A0813-596A-4718-B744-B6011BED54EC}">
          <x14:formula1>
            <xm:f>マスタ!$C$3:$C$16</xm:f>
          </x14:formula1>
          <xm:sqref>C6</xm:sqref>
        </x14:dataValidation>
        <x14:dataValidation type="list" allowBlank="1" showInputMessage="1" showErrorMessage="1" xr:uid="{841B4FE4-6906-47A9-8807-3943DA495C2F}">
          <x14:formula1>
            <xm:f>マスタ!$E$3:$E$8</xm:f>
          </x14:formula1>
          <xm:sqref>C11:C70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8AE71-3FB8-49BB-8E74-8DC050FAB774}">
  <sheetPr codeName="Sheet2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eO4r7cubDk1y0FDApkX67A/vJNbuCBBCKFdLOw0XLwJLsxAXq01ZgwZ2snbZyyNk5VIJnmOl18ZdJ99ur4HdKg==" saltValue="NTDxOmEPUdCv32c8IHTFV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05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051" priority="3">
      <formula>AND(COUNTBLANK($B11:$I11)&lt;&gt;COLUMNS($B11:$I11),$C11="保育士等キャリアアップ研修（下記(7)に基づくもの）",$B11&lt;DATE(2017,4,1))</formula>
    </cfRule>
    <cfRule type="expression" dxfId="1050" priority="4">
      <formula>AND(COUNTBLANK($B11:$I11)&lt;&gt;COLUMNS($B11:$I11),$E11="保育実践研修（H29～R1）",OR($B11&lt;DATE(2017,4,1),$B11&gt;DATE(2020,3,31)))</formula>
    </cfRule>
    <cfRule type="expression" dxfId="1049" priority="5">
      <formula>AND(COUNTBLANK($B11:$I11)&lt;&gt;COLUMNS($B11:$I11),$B11&gt;DATE(2026,3,31))</formula>
    </cfRule>
  </conditionalFormatting>
  <conditionalFormatting sqref="C6">
    <cfRule type="containsBlanks" dxfId="1048" priority="1">
      <formula>LEN(TRIM(C6))=0</formula>
    </cfRule>
  </conditionalFormatting>
  <conditionalFormatting sqref="C7">
    <cfRule type="cellIs" dxfId="1047" priority="11" operator="equal">
      <formula>""</formula>
    </cfRule>
  </conditionalFormatting>
  <conditionalFormatting sqref="D11:D70">
    <cfRule type="expression" dxfId="1046" priority="8">
      <formula>C11="⑥保育士等キャリアアップ研修（下記(7)に基づくもの）"</formula>
    </cfRule>
  </conditionalFormatting>
  <conditionalFormatting sqref="E11:F70">
    <cfRule type="expression" dxfId="104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044" priority="10">
      <formula>$C11="⑥保育士等キャリアアップ研修（下記(7)に基づくもの）"</formula>
    </cfRule>
  </conditionalFormatting>
  <conditionalFormatting sqref="F11:F70">
    <cfRule type="expression" dxfId="1043" priority="7">
      <formula>AND(LEFT($F11,2)="99",MID($F11,5,2)="99")</formula>
    </cfRule>
  </conditionalFormatting>
  <conditionalFormatting sqref="G71">
    <cfRule type="cellIs" dxfId="1042" priority="13" operator="equal">
      <formula>""</formula>
    </cfRule>
  </conditionalFormatting>
  <conditionalFormatting sqref="I71">
    <cfRule type="cellIs" dxfId="1041" priority="12" operator="equal">
      <formula>""</formula>
    </cfRule>
  </conditionalFormatting>
  <conditionalFormatting sqref="J11:J101">
    <cfRule type="expression" dxfId="104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1E6E24FC-9662-458B-89CA-327660D8EAF9}">
      <formula1>SUMIF($H$11:$H$70,"〇",$I$11:$I$70)&lt;=VLOOKUP($C$6,$M$69:$N$83,2,FALSE)</formula1>
    </dataValidation>
    <dataValidation type="textLength" operator="equal" allowBlank="1" showInputMessage="1" showErrorMessage="1" error="保育士等キャリアアップ研修の時のみ12桁の修了証番号を入力" sqref="F11:F70" xr:uid="{DDC37E36-3D3E-45C5-A89A-3AC6F9ED4782}">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BE487591-0209-46FC-9ED5-BF5A47785F68}">
      <formula1>46112</formula1>
    </dataValidation>
    <dataValidation type="list" allowBlank="1" showInputMessage="1" showErrorMessage="1" promptTitle="研修分野" sqref="E11:E70" xr:uid="{66E2AB21-F85E-4CD3-9305-A2DB82AFE08E}">
      <formula1>INDIRECT($L$4)</formula1>
    </dataValidation>
    <dataValidation type="list" allowBlank="1" showInputMessage="1" showErrorMessage="1" sqref="G11:G70" xr:uid="{5D394E91-7E09-4B71-827E-33D4A246FBA6}">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AEDEDB2-EF3B-48EE-A0F3-C13098D6EB54}">
          <x14:formula1>
            <xm:f>マスタ!$C$3:$C$16</xm:f>
          </x14:formula1>
          <xm:sqref>C6</xm:sqref>
        </x14:dataValidation>
        <x14:dataValidation type="list" allowBlank="1" showInputMessage="1" showErrorMessage="1" xr:uid="{38E34DE0-15E2-4B19-B085-DFDFF36121A6}">
          <x14:formula1>
            <xm:f>マスタ!$E$3:$E$8</xm:f>
          </x14:formula1>
          <xm:sqref>C11:C70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76477-31A9-48A2-B223-66353FB562A7}">
  <sheetPr codeName="Sheet27">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ocgqFwbVy79T4mdJOLq2XWT8AjKGW76DhQJrjHv7UCIk0k9p5fa8zjRJiiguqX3xd6jKu9rxb5+HxPNW/ral9Q==" saltValue="FATZInhaAkbqE/QRMHl89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03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038" priority="3">
      <formula>AND(COUNTBLANK($B11:$I11)&lt;&gt;COLUMNS($B11:$I11),$C11="保育士等キャリアアップ研修（下記(7)に基づくもの）",$B11&lt;DATE(2017,4,1))</formula>
    </cfRule>
    <cfRule type="expression" dxfId="1037" priority="4">
      <formula>AND(COUNTBLANK($B11:$I11)&lt;&gt;COLUMNS($B11:$I11),$E11="保育実践研修（H29～R1）",OR($B11&lt;DATE(2017,4,1),$B11&gt;DATE(2020,3,31)))</formula>
    </cfRule>
    <cfRule type="expression" dxfId="1036" priority="5">
      <formula>AND(COUNTBLANK($B11:$I11)&lt;&gt;COLUMNS($B11:$I11),$B11&gt;DATE(2026,3,31))</formula>
    </cfRule>
  </conditionalFormatting>
  <conditionalFormatting sqref="C6">
    <cfRule type="containsBlanks" dxfId="1035" priority="1">
      <formula>LEN(TRIM(C6))=0</formula>
    </cfRule>
  </conditionalFormatting>
  <conditionalFormatting sqref="C7">
    <cfRule type="cellIs" dxfId="1034" priority="11" operator="equal">
      <formula>""</formula>
    </cfRule>
  </conditionalFormatting>
  <conditionalFormatting sqref="D11:D70">
    <cfRule type="expression" dxfId="1033" priority="8">
      <formula>C11="⑥保育士等キャリアアップ研修（下記(7)に基づくもの）"</formula>
    </cfRule>
  </conditionalFormatting>
  <conditionalFormatting sqref="E11:F70">
    <cfRule type="expression" dxfId="1032"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031" priority="10">
      <formula>$C11="⑥保育士等キャリアアップ研修（下記(7)に基づくもの）"</formula>
    </cfRule>
  </conditionalFormatting>
  <conditionalFormatting sqref="F11:F70">
    <cfRule type="expression" dxfId="1030" priority="7">
      <formula>AND(LEFT($F11,2)="99",MID($F11,5,2)="99")</formula>
    </cfRule>
  </conditionalFormatting>
  <conditionalFormatting sqref="G71">
    <cfRule type="cellIs" dxfId="1029" priority="13" operator="equal">
      <formula>""</formula>
    </cfRule>
  </conditionalFormatting>
  <conditionalFormatting sqref="I71">
    <cfRule type="cellIs" dxfId="1028" priority="12" operator="equal">
      <formula>""</formula>
    </cfRule>
  </conditionalFormatting>
  <conditionalFormatting sqref="J11:J101">
    <cfRule type="expression" dxfId="1027"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FFC49EBB-F93F-4F46-AECA-D5C820C5BCA3}">
      <formula1>SUMIF($H$11:$H$70,"〇",$I$11:$I$70)&lt;=VLOOKUP($C$6,$M$69:$N$83,2,FALSE)</formula1>
    </dataValidation>
    <dataValidation type="textLength" operator="equal" allowBlank="1" showInputMessage="1" showErrorMessage="1" error="保育士等キャリアアップ研修の時のみ12桁の修了証番号を入力" sqref="F11:F70" xr:uid="{FDD39D1B-D93B-4979-816A-1575FE2438F9}">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50644559-1967-4C4E-85A1-FF01C19F9AAE}">
      <formula1>46112</formula1>
    </dataValidation>
    <dataValidation type="list" allowBlank="1" showInputMessage="1" showErrorMessage="1" promptTitle="研修分野" sqref="E11:E70" xr:uid="{CF7DD71E-40DF-488D-B315-08E8866AF597}">
      <formula1>INDIRECT($L$4)</formula1>
    </dataValidation>
    <dataValidation type="list" allowBlank="1" showInputMessage="1" showErrorMessage="1" sqref="G11:G70" xr:uid="{0A07E76E-BF3C-45C2-912C-0955E4F35F6F}">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49B2BFD-6F1B-4538-9A49-E642559A9BB4}">
          <x14:formula1>
            <xm:f>マスタ!$C$3:$C$16</xm:f>
          </x14:formula1>
          <xm:sqref>C6</xm:sqref>
        </x14:dataValidation>
        <x14:dataValidation type="list" allowBlank="1" showInputMessage="1" showErrorMessage="1" xr:uid="{1248300B-C5FA-4048-89E7-3A2112C688A7}">
          <x14:formula1>
            <xm:f>マスタ!$E$3:$E$8</xm:f>
          </x14:formula1>
          <xm:sqref>C11:C70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CB2E-2013-41B1-B1F7-9425796275AF}">
  <sheetPr codeName="Sheet2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f9U5nTs+4vjVRtw8nc9LJwp+YVk8kVHl7SlqyPXHkEhAocPuKKgKq30wvQfSZI0iqfCWFIIz9SU+tJLPeYLDmQ==" saltValue="pooiOSluxwqvqBJDb3u9u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02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025" priority="3">
      <formula>AND(COUNTBLANK($B11:$I11)&lt;&gt;COLUMNS($B11:$I11),$C11="保育士等キャリアアップ研修（下記(7)に基づくもの）",$B11&lt;DATE(2017,4,1))</formula>
    </cfRule>
    <cfRule type="expression" dxfId="1024" priority="4">
      <formula>AND(COUNTBLANK($B11:$I11)&lt;&gt;COLUMNS($B11:$I11),$E11="保育実践研修（H29～R1）",OR($B11&lt;DATE(2017,4,1),$B11&gt;DATE(2020,3,31)))</formula>
    </cfRule>
    <cfRule type="expression" dxfId="1023" priority="5">
      <formula>AND(COUNTBLANK($B11:$I11)&lt;&gt;COLUMNS($B11:$I11),$B11&gt;DATE(2026,3,31))</formula>
    </cfRule>
  </conditionalFormatting>
  <conditionalFormatting sqref="C6">
    <cfRule type="containsBlanks" dxfId="1022" priority="1">
      <formula>LEN(TRIM(C6))=0</formula>
    </cfRule>
  </conditionalFormatting>
  <conditionalFormatting sqref="C7">
    <cfRule type="cellIs" dxfId="1021" priority="11" operator="equal">
      <formula>""</formula>
    </cfRule>
  </conditionalFormatting>
  <conditionalFormatting sqref="D11:D70">
    <cfRule type="expression" dxfId="1020" priority="8">
      <formula>C11="⑥保育士等キャリアアップ研修（下記(7)に基づくもの）"</formula>
    </cfRule>
  </conditionalFormatting>
  <conditionalFormatting sqref="E11:F70">
    <cfRule type="expression" dxfId="101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018" priority="10">
      <formula>$C11="⑥保育士等キャリアアップ研修（下記(7)に基づくもの）"</formula>
    </cfRule>
  </conditionalFormatting>
  <conditionalFormatting sqref="F11:F70">
    <cfRule type="expression" dxfId="1017" priority="7">
      <formula>AND(LEFT($F11,2)="99",MID($F11,5,2)="99")</formula>
    </cfRule>
  </conditionalFormatting>
  <conditionalFormatting sqref="G71">
    <cfRule type="cellIs" dxfId="1016" priority="13" operator="equal">
      <formula>""</formula>
    </cfRule>
  </conditionalFormatting>
  <conditionalFormatting sqref="I71">
    <cfRule type="cellIs" dxfId="1015" priority="12" operator="equal">
      <formula>""</formula>
    </cfRule>
  </conditionalFormatting>
  <conditionalFormatting sqref="J11:J101">
    <cfRule type="expression" dxfId="101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1563C172-603F-4538-9E37-6D828FECA928}">
      <formula1>SUMIF($H$11:$H$70,"〇",$I$11:$I$70)&lt;=VLOOKUP($C$6,$M$69:$N$83,2,FALSE)</formula1>
    </dataValidation>
    <dataValidation type="textLength" operator="equal" allowBlank="1" showInputMessage="1" showErrorMessage="1" error="保育士等キャリアアップ研修の時のみ12桁の修了証番号を入力" sqref="F11:F70" xr:uid="{ED280569-C968-4F32-9D6E-AECD0415BF9A}">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D920E45A-8879-49A0-B42D-9E0431478656}">
      <formula1>46112</formula1>
    </dataValidation>
    <dataValidation type="list" allowBlank="1" showInputMessage="1" showErrorMessage="1" promptTitle="研修分野" sqref="E11:E70" xr:uid="{1AEA5465-55B4-4316-B93C-64FB0E2AC4AD}">
      <formula1>INDIRECT($L$4)</formula1>
    </dataValidation>
    <dataValidation type="list" allowBlank="1" showInputMessage="1" showErrorMessage="1" sqref="G11:G70" xr:uid="{C70368A6-CF11-425E-9EA9-EF959CD2223F}">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99F44F9-8D1D-4BF1-9159-9C37D9AB0D42}">
          <x14:formula1>
            <xm:f>マスタ!$C$3:$C$16</xm:f>
          </x14:formula1>
          <xm:sqref>C6</xm:sqref>
        </x14:dataValidation>
        <x14:dataValidation type="list" allowBlank="1" showInputMessage="1" showErrorMessage="1" xr:uid="{860FECF7-76F8-47CB-883C-8C667F8FAF72}">
          <x14:formula1>
            <xm:f>マスタ!$E$3:$E$8</xm:f>
          </x14:formula1>
          <xm:sqref>C11:C70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6D185-7C1C-46B0-8DE5-9AA788292A12}">
  <sheetPr codeName="Sheet2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S80ZA44w2YcyEin4Uj3/ZczYUL6OmrqJWNO9jnkwv4Uz4VvBCeuaFBFUo9xZQ1aZawdalbVCGRO/Se8mOV7ofA==" saltValue="afeFazBq/OejJ2M4BHzaF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01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012" priority="3">
      <formula>AND(COUNTBLANK($B11:$I11)&lt;&gt;COLUMNS($B11:$I11),$C11="保育士等キャリアアップ研修（下記(7)に基づくもの）",$B11&lt;DATE(2017,4,1))</formula>
    </cfRule>
    <cfRule type="expression" dxfId="1011" priority="4">
      <formula>AND(COUNTBLANK($B11:$I11)&lt;&gt;COLUMNS($B11:$I11),$E11="保育実践研修（H29～R1）",OR($B11&lt;DATE(2017,4,1),$B11&gt;DATE(2020,3,31)))</formula>
    </cfRule>
    <cfRule type="expression" dxfId="1010" priority="5">
      <formula>AND(COUNTBLANK($B11:$I11)&lt;&gt;COLUMNS($B11:$I11),$B11&gt;DATE(2026,3,31))</formula>
    </cfRule>
  </conditionalFormatting>
  <conditionalFormatting sqref="C6">
    <cfRule type="containsBlanks" dxfId="1009" priority="1">
      <formula>LEN(TRIM(C6))=0</formula>
    </cfRule>
  </conditionalFormatting>
  <conditionalFormatting sqref="C7">
    <cfRule type="cellIs" dxfId="1008" priority="11" operator="equal">
      <formula>""</formula>
    </cfRule>
  </conditionalFormatting>
  <conditionalFormatting sqref="D11:D70">
    <cfRule type="expression" dxfId="1007" priority="8">
      <formula>C11="⑥保育士等キャリアアップ研修（下記(7)に基づくもの）"</formula>
    </cfRule>
  </conditionalFormatting>
  <conditionalFormatting sqref="E11:F70">
    <cfRule type="expression" dxfId="100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005" priority="10">
      <formula>$C11="⑥保育士等キャリアアップ研修（下記(7)に基づくもの）"</formula>
    </cfRule>
  </conditionalFormatting>
  <conditionalFormatting sqref="F11:F70">
    <cfRule type="expression" dxfId="1004" priority="7">
      <formula>AND(LEFT($F11,2)="99",MID($F11,5,2)="99")</formula>
    </cfRule>
  </conditionalFormatting>
  <conditionalFormatting sqref="G71">
    <cfRule type="cellIs" dxfId="1003" priority="13" operator="equal">
      <formula>""</formula>
    </cfRule>
  </conditionalFormatting>
  <conditionalFormatting sqref="I71">
    <cfRule type="cellIs" dxfId="1002" priority="12" operator="equal">
      <formula>""</formula>
    </cfRule>
  </conditionalFormatting>
  <conditionalFormatting sqref="J11:J101">
    <cfRule type="expression" dxfId="100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B39FBB19-7A01-43F2-9849-7915374E5AE3}">
      <formula1>SUMIF($H$11:$H$70,"〇",$I$11:$I$70)&lt;=VLOOKUP($C$6,$M$69:$N$83,2,FALSE)</formula1>
    </dataValidation>
    <dataValidation type="textLength" operator="equal" allowBlank="1" showInputMessage="1" showErrorMessage="1" error="保育士等キャリアアップ研修の時のみ12桁の修了証番号を入力" sqref="F11:F70" xr:uid="{F68EAA39-54ED-4FDF-90B6-C8E8824C025B}">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E3769008-59C1-48B5-AE11-819F5B126FC9}">
      <formula1>46112</formula1>
    </dataValidation>
    <dataValidation type="list" allowBlank="1" showInputMessage="1" showErrorMessage="1" promptTitle="研修分野" sqref="E11:E70" xr:uid="{69A2635F-78A5-4930-AC16-0182BD3DF639}">
      <formula1>INDIRECT($L$4)</formula1>
    </dataValidation>
    <dataValidation type="list" allowBlank="1" showInputMessage="1" showErrorMessage="1" sqref="G11:G70" xr:uid="{49A9F82E-BFF5-4E6C-95A8-D068770825B2}">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E87B328-BBE6-4D44-ABB8-4D224346488E}">
          <x14:formula1>
            <xm:f>マスタ!$C$3:$C$16</xm:f>
          </x14:formula1>
          <xm:sqref>C6</xm:sqref>
        </x14:dataValidation>
        <x14:dataValidation type="list" allowBlank="1" showInputMessage="1" showErrorMessage="1" xr:uid="{A57445B2-3B07-44A9-88B9-D648B94CADC5}">
          <x14:formula1>
            <xm:f>マスタ!$E$3:$E$8</xm:f>
          </x14:formula1>
          <xm:sqref>C11:C70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318DA-A0B3-4417-919B-A97EAE61674C}">
  <sheetPr codeName="Sheet30">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B1snUgC7ZmKCAhxlgXSxV+sbu3wCxWC61CaxfCgnWAz5oCDA9p3DtCGdJpbBZH1u/L5kyNbPW8mJLlFu2Rlew==" saltValue="FPn40tLiUyL3OBWci2vCq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00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999" priority="3">
      <formula>AND(COUNTBLANK($B11:$I11)&lt;&gt;COLUMNS($B11:$I11),$C11="保育士等キャリアアップ研修（下記(7)に基づくもの）",$B11&lt;DATE(2017,4,1))</formula>
    </cfRule>
    <cfRule type="expression" dxfId="998" priority="4">
      <formula>AND(COUNTBLANK($B11:$I11)&lt;&gt;COLUMNS($B11:$I11),$E11="保育実践研修（H29～R1）",OR($B11&lt;DATE(2017,4,1),$B11&gt;DATE(2020,3,31)))</formula>
    </cfRule>
    <cfRule type="expression" dxfId="997" priority="5">
      <formula>AND(COUNTBLANK($B11:$I11)&lt;&gt;COLUMNS($B11:$I11),$B11&gt;DATE(2026,3,31))</formula>
    </cfRule>
  </conditionalFormatting>
  <conditionalFormatting sqref="C6">
    <cfRule type="containsBlanks" dxfId="996" priority="1">
      <formula>LEN(TRIM(C6))=0</formula>
    </cfRule>
  </conditionalFormatting>
  <conditionalFormatting sqref="C7">
    <cfRule type="cellIs" dxfId="995" priority="11" operator="equal">
      <formula>""</formula>
    </cfRule>
  </conditionalFormatting>
  <conditionalFormatting sqref="D11:D70">
    <cfRule type="expression" dxfId="994" priority="8">
      <formula>C11="⑥保育士等キャリアアップ研修（下記(7)に基づくもの）"</formula>
    </cfRule>
  </conditionalFormatting>
  <conditionalFormatting sqref="E11:F70">
    <cfRule type="expression" dxfId="99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992" priority="10">
      <formula>$C11="⑥保育士等キャリアアップ研修（下記(7)に基づくもの）"</formula>
    </cfRule>
  </conditionalFormatting>
  <conditionalFormatting sqref="F11:F70">
    <cfRule type="expression" dxfId="991" priority="7">
      <formula>AND(LEFT($F11,2)="99",MID($F11,5,2)="99")</formula>
    </cfRule>
  </conditionalFormatting>
  <conditionalFormatting sqref="G71">
    <cfRule type="cellIs" dxfId="990" priority="13" operator="equal">
      <formula>""</formula>
    </cfRule>
  </conditionalFormatting>
  <conditionalFormatting sqref="I71">
    <cfRule type="cellIs" dxfId="989" priority="12" operator="equal">
      <formula>""</formula>
    </cfRule>
  </conditionalFormatting>
  <conditionalFormatting sqref="J11:J101">
    <cfRule type="expression" dxfId="98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EC5A67CE-6679-4F4C-BC5F-B0345FAAFE9E}">
      <formula1>SUMIF($H$11:$H$70,"〇",$I$11:$I$70)&lt;=VLOOKUP($C$6,$M$69:$N$83,2,FALSE)</formula1>
    </dataValidation>
    <dataValidation type="textLength" operator="equal" allowBlank="1" showInputMessage="1" showErrorMessage="1" error="保育士等キャリアアップ研修の時のみ12桁の修了証番号を入力" sqref="F11:F70" xr:uid="{BA21FA40-1F97-4851-B7A2-BFDB99F9B059}">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A12D86C6-73D7-468E-A64A-BDDAF5A69013}">
      <formula1>46112</formula1>
    </dataValidation>
    <dataValidation type="list" allowBlank="1" showInputMessage="1" showErrorMessage="1" promptTitle="研修分野" sqref="E11:E70" xr:uid="{5D88CCAE-FE9D-418A-8538-EBDE6141A3F9}">
      <formula1>INDIRECT($L$4)</formula1>
    </dataValidation>
    <dataValidation type="list" allowBlank="1" showInputMessage="1" showErrorMessage="1" sqref="G11:G70" xr:uid="{148CCF08-CB2E-43B9-9DEA-7836B516979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1CA2FAB-8C98-4580-A3EA-89823FE906B7}">
          <x14:formula1>
            <xm:f>マスタ!$C$3:$C$16</xm:f>
          </x14:formula1>
          <xm:sqref>C6</xm:sqref>
        </x14:dataValidation>
        <x14:dataValidation type="list" allowBlank="1" showInputMessage="1" showErrorMessage="1" xr:uid="{E7429514-8995-4E10-9D18-C7856D8D2FE7}">
          <x14:formula1>
            <xm:f>マスタ!$E$3:$E$8</xm:f>
          </x14:formula1>
          <xm:sqref>C11:C70</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65C14-DD06-4BF5-9A3B-056137B31D10}">
  <sheetPr codeName="Sheet3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lYXqKET7wa/a0MmJXAX/OJxJvsedJe4IqyhFdnxYXy8pZmPA/phbLHtsGppWg6FnYnO4WI3iTc6IU5YQlMN2fA==" saltValue="vvmlY3A4WAJIyShb7HY+X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98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986" priority="3">
      <formula>AND(COUNTBLANK($B11:$I11)&lt;&gt;COLUMNS($B11:$I11),$C11="保育士等キャリアアップ研修（下記(7)に基づくもの）",$B11&lt;DATE(2017,4,1))</formula>
    </cfRule>
    <cfRule type="expression" dxfId="985" priority="4">
      <formula>AND(COUNTBLANK($B11:$I11)&lt;&gt;COLUMNS($B11:$I11),$E11="保育実践研修（H29～R1）",OR($B11&lt;DATE(2017,4,1),$B11&gt;DATE(2020,3,31)))</formula>
    </cfRule>
    <cfRule type="expression" dxfId="984" priority="5">
      <formula>AND(COUNTBLANK($B11:$I11)&lt;&gt;COLUMNS($B11:$I11),$B11&gt;DATE(2026,3,31))</formula>
    </cfRule>
  </conditionalFormatting>
  <conditionalFormatting sqref="C6">
    <cfRule type="containsBlanks" dxfId="983" priority="1">
      <formula>LEN(TRIM(C6))=0</formula>
    </cfRule>
  </conditionalFormatting>
  <conditionalFormatting sqref="C7">
    <cfRule type="cellIs" dxfId="982" priority="11" operator="equal">
      <formula>""</formula>
    </cfRule>
  </conditionalFormatting>
  <conditionalFormatting sqref="D11:D70">
    <cfRule type="expression" dxfId="981" priority="8">
      <formula>C11="⑥保育士等キャリアアップ研修（下記(7)に基づくもの）"</formula>
    </cfRule>
  </conditionalFormatting>
  <conditionalFormatting sqref="E11:F70">
    <cfRule type="expression" dxfId="98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979" priority="10">
      <formula>$C11="⑥保育士等キャリアアップ研修（下記(7)に基づくもの）"</formula>
    </cfRule>
  </conditionalFormatting>
  <conditionalFormatting sqref="F11:F70">
    <cfRule type="expression" dxfId="978" priority="7">
      <formula>AND(LEFT($F11,2)="99",MID($F11,5,2)="99")</formula>
    </cfRule>
  </conditionalFormatting>
  <conditionalFormatting sqref="G71">
    <cfRule type="cellIs" dxfId="977" priority="13" operator="equal">
      <formula>""</formula>
    </cfRule>
  </conditionalFormatting>
  <conditionalFormatting sqref="I71">
    <cfRule type="cellIs" dxfId="976" priority="12" operator="equal">
      <formula>""</formula>
    </cfRule>
  </conditionalFormatting>
  <conditionalFormatting sqref="J11:J101">
    <cfRule type="expression" dxfId="97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89258B69-DBEE-4FC6-9974-5B31EE88A33D}">
      <formula1>SUMIF($H$11:$H$70,"〇",$I$11:$I$70)&lt;=VLOOKUP($C$6,$M$69:$N$83,2,FALSE)</formula1>
    </dataValidation>
    <dataValidation type="textLength" operator="equal" allowBlank="1" showInputMessage="1" showErrorMessage="1" error="保育士等キャリアアップ研修の時のみ12桁の修了証番号を入力" sqref="F11:F70" xr:uid="{F66E3514-36C4-4504-AE58-A1A9383A5C6B}">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964E5A4A-5E4F-4A36-B2B6-8D039B050F24}">
      <formula1>46112</formula1>
    </dataValidation>
    <dataValidation type="list" allowBlank="1" showInputMessage="1" showErrorMessage="1" promptTitle="研修分野" sqref="E11:E70" xr:uid="{BAC65835-1ADA-42B6-9816-CCEC458F8935}">
      <formula1>INDIRECT($L$4)</formula1>
    </dataValidation>
    <dataValidation type="list" allowBlank="1" showInputMessage="1" showErrorMessage="1" sqref="G11:G70" xr:uid="{7770FD28-E33C-4D2E-92B6-A7385DEAA17F}">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43ECF2C-F61B-4433-B3F0-5B5A11F291D0}">
          <x14:formula1>
            <xm:f>マスタ!$C$3:$C$16</xm:f>
          </x14:formula1>
          <xm:sqref>C6</xm:sqref>
        </x14:dataValidation>
        <x14:dataValidation type="list" allowBlank="1" showInputMessage="1" showErrorMessage="1" xr:uid="{487197B2-53D1-4E9A-8037-4F27CDDBD2A1}">
          <x14:formula1>
            <xm:f>マスタ!$E$3:$E$8</xm:f>
          </x14:formula1>
          <xm:sqref>C11:C70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2D9B2-0CD1-4785-A413-8CAEF48937DC}">
  <sheetPr codeName="Sheet3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0IfnZUTur8LqRJVDA/2WpqelchX/Ww2v50jR0QUejterS+erVAmRd6Gcty29rxJAAo5U7VZgh4WygGdTJRqeQ==" saltValue="bRA5D12yOfCUzOR0u6OKj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97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973" priority="3">
      <formula>AND(COUNTBLANK($B11:$I11)&lt;&gt;COLUMNS($B11:$I11),$C11="保育士等キャリアアップ研修（下記(7)に基づくもの）",$B11&lt;DATE(2017,4,1))</formula>
    </cfRule>
    <cfRule type="expression" dxfId="972" priority="4">
      <formula>AND(COUNTBLANK($B11:$I11)&lt;&gt;COLUMNS($B11:$I11),$E11="保育実践研修（H29～R1）",OR($B11&lt;DATE(2017,4,1),$B11&gt;DATE(2020,3,31)))</formula>
    </cfRule>
    <cfRule type="expression" dxfId="971" priority="5">
      <formula>AND(COUNTBLANK($B11:$I11)&lt;&gt;COLUMNS($B11:$I11),$B11&gt;DATE(2026,3,31))</formula>
    </cfRule>
  </conditionalFormatting>
  <conditionalFormatting sqref="C6">
    <cfRule type="containsBlanks" dxfId="970" priority="1">
      <formula>LEN(TRIM(C6))=0</formula>
    </cfRule>
  </conditionalFormatting>
  <conditionalFormatting sqref="C7">
    <cfRule type="cellIs" dxfId="969" priority="11" operator="equal">
      <formula>""</formula>
    </cfRule>
  </conditionalFormatting>
  <conditionalFormatting sqref="D11:D70">
    <cfRule type="expression" dxfId="968" priority="8">
      <formula>C11="⑥保育士等キャリアアップ研修（下記(7)に基づくもの）"</formula>
    </cfRule>
  </conditionalFormatting>
  <conditionalFormatting sqref="E11:F70">
    <cfRule type="expression" dxfId="96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966" priority="10">
      <formula>$C11="⑥保育士等キャリアアップ研修（下記(7)に基づくもの）"</formula>
    </cfRule>
  </conditionalFormatting>
  <conditionalFormatting sqref="F11:F70">
    <cfRule type="expression" dxfId="965" priority="7">
      <formula>AND(LEFT($F11,2)="99",MID($F11,5,2)="99")</formula>
    </cfRule>
  </conditionalFormatting>
  <conditionalFormatting sqref="G71">
    <cfRule type="cellIs" dxfId="964" priority="13" operator="equal">
      <formula>""</formula>
    </cfRule>
  </conditionalFormatting>
  <conditionalFormatting sqref="I71">
    <cfRule type="cellIs" dxfId="963" priority="12" operator="equal">
      <formula>""</formula>
    </cfRule>
  </conditionalFormatting>
  <conditionalFormatting sqref="J11:J101">
    <cfRule type="expression" dxfId="96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B064A7F9-6D91-4F15-A578-9678F6EC7FBF}">
      <formula1>SUMIF($H$11:$H$70,"〇",$I$11:$I$70)&lt;=VLOOKUP($C$6,$M$69:$N$83,2,FALSE)</formula1>
    </dataValidation>
    <dataValidation type="textLength" operator="equal" allowBlank="1" showInputMessage="1" showErrorMessage="1" error="保育士等キャリアアップ研修の時のみ12桁の修了証番号を入力" sqref="F11:F70" xr:uid="{DCFB0043-74CF-40CE-8097-33AAA39340C8}">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FAA9394A-9995-4447-835C-B949B5145AB7}">
      <formula1>46112</formula1>
    </dataValidation>
    <dataValidation type="list" allowBlank="1" showInputMessage="1" showErrorMessage="1" promptTitle="研修分野" sqref="E11:E70" xr:uid="{94068EE3-2379-42DC-AEE5-DEDB436E9452}">
      <formula1>INDIRECT($L$4)</formula1>
    </dataValidation>
    <dataValidation type="list" allowBlank="1" showInputMessage="1" showErrorMessage="1" sqref="G11:G70" xr:uid="{CA90CA7F-67B8-40C8-9A21-020D39E16A18}">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B795E78-0172-428F-927B-0B41FDC932BB}">
          <x14:formula1>
            <xm:f>マスタ!$C$3:$C$16</xm:f>
          </x14:formula1>
          <xm:sqref>C6</xm:sqref>
        </x14:dataValidation>
        <x14:dataValidation type="list" allowBlank="1" showInputMessage="1" showErrorMessage="1" xr:uid="{7AD37236-F3AB-470D-AB6C-B285834B3E03}">
          <x14:formula1>
            <xm:f>マスタ!$E$3:$E$8</xm:f>
          </x14:formula1>
          <xm:sqref>C11:C70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46CEB-BFDE-4366-9362-CABEA31ACAD5}">
  <sheetPr codeName="Sheet3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Xj91UcAESuylhwy5Q7kWUaT0l5xRV2My3brqThE1nmfOXz6hIjRIPf70ox8ETtNhpJZDV6EB8FVYHv/kfv+0+Q==" saltValue="YkDd+f8RWW6fsLAgJl0F9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96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960" priority="3">
      <formula>AND(COUNTBLANK($B11:$I11)&lt;&gt;COLUMNS($B11:$I11),$C11="保育士等キャリアアップ研修（下記(7)に基づくもの）",$B11&lt;DATE(2017,4,1))</formula>
    </cfRule>
    <cfRule type="expression" dxfId="959" priority="4">
      <formula>AND(COUNTBLANK($B11:$I11)&lt;&gt;COLUMNS($B11:$I11),$E11="保育実践研修（H29～R1）",OR($B11&lt;DATE(2017,4,1),$B11&gt;DATE(2020,3,31)))</formula>
    </cfRule>
    <cfRule type="expression" dxfId="958" priority="5">
      <formula>AND(COUNTBLANK($B11:$I11)&lt;&gt;COLUMNS($B11:$I11),$B11&gt;DATE(2026,3,31))</formula>
    </cfRule>
  </conditionalFormatting>
  <conditionalFormatting sqref="C6">
    <cfRule type="containsBlanks" dxfId="957" priority="1">
      <formula>LEN(TRIM(C6))=0</formula>
    </cfRule>
  </conditionalFormatting>
  <conditionalFormatting sqref="C7">
    <cfRule type="cellIs" dxfId="956" priority="11" operator="equal">
      <formula>""</formula>
    </cfRule>
  </conditionalFormatting>
  <conditionalFormatting sqref="D11:D70">
    <cfRule type="expression" dxfId="955" priority="8">
      <formula>C11="⑥保育士等キャリアアップ研修（下記(7)に基づくもの）"</formula>
    </cfRule>
  </conditionalFormatting>
  <conditionalFormatting sqref="E11:F70">
    <cfRule type="expression" dxfId="95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953" priority="10">
      <formula>$C11="⑥保育士等キャリアアップ研修（下記(7)に基づくもの）"</formula>
    </cfRule>
  </conditionalFormatting>
  <conditionalFormatting sqref="F11:F70">
    <cfRule type="expression" dxfId="952" priority="7">
      <formula>AND(LEFT($F11,2)="99",MID($F11,5,2)="99")</formula>
    </cfRule>
  </conditionalFormatting>
  <conditionalFormatting sqref="G71">
    <cfRule type="cellIs" dxfId="951" priority="13" operator="equal">
      <formula>""</formula>
    </cfRule>
  </conditionalFormatting>
  <conditionalFormatting sqref="I71">
    <cfRule type="cellIs" dxfId="950" priority="12" operator="equal">
      <formula>""</formula>
    </cfRule>
  </conditionalFormatting>
  <conditionalFormatting sqref="J11:J101">
    <cfRule type="expression" dxfId="94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56EE7EEB-8298-4A7F-8461-BD9B3EC63AAF}">
      <formula1>SUMIF($H$11:$H$70,"〇",$I$11:$I$70)&lt;=VLOOKUP($C$6,$M$69:$N$83,2,FALSE)</formula1>
    </dataValidation>
    <dataValidation type="textLength" operator="equal" allowBlank="1" showInputMessage="1" showErrorMessage="1" error="保育士等キャリアアップ研修の時のみ12桁の修了証番号を入力" sqref="F11:F70" xr:uid="{614C9007-032F-4D42-AF50-06EBF92A8111}">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85953A93-3E51-46ED-9CFD-270E6AAF6BB5}">
      <formula1>46112</formula1>
    </dataValidation>
    <dataValidation type="list" allowBlank="1" showInputMessage="1" showErrorMessage="1" promptTitle="研修分野" sqref="E11:E70" xr:uid="{8ABDAE95-9C31-4493-A2D9-B612CCE20595}">
      <formula1>INDIRECT($L$4)</formula1>
    </dataValidation>
    <dataValidation type="list" allowBlank="1" showInputMessage="1" showErrorMessage="1" sqref="G11:G70" xr:uid="{26248B33-F523-45C1-B72C-E4907D37E10A}">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C5D825A-AA40-44C2-9828-B7EBD84F3826}">
          <x14:formula1>
            <xm:f>マスタ!$C$3:$C$16</xm:f>
          </x14:formula1>
          <xm:sqref>C6</xm:sqref>
        </x14:dataValidation>
        <x14:dataValidation type="list" allowBlank="1" showInputMessage="1" showErrorMessage="1" xr:uid="{821A33D7-1041-46BE-AC9B-780B40B36245}">
          <x14:formula1>
            <xm:f>マスタ!$E$3:$E$8</xm:f>
          </x14:formula1>
          <xm:sqref>C11:C70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028BB-B749-4D09-8D49-8C6F901023DA}">
  <sheetPr codeName="Sheet34">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Mx6TK5mbONc2VzumpOefwLImCw2pLMmARUTLCERZojEYe6iUj+gHpiQhGoHkKqYArwPGflOV5M19LwzDtmCuqw==" saltValue="gh+CR3rqOthKGLAPHiItF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94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947" priority="3">
      <formula>AND(COUNTBLANK($B11:$I11)&lt;&gt;COLUMNS($B11:$I11),$C11="保育士等キャリアアップ研修（下記(7)に基づくもの）",$B11&lt;DATE(2017,4,1))</formula>
    </cfRule>
    <cfRule type="expression" dxfId="946" priority="4">
      <formula>AND(COUNTBLANK($B11:$I11)&lt;&gt;COLUMNS($B11:$I11),$E11="保育実践研修（H29～R1）",OR($B11&lt;DATE(2017,4,1),$B11&gt;DATE(2020,3,31)))</formula>
    </cfRule>
    <cfRule type="expression" dxfId="945" priority="5">
      <formula>AND(COUNTBLANK($B11:$I11)&lt;&gt;COLUMNS($B11:$I11),$B11&gt;DATE(2026,3,31))</formula>
    </cfRule>
  </conditionalFormatting>
  <conditionalFormatting sqref="C6">
    <cfRule type="containsBlanks" dxfId="944" priority="1">
      <formula>LEN(TRIM(C6))=0</formula>
    </cfRule>
  </conditionalFormatting>
  <conditionalFormatting sqref="C7">
    <cfRule type="cellIs" dxfId="943" priority="11" operator="equal">
      <formula>""</formula>
    </cfRule>
  </conditionalFormatting>
  <conditionalFormatting sqref="D11:D70">
    <cfRule type="expression" dxfId="942" priority="8">
      <formula>C11="⑥保育士等キャリアアップ研修（下記(7)に基づくもの）"</formula>
    </cfRule>
  </conditionalFormatting>
  <conditionalFormatting sqref="E11:F70">
    <cfRule type="expression" dxfId="94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940" priority="10">
      <formula>$C11="⑥保育士等キャリアアップ研修（下記(7)に基づくもの）"</formula>
    </cfRule>
  </conditionalFormatting>
  <conditionalFormatting sqref="F11:F70">
    <cfRule type="expression" dxfId="939" priority="7">
      <formula>AND(LEFT($F11,2)="99",MID($F11,5,2)="99")</formula>
    </cfRule>
  </conditionalFormatting>
  <conditionalFormatting sqref="G71">
    <cfRule type="cellIs" dxfId="938" priority="13" operator="equal">
      <formula>""</formula>
    </cfRule>
  </conditionalFormatting>
  <conditionalFormatting sqref="I71">
    <cfRule type="cellIs" dxfId="937" priority="12" operator="equal">
      <formula>""</formula>
    </cfRule>
  </conditionalFormatting>
  <conditionalFormatting sqref="J11:J101">
    <cfRule type="expression" dxfId="93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1A8B485E-3653-4B49-B761-B3CA55FA2FCF}">
      <formula1>SUMIF($H$11:$H$70,"〇",$I$11:$I$70)&lt;=VLOOKUP($C$6,$M$69:$N$83,2,FALSE)</formula1>
    </dataValidation>
    <dataValidation type="textLength" operator="equal" allowBlank="1" showInputMessage="1" showErrorMessage="1" error="保育士等キャリアアップ研修の時のみ12桁の修了証番号を入力" sqref="F11:F70" xr:uid="{76EEB8DF-843E-4274-97B4-75A7B4505C8F}">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A6CBA900-86DC-4B3D-BF1F-8EB935F600CA}">
      <formula1>46112</formula1>
    </dataValidation>
    <dataValidation type="list" allowBlank="1" showInputMessage="1" showErrorMessage="1" promptTitle="研修分野" sqref="E11:E70" xr:uid="{87D568C3-2604-4E31-B8E6-EC5BE5410F1E}">
      <formula1>INDIRECT($L$4)</formula1>
    </dataValidation>
    <dataValidation type="list" allowBlank="1" showInputMessage="1" showErrorMessage="1" sqref="G11:G70" xr:uid="{6013C937-80B9-4044-BD01-A2336A5C558E}">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F8BBC74-7DD3-4BC6-87A1-9C2EACA99375}">
          <x14:formula1>
            <xm:f>マスタ!$C$3:$C$16</xm:f>
          </x14:formula1>
          <xm:sqref>C6</xm:sqref>
        </x14:dataValidation>
        <x14:dataValidation type="list" allowBlank="1" showInputMessage="1" showErrorMessage="1" xr:uid="{FEFE0FEE-45C3-4262-8D54-A90FC7521AE0}">
          <x14:formula1>
            <xm:f>マスタ!$E$3:$E$8</xm:f>
          </x14:formula1>
          <xm:sqref>C11:C70</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0308-31FB-4F70-B463-3B5879D08326}">
  <sheetPr codeName="Sheet3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pS2s6ybIMT7NaIcxhgFOQtdc5Qj88R3r2voJ6mFKllcWWJddfnbXUmLtMguqUHycVt2WMiW83kZ/y/Fwlbspqw==" saltValue="45Zqlb6GtClpfhqgIzQyq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93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934" priority="3">
      <formula>AND(COUNTBLANK($B11:$I11)&lt;&gt;COLUMNS($B11:$I11),$C11="保育士等キャリアアップ研修（下記(7)に基づくもの）",$B11&lt;DATE(2017,4,1))</formula>
    </cfRule>
    <cfRule type="expression" dxfId="933" priority="4">
      <formula>AND(COUNTBLANK($B11:$I11)&lt;&gt;COLUMNS($B11:$I11),$E11="保育実践研修（H29～R1）",OR($B11&lt;DATE(2017,4,1),$B11&gt;DATE(2020,3,31)))</formula>
    </cfRule>
    <cfRule type="expression" dxfId="932" priority="5">
      <formula>AND(COUNTBLANK($B11:$I11)&lt;&gt;COLUMNS($B11:$I11),$B11&gt;DATE(2026,3,31))</formula>
    </cfRule>
  </conditionalFormatting>
  <conditionalFormatting sqref="C6">
    <cfRule type="containsBlanks" dxfId="931" priority="1">
      <formula>LEN(TRIM(C6))=0</formula>
    </cfRule>
  </conditionalFormatting>
  <conditionalFormatting sqref="C7">
    <cfRule type="cellIs" dxfId="930" priority="11" operator="equal">
      <formula>""</formula>
    </cfRule>
  </conditionalFormatting>
  <conditionalFormatting sqref="D11:D70">
    <cfRule type="expression" dxfId="929" priority="8">
      <formula>C11="⑥保育士等キャリアアップ研修（下記(7)に基づくもの）"</formula>
    </cfRule>
  </conditionalFormatting>
  <conditionalFormatting sqref="E11:F70">
    <cfRule type="expression" dxfId="92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927" priority="10">
      <formula>$C11="⑥保育士等キャリアアップ研修（下記(7)に基づくもの）"</formula>
    </cfRule>
  </conditionalFormatting>
  <conditionalFormatting sqref="F11:F70">
    <cfRule type="expression" dxfId="926" priority="7">
      <formula>AND(LEFT($F11,2)="99",MID($F11,5,2)="99")</formula>
    </cfRule>
  </conditionalFormatting>
  <conditionalFormatting sqref="G71">
    <cfRule type="cellIs" dxfId="925" priority="13" operator="equal">
      <formula>""</formula>
    </cfRule>
  </conditionalFormatting>
  <conditionalFormatting sqref="I71">
    <cfRule type="cellIs" dxfId="924" priority="12" operator="equal">
      <formula>""</formula>
    </cfRule>
  </conditionalFormatting>
  <conditionalFormatting sqref="J11:J101">
    <cfRule type="expression" dxfId="92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5BE8642C-7CA0-4EAD-A740-66EDEAEE6699}">
      <formula1>SUMIF($H$11:$H$70,"〇",$I$11:$I$70)&lt;=VLOOKUP($C$6,$M$69:$N$83,2,FALSE)</formula1>
    </dataValidation>
    <dataValidation type="textLength" operator="equal" allowBlank="1" showInputMessage="1" showErrorMessage="1" error="保育士等キャリアアップ研修の時のみ12桁の修了証番号を入力" sqref="F11:F70" xr:uid="{346FF749-F411-485E-87EE-2BE791C8632C}">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B5172482-412A-4FD6-B65B-664A055FA6C5}">
      <formula1>46112</formula1>
    </dataValidation>
    <dataValidation type="list" allowBlank="1" showInputMessage="1" showErrorMessage="1" promptTitle="研修分野" sqref="E11:E70" xr:uid="{3F93D80B-0B44-4176-945D-F3AF581A4D94}">
      <formula1>INDIRECT($L$4)</formula1>
    </dataValidation>
    <dataValidation type="list" allowBlank="1" showInputMessage="1" showErrorMessage="1" sqref="G11:G70" xr:uid="{866FC058-8B75-4458-8E14-CD8AC172D62C}">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FE2B6FC-1218-4867-9403-88159D7DBA0B}">
          <x14:formula1>
            <xm:f>マスタ!$C$3:$C$16</xm:f>
          </x14:formula1>
          <xm:sqref>C6</xm:sqref>
        </x14:dataValidation>
        <x14:dataValidation type="list" allowBlank="1" showInputMessage="1" showErrorMessage="1" xr:uid="{2579BEF1-34F3-4414-82A1-CC8667E09649}">
          <x14:formula1>
            <xm:f>マスタ!$E$3:$E$8</xm:f>
          </x14:formula1>
          <xm:sqref>C11:C70</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9CC12-D27F-4A1F-AB2D-ADF55BD6FC44}">
  <sheetPr codeName="Sheet3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vN8okkueWRa5WQ03i+8osd3033wCtuXK6XHTPlEXtuxn0qU4FAPwJdZalNCsxC1KEZveWQpWEXQvh9r35aKgAw==" saltValue="IYCy0w4D1TodkkH8Q2iU8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92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921" priority="3">
      <formula>AND(COUNTBLANK($B11:$I11)&lt;&gt;COLUMNS($B11:$I11),$C11="保育士等キャリアアップ研修（下記(7)に基づくもの）",$B11&lt;DATE(2017,4,1))</formula>
    </cfRule>
    <cfRule type="expression" dxfId="920" priority="4">
      <formula>AND(COUNTBLANK($B11:$I11)&lt;&gt;COLUMNS($B11:$I11),$E11="保育実践研修（H29～R1）",OR($B11&lt;DATE(2017,4,1),$B11&gt;DATE(2020,3,31)))</formula>
    </cfRule>
    <cfRule type="expression" dxfId="919" priority="5">
      <formula>AND(COUNTBLANK($B11:$I11)&lt;&gt;COLUMNS($B11:$I11),$B11&gt;DATE(2026,3,31))</formula>
    </cfRule>
  </conditionalFormatting>
  <conditionalFormatting sqref="C6">
    <cfRule type="containsBlanks" dxfId="918" priority="1">
      <formula>LEN(TRIM(C6))=0</formula>
    </cfRule>
  </conditionalFormatting>
  <conditionalFormatting sqref="C7">
    <cfRule type="cellIs" dxfId="917" priority="11" operator="equal">
      <formula>""</formula>
    </cfRule>
  </conditionalFormatting>
  <conditionalFormatting sqref="D11:D70">
    <cfRule type="expression" dxfId="916" priority="8">
      <formula>C11="⑥保育士等キャリアアップ研修（下記(7)に基づくもの）"</formula>
    </cfRule>
  </conditionalFormatting>
  <conditionalFormatting sqref="E11:F70">
    <cfRule type="expression" dxfId="91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914" priority="10">
      <formula>$C11="⑥保育士等キャリアアップ研修（下記(7)に基づくもの）"</formula>
    </cfRule>
  </conditionalFormatting>
  <conditionalFormatting sqref="F11:F70">
    <cfRule type="expression" dxfId="913" priority="7">
      <formula>AND(LEFT($F11,2)="99",MID($F11,5,2)="99")</formula>
    </cfRule>
  </conditionalFormatting>
  <conditionalFormatting sqref="G71">
    <cfRule type="cellIs" dxfId="912" priority="13" operator="equal">
      <formula>""</formula>
    </cfRule>
  </conditionalFormatting>
  <conditionalFormatting sqref="I71">
    <cfRule type="cellIs" dxfId="911" priority="12" operator="equal">
      <formula>""</formula>
    </cfRule>
  </conditionalFormatting>
  <conditionalFormatting sqref="J11:J101">
    <cfRule type="expression" dxfId="91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69E80428-5F32-4B78-A22F-C07400FB1B2B}">
      <formula1>SUMIF($H$11:$H$70,"〇",$I$11:$I$70)&lt;=VLOOKUP($C$6,$M$69:$N$83,2,FALSE)</formula1>
    </dataValidation>
    <dataValidation type="textLength" operator="equal" allowBlank="1" showInputMessage="1" showErrorMessage="1" error="保育士等キャリアアップ研修の時のみ12桁の修了証番号を入力" sqref="F11:F70" xr:uid="{3994A340-147D-4712-B2A4-28999A0E2ADA}">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0EE46915-B13A-47B2-859C-239327C292BD}">
      <formula1>46112</formula1>
    </dataValidation>
    <dataValidation type="list" allowBlank="1" showInputMessage="1" showErrorMessage="1" promptTitle="研修分野" sqref="E11:E70" xr:uid="{8718A91A-71B4-4C2A-B104-FB51B369D781}">
      <formula1>INDIRECT($L$4)</formula1>
    </dataValidation>
    <dataValidation type="list" allowBlank="1" showInputMessage="1" showErrorMessage="1" sqref="G11:G70" xr:uid="{79CF30F3-B6F5-4EF2-AAC9-81E96DDF0D6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4985460-0823-407F-B316-AFBF59F8BE9C}">
          <x14:formula1>
            <xm:f>マスタ!$C$3:$C$16</xm:f>
          </x14:formula1>
          <xm:sqref>C6</xm:sqref>
        </x14:dataValidation>
        <x14:dataValidation type="list" allowBlank="1" showInputMessage="1" showErrorMessage="1" xr:uid="{D77DD821-2DF3-42F3-BD41-E7CC808251D2}">
          <x14:formula1>
            <xm:f>マスタ!$E$3:$E$8</xm:f>
          </x14:formula1>
          <xm:sqref>C11:C70</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F9EE-F895-4878-9AB0-F47F851D817D}">
  <sheetPr codeName="Sheet37">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7AtY8JURWzs3UxQw8IyRQnh2432mX8Vwh2EuTIAA2SxLDxk4wkE7byF5oPv4a3REywaeZgfHJ1nEefNh9/Ff8Q==" saltValue="1/2Wwf8vrr4V/RZ63Crbj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90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908" priority="3">
      <formula>AND(COUNTBLANK($B11:$I11)&lt;&gt;COLUMNS($B11:$I11),$C11="保育士等キャリアアップ研修（下記(7)に基づくもの）",$B11&lt;DATE(2017,4,1))</formula>
    </cfRule>
    <cfRule type="expression" dxfId="907" priority="4">
      <formula>AND(COUNTBLANK($B11:$I11)&lt;&gt;COLUMNS($B11:$I11),$E11="保育実践研修（H29～R1）",OR($B11&lt;DATE(2017,4,1),$B11&gt;DATE(2020,3,31)))</formula>
    </cfRule>
    <cfRule type="expression" dxfId="906" priority="5">
      <formula>AND(COUNTBLANK($B11:$I11)&lt;&gt;COLUMNS($B11:$I11),$B11&gt;DATE(2026,3,31))</formula>
    </cfRule>
  </conditionalFormatting>
  <conditionalFormatting sqref="C6">
    <cfRule type="containsBlanks" dxfId="905" priority="1">
      <formula>LEN(TRIM(C6))=0</formula>
    </cfRule>
  </conditionalFormatting>
  <conditionalFormatting sqref="C7">
    <cfRule type="cellIs" dxfId="904" priority="11" operator="equal">
      <formula>""</formula>
    </cfRule>
  </conditionalFormatting>
  <conditionalFormatting sqref="D11:D70">
    <cfRule type="expression" dxfId="903" priority="8">
      <formula>C11="⑥保育士等キャリアアップ研修（下記(7)に基づくもの）"</formula>
    </cfRule>
  </conditionalFormatting>
  <conditionalFormatting sqref="E11:F70">
    <cfRule type="expression" dxfId="902"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901" priority="10">
      <formula>$C11="⑥保育士等キャリアアップ研修（下記(7)に基づくもの）"</formula>
    </cfRule>
  </conditionalFormatting>
  <conditionalFormatting sqref="F11:F70">
    <cfRule type="expression" dxfId="900" priority="7">
      <formula>AND(LEFT($F11,2)="99",MID($F11,5,2)="99")</formula>
    </cfRule>
  </conditionalFormatting>
  <conditionalFormatting sqref="G71">
    <cfRule type="cellIs" dxfId="899" priority="13" operator="equal">
      <formula>""</formula>
    </cfRule>
  </conditionalFormatting>
  <conditionalFormatting sqref="I71">
    <cfRule type="cellIs" dxfId="898" priority="12" operator="equal">
      <formula>""</formula>
    </cfRule>
  </conditionalFormatting>
  <conditionalFormatting sqref="J11:J101">
    <cfRule type="expression" dxfId="897"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D2B6277D-11EA-45E3-BA09-A8326D7F27B4}">
      <formula1>SUMIF($H$11:$H$70,"〇",$I$11:$I$70)&lt;=VLOOKUP($C$6,$M$69:$N$83,2,FALSE)</formula1>
    </dataValidation>
    <dataValidation type="textLength" operator="equal" allowBlank="1" showInputMessage="1" showErrorMessage="1" error="保育士等キャリアアップ研修の時のみ12桁の修了証番号を入力" sqref="F11:F70" xr:uid="{D97F1095-B265-4FC7-B9C2-8BF95BFF91DE}">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BA20CB05-1981-45A9-9E5D-8F5F8A110DAC}">
      <formula1>46112</formula1>
    </dataValidation>
    <dataValidation type="list" allowBlank="1" showInputMessage="1" showErrorMessage="1" promptTitle="研修分野" sqref="E11:E70" xr:uid="{E96B1F55-82F1-43C8-93A5-33DE6214B967}">
      <formula1>INDIRECT($L$4)</formula1>
    </dataValidation>
    <dataValidation type="list" allowBlank="1" showInputMessage="1" showErrorMessage="1" sqref="G11:G70" xr:uid="{8324EE29-1A6F-4389-AC24-E1E55F9D5ED0}">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3677086-1ED9-4960-90C2-C12C49C8DC3B}">
          <x14:formula1>
            <xm:f>マスタ!$C$3:$C$16</xm:f>
          </x14:formula1>
          <xm:sqref>C6</xm:sqref>
        </x14:dataValidation>
        <x14:dataValidation type="list" allowBlank="1" showInputMessage="1" showErrorMessage="1" xr:uid="{FC1E1927-AC21-49EF-B26A-7A83FFD59189}">
          <x14:formula1>
            <xm:f>マスタ!$E$3:$E$8</xm:f>
          </x14:formula1>
          <xm:sqref>C11:C70</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943A4-A085-49E6-8631-48CD10F226C2}">
  <sheetPr codeName="Sheet3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Z/8wgbHBZVF6GdQ8MDSg8tfbNtpHIj4w37ppKAUE/AwEFvTn5pcLIr5GkLQsuLz4+FljaErh755RMyUz52L8hQ==" saltValue="z0wB7JAfHbyeV5UdzAbVS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89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895" priority="3">
      <formula>AND(COUNTBLANK($B11:$I11)&lt;&gt;COLUMNS($B11:$I11),$C11="保育士等キャリアアップ研修（下記(7)に基づくもの）",$B11&lt;DATE(2017,4,1))</formula>
    </cfRule>
    <cfRule type="expression" dxfId="894" priority="4">
      <formula>AND(COUNTBLANK($B11:$I11)&lt;&gt;COLUMNS($B11:$I11),$E11="保育実践研修（H29～R1）",OR($B11&lt;DATE(2017,4,1),$B11&gt;DATE(2020,3,31)))</formula>
    </cfRule>
    <cfRule type="expression" dxfId="893" priority="5">
      <formula>AND(COUNTBLANK($B11:$I11)&lt;&gt;COLUMNS($B11:$I11),$B11&gt;DATE(2026,3,31))</formula>
    </cfRule>
  </conditionalFormatting>
  <conditionalFormatting sqref="C6">
    <cfRule type="containsBlanks" dxfId="892" priority="1">
      <formula>LEN(TRIM(C6))=0</formula>
    </cfRule>
  </conditionalFormatting>
  <conditionalFormatting sqref="C7">
    <cfRule type="cellIs" dxfId="891" priority="11" operator="equal">
      <formula>""</formula>
    </cfRule>
  </conditionalFormatting>
  <conditionalFormatting sqref="D11:D70">
    <cfRule type="expression" dxfId="890" priority="8">
      <formula>C11="⑥保育士等キャリアアップ研修（下記(7)に基づくもの）"</formula>
    </cfRule>
  </conditionalFormatting>
  <conditionalFormatting sqref="E11:F70">
    <cfRule type="expression" dxfId="88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888" priority="10">
      <formula>$C11="⑥保育士等キャリアアップ研修（下記(7)に基づくもの）"</formula>
    </cfRule>
  </conditionalFormatting>
  <conditionalFormatting sqref="F11:F70">
    <cfRule type="expression" dxfId="887" priority="7">
      <formula>AND(LEFT($F11,2)="99",MID($F11,5,2)="99")</formula>
    </cfRule>
  </conditionalFormatting>
  <conditionalFormatting sqref="G71">
    <cfRule type="cellIs" dxfId="886" priority="13" operator="equal">
      <formula>""</formula>
    </cfRule>
  </conditionalFormatting>
  <conditionalFormatting sqref="I71">
    <cfRule type="cellIs" dxfId="885" priority="12" operator="equal">
      <formula>""</formula>
    </cfRule>
  </conditionalFormatting>
  <conditionalFormatting sqref="J11:J101">
    <cfRule type="expression" dxfId="88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6ACB5772-A6FA-4773-9A29-71A83EC60438}">
      <formula1>SUMIF($H$11:$H$70,"〇",$I$11:$I$70)&lt;=VLOOKUP($C$6,$M$69:$N$83,2,FALSE)</formula1>
    </dataValidation>
    <dataValidation type="textLength" operator="equal" allowBlank="1" showInputMessage="1" showErrorMessage="1" error="保育士等キャリアアップ研修の時のみ12桁の修了証番号を入力" sqref="F11:F70" xr:uid="{07696A84-7523-4A17-A6F5-2EDC87E28F49}">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BFD7844C-137F-4F8B-A0DB-A4448F34AEBB}">
      <formula1>46112</formula1>
    </dataValidation>
    <dataValidation type="list" allowBlank="1" showInputMessage="1" showErrorMessage="1" promptTitle="研修分野" sqref="E11:E70" xr:uid="{831528C5-B358-4D48-A6C3-3F2FF12D3475}">
      <formula1>INDIRECT($L$4)</formula1>
    </dataValidation>
    <dataValidation type="list" allowBlank="1" showInputMessage="1" showErrorMessage="1" sqref="G11:G70" xr:uid="{B0F1AB8A-6A12-4F2F-A500-282DFACC362C}">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72B998E-A79F-4A2A-A9B8-5ED406EF248C}">
          <x14:formula1>
            <xm:f>マスタ!$C$3:$C$16</xm:f>
          </x14:formula1>
          <xm:sqref>C6</xm:sqref>
        </x14:dataValidation>
        <x14:dataValidation type="list" allowBlank="1" showInputMessage="1" showErrorMessage="1" xr:uid="{3C339222-C246-4A6F-9B37-008E78979CC2}">
          <x14:formula1>
            <xm:f>マスタ!$E$3:$E$8</xm:f>
          </x14:formula1>
          <xm:sqref>C11:C70</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E9C4D-C345-459D-8577-6E8DD7E186CC}">
  <sheetPr codeName="Sheet3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WcCwWXH8G6Yu/n8LQIBAONifyuCu6taw5oKWkIsuMQJgf/yMgJNzefcwujx6qLmYzD9OHmJuZ5wbrkYZaPphqQ==" saltValue="vg58D1+6vDCFrYAOeTzBl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88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882" priority="3">
      <formula>AND(COUNTBLANK($B11:$I11)&lt;&gt;COLUMNS($B11:$I11),$C11="保育士等キャリアアップ研修（下記(7)に基づくもの）",$B11&lt;DATE(2017,4,1))</formula>
    </cfRule>
    <cfRule type="expression" dxfId="881" priority="4">
      <formula>AND(COUNTBLANK($B11:$I11)&lt;&gt;COLUMNS($B11:$I11),$E11="保育実践研修（H29～R1）",OR($B11&lt;DATE(2017,4,1),$B11&gt;DATE(2020,3,31)))</formula>
    </cfRule>
    <cfRule type="expression" dxfId="880" priority="5">
      <formula>AND(COUNTBLANK($B11:$I11)&lt;&gt;COLUMNS($B11:$I11),$B11&gt;DATE(2026,3,31))</formula>
    </cfRule>
  </conditionalFormatting>
  <conditionalFormatting sqref="C6">
    <cfRule type="containsBlanks" dxfId="879" priority="1">
      <formula>LEN(TRIM(C6))=0</formula>
    </cfRule>
  </conditionalFormatting>
  <conditionalFormatting sqref="C7">
    <cfRule type="cellIs" dxfId="878" priority="11" operator="equal">
      <formula>""</formula>
    </cfRule>
  </conditionalFormatting>
  <conditionalFormatting sqref="D11:D70">
    <cfRule type="expression" dxfId="877" priority="8">
      <formula>C11="⑥保育士等キャリアアップ研修（下記(7)に基づくもの）"</formula>
    </cfRule>
  </conditionalFormatting>
  <conditionalFormatting sqref="E11:F70">
    <cfRule type="expression" dxfId="87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875" priority="10">
      <formula>$C11="⑥保育士等キャリアアップ研修（下記(7)に基づくもの）"</formula>
    </cfRule>
  </conditionalFormatting>
  <conditionalFormatting sqref="F11:F70">
    <cfRule type="expression" dxfId="874" priority="7">
      <formula>AND(LEFT($F11,2)="99",MID($F11,5,2)="99")</formula>
    </cfRule>
  </conditionalFormatting>
  <conditionalFormatting sqref="G71">
    <cfRule type="cellIs" dxfId="873" priority="13" operator="equal">
      <formula>""</formula>
    </cfRule>
  </conditionalFormatting>
  <conditionalFormatting sqref="I71">
    <cfRule type="cellIs" dxfId="872" priority="12" operator="equal">
      <formula>""</formula>
    </cfRule>
  </conditionalFormatting>
  <conditionalFormatting sqref="J11:J101">
    <cfRule type="expression" dxfId="87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D5A182D9-C2DF-4CE1-8E7E-88F8666A4802}">
      <formula1>SUMIF($H$11:$H$70,"〇",$I$11:$I$70)&lt;=VLOOKUP($C$6,$M$69:$N$83,2,FALSE)</formula1>
    </dataValidation>
    <dataValidation type="textLength" operator="equal" allowBlank="1" showInputMessage="1" showErrorMessage="1" error="保育士等キャリアアップ研修の時のみ12桁の修了証番号を入力" sqref="F11:F70" xr:uid="{57E81A52-C3A8-4FFB-91B1-FDB5D78A0B29}">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D3071309-0FDF-4307-83CA-4BCDD0FF9F0E}">
      <formula1>46112</formula1>
    </dataValidation>
    <dataValidation type="list" allowBlank="1" showInputMessage="1" showErrorMessage="1" promptTitle="研修分野" sqref="E11:E70" xr:uid="{594FCC82-1DE1-4AA4-A532-93DC212F758B}">
      <formula1>INDIRECT($L$4)</formula1>
    </dataValidation>
    <dataValidation type="list" allowBlank="1" showInputMessage="1" showErrorMessage="1" sqref="G11:G70" xr:uid="{319574D0-B86B-4A8E-9B14-24B51D145B34}">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79941F5-A0EE-45E8-96FB-FAB494D84DC9}">
          <x14:formula1>
            <xm:f>マスタ!$C$3:$C$16</xm:f>
          </x14:formula1>
          <xm:sqref>C6</xm:sqref>
        </x14:dataValidation>
        <x14:dataValidation type="list" allowBlank="1" showInputMessage="1" showErrorMessage="1" xr:uid="{4270332B-66E6-4F6E-9645-AC82AFA8CCD5}">
          <x14:formula1>
            <xm:f>マスタ!$E$3:$E$8</xm:f>
          </x14:formula1>
          <xm:sqref>C11:C70</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7B6C-E9A4-4E63-8F62-288EA7CAAB24}">
  <sheetPr codeName="Sheet40">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MccP4SgT2k7kEYB9+Qbve7pf0q6wmzIYlvPv0AcK2oyMvkWhcxy2mA6JewxYfhTG3SQDswbWW9bKGMj+oX5QaQ==" saltValue="2/+j4Hu+mpfmtmRJjPHZg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87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869" priority="3">
      <formula>AND(COUNTBLANK($B11:$I11)&lt;&gt;COLUMNS($B11:$I11),$C11="保育士等キャリアアップ研修（下記(7)に基づくもの）",$B11&lt;DATE(2017,4,1))</formula>
    </cfRule>
    <cfRule type="expression" dxfId="868" priority="4">
      <formula>AND(COUNTBLANK($B11:$I11)&lt;&gt;COLUMNS($B11:$I11),$E11="保育実践研修（H29～R1）",OR($B11&lt;DATE(2017,4,1),$B11&gt;DATE(2020,3,31)))</formula>
    </cfRule>
    <cfRule type="expression" dxfId="867" priority="5">
      <formula>AND(COUNTBLANK($B11:$I11)&lt;&gt;COLUMNS($B11:$I11),$B11&gt;DATE(2026,3,31))</formula>
    </cfRule>
  </conditionalFormatting>
  <conditionalFormatting sqref="C6">
    <cfRule type="containsBlanks" dxfId="866" priority="1">
      <formula>LEN(TRIM(C6))=0</formula>
    </cfRule>
  </conditionalFormatting>
  <conditionalFormatting sqref="C7">
    <cfRule type="cellIs" dxfId="865" priority="11" operator="equal">
      <formula>""</formula>
    </cfRule>
  </conditionalFormatting>
  <conditionalFormatting sqref="D11:D70">
    <cfRule type="expression" dxfId="864" priority="8">
      <formula>C11="⑥保育士等キャリアアップ研修（下記(7)に基づくもの）"</formula>
    </cfRule>
  </conditionalFormatting>
  <conditionalFormatting sqref="E11:F70">
    <cfRule type="expression" dxfId="86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862" priority="10">
      <formula>$C11="⑥保育士等キャリアアップ研修（下記(7)に基づくもの）"</formula>
    </cfRule>
  </conditionalFormatting>
  <conditionalFormatting sqref="F11:F70">
    <cfRule type="expression" dxfId="861" priority="7">
      <formula>AND(LEFT($F11,2)="99",MID($F11,5,2)="99")</formula>
    </cfRule>
  </conditionalFormatting>
  <conditionalFormatting sqref="G71">
    <cfRule type="cellIs" dxfId="860" priority="13" operator="equal">
      <formula>""</formula>
    </cfRule>
  </conditionalFormatting>
  <conditionalFormatting sqref="I71">
    <cfRule type="cellIs" dxfId="859" priority="12" operator="equal">
      <formula>""</formula>
    </cfRule>
  </conditionalFormatting>
  <conditionalFormatting sqref="J11:J101">
    <cfRule type="expression" dxfId="85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618EB6F1-29D0-4965-B091-19A01E597C35}">
      <formula1>SUMIF($H$11:$H$70,"〇",$I$11:$I$70)&lt;=VLOOKUP($C$6,$M$69:$N$83,2,FALSE)</formula1>
    </dataValidation>
    <dataValidation type="textLength" operator="equal" allowBlank="1" showInputMessage="1" showErrorMessage="1" error="保育士等キャリアアップ研修の時のみ12桁の修了証番号を入力" sqref="F11:F70" xr:uid="{2594C9D1-F6DF-4186-A8C6-6143B23E8841}">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49D88A89-9293-48A4-96EA-3394344E62B7}">
      <formula1>46112</formula1>
    </dataValidation>
    <dataValidation type="list" allowBlank="1" showInputMessage="1" showErrorMessage="1" promptTitle="研修分野" sqref="E11:E70" xr:uid="{91BA55DD-06ED-4A57-B78E-AA5272CF2192}">
      <formula1>INDIRECT($L$4)</formula1>
    </dataValidation>
    <dataValidation type="list" allowBlank="1" showInputMessage="1" showErrorMessage="1" sqref="G11:G70" xr:uid="{54667695-64AF-4243-A4AE-91926F264A89}">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604857A-FF2C-4515-ACB3-A93A62A58D5E}">
          <x14:formula1>
            <xm:f>マスタ!$C$3:$C$16</xm:f>
          </x14:formula1>
          <xm:sqref>C6</xm:sqref>
        </x14:dataValidation>
        <x14:dataValidation type="list" allowBlank="1" showInputMessage="1" showErrorMessage="1" xr:uid="{74EDBA52-F817-48D1-BC83-892FB8662CE4}">
          <x14:formula1>
            <xm:f>マスタ!$E$3:$E$8</xm:f>
          </x14:formula1>
          <xm:sqref>C11:C70</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A0DD3-3E99-4FDD-860B-5645EED2504A}">
  <sheetPr codeName="Sheet4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0sJ0xCzzgA6vU30tXpeqjE+0j/I4EK6Fr+QYNKSQZ4OKlnjvrcMcITnjEO9kfQv/3RKiL5qQIflR0eycdgqpgA==" saltValue="JR9T4uzolP6YAUSRY0f5w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85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856" priority="3">
      <formula>AND(COUNTBLANK($B11:$I11)&lt;&gt;COLUMNS($B11:$I11),$C11="保育士等キャリアアップ研修（下記(7)に基づくもの）",$B11&lt;DATE(2017,4,1))</formula>
    </cfRule>
    <cfRule type="expression" dxfId="855" priority="4">
      <formula>AND(COUNTBLANK($B11:$I11)&lt;&gt;COLUMNS($B11:$I11),$E11="保育実践研修（H29～R1）",OR($B11&lt;DATE(2017,4,1),$B11&gt;DATE(2020,3,31)))</formula>
    </cfRule>
    <cfRule type="expression" dxfId="854" priority="5">
      <formula>AND(COUNTBLANK($B11:$I11)&lt;&gt;COLUMNS($B11:$I11),$B11&gt;DATE(2026,3,31))</formula>
    </cfRule>
  </conditionalFormatting>
  <conditionalFormatting sqref="C6">
    <cfRule type="containsBlanks" dxfId="853" priority="1">
      <formula>LEN(TRIM(C6))=0</formula>
    </cfRule>
  </conditionalFormatting>
  <conditionalFormatting sqref="C7">
    <cfRule type="cellIs" dxfId="852" priority="11" operator="equal">
      <formula>""</formula>
    </cfRule>
  </conditionalFormatting>
  <conditionalFormatting sqref="D11:D70">
    <cfRule type="expression" dxfId="851" priority="8">
      <formula>C11="⑥保育士等キャリアアップ研修（下記(7)に基づくもの）"</formula>
    </cfRule>
  </conditionalFormatting>
  <conditionalFormatting sqref="E11:F70">
    <cfRule type="expression" dxfId="85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849" priority="10">
      <formula>$C11="⑥保育士等キャリアアップ研修（下記(7)に基づくもの）"</formula>
    </cfRule>
  </conditionalFormatting>
  <conditionalFormatting sqref="F11:F70">
    <cfRule type="expression" dxfId="848" priority="7">
      <formula>AND(LEFT($F11,2)="99",MID($F11,5,2)="99")</formula>
    </cfRule>
  </conditionalFormatting>
  <conditionalFormatting sqref="G71">
    <cfRule type="cellIs" dxfId="847" priority="13" operator="equal">
      <formula>""</formula>
    </cfRule>
  </conditionalFormatting>
  <conditionalFormatting sqref="I71">
    <cfRule type="cellIs" dxfId="846" priority="12" operator="equal">
      <formula>""</formula>
    </cfRule>
  </conditionalFormatting>
  <conditionalFormatting sqref="J11:J101">
    <cfRule type="expression" dxfId="84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B353228A-2E4C-42B1-9262-9743917602CE}">
      <formula1>SUMIF($H$11:$H$70,"〇",$I$11:$I$70)&lt;=VLOOKUP($C$6,$M$69:$N$83,2,FALSE)</formula1>
    </dataValidation>
    <dataValidation type="textLength" operator="equal" allowBlank="1" showInputMessage="1" showErrorMessage="1" error="保育士等キャリアアップ研修の時のみ12桁の修了証番号を入力" sqref="F11:F70" xr:uid="{036D78B6-34A2-4DB8-91CC-F198F8F6E5EE}">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86486BD-5FF4-43EB-8216-1BD3B2E8D407}">
      <formula1>46112</formula1>
    </dataValidation>
    <dataValidation type="list" allowBlank="1" showInputMessage="1" showErrorMessage="1" promptTitle="研修分野" sqref="E11:E70" xr:uid="{8B2CDBAF-9553-4B62-8659-E9A7DD56D3FC}">
      <formula1>INDIRECT($L$4)</formula1>
    </dataValidation>
    <dataValidation type="list" allowBlank="1" showInputMessage="1" showErrorMessage="1" sqref="G11:G70" xr:uid="{47A3CE38-FF04-41E5-9FB0-952EFD0D991D}">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630D803-9EDF-4B74-950D-1334A260C16B}">
          <x14:formula1>
            <xm:f>マスタ!$C$3:$C$16</xm:f>
          </x14:formula1>
          <xm:sqref>C6</xm:sqref>
        </x14:dataValidation>
        <x14:dataValidation type="list" allowBlank="1" showInputMessage="1" showErrorMessage="1" xr:uid="{0C2B9927-D1C9-41B2-A60F-1461BCF5A1BD}">
          <x14:formula1>
            <xm:f>マスタ!$E$3:$E$8</xm:f>
          </x14:formula1>
          <xm:sqref>C11:C70</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1FCDF-9013-4D9F-85AC-5E1D6AF6ACBA}">
  <sheetPr codeName="Sheet4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B8pywIY1kyHBPvLFP0wJf/pl3U9RXYcjLKTX+Y5wczLVqSTE24h1VfrV7TCfF01ovf9dy355t2jk7y8rGAD3Kg==" saltValue="zjt9VcGtj4HYzc/ejuztp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84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843" priority="3">
      <formula>AND(COUNTBLANK($B11:$I11)&lt;&gt;COLUMNS($B11:$I11),$C11="保育士等キャリアアップ研修（下記(7)に基づくもの）",$B11&lt;DATE(2017,4,1))</formula>
    </cfRule>
    <cfRule type="expression" dxfId="842" priority="4">
      <formula>AND(COUNTBLANK($B11:$I11)&lt;&gt;COLUMNS($B11:$I11),$E11="保育実践研修（H29～R1）",OR($B11&lt;DATE(2017,4,1),$B11&gt;DATE(2020,3,31)))</formula>
    </cfRule>
    <cfRule type="expression" dxfId="841" priority="5">
      <formula>AND(COUNTBLANK($B11:$I11)&lt;&gt;COLUMNS($B11:$I11),$B11&gt;DATE(2026,3,31))</formula>
    </cfRule>
  </conditionalFormatting>
  <conditionalFormatting sqref="C6">
    <cfRule type="containsBlanks" dxfId="840" priority="1">
      <formula>LEN(TRIM(C6))=0</formula>
    </cfRule>
  </conditionalFormatting>
  <conditionalFormatting sqref="C7">
    <cfRule type="cellIs" dxfId="839" priority="11" operator="equal">
      <formula>""</formula>
    </cfRule>
  </conditionalFormatting>
  <conditionalFormatting sqref="D11:D70">
    <cfRule type="expression" dxfId="838" priority="8">
      <formula>C11="⑥保育士等キャリアアップ研修（下記(7)に基づくもの）"</formula>
    </cfRule>
  </conditionalFormatting>
  <conditionalFormatting sqref="E11:F70">
    <cfRule type="expression" dxfId="83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836" priority="10">
      <formula>$C11="⑥保育士等キャリアアップ研修（下記(7)に基づくもの）"</formula>
    </cfRule>
  </conditionalFormatting>
  <conditionalFormatting sqref="F11:F70">
    <cfRule type="expression" dxfId="835" priority="7">
      <formula>AND(LEFT($F11,2)="99",MID($F11,5,2)="99")</formula>
    </cfRule>
  </conditionalFormatting>
  <conditionalFormatting sqref="G71">
    <cfRule type="cellIs" dxfId="834" priority="13" operator="equal">
      <formula>""</formula>
    </cfRule>
  </conditionalFormatting>
  <conditionalFormatting sqref="I71">
    <cfRule type="cellIs" dxfId="833" priority="12" operator="equal">
      <formula>""</formula>
    </cfRule>
  </conditionalFormatting>
  <conditionalFormatting sqref="J11:J101">
    <cfRule type="expression" dxfId="83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B522668D-D573-4ED9-AAF4-C22728D20AA4}">
      <formula1>SUMIF($H$11:$H$70,"〇",$I$11:$I$70)&lt;=VLOOKUP($C$6,$M$69:$N$83,2,FALSE)</formula1>
    </dataValidation>
    <dataValidation type="textLength" operator="equal" allowBlank="1" showInputMessage="1" showErrorMessage="1" error="保育士等キャリアアップ研修の時のみ12桁の修了証番号を入力" sqref="F11:F70" xr:uid="{3B2BCE11-2D5A-4304-AE5F-EAB8B4A6D14E}">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1C9133A3-2478-4E45-9D7C-FFB88BA758DB}">
      <formula1>46112</formula1>
    </dataValidation>
    <dataValidation type="list" allowBlank="1" showInputMessage="1" showErrorMessage="1" promptTitle="研修分野" sqref="E11:E70" xr:uid="{75A56E07-1B13-4DA0-82B3-A581A8D08A2E}">
      <formula1>INDIRECT($L$4)</formula1>
    </dataValidation>
    <dataValidation type="list" allowBlank="1" showInputMessage="1" showErrorMessage="1" sqref="G11:G70" xr:uid="{2F939486-5F43-4245-A277-5415A65E83E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DCC0EE7-267C-4360-B244-353B868D0497}">
          <x14:formula1>
            <xm:f>マスタ!$C$3:$C$16</xm:f>
          </x14:formula1>
          <xm:sqref>C6</xm:sqref>
        </x14:dataValidation>
        <x14:dataValidation type="list" allowBlank="1" showInputMessage="1" showErrorMessage="1" xr:uid="{17A17305-6AE7-4AFA-B0C8-FE094D68CBBD}">
          <x14:formula1>
            <xm:f>マスタ!$E$3:$E$8</xm:f>
          </x14:formula1>
          <xm:sqref>C11:C70</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DB41-1ADF-40DB-B040-33844CD6C980}">
  <sheetPr codeName="Sheet4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TBdphaov2tkly1aDogNQ21ibiU2ITk5h9/CnXZKa3KUxCDw6vYxWdBBEHgx0Qbzlt0xFUQ7TeXvQ3DjMiBbJyg==" saltValue="F1Zi+CtH4yo5aEqum0AI2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83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830" priority="3">
      <formula>AND(COUNTBLANK($B11:$I11)&lt;&gt;COLUMNS($B11:$I11),$C11="保育士等キャリアアップ研修（下記(7)に基づくもの）",$B11&lt;DATE(2017,4,1))</formula>
    </cfRule>
    <cfRule type="expression" dxfId="829" priority="4">
      <formula>AND(COUNTBLANK($B11:$I11)&lt;&gt;COLUMNS($B11:$I11),$E11="保育実践研修（H29～R1）",OR($B11&lt;DATE(2017,4,1),$B11&gt;DATE(2020,3,31)))</formula>
    </cfRule>
    <cfRule type="expression" dxfId="828" priority="5">
      <formula>AND(COUNTBLANK($B11:$I11)&lt;&gt;COLUMNS($B11:$I11),$B11&gt;DATE(2026,3,31))</formula>
    </cfRule>
  </conditionalFormatting>
  <conditionalFormatting sqref="C6">
    <cfRule type="containsBlanks" dxfId="827" priority="1">
      <formula>LEN(TRIM(C6))=0</formula>
    </cfRule>
  </conditionalFormatting>
  <conditionalFormatting sqref="C7">
    <cfRule type="cellIs" dxfId="826" priority="11" operator="equal">
      <formula>""</formula>
    </cfRule>
  </conditionalFormatting>
  <conditionalFormatting sqref="D11:D70">
    <cfRule type="expression" dxfId="825" priority="8">
      <formula>C11="⑥保育士等キャリアアップ研修（下記(7)に基づくもの）"</formula>
    </cfRule>
  </conditionalFormatting>
  <conditionalFormatting sqref="E11:F70">
    <cfRule type="expression" dxfId="82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823" priority="10">
      <formula>$C11="⑥保育士等キャリアアップ研修（下記(7)に基づくもの）"</formula>
    </cfRule>
  </conditionalFormatting>
  <conditionalFormatting sqref="F11:F70">
    <cfRule type="expression" dxfId="822" priority="7">
      <formula>AND(LEFT($F11,2)="99",MID($F11,5,2)="99")</formula>
    </cfRule>
  </conditionalFormatting>
  <conditionalFormatting sqref="G71">
    <cfRule type="cellIs" dxfId="821" priority="13" operator="equal">
      <formula>""</formula>
    </cfRule>
  </conditionalFormatting>
  <conditionalFormatting sqref="I71">
    <cfRule type="cellIs" dxfId="820" priority="12" operator="equal">
      <formula>""</formula>
    </cfRule>
  </conditionalFormatting>
  <conditionalFormatting sqref="J11:J101">
    <cfRule type="expression" dxfId="81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0545FB8E-4246-4CA6-A0E0-D0838CE913DF}">
      <formula1>SUMIF($H$11:$H$70,"〇",$I$11:$I$70)&lt;=VLOOKUP($C$6,$M$69:$N$83,2,FALSE)</formula1>
    </dataValidation>
    <dataValidation type="textLength" operator="equal" allowBlank="1" showInputMessage="1" showErrorMessage="1" error="保育士等キャリアアップ研修の時のみ12桁の修了証番号を入力" sqref="F11:F70" xr:uid="{96D67B39-7C55-4A53-BFB0-66FA12963324}">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1CF6869C-8E50-4F0C-968B-A4ED963CF3D8}">
      <formula1>46112</formula1>
    </dataValidation>
    <dataValidation type="list" allowBlank="1" showInputMessage="1" showErrorMessage="1" promptTitle="研修分野" sqref="E11:E70" xr:uid="{B046224A-A9D3-4F52-8184-07F1FFA3BC90}">
      <formula1>INDIRECT($L$4)</formula1>
    </dataValidation>
    <dataValidation type="list" allowBlank="1" showInputMessage="1" showErrorMessage="1" sqref="G11:G70" xr:uid="{2F121400-004C-4753-AB2A-BA3ACA77CF9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ED48BF7-EBE9-4773-A81E-EC21119AE416}">
          <x14:formula1>
            <xm:f>マスタ!$C$3:$C$16</xm:f>
          </x14:formula1>
          <xm:sqref>C6</xm:sqref>
        </x14:dataValidation>
        <x14:dataValidation type="list" allowBlank="1" showInputMessage="1" showErrorMessage="1" xr:uid="{B5089505-6C52-4DA5-BDC1-BA37B95C6F7A}">
          <x14:formula1>
            <xm:f>マスタ!$E$3:$E$8</xm:f>
          </x14:formula1>
          <xm:sqref>C11:C70</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4FAEB-1FF3-400A-9504-E5312DD2B146}">
  <sheetPr codeName="Sheet44">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HNYj3GPBUiDIBfAd+VpMRmTWV5wfotG0IqTrR8cDMhd2DccYv1hq5wi9Vba83iuSut+kGsQoO+cJ0R1BVJu4kg==" saltValue="JKd9413aH2iEVWKl1v5hi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81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817" priority="3">
      <formula>AND(COUNTBLANK($B11:$I11)&lt;&gt;COLUMNS($B11:$I11),$C11="保育士等キャリアアップ研修（下記(7)に基づくもの）",$B11&lt;DATE(2017,4,1))</formula>
    </cfRule>
    <cfRule type="expression" dxfId="816" priority="4">
      <formula>AND(COUNTBLANK($B11:$I11)&lt;&gt;COLUMNS($B11:$I11),$E11="保育実践研修（H29～R1）",OR($B11&lt;DATE(2017,4,1),$B11&gt;DATE(2020,3,31)))</formula>
    </cfRule>
    <cfRule type="expression" dxfId="815" priority="5">
      <formula>AND(COUNTBLANK($B11:$I11)&lt;&gt;COLUMNS($B11:$I11),$B11&gt;DATE(2026,3,31))</formula>
    </cfRule>
  </conditionalFormatting>
  <conditionalFormatting sqref="C6">
    <cfRule type="containsBlanks" dxfId="814" priority="1">
      <formula>LEN(TRIM(C6))=0</formula>
    </cfRule>
  </conditionalFormatting>
  <conditionalFormatting sqref="C7">
    <cfRule type="cellIs" dxfId="813" priority="11" operator="equal">
      <formula>""</formula>
    </cfRule>
  </conditionalFormatting>
  <conditionalFormatting sqref="D11:D70">
    <cfRule type="expression" dxfId="812" priority="8">
      <formula>C11="⑥保育士等キャリアアップ研修（下記(7)に基づくもの）"</formula>
    </cfRule>
  </conditionalFormatting>
  <conditionalFormatting sqref="E11:F70">
    <cfRule type="expression" dxfId="81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810" priority="10">
      <formula>$C11="⑥保育士等キャリアアップ研修（下記(7)に基づくもの）"</formula>
    </cfRule>
  </conditionalFormatting>
  <conditionalFormatting sqref="F11:F70">
    <cfRule type="expression" dxfId="809" priority="7">
      <formula>AND(LEFT($F11,2)="99",MID($F11,5,2)="99")</formula>
    </cfRule>
  </conditionalFormatting>
  <conditionalFormatting sqref="G71">
    <cfRule type="cellIs" dxfId="808" priority="13" operator="equal">
      <formula>""</formula>
    </cfRule>
  </conditionalFormatting>
  <conditionalFormatting sqref="I71">
    <cfRule type="cellIs" dxfId="807" priority="12" operator="equal">
      <formula>""</formula>
    </cfRule>
  </conditionalFormatting>
  <conditionalFormatting sqref="J11:J101">
    <cfRule type="expression" dxfId="80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FB90AFE7-EAA4-40E3-AFD9-B7B20FB66C17}">
      <formula1>SUMIF($H$11:$H$70,"〇",$I$11:$I$70)&lt;=VLOOKUP($C$6,$M$69:$N$83,2,FALSE)</formula1>
    </dataValidation>
    <dataValidation type="textLength" operator="equal" allowBlank="1" showInputMessage="1" showErrorMessage="1" error="保育士等キャリアアップ研修の時のみ12桁の修了証番号を入力" sqref="F11:F70" xr:uid="{CCEF9887-057A-463E-AF81-EF8C74CACCF8}">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5A3B604A-0586-48E0-B4BC-2671E5FA9EEC}">
      <formula1>46112</formula1>
    </dataValidation>
    <dataValidation type="list" allowBlank="1" showInputMessage="1" showErrorMessage="1" promptTitle="研修分野" sqref="E11:E70" xr:uid="{29AFDA0E-B490-4E0B-9C50-8275DAF58437}">
      <formula1>INDIRECT($L$4)</formula1>
    </dataValidation>
    <dataValidation type="list" allowBlank="1" showInputMessage="1" showErrorMessage="1" sqref="G11:G70" xr:uid="{4371CECB-2788-4ECD-93C0-E41DA404DA22}">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E4E80BA-1BF8-48C5-B27B-B54B3B1D41B4}">
          <x14:formula1>
            <xm:f>マスタ!$C$3:$C$16</xm:f>
          </x14:formula1>
          <xm:sqref>C6</xm:sqref>
        </x14:dataValidation>
        <x14:dataValidation type="list" allowBlank="1" showInputMessage="1" showErrorMessage="1" xr:uid="{73A0262C-3491-42B7-8386-09D9EF027A52}">
          <x14:formula1>
            <xm:f>マスタ!$E$3:$E$8</xm:f>
          </x14:formula1>
          <xm:sqref>C11:C70</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3A277-FB7F-44AE-8A72-04D3D104A365}">
  <sheetPr codeName="Sheet4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q2uDdZ8cGdDhz7UtRL3pmK8lPzehU1V7dR+JAAOO3FDKHQPeTFx5nSMHKE++aGqn9Cm551G0reRzHBfgnEvlLw==" saltValue="s0ecvzZiM3NVUBzJD6W4Y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80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804" priority="3">
      <formula>AND(COUNTBLANK($B11:$I11)&lt;&gt;COLUMNS($B11:$I11),$C11="保育士等キャリアアップ研修（下記(7)に基づくもの）",$B11&lt;DATE(2017,4,1))</formula>
    </cfRule>
    <cfRule type="expression" dxfId="803" priority="4">
      <formula>AND(COUNTBLANK($B11:$I11)&lt;&gt;COLUMNS($B11:$I11),$E11="保育実践研修（H29～R1）",OR($B11&lt;DATE(2017,4,1),$B11&gt;DATE(2020,3,31)))</formula>
    </cfRule>
    <cfRule type="expression" dxfId="802" priority="5">
      <formula>AND(COUNTBLANK($B11:$I11)&lt;&gt;COLUMNS($B11:$I11),$B11&gt;DATE(2026,3,31))</formula>
    </cfRule>
  </conditionalFormatting>
  <conditionalFormatting sqref="C6">
    <cfRule type="containsBlanks" dxfId="801" priority="1">
      <formula>LEN(TRIM(C6))=0</formula>
    </cfRule>
  </conditionalFormatting>
  <conditionalFormatting sqref="C7">
    <cfRule type="cellIs" dxfId="800" priority="11" operator="equal">
      <formula>""</formula>
    </cfRule>
  </conditionalFormatting>
  <conditionalFormatting sqref="D11:D70">
    <cfRule type="expression" dxfId="799" priority="8">
      <formula>C11="⑥保育士等キャリアアップ研修（下記(7)に基づくもの）"</formula>
    </cfRule>
  </conditionalFormatting>
  <conditionalFormatting sqref="E11:F70">
    <cfRule type="expression" dxfId="79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797" priority="10">
      <formula>$C11="⑥保育士等キャリアアップ研修（下記(7)に基づくもの）"</formula>
    </cfRule>
  </conditionalFormatting>
  <conditionalFormatting sqref="F11:F70">
    <cfRule type="expression" dxfId="796" priority="7">
      <formula>AND(LEFT($F11,2)="99",MID($F11,5,2)="99")</formula>
    </cfRule>
  </conditionalFormatting>
  <conditionalFormatting sqref="G71">
    <cfRule type="cellIs" dxfId="795" priority="13" operator="equal">
      <formula>""</formula>
    </cfRule>
  </conditionalFormatting>
  <conditionalFormatting sqref="I71">
    <cfRule type="cellIs" dxfId="794" priority="12" operator="equal">
      <formula>""</formula>
    </cfRule>
  </conditionalFormatting>
  <conditionalFormatting sqref="J11:J101">
    <cfRule type="expression" dxfId="79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3FACAA5C-7475-46A4-B24D-E1685DF87220}">
      <formula1>SUMIF($H$11:$H$70,"〇",$I$11:$I$70)&lt;=VLOOKUP($C$6,$M$69:$N$83,2,FALSE)</formula1>
    </dataValidation>
    <dataValidation type="textLength" operator="equal" allowBlank="1" showInputMessage="1" showErrorMessage="1" error="保育士等キャリアアップ研修の時のみ12桁の修了証番号を入力" sqref="F11:F70" xr:uid="{6CBBC002-5A60-49B8-8B41-2A3E23FF69B8}">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E7A4F971-F0C4-4084-9DD6-ADF54FABDB96}">
      <formula1>46112</formula1>
    </dataValidation>
    <dataValidation type="list" allowBlank="1" showInputMessage="1" showErrorMessage="1" promptTitle="研修分野" sqref="E11:E70" xr:uid="{EBA8213F-2443-4C3B-8587-43CCE36A5329}">
      <formula1>INDIRECT($L$4)</formula1>
    </dataValidation>
    <dataValidation type="list" allowBlank="1" showInputMessage="1" showErrorMessage="1" sqref="G11:G70" xr:uid="{5FA35969-4BCE-4617-9B96-0C2DBED402EC}">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AEC3B8C-504D-418F-B6FC-6B46B425113B}">
          <x14:formula1>
            <xm:f>マスタ!$C$3:$C$16</xm:f>
          </x14:formula1>
          <xm:sqref>C6</xm:sqref>
        </x14:dataValidation>
        <x14:dataValidation type="list" allowBlank="1" showInputMessage="1" showErrorMessage="1" xr:uid="{09A4969C-8A55-4D87-8C7B-E283CD7C1FEB}">
          <x14:formula1>
            <xm:f>マスタ!$E$3:$E$8</xm:f>
          </x14:formula1>
          <xm:sqref>C11:C70</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8EFD8-507B-4E7E-B98A-77C2DBAA9DC2}">
  <sheetPr codeName="Sheet4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1BwE7KOaKPytfmM+W8GL3Ev0NZbZKj3EbHed2YFQu1TOUUP3TaywOHQe7HoqX1mTaft3N+fI6ehmKbj+I4pEBw==" saltValue="Wb30zqmeqlTX/WdtM8iFB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79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791" priority="3">
      <formula>AND(COUNTBLANK($B11:$I11)&lt;&gt;COLUMNS($B11:$I11),$C11="保育士等キャリアアップ研修（下記(7)に基づくもの）",$B11&lt;DATE(2017,4,1))</formula>
    </cfRule>
    <cfRule type="expression" dxfId="790" priority="4">
      <formula>AND(COUNTBLANK($B11:$I11)&lt;&gt;COLUMNS($B11:$I11),$E11="保育実践研修（H29～R1）",OR($B11&lt;DATE(2017,4,1),$B11&gt;DATE(2020,3,31)))</formula>
    </cfRule>
    <cfRule type="expression" dxfId="789" priority="5">
      <formula>AND(COUNTBLANK($B11:$I11)&lt;&gt;COLUMNS($B11:$I11),$B11&gt;DATE(2026,3,31))</formula>
    </cfRule>
  </conditionalFormatting>
  <conditionalFormatting sqref="C6">
    <cfRule type="containsBlanks" dxfId="788" priority="1">
      <formula>LEN(TRIM(C6))=0</formula>
    </cfRule>
  </conditionalFormatting>
  <conditionalFormatting sqref="C7">
    <cfRule type="cellIs" dxfId="787" priority="11" operator="equal">
      <formula>""</formula>
    </cfRule>
  </conditionalFormatting>
  <conditionalFormatting sqref="D11:D70">
    <cfRule type="expression" dxfId="786" priority="8">
      <formula>C11="⑥保育士等キャリアアップ研修（下記(7)に基づくもの）"</formula>
    </cfRule>
  </conditionalFormatting>
  <conditionalFormatting sqref="E11:F70">
    <cfRule type="expression" dxfId="78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784" priority="10">
      <formula>$C11="⑥保育士等キャリアアップ研修（下記(7)に基づくもの）"</formula>
    </cfRule>
  </conditionalFormatting>
  <conditionalFormatting sqref="F11:F70">
    <cfRule type="expression" dxfId="783" priority="7">
      <formula>AND(LEFT($F11,2)="99",MID($F11,5,2)="99")</formula>
    </cfRule>
  </conditionalFormatting>
  <conditionalFormatting sqref="G71">
    <cfRule type="cellIs" dxfId="782" priority="13" operator="equal">
      <formula>""</formula>
    </cfRule>
  </conditionalFormatting>
  <conditionalFormatting sqref="I71">
    <cfRule type="cellIs" dxfId="781" priority="12" operator="equal">
      <formula>""</formula>
    </cfRule>
  </conditionalFormatting>
  <conditionalFormatting sqref="J11:J101">
    <cfRule type="expression" dxfId="78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E347100D-1A17-430E-B279-361CA243988D}">
      <formula1>SUMIF($H$11:$H$70,"〇",$I$11:$I$70)&lt;=VLOOKUP($C$6,$M$69:$N$83,2,FALSE)</formula1>
    </dataValidation>
    <dataValidation type="textLength" operator="equal" allowBlank="1" showInputMessage="1" showErrorMessage="1" error="保育士等キャリアアップ研修の時のみ12桁の修了証番号を入力" sqref="F11:F70" xr:uid="{3FA2C90B-9B05-4A90-B1B2-F91E9AF0C5D0}">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9F8572CC-A077-4EF8-955A-BFFFAEA9B93D}">
      <formula1>46112</formula1>
    </dataValidation>
    <dataValidation type="list" allowBlank="1" showInputMessage="1" showErrorMessage="1" promptTitle="研修分野" sqref="E11:E70" xr:uid="{683CA6DB-A423-465E-A325-CD052C4D3ED3}">
      <formula1>INDIRECT($L$4)</formula1>
    </dataValidation>
    <dataValidation type="list" allowBlank="1" showInputMessage="1" showErrorMessage="1" sqref="G11:G70" xr:uid="{2B9875F6-E8B8-4D15-BD12-6E1A11972AE2}">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5E4DAC1-EC02-4D55-AEB3-417A4E56ACDC}">
          <x14:formula1>
            <xm:f>マスタ!$C$3:$C$16</xm:f>
          </x14:formula1>
          <xm:sqref>C6</xm:sqref>
        </x14:dataValidation>
        <x14:dataValidation type="list" allowBlank="1" showInputMessage="1" showErrorMessage="1" xr:uid="{B7757F42-A5ED-4850-907C-CBC91AADFA63}">
          <x14:formula1>
            <xm:f>マスタ!$E$3:$E$8</xm:f>
          </x14:formula1>
          <xm:sqref>C11:C70</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D8C60-4BE4-43D8-8BC9-4DB1FC3FC295}">
  <sheetPr codeName="Sheet47">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GpYlZXIzTjQ/RJsr2UElKxJzT6oTjl4v1zPvL/XKynd8KC0glCdBoqW2uKVmS2ROJHZpeTDawyJuPau/IHMtmQ==" saltValue="pHdefBgj9SoJjGLmuxpNz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77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778" priority="3">
      <formula>AND(COUNTBLANK($B11:$I11)&lt;&gt;COLUMNS($B11:$I11),$C11="保育士等キャリアアップ研修（下記(7)に基づくもの）",$B11&lt;DATE(2017,4,1))</formula>
    </cfRule>
    <cfRule type="expression" dxfId="777" priority="4">
      <formula>AND(COUNTBLANK($B11:$I11)&lt;&gt;COLUMNS($B11:$I11),$E11="保育実践研修（H29～R1）",OR($B11&lt;DATE(2017,4,1),$B11&gt;DATE(2020,3,31)))</formula>
    </cfRule>
    <cfRule type="expression" dxfId="776" priority="5">
      <formula>AND(COUNTBLANK($B11:$I11)&lt;&gt;COLUMNS($B11:$I11),$B11&gt;DATE(2026,3,31))</formula>
    </cfRule>
  </conditionalFormatting>
  <conditionalFormatting sqref="C6">
    <cfRule type="containsBlanks" dxfId="775" priority="1">
      <formula>LEN(TRIM(C6))=0</formula>
    </cfRule>
  </conditionalFormatting>
  <conditionalFormatting sqref="C7">
    <cfRule type="cellIs" dxfId="774" priority="11" operator="equal">
      <formula>""</formula>
    </cfRule>
  </conditionalFormatting>
  <conditionalFormatting sqref="D11:D70">
    <cfRule type="expression" dxfId="773" priority="8">
      <formula>C11="⑥保育士等キャリアアップ研修（下記(7)に基づくもの）"</formula>
    </cfRule>
  </conditionalFormatting>
  <conditionalFormatting sqref="E11:F70">
    <cfRule type="expression" dxfId="772"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771" priority="10">
      <formula>$C11="⑥保育士等キャリアアップ研修（下記(7)に基づくもの）"</formula>
    </cfRule>
  </conditionalFormatting>
  <conditionalFormatting sqref="F11:F70">
    <cfRule type="expression" dxfId="770" priority="7">
      <formula>AND(LEFT($F11,2)="99",MID($F11,5,2)="99")</formula>
    </cfRule>
  </conditionalFormatting>
  <conditionalFormatting sqref="G71">
    <cfRule type="cellIs" dxfId="769" priority="13" operator="equal">
      <formula>""</formula>
    </cfRule>
  </conditionalFormatting>
  <conditionalFormatting sqref="I71">
    <cfRule type="cellIs" dxfId="768" priority="12" operator="equal">
      <formula>""</formula>
    </cfRule>
  </conditionalFormatting>
  <conditionalFormatting sqref="J11:J101">
    <cfRule type="expression" dxfId="767"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E778F80A-C441-4AAA-A4C6-09E21B401D06}">
      <formula1>SUMIF($H$11:$H$70,"〇",$I$11:$I$70)&lt;=VLOOKUP($C$6,$M$69:$N$83,2,FALSE)</formula1>
    </dataValidation>
    <dataValidation type="textLength" operator="equal" allowBlank="1" showInputMessage="1" showErrorMessage="1" error="保育士等キャリアアップ研修の時のみ12桁の修了証番号を入力" sqref="F11:F70" xr:uid="{E74EAEE6-2ECB-4670-B022-FA40164901D4}">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AA893F4F-8807-4567-BD13-29313D87615A}">
      <formula1>46112</formula1>
    </dataValidation>
    <dataValidation type="list" allowBlank="1" showInputMessage="1" showErrorMessage="1" promptTitle="研修分野" sqref="E11:E70" xr:uid="{8DE62522-00C0-4B0B-9143-03D1A3AFBABB}">
      <formula1>INDIRECT($L$4)</formula1>
    </dataValidation>
    <dataValidation type="list" allowBlank="1" showInputMessage="1" showErrorMessage="1" sqref="G11:G70" xr:uid="{02E5C451-9FD8-410C-941D-4A521A1B4F0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4F04278-3CAC-48CA-B495-3E13935950C5}">
          <x14:formula1>
            <xm:f>マスタ!$C$3:$C$16</xm:f>
          </x14:formula1>
          <xm:sqref>C6</xm:sqref>
        </x14:dataValidation>
        <x14:dataValidation type="list" allowBlank="1" showInputMessage="1" showErrorMessage="1" xr:uid="{2DC6B198-532E-46CE-AB30-951E50601382}">
          <x14:formula1>
            <xm:f>マスタ!$E$3:$E$8</xm:f>
          </x14:formula1>
          <xm:sqref>C11:C70</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21AC6-B645-42F6-BCC8-64C9DAF7D262}">
  <sheetPr codeName="Sheet4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MaGK71zbPlyu3PAILfqN3Jz6y/NJfktOmXmIp61m/FZ+q2ZtyJCVj1UYzsFLPcSf/HzAQbcSvj4ENhP3poGOUQ==" saltValue="Km/cKvQEioIdd2FfzJh9G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76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765" priority="3">
      <formula>AND(COUNTBLANK($B11:$I11)&lt;&gt;COLUMNS($B11:$I11),$C11="保育士等キャリアアップ研修（下記(7)に基づくもの）",$B11&lt;DATE(2017,4,1))</formula>
    </cfRule>
    <cfRule type="expression" dxfId="764" priority="4">
      <formula>AND(COUNTBLANK($B11:$I11)&lt;&gt;COLUMNS($B11:$I11),$E11="保育実践研修（H29～R1）",OR($B11&lt;DATE(2017,4,1),$B11&gt;DATE(2020,3,31)))</formula>
    </cfRule>
    <cfRule type="expression" dxfId="763" priority="5">
      <formula>AND(COUNTBLANK($B11:$I11)&lt;&gt;COLUMNS($B11:$I11),$B11&gt;DATE(2026,3,31))</formula>
    </cfRule>
  </conditionalFormatting>
  <conditionalFormatting sqref="C6">
    <cfRule type="containsBlanks" dxfId="762" priority="1">
      <formula>LEN(TRIM(C6))=0</formula>
    </cfRule>
  </conditionalFormatting>
  <conditionalFormatting sqref="C7">
    <cfRule type="cellIs" dxfId="761" priority="11" operator="equal">
      <formula>""</formula>
    </cfRule>
  </conditionalFormatting>
  <conditionalFormatting sqref="D11:D70">
    <cfRule type="expression" dxfId="760" priority="8">
      <formula>C11="⑥保育士等キャリアアップ研修（下記(7)に基づくもの）"</formula>
    </cfRule>
  </conditionalFormatting>
  <conditionalFormatting sqref="E11:F70">
    <cfRule type="expression" dxfId="75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758" priority="10">
      <formula>$C11="⑥保育士等キャリアアップ研修（下記(7)に基づくもの）"</formula>
    </cfRule>
  </conditionalFormatting>
  <conditionalFormatting sqref="F11:F70">
    <cfRule type="expression" dxfId="757" priority="7">
      <formula>AND(LEFT($F11,2)="99",MID($F11,5,2)="99")</formula>
    </cfRule>
  </conditionalFormatting>
  <conditionalFormatting sqref="G71">
    <cfRule type="cellIs" dxfId="756" priority="13" operator="equal">
      <formula>""</formula>
    </cfRule>
  </conditionalFormatting>
  <conditionalFormatting sqref="I71">
    <cfRule type="cellIs" dxfId="755" priority="12" operator="equal">
      <formula>""</formula>
    </cfRule>
  </conditionalFormatting>
  <conditionalFormatting sqref="J11:J101">
    <cfRule type="expression" dxfId="75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119B0505-A09F-4F5C-A6DA-DB8D03F5829C}">
      <formula1>SUMIF($H$11:$H$70,"〇",$I$11:$I$70)&lt;=VLOOKUP($C$6,$M$69:$N$83,2,FALSE)</formula1>
    </dataValidation>
    <dataValidation type="textLength" operator="equal" allowBlank="1" showInputMessage="1" showErrorMessage="1" error="保育士等キャリアアップ研修の時のみ12桁の修了証番号を入力" sqref="F11:F70" xr:uid="{334DD189-C147-458B-8A0B-080DCEA7B2B6}">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E0A6E79F-B311-4CA6-8618-A748AF344CFA}">
      <formula1>46112</formula1>
    </dataValidation>
    <dataValidation type="list" allowBlank="1" showInputMessage="1" showErrorMessage="1" promptTitle="研修分野" sqref="E11:E70" xr:uid="{87FEF0AE-81A6-44C0-9E7D-96EEDD46B970}">
      <formula1>INDIRECT($L$4)</formula1>
    </dataValidation>
    <dataValidation type="list" allowBlank="1" showInputMessage="1" showErrorMessage="1" sqref="G11:G70" xr:uid="{8DA4E19F-717C-41D0-A10F-FA361ED482C3}">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738EF47-E9E6-4BFD-98CC-DABA7FEE6B1A}">
          <x14:formula1>
            <xm:f>マスタ!$C$3:$C$16</xm:f>
          </x14:formula1>
          <xm:sqref>C6</xm:sqref>
        </x14:dataValidation>
        <x14:dataValidation type="list" allowBlank="1" showInputMessage="1" showErrorMessage="1" xr:uid="{312FB8D1-1627-4F4B-A21D-E72EDCEF0375}">
          <x14:formula1>
            <xm:f>マスタ!$E$3:$E$8</xm:f>
          </x14:formula1>
          <xm:sqref>C11:C70</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33D4D-08C2-4211-879C-AE89F07D5091}">
  <sheetPr codeName="Sheet4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9QmctEcmghqsoVP3cx5r2ZBYmyndTMKwTGI5GWqwI1ktCTJS3k1EZIdvrR3bmAayrCi6O5jsV1szrlxj+Rez8w==" saltValue="r+GsVmit8KLm01xlhoOGa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75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752" priority="3">
      <formula>AND(COUNTBLANK($B11:$I11)&lt;&gt;COLUMNS($B11:$I11),$C11="保育士等キャリアアップ研修（下記(7)に基づくもの）",$B11&lt;DATE(2017,4,1))</formula>
    </cfRule>
    <cfRule type="expression" dxfId="751" priority="4">
      <formula>AND(COUNTBLANK($B11:$I11)&lt;&gt;COLUMNS($B11:$I11),$E11="保育実践研修（H29～R1）",OR($B11&lt;DATE(2017,4,1),$B11&gt;DATE(2020,3,31)))</formula>
    </cfRule>
    <cfRule type="expression" dxfId="750" priority="5">
      <formula>AND(COUNTBLANK($B11:$I11)&lt;&gt;COLUMNS($B11:$I11),$B11&gt;DATE(2026,3,31))</formula>
    </cfRule>
  </conditionalFormatting>
  <conditionalFormatting sqref="C6">
    <cfRule type="containsBlanks" dxfId="749" priority="1">
      <formula>LEN(TRIM(C6))=0</formula>
    </cfRule>
  </conditionalFormatting>
  <conditionalFormatting sqref="C7">
    <cfRule type="cellIs" dxfId="748" priority="11" operator="equal">
      <formula>""</formula>
    </cfRule>
  </conditionalFormatting>
  <conditionalFormatting sqref="D11:D70">
    <cfRule type="expression" dxfId="747" priority="8">
      <formula>C11="⑥保育士等キャリアアップ研修（下記(7)に基づくもの）"</formula>
    </cfRule>
  </conditionalFormatting>
  <conditionalFormatting sqref="E11:F70">
    <cfRule type="expression" dxfId="74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745" priority="10">
      <formula>$C11="⑥保育士等キャリアアップ研修（下記(7)に基づくもの）"</formula>
    </cfRule>
  </conditionalFormatting>
  <conditionalFormatting sqref="F11:F70">
    <cfRule type="expression" dxfId="744" priority="7">
      <formula>AND(LEFT($F11,2)="99",MID($F11,5,2)="99")</formula>
    </cfRule>
  </conditionalFormatting>
  <conditionalFormatting sqref="G71">
    <cfRule type="cellIs" dxfId="743" priority="13" operator="equal">
      <formula>""</formula>
    </cfRule>
  </conditionalFormatting>
  <conditionalFormatting sqref="I71">
    <cfRule type="cellIs" dxfId="742" priority="12" operator="equal">
      <formula>""</formula>
    </cfRule>
  </conditionalFormatting>
  <conditionalFormatting sqref="J11:J101">
    <cfRule type="expression" dxfId="74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193AA5F3-8DB1-4A0F-9907-AD3C91088DAB}">
      <formula1>SUMIF($H$11:$H$70,"〇",$I$11:$I$70)&lt;=VLOOKUP($C$6,$M$69:$N$83,2,FALSE)</formula1>
    </dataValidation>
    <dataValidation type="textLength" operator="equal" allowBlank="1" showInputMessage="1" showErrorMessage="1" error="保育士等キャリアアップ研修の時のみ12桁の修了証番号を入力" sqref="F11:F70" xr:uid="{1397D81D-8BD1-4377-AC1F-F62B0E0DFB85}">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7D729772-6B46-438A-9E39-427F4803A978}">
      <formula1>46112</formula1>
    </dataValidation>
    <dataValidation type="list" allowBlank="1" showInputMessage="1" showErrorMessage="1" promptTitle="研修分野" sqref="E11:E70" xr:uid="{C21DC1B9-2671-47A1-AF5E-526F4909F059}">
      <formula1>INDIRECT($L$4)</formula1>
    </dataValidation>
    <dataValidation type="list" allowBlank="1" showInputMessage="1" showErrorMessage="1" sqref="G11:G70" xr:uid="{6F42F81A-EC84-4F5A-9C3B-8CC52C643298}">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4D6F731-E72D-4BEC-838C-103A490EE3AC}">
          <x14:formula1>
            <xm:f>マスタ!$C$3:$C$16</xm:f>
          </x14:formula1>
          <xm:sqref>C6</xm:sqref>
        </x14:dataValidation>
        <x14:dataValidation type="list" allowBlank="1" showInputMessage="1" showErrorMessage="1" xr:uid="{62787E1C-61F6-47F0-AE94-D1DF6145CC6A}">
          <x14:formula1>
            <xm:f>マスタ!$E$3:$E$8</xm:f>
          </x14:formula1>
          <xm:sqref>C11:C70</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35551-F0A3-4C6C-857D-506C99085513}">
  <sheetPr codeName="Sheet50">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EzVXIZgQIcV3InHX1ueKdnzNSoI+OlALnyTrhrwmWOW9AzimpHxygtEgfBq5e0OZvDaOIkXbRsIWjItHiYHjsA==" saltValue="e37U+XJUon12PX2L0ij89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74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739" priority="3">
      <formula>AND(COUNTBLANK($B11:$I11)&lt;&gt;COLUMNS($B11:$I11),$C11="保育士等キャリアアップ研修（下記(7)に基づくもの）",$B11&lt;DATE(2017,4,1))</formula>
    </cfRule>
    <cfRule type="expression" dxfId="738" priority="4">
      <formula>AND(COUNTBLANK($B11:$I11)&lt;&gt;COLUMNS($B11:$I11),$E11="保育実践研修（H29～R1）",OR($B11&lt;DATE(2017,4,1),$B11&gt;DATE(2020,3,31)))</formula>
    </cfRule>
    <cfRule type="expression" dxfId="737" priority="5">
      <formula>AND(COUNTBLANK($B11:$I11)&lt;&gt;COLUMNS($B11:$I11),$B11&gt;DATE(2026,3,31))</formula>
    </cfRule>
  </conditionalFormatting>
  <conditionalFormatting sqref="C6">
    <cfRule type="containsBlanks" dxfId="736" priority="1">
      <formula>LEN(TRIM(C6))=0</formula>
    </cfRule>
  </conditionalFormatting>
  <conditionalFormatting sqref="C7">
    <cfRule type="cellIs" dxfId="735" priority="11" operator="equal">
      <formula>""</formula>
    </cfRule>
  </conditionalFormatting>
  <conditionalFormatting sqref="D11:D70">
    <cfRule type="expression" dxfId="734" priority="8">
      <formula>C11="⑥保育士等キャリアアップ研修（下記(7)に基づくもの）"</formula>
    </cfRule>
  </conditionalFormatting>
  <conditionalFormatting sqref="E11:F70">
    <cfRule type="expression" dxfId="73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732" priority="10">
      <formula>$C11="⑥保育士等キャリアアップ研修（下記(7)に基づくもの）"</formula>
    </cfRule>
  </conditionalFormatting>
  <conditionalFormatting sqref="F11:F70">
    <cfRule type="expression" dxfId="731" priority="7">
      <formula>AND(LEFT($F11,2)="99",MID($F11,5,2)="99")</formula>
    </cfRule>
  </conditionalFormatting>
  <conditionalFormatting sqref="G71">
    <cfRule type="cellIs" dxfId="730" priority="13" operator="equal">
      <formula>""</formula>
    </cfRule>
  </conditionalFormatting>
  <conditionalFormatting sqref="I71">
    <cfRule type="cellIs" dxfId="729" priority="12" operator="equal">
      <formula>""</formula>
    </cfRule>
  </conditionalFormatting>
  <conditionalFormatting sqref="J11:J101">
    <cfRule type="expression" dxfId="72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05DF797B-5CF1-4F04-B0FB-2CB2B738B63B}">
      <formula1>SUMIF($H$11:$H$70,"〇",$I$11:$I$70)&lt;=VLOOKUP($C$6,$M$69:$N$83,2,FALSE)</formula1>
    </dataValidation>
    <dataValidation type="textLength" operator="equal" allowBlank="1" showInputMessage="1" showErrorMessage="1" error="保育士等キャリアアップ研修の時のみ12桁の修了証番号を入力" sqref="F11:F70" xr:uid="{AE955B0D-A324-4443-BF95-C2EDC230BE28}">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5A914075-FD0E-4A18-8CC4-45D927CB81C8}">
      <formula1>46112</formula1>
    </dataValidation>
    <dataValidation type="list" allowBlank="1" showInputMessage="1" showErrorMessage="1" promptTitle="研修分野" sqref="E11:E70" xr:uid="{BD8F2F51-EAF7-46BB-A43F-5A39406EB5D5}">
      <formula1>INDIRECT($L$4)</formula1>
    </dataValidation>
    <dataValidation type="list" allowBlank="1" showInputMessage="1" showErrorMessage="1" sqref="G11:G70" xr:uid="{74866BDB-A798-41F6-99BF-4084E71CF7A0}">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18DF394-55BD-44D3-B9DC-7D7DCE9CB70D}">
          <x14:formula1>
            <xm:f>マスタ!$C$3:$C$16</xm:f>
          </x14:formula1>
          <xm:sqref>C6</xm:sqref>
        </x14:dataValidation>
        <x14:dataValidation type="list" allowBlank="1" showInputMessage="1" showErrorMessage="1" xr:uid="{9BAB5755-987E-4DF7-9601-5124F0FA36F0}">
          <x14:formula1>
            <xm:f>マスタ!$E$3:$E$8</xm:f>
          </x14:formula1>
          <xm:sqref>C11:C70</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4821C-168F-4451-AB0A-E566B3AC0BB4}">
  <sheetPr codeName="Sheet5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k5sJIGhxmlORPgPYkz+dAb2nwmJzvIHSL0Y6/py6/KqFcg2hmZ2iryIPXJKY2wWvty2qi4q1q2so9RKZpgbhvQ==" saltValue="2foB+v+o6vRv69K9AS7Ec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72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726" priority="3">
      <formula>AND(COUNTBLANK($B11:$I11)&lt;&gt;COLUMNS($B11:$I11),$C11="保育士等キャリアアップ研修（下記(7)に基づくもの）",$B11&lt;DATE(2017,4,1))</formula>
    </cfRule>
    <cfRule type="expression" dxfId="725" priority="4">
      <formula>AND(COUNTBLANK($B11:$I11)&lt;&gt;COLUMNS($B11:$I11),$E11="保育実践研修（H29～R1）",OR($B11&lt;DATE(2017,4,1),$B11&gt;DATE(2020,3,31)))</formula>
    </cfRule>
    <cfRule type="expression" dxfId="724" priority="5">
      <formula>AND(COUNTBLANK($B11:$I11)&lt;&gt;COLUMNS($B11:$I11),$B11&gt;DATE(2026,3,31))</formula>
    </cfRule>
  </conditionalFormatting>
  <conditionalFormatting sqref="C6">
    <cfRule type="containsBlanks" dxfId="723" priority="1">
      <formula>LEN(TRIM(C6))=0</formula>
    </cfRule>
  </conditionalFormatting>
  <conditionalFormatting sqref="C7">
    <cfRule type="cellIs" dxfId="722" priority="11" operator="equal">
      <formula>""</formula>
    </cfRule>
  </conditionalFormatting>
  <conditionalFormatting sqref="D11:D70">
    <cfRule type="expression" dxfId="721" priority="8">
      <formula>C11="⑥保育士等キャリアアップ研修（下記(7)に基づくもの）"</formula>
    </cfRule>
  </conditionalFormatting>
  <conditionalFormatting sqref="E11:F70">
    <cfRule type="expression" dxfId="72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719" priority="10">
      <formula>$C11="⑥保育士等キャリアアップ研修（下記(7)に基づくもの）"</formula>
    </cfRule>
  </conditionalFormatting>
  <conditionalFormatting sqref="F11:F70">
    <cfRule type="expression" dxfId="718" priority="7">
      <formula>AND(LEFT($F11,2)="99",MID($F11,5,2)="99")</formula>
    </cfRule>
  </conditionalFormatting>
  <conditionalFormatting sqref="G71">
    <cfRule type="cellIs" dxfId="717" priority="13" operator="equal">
      <formula>""</formula>
    </cfRule>
  </conditionalFormatting>
  <conditionalFormatting sqref="I71">
    <cfRule type="cellIs" dxfId="716" priority="12" operator="equal">
      <formula>""</formula>
    </cfRule>
  </conditionalFormatting>
  <conditionalFormatting sqref="J11:J101">
    <cfRule type="expression" dxfId="71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2CEA1005-F7BE-4C32-8F37-4CAD829B8941}">
      <formula1>SUMIF($H$11:$H$70,"〇",$I$11:$I$70)&lt;=VLOOKUP($C$6,$M$69:$N$83,2,FALSE)</formula1>
    </dataValidation>
    <dataValidation type="textLength" operator="equal" allowBlank="1" showInputMessage="1" showErrorMessage="1" error="保育士等キャリアアップ研修の時のみ12桁の修了証番号を入力" sqref="F11:F70" xr:uid="{3EDB659B-DA27-47A6-A4D5-96481EB2032F}">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49F2EF96-7B48-4F7B-81C0-AEC7A7B6EB9E}">
      <formula1>46112</formula1>
    </dataValidation>
    <dataValidation type="list" allowBlank="1" showInputMessage="1" showErrorMessage="1" promptTitle="研修分野" sqref="E11:E70" xr:uid="{17DF7C70-4E75-4B8C-8CA7-F33B9445FC4D}">
      <formula1>INDIRECT($L$4)</formula1>
    </dataValidation>
    <dataValidation type="list" allowBlank="1" showInputMessage="1" showErrorMessage="1" sqref="G11:G70" xr:uid="{0934F6BA-195D-4338-B785-F2D1085BCA74}">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C1BA832-FF79-48DE-84AD-3D76DF296A7B}">
          <x14:formula1>
            <xm:f>マスタ!$C$3:$C$16</xm:f>
          </x14:formula1>
          <xm:sqref>C6</xm:sqref>
        </x14:dataValidation>
        <x14:dataValidation type="list" allowBlank="1" showInputMessage="1" showErrorMessage="1" xr:uid="{9FBB9FFE-0C34-4EA7-8F7A-FF52F812F664}">
          <x14:formula1>
            <xm:f>マスタ!$E$3:$E$8</xm:f>
          </x14:formula1>
          <xm:sqref>C11:C70</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6F331-E8C1-4E0B-8B45-2DBC255C4138}">
  <sheetPr codeName="Sheet5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f+L/gCiD/dpkR/5ThDHYQWpxvL1DBTQ9ouBNn7iOQk9VR3+C4zbeWCdX/gDT1YZEJsdUwbMyTiZs57P9h+nzIw==" saltValue="UsP3RWguDVo2PJllgxQnf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71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713" priority="3">
      <formula>AND(COUNTBLANK($B11:$I11)&lt;&gt;COLUMNS($B11:$I11),$C11="保育士等キャリアアップ研修（下記(7)に基づくもの）",$B11&lt;DATE(2017,4,1))</formula>
    </cfRule>
    <cfRule type="expression" dxfId="712" priority="4">
      <formula>AND(COUNTBLANK($B11:$I11)&lt;&gt;COLUMNS($B11:$I11),$E11="保育実践研修（H29～R1）",OR($B11&lt;DATE(2017,4,1),$B11&gt;DATE(2020,3,31)))</formula>
    </cfRule>
    <cfRule type="expression" dxfId="711" priority="5">
      <formula>AND(COUNTBLANK($B11:$I11)&lt;&gt;COLUMNS($B11:$I11),$B11&gt;DATE(2026,3,31))</formula>
    </cfRule>
  </conditionalFormatting>
  <conditionalFormatting sqref="C6">
    <cfRule type="containsBlanks" dxfId="710" priority="1">
      <formula>LEN(TRIM(C6))=0</formula>
    </cfRule>
  </conditionalFormatting>
  <conditionalFormatting sqref="C7">
    <cfRule type="cellIs" dxfId="709" priority="11" operator="equal">
      <formula>""</formula>
    </cfRule>
  </conditionalFormatting>
  <conditionalFormatting sqref="D11:D70">
    <cfRule type="expression" dxfId="708" priority="8">
      <formula>C11="⑥保育士等キャリアアップ研修（下記(7)に基づくもの）"</formula>
    </cfRule>
  </conditionalFormatting>
  <conditionalFormatting sqref="E11:F70">
    <cfRule type="expression" dxfId="70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706" priority="10">
      <formula>$C11="⑥保育士等キャリアアップ研修（下記(7)に基づくもの）"</formula>
    </cfRule>
  </conditionalFormatting>
  <conditionalFormatting sqref="F11:F70">
    <cfRule type="expression" dxfId="705" priority="7">
      <formula>AND(LEFT($F11,2)="99",MID($F11,5,2)="99")</formula>
    </cfRule>
  </conditionalFormatting>
  <conditionalFormatting sqref="G71">
    <cfRule type="cellIs" dxfId="704" priority="13" operator="equal">
      <formula>""</formula>
    </cfRule>
  </conditionalFormatting>
  <conditionalFormatting sqref="I71">
    <cfRule type="cellIs" dxfId="703" priority="12" operator="equal">
      <formula>""</formula>
    </cfRule>
  </conditionalFormatting>
  <conditionalFormatting sqref="J11:J101">
    <cfRule type="expression" dxfId="70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46B43A89-D518-4B9C-B80E-F638413FB49E}">
      <formula1>SUMIF($H$11:$H$70,"〇",$I$11:$I$70)&lt;=VLOOKUP($C$6,$M$69:$N$83,2,FALSE)</formula1>
    </dataValidation>
    <dataValidation type="textLength" operator="equal" allowBlank="1" showInputMessage="1" showErrorMessage="1" error="保育士等キャリアアップ研修の時のみ12桁の修了証番号を入力" sqref="F11:F70" xr:uid="{99311D8B-4CF0-42CC-A252-29F2D4ED372C}">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188B18AA-9D09-4CCF-9E00-18D19962C363}">
      <formula1>46112</formula1>
    </dataValidation>
    <dataValidation type="list" allowBlank="1" showInputMessage="1" showErrorMessage="1" promptTitle="研修分野" sqref="E11:E70" xr:uid="{9828E2D0-B398-42B5-B5C8-2DC18E2B62D3}">
      <formula1>INDIRECT($L$4)</formula1>
    </dataValidation>
    <dataValidation type="list" allowBlank="1" showInputMessage="1" showErrorMessage="1" sqref="G11:G70" xr:uid="{FA59F683-312E-4031-9E69-8E0CCEC9A402}">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D896BB9-30B7-4B78-9DBB-FC4ED8EC10B4}">
          <x14:formula1>
            <xm:f>マスタ!$C$3:$C$16</xm:f>
          </x14:formula1>
          <xm:sqref>C6</xm:sqref>
        </x14:dataValidation>
        <x14:dataValidation type="list" allowBlank="1" showInputMessage="1" showErrorMessage="1" xr:uid="{E5641CBC-E6C6-41F2-AFA4-FE7F18237E87}">
          <x14:formula1>
            <xm:f>マスタ!$E$3:$E$8</xm:f>
          </x14:formula1>
          <xm:sqref>C11:C70</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45734-2CFE-4C64-9AE5-E70F97423B24}">
  <sheetPr codeName="Sheet5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oDW0S19wCkeQapfEQ+EosgIVAkYAAP8mBg2AAU4kpKdi9K/S3D4ltUSdIu8vTFOELitZDlIPVqykf/FY7/iZwg==" saltValue="BVFVq93Ct437rntAiMmJD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70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700" priority="3">
      <formula>AND(COUNTBLANK($B11:$I11)&lt;&gt;COLUMNS($B11:$I11),$C11="保育士等キャリアアップ研修（下記(7)に基づくもの）",$B11&lt;DATE(2017,4,1))</formula>
    </cfRule>
    <cfRule type="expression" dxfId="699" priority="4">
      <formula>AND(COUNTBLANK($B11:$I11)&lt;&gt;COLUMNS($B11:$I11),$E11="保育実践研修（H29～R1）",OR($B11&lt;DATE(2017,4,1),$B11&gt;DATE(2020,3,31)))</formula>
    </cfRule>
    <cfRule type="expression" dxfId="698" priority="5">
      <formula>AND(COUNTBLANK($B11:$I11)&lt;&gt;COLUMNS($B11:$I11),$B11&gt;DATE(2026,3,31))</formula>
    </cfRule>
  </conditionalFormatting>
  <conditionalFormatting sqref="C6">
    <cfRule type="containsBlanks" dxfId="697" priority="1">
      <formula>LEN(TRIM(C6))=0</formula>
    </cfRule>
  </conditionalFormatting>
  <conditionalFormatting sqref="C7">
    <cfRule type="cellIs" dxfId="696" priority="11" operator="equal">
      <formula>""</formula>
    </cfRule>
  </conditionalFormatting>
  <conditionalFormatting sqref="D11:D70">
    <cfRule type="expression" dxfId="695" priority="8">
      <formula>C11="⑥保育士等キャリアアップ研修（下記(7)に基づくもの）"</formula>
    </cfRule>
  </conditionalFormatting>
  <conditionalFormatting sqref="E11:F70">
    <cfRule type="expression" dxfId="69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693" priority="10">
      <formula>$C11="⑥保育士等キャリアアップ研修（下記(7)に基づくもの）"</formula>
    </cfRule>
  </conditionalFormatting>
  <conditionalFormatting sqref="F11:F70">
    <cfRule type="expression" dxfId="692" priority="7">
      <formula>AND(LEFT($F11,2)="99",MID($F11,5,2)="99")</formula>
    </cfRule>
  </conditionalFormatting>
  <conditionalFormatting sqref="G71">
    <cfRule type="cellIs" dxfId="691" priority="13" operator="equal">
      <formula>""</formula>
    </cfRule>
  </conditionalFormatting>
  <conditionalFormatting sqref="I71">
    <cfRule type="cellIs" dxfId="690" priority="12" operator="equal">
      <formula>""</formula>
    </cfRule>
  </conditionalFormatting>
  <conditionalFormatting sqref="J11:J101">
    <cfRule type="expression" dxfId="68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22AA6603-EDBB-4B9E-92FF-C19EDA138E96}">
      <formula1>SUMIF($H$11:$H$70,"〇",$I$11:$I$70)&lt;=VLOOKUP($C$6,$M$69:$N$83,2,FALSE)</formula1>
    </dataValidation>
    <dataValidation type="textLength" operator="equal" allowBlank="1" showInputMessage="1" showErrorMessage="1" error="保育士等キャリアアップ研修の時のみ12桁の修了証番号を入力" sqref="F11:F70" xr:uid="{99638B56-52CC-4856-BDEB-F4C8E17D3400}">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1819977-52E3-478B-9135-9F2ABB58F733}">
      <formula1>46112</formula1>
    </dataValidation>
    <dataValidation type="list" allowBlank="1" showInputMessage="1" showErrorMessage="1" promptTitle="研修分野" sqref="E11:E70" xr:uid="{BB05EB9D-C937-47EC-9E1D-9DA11402462C}">
      <formula1>INDIRECT($L$4)</formula1>
    </dataValidation>
    <dataValidation type="list" allowBlank="1" showInputMessage="1" showErrorMessage="1" sqref="G11:G70" xr:uid="{6369A375-C180-4030-BDFA-84A5235BC1A9}">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BE2837B-DCA9-4238-8E54-9604BDBD4D80}">
          <x14:formula1>
            <xm:f>マスタ!$C$3:$C$16</xm:f>
          </x14:formula1>
          <xm:sqref>C6</xm:sqref>
        </x14:dataValidation>
        <x14:dataValidation type="list" allowBlank="1" showInputMessage="1" showErrorMessage="1" xr:uid="{72804BAD-2C5F-4973-9D8E-5D4291036559}">
          <x14:formula1>
            <xm:f>マスタ!$E$3:$E$8</xm:f>
          </x14:formula1>
          <xm:sqref>C11:C70</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ADBC3-F986-4879-9368-88EFDA0EF505}">
  <sheetPr codeName="Sheet54">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sy0WhciXXnYUdKPLZa1AAh1zIVJBtsRQIi8VECtDQx6waImiwCfknQytb14h0S9bsDdtOwJ8KcKkm1xKfXuQTw==" saltValue="9cPTQog36RaTt70sx7+7W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68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687" priority="3">
      <formula>AND(COUNTBLANK($B11:$I11)&lt;&gt;COLUMNS($B11:$I11),$C11="保育士等キャリアアップ研修（下記(7)に基づくもの）",$B11&lt;DATE(2017,4,1))</formula>
    </cfRule>
    <cfRule type="expression" dxfId="686" priority="4">
      <formula>AND(COUNTBLANK($B11:$I11)&lt;&gt;COLUMNS($B11:$I11),$E11="保育実践研修（H29～R1）",OR($B11&lt;DATE(2017,4,1),$B11&gt;DATE(2020,3,31)))</formula>
    </cfRule>
    <cfRule type="expression" dxfId="685" priority="5">
      <formula>AND(COUNTBLANK($B11:$I11)&lt;&gt;COLUMNS($B11:$I11),$B11&gt;DATE(2026,3,31))</formula>
    </cfRule>
  </conditionalFormatting>
  <conditionalFormatting sqref="C6">
    <cfRule type="containsBlanks" dxfId="684" priority="1">
      <formula>LEN(TRIM(C6))=0</formula>
    </cfRule>
  </conditionalFormatting>
  <conditionalFormatting sqref="C7">
    <cfRule type="cellIs" dxfId="683" priority="11" operator="equal">
      <formula>""</formula>
    </cfRule>
  </conditionalFormatting>
  <conditionalFormatting sqref="D11:D70">
    <cfRule type="expression" dxfId="682" priority="8">
      <formula>C11="⑥保育士等キャリアアップ研修（下記(7)に基づくもの）"</formula>
    </cfRule>
  </conditionalFormatting>
  <conditionalFormatting sqref="E11:F70">
    <cfRule type="expression" dxfId="68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680" priority="10">
      <formula>$C11="⑥保育士等キャリアアップ研修（下記(7)に基づくもの）"</formula>
    </cfRule>
  </conditionalFormatting>
  <conditionalFormatting sqref="F11:F70">
    <cfRule type="expression" dxfId="679" priority="7">
      <formula>AND(LEFT($F11,2)="99",MID($F11,5,2)="99")</formula>
    </cfRule>
  </conditionalFormatting>
  <conditionalFormatting sqref="G71">
    <cfRule type="cellIs" dxfId="678" priority="13" operator="equal">
      <formula>""</formula>
    </cfRule>
  </conditionalFormatting>
  <conditionalFormatting sqref="I71">
    <cfRule type="cellIs" dxfId="677" priority="12" operator="equal">
      <formula>""</formula>
    </cfRule>
  </conditionalFormatting>
  <conditionalFormatting sqref="J11:J101">
    <cfRule type="expression" dxfId="67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D38E5F10-2C80-4AA1-9D13-D233CE5EAFEF}">
      <formula1>SUMIF($H$11:$H$70,"〇",$I$11:$I$70)&lt;=VLOOKUP($C$6,$M$69:$N$83,2,FALSE)</formula1>
    </dataValidation>
    <dataValidation type="textLength" operator="equal" allowBlank="1" showInputMessage="1" showErrorMessage="1" error="保育士等キャリアアップ研修の時のみ12桁の修了証番号を入力" sqref="F11:F70" xr:uid="{A2A3FF20-B594-48A3-BB17-6977102FD957}">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2356AE2-053C-4208-A9B7-0C3C46F2B2CB}">
      <formula1>46112</formula1>
    </dataValidation>
    <dataValidation type="list" allowBlank="1" showInputMessage="1" showErrorMessage="1" promptTitle="研修分野" sqref="E11:E70" xr:uid="{F3DE0F00-03E9-48EF-B887-3FFAE6BA98D9}">
      <formula1>INDIRECT($L$4)</formula1>
    </dataValidation>
    <dataValidation type="list" allowBlank="1" showInputMessage="1" showErrorMessage="1" sqref="G11:G70" xr:uid="{A5F056F5-60CA-4447-83AF-E73BD7374F3F}">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7B96DD0-90C6-44C2-8884-9C1B6A72293C}">
          <x14:formula1>
            <xm:f>マスタ!$C$3:$C$16</xm:f>
          </x14:formula1>
          <xm:sqref>C6</xm:sqref>
        </x14:dataValidation>
        <x14:dataValidation type="list" allowBlank="1" showInputMessage="1" showErrorMessage="1" xr:uid="{5773D490-A685-49FE-8630-CAA1EC78C629}">
          <x14:formula1>
            <xm:f>マスタ!$E$3:$E$8</xm:f>
          </x14:formula1>
          <xm:sqref>C11:C70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E7559-0499-41DD-BD7C-4EB6FD2F1BEB}">
  <sheetPr codeName="Sheet5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WHayzgT1OeNExk+9r8RMMYyBmNnJtuCXuDTsBd5sk3oZPa4LZ2j6qT2sZX/g5naJNiLfffwAIrml640kUv9umg==" saltValue="sw/1j5/odz7AVeXATsPK/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67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674" priority="3">
      <formula>AND(COUNTBLANK($B11:$I11)&lt;&gt;COLUMNS($B11:$I11),$C11="保育士等キャリアアップ研修（下記(7)に基づくもの）",$B11&lt;DATE(2017,4,1))</formula>
    </cfRule>
    <cfRule type="expression" dxfId="673" priority="4">
      <formula>AND(COUNTBLANK($B11:$I11)&lt;&gt;COLUMNS($B11:$I11),$E11="保育実践研修（H29～R1）",OR($B11&lt;DATE(2017,4,1),$B11&gt;DATE(2020,3,31)))</formula>
    </cfRule>
    <cfRule type="expression" dxfId="672" priority="5">
      <formula>AND(COUNTBLANK($B11:$I11)&lt;&gt;COLUMNS($B11:$I11),$B11&gt;DATE(2026,3,31))</formula>
    </cfRule>
  </conditionalFormatting>
  <conditionalFormatting sqref="C6">
    <cfRule type="containsBlanks" dxfId="671" priority="1">
      <formula>LEN(TRIM(C6))=0</formula>
    </cfRule>
  </conditionalFormatting>
  <conditionalFormatting sqref="C7">
    <cfRule type="cellIs" dxfId="670" priority="11" operator="equal">
      <formula>""</formula>
    </cfRule>
  </conditionalFormatting>
  <conditionalFormatting sqref="D11:D70">
    <cfRule type="expression" dxfId="669" priority="8">
      <formula>C11="⑥保育士等キャリアアップ研修（下記(7)に基づくもの）"</formula>
    </cfRule>
  </conditionalFormatting>
  <conditionalFormatting sqref="E11:F70">
    <cfRule type="expression" dxfId="66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667" priority="10">
      <formula>$C11="⑥保育士等キャリアアップ研修（下記(7)に基づくもの）"</formula>
    </cfRule>
  </conditionalFormatting>
  <conditionalFormatting sqref="F11:F70">
    <cfRule type="expression" dxfId="666" priority="7">
      <formula>AND(LEFT($F11,2)="99",MID($F11,5,2)="99")</formula>
    </cfRule>
  </conditionalFormatting>
  <conditionalFormatting sqref="G71">
    <cfRule type="cellIs" dxfId="665" priority="13" operator="equal">
      <formula>""</formula>
    </cfRule>
  </conditionalFormatting>
  <conditionalFormatting sqref="I71">
    <cfRule type="cellIs" dxfId="664" priority="12" operator="equal">
      <formula>""</formula>
    </cfRule>
  </conditionalFormatting>
  <conditionalFormatting sqref="J11:J101">
    <cfRule type="expression" dxfId="66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6C742334-0E97-4F58-BA1C-53616DC4AB23}">
      <formula1>SUMIF($H$11:$H$70,"〇",$I$11:$I$70)&lt;=VLOOKUP($C$6,$M$69:$N$83,2,FALSE)</formula1>
    </dataValidation>
    <dataValidation type="textLength" operator="equal" allowBlank="1" showInputMessage="1" showErrorMessage="1" error="保育士等キャリアアップ研修の時のみ12桁の修了証番号を入力" sqref="F11:F70" xr:uid="{F5453182-24CC-480A-8BB1-536BEF98DC47}">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1F19842-2479-4C34-80A2-45750E7824F3}">
      <formula1>46112</formula1>
    </dataValidation>
    <dataValidation type="list" allowBlank="1" showInputMessage="1" showErrorMessage="1" promptTitle="研修分野" sqref="E11:E70" xr:uid="{500E11FE-619A-48FA-90EF-17108461AF85}">
      <formula1>INDIRECT($L$4)</formula1>
    </dataValidation>
    <dataValidation type="list" allowBlank="1" showInputMessage="1" showErrorMessage="1" sqref="G11:G70" xr:uid="{B68B2E75-CBA5-434B-BAB1-FB480FE13FEE}">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171F605-956B-46F4-9DA0-B215DE93B9A0}">
          <x14:formula1>
            <xm:f>マスタ!$C$3:$C$16</xm:f>
          </x14:formula1>
          <xm:sqref>C6</xm:sqref>
        </x14:dataValidation>
        <x14:dataValidation type="list" allowBlank="1" showInputMessage="1" showErrorMessage="1" xr:uid="{3BA7C0A7-F98A-4378-A549-55D3337A7537}">
          <x14:formula1>
            <xm:f>マスタ!$E$3:$E$8</xm:f>
          </x14:formula1>
          <xm:sqref>C11:C70</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47761-0DA1-4DF3-A3EE-5638E7EC91E7}">
  <sheetPr codeName="Sheet5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Bd6jpo/9sY8it23RO/JEhCafFaPyHcqtYSD2Hdy0AMNLZwkx+CCeoP4NsnSHDHfQZp3BfhqNV01wUwpU5n136A==" saltValue="0/xiX0AiXqLl382Wa8OJp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66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661" priority="3">
      <formula>AND(COUNTBLANK($B11:$I11)&lt;&gt;COLUMNS($B11:$I11),$C11="保育士等キャリアアップ研修（下記(7)に基づくもの）",$B11&lt;DATE(2017,4,1))</formula>
    </cfRule>
    <cfRule type="expression" dxfId="660" priority="4">
      <formula>AND(COUNTBLANK($B11:$I11)&lt;&gt;COLUMNS($B11:$I11),$E11="保育実践研修（H29～R1）",OR($B11&lt;DATE(2017,4,1),$B11&gt;DATE(2020,3,31)))</formula>
    </cfRule>
    <cfRule type="expression" dxfId="659" priority="5">
      <formula>AND(COUNTBLANK($B11:$I11)&lt;&gt;COLUMNS($B11:$I11),$B11&gt;DATE(2026,3,31))</formula>
    </cfRule>
  </conditionalFormatting>
  <conditionalFormatting sqref="C6">
    <cfRule type="containsBlanks" dxfId="658" priority="1">
      <formula>LEN(TRIM(C6))=0</formula>
    </cfRule>
  </conditionalFormatting>
  <conditionalFormatting sqref="C7">
    <cfRule type="cellIs" dxfId="657" priority="11" operator="equal">
      <formula>""</formula>
    </cfRule>
  </conditionalFormatting>
  <conditionalFormatting sqref="D11:D70">
    <cfRule type="expression" dxfId="656" priority="8">
      <formula>C11="⑥保育士等キャリアアップ研修（下記(7)に基づくもの）"</formula>
    </cfRule>
  </conditionalFormatting>
  <conditionalFormatting sqref="E11:F70">
    <cfRule type="expression" dxfId="65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654" priority="10">
      <formula>$C11="⑥保育士等キャリアアップ研修（下記(7)に基づくもの）"</formula>
    </cfRule>
  </conditionalFormatting>
  <conditionalFormatting sqref="F11:F70">
    <cfRule type="expression" dxfId="653" priority="7">
      <formula>AND(LEFT($F11,2)="99",MID($F11,5,2)="99")</formula>
    </cfRule>
  </conditionalFormatting>
  <conditionalFormatting sqref="G71">
    <cfRule type="cellIs" dxfId="652" priority="13" operator="equal">
      <formula>""</formula>
    </cfRule>
  </conditionalFormatting>
  <conditionalFormatting sqref="I71">
    <cfRule type="cellIs" dxfId="651" priority="12" operator="equal">
      <formula>""</formula>
    </cfRule>
  </conditionalFormatting>
  <conditionalFormatting sqref="J11:J101">
    <cfRule type="expression" dxfId="65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4950A391-C169-401D-A407-F50F42DF9A32}">
      <formula1>SUMIF($H$11:$H$70,"〇",$I$11:$I$70)&lt;=VLOOKUP($C$6,$M$69:$N$83,2,FALSE)</formula1>
    </dataValidation>
    <dataValidation type="textLength" operator="equal" allowBlank="1" showInputMessage="1" showErrorMessage="1" error="保育士等キャリアアップ研修の時のみ12桁の修了証番号を入力" sqref="F11:F70" xr:uid="{7FB2A2FA-ED3B-41EB-857D-97A020702D49}">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F500645-6CDC-4349-A0A8-A6F7E3BA8CEA}">
      <formula1>46112</formula1>
    </dataValidation>
    <dataValidation type="list" allowBlank="1" showInputMessage="1" showErrorMessage="1" promptTitle="研修分野" sqref="E11:E70" xr:uid="{43FC4F8E-96FA-4FF7-8938-03790499E8E9}">
      <formula1>INDIRECT($L$4)</formula1>
    </dataValidation>
    <dataValidation type="list" allowBlank="1" showInputMessage="1" showErrorMessage="1" sqref="G11:G70" xr:uid="{F0B65BEB-5C41-423E-8B06-F52CF56CD2DA}">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2DD2581-BD61-45D9-ABD1-EBB60898F9CD}">
          <x14:formula1>
            <xm:f>マスタ!$C$3:$C$16</xm:f>
          </x14:formula1>
          <xm:sqref>C6</xm:sqref>
        </x14:dataValidation>
        <x14:dataValidation type="list" allowBlank="1" showInputMessage="1" showErrorMessage="1" xr:uid="{AF80DDEC-AC6F-4C99-978E-F5856944AD19}">
          <x14:formula1>
            <xm:f>マスタ!$E$3:$E$8</xm:f>
          </x14:formula1>
          <xm:sqref>C11:C70</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21C16-FBD6-42E7-B689-C7FE16B87A61}">
  <sheetPr codeName="Sheet57">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FPwDS1UBpu5KFxWv7FQzl8N0dsHf1nS/rwZKzjk0WYObbhcu77I90UM9W3/skjp1VYpDy2H1PAP6HqSOhgZalA==" saltValue="ZApsex/fHD8W5JX2/UGcI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64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648" priority="3">
      <formula>AND(COUNTBLANK($B11:$I11)&lt;&gt;COLUMNS($B11:$I11),$C11="保育士等キャリアアップ研修（下記(7)に基づくもの）",$B11&lt;DATE(2017,4,1))</formula>
    </cfRule>
    <cfRule type="expression" dxfId="647" priority="4">
      <formula>AND(COUNTBLANK($B11:$I11)&lt;&gt;COLUMNS($B11:$I11),$E11="保育実践研修（H29～R1）",OR($B11&lt;DATE(2017,4,1),$B11&gt;DATE(2020,3,31)))</formula>
    </cfRule>
    <cfRule type="expression" dxfId="646" priority="5">
      <formula>AND(COUNTBLANK($B11:$I11)&lt;&gt;COLUMNS($B11:$I11),$B11&gt;DATE(2026,3,31))</formula>
    </cfRule>
  </conditionalFormatting>
  <conditionalFormatting sqref="C6">
    <cfRule type="containsBlanks" dxfId="645" priority="1">
      <formula>LEN(TRIM(C6))=0</formula>
    </cfRule>
  </conditionalFormatting>
  <conditionalFormatting sqref="C7">
    <cfRule type="cellIs" dxfId="644" priority="11" operator="equal">
      <formula>""</formula>
    </cfRule>
  </conditionalFormatting>
  <conditionalFormatting sqref="D11:D70">
    <cfRule type="expression" dxfId="643" priority="8">
      <formula>C11="⑥保育士等キャリアアップ研修（下記(7)に基づくもの）"</formula>
    </cfRule>
  </conditionalFormatting>
  <conditionalFormatting sqref="E11:F70">
    <cfRule type="expression" dxfId="642"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641" priority="10">
      <formula>$C11="⑥保育士等キャリアアップ研修（下記(7)に基づくもの）"</formula>
    </cfRule>
  </conditionalFormatting>
  <conditionalFormatting sqref="F11:F70">
    <cfRule type="expression" dxfId="640" priority="7">
      <formula>AND(LEFT($F11,2)="99",MID($F11,5,2)="99")</formula>
    </cfRule>
  </conditionalFormatting>
  <conditionalFormatting sqref="G71">
    <cfRule type="cellIs" dxfId="639" priority="13" operator="equal">
      <formula>""</formula>
    </cfRule>
  </conditionalFormatting>
  <conditionalFormatting sqref="I71">
    <cfRule type="cellIs" dxfId="638" priority="12" operator="equal">
      <formula>""</formula>
    </cfRule>
  </conditionalFormatting>
  <conditionalFormatting sqref="J11:J101">
    <cfRule type="expression" dxfId="637"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8345CC80-8C01-4EC6-B576-11CDB572B799}">
      <formula1>SUMIF($H$11:$H$70,"〇",$I$11:$I$70)&lt;=VLOOKUP($C$6,$M$69:$N$83,2,FALSE)</formula1>
    </dataValidation>
    <dataValidation type="textLength" operator="equal" allowBlank="1" showInputMessage="1" showErrorMessage="1" error="保育士等キャリアアップ研修の時のみ12桁の修了証番号を入力" sqref="F11:F70" xr:uid="{5709EC87-C570-4528-B7E8-E312B6256E5D}">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DF8F6B4A-CF85-48F7-BE0C-F4AA9892549B}">
      <formula1>46112</formula1>
    </dataValidation>
    <dataValidation type="list" allowBlank="1" showInputMessage="1" showErrorMessage="1" promptTitle="研修分野" sqref="E11:E70" xr:uid="{594E70A0-12D7-4A7B-91B0-63B870AFFC43}">
      <formula1>INDIRECT($L$4)</formula1>
    </dataValidation>
    <dataValidation type="list" allowBlank="1" showInputMessage="1" showErrorMessage="1" sqref="G11:G70" xr:uid="{9F033B8E-CA13-4B24-8704-1BA61DC7F68A}">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8BEE188-D33B-41BC-BDCC-FF224F8EC2FF}">
          <x14:formula1>
            <xm:f>マスタ!$C$3:$C$16</xm:f>
          </x14:formula1>
          <xm:sqref>C6</xm:sqref>
        </x14:dataValidation>
        <x14:dataValidation type="list" allowBlank="1" showInputMessage="1" showErrorMessage="1" xr:uid="{76D6B1CF-C266-4488-AE2D-F60C61509089}">
          <x14:formula1>
            <xm:f>マスタ!$E$3:$E$8</xm:f>
          </x14:formula1>
          <xm:sqref>C11:C70</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B2FEA-39F4-43D7-AA75-2F6EB653C78B}">
  <sheetPr codeName="Sheet5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FCEJ+cv/T81ljMakQ7KYET9e+L2BT5KAc6k+/+rWJywcEYqxbc6ia+ySHADsiQ5ZqnnqCTnqdp3Ivrm5hGuVkg==" saltValue="nXohrztdmdb8QUoxHqYWy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63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635" priority="3">
      <formula>AND(COUNTBLANK($B11:$I11)&lt;&gt;COLUMNS($B11:$I11),$C11="保育士等キャリアアップ研修（下記(7)に基づくもの）",$B11&lt;DATE(2017,4,1))</formula>
    </cfRule>
    <cfRule type="expression" dxfId="634" priority="4">
      <formula>AND(COUNTBLANK($B11:$I11)&lt;&gt;COLUMNS($B11:$I11),$E11="保育実践研修（H29～R1）",OR($B11&lt;DATE(2017,4,1),$B11&gt;DATE(2020,3,31)))</formula>
    </cfRule>
    <cfRule type="expression" dxfId="633" priority="5">
      <formula>AND(COUNTBLANK($B11:$I11)&lt;&gt;COLUMNS($B11:$I11),$B11&gt;DATE(2026,3,31))</formula>
    </cfRule>
  </conditionalFormatting>
  <conditionalFormatting sqref="C6">
    <cfRule type="containsBlanks" dxfId="632" priority="1">
      <formula>LEN(TRIM(C6))=0</formula>
    </cfRule>
  </conditionalFormatting>
  <conditionalFormatting sqref="C7">
    <cfRule type="cellIs" dxfId="631" priority="11" operator="equal">
      <formula>""</formula>
    </cfRule>
  </conditionalFormatting>
  <conditionalFormatting sqref="D11:D70">
    <cfRule type="expression" dxfId="630" priority="8">
      <formula>C11="⑥保育士等キャリアアップ研修（下記(7)に基づくもの）"</formula>
    </cfRule>
  </conditionalFormatting>
  <conditionalFormatting sqref="E11:F70">
    <cfRule type="expression" dxfId="62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628" priority="10">
      <formula>$C11="⑥保育士等キャリアアップ研修（下記(7)に基づくもの）"</formula>
    </cfRule>
  </conditionalFormatting>
  <conditionalFormatting sqref="F11:F70">
    <cfRule type="expression" dxfId="627" priority="7">
      <formula>AND(LEFT($F11,2)="99",MID($F11,5,2)="99")</formula>
    </cfRule>
  </conditionalFormatting>
  <conditionalFormatting sqref="G71">
    <cfRule type="cellIs" dxfId="626" priority="13" operator="equal">
      <formula>""</formula>
    </cfRule>
  </conditionalFormatting>
  <conditionalFormatting sqref="I71">
    <cfRule type="cellIs" dxfId="625" priority="12" operator="equal">
      <formula>""</formula>
    </cfRule>
  </conditionalFormatting>
  <conditionalFormatting sqref="J11:J101">
    <cfRule type="expression" dxfId="62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78C1993F-E0AC-4FFC-AD38-7022666A37ED}">
      <formula1>SUMIF($H$11:$H$70,"〇",$I$11:$I$70)&lt;=VLOOKUP($C$6,$M$69:$N$83,2,FALSE)</formula1>
    </dataValidation>
    <dataValidation type="textLength" operator="equal" allowBlank="1" showInputMessage="1" showErrorMessage="1" error="保育士等キャリアアップ研修の時のみ12桁の修了証番号を入力" sqref="F11:F70" xr:uid="{19868FA1-44C9-4C58-815E-A8844D5B8FEA}">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8277C23A-5C81-4130-9E9B-CE64AE41C699}">
      <formula1>46112</formula1>
    </dataValidation>
    <dataValidation type="list" allowBlank="1" showInputMessage="1" showErrorMessage="1" promptTitle="研修分野" sqref="E11:E70" xr:uid="{E78985FB-767A-473A-925F-B92A60B480DB}">
      <formula1>INDIRECT($L$4)</formula1>
    </dataValidation>
    <dataValidation type="list" allowBlank="1" showInputMessage="1" showErrorMessage="1" sqref="G11:G70" xr:uid="{A631A5F4-AADC-4956-A3B9-6A65EA1F316B}">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27D8916-EC95-4599-8326-78366766896F}">
          <x14:formula1>
            <xm:f>マスタ!$C$3:$C$16</xm:f>
          </x14:formula1>
          <xm:sqref>C6</xm:sqref>
        </x14:dataValidation>
        <x14:dataValidation type="list" allowBlank="1" showInputMessage="1" showErrorMessage="1" xr:uid="{750BF996-DA25-4DC0-BDFF-7AE1C05ECB58}">
          <x14:formula1>
            <xm:f>マスタ!$E$3:$E$8</xm:f>
          </x14:formula1>
          <xm:sqref>C11:C70</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91FB8-AA14-4584-87F4-5E61F9C0EA2E}">
  <sheetPr codeName="Sheet5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3rn5VIk9Vy8KQUItTYmuY+bJemWbvBg24B2EWQjsst4As/Tb3d3uWI294tXBoHtrV5Lv5h85oavU5SdxaCdVTQ==" saltValue="cN+TcFoNkPArIp9y59VXh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62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622" priority="3">
      <formula>AND(COUNTBLANK($B11:$I11)&lt;&gt;COLUMNS($B11:$I11),$C11="保育士等キャリアアップ研修（下記(7)に基づくもの）",$B11&lt;DATE(2017,4,1))</formula>
    </cfRule>
    <cfRule type="expression" dxfId="621" priority="4">
      <formula>AND(COUNTBLANK($B11:$I11)&lt;&gt;COLUMNS($B11:$I11),$E11="保育実践研修（H29～R1）",OR($B11&lt;DATE(2017,4,1),$B11&gt;DATE(2020,3,31)))</formula>
    </cfRule>
    <cfRule type="expression" dxfId="620" priority="5">
      <formula>AND(COUNTBLANK($B11:$I11)&lt;&gt;COLUMNS($B11:$I11),$B11&gt;DATE(2026,3,31))</formula>
    </cfRule>
  </conditionalFormatting>
  <conditionalFormatting sqref="C6">
    <cfRule type="containsBlanks" dxfId="619" priority="1">
      <formula>LEN(TRIM(C6))=0</formula>
    </cfRule>
  </conditionalFormatting>
  <conditionalFormatting sqref="C7">
    <cfRule type="cellIs" dxfId="618" priority="11" operator="equal">
      <formula>""</formula>
    </cfRule>
  </conditionalFormatting>
  <conditionalFormatting sqref="D11:D70">
    <cfRule type="expression" dxfId="617" priority="8">
      <formula>C11="⑥保育士等キャリアアップ研修（下記(7)に基づくもの）"</formula>
    </cfRule>
  </conditionalFormatting>
  <conditionalFormatting sqref="E11:F70">
    <cfRule type="expression" dxfId="61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615" priority="10">
      <formula>$C11="⑥保育士等キャリアアップ研修（下記(7)に基づくもの）"</formula>
    </cfRule>
  </conditionalFormatting>
  <conditionalFormatting sqref="F11:F70">
    <cfRule type="expression" dxfId="614" priority="7">
      <formula>AND(LEFT($F11,2)="99",MID($F11,5,2)="99")</formula>
    </cfRule>
  </conditionalFormatting>
  <conditionalFormatting sqref="G71">
    <cfRule type="cellIs" dxfId="613" priority="13" operator="equal">
      <formula>""</formula>
    </cfRule>
  </conditionalFormatting>
  <conditionalFormatting sqref="I71">
    <cfRule type="cellIs" dxfId="612" priority="12" operator="equal">
      <formula>""</formula>
    </cfRule>
  </conditionalFormatting>
  <conditionalFormatting sqref="J11:J101">
    <cfRule type="expression" dxfId="61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ED0901CF-50B2-4ED5-B718-47B2E8DDB4E5}">
      <formula1>SUMIF($H$11:$H$70,"〇",$I$11:$I$70)&lt;=VLOOKUP($C$6,$M$69:$N$83,2,FALSE)</formula1>
    </dataValidation>
    <dataValidation type="textLength" operator="equal" allowBlank="1" showInputMessage="1" showErrorMessage="1" error="保育士等キャリアアップ研修の時のみ12桁の修了証番号を入力" sqref="F11:F70" xr:uid="{FF590E30-7C20-4C7F-B8B6-CAF8BF80CA4C}">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3A0D2DB-D532-48F9-82A9-815313ACCD37}">
      <formula1>46112</formula1>
    </dataValidation>
    <dataValidation type="list" allowBlank="1" showInputMessage="1" showErrorMessage="1" promptTitle="研修分野" sqref="E11:E70" xr:uid="{9A366B56-C039-421B-A8A4-1F3ACCD590B4}">
      <formula1>INDIRECT($L$4)</formula1>
    </dataValidation>
    <dataValidation type="list" allowBlank="1" showInputMessage="1" showErrorMessage="1" sqref="G11:G70" xr:uid="{39D63E7A-0DED-4DB6-A02F-9C5D24615989}">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D9DE016-C009-4FC1-98FF-F532CF97D0F8}">
          <x14:formula1>
            <xm:f>マスタ!$C$3:$C$16</xm:f>
          </x14:formula1>
          <xm:sqref>C6</xm:sqref>
        </x14:dataValidation>
        <x14:dataValidation type="list" allowBlank="1" showInputMessage="1" showErrorMessage="1" xr:uid="{A623A3BC-054B-4595-BAC5-20CDA86045D4}">
          <x14:formula1>
            <xm:f>マスタ!$E$3:$E$8</xm:f>
          </x14:formula1>
          <xm:sqref>C11:C70</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AA65F-E96A-4F57-BDA3-79B04548DEB2}">
  <sheetPr codeName="Sheet60">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cXnvYtElhp6J32hkVRWEE3+2+s8KhvMl72lVMcVL0aaqsiHcAvRpT+KmlBDanKyAtwqiDHuEHkyxCEyzJfrjRg==" saltValue="bkUjkeprfDUhmJuaGidqP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61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609" priority="3">
      <formula>AND(COUNTBLANK($B11:$I11)&lt;&gt;COLUMNS($B11:$I11),$C11="保育士等キャリアアップ研修（下記(7)に基づくもの）",$B11&lt;DATE(2017,4,1))</formula>
    </cfRule>
    <cfRule type="expression" dxfId="608" priority="4">
      <formula>AND(COUNTBLANK($B11:$I11)&lt;&gt;COLUMNS($B11:$I11),$E11="保育実践研修（H29～R1）",OR($B11&lt;DATE(2017,4,1),$B11&gt;DATE(2020,3,31)))</formula>
    </cfRule>
    <cfRule type="expression" dxfId="607" priority="5">
      <formula>AND(COUNTBLANK($B11:$I11)&lt;&gt;COLUMNS($B11:$I11),$B11&gt;DATE(2026,3,31))</formula>
    </cfRule>
  </conditionalFormatting>
  <conditionalFormatting sqref="C6">
    <cfRule type="containsBlanks" dxfId="606" priority="1">
      <formula>LEN(TRIM(C6))=0</formula>
    </cfRule>
  </conditionalFormatting>
  <conditionalFormatting sqref="C7">
    <cfRule type="cellIs" dxfId="605" priority="11" operator="equal">
      <formula>""</formula>
    </cfRule>
  </conditionalFormatting>
  <conditionalFormatting sqref="D11:D70">
    <cfRule type="expression" dxfId="604" priority="8">
      <formula>C11="⑥保育士等キャリアアップ研修（下記(7)に基づくもの）"</formula>
    </cfRule>
  </conditionalFormatting>
  <conditionalFormatting sqref="E11:F70">
    <cfRule type="expression" dxfId="60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602" priority="10">
      <formula>$C11="⑥保育士等キャリアアップ研修（下記(7)に基づくもの）"</formula>
    </cfRule>
  </conditionalFormatting>
  <conditionalFormatting sqref="F11:F70">
    <cfRule type="expression" dxfId="601" priority="7">
      <formula>AND(LEFT($F11,2)="99",MID($F11,5,2)="99")</formula>
    </cfRule>
  </conditionalFormatting>
  <conditionalFormatting sqref="G71">
    <cfRule type="cellIs" dxfId="600" priority="13" operator="equal">
      <formula>""</formula>
    </cfRule>
  </conditionalFormatting>
  <conditionalFormatting sqref="I71">
    <cfRule type="cellIs" dxfId="599" priority="12" operator="equal">
      <formula>""</formula>
    </cfRule>
  </conditionalFormatting>
  <conditionalFormatting sqref="J11:J101">
    <cfRule type="expression" dxfId="59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05D2D614-F28B-4FB6-969E-C572F5B73EED}">
      <formula1>SUMIF($H$11:$H$70,"〇",$I$11:$I$70)&lt;=VLOOKUP($C$6,$M$69:$N$83,2,FALSE)</formula1>
    </dataValidation>
    <dataValidation type="textLength" operator="equal" allowBlank="1" showInputMessage="1" showErrorMessage="1" error="保育士等キャリアアップ研修の時のみ12桁の修了証番号を入力" sqref="F11:F70" xr:uid="{3308D217-15C4-4D5D-974A-620ED981C18B}">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F769860D-550E-4316-A777-C57276A41055}">
      <formula1>46112</formula1>
    </dataValidation>
    <dataValidation type="list" allowBlank="1" showInputMessage="1" showErrorMessage="1" promptTitle="研修分野" sqref="E11:E70" xr:uid="{0907C719-C911-47D3-9D3B-B90F5A66FA90}">
      <formula1>INDIRECT($L$4)</formula1>
    </dataValidation>
    <dataValidation type="list" allowBlank="1" showInputMessage="1" showErrorMessage="1" sqref="G11:G70" xr:uid="{74875745-FF31-4573-91A7-EADAE0BB2313}">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9AAC5B5-CDC0-4C4F-A6BF-4B7D201334F2}">
          <x14:formula1>
            <xm:f>マスタ!$C$3:$C$16</xm:f>
          </x14:formula1>
          <xm:sqref>C6</xm:sqref>
        </x14:dataValidation>
        <x14:dataValidation type="list" allowBlank="1" showInputMessage="1" showErrorMessage="1" xr:uid="{A49A10BD-1957-4A8A-AB25-5786F79FEC80}">
          <x14:formula1>
            <xm:f>マスタ!$E$3:$E$8</xm:f>
          </x14:formula1>
          <xm:sqref>C11:C70</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DBFAD-B279-4B58-BFE9-53250994F7A4}">
  <sheetPr codeName="Sheet6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EJgTbZC/YvsJAZzdsdxxVmFDKc+6KSEAskwypt/p3a961CGoPG0en9yUnYGwxjgBcUbpKVPAtn5cFKL1nRUkIg==" saltValue="1d355yFvhVYY3SI9QGy0f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59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596" priority="3">
      <formula>AND(COUNTBLANK($B11:$I11)&lt;&gt;COLUMNS($B11:$I11),$C11="保育士等キャリアアップ研修（下記(7)に基づくもの）",$B11&lt;DATE(2017,4,1))</formula>
    </cfRule>
    <cfRule type="expression" dxfId="595" priority="4">
      <formula>AND(COUNTBLANK($B11:$I11)&lt;&gt;COLUMNS($B11:$I11),$E11="保育実践研修（H29～R1）",OR($B11&lt;DATE(2017,4,1),$B11&gt;DATE(2020,3,31)))</formula>
    </cfRule>
    <cfRule type="expression" dxfId="594" priority="5">
      <formula>AND(COUNTBLANK($B11:$I11)&lt;&gt;COLUMNS($B11:$I11),$B11&gt;DATE(2026,3,31))</formula>
    </cfRule>
  </conditionalFormatting>
  <conditionalFormatting sqref="C6">
    <cfRule type="containsBlanks" dxfId="593" priority="1">
      <formula>LEN(TRIM(C6))=0</formula>
    </cfRule>
  </conditionalFormatting>
  <conditionalFormatting sqref="C7">
    <cfRule type="cellIs" dxfId="592" priority="11" operator="equal">
      <formula>""</formula>
    </cfRule>
  </conditionalFormatting>
  <conditionalFormatting sqref="D11:D70">
    <cfRule type="expression" dxfId="591" priority="8">
      <formula>C11="⑥保育士等キャリアアップ研修（下記(7)に基づくもの）"</formula>
    </cfRule>
  </conditionalFormatting>
  <conditionalFormatting sqref="E11:F70">
    <cfRule type="expression" dxfId="59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589" priority="10">
      <formula>$C11="⑥保育士等キャリアアップ研修（下記(7)に基づくもの）"</formula>
    </cfRule>
  </conditionalFormatting>
  <conditionalFormatting sqref="F11:F70">
    <cfRule type="expression" dxfId="588" priority="7">
      <formula>AND(LEFT($F11,2)="99",MID($F11,5,2)="99")</formula>
    </cfRule>
  </conditionalFormatting>
  <conditionalFormatting sqref="G71">
    <cfRule type="cellIs" dxfId="587" priority="13" operator="equal">
      <formula>""</formula>
    </cfRule>
  </conditionalFormatting>
  <conditionalFormatting sqref="I71">
    <cfRule type="cellIs" dxfId="586" priority="12" operator="equal">
      <formula>""</formula>
    </cfRule>
  </conditionalFormatting>
  <conditionalFormatting sqref="J11:J101">
    <cfRule type="expression" dxfId="58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24F71F2B-7A7B-4154-B4D6-CEE93A5F373F}">
      <formula1>SUMIF($H$11:$H$70,"〇",$I$11:$I$70)&lt;=VLOOKUP($C$6,$M$69:$N$83,2,FALSE)</formula1>
    </dataValidation>
    <dataValidation type="textLength" operator="equal" allowBlank="1" showInputMessage="1" showErrorMessage="1" error="保育士等キャリアアップ研修の時のみ12桁の修了証番号を入力" sqref="F11:F70" xr:uid="{CA62B479-3704-4F05-A604-E061F4B5700E}">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970A3D7D-A60B-4518-8682-0385C7E40C5C}">
      <formula1>46112</formula1>
    </dataValidation>
    <dataValidation type="list" allowBlank="1" showInputMessage="1" showErrorMessage="1" promptTitle="研修分野" sqref="E11:E70" xr:uid="{96758EB0-7E09-4EF5-B7A8-9F4FFC06BC2F}">
      <formula1>INDIRECT($L$4)</formula1>
    </dataValidation>
    <dataValidation type="list" allowBlank="1" showInputMessage="1" showErrorMessage="1" sqref="G11:G70" xr:uid="{7A6E9AE8-44E5-4B62-B07C-16CA905ACD7A}">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6B1037A-C8EE-463E-AC90-922AC460810C}">
          <x14:formula1>
            <xm:f>マスタ!$C$3:$C$16</xm:f>
          </x14:formula1>
          <xm:sqref>C6</xm:sqref>
        </x14:dataValidation>
        <x14:dataValidation type="list" allowBlank="1" showInputMessage="1" showErrorMessage="1" xr:uid="{FA853FB5-211D-461E-99D4-4645F2FDB898}">
          <x14:formula1>
            <xm:f>マスタ!$E$3:$E$8</xm:f>
          </x14:formula1>
          <xm:sqref>C11:C70</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1334B-C71C-4991-8DC1-3AC95C7D1FFA}">
  <sheetPr codeName="Sheet6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pQJ3Hm0HPL8xxwhkHSTrZ0OivdBFbUeZeyRBPddcTm39qbpvl7XX8xEUrYCM2kEbmx3Kujs4CS5T0Z+PIAaP5Q==" saltValue="jYLNT/XxAKQlfDRvQ1D/2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58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583" priority="3">
      <formula>AND(COUNTBLANK($B11:$I11)&lt;&gt;COLUMNS($B11:$I11),$C11="保育士等キャリアアップ研修（下記(7)に基づくもの）",$B11&lt;DATE(2017,4,1))</formula>
    </cfRule>
    <cfRule type="expression" dxfId="582" priority="4">
      <formula>AND(COUNTBLANK($B11:$I11)&lt;&gt;COLUMNS($B11:$I11),$E11="保育実践研修（H29～R1）",OR($B11&lt;DATE(2017,4,1),$B11&gt;DATE(2020,3,31)))</formula>
    </cfRule>
    <cfRule type="expression" dxfId="581" priority="5">
      <formula>AND(COUNTBLANK($B11:$I11)&lt;&gt;COLUMNS($B11:$I11),$B11&gt;DATE(2026,3,31))</formula>
    </cfRule>
  </conditionalFormatting>
  <conditionalFormatting sqref="C6">
    <cfRule type="containsBlanks" dxfId="580" priority="1">
      <formula>LEN(TRIM(C6))=0</formula>
    </cfRule>
  </conditionalFormatting>
  <conditionalFormatting sqref="C7">
    <cfRule type="cellIs" dxfId="579" priority="11" operator="equal">
      <formula>""</formula>
    </cfRule>
  </conditionalFormatting>
  <conditionalFormatting sqref="D11:D70">
    <cfRule type="expression" dxfId="578" priority="8">
      <formula>C11="⑥保育士等キャリアアップ研修（下記(7)に基づくもの）"</formula>
    </cfRule>
  </conditionalFormatting>
  <conditionalFormatting sqref="E11:F70">
    <cfRule type="expression" dxfId="57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576" priority="10">
      <formula>$C11="⑥保育士等キャリアアップ研修（下記(7)に基づくもの）"</formula>
    </cfRule>
  </conditionalFormatting>
  <conditionalFormatting sqref="F11:F70">
    <cfRule type="expression" dxfId="575" priority="7">
      <formula>AND(LEFT($F11,2)="99",MID($F11,5,2)="99")</formula>
    </cfRule>
  </conditionalFormatting>
  <conditionalFormatting sqref="G71">
    <cfRule type="cellIs" dxfId="574" priority="13" operator="equal">
      <formula>""</formula>
    </cfRule>
  </conditionalFormatting>
  <conditionalFormatting sqref="I71">
    <cfRule type="cellIs" dxfId="573" priority="12" operator="equal">
      <formula>""</formula>
    </cfRule>
  </conditionalFormatting>
  <conditionalFormatting sqref="J11:J101">
    <cfRule type="expression" dxfId="57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906590AF-8BFB-44BE-93F2-E4312522F5F5}">
      <formula1>SUMIF($H$11:$H$70,"〇",$I$11:$I$70)&lt;=VLOOKUP($C$6,$M$69:$N$83,2,FALSE)</formula1>
    </dataValidation>
    <dataValidation type="textLength" operator="equal" allowBlank="1" showInputMessage="1" showErrorMessage="1" error="保育士等キャリアアップ研修の時のみ12桁の修了証番号を入力" sqref="F11:F70" xr:uid="{73699FC4-73B1-4745-AF37-48EA2E1C23DA}">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9C34C6C-5B90-47D1-B86F-CE24BCD3AC0D}">
      <formula1>46112</formula1>
    </dataValidation>
    <dataValidation type="list" allowBlank="1" showInputMessage="1" showErrorMessage="1" promptTitle="研修分野" sqref="E11:E70" xr:uid="{4D3E0560-B09B-4C03-838A-B0F6DBB90E55}">
      <formula1>INDIRECT($L$4)</formula1>
    </dataValidation>
    <dataValidation type="list" allowBlank="1" showInputMessage="1" showErrorMessage="1" sqref="G11:G70" xr:uid="{03BEC004-ACD7-43D9-8BCD-A3640293981D}">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D388268-C0F5-494C-ACED-145B91E5BBB8}">
          <x14:formula1>
            <xm:f>マスタ!$C$3:$C$16</xm:f>
          </x14:formula1>
          <xm:sqref>C6</xm:sqref>
        </x14:dataValidation>
        <x14:dataValidation type="list" allowBlank="1" showInputMessage="1" showErrorMessage="1" xr:uid="{3B29EFC1-716D-4647-8EE1-5176FDF2A528}">
          <x14:formula1>
            <xm:f>マスタ!$E$3:$E$8</xm:f>
          </x14:formula1>
          <xm:sqref>C11:C70</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EF244-0783-4083-901E-82A0381975B6}">
  <sheetPr codeName="Sheet6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C8aHVYPFOBqgko+/CGwgoKLMdQGF92C4YIM4hfSj9+o7pFUldF9jw5o1hY4lgEZAsGw+PmbZHlqddwOi4iF/ww==" saltValue="YDGEHc+EAOhMI1D2jQbKx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57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570" priority="3">
      <formula>AND(COUNTBLANK($B11:$I11)&lt;&gt;COLUMNS($B11:$I11),$C11="保育士等キャリアアップ研修（下記(7)に基づくもの）",$B11&lt;DATE(2017,4,1))</formula>
    </cfRule>
    <cfRule type="expression" dxfId="569" priority="4">
      <formula>AND(COUNTBLANK($B11:$I11)&lt;&gt;COLUMNS($B11:$I11),$E11="保育実践研修（H29～R1）",OR($B11&lt;DATE(2017,4,1),$B11&gt;DATE(2020,3,31)))</formula>
    </cfRule>
    <cfRule type="expression" dxfId="568" priority="5">
      <formula>AND(COUNTBLANK($B11:$I11)&lt;&gt;COLUMNS($B11:$I11),$B11&gt;DATE(2026,3,31))</formula>
    </cfRule>
  </conditionalFormatting>
  <conditionalFormatting sqref="C6">
    <cfRule type="containsBlanks" dxfId="567" priority="1">
      <formula>LEN(TRIM(C6))=0</formula>
    </cfRule>
  </conditionalFormatting>
  <conditionalFormatting sqref="C7">
    <cfRule type="cellIs" dxfId="566" priority="11" operator="equal">
      <formula>""</formula>
    </cfRule>
  </conditionalFormatting>
  <conditionalFormatting sqref="D11:D70">
    <cfRule type="expression" dxfId="565" priority="8">
      <formula>C11="⑥保育士等キャリアアップ研修（下記(7)に基づくもの）"</formula>
    </cfRule>
  </conditionalFormatting>
  <conditionalFormatting sqref="E11:F70">
    <cfRule type="expression" dxfId="56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563" priority="10">
      <formula>$C11="⑥保育士等キャリアアップ研修（下記(7)に基づくもの）"</formula>
    </cfRule>
  </conditionalFormatting>
  <conditionalFormatting sqref="F11:F70">
    <cfRule type="expression" dxfId="562" priority="7">
      <formula>AND(LEFT($F11,2)="99",MID($F11,5,2)="99")</formula>
    </cfRule>
  </conditionalFormatting>
  <conditionalFormatting sqref="G71">
    <cfRule type="cellIs" dxfId="561" priority="13" operator="equal">
      <formula>""</formula>
    </cfRule>
  </conditionalFormatting>
  <conditionalFormatting sqref="I71">
    <cfRule type="cellIs" dxfId="560" priority="12" operator="equal">
      <formula>""</formula>
    </cfRule>
  </conditionalFormatting>
  <conditionalFormatting sqref="J11:J101">
    <cfRule type="expression" dxfId="55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A84D4BB7-444F-4262-A800-29275AAC1B06}">
      <formula1>SUMIF($H$11:$H$70,"〇",$I$11:$I$70)&lt;=VLOOKUP($C$6,$M$69:$N$83,2,FALSE)</formula1>
    </dataValidation>
    <dataValidation type="textLength" operator="equal" allowBlank="1" showInputMessage="1" showErrorMessage="1" error="保育士等キャリアアップ研修の時のみ12桁の修了証番号を入力" sqref="F11:F70" xr:uid="{FD8C9898-0C0C-40F7-A109-4FCF74A44181}">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FFFCE78-2E6F-41D7-94A6-6B31EB77E0FF}">
      <formula1>46112</formula1>
    </dataValidation>
    <dataValidation type="list" allowBlank="1" showInputMessage="1" showErrorMessage="1" promptTitle="研修分野" sqref="E11:E70" xr:uid="{2D4338F7-C246-480D-87B2-1B3C38F4332C}">
      <formula1>INDIRECT($L$4)</formula1>
    </dataValidation>
    <dataValidation type="list" allowBlank="1" showInputMessage="1" showErrorMessage="1" sqref="G11:G70" xr:uid="{A73CBCF7-9A7A-423B-9BB4-0753A60B0453}">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31360EE-7593-4CA9-A10E-F63B224D6B6C}">
          <x14:formula1>
            <xm:f>マスタ!$C$3:$C$16</xm:f>
          </x14:formula1>
          <xm:sqref>C6</xm:sqref>
        </x14:dataValidation>
        <x14:dataValidation type="list" allowBlank="1" showInputMessage="1" showErrorMessage="1" xr:uid="{61629D46-DC24-4187-A61B-727AB7A531EF}">
          <x14:formula1>
            <xm:f>マスタ!$E$3:$E$8</xm:f>
          </x14:formula1>
          <xm:sqref>C11:C70</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6D58A-91D1-45E0-8186-084727C51557}">
  <sheetPr codeName="Sheet64">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ZIL+Jy6IWyaPV1PtCyQ/AkXKHzHcaUHseR2D07W2bvFElMI4FaGSAfkDRfzNxH2vIJx5frrLhs7yjOTocX08/Q==" saltValue="OX6TwJB2Hy4ybQZa9oucI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55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557" priority="3">
      <formula>AND(COUNTBLANK($B11:$I11)&lt;&gt;COLUMNS($B11:$I11),$C11="保育士等キャリアアップ研修（下記(7)に基づくもの）",$B11&lt;DATE(2017,4,1))</formula>
    </cfRule>
    <cfRule type="expression" dxfId="556" priority="4">
      <formula>AND(COUNTBLANK($B11:$I11)&lt;&gt;COLUMNS($B11:$I11),$E11="保育実践研修（H29～R1）",OR($B11&lt;DATE(2017,4,1),$B11&gt;DATE(2020,3,31)))</formula>
    </cfRule>
    <cfRule type="expression" dxfId="555" priority="5">
      <formula>AND(COUNTBLANK($B11:$I11)&lt;&gt;COLUMNS($B11:$I11),$B11&gt;DATE(2026,3,31))</formula>
    </cfRule>
  </conditionalFormatting>
  <conditionalFormatting sqref="C6">
    <cfRule type="containsBlanks" dxfId="554" priority="1">
      <formula>LEN(TRIM(C6))=0</formula>
    </cfRule>
  </conditionalFormatting>
  <conditionalFormatting sqref="C7">
    <cfRule type="cellIs" dxfId="553" priority="11" operator="equal">
      <formula>""</formula>
    </cfRule>
  </conditionalFormatting>
  <conditionalFormatting sqref="D11:D70">
    <cfRule type="expression" dxfId="552" priority="8">
      <formula>C11="⑥保育士等キャリアアップ研修（下記(7)に基づくもの）"</formula>
    </cfRule>
  </conditionalFormatting>
  <conditionalFormatting sqref="E11:F70">
    <cfRule type="expression" dxfId="55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550" priority="10">
      <formula>$C11="⑥保育士等キャリアアップ研修（下記(7)に基づくもの）"</formula>
    </cfRule>
  </conditionalFormatting>
  <conditionalFormatting sqref="F11:F70">
    <cfRule type="expression" dxfId="549" priority="7">
      <formula>AND(LEFT($F11,2)="99",MID($F11,5,2)="99")</formula>
    </cfRule>
  </conditionalFormatting>
  <conditionalFormatting sqref="G71">
    <cfRule type="cellIs" dxfId="548" priority="13" operator="equal">
      <formula>""</formula>
    </cfRule>
  </conditionalFormatting>
  <conditionalFormatting sqref="I71">
    <cfRule type="cellIs" dxfId="547" priority="12" operator="equal">
      <formula>""</formula>
    </cfRule>
  </conditionalFormatting>
  <conditionalFormatting sqref="J11:J101">
    <cfRule type="expression" dxfId="54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86B2B240-4A4F-42DF-8252-F8FCEC107AF6}">
      <formula1>SUMIF($H$11:$H$70,"〇",$I$11:$I$70)&lt;=VLOOKUP($C$6,$M$69:$N$83,2,FALSE)</formula1>
    </dataValidation>
    <dataValidation type="textLength" operator="equal" allowBlank="1" showInputMessage="1" showErrorMessage="1" error="保育士等キャリアアップ研修の時のみ12桁の修了証番号を入力" sqref="F11:F70" xr:uid="{96C1EB11-25A0-4037-98C7-FACA945B78FB}">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9DF8850-D0F4-48EC-9A5B-70DFCBA02EA9}">
      <formula1>46112</formula1>
    </dataValidation>
    <dataValidation type="list" allowBlank="1" showInputMessage="1" showErrorMessage="1" promptTitle="研修分野" sqref="E11:E70" xr:uid="{7542C437-9D6B-45BB-9999-C62F190C7241}">
      <formula1>INDIRECT($L$4)</formula1>
    </dataValidation>
    <dataValidation type="list" allowBlank="1" showInputMessage="1" showErrorMessage="1" sqref="G11:G70" xr:uid="{65F6EBE8-3827-4F95-BD4D-DF2C1BDFC62F}">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C02695D-D791-4B95-98CE-A107E01B038D}">
          <x14:formula1>
            <xm:f>マスタ!$C$3:$C$16</xm:f>
          </x14:formula1>
          <xm:sqref>C6</xm:sqref>
        </x14:dataValidation>
        <x14:dataValidation type="list" allowBlank="1" showInputMessage="1" showErrorMessage="1" xr:uid="{2BD14A81-BB14-417A-B502-7540745AF5C6}">
          <x14:formula1>
            <xm:f>マスタ!$E$3:$E$8</xm:f>
          </x14:formula1>
          <xm:sqref>C11:C70</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AFBA9-3F76-4E76-AF40-A114DF42F7B0}">
  <sheetPr codeName="Sheet6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Hgc2LRYBMNbG0W5VdLnAA0KWpM5i4aMkRHj9CsaMWTuOi1UKlGyrYGHPAYE0rFysxqjt1ze6E7zEDxa7+T6cTQ==" saltValue="pRoJR9vkx8QEcTQ/kQanc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54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544" priority="3">
      <formula>AND(COUNTBLANK($B11:$I11)&lt;&gt;COLUMNS($B11:$I11),$C11="保育士等キャリアアップ研修（下記(7)に基づくもの）",$B11&lt;DATE(2017,4,1))</formula>
    </cfRule>
    <cfRule type="expression" dxfId="543" priority="4">
      <formula>AND(COUNTBLANK($B11:$I11)&lt;&gt;COLUMNS($B11:$I11),$E11="保育実践研修（H29～R1）",OR($B11&lt;DATE(2017,4,1),$B11&gt;DATE(2020,3,31)))</formula>
    </cfRule>
    <cfRule type="expression" dxfId="542" priority="5">
      <formula>AND(COUNTBLANK($B11:$I11)&lt;&gt;COLUMNS($B11:$I11),$B11&gt;DATE(2026,3,31))</formula>
    </cfRule>
  </conditionalFormatting>
  <conditionalFormatting sqref="C6">
    <cfRule type="containsBlanks" dxfId="541" priority="1">
      <formula>LEN(TRIM(C6))=0</formula>
    </cfRule>
  </conditionalFormatting>
  <conditionalFormatting sqref="C7">
    <cfRule type="cellIs" dxfId="540" priority="11" operator="equal">
      <formula>""</formula>
    </cfRule>
  </conditionalFormatting>
  <conditionalFormatting sqref="D11:D70">
    <cfRule type="expression" dxfId="539" priority="8">
      <formula>C11="⑥保育士等キャリアアップ研修（下記(7)に基づくもの）"</formula>
    </cfRule>
  </conditionalFormatting>
  <conditionalFormatting sqref="E11:F70">
    <cfRule type="expression" dxfId="53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537" priority="10">
      <formula>$C11="⑥保育士等キャリアアップ研修（下記(7)に基づくもの）"</formula>
    </cfRule>
  </conditionalFormatting>
  <conditionalFormatting sqref="F11:F70">
    <cfRule type="expression" dxfId="536" priority="7">
      <formula>AND(LEFT($F11,2)="99",MID($F11,5,2)="99")</formula>
    </cfRule>
  </conditionalFormatting>
  <conditionalFormatting sqref="G71">
    <cfRule type="cellIs" dxfId="535" priority="13" operator="equal">
      <formula>""</formula>
    </cfRule>
  </conditionalFormatting>
  <conditionalFormatting sqref="I71">
    <cfRule type="cellIs" dxfId="534" priority="12" operator="equal">
      <formula>""</formula>
    </cfRule>
  </conditionalFormatting>
  <conditionalFormatting sqref="J11:J101">
    <cfRule type="expression" dxfId="53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07C3584E-BE89-484B-A2D5-0BEFF134C20B}">
      <formula1>SUMIF($H$11:$H$70,"〇",$I$11:$I$70)&lt;=VLOOKUP($C$6,$M$69:$N$83,2,FALSE)</formula1>
    </dataValidation>
    <dataValidation type="textLength" operator="equal" allowBlank="1" showInputMessage="1" showErrorMessage="1" error="保育士等キャリアアップ研修の時のみ12桁の修了証番号を入力" sqref="F11:F70" xr:uid="{F5FDC892-2BB5-42BE-8A3D-F33B7904442A}">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D2ECAFED-0B07-454D-8F5D-BB38D6A35F39}">
      <formula1>46112</formula1>
    </dataValidation>
    <dataValidation type="list" allowBlank="1" showInputMessage="1" showErrorMessage="1" promptTitle="研修分野" sqref="E11:E70" xr:uid="{D6280C43-E082-4111-960B-5EE9C31DC292}">
      <formula1>INDIRECT($L$4)</formula1>
    </dataValidation>
    <dataValidation type="list" allowBlank="1" showInputMessage="1" showErrorMessage="1" sqref="G11:G70" xr:uid="{FD104706-3930-453F-8334-489D71906813}">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99CDA25-A4E2-4435-87AB-A1B00B7AED29}">
          <x14:formula1>
            <xm:f>マスタ!$C$3:$C$16</xm:f>
          </x14:formula1>
          <xm:sqref>C6</xm:sqref>
        </x14:dataValidation>
        <x14:dataValidation type="list" allowBlank="1" showInputMessage="1" showErrorMessage="1" xr:uid="{41A76CD7-1851-46C4-8418-A1673F24C595}">
          <x14:formula1>
            <xm:f>マスタ!$E$3:$E$8</xm:f>
          </x14:formula1>
          <xm:sqref>C11:C70</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0A44A-56EC-4823-81B3-CD049B8ACC71}">
  <sheetPr codeName="Sheet6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3kde7Gujn9PtD43j0KKJdwikznWfa0YxF/B35BrZCDjpDMFiR2uvOA18sC2h0IfnVzsB4RagSnLjVy2KezbUIw==" saltValue="QL5NHyGdn4iiRXl3hR1ND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53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531" priority="3">
      <formula>AND(COUNTBLANK($B11:$I11)&lt;&gt;COLUMNS($B11:$I11),$C11="保育士等キャリアアップ研修（下記(7)に基づくもの）",$B11&lt;DATE(2017,4,1))</formula>
    </cfRule>
    <cfRule type="expression" dxfId="530" priority="4">
      <formula>AND(COUNTBLANK($B11:$I11)&lt;&gt;COLUMNS($B11:$I11),$E11="保育実践研修（H29～R1）",OR($B11&lt;DATE(2017,4,1),$B11&gt;DATE(2020,3,31)))</formula>
    </cfRule>
    <cfRule type="expression" dxfId="529" priority="5">
      <formula>AND(COUNTBLANK($B11:$I11)&lt;&gt;COLUMNS($B11:$I11),$B11&gt;DATE(2026,3,31))</formula>
    </cfRule>
  </conditionalFormatting>
  <conditionalFormatting sqref="C6">
    <cfRule type="containsBlanks" dxfId="528" priority="1">
      <formula>LEN(TRIM(C6))=0</formula>
    </cfRule>
  </conditionalFormatting>
  <conditionalFormatting sqref="C7">
    <cfRule type="cellIs" dxfId="527" priority="11" operator="equal">
      <formula>""</formula>
    </cfRule>
  </conditionalFormatting>
  <conditionalFormatting sqref="D11:D70">
    <cfRule type="expression" dxfId="526" priority="8">
      <formula>C11="⑥保育士等キャリアアップ研修（下記(7)に基づくもの）"</formula>
    </cfRule>
  </conditionalFormatting>
  <conditionalFormatting sqref="E11:F70">
    <cfRule type="expression" dxfId="52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524" priority="10">
      <formula>$C11="⑥保育士等キャリアアップ研修（下記(7)に基づくもの）"</formula>
    </cfRule>
  </conditionalFormatting>
  <conditionalFormatting sqref="F11:F70">
    <cfRule type="expression" dxfId="523" priority="7">
      <formula>AND(LEFT($F11,2)="99",MID($F11,5,2)="99")</formula>
    </cfRule>
  </conditionalFormatting>
  <conditionalFormatting sqref="G71">
    <cfRule type="cellIs" dxfId="522" priority="13" operator="equal">
      <formula>""</formula>
    </cfRule>
  </conditionalFormatting>
  <conditionalFormatting sqref="I71">
    <cfRule type="cellIs" dxfId="521" priority="12" operator="equal">
      <formula>""</formula>
    </cfRule>
  </conditionalFormatting>
  <conditionalFormatting sqref="J11:J101">
    <cfRule type="expression" dxfId="52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54D5642A-0082-439F-98CC-C107605759FD}">
      <formula1>SUMIF($H$11:$H$70,"〇",$I$11:$I$70)&lt;=VLOOKUP($C$6,$M$69:$N$83,2,FALSE)</formula1>
    </dataValidation>
    <dataValidation type="textLength" operator="equal" allowBlank="1" showInputMessage="1" showErrorMessage="1" error="保育士等キャリアアップ研修の時のみ12桁の修了証番号を入力" sqref="F11:F70" xr:uid="{BF16DCB4-34B4-48D0-8134-722151BD8C36}">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6BAAEA8F-C26D-490F-A7FC-3AD3EB72DACE}">
      <formula1>46112</formula1>
    </dataValidation>
    <dataValidation type="list" allowBlank="1" showInputMessage="1" showErrorMessage="1" promptTitle="研修分野" sqref="E11:E70" xr:uid="{8231F1E3-4DBC-4857-8885-8ED4CB135289}">
      <formula1>INDIRECT($L$4)</formula1>
    </dataValidation>
    <dataValidation type="list" allowBlank="1" showInputMessage="1" showErrorMessage="1" sqref="G11:G70" xr:uid="{76D0CBAC-8AAA-4DA7-A99E-0679E518F739}">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5623BB4-B0A7-418E-AFDD-51856A099751}">
          <x14:formula1>
            <xm:f>マスタ!$C$3:$C$16</xm:f>
          </x14:formula1>
          <xm:sqref>C6</xm:sqref>
        </x14:dataValidation>
        <x14:dataValidation type="list" allowBlank="1" showInputMessage="1" showErrorMessage="1" xr:uid="{9F3029BC-4E48-4F93-B889-1E49929EBE9F}">
          <x14:formula1>
            <xm:f>マスタ!$E$3:$E$8</xm:f>
          </x14:formula1>
          <xm:sqref>C11:C70</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4939D-56D7-4C78-B3C8-DBD18F6607F2}">
  <sheetPr codeName="Sheet67">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0X6M6j5hMVcFC2T7YskZDxF+FEW5flf0x4qcOs5LPtSgCTGpiBN595JGkj3Dt3G0dST2USa1bqQ961UZtDC/1A==" saltValue="u/Yh0MF6/m2BTboW90DRP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51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518" priority="3">
      <formula>AND(COUNTBLANK($B11:$I11)&lt;&gt;COLUMNS($B11:$I11),$C11="保育士等キャリアアップ研修（下記(7)に基づくもの）",$B11&lt;DATE(2017,4,1))</formula>
    </cfRule>
    <cfRule type="expression" dxfId="517" priority="4">
      <formula>AND(COUNTBLANK($B11:$I11)&lt;&gt;COLUMNS($B11:$I11),$E11="保育実践研修（H29～R1）",OR($B11&lt;DATE(2017,4,1),$B11&gt;DATE(2020,3,31)))</formula>
    </cfRule>
    <cfRule type="expression" dxfId="516" priority="5">
      <formula>AND(COUNTBLANK($B11:$I11)&lt;&gt;COLUMNS($B11:$I11),$B11&gt;DATE(2026,3,31))</formula>
    </cfRule>
  </conditionalFormatting>
  <conditionalFormatting sqref="C6">
    <cfRule type="containsBlanks" dxfId="515" priority="1">
      <formula>LEN(TRIM(C6))=0</formula>
    </cfRule>
  </conditionalFormatting>
  <conditionalFormatting sqref="C7">
    <cfRule type="cellIs" dxfId="514" priority="11" operator="equal">
      <formula>""</formula>
    </cfRule>
  </conditionalFormatting>
  <conditionalFormatting sqref="D11:D70">
    <cfRule type="expression" dxfId="513" priority="8">
      <formula>C11="⑥保育士等キャリアアップ研修（下記(7)に基づくもの）"</formula>
    </cfRule>
  </conditionalFormatting>
  <conditionalFormatting sqref="E11:F70">
    <cfRule type="expression" dxfId="512"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511" priority="10">
      <formula>$C11="⑥保育士等キャリアアップ研修（下記(7)に基づくもの）"</formula>
    </cfRule>
  </conditionalFormatting>
  <conditionalFormatting sqref="F11:F70">
    <cfRule type="expression" dxfId="510" priority="7">
      <formula>AND(LEFT($F11,2)="99",MID($F11,5,2)="99")</formula>
    </cfRule>
  </conditionalFormatting>
  <conditionalFormatting sqref="G71">
    <cfRule type="cellIs" dxfId="509" priority="13" operator="equal">
      <formula>""</formula>
    </cfRule>
  </conditionalFormatting>
  <conditionalFormatting sqref="I71">
    <cfRule type="cellIs" dxfId="508" priority="12" operator="equal">
      <formula>""</formula>
    </cfRule>
  </conditionalFormatting>
  <conditionalFormatting sqref="J11:J101">
    <cfRule type="expression" dxfId="507"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64F4CBAE-9679-4D21-8D1A-2F1CC94930D0}">
      <formula1>SUMIF($H$11:$H$70,"〇",$I$11:$I$70)&lt;=VLOOKUP($C$6,$M$69:$N$83,2,FALSE)</formula1>
    </dataValidation>
    <dataValidation type="textLength" operator="equal" allowBlank="1" showInputMessage="1" showErrorMessage="1" error="保育士等キャリアアップ研修の時のみ12桁の修了証番号を入力" sqref="F11:F70" xr:uid="{530CD6CC-C6CA-4A13-97E8-948F0E205467}">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3E75C9B4-7409-40D7-9835-F246F40B96D6}">
      <formula1>46112</formula1>
    </dataValidation>
    <dataValidation type="list" allowBlank="1" showInputMessage="1" showErrorMessage="1" promptTitle="研修分野" sqref="E11:E70" xr:uid="{D613BC19-F702-4807-AB9A-85CD277CB91A}">
      <formula1>INDIRECT($L$4)</formula1>
    </dataValidation>
    <dataValidation type="list" allowBlank="1" showInputMessage="1" showErrorMessage="1" sqref="G11:G70" xr:uid="{BF18E907-F546-4935-8AAA-BFFCF4D4679D}">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9D3A830-E1D7-4B54-8F1F-D0E3A30FFF1E}">
          <x14:formula1>
            <xm:f>マスタ!$C$3:$C$16</xm:f>
          </x14:formula1>
          <xm:sqref>C6</xm:sqref>
        </x14:dataValidation>
        <x14:dataValidation type="list" allowBlank="1" showInputMessage="1" showErrorMessage="1" xr:uid="{94DD8765-0E35-47DF-85DE-B10173AD1C80}">
          <x14:formula1>
            <xm:f>マスタ!$E$3:$E$8</xm:f>
          </x14:formula1>
          <xm:sqref>C11:C70</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D9D0-153B-49CF-BA23-D28A13AF8FBE}">
  <sheetPr codeName="Sheet6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A7CVy+nB3bYY3PDgfEGg4NcmiFbeVbeIZDRiawqto//TdT8plG65B/pFiRribkj494+H2a8wySRPxR2P5FJ0IA==" saltValue="OxKmOP/m7ZkxzFrdiD0so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50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505" priority="3">
      <formula>AND(COUNTBLANK($B11:$I11)&lt;&gt;COLUMNS($B11:$I11),$C11="保育士等キャリアアップ研修（下記(7)に基づくもの）",$B11&lt;DATE(2017,4,1))</formula>
    </cfRule>
    <cfRule type="expression" dxfId="504" priority="4">
      <formula>AND(COUNTBLANK($B11:$I11)&lt;&gt;COLUMNS($B11:$I11),$E11="保育実践研修（H29～R1）",OR($B11&lt;DATE(2017,4,1),$B11&gt;DATE(2020,3,31)))</formula>
    </cfRule>
    <cfRule type="expression" dxfId="503" priority="5">
      <formula>AND(COUNTBLANK($B11:$I11)&lt;&gt;COLUMNS($B11:$I11),$B11&gt;DATE(2026,3,31))</formula>
    </cfRule>
  </conditionalFormatting>
  <conditionalFormatting sqref="C6">
    <cfRule type="containsBlanks" dxfId="502" priority="1">
      <formula>LEN(TRIM(C6))=0</formula>
    </cfRule>
  </conditionalFormatting>
  <conditionalFormatting sqref="C7">
    <cfRule type="cellIs" dxfId="501" priority="11" operator="equal">
      <formula>""</formula>
    </cfRule>
  </conditionalFormatting>
  <conditionalFormatting sqref="D11:D70">
    <cfRule type="expression" dxfId="500" priority="8">
      <formula>C11="⑥保育士等キャリアアップ研修（下記(7)に基づくもの）"</formula>
    </cfRule>
  </conditionalFormatting>
  <conditionalFormatting sqref="E11:F70">
    <cfRule type="expression" dxfId="49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98" priority="10">
      <formula>$C11="⑥保育士等キャリアアップ研修（下記(7)に基づくもの）"</formula>
    </cfRule>
  </conditionalFormatting>
  <conditionalFormatting sqref="F11:F70">
    <cfRule type="expression" dxfId="497" priority="7">
      <formula>AND(LEFT($F11,2)="99",MID($F11,5,2)="99")</formula>
    </cfRule>
  </conditionalFormatting>
  <conditionalFormatting sqref="G71">
    <cfRule type="cellIs" dxfId="496" priority="13" operator="equal">
      <formula>""</formula>
    </cfRule>
  </conditionalFormatting>
  <conditionalFormatting sqref="I71">
    <cfRule type="cellIs" dxfId="495" priority="12" operator="equal">
      <formula>""</formula>
    </cfRule>
  </conditionalFormatting>
  <conditionalFormatting sqref="J11:J101">
    <cfRule type="expression" dxfId="49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69835D0B-9FB7-4230-866F-6886D49D60A7}">
      <formula1>SUMIF($H$11:$H$70,"〇",$I$11:$I$70)&lt;=VLOOKUP($C$6,$M$69:$N$83,2,FALSE)</formula1>
    </dataValidation>
    <dataValidation type="textLength" operator="equal" allowBlank="1" showInputMessage="1" showErrorMessage="1" error="保育士等キャリアアップ研修の時のみ12桁の修了証番号を入力" sqref="F11:F70" xr:uid="{EBE66A2C-333A-412D-BCCA-37E0A174F686}">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8DAD0BA7-7E92-4301-A668-1A20B9699AE0}">
      <formula1>46112</formula1>
    </dataValidation>
    <dataValidation type="list" allowBlank="1" showInputMessage="1" showErrorMessage="1" promptTitle="研修分野" sqref="E11:E70" xr:uid="{4309C593-1864-4243-B173-5B8ACB5F2F09}">
      <formula1>INDIRECT($L$4)</formula1>
    </dataValidation>
    <dataValidation type="list" allowBlank="1" showInputMessage="1" showErrorMessage="1" sqref="G11:G70" xr:uid="{3FB73009-6002-49DF-9EA1-404931A3FD78}">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74EB76B-D857-4419-B8C7-624DB271589D}">
          <x14:formula1>
            <xm:f>マスタ!$C$3:$C$16</xm:f>
          </x14:formula1>
          <xm:sqref>C6</xm:sqref>
        </x14:dataValidation>
        <x14:dataValidation type="list" allowBlank="1" showInputMessage="1" showErrorMessage="1" xr:uid="{17340B40-C917-47AC-851B-C5DC05F27B92}">
          <x14:formula1>
            <xm:f>マスタ!$E$3:$E$8</xm:f>
          </x14:formula1>
          <xm:sqref>C11:C70</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A5CB2-C662-4D16-BF83-8BB6DD956FE1}">
  <sheetPr codeName="Sheet6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7FcYgWHGqmp+O2VD+994JNgNu8tR14qQVn2XqlaqDXOI80sH80rQ88CRqktBKD0sMzhlK9PrU1PDKeDQpIUWfw==" saltValue="kUOa29IrUPdjDZNRJqA6k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49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492" priority="3">
      <formula>AND(COUNTBLANK($B11:$I11)&lt;&gt;COLUMNS($B11:$I11),$C11="保育士等キャリアアップ研修（下記(7)に基づくもの）",$B11&lt;DATE(2017,4,1))</formula>
    </cfRule>
    <cfRule type="expression" dxfId="491" priority="4">
      <formula>AND(COUNTBLANK($B11:$I11)&lt;&gt;COLUMNS($B11:$I11),$E11="保育実践研修（H29～R1）",OR($B11&lt;DATE(2017,4,1),$B11&gt;DATE(2020,3,31)))</formula>
    </cfRule>
    <cfRule type="expression" dxfId="490" priority="5">
      <formula>AND(COUNTBLANK($B11:$I11)&lt;&gt;COLUMNS($B11:$I11),$B11&gt;DATE(2026,3,31))</formula>
    </cfRule>
  </conditionalFormatting>
  <conditionalFormatting sqref="C6">
    <cfRule type="containsBlanks" dxfId="489" priority="1">
      <formula>LEN(TRIM(C6))=0</formula>
    </cfRule>
  </conditionalFormatting>
  <conditionalFormatting sqref="C7">
    <cfRule type="cellIs" dxfId="488" priority="11" operator="equal">
      <formula>""</formula>
    </cfRule>
  </conditionalFormatting>
  <conditionalFormatting sqref="D11:D70">
    <cfRule type="expression" dxfId="487" priority="8">
      <formula>C11="⑥保育士等キャリアアップ研修（下記(7)に基づくもの）"</formula>
    </cfRule>
  </conditionalFormatting>
  <conditionalFormatting sqref="E11:F70">
    <cfRule type="expression" dxfId="48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85" priority="10">
      <formula>$C11="⑥保育士等キャリアアップ研修（下記(7)に基づくもの）"</formula>
    </cfRule>
  </conditionalFormatting>
  <conditionalFormatting sqref="F11:F70">
    <cfRule type="expression" dxfId="484" priority="7">
      <formula>AND(LEFT($F11,2)="99",MID($F11,5,2)="99")</formula>
    </cfRule>
  </conditionalFormatting>
  <conditionalFormatting sqref="G71">
    <cfRule type="cellIs" dxfId="483" priority="13" operator="equal">
      <formula>""</formula>
    </cfRule>
  </conditionalFormatting>
  <conditionalFormatting sqref="I71">
    <cfRule type="cellIs" dxfId="482" priority="12" operator="equal">
      <formula>""</formula>
    </cfRule>
  </conditionalFormatting>
  <conditionalFormatting sqref="J11:J101">
    <cfRule type="expression" dxfId="48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ED6EC600-554D-42E4-9367-B5F8885349F9}">
      <formula1>SUMIF($H$11:$H$70,"〇",$I$11:$I$70)&lt;=VLOOKUP($C$6,$M$69:$N$83,2,FALSE)</formula1>
    </dataValidation>
    <dataValidation type="textLength" operator="equal" allowBlank="1" showInputMessage="1" showErrorMessage="1" error="保育士等キャリアアップ研修の時のみ12桁の修了証番号を入力" sqref="F11:F70" xr:uid="{F86B26A4-6A08-437A-B87F-027D40A4827B}">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82BC293E-2F2D-4698-8A97-7EE3D0E61A3E}">
      <formula1>46112</formula1>
    </dataValidation>
    <dataValidation type="list" allowBlank="1" showInputMessage="1" showErrorMessage="1" promptTitle="研修分野" sqref="E11:E70" xr:uid="{B2D4BA8D-0EA9-4818-A9F6-66E9ED6A00B1}">
      <formula1>INDIRECT($L$4)</formula1>
    </dataValidation>
    <dataValidation type="list" allowBlank="1" showInputMessage="1" showErrorMessage="1" sqref="G11:G70" xr:uid="{FE60F0CF-4D82-4910-B985-CE9CB853344F}">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6A2B5F9-9267-422A-9FC7-A50372592432}">
          <x14:formula1>
            <xm:f>マスタ!$C$3:$C$16</xm:f>
          </x14:formula1>
          <xm:sqref>C6</xm:sqref>
        </x14:dataValidation>
        <x14:dataValidation type="list" allowBlank="1" showInputMessage="1" showErrorMessage="1" xr:uid="{E9D573D5-BEA8-405D-BBCB-399FEF205B1C}">
          <x14:formula1>
            <xm:f>マスタ!$E$3:$E$8</xm:f>
          </x14:formula1>
          <xm:sqref>C11:C70</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E6C07-6502-42FA-8A23-2A9E167BA7F4}">
  <sheetPr codeName="Sheet70">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TG02XsqTBmP9Cgpy8Qi9bovs2nOY8RPu3W5tapUXwWsFrma88MruSH7/JLXPThjmn+qgZLXP2RUQ5x1lgldFNg==" saltValue="KB/jJKn2MTmLH5QYzXiqJ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48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479" priority="3">
      <formula>AND(COUNTBLANK($B11:$I11)&lt;&gt;COLUMNS($B11:$I11),$C11="保育士等キャリアアップ研修（下記(7)に基づくもの）",$B11&lt;DATE(2017,4,1))</formula>
    </cfRule>
    <cfRule type="expression" dxfId="478" priority="4">
      <formula>AND(COUNTBLANK($B11:$I11)&lt;&gt;COLUMNS($B11:$I11),$E11="保育実践研修（H29～R1）",OR($B11&lt;DATE(2017,4,1),$B11&gt;DATE(2020,3,31)))</formula>
    </cfRule>
    <cfRule type="expression" dxfId="477" priority="5">
      <formula>AND(COUNTBLANK($B11:$I11)&lt;&gt;COLUMNS($B11:$I11),$B11&gt;DATE(2026,3,31))</formula>
    </cfRule>
  </conditionalFormatting>
  <conditionalFormatting sqref="C6">
    <cfRule type="containsBlanks" dxfId="476" priority="1">
      <formula>LEN(TRIM(C6))=0</formula>
    </cfRule>
  </conditionalFormatting>
  <conditionalFormatting sqref="C7">
    <cfRule type="cellIs" dxfId="475" priority="11" operator="equal">
      <formula>""</formula>
    </cfRule>
  </conditionalFormatting>
  <conditionalFormatting sqref="D11:D70">
    <cfRule type="expression" dxfId="474" priority="8">
      <formula>C11="⑥保育士等キャリアアップ研修（下記(7)に基づくもの）"</formula>
    </cfRule>
  </conditionalFormatting>
  <conditionalFormatting sqref="E11:F70">
    <cfRule type="expression" dxfId="47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72" priority="10">
      <formula>$C11="⑥保育士等キャリアアップ研修（下記(7)に基づくもの）"</formula>
    </cfRule>
  </conditionalFormatting>
  <conditionalFormatting sqref="F11:F70">
    <cfRule type="expression" dxfId="471" priority="7">
      <formula>AND(LEFT($F11,2)="99",MID($F11,5,2)="99")</formula>
    </cfRule>
  </conditionalFormatting>
  <conditionalFormatting sqref="G71">
    <cfRule type="cellIs" dxfId="470" priority="13" operator="equal">
      <formula>""</formula>
    </cfRule>
  </conditionalFormatting>
  <conditionalFormatting sqref="I71">
    <cfRule type="cellIs" dxfId="469" priority="12" operator="equal">
      <formula>""</formula>
    </cfRule>
  </conditionalFormatting>
  <conditionalFormatting sqref="J11:J101">
    <cfRule type="expression" dxfId="46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31FCD8B6-4ADA-4C08-A818-E4636A6FC464}">
      <formula1>SUMIF($H$11:$H$70,"〇",$I$11:$I$70)&lt;=VLOOKUP($C$6,$M$69:$N$83,2,FALSE)</formula1>
    </dataValidation>
    <dataValidation type="textLength" operator="equal" allowBlank="1" showInputMessage="1" showErrorMessage="1" error="保育士等キャリアアップ研修の時のみ12桁の修了証番号を入力" sqref="F11:F70" xr:uid="{DB66E26E-ACE4-4698-A77B-88A1D5E5D79C}">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3095C9E8-233E-4379-89C5-9BEB11E39EDB}">
      <formula1>46112</formula1>
    </dataValidation>
    <dataValidation type="list" allowBlank="1" showInputMessage="1" showErrorMessage="1" promptTitle="研修分野" sqref="E11:E70" xr:uid="{F7C218B9-F02D-46D8-AE4D-01F35F0987EC}">
      <formula1>INDIRECT($L$4)</formula1>
    </dataValidation>
    <dataValidation type="list" allowBlank="1" showInputMessage="1" showErrorMessage="1" sqref="G11:G70" xr:uid="{CCA7F19F-9F5D-4466-9790-DD5656A32C3F}">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965C180-DBC1-4D70-AB33-DE7464DC0812}">
          <x14:formula1>
            <xm:f>マスタ!$C$3:$C$16</xm:f>
          </x14:formula1>
          <xm:sqref>C6</xm:sqref>
        </x14:dataValidation>
        <x14:dataValidation type="list" allowBlank="1" showInputMessage="1" showErrorMessage="1" xr:uid="{C82918D2-19C1-459B-868D-5AD4A4C330D9}">
          <x14:formula1>
            <xm:f>マスタ!$E$3:$E$8</xm:f>
          </x14:formula1>
          <xm:sqref>C11:C70</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44E6-2D9B-4D6C-BBE9-C51668CD096E}">
  <sheetPr codeName="Sheet7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5bgRhOa4F9bA0gIWaYo+G0YBSs6UhHZHgwUhEMqgl6P2o24GAvIzuXzHhpKtS0eDsFaO/ltP5zMLl1f1k55Mwg==" saltValue="A49fWXHMEkknukSwpRM1B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46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466" priority="3">
      <formula>AND(COUNTBLANK($B11:$I11)&lt;&gt;COLUMNS($B11:$I11),$C11="保育士等キャリアアップ研修（下記(7)に基づくもの）",$B11&lt;DATE(2017,4,1))</formula>
    </cfRule>
    <cfRule type="expression" dxfId="465" priority="4">
      <formula>AND(COUNTBLANK($B11:$I11)&lt;&gt;COLUMNS($B11:$I11),$E11="保育実践研修（H29～R1）",OR($B11&lt;DATE(2017,4,1),$B11&gt;DATE(2020,3,31)))</formula>
    </cfRule>
    <cfRule type="expression" dxfId="464" priority="5">
      <formula>AND(COUNTBLANK($B11:$I11)&lt;&gt;COLUMNS($B11:$I11),$B11&gt;DATE(2026,3,31))</formula>
    </cfRule>
  </conditionalFormatting>
  <conditionalFormatting sqref="C6">
    <cfRule type="containsBlanks" dxfId="463" priority="1">
      <formula>LEN(TRIM(C6))=0</formula>
    </cfRule>
  </conditionalFormatting>
  <conditionalFormatting sqref="C7">
    <cfRule type="cellIs" dxfId="462" priority="11" operator="equal">
      <formula>""</formula>
    </cfRule>
  </conditionalFormatting>
  <conditionalFormatting sqref="D11:D70">
    <cfRule type="expression" dxfId="461" priority="8">
      <formula>C11="⑥保育士等キャリアアップ研修（下記(7)に基づくもの）"</formula>
    </cfRule>
  </conditionalFormatting>
  <conditionalFormatting sqref="E11:F70">
    <cfRule type="expression" dxfId="46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59" priority="10">
      <formula>$C11="⑥保育士等キャリアアップ研修（下記(7)に基づくもの）"</formula>
    </cfRule>
  </conditionalFormatting>
  <conditionalFormatting sqref="F11:F70">
    <cfRule type="expression" dxfId="458" priority="7">
      <formula>AND(LEFT($F11,2)="99",MID($F11,5,2)="99")</formula>
    </cfRule>
  </conditionalFormatting>
  <conditionalFormatting sqref="G71">
    <cfRule type="cellIs" dxfId="457" priority="13" operator="equal">
      <formula>""</formula>
    </cfRule>
  </conditionalFormatting>
  <conditionalFormatting sqref="I71">
    <cfRule type="cellIs" dxfId="456" priority="12" operator="equal">
      <formula>""</formula>
    </cfRule>
  </conditionalFormatting>
  <conditionalFormatting sqref="J11:J101">
    <cfRule type="expression" dxfId="45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5F5576B6-19EE-449C-B62D-6F6F4ADB920D}">
      <formula1>SUMIF($H$11:$H$70,"〇",$I$11:$I$70)&lt;=VLOOKUP($C$6,$M$69:$N$83,2,FALSE)</formula1>
    </dataValidation>
    <dataValidation type="textLength" operator="equal" allowBlank="1" showInputMessage="1" showErrorMessage="1" error="保育士等キャリアアップ研修の時のみ12桁の修了証番号を入力" sqref="F11:F70" xr:uid="{FE9B6CFF-BD3B-43E2-A18F-DE595C1E517F}">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4F63626-4D61-4D24-85AB-21BAA6E7BD99}">
      <formula1>46112</formula1>
    </dataValidation>
    <dataValidation type="list" allowBlank="1" showInputMessage="1" showErrorMessage="1" promptTitle="研修分野" sqref="E11:E70" xr:uid="{11CC6AD3-5C5D-4940-824D-1176650B5F50}">
      <formula1>INDIRECT($L$4)</formula1>
    </dataValidation>
    <dataValidation type="list" allowBlank="1" showInputMessage="1" showErrorMessage="1" sqref="G11:G70" xr:uid="{922917A0-29AB-43A7-94CD-8C122612E73B}">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717774D-9CD4-43A4-B477-9E71D6AC1B08}">
          <x14:formula1>
            <xm:f>マスタ!$C$3:$C$16</xm:f>
          </x14:formula1>
          <xm:sqref>C6</xm:sqref>
        </x14:dataValidation>
        <x14:dataValidation type="list" allowBlank="1" showInputMessage="1" showErrorMessage="1" xr:uid="{2A528AA7-C752-4EB7-97BA-58EE3CE737C3}">
          <x14:formula1>
            <xm:f>マスタ!$E$3:$E$8</xm:f>
          </x14:formula1>
          <xm:sqref>C11:C70</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A0ABC-969B-4803-8FA1-C0393752544A}">
  <sheetPr codeName="Sheet7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SnCkp5T5Q82I8hLumLDHTXC4sR63sosvq4F8zkqe4w7rCKFRFt8M7VDp1X76PiNXZi8DFDNj071aMGsVcZ33/Q==" saltValue="/s3O90U76Hd5wtGM73vcv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45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453" priority="3">
      <formula>AND(COUNTBLANK($B11:$I11)&lt;&gt;COLUMNS($B11:$I11),$C11="保育士等キャリアアップ研修（下記(7)に基づくもの）",$B11&lt;DATE(2017,4,1))</formula>
    </cfRule>
    <cfRule type="expression" dxfId="452" priority="4">
      <formula>AND(COUNTBLANK($B11:$I11)&lt;&gt;COLUMNS($B11:$I11),$E11="保育実践研修（H29～R1）",OR($B11&lt;DATE(2017,4,1),$B11&gt;DATE(2020,3,31)))</formula>
    </cfRule>
    <cfRule type="expression" dxfId="451" priority="5">
      <formula>AND(COUNTBLANK($B11:$I11)&lt;&gt;COLUMNS($B11:$I11),$B11&gt;DATE(2026,3,31))</formula>
    </cfRule>
  </conditionalFormatting>
  <conditionalFormatting sqref="C6">
    <cfRule type="containsBlanks" dxfId="450" priority="1">
      <formula>LEN(TRIM(C6))=0</formula>
    </cfRule>
  </conditionalFormatting>
  <conditionalFormatting sqref="C7">
    <cfRule type="cellIs" dxfId="449" priority="11" operator="equal">
      <formula>""</formula>
    </cfRule>
  </conditionalFormatting>
  <conditionalFormatting sqref="D11:D70">
    <cfRule type="expression" dxfId="448" priority="8">
      <formula>C11="⑥保育士等キャリアアップ研修（下記(7)に基づくもの）"</formula>
    </cfRule>
  </conditionalFormatting>
  <conditionalFormatting sqref="E11:F70">
    <cfRule type="expression" dxfId="44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46" priority="10">
      <formula>$C11="⑥保育士等キャリアアップ研修（下記(7)に基づくもの）"</formula>
    </cfRule>
  </conditionalFormatting>
  <conditionalFormatting sqref="F11:F70">
    <cfRule type="expression" dxfId="445" priority="7">
      <formula>AND(LEFT($F11,2)="99",MID($F11,5,2)="99")</formula>
    </cfRule>
  </conditionalFormatting>
  <conditionalFormatting sqref="G71">
    <cfRule type="cellIs" dxfId="444" priority="13" operator="equal">
      <formula>""</formula>
    </cfRule>
  </conditionalFormatting>
  <conditionalFormatting sqref="I71">
    <cfRule type="cellIs" dxfId="443" priority="12" operator="equal">
      <formula>""</formula>
    </cfRule>
  </conditionalFormatting>
  <conditionalFormatting sqref="J11:J101">
    <cfRule type="expression" dxfId="44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C4544C31-4A5C-4CC0-BE7E-F4FEFC479AC3}">
      <formula1>SUMIF($H$11:$H$70,"〇",$I$11:$I$70)&lt;=VLOOKUP($C$6,$M$69:$N$83,2,FALSE)</formula1>
    </dataValidation>
    <dataValidation type="textLength" operator="equal" allowBlank="1" showInputMessage="1" showErrorMessage="1" error="保育士等キャリアアップ研修の時のみ12桁の修了証番号を入力" sqref="F11:F70" xr:uid="{0308440F-784E-48ED-AA36-3DECD0D4AD4B}">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7819EBD9-1FE2-493A-BB57-4B372495B67F}">
      <formula1>46112</formula1>
    </dataValidation>
    <dataValidation type="list" allowBlank="1" showInputMessage="1" showErrorMessage="1" promptTitle="研修分野" sqref="E11:E70" xr:uid="{1912F08B-1473-47BC-A346-63675A98DED4}">
      <formula1>INDIRECT($L$4)</formula1>
    </dataValidation>
    <dataValidation type="list" allowBlank="1" showInputMessage="1" showErrorMessage="1" sqref="G11:G70" xr:uid="{D590AD07-7F4C-4149-8C06-9C05417AFE73}">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9518B0-4D22-4B0A-941F-73C77C12AA38}">
          <x14:formula1>
            <xm:f>マスタ!$C$3:$C$16</xm:f>
          </x14:formula1>
          <xm:sqref>C6</xm:sqref>
        </x14:dataValidation>
        <x14:dataValidation type="list" allowBlank="1" showInputMessage="1" showErrorMessage="1" xr:uid="{BC3998CC-D4EE-45D3-A1E8-B8EB5D722B1C}">
          <x14:formula1>
            <xm:f>マスタ!$E$3:$E$8</xm:f>
          </x14:formula1>
          <xm:sqref>C11:C70</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16EB-49AF-49FD-B704-449D7DC56215}">
  <sheetPr codeName="Sheet7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iqqXdZ2p7Obz42VAkPPGmwHbgC45O2rhq8hn/ekxj8yJCweB4452kX4qX/2ViumXVy52TLCCZp6HVcGJGEPlXQ==" saltValue="qU0J5hS4QDKObefb58ur8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44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440" priority="3">
      <formula>AND(COUNTBLANK($B11:$I11)&lt;&gt;COLUMNS($B11:$I11),$C11="保育士等キャリアアップ研修（下記(7)に基づくもの）",$B11&lt;DATE(2017,4,1))</formula>
    </cfRule>
    <cfRule type="expression" dxfId="439" priority="4">
      <formula>AND(COUNTBLANK($B11:$I11)&lt;&gt;COLUMNS($B11:$I11),$E11="保育実践研修（H29～R1）",OR($B11&lt;DATE(2017,4,1),$B11&gt;DATE(2020,3,31)))</formula>
    </cfRule>
    <cfRule type="expression" dxfId="438" priority="5">
      <formula>AND(COUNTBLANK($B11:$I11)&lt;&gt;COLUMNS($B11:$I11),$B11&gt;DATE(2026,3,31))</formula>
    </cfRule>
  </conditionalFormatting>
  <conditionalFormatting sqref="C6">
    <cfRule type="containsBlanks" dxfId="437" priority="1">
      <formula>LEN(TRIM(C6))=0</formula>
    </cfRule>
  </conditionalFormatting>
  <conditionalFormatting sqref="C7">
    <cfRule type="cellIs" dxfId="436" priority="11" operator="equal">
      <formula>""</formula>
    </cfRule>
  </conditionalFormatting>
  <conditionalFormatting sqref="D11:D70">
    <cfRule type="expression" dxfId="435" priority="8">
      <formula>C11="⑥保育士等キャリアアップ研修（下記(7)に基づくもの）"</formula>
    </cfRule>
  </conditionalFormatting>
  <conditionalFormatting sqref="E11:F70">
    <cfRule type="expression" dxfId="43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33" priority="10">
      <formula>$C11="⑥保育士等キャリアアップ研修（下記(7)に基づくもの）"</formula>
    </cfRule>
  </conditionalFormatting>
  <conditionalFormatting sqref="F11:F70">
    <cfRule type="expression" dxfId="432" priority="7">
      <formula>AND(LEFT($F11,2)="99",MID($F11,5,2)="99")</formula>
    </cfRule>
  </conditionalFormatting>
  <conditionalFormatting sqref="G71">
    <cfRule type="cellIs" dxfId="431" priority="13" operator="equal">
      <formula>""</formula>
    </cfRule>
  </conditionalFormatting>
  <conditionalFormatting sqref="I71">
    <cfRule type="cellIs" dxfId="430" priority="12" operator="equal">
      <formula>""</formula>
    </cfRule>
  </conditionalFormatting>
  <conditionalFormatting sqref="J11:J101">
    <cfRule type="expression" dxfId="42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479F8D38-FECB-42C4-9238-25E299097468}">
      <formula1>SUMIF($H$11:$H$70,"〇",$I$11:$I$70)&lt;=VLOOKUP($C$6,$M$69:$N$83,2,FALSE)</formula1>
    </dataValidation>
    <dataValidation type="textLength" operator="equal" allowBlank="1" showInputMessage="1" showErrorMessage="1" error="保育士等キャリアアップ研修の時のみ12桁の修了証番号を入力" sqref="F11:F70" xr:uid="{FEAA86E5-CCA7-4619-873D-E073C6026BCC}">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CE0671E-C7C8-4601-A340-11209E55FFD3}">
      <formula1>46112</formula1>
    </dataValidation>
    <dataValidation type="list" allowBlank="1" showInputMessage="1" showErrorMessage="1" promptTitle="研修分野" sqref="E11:E70" xr:uid="{B4B5ACC3-11EE-4307-BC1D-D7ADE24E52C8}">
      <formula1>INDIRECT($L$4)</formula1>
    </dataValidation>
    <dataValidation type="list" allowBlank="1" showInputMessage="1" showErrorMessage="1" sqref="G11:G70" xr:uid="{F2C9C3F4-3B19-40A8-8B60-C1938455BC5C}">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BA1DE2D-86D2-4661-AA43-660ACDD09DBC}">
          <x14:formula1>
            <xm:f>マスタ!$C$3:$C$16</xm:f>
          </x14:formula1>
          <xm:sqref>C6</xm:sqref>
        </x14:dataValidation>
        <x14:dataValidation type="list" allowBlank="1" showInputMessage="1" showErrorMessage="1" xr:uid="{FB39D1D6-7EAC-4F50-A3B7-2CC34DB46C6E}">
          <x14:formula1>
            <xm:f>マスタ!$E$3:$E$8</xm:f>
          </x14:formula1>
          <xm:sqref>C11:C70</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6C3DE-BBA5-4508-AF99-E5215182CB4A}">
  <sheetPr codeName="Sheet74">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VFUqhAgdth1Ku55kwIGIf4nrp4NgsJxA7JUw0yUC5UjPqjEUMPuU0V0AwElAKKvIiUlaVI+b8OZr0VBnhXWicw==" saltValue="M0NmaHwxNAVylFfB1+Mcc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42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427" priority="3">
      <formula>AND(COUNTBLANK($B11:$I11)&lt;&gt;COLUMNS($B11:$I11),$C11="保育士等キャリアアップ研修（下記(7)に基づくもの）",$B11&lt;DATE(2017,4,1))</formula>
    </cfRule>
    <cfRule type="expression" dxfId="426" priority="4">
      <formula>AND(COUNTBLANK($B11:$I11)&lt;&gt;COLUMNS($B11:$I11),$E11="保育実践研修（H29～R1）",OR($B11&lt;DATE(2017,4,1),$B11&gt;DATE(2020,3,31)))</formula>
    </cfRule>
    <cfRule type="expression" dxfId="425" priority="5">
      <formula>AND(COUNTBLANK($B11:$I11)&lt;&gt;COLUMNS($B11:$I11),$B11&gt;DATE(2026,3,31))</formula>
    </cfRule>
  </conditionalFormatting>
  <conditionalFormatting sqref="C6">
    <cfRule type="containsBlanks" dxfId="424" priority="1">
      <formula>LEN(TRIM(C6))=0</formula>
    </cfRule>
  </conditionalFormatting>
  <conditionalFormatting sqref="C7">
    <cfRule type="cellIs" dxfId="423" priority="11" operator="equal">
      <formula>""</formula>
    </cfRule>
  </conditionalFormatting>
  <conditionalFormatting sqref="D11:D70">
    <cfRule type="expression" dxfId="422" priority="8">
      <formula>C11="⑥保育士等キャリアアップ研修（下記(7)に基づくもの）"</formula>
    </cfRule>
  </conditionalFormatting>
  <conditionalFormatting sqref="E11:F70">
    <cfRule type="expression" dxfId="42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20" priority="10">
      <formula>$C11="⑥保育士等キャリアアップ研修（下記(7)に基づくもの）"</formula>
    </cfRule>
  </conditionalFormatting>
  <conditionalFormatting sqref="F11:F70">
    <cfRule type="expression" dxfId="419" priority="7">
      <formula>AND(LEFT($F11,2)="99",MID($F11,5,2)="99")</formula>
    </cfRule>
  </conditionalFormatting>
  <conditionalFormatting sqref="G71">
    <cfRule type="cellIs" dxfId="418" priority="13" operator="equal">
      <formula>""</formula>
    </cfRule>
  </conditionalFormatting>
  <conditionalFormatting sqref="I71">
    <cfRule type="cellIs" dxfId="417" priority="12" operator="equal">
      <formula>""</formula>
    </cfRule>
  </conditionalFormatting>
  <conditionalFormatting sqref="J11:J101">
    <cfRule type="expression" dxfId="41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BF2C7C9D-E81C-4DA5-ADEA-8D5EDD47B3CB}">
      <formula1>SUMIF($H$11:$H$70,"〇",$I$11:$I$70)&lt;=VLOOKUP($C$6,$M$69:$N$83,2,FALSE)</formula1>
    </dataValidation>
    <dataValidation type="textLength" operator="equal" allowBlank="1" showInputMessage="1" showErrorMessage="1" error="保育士等キャリアアップ研修の時のみ12桁の修了証番号を入力" sqref="F11:F70" xr:uid="{94649E19-62C1-438D-B35C-2886A0844A02}">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BFD8126F-FAE1-46EB-B35F-60B209478027}">
      <formula1>46112</formula1>
    </dataValidation>
    <dataValidation type="list" allowBlank="1" showInputMessage="1" showErrorMessage="1" promptTitle="研修分野" sqref="E11:E70" xr:uid="{71C12CE9-D789-4126-A4F4-6336469916F5}">
      <formula1>INDIRECT($L$4)</formula1>
    </dataValidation>
    <dataValidation type="list" allowBlank="1" showInputMessage="1" showErrorMessage="1" sqref="G11:G70" xr:uid="{08BC85B9-7A66-4D13-803E-613D17ED76FA}">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0A8FD54-37FE-482C-8589-6A3E4BA24A7E}">
          <x14:formula1>
            <xm:f>マスタ!$C$3:$C$16</xm:f>
          </x14:formula1>
          <xm:sqref>C6</xm:sqref>
        </x14:dataValidation>
        <x14:dataValidation type="list" allowBlank="1" showInputMessage="1" showErrorMessage="1" xr:uid="{F63436D9-0323-4A5C-A4E4-AD3290F7DF03}">
          <x14:formula1>
            <xm:f>マスタ!$E$3:$E$8</xm:f>
          </x14:formula1>
          <xm:sqref>C11:C70</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C7752-EB0B-4EEE-98C7-845742F3891D}">
  <sheetPr codeName="Sheet7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cjF0zLuRV+K1laF58esVWFQzIS7XouaTHPhLC/CigSJ8mrwn5RydIi62yoCBmZdSFqGcGa2o6frNHCkn6QlP+w==" saltValue="1Yq8/h0RUoNZHK8DzCSOv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41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414" priority="3">
      <formula>AND(COUNTBLANK($B11:$I11)&lt;&gt;COLUMNS($B11:$I11),$C11="保育士等キャリアアップ研修（下記(7)に基づくもの）",$B11&lt;DATE(2017,4,1))</formula>
    </cfRule>
    <cfRule type="expression" dxfId="413" priority="4">
      <formula>AND(COUNTBLANK($B11:$I11)&lt;&gt;COLUMNS($B11:$I11),$E11="保育実践研修（H29～R1）",OR($B11&lt;DATE(2017,4,1),$B11&gt;DATE(2020,3,31)))</formula>
    </cfRule>
    <cfRule type="expression" dxfId="412" priority="5">
      <formula>AND(COUNTBLANK($B11:$I11)&lt;&gt;COLUMNS($B11:$I11),$B11&gt;DATE(2026,3,31))</formula>
    </cfRule>
  </conditionalFormatting>
  <conditionalFormatting sqref="C6">
    <cfRule type="containsBlanks" dxfId="411" priority="1">
      <formula>LEN(TRIM(C6))=0</formula>
    </cfRule>
  </conditionalFormatting>
  <conditionalFormatting sqref="C7">
    <cfRule type="cellIs" dxfId="410" priority="11" operator="equal">
      <formula>""</formula>
    </cfRule>
  </conditionalFormatting>
  <conditionalFormatting sqref="D11:D70">
    <cfRule type="expression" dxfId="409" priority="8">
      <formula>C11="⑥保育士等キャリアアップ研修（下記(7)に基づくもの）"</formula>
    </cfRule>
  </conditionalFormatting>
  <conditionalFormatting sqref="E11:F70">
    <cfRule type="expression" dxfId="40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07" priority="10">
      <formula>$C11="⑥保育士等キャリアアップ研修（下記(7)に基づくもの）"</formula>
    </cfRule>
  </conditionalFormatting>
  <conditionalFormatting sqref="F11:F70">
    <cfRule type="expression" dxfId="406" priority="7">
      <formula>AND(LEFT($F11,2)="99",MID($F11,5,2)="99")</formula>
    </cfRule>
  </conditionalFormatting>
  <conditionalFormatting sqref="G71">
    <cfRule type="cellIs" dxfId="405" priority="13" operator="equal">
      <formula>""</formula>
    </cfRule>
  </conditionalFormatting>
  <conditionalFormatting sqref="I71">
    <cfRule type="cellIs" dxfId="404" priority="12" operator="equal">
      <formula>""</formula>
    </cfRule>
  </conditionalFormatting>
  <conditionalFormatting sqref="J11:J101">
    <cfRule type="expression" dxfId="40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070487FD-782D-4D62-8490-7DF7EE51AA9E}">
      <formula1>SUMIF($H$11:$H$70,"〇",$I$11:$I$70)&lt;=VLOOKUP($C$6,$M$69:$N$83,2,FALSE)</formula1>
    </dataValidation>
    <dataValidation type="textLength" operator="equal" allowBlank="1" showInputMessage="1" showErrorMessage="1" error="保育士等キャリアアップ研修の時のみ12桁の修了証番号を入力" sqref="F11:F70" xr:uid="{BC5004A5-F70E-4CB2-B6F9-B25AD908FF09}">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85A60C36-E991-49DA-BEEB-C75CC2675516}">
      <formula1>46112</formula1>
    </dataValidation>
    <dataValidation type="list" allowBlank="1" showInputMessage="1" showErrorMessage="1" promptTitle="研修分野" sqref="E11:E70" xr:uid="{BA58BA6E-3B15-4B48-8A91-9AFB11D34FC2}">
      <formula1>INDIRECT($L$4)</formula1>
    </dataValidation>
    <dataValidation type="list" allowBlank="1" showInputMessage="1" showErrorMessage="1" sqref="G11:G70" xr:uid="{20675943-66C2-4142-858E-0E704210935A}">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D0DEF74-5DE0-46F8-8A19-453005C8E42C}">
          <x14:formula1>
            <xm:f>マスタ!$C$3:$C$16</xm:f>
          </x14:formula1>
          <xm:sqref>C6</xm:sqref>
        </x14:dataValidation>
        <x14:dataValidation type="list" allowBlank="1" showInputMessage="1" showErrorMessage="1" xr:uid="{63A4096B-D575-4D61-8877-B33283D247F0}">
          <x14:formula1>
            <xm:f>マスタ!$E$3:$E$8</xm:f>
          </x14:formula1>
          <xm:sqref>C11:C70</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BA531-E39E-457E-B38A-D34E7965FFB1}">
  <sheetPr codeName="Sheet7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M1Cd++z5Jly+Majy0tSgie5PAdqiAVCDTHV3Lky3fGWUQySaa18h5ZaqXIgxKZ2+oFxIExxxPhmSkMQ9htlK5Q==" saltValue="VR6P0leMF/cjB69POhEo3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40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401" priority="3">
      <formula>AND(COUNTBLANK($B11:$I11)&lt;&gt;COLUMNS($B11:$I11),$C11="保育士等キャリアアップ研修（下記(7)に基づくもの）",$B11&lt;DATE(2017,4,1))</formula>
    </cfRule>
    <cfRule type="expression" dxfId="400" priority="4">
      <formula>AND(COUNTBLANK($B11:$I11)&lt;&gt;COLUMNS($B11:$I11),$E11="保育実践研修（H29～R1）",OR($B11&lt;DATE(2017,4,1),$B11&gt;DATE(2020,3,31)))</formula>
    </cfRule>
    <cfRule type="expression" dxfId="399" priority="5">
      <formula>AND(COUNTBLANK($B11:$I11)&lt;&gt;COLUMNS($B11:$I11),$B11&gt;DATE(2026,3,31))</formula>
    </cfRule>
  </conditionalFormatting>
  <conditionalFormatting sqref="C6">
    <cfRule type="containsBlanks" dxfId="398" priority="1">
      <formula>LEN(TRIM(C6))=0</formula>
    </cfRule>
  </conditionalFormatting>
  <conditionalFormatting sqref="C7">
    <cfRule type="cellIs" dxfId="397" priority="11" operator="equal">
      <formula>""</formula>
    </cfRule>
  </conditionalFormatting>
  <conditionalFormatting sqref="D11:D70">
    <cfRule type="expression" dxfId="396" priority="8">
      <formula>C11="⑥保育士等キャリアアップ研修（下記(7)に基づくもの）"</formula>
    </cfRule>
  </conditionalFormatting>
  <conditionalFormatting sqref="E11:F70">
    <cfRule type="expression" dxfId="39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394" priority="10">
      <formula>$C11="⑥保育士等キャリアアップ研修（下記(7)に基づくもの）"</formula>
    </cfRule>
  </conditionalFormatting>
  <conditionalFormatting sqref="F11:F70">
    <cfRule type="expression" dxfId="393" priority="7">
      <formula>AND(LEFT($F11,2)="99",MID($F11,5,2)="99")</formula>
    </cfRule>
  </conditionalFormatting>
  <conditionalFormatting sqref="G71">
    <cfRule type="cellIs" dxfId="392" priority="13" operator="equal">
      <formula>""</formula>
    </cfRule>
  </conditionalFormatting>
  <conditionalFormatting sqref="I71">
    <cfRule type="cellIs" dxfId="391" priority="12" operator="equal">
      <formula>""</formula>
    </cfRule>
  </conditionalFormatting>
  <conditionalFormatting sqref="J11:J101">
    <cfRule type="expression" dxfId="39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43D71E09-13DE-4DD4-B83B-8C7E31E07DA6}">
      <formula1>SUMIF($H$11:$H$70,"〇",$I$11:$I$70)&lt;=VLOOKUP($C$6,$M$69:$N$83,2,FALSE)</formula1>
    </dataValidation>
    <dataValidation type="textLength" operator="equal" allowBlank="1" showInputMessage="1" showErrorMessage="1" error="保育士等キャリアアップ研修の時のみ12桁の修了証番号を入力" sqref="F11:F70" xr:uid="{DDADB47C-2585-4AD5-99DE-94007765D6B5}">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6214C707-E6AD-4809-BD86-E99ADEA6EB71}">
      <formula1>46112</formula1>
    </dataValidation>
    <dataValidation type="list" allowBlank="1" showInputMessage="1" showErrorMessage="1" promptTitle="研修分野" sqref="E11:E70" xr:uid="{F95FBEB8-8035-4AE6-BD31-DDC0EC4C2895}">
      <formula1>INDIRECT($L$4)</formula1>
    </dataValidation>
    <dataValidation type="list" allowBlank="1" showInputMessage="1" showErrorMessage="1" sqref="G11:G70" xr:uid="{161609E0-F69D-446D-961D-A5D00DA8E0D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30479BE-B5B8-4F51-830C-FB3B44FC053F}">
          <x14:formula1>
            <xm:f>マスタ!$C$3:$C$16</xm:f>
          </x14:formula1>
          <xm:sqref>C6</xm:sqref>
        </x14:dataValidation>
        <x14:dataValidation type="list" allowBlank="1" showInputMessage="1" showErrorMessage="1" xr:uid="{D1F2945F-6E1E-45D0-9FB6-FF419C444876}">
          <x14:formula1>
            <xm:f>マスタ!$E$3:$E$8</xm:f>
          </x14:formula1>
          <xm:sqref>C11:C70</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C99AB-B42D-4350-9645-3AC309AB7493}">
  <sheetPr codeName="Sheet77">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8J0tb+FLhhrzGk97OMfXy10lTa8mHfoIryGCA1bl+jET1eKDtUR3XnOCgIAppGf0/KKzJ3I4aKC81lZ/nBPnGw==" saltValue="/i36YmzP4KAg5bb52nepi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38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388" priority="3">
      <formula>AND(COUNTBLANK($B11:$I11)&lt;&gt;COLUMNS($B11:$I11),$C11="保育士等キャリアアップ研修（下記(7)に基づくもの）",$B11&lt;DATE(2017,4,1))</formula>
    </cfRule>
    <cfRule type="expression" dxfId="387" priority="4">
      <formula>AND(COUNTBLANK($B11:$I11)&lt;&gt;COLUMNS($B11:$I11),$E11="保育実践研修（H29～R1）",OR($B11&lt;DATE(2017,4,1),$B11&gt;DATE(2020,3,31)))</formula>
    </cfRule>
    <cfRule type="expression" dxfId="386" priority="5">
      <formula>AND(COUNTBLANK($B11:$I11)&lt;&gt;COLUMNS($B11:$I11),$B11&gt;DATE(2026,3,31))</formula>
    </cfRule>
  </conditionalFormatting>
  <conditionalFormatting sqref="C6">
    <cfRule type="containsBlanks" dxfId="385" priority="1">
      <formula>LEN(TRIM(C6))=0</formula>
    </cfRule>
  </conditionalFormatting>
  <conditionalFormatting sqref="C7">
    <cfRule type="cellIs" dxfId="384" priority="11" operator="equal">
      <formula>""</formula>
    </cfRule>
  </conditionalFormatting>
  <conditionalFormatting sqref="D11:D70">
    <cfRule type="expression" dxfId="383" priority="8">
      <formula>C11="⑥保育士等キャリアアップ研修（下記(7)に基づくもの）"</formula>
    </cfRule>
  </conditionalFormatting>
  <conditionalFormatting sqref="E11:F70">
    <cfRule type="expression" dxfId="382"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381" priority="10">
      <formula>$C11="⑥保育士等キャリアアップ研修（下記(7)に基づくもの）"</formula>
    </cfRule>
  </conditionalFormatting>
  <conditionalFormatting sqref="F11:F70">
    <cfRule type="expression" dxfId="380" priority="7">
      <formula>AND(LEFT($F11,2)="99",MID($F11,5,2)="99")</formula>
    </cfRule>
  </conditionalFormatting>
  <conditionalFormatting sqref="G71">
    <cfRule type="cellIs" dxfId="379" priority="13" operator="equal">
      <formula>""</formula>
    </cfRule>
  </conditionalFormatting>
  <conditionalFormatting sqref="I71">
    <cfRule type="cellIs" dxfId="378" priority="12" operator="equal">
      <formula>""</formula>
    </cfRule>
  </conditionalFormatting>
  <conditionalFormatting sqref="J11:J101">
    <cfRule type="expression" dxfId="377"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9B7A33E6-9F38-42DB-AD53-57D40EC7C497}">
      <formula1>SUMIF($H$11:$H$70,"〇",$I$11:$I$70)&lt;=VLOOKUP($C$6,$M$69:$N$83,2,FALSE)</formula1>
    </dataValidation>
    <dataValidation type="textLength" operator="equal" allowBlank="1" showInputMessage="1" showErrorMessage="1" error="保育士等キャリアアップ研修の時のみ12桁の修了証番号を入力" sqref="F11:F70" xr:uid="{37F4204B-AACD-4776-80CA-A8A0BF3040CD}">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81071023-DDAE-41AD-9497-29B4DC7D9381}">
      <formula1>46112</formula1>
    </dataValidation>
    <dataValidation type="list" allowBlank="1" showInputMessage="1" showErrorMessage="1" promptTitle="研修分野" sqref="E11:E70" xr:uid="{4E4D190F-F2D6-4AF2-BF97-C0219387C013}">
      <formula1>INDIRECT($L$4)</formula1>
    </dataValidation>
    <dataValidation type="list" allowBlank="1" showInputMessage="1" showErrorMessage="1" sqref="G11:G70" xr:uid="{3D83BDEA-4EED-4FB0-A2DF-20D86A6DEE90}">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9E7C400-3D22-45BD-B08D-1EB6C6B58A4F}">
          <x14:formula1>
            <xm:f>マスタ!$C$3:$C$16</xm:f>
          </x14:formula1>
          <xm:sqref>C6</xm:sqref>
        </x14:dataValidation>
        <x14:dataValidation type="list" allowBlank="1" showInputMessage="1" showErrorMessage="1" xr:uid="{36382884-9196-494B-9B66-9B69BD9BC977}">
          <x14:formula1>
            <xm:f>マスタ!$E$3:$E$8</xm:f>
          </x14:formula1>
          <xm:sqref>C11:C70</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CFAF3-11DB-4988-9EB7-074D7DD65B4B}">
  <sheetPr codeName="Sheet7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9VtIute5coQgAqArE2EQu8aUjmleWu7AHCDr0lkn/kW+uLa6rRr+rzSoaNvzlu9fn+4s48P50hcMdF4XniZqFA==" saltValue="QKnGtRyCzOV05BLF7xJ0f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37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375" priority="3">
      <formula>AND(COUNTBLANK($B11:$I11)&lt;&gt;COLUMNS($B11:$I11),$C11="保育士等キャリアアップ研修（下記(7)に基づくもの）",$B11&lt;DATE(2017,4,1))</formula>
    </cfRule>
    <cfRule type="expression" dxfId="374" priority="4">
      <formula>AND(COUNTBLANK($B11:$I11)&lt;&gt;COLUMNS($B11:$I11),$E11="保育実践研修（H29～R1）",OR($B11&lt;DATE(2017,4,1),$B11&gt;DATE(2020,3,31)))</formula>
    </cfRule>
    <cfRule type="expression" dxfId="373" priority="5">
      <formula>AND(COUNTBLANK($B11:$I11)&lt;&gt;COLUMNS($B11:$I11),$B11&gt;DATE(2026,3,31))</formula>
    </cfRule>
  </conditionalFormatting>
  <conditionalFormatting sqref="C6">
    <cfRule type="containsBlanks" dxfId="372" priority="1">
      <formula>LEN(TRIM(C6))=0</formula>
    </cfRule>
  </conditionalFormatting>
  <conditionalFormatting sqref="C7">
    <cfRule type="cellIs" dxfId="371" priority="11" operator="equal">
      <formula>""</formula>
    </cfRule>
  </conditionalFormatting>
  <conditionalFormatting sqref="D11:D70">
    <cfRule type="expression" dxfId="370" priority="8">
      <formula>C11="⑥保育士等キャリアアップ研修（下記(7)に基づくもの）"</formula>
    </cfRule>
  </conditionalFormatting>
  <conditionalFormatting sqref="E11:F70">
    <cfRule type="expression" dxfId="36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368" priority="10">
      <formula>$C11="⑥保育士等キャリアアップ研修（下記(7)に基づくもの）"</formula>
    </cfRule>
  </conditionalFormatting>
  <conditionalFormatting sqref="F11:F70">
    <cfRule type="expression" dxfId="367" priority="7">
      <formula>AND(LEFT($F11,2)="99",MID($F11,5,2)="99")</formula>
    </cfRule>
  </conditionalFormatting>
  <conditionalFormatting sqref="G71">
    <cfRule type="cellIs" dxfId="366" priority="13" operator="equal">
      <formula>""</formula>
    </cfRule>
  </conditionalFormatting>
  <conditionalFormatting sqref="I71">
    <cfRule type="cellIs" dxfId="365" priority="12" operator="equal">
      <formula>""</formula>
    </cfRule>
  </conditionalFormatting>
  <conditionalFormatting sqref="J11:J101">
    <cfRule type="expression" dxfId="36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321517DE-A959-4539-BC14-73627E5F4517}">
      <formula1>SUMIF($H$11:$H$70,"〇",$I$11:$I$70)&lt;=VLOOKUP($C$6,$M$69:$N$83,2,FALSE)</formula1>
    </dataValidation>
    <dataValidation type="textLength" operator="equal" allowBlank="1" showInputMessage="1" showErrorMessage="1" error="保育士等キャリアアップ研修の時のみ12桁の修了証番号を入力" sqref="F11:F70" xr:uid="{38A33806-E878-4FC9-8AB6-5E2DD8D9B103}">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6A13277A-B2D4-442E-B3C4-96EE90455322}">
      <formula1>46112</formula1>
    </dataValidation>
    <dataValidation type="list" allowBlank="1" showInputMessage="1" showErrorMessage="1" promptTitle="研修分野" sqref="E11:E70" xr:uid="{65CEAAFB-AAF2-4461-A734-665B691D5805}">
      <formula1>INDIRECT($L$4)</formula1>
    </dataValidation>
    <dataValidation type="list" allowBlank="1" showInputMessage="1" showErrorMessage="1" sqref="G11:G70" xr:uid="{26339568-B9C2-4DA5-BF22-ABFC5A8EAD09}">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4EAF5AF-EE9C-4F5C-9CDC-3EB89266A0EA}">
          <x14:formula1>
            <xm:f>マスタ!$C$3:$C$16</xm:f>
          </x14:formula1>
          <xm:sqref>C6</xm:sqref>
        </x14:dataValidation>
        <x14:dataValidation type="list" allowBlank="1" showInputMessage="1" showErrorMessage="1" xr:uid="{0F2D2BEF-6CAA-4152-B88B-E5A4A2E48FFE}">
          <x14:formula1>
            <xm:f>マスタ!$E$3:$E$8</xm:f>
          </x14:formula1>
          <xm:sqref>C11:C70</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0E5B6-AD2C-4844-9040-25600ECD734F}">
  <sheetPr codeName="Sheet7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VeKJvLxOB6LnTArb3E5JGDk9K7RvhZplfS/ssACihrchzCCZZ5JWLxSLUD4wRw6nJUFbvwTNuBGCHTm1RXovOg==" saltValue="Wetig4gBTGciPtIQNHjim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36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362" priority="3">
      <formula>AND(COUNTBLANK($B11:$I11)&lt;&gt;COLUMNS($B11:$I11),$C11="保育士等キャリアアップ研修（下記(7)に基づくもの）",$B11&lt;DATE(2017,4,1))</formula>
    </cfRule>
    <cfRule type="expression" dxfId="361" priority="4">
      <formula>AND(COUNTBLANK($B11:$I11)&lt;&gt;COLUMNS($B11:$I11),$E11="保育実践研修（H29～R1）",OR($B11&lt;DATE(2017,4,1),$B11&gt;DATE(2020,3,31)))</formula>
    </cfRule>
    <cfRule type="expression" dxfId="360" priority="5">
      <formula>AND(COUNTBLANK($B11:$I11)&lt;&gt;COLUMNS($B11:$I11),$B11&gt;DATE(2026,3,31))</formula>
    </cfRule>
  </conditionalFormatting>
  <conditionalFormatting sqref="C6">
    <cfRule type="containsBlanks" dxfId="359" priority="1">
      <formula>LEN(TRIM(C6))=0</formula>
    </cfRule>
  </conditionalFormatting>
  <conditionalFormatting sqref="C7">
    <cfRule type="cellIs" dxfId="358" priority="11" operator="equal">
      <formula>""</formula>
    </cfRule>
  </conditionalFormatting>
  <conditionalFormatting sqref="D11:D70">
    <cfRule type="expression" dxfId="357" priority="8">
      <formula>C11="⑥保育士等キャリアアップ研修（下記(7)に基づくもの）"</formula>
    </cfRule>
  </conditionalFormatting>
  <conditionalFormatting sqref="E11:F70">
    <cfRule type="expression" dxfId="35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355" priority="10">
      <formula>$C11="⑥保育士等キャリアアップ研修（下記(7)に基づくもの）"</formula>
    </cfRule>
  </conditionalFormatting>
  <conditionalFormatting sqref="F11:F70">
    <cfRule type="expression" dxfId="354" priority="7">
      <formula>AND(LEFT($F11,2)="99",MID($F11,5,2)="99")</formula>
    </cfRule>
  </conditionalFormatting>
  <conditionalFormatting sqref="G71">
    <cfRule type="cellIs" dxfId="353" priority="13" operator="equal">
      <formula>""</formula>
    </cfRule>
  </conditionalFormatting>
  <conditionalFormatting sqref="I71">
    <cfRule type="cellIs" dxfId="352" priority="12" operator="equal">
      <formula>""</formula>
    </cfRule>
  </conditionalFormatting>
  <conditionalFormatting sqref="J11:J101">
    <cfRule type="expression" dxfId="35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88F837ED-1436-4BD7-B931-A891137E4C52}">
      <formula1>SUMIF($H$11:$H$70,"〇",$I$11:$I$70)&lt;=VLOOKUP($C$6,$M$69:$N$83,2,FALSE)</formula1>
    </dataValidation>
    <dataValidation type="textLength" operator="equal" allowBlank="1" showInputMessage="1" showErrorMessage="1" error="保育士等キャリアアップ研修の時のみ12桁の修了証番号を入力" sqref="F11:F70" xr:uid="{0347A08E-121E-411A-BE23-DC0BD72406C6}">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8761B38C-A61B-47F1-8328-E6603C2587F0}">
      <formula1>46112</formula1>
    </dataValidation>
    <dataValidation type="list" allowBlank="1" showInputMessage="1" showErrorMessage="1" promptTitle="研修分野" sqref="E11:E70" xr:uid="{3D652E4C-ACD9-4F87-ADD3-69F7F7A8D839}">
      <formula1>INDIRECT($L$4)</formula1>
    </dataValidation>
    <dataValidation type="list" allowBlank="1" showInputMessage="1" showErrorMessage="1" sqref="G11:G70" xr:uid="{58B0483B-6E98-41C6-A122-C5820652764D}">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A8B7BC5-098E-4A50-8791-26E2D6A3973C}">
          <x14:formula1>
            <xm:f>マスタ!$C$3:$C$16</xm:f>
          </x14:formula1>
          <xm:sqref>C6</xm:sqref>
        </x14:dataValidation>
        <x14:dataValidation type="list" allowBlank="1" showInputMessage="1" showErrorMessage="1" xr:uid="{141D33E3-409A-4A19-A755-F6B9DB0772EF}">
          <x14:formula1>
            <xm:f>マスタ!$E$3:$E$8</xm:f>
          </x14:formula1>
          <xm:sqref>C11:C70</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EFB4B-E4DC-49B7-A981-67C09003468F}">
  <sheetPr codeName="Sheet80">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z3Ot6iUNtI9aMAWlQCqwDqWM7eLsbXnk53OEZaFktyhv7Yn21GVRHcaW+/Dv76gCzniNdPzdR+Vq21b27NXt7A==" saltValue="ycvg0kqcCrbxeOamVZRBp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35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349" priority="3">
      <formula>AND(COUNTBLANK($B11:$I11)&lt;&gt;COLUMNS($B11:$I11),$C11="保育士等キャリアアップ研修（下記(7)に基づくもの）",$B11&lt;DATE(2017,4,1))</formula>
    </cfRule>
    <cfRule type="expression" dxfId="348" priority="4">
      <formula>AND(COUNTBLANK($B11:$I11)&lt;&gt;COLUMNS($B11:$I11),$E11="保育実践研修（H29～R1）",OR($B11&lt;DATE(2017,4,1),$B11&gt;DATE(2020,3,31)))</formula>
    </cfRule>
    <cfRule type="expression" dxfId="347" priority="5">
      <formula>AND(COUNTBLANK($B11:$I11)&lt;&gt;COLUMNS($B11:$I11),$B11&gt;DATE(2026,3,31))</formula>
    </cfRule>
  </conditionalFormatting>
  <conditionalFormatting sqref="C6">
    <cfRule type="containsBlanks" dxfId="346" priority="1">
      <formula>LEN(TRIM(C6))=0</formula>
    </cfRule>
  </conditionalFormatting>
  <conditionalFormatting sqref="C7">
    <cfRule type="cellIs" dxfId="345" priority="11" operator="equal">
      <formula>""</formula>
    </cfRule>
  </conditionalFormatting>
  <conditionalFormatting sqref="D11:D70">
    <cfRule type="expression" dxfId="344" priority="8">
      <formula>C11="⑥保育士等キャリアアップ研修（下記(7)に基づくもの）"</formula>
    </cfRule>
  </conditionalFormatting>
  <conditionalFormatting sqref="E11:F70">
    <cfRule type="expression" dxfId="34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342" priority="10">
      <formula>$C11="⑥保育士等キャリアアップ研修（下記(7)に基づくもの）"</formula>
    </cfRule>
  </conditionalFormatting>
  <conditionalFormatting sqref="F11:F70">
    <cfRule type="expression" dxfId="341" priority="7">
      <formula>AND(LEFT($F11,2)="99",MID($F11,5,2)="99")</formula>
    </cfRule>
  </conditionalFormatting>
  <conditionalFormatting sqref="G71">
    <cfRule type="cellIs" dxfId="340" priority="13" operator="equal">
      <formula>""</formula>
    </cfRule>
  </conditionalFormatting>
  <conditionalFormatting sqref="I71">
    <cfRule type="cellIs" dxfId="339" priority="12" operator="equal">
      <formula>""</formula>
    </cfRule>
  </conditionalFormatting>
  <conditionalFormatting sqref="J11:J101">
    <cfRule type="expression" dxfId="33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30EB917F-C1D8-4AD1-B41F-70A02D56EFFE}">
      <formula1>SUMIF($H$11:$H$70,"〇",$I$11:$I$70)&lt;=VLOOKUP($C$6,$M$69:$N$83,2,FALSE)</formula1>
    </dataValidation>
    <dataValidation type="textLength" operator="equal" allowBlank="1" showInputMessage="1" showErrorMessage="1" error="保育士等キャリアアップ研修の時のみ12桁の修了証番号を入力" sqref="F11:F70" xr:uid="{65A415EE-1AFF-4536-AD95-254E27C2FB10}">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B3CDE594-33AE-48AC-97B5-40353E4B3E48}">
      <formula1>46112</formula1>
    </dataValidation>
    <dataValidation type="list" allowBlank="1" showInputMessage="1" showErrorMessage="1" promptTitle="研修分野" sqref="E11:E70" xr:uid="{2B47B0DE-320B-4240-8830-981F8FC09449}">
      <formula1>INDIRECT($L$4)</formula1>
    </dataValidation>
    <dataValidation type="list" allowBlank="1" showInputMessage="1" showErrorMessage="1" sqref="G11:G70" xr:uid="{824CFABA-700A-4A46-B836-E3BBB72D1B6E}">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90DD429-974F-4780-8A9B-D9E2FA1CEDEE}">
          <x14:formula1>
            <xm:f>マスタ!$C$3:$C$16</xm:f>
          </x14:formula1>
          <xm:sqref>C6</xm:sqref>
        </x14:dataValidation>
        <x14:dataValidation type="list" allowBlank="1" showInputMessage="1" showErrorMessage="1" xr:uid="{8C9321B3-1950-430A-AF3D-ABEEDDD3ACC5}">
          <x14:formula1>
            <xm:f>マスタ!$E$3:$E$8</xm:f>
          </x14:formula1>
          <xm:sqref>C11:C70</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B91CF-9D77-4C77-85DE-BD8B889DD11F}">
  <sheetPr codeName="Sheet8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qyylqVbyBvzJjvXbfoW0foPE8uoUwBRuVU+gBjavEh+8HzVNmUgAw2UvbPsKK/06WYGM6w+yGA63Y4pE51rouA==" saltValue="PR2lCDvjYHu4tgXiaMwfA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33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336" priority="3">
      <formula>AND(COUNTBLANK($B11:$I11)&lt;&gt;COLUMNS($B11:$I11),$C11="保育士等キャリアアップ研修（下記(7)に基づくもの）",$B11&lt;DATE(2017,4,1))</formula>
    </cfRule>
    <cfRule type="expression" dxfId="335" priority="4">
      <formula>AND(COUNTBLANK($B11:$I11)&lt;&gt;COLUMNS($B11:$I11),$E11="保育実践研修（H29～R1）",OR($B11&lt;DATE(2017,4,1),$B11&gt;DATE(2020,3,31)))</formula>
    </cfRule>
    <cfRule type="expression" dxfId="334" priority="5">
      <formula>AND(COUNTBLANK($B11:$I11)&lt;&gt;COLUMNS($B11:$I11),$B11&gt;DATE(2026,3,31))</formula>
    </cfRule>
  </conditionalFormatting>
  <conditionalFormatting sqref="C6">
    <cfRule type="containsBlanks" dxfId="333" priority="1">
      <formula>LEN(TRIM(C6))=0</formula>
    </cfRule>
  </conditionalFormatting>
  <conditionalFormatting sqref="C7">
    <cfRule type="cellIs" dxfId="332" priority="11" operator="equal">
      <formula>""</formula>
    </cfRule>
  </conditionalFormatting>
  <conditionalFormatting sqref="D11:D70">
    <cfRule type="expression" dxfId="331" priority="8">
      <formula>C11="⑥保育士等キャリアアップ研修（下記(7)に基づくもの）"</formula>
    </cfRule>
  </conditionalFormatting>
  <conditionalFormatting sqref="E11:F70">
    <cfRule type="expression" dxfId="33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329" priority="10">
      <formula>$C11="⑥保育士等キャリアアップ研修（下記(7)に基づくもの）"</formula>
    </cfRule>
  </conditionalFormatting>
  <conditionalFormatting sqref="F11:F70">
    <cfRule type="expression" dxfId="328" priority="7">
      <formula>AND(LEFT($F11,2)="99",MID($F11,5,2)="99")</formula>
    </cfRule>
  </conditionalFormatting>
  <conditionalFormatting sqref="G71">
    <cfRule type="cellIs" dxfId="327" priority="13" operator="equal">
      <formula>""</formula>
    </cfRule>
  </conditionalFormatting>
  <conditionalFormatting sqref="I71">
    <cfRule type="cellIs" dxfId="326" priority="12" operator="equal">
      <formula>""</formula>
    </cfRule>
  </conditionalFormatting>
  <conditionalFormatting sqref="J11:J101">
    <cfRule type="expression" dxfId="32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4402DCE1-D2C2-4309-94D0-6384FE48F961}">
      <formula1>SUMIF($H$11:$H$70,"〇",$I$11:$I$70)&lt;=VLOOKUP($C$6,$M$69:$N$83,2,FALSE)</formula1>
    </dataValidation>
    <dataValidation type="textLength" operator="equal" allowBlank="1" showInputMessage="1" showErrorMessage="1" error="保育士等キャリアアップ研修の時のみ12桁の修了証番号を入力" sqref="F11:F70" xr:uid="{3EF218D4-DE55-4D98-9C2F-5917FEA5A41C}">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723B0F2B-C3C5-4020-811C-22ECF5A2DFBF}">
      <formula1>46112</formula1>
    </dataValidation>
    <dataValidation type="list" allowBlank="1" showInputMessage="1" showErrorMessage="1" promptTitle="研修分野" sqref="E11:E70" xr:uid="{81CC1822-DB18-4B5A-B6A8-9C549CC705F0}">
      <formula1>INDIRECT($L$4)</formula1>
    </dataValidation>
    <dataValidation type="list" allowBlank="1" showInputMessage="1" showErrorMessage="1" sqref="G11:G70" xr:uid="{53988D2F-A1A2-45FE-A4C8-5D237109668C}">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96086F8-BFC5-4C9D-810C-45B0497A3D22}">
          <x14:formula1>
            <xm:f>マスタ!$C$3:$C$16</xm:f>
          </x14:formula1>
          <xm:sqref>C6</xm:sqref>
        </x14:dataValidation>
        <x14:dataValidation type="list" allowBlank="1" showInputMessage="1" showErrorMessage="1" xr:uid="{A415B075-2690-4D73-B281-068527A1D231}">
          <x14:formula1>
            <xm:f>マスタ!$E$3:$E$8</xm:f>
          </x14:formula1>
          <xm:sqref>C11:C70</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FAAF2-537E-4F61-9120-D519C8A1ED03}">
  <sheetPr codeName="Sheet8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iJw4dJ37dHB61ZJVX+21dYMZ/0kCK/doQY8u/0sv7yfmpqd4Cuxq+EfZTtPA9H0rDdWRZ7833TFFaHqfr2+cTQ==" saltValue="ws6PBZZpM+T3rOVtu4Csm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32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323" priority="3">
      <formula>AND(COUNTBLANK($B11:$I11)&lt;&gt;COLUMNS($B11:$I11),$C11="保育士等キャリアアップ研修（下記(7)に基づくもの）",$B11&lt;DATE(2017,4,1))</formula>
    </cfRule>
    <cfRule type="expression" dxfId="322" priority="4">
      <formula>AND(COUNTBLANK($B11:$I11)&lt;&gt;COLUMNS($B11:$I11),$E11="保育実践研修（H29～R1）",OR($B11&lt;DATE(2017,4,1),$B11&gt;DATE(2020,3,31)))</formula>
    </cfRule>
    <cfRule type="expression" dxfId="321" priority="5">
      <formula>AND(COUNTBLANK($B11:$I11)&lt;&gt;COLUMNS($B11:$I11),$B11&gt;DATE(2026,3,31))</formula>
    </cfRule>
  </conditionalFormatting>
  <conditionalFormatting sqref="C6">
    <cfRule type="containsBlanks" dxfId="320" priority="1">
      <formula>LEN(TRIM(C6))=0</formula>
    </cfRule>
  </conditionalFormatting>
  <conditionalFormatting sqref="C7">
    <cfRule type="cellIs" dxfId="319" priority="11" operator="equal">
      <formula>""</formula>
    </cfRule>
  </conditionalFormatting>
  <conditionalFormatting sqref="D11:D70">
    <cfRule type="expression" dxfId="318" priority="8">
      <formula>C11="⑥保育士等キャリアアップ研修（下記(7)に基づくもの）"</formula>
    </cfRule>
  </conditionalFormatting>
  <conditionalFormatting sqref="E11:F70">
    <cfRule type="expression" dxfId="31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316" priority="10">
      <formula>$C11="⑥保育士等キャリアアップ研修（下記(7)に基づくもの）"</formula>
    </cfRule>
  </conditionalFormatting>
  <conditionalFormatting sqref="F11:F70">
    <cfRule type="expression" dxfId="315" priority="7">
      <formula>AND(LEFT($F11,2)="99",MID($F11,5,2)="99")</formula>
    </cfRule>
  </conditionalFormatting>
  <conditionalFormatting sqref="G71">
    <cfRule type="cellIs" dxfId="314" priority="13" operator="equal">
      <formula>""</formula>
    </cfRule>
  </conditionalFormatting>
  <conditionalFormatting sqref="I71">
    <cfRule type="cellIs" dxfId="313" priority="12" operator="equal">
      <formula>""</formula>
    </cfRule>
  </conditionalFormatting>
  <conditionalFormatting sqref="J11:J101">
    <cfRule type="expression" dxfId="31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48DED0A1-B2D1-44B9-9FCD-5025ED7CDAB7}">
      <formula1>SUMIF($H$11:$H$70,"〇",$I$11:$I$70)&lt;=VLOOKUP($C$6,$M$69:$N$83,2,FALSE)</formula1>
    </dataValidation>
    <dataValidation type="textLength" operator="equal" allowBlank="1" showInputMessage="1" showErrorMessage="1" error="保育士等キャリアアップ研修の時のみ12桁の修了証番号を入力" sqref="F11:F70" xr:uid="{6D9D0AEA-285D-47A5-82AB-CAF0AA965220}">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3481AA15-2BE3-4EEC-9F5D-ED9BDF0670A2}">
      <formula1>46112</formula1>
    </dataValidation>
    <dataValidation type="list" allowBlank="1" showInputMessage="1" showErrorMessage="1" promptTitle="研修分野" sqref="E11:E70" xr:uid="{09EB1389-C56F-4970-B6D2-03C5500815C7}">
      <formula1>INDIRECT($L$4)</formula1>
    </dataValidation>
    <dataValidation type="list" allowBlank="1" showInputMessage="1" showErrorMessage="1" sqref="G11:G70" xr:uid="{DF2AF5A9-CF45-48B4-96B0-719C4B95B53C}">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A268914-F2BA-4EFB-A67A-7E2D4944FF4D}">
          <x14:formula1>
            <xm:f>マスタ!$C$3:$C$16</xm:f>
          </x14:formula1>
          <xm:sqref>C6</xm:sqref>
        </x14:dataValidation>
        <x14:dataValidation type="list" allowBlank="1" showInputMessage="1" showErrorMessage="1" xr:uid="{572229F8-9CC3-4D15-955F-757D7FF2779A}">
          <x14:formula1>
            <xm:f>マスタ!$E$3:$E$8</xm:f>
          </x14:formula1>
          <xm:sqref>C11:C70</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FBE0-E9E6-4F76-B61A-C2EE0CEDC9EA}">
  <sheetPr codeName="Sheet8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Ukq51forhenrRBxXErVVcYIDcRz1CKSTdnXaH1NiVeJyO0AwXbr4aFwzUrsYy5SZctTF/wV0l4LlKb0uWruI9g==" saltValue="kGjXQO7446xY+m7fokz+L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31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310" priority="3">
      <formula>AND(COUNTBLANK($B11:$I11)&lt;&gt;COLUMNS($B11:$I11),$C11="保育士等キャリアアップ研修（下記(7)に基づくもの）",$B11&lt;DATE(2017,4,1))</formula>
    </cfRule>
    <cfRule type="expression" dxfId="309" priority="4">
      <formula>AND(COUNTBLANK($B11:$I11)&lt;&gt;COLUMNS($B11:$I11),$E11="保育実践研修（H29～R1）",OR($B11&lt;DATE(2017,4,1),$B11&gt;DATE(2020,3,31)))</formula>
    </cfRule>
    <cfRule type="expression" dxfId="308" priority="5">
      <formula>AND(COUNTBLANK($B11:$I11)&lt;&gt;COLUMNS($B11:$I11),$B11&gt;DATE(2026,3,31))</formula>
    </cfRule>
  </conditionalFormatting>
  <conditionalFormatting sqref="C6">
    <cfRule type="containsBlanks" dxfId="307" priority="1">
      <formula>LEN(TRIM(C6))=0</formula>
    </cfRule>
  </conditionalFormatting>
  <conditionalFormatting sqref="C7">
    <cfRule type="cellIs" dxfId="306" priority="11" operator="equal">
      <formula>""</formula>
    </cfRule>
  </conditionalFormatting>
  <conditionalFormatting sqref="D11:D70">
    <cfRule type="expression" dxfId="305" priority="8">
      <formula>C11="⑥保育士等キャリアアップ研修（下記(7)に基づくもの）"</formula>
    </cfRule>
  </conditionalFormatting>
  <conditionalFormatting sqref="E11:F70">
    <cfRule type="expression" dxfId="30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303" priority="10">
      <formula>$C11="⑥保育士等キャリアアップ研修（下記(7)に基づくもの）"</formula>
    </cfRule>
  </conditionalFormatting>
  <conditionalFormatting sqref="F11:F70">
    <cfRule type="expression" dxfId="302" priority="7">
      <formula>AND(LEFT($F11,2)="99",MID($F11,5,2)="99")</formula>
    </cfRule>
  </conditionalFormatting>
  <conditionalFormatting sqref="G71">
    <cfRule type="cellIs" dxfId="301" priority="13" operator="equal">
      <formula>""</formula>
    </cfRule>
  </conditionalFormatting>
  <conditionalFormatting sqref="I71">
    <cfRule type="cellIs" dxfId="300" priority="12" operator="equal">
      <formula>""</formula>
    </cfRule>
  </conditionalFormatting>
  <conditionalFormatting sqref="J11:J101">
    <cfRule type="expression" dxfId="29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B912BEAD-659B-4EC2-82CE-B8AC086838C1}">
      <formula1>SUMIF($H$11:$H$70,"〇",$I$11:$I$70)&lt;=VLOOKUP($C$6,$M$69:$N$83,2,FALSE)</formula1>
    </dataValidation>
    <dataValidation type="textLength" operator="equal" allowBlank="1" showInputMessage="1" showErrorMessage="1" error="保育士等キャリアアップ研修の時のみ12桁の修了証番号を入力" sqref="F11:F70" xr:uid="{7D8FDF07-E9E4-4563-B050-2319ACEC3335}">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9CBF1768-F361-4C48-B590-574E7B5B96E0}">
      <formula1>46112</formula1>
    </dataValidation>
    <dataValidation type="list" allowBlank="1" showInputMessage="1" showErrorMessage="1" promptTitle="研修分野" sqref="E11:E70" xr:uid="{83CC8D63-D90F-4A86-BF13-AF568F58D791}">
      <formula1>INDIRECT($L$4)</formula1>
    </dataValidation>
    <dataValidation type="list" allowBlank="1" showInputMessage="1" showErrorMessage="1" sqref="G11:G70" xr:uid="{6428FA17-102E-4031-B52B-5DC62310FAA7}">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F718AE7-BE77-452F-AA36-22B5E7C7E98C}">
          <x14:formula1>
            <xm:f>マスタ!$C$3:$C$16</xm:f>
          </x14:formula1>
          <xm:sqref>C6</xm:sqref>
        </x14:dataValidation>
        <x14:dataValidation type="list" allowBlank="1" showInputMessage="1" showErrorMessage="1" xr:uid="{D55AEAC6-6C71-40BC-AA43-231536A14AFA}">
          <x14:formula1>
            <xm:f>マスタ!$E$3:$E$8</xm:f>
          </x14:formula1>
          <xm:sqref>C11:C70</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06AC2-969D-4FC6-9F24-DB9ADF29F7ED}">
  <sheetPr codeName="Sheet84">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t0sJOKI6ZHNFuRg//ExikarTEUV0aCKUSdpex6sQyONgHwLRvsB0CCo/tK90qwuW3Jj/Rqubbh4EyPh3IBb8Jg==" saltValue="EiaEtQSk0CDan5TVzTCnK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29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297" priority="3">
      <formula>AND(COUNTBLANK($B11:$I11)&lt;&gt;COLUMNS($B11:$I11),$C11="保育士等キャリアアップ研修（下記(7)に基づくもの）",$B11&lt;DATE(2017,4,1))</formula>
    </cfRule>
    <cfRule type="expression" dxfId="296" priority="4">
      <formula>AND(COUNTBLANK($B11:$I11)&lt;&gt;COLUMNS($B11:$I11),$E11="保育実践研修（H29～R1）",OR($B11&lt;DATE(2017,4,1),$B11&gt;DATE(2020,3,31)))</formula>
    </cfRule>
    <cfRule type="expression" dxfId="295" priority="5">
      <formula>AND(COUNTBLANK($B11:$I11)&lt;&gt;COLUMNS($B11:$I11),$B11&gt;DATE(2026,3,31))</formula>
    </cfRule>
  </conditionalFormatting>
  <conditionalFormatting sqref="C6">
    <cfRule type="containsBlanks" dxfId="294" priority="1">
      <formula>LEN(TRIM(C6))=0</formula>
    </cfRule>
  </conditionalFormatting>
  <conditionalFormatting sqref="C7">
    <cfRule type="cellIs" dxfId="293" priority="11" operator="equal">
      <formula>""</formula>
    </cfRule>
  </conditionalFormatting>
  <conditionalFormatting sqref="D11:D70">
    <cfRule type="expression" dxfId="292" priority="8">
      <formula>C11="⑥保育士等キャリアアップ研修（下記(7)に基づくもの）"</formula>
    </cfRule>
  </conditionalFormatting>
  <conditionalFormatting sqref="E11:F70">
    <cfRule type="expression" dxfId="29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290" priority="10">
      <formula>$C11="⑥保育士等キャリアアップ研修（下記(7)に基づくもの）"</formula>
    </cfRule>
  </conditionalFormatting>
  <conditionalFormatting sqref="F11:F70">
    <cfRule type="expression" dxfId="289" priority="7">
      <formula>AND(LEFT($F11,2)="99",MID($F11,5,2)="99")</formula>
    </cfRule>
  </conditionalFormatting>
  <conditionalFormatting sqref="G71">
    <cfRule type="cellIs" dxfId="288" priority="13" operator="equal">
      <formula>""</formula>
    </cfRule>
  </conditionalFormatting>
  <conditionalFormatting sqref="I71">
    <cfRule type="cellIs" dxfId="287" priority="12" operator="equal">
      <formula>""</formula>
    </cfRule>
  </conditionalFormatting>
  <conditionalFormatting sqref="J11:J101">
    <cfRule type="expression" dxfId="28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AEF409F7-BB74-48CD-A3CA-8BDB02926668}">
      <formula1>SUMIF($H$11:$H$70,"〇",$I$11:$I$70)&lt;=VLOOKUP($C$6,$M$69:$N$83,2,FALSE)</formula1>
    </dataValidation>
    <dataValidation type="textLength" operator="equal" allowBlank="1" showInputMessage="1" showErrorMessage="1" error="保育士等キャリアアップ研修の時のみ12桁の修了証番号を入力" sqref="F11:F70" xr:uid="{41F2831D-3EF0-4F3B-A4A4-905E9F50685F}">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3A566A9A-D8A1-497D-A8A2-981964AAB0DE}">
      <formula1>46112</formula1>
    </dataValidation>
    <dataValidation type="list" allowBlank="1" showInputMessage="1" showErrorMessage="1" promptTitle="研修分野" sqref="E11:E70" xr:uid="{238948A0-F079-4D30-B26C-F28DFD396EDB}">
      <formula1>INDIRECT($L$4)</formula1>
    </dataValidation>
    <dataValidation type="list" allowBlank="1" showInputMessage="1" showErrorMessage="1" sqref="G11:G70" xr:uid="{2AFFDD9E-028C-4388-B35D-DA11BC1A90F0}">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A7BC5D1-0D9D-47F5-A342-D8333416C186}">
          <x14:formula1>
            <xm:f>マスタ!$C$3:$C$16</xm:f>
          </x14:formula1>
          <xm:sqref>C6</xm:sqref>
        </x14:dataValidation>
        <x14:dataValidation type="list" allowBlank="1" showInputMessage="1" showErrorMessage="1" xr:uid="{FA3CCBFB-5CDA-486D-8D64-D5C0BECBEC1B}">
          <x14:formula1>
            <xm:f>マスタ!$E$3:$E$8</xm:f>
          </x14:formula1>
          <xm:sqref>C11:C70</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87EF6-A446-49BB-AD3C-B0F0EFE1BA47}">
  <sheetPr codeName="Sheet8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7AS5MrPxCUolu9irQjtItF7wcV6bldWbKkD4cog0Xvuos84asxsr3TqHpL3BOnCU4fxLeNcqj4YrxBX5tPeC/g==" saltValue="x7qURvDLcw2Prh5YeDg2w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28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284" priority="3">
      <formula>AND(COUNTBLANK($B11:$I11)&lt;&gt;COLUMNS($B11:$I11),$C11="保育士等キャリアアップ研修（下記(7)に基づくもの）",$B11&lt;DATE(2017,4,1))</formula>
    </cfRule>
    <cfRule type="expression" dxfId="283" priority="4">
      <formula>AND(COUNTBLANK($B11:$I11)&lt;&gt;COLUMNS($B11:$I11),$E11="保育実践研修（H29～R1）",OR($B11&lt;DATE(2017,4,1),$B11&gt;DATE(2020,3,31)))</formula>
    </cfRule>
    <cfRule type="expression" dxfId="282" priority="5">
      <formula>AND(COUNTBLANK($B11:$I11)&lt;&gt;COLUMNS($B11:$I11),$B11&gt;DATE(2026,3,31))</formula>
    </cfRule>
  </conditionalFormatting>
  <conditionalFormatting sqref="C6">
    <cfRule type="containsBlanks" dxfId="281" priority="1">
      <formula>LEN(TRIM(C6))=0</formula>
    </cfRule>
  </conditionalFormatting>
  <conditionalFormatting sqref="C7">
    <cfRule type="cellIs" dxfId="280" priority="11" operator="equal">
      <formula>""</formula>
    </cfRule>
  </conditionalFormatting>
  <conditionalFormatting sqref="D11:D70">
    <cfRule type="expression" dxfId="279" priority="8">
      <formula>C11="⑥保育士等キャリアアップ研修（下記(7)に基づくもの）"</formula>
    </cfRule>
  </conditionalFormatting>
  <conditionalFormatting sqref="E11:F70">
    <cfRule type="expression" dxfId="27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277" priority="10">
      <formula>$C11="⑥保育士等キャリアアップ研修（下記(7)に基づくもの）"</formula>
    </cfRule>
  </conditionalFormatting>
  <conditionalFormatting sqref="F11:F70">
    <cfRule type="expression" dxfId="276" priority="7">
      <formula>AND(LEFT($F11,2)="99",MID($F11,5,2)="99")</formula>
    </cfRule>
  </conditionalFormatting>
  <conditionalFormatting sqref="G71">
    <cfRule type="cellIs" dxfId="275" priority="13" operator="equal">
      <formula>""</formula>
    </cfRule>
  </conditionalFormatting>
  <conditionalFormatting sqref="I71">
    <cfRule type="cellIs" dxfId="274" priority="12" operator="equal">
      <formula>""</formula>
    </cfRule>
  </conditionalFormatting>
  <conditionalFormatting sqref="J11:J101">
    <cfRule type="expression" dxfId="27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578BCD42-5CE6-4EFC-822F-B6CD9D4183CF}">
      <formula1>SUMIF($H$11:$H$70,"〇",$I$11:$I$70)&lt;=VLOOKUP($C$6,$M$69:$N$83,2,FALSE)</formula1>
    </dataValidation>
    <dataValidation type="textLength" operator="equal" allowBlank="1" showInputMessage="1" showErrorMessage="1" error="保育士等キャリアアップ研修の時のみ12桁の修了証番号を入力" sqref="F11:F70" xr:uid="{94870CFC-7BDE-42F1-B925-92E72C021495}">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92DDE0E2-7AD0-4EDE-AFBE-F8A235725D0F}">
      <formula1>46112</formula1>
    </dataValidation>
    <dataValidation type="list" allowBlank="1" showInputMessage="1" showErrorMessage="1" promptTitle="研修分野" sqref="E11:E70" xr:uid="{D0465729-B1B8-49D1-8BCF-7A83301CFFC5}">
      <formula1>INDIRECT($L$4)</formula1>
    </dataValidation>
    <dataValidation type="list" allowBlank="1" showInputMessage="1" showErrorMessage="1" sqref="G11:G70" xr:uid="{9A62DBC7-B5A9-48A4-AA00-3E94EBBB87CD}">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31BADD4-583E-4B07-9C84-974DC5D3D3E7}">
          <x14:formula1>
            <xm:f>マスタ!$C$3:$C$16</xm:f>
          </x14:formula1>
          <xm:sqref>C6</xm:sqref>
        </x14:dataValidation>
        <x14:dataValidation type="list" allowBlank="1" showInputMessage="1" showErrorMessage="1" xr:uid="{EB266823-AC49-430A-8B5C-4F90B2A8931D}">
          <x14:formula1>
            <xm:f>マスタ!$E$3:$E$8</xm:f>
          </x14:formula1>
          <xm:sqref>C11:C70</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F5777-B9DA-4707-94DF-2474C04DFB88}">
  <sheetPr codeName="Sheet8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Hv+OhG5IMQ3UrA+cs5CCaRr6Lb+W62ft5ltyqyAU1HanyAEmsFR9c0jJOkb3m/3MdNtS2CpQtHdCfP7ParO6SQ==" saltValue="ePi6D5baVKy0fvSVOz623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27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271" priority="3">
      <formula>AND(COUNTBLANK($B11:$I11)&lt;&gt;COLUMNS($B11:$I11),$C11="保育士等キャリアアップ研修（下記(7)に基づくもの）",$B11&lt;DATE(2017,4,1))</formula>
    </cfRule>
    <cfRule type="expression" dxfId="270" priority="4">
      <formula>AND(COUNTBLANK($B11:$I11)&lt;&gt;COLUMNS($B11:$I11),$E11="保育実践研修（H29～R1）",OR($B11&lt;DATE(2017,4,1),$B11&gt;DATE(2020,3,31)))</formula>
    </cfRule>
    <cfRule type="expression" dxfId="269" priority="5">
      <formula>AND(COUNTBLANK($B11:$I11)&lt;&gt;COLUMNS($B11:$I11),$B11&gt;DATE(2026,3,31))</formula>
    </cfRule>
  </conditionalFormatting>
  <conditionalFormatting sqref="C6">
    <cfRule type="containsBlanks" dxfId="268" priority="1">
      <formula>LEN(TRIM(C6))=0</formula>
    </cfRule>
  </conditionalFormatting>
  <conditionalFormatting sqref="C7">
    <cfRule type="cellIs" dxfId="267" priority="11" operator="equal">
      <formula>""</formula>
    </cfRule>
  </conditionalFormatting>
  <conditionalFormatting sqref="D11:D70">
    <cfRule type="expression" dxfId="266" priority="8">
      <formula>C11="⑥保育士等キャリアアップ研修（下記(7)に基づくもの）"</formula>
    </cfRule>
  </conditionalFormatting>
  <conditionalFormatting sqref="E11:F70">
    <cfRule type="expression" dxfId="26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264" priority="10">
      <formula>$C11="⑥保育士等キャリアアップ研修（下記(7)に基づくもの）"</formula>
    </cfRule>
  </conditionalFormatting>
  <conditionalFormatting sqref="F11:F70">
    <cfRule type="expression" dxfId="263" priority="7">
      <formula>AND(LEFT($F11,2)="99",MID($F11,5,2)="99")</formula>
    </cfRule>
  </conditionalFormatting>
  <conditionalFormatting sqref="G71">
    <cfRule type="cellIs" dxfId="262" priority="13" operator="equal">
      <formula>""</formula>
    </cfRule>
  </conditionalFormatting>
  <conditionalFormatting sqref="I71">
    <cfRule type="cellIs" dxfId="261" priority="12" operator="equal">
      <formula>""</formula>
    </cfRule>
  </conditionalFormatting>
  <conditionalFormatting sqref="J11:J101">
    <cfRule type="expression" dxfId="26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547E7755-8765-415A-A392-5D92950CD1A7}">
      <formula1>SUMIF($H$11:$H$70,"〇",$I$11:$I$70)&lt;=VLOOKUP($C$6,$M$69:$N$83,2,FALSE)</formula1>
    </dataValidation>
    <dataValidation type="textLength" operator="equal" allowBlank="1" showInputMessage="1" showErrorMessage="1" error="保育士等キャリアアップ研修の時のみ12桁の修了証番号を入力" sqref="F11:F70" xr:uid="{2FDFAD8D-785D-41B7-8222-419DF67AADF2}">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496A86CE-AD1E-484D-89AD-8B18ACBC2A35}">
      <formula1>46112</formula1>
    </dataValidation>
    <dataValidation type="list" allowBlank="1" showInputMessage="1" showErrorMessage="1" promptTitle="研修分野" sqref="E11:E70" xr:uid="{AB5727F0-653D-4907-96A3-161EE103E5AC}">
      <formula1>INDIRECT($L$4)</formula1>
    </dataValidation>
    <dataValidation type="list" allowBlank="1" showInputMessage="1" showErrorMessage="1" sqref="G11:G70" xr:uid="{2886BD2F-8BE8-41E9-99FC-B982F8AE0035}">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B37E7E5-32A0-4697-9919-6642100C9C1A}">
          <x14:formula1>
            <xm:f>マスタ!$C$3:$C$16</xm:f>
          </x14:formula1>
          <xm:sqref>C6</xm:sqref>
        </x14:dataValidation>
        <x14:dataValidation type="list" allowBlank="1" showInputMessage="1" showErrorMessage="1" xr:uid="{31C6881F-76B9-4AF4-8B9C-A3CAF02649FF}">
          <x14:formula1>
            <xm:f>マスタ!$E$3:$E$8</xm:f>
          </x14:formula1>
          <xm:sqref>C11:C70</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1F069-A838-43F9-B735-1D87A5BD5058}">
  <sheetPr codeName="Sheet87">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kO5R02lrW82SZqXV8Dwvv7GI9jqbHpiiJmtbU4WpUrCr93lwI/d6Mh7yOHzVp1sMlLM5+g8qzmFitkG+x4x1Kw==" saltValue="gqO+WVrH3LLmuBqvU9Jld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25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258" priority="3">
      <formula>AND(COUNTBLANK($B11:$I11)&lt;&gt;COLUMNS($B11:$I11),$C11="保育士等キャリアアップ研修（下記(7)に基づくもの）",$B11&lt;DATE(2017,4,1))</formula>
    </cfRule>
    <cfRule type="expression" dxfId="257" priority="4">
      <formula>AND(COUNTBLANK($B11:$I11)&lt;&gt;COLUMNS($B11:$I11),$E11="保育実践研修（H29～R1）",OR($B11&lt;DATE(2017,4,1),$B11&gt;DATE(2020,3,31)))</formula>
    </cfRule>
    <cfRule type="expression" dxfId="256" priority="5">
      <formula>AND(COUNTBLANK($B11:$I11)&lt;&gt;COLUMNS($B11:$I11),$B11&gt;DATE(2026,3,31))</formula>
    </cfRule>
  </conditionalFormatting>
  <conditionalFormatting sqref="C6">
    <cfRule type="containsBlanks" dxfId="255" priority="1">
      <formula>LEN(TRIM(C6))=0</formula>
    </cfRule>
  </conditionalFormatting>
  <conditionalFormatting sqref="C7">
    <cfRule type="cellIs" dxfId="254" priority="11" operator="equal">
      <formula>""</formula>
    </cfRule>
  </conditionalFormatting>
  <conditionalFormatting sqref="D11:D70">
    <cfRule type="expression" dxfId="253" priority="8">
      <formula>C11="⑥保育士等キャリアアップ研修（下記(7)に基づくもの）"</formula>
    </cfRule>
  </conditionalFormatting>
  <conditionalFormatting sqref="E11:F70">
    <cfRule type="expression" dxfId="252"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251" priority="10">
      <formula>$C11="⑥保育士等キャリアアップ研修（下記(7)に基づくもの）"</formula>
    </cfRule>
  </conditionalFormatting>
  <conditionalFormatting sqref="F11:F70">
    <cfRule type="expression" dxfId="250" priority="7">
      <formula>AND(LEFT($F11,2)="99",MID($F11,5,2)="99")</formula>
    </cfRule>
  </conditionalFormatting>
  <conditionalFormatting sqref="G71">
    <cfRule type="cellIs" dxfId="249" priority="13" operator="equal">
      <formula>""</formula>
    </cfRule>
  </conditionalFormatting>
  <conditionalFormatting sqref="I71">
    <cfRule type="cellIs" dxfId="248" priority="12" operator="equal">
      <formula>""</formula>
    </cfRule>
  </conditionalFormatting>
  <conditionalFormatting sqref="J11:J101">
    <cfRule type="expression" dxfId="247"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0D74A8A7-95DC-44D2-863B-67B9300BDB21}">
      <formula1>SUMIF($H$11:$H$70,"〇",$I$11:$I$70)&lt;=VLOOKUP($C$6,$M$69:$N$83,2,FALSE)</formula1>
    </dataValidation>
    <dataValidation type="textLength" operator="equal" allowBlank="1" showInputMessage="1" showErrorMessage="1" error="保育士等キャリアアップ研修の時のみ12桁の修了証番号を入力" sqref="F11:F70" xr:uid="{26D407BB-A8D9-49EB-A104-F3358B66EE90}">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5636F985-57D4-4D04-8AB2-CBC2617687E4}">
      <formula1>46112</formula1>
    </dataValidation>
    <dataValidation type="list" allowBlank="1" showInputMessage="1" showErrorMessage="1" promptTitle="研修分野" sqref="E11:E70" xr:uid="{2E9E1C6D-9385-4168-9E60-06E3B452CDAE}">
      <formula1>INDIRECT($L$4)</formula1>
    </dataValidation>
    <dataValidation type="list" allowBlank="1" showInputMessage="1" showErrorMessage="1" sqref="G11:G70" xr:uid="{0F4E9345-CEBF-4225-B933-9F386D55B1D1}">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36D05F7-B5FD-4438-8B94-A96FCA434013}">
          <x14:formula1>
            <xm:f>マスタ!$C$3:$C$16</xm:f>
          </x14:formula1>
          <xm:sqref>C6</xm:sqref>
        </x14:dataValidation>
        <x14:dataValidation type="list" allowBlank="1" showInputMessage="1" showErrorMessage="1" xr:uid="{7845EB4B-86BE-4048-9620-2D596F144EEE}">
          <x14:formula1>
            <xm:f>マスタ!$E$3:$E$8</xm:f>
          </x14:formula1>
          <xm:sqref>C11:C70</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7C955-6100-4852-BFF1-5D4D6F10058F}">
  <sheetPr codeName="Sheet8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CVeswYombhIkwudhVBpX+MOMbQSqTiuYRj5DBakM60UwaaC74YwpbtHK0PbvqfUJi2EdbOUcg1QBCbQrZv0QZw==" saltValue="79Bb2UIw1HHuBqtAT7V+x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24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245" priority="3">
      <formula>AND(COUNTBLANK($B11:$I11)&lt;&gt;COLUMNS($B11:$I11),$C11="保育士等キャリアアップ研修（下記(7)に基づくもの）",$B11&lt;DATE(2017,4,1))</formula>
    </cfRule>
    <cfRule type="expression" dxfId="244" priority="4">
      <formula>AND(COUNTBLANK($B11:$I11)&lt;&gt;COLUMNS($B11:$I11),$E11="保育実践研修（H29～R1）",OR($B11&lt;DATE(2017,4,1),$B11&gt;DATE(2020,3,31)))</formula>
    </cfRule>
    <cfRule type="expression" dxfId="243" priority="5">
      <formula>AND(COUNTBLANK($B11:$I11)&lt;&gt;COLUMNS($B11:$I11),$B11&gt;DATE(2026,3,31))</formula>
    </cfRule>
  </conditionalFormatting>
  <conditionalFormatting sqref="C6">
    <cfRule type="containsBlanks" dxfId="242" priority="1">
      <formula>LEN(TRIM(C6))=0</formula>
    </cfRule>
  </conditionalFormatting>
  <conditionalFormatting sqref="C7">
    <cfRule type="cellIs" dxfId="241" priority="11" operator="equal">
      <formula>""</formula>
    </cfRule>
  </conditionalFormatting>
  <conditionalFormatting sqref="D11:D70">
    <cfRule type="expression" dxfId="240" priority="8">
      <formula>C11="⑥保育士等キャリアアップ研修（下記(7)に基づくもの）"</formula>
    </cfRule>
  </conditionalFormatting>
  <conditionalFormatting sqref="E11:F70">
    <cfRule type="expression" dxfId="23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238" priority="10">
      <formula>$C11="⑥保育士等キャリアアップ研修（下記(7)に基づくもの）"</formula>
    </cfRule>
  </conditionalFormatting>
  <conditionalFormatting sqref="F11:F70">
    <cfRule type="expression" dxfId="237" priority="7">
      <formula>AND(LEFT($F11,2)="99",MID($F11,5,2)="99")</formula>
    </cfRule>
  </conditionalFormatting>
  <conditionalFormatting sqref="G71">
    <cfRule type="cellIs" dxfId="236" priority="13" operator="equal">
      <formula>""</formula>
    </cfRule>
  </conditionalFormatting>
  <conditionalFormatting sqref="I71">
    <cfRule type="cellIs" dxfId="235" priority="12" operator="equal">
      <formula>""</formula>
    </cfRule>
  </conditionalFormatting>
  <conditionalFormatting sqref="J11:J101">
    <cfRule type="expression" dxfId="23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44241798-8655-4A6E-B2D2-21D412FF845B}">
      <formula1>SUMIF($H$11:$H$70,"〇",$I$11:$I$70)&lt;=VLOOKUP($C$6,$M$69:$N$83,2,FALSE)</formula1>
    </dataValidation>
    <dataValidation type="textLength" operator="equal" allowBlank="1" showInputMessage="1" showErrorMessage="1" error="保育士等キャリアアップ研修の時のみ12桁の修了証番号を入力" sqref="F11:F70" xr:uid="{6DCD5CB1-4445-46A6-A386-03436FA6AD3E}">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1C9E2C35-389B-44B8-B501-69FC01301972}">
      <formula1>46112</formula1>
    </dataValidation>
    <dataValidation type="list" allowBlank="1" showInputMessage="1" showErrorMessage="1" promptTitle="研修分野" sqref="E11:E70" xr:uid="{0EDD46B8-DA00-4E1A-9C24-07EE5D92467B}">
      <formula1>INDIRECT($L$4)</formula1>
    </dataValidation>
    <dataValidation type="list" allowBlank="1" showInputMessage="1" showErrorMessage="1" sqref="G11:G70" xr:uid="{0CF38945-F427-43A0-86B6-2EE97BAC8EBF}">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152B337-89C1-4DD2-BADB-748D353296A0}">
          <x14:formula1>
            <xm:f>マスタ!$C$3:$C$16</xm:f>
          </x14:formula1>
          <xm:sqref>C6</xm:sqref>
        </x14:dataValidation>
        <x14:dataValidation type="list" allowBlank="1" showInputMessage="1" showErrorMessage="1" xr:uid="{A54ACDCE-C644-4D2C-8422-58E87E1F1C27}">
          <x14:formula1>
            <xm:f>マスタ!$E$3:$E$8</xm:f>
          </x14:formula1>
          <xm:sqref>C11:C70</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C6823-B199-4B4E-ABD9-563CA8D51915}">
  <sheetPr codeName="Sheet8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p3G6OUWuntn9LOZyzSBX8zyWRgAU3ePOG3Bunup7N7mwD4nnTCCXc1HVw80BzuY5NDxury/Erztgzf+m6JdTNg==" saltValue="UO+meqzxvxSCod8O/Lgg8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23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232" priority="3">
      <formula>AND(COUNTBLANK($B11:$I11)&lt;&gt;COLUMNS($B11:$I11),$C11="保育士等キャリアアップ研修（下記(7)に基づくもの）",$B11&lt;DATE(2017,4,1))</formula>
    </cfRule>
    <cfRule type="expression" dxfId="231" priority="4">
      <formula>AND(COUNTBLANK($B11:$I11)&lt;&gt;COLUMNS($B11:$I11),$E11="保育実践研修（H29～R1）",OR($B11&lt;DATE(2017,4,1),$B11&gt;DATE(2020,3,31)))</formula>
    </cfRule>
    <cfRule type="expression" dxfId="230" priority="5">
      <formula>AND(COUNTBLANK($B11:$I11)&lt;&gt;COLUMNS($B11:$I11),$B11&gt;DATE(2026,3,31))</formula>
    </cfRule>
  </conditionalFormatting>
  <conditionalFormatting sqref="C6">
    <cfRule type="containsBlanks" dxfId="229" priority="1">
      <formula>LEN(TRIM(C6))=0</formula>
    </cfRule>
  </conditionalFormatting>
  <conditionalFormatting sqref="C7">
    <cfRule type="cellIs" dxfId="228" priority="11" operator="equal">
      <formula>""</formula>
    </cfRule>
  </conditionalFormatting>
  <conditionalFormatting sqref="D11:D70">
    <cfRule type="expression" dxfId="227" priority="8">
      <formula>C11="⑥保育士等キャリアアップ研修（下記(7)に基づくもの）"</formula>
    </cfRule>
  </conditionalFormatting>
  <conditionalFormatting sqref="E11:F70">
    <cfRule type="expression" dxfId="22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225" priority="10">
      <formula>$C11="⑥保育士等キャリアアップ研修（下記(7)に基づくもの）"</formula>
    </cfRule>
  </conditionalFormatting>
  <conditionalFormatting sqref="F11:F70">
    <cfRule type="expression" dxfId="224" priority="7">
      <formula>AND(LEFT($F11,2)="99",MID($F11,5,2)="99")</formula>
    </cfRule>
  </conditionalFormatting>
  <conditionalFormatting sqref="G71">
    <cfRule type="cellIs" dxfId="223" priority="13" operator="equal">
      <formula>""</formula>
    </cfRule>
  </conditionalFormatting>
  <conditionalFormatting sqref="I71">
    <cfRule type="cellIs" dxfId="222" priority="12" operator="equal">
      <formula>""</formula>
    </cfRule>
  </conditionalFormatting>
  <conditionalFormatting sqref="J11:J101">
    <cfRule type="expression" dxfId="22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B509DD3F-9943-4FAE-8EEA-8B8D3AA5A546}">
      <formula1>SUMIF($H$11:$H$70,"〇",$I$11:$I$70)&lt;=VLOOKUP($C$6,$M$69:$N$83,2,FALSE)</formula1>
    </dataValidation>
    <dataValidation type="textLength" operator="equal" allowBlank="1" showInputMessage="1" showErrorMessage="1" error="保育士等キャリアアップ研修の時のみ12桁の修了証番号を入力" sqref="F11:F70" xr:uid="{D4B76B29-3426-4E6D-9BD9-F873D62F94B4}">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17B2C82D-508F-400B-8623-E9730A93B571}">
      <formula1>46112</formula1>
    </dataValidation>
    <dataValidation type="list" allowBlank="1" showInputMessage="1" showErrorMessage="1" promptTitle="研修分野" sqref="E11:E70" xr:uid="{AE0EC9C9-E4B6-4A7E-96B3-1DA6F869A05C}">
      <formula1>INDIRECT($L$4)</formula1>
    </dataValidation>
    <dataValidation type="list" allowBlank="1" showInputMessage="1" showErrorMessage="1" sqref="G11:G70" xr:uid="{D837D995-6CA8-4EA4-BAEC-9014775C4C5B}">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B1A9D4E-BF0C-4CA9-AC89-237D2475B19D}">
          <x14:formula1>
            <xm:f>マスタ!$C$3:$C$16</xm:f>
          </x14:formula1>
          <xm:sqref>C6</xm:sqref>
        </x14:dataValidation>
        <x14:dataValidation type="list" allowBlank="1" showInputMessage="1" showErrorMessage="1" xr:uid="{200654CB-F071-46A3-9111-15F6329A1BDA}">
          <x14:formula1>
            <xm:f>マスタ!$E$3:$E$8</xm:f>
          </x14:formula1>
          <xm:sqref>C11:C70</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6802E-27A3-4DBB-9D07-78D79FE5C35D}">
  <sheetPr codeName="Sheet90">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d01nwC2GfknhWxs83ydDmDTnx9y4vWQnwAxk0O2F0/W9GrLCTdltCDQuWryEOflsmv5G6BcQPQ6j10MW7DOA==" saltValue="hjzSezRB/DsDfVFr4hlxL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22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219" priority="3">
      <formula>AND(COUNTBLANK($B11:$I11)&lt;&gt;COLUMNS($B11:$I11),$C11="保育士等キャリアアップ研修（下記(7)に基づくもの）",$B11&lt;DATE(2017,4,1))</formula>
    </cfRule>
    <cfRule type="expression" dxfId="218" priority="4">
      <formula>AND(COUNTBLANK($B11:$I11)&lt;&gt;COLUMNS($B11:$I11),$E11="保育実践研修（H29～R1）",OR($B11&lt;DATE(2017,4,1),$B11&gt;DATE(2020,3,31)))</formula>
    </cfRule>
    <cfRule type="expression" dxfId="217" priority="5">
      <formula>AND(COUNTBLANK($B11:$I11)&lt;&gt;COLUMNS($B11:$I11),$B11&gt;DATE(2026,3,31))</formula>
    </cfRule>
  </conditionalFormatting>
  <conditionalFormatting sqref="C6">
    <cfRule type="containsBlanks" dxfId="216" priority="1">
      <formula>LEN(TRIM(C6))=0</formula>
    </cfRule>
  </conditionalFormatting>
  <conditionalFormatting sqref="C7">
    <cfRule type="cellIs" dxfId="215" priority="11" operator="equal">
      <formula>""</formula>
    </cfRule>
  </conditionalFormatting>
  <conditionalFormatting sqref="D11:D70">
    <cfRule type="expression" dxfId="214" priority="8">
      <formula>C11="⑥保育士等キャリアアップ研修（下記(7)に基づくもの）"</formula>
    </cfRule>
  </conditionalFormatting>
  <conditionalFormatting sqref="E11:F70">
    <cfRule type="expression" dxfId="21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212" priority="10">
      <formula>$C11="⑥保育士等キャリアアップ研修（下記(7)に基づくもの）"</formula>
    </cfRule>
  </conditionalFormatting>
  <conditionalFormatting sqref="F11:F70">
    <cfRule type="expression" dxfId="211" priority="7">
      <formula>AND(LEFT($F11,2)="99",MID($F11,5,2)="99")</formula>
    </cfRule>
  </conditionalFormatting>
  <conditionalFormatting sqref="G71">
    <cfRule type="cellIs" dxfId="210" priority="13" operator="equal">
      <formula>""</formula>
    </cfRule>
  </conditionalFormatting>
  <conditionalFormatting sqref="I71">
    <cfRule type="cellIs" dxfId="209" priority="12" operator="equal">
      <formula>""</formula>
    </cfRule>
  </conditionalFormatting>
  <conditionalFormatting sqref="J11:J101">
    <cfRule type="expression" dxfId="20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63DE67EF-BA2F-4DB7-8FA6-6C8ABB99C3A8}">
      <formula1>SUMIF($H$11:$H$70,"〇",$I$11:$I$70)&lt;=VLOOKUP($C$6,$M$69:$N$83,2,FALSE)</formula1>
    </dataValidation>
    <dataValidation type="textLength" operator="equal" allowBlank="1" showInputMessage="1" showErrorMessage="1" error="保育士等キャリアアップ研修の時のみ12桁の修了証番号を入力" sqref="F11:F70" xr:uid="{B00DB98E-B38A-4341-B45C-D51A0ABC0882}">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15633F8C-B4CB-451D-A8B4-B38A65EEB3A4}">
      <formula1>46112</formula1>
    </dataValidation>
    <dataValidation type="list" allowBlank="1" showInputMessage="1" showErrorMessage="1" promptTitle="研修分野" sqref="E11:E70" xr:uid="{8C3D7140-B161-4A17-B397-DC3E919FCCEB}">
      <formula1>INDIRECT($L$4)</formula1>
    </dataValidation>
    <dataValidation type="list" allowBlank="1" showInputMessage="1" showErrorMessage="1" sqref="G11:G70" xr:uid="{8431C6A7-4F47-4BD2-862A-18C270B38C14}">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5134C04-41C5-4DE0-A0F5-CEC7E0C4268B}">
          <x14:formula1>
            <xm:f>マスタ!$C$3:$C$16</xm:f>
          </x14:formula1>
          <xm:sqref>C6</xm:sqref>
        </x14:dataValidation>
        <x14:dataValidation type="list" allowBlank="1" showInputMessage="1" showErrorMessage="1" xr:uid="{92A5991D-5865-4AE2-BE8F-BAAF36A2712B}">
          <x14:formula1>
            <xm:f>マスタ!$E$3:$E$8</xm:f>
          </x14:formula1>
          <xm:sqref>C11:C70</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7D3E4-09A7-43CB-8B8E-A230CB10536C}">
  <sheetPr codeName="Sheet9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iIGDMDdsKFAp4g8xXL0IkWnrYYAbABJsEb1PaE3eP/0hRVLPrsz1fIZY/K4wPxvVytGXsK5aqSW4FUG1SCa3cQ==" saltValue="BRE67vd2TpW+vwwplyeN/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20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206" priority="3">
      <formula>AND(COUNTBLANK($B11:$I11)&lt;&gt;COLUMNS($B11:$I11),$C11="保育士等キャリアアップ研修（下記(7)に基づくもの）",$B11&lt;DATE(2017,4,1))</formula>
    </cfRule>
    <cfRule type="expression" dxfId="205" priority="4">
      <formula>AND(COUNTBLANK($B11:$I11)&lt;&gt;COLUMNS($B11:$I11),$E11="保育実践研修（H29～R1）",OR($B11&lt;DATE(2017,4,1),$B11&gt;DATE(2020,3,31)))</formula>
    </cfRule>
    <cfRule type="expression" dxfId="204" priority="5">
      <formula>AND(COUNTBLANK($B11:$I11)&lt;&gt;COLUMNS($B11:$I11),$B11&gt;DATE(2026,3,31))</formula>
    </cfRule>
  </conditionalFormatting>
  <conditionalFormatting sqref="C6">
    <cfRule type="containsBlanks" dxfId="203" priority="1">
      <formula>LEN(TRIM(C6))=0</formula>
    </cfRule>
  </conditionalFormatting>
  <conditionalFormatting sqref="C7">
    <cfRule type="cellIs" dxfId="202" priority="11" operator="equal">
      <formula>""</formula>
    </cfRule>
  </conditionalFormatting>
  <conditionalFormatting sqref="D11:D70">
    <cfRule type="expression" dxfId="201" priority="8">
      <formula>C11="⑥保育士等キャリアアップ研修（下記(7)に基づくもの）"</formula>
    </cfRule>
  </conditionalFormatting>
  <conditionalFormatting sqref="E11:F70">
    <cfRule type="expression" dxfId="20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99" priority="10">
      <formula>$C11="⑥保育士等キャリアアップ研修（下記(7)に基づくもの）"</formula>
    </cfRule>
  </conditionalFormatting>
  <conditionalFormatting sqref="F11:F70">
    <cfRule type="expression" dxfId="198" priority="7">
      <formula>AND(LEFT($F11,2)="99",MID($F11,5,2)="99")</formula>
    </cfRule>
  </conditionalFormatting>
  <conditionalFormatting sqref="G71">
    <cfRule type="cellIs" dxfId="197" priority="13" operator="equal">
      <formula>""</formula>
    </cfRule>
  </conditionalFormatting>
  <conditionalFormatting sqref="I71">
    <cfRule type="cellIs" dxfId="196" priority="12" operator="equal">
      <formula>""</formula>
    </cfRule>
  </conditionalFormatting>
  <conditionalFormatting sqref="J11:J101">
    <cfRule type="expression" dxfId="19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C0A7171C-4B13-4101-B910-F4DE2D10A6FF}">
      <formula1>SUMIF($H$11:$H$70,"〇",$I$11:$I$70)&lt;=VLOOKUP($C$6,$M$69:$N$83,2,FALSE)</formula1>
    </dataValidation>
    <dataValidation type="textLength" operator="equal" allowBlank="1" showInputMessage="1" showErrorMessage="1" error="保育士等キャリアアップ研修の時のみ12桁の修了証番号を入力" sqref="F11:F70" xr:uid="{A1B198C5-42D2-40A7-A4FF-0C11F6CB4E7F}">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5FBA7751-4296-48D7-99E9-4AF1D65CA3D1}">
      <formula1>46112</formula1>
    </dataValidation>
    <dataValidation type="list" allowBlank="1" showInputMessage="1" showErrorMessage="1" promptTitle="研修分野" sqref="E11:E70" xr:uid="{099D7750-8409-49CD-8939-412050B9EFF5}">
      <formula1>INDIRECT($L$4)</formula1>
    </dataValidation>
    <dataValidation type="list" allowBlank="1" showInputMessage="1" showErrorMessage="1" sqref="G11:G70" xr:uid="{AF153871-A161-4CE0-B63F-CFC4E9BA29D2}">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87BE91A-1D55-49CA-804E-399EEC35DCD9}">
          <x14:formula1>
            <xm:f>マスタ!$C$3:$C$16</xm:f>
          </x14:formula1>
          <xm:sqref>C6</xm:sqref>
        </x14:dataValidation>
        <x14:dataValidation type="list" allowBlank="1" showInputMessage="1" showErrorMessage="1" xr:uid="{69B7EF40-782C-4EC1-BDEF-5767AE13B80A}">
          <x14:formula1>
            <xm:f>マスタ!$E$3:$E$8</xm:f>
          </x14:formula1>
          <xm:sqref>C11:C70</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5DA32-624D-4C8E-86DA-53CCE4392DC5}">
  <sheetPr codeName="Sheet9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57UCGQZ79qGOBXlLVZvcX0Z0BXIZ8V1TZBHJFMaN6kcfjdKZ9Tjmck9AwErYwU79JVqp0zMzxaX36HhmBpvDBQ==" saltValue="q26yEE9SDjwrzTYmMMCRk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9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93" priority="3">
      <formula>AND(COUNTBLANK($B11:$I11)&lt;&gt;COLUMNS($B11:$I11),$C11="保育士等キャリアアップ研修（下記(7)に基づくもの）",$B11&lt;DATE(2017,4,1))</formula>
    </cfRule>
    <cfRule type="expression" dxfId="192" priority="4">
      <formula>AND(COUNTBLANK($B11:$I11)&lt;&gt;COLUMNS($B11:$I11),$E11="保育実践研修（H29～R1）",OR($B11&lt;DATE(2017,4,1),$B11&gt;DATE(2020,3,31)))</formula>
    </cfRule>
    <cfRule type="expression" dxfId="191" priority="5">
      <formula>AND(COUNTBLANK($B11:$I11)&lt;&gt;COLUMNS($B11:$I11),$B11&gt;DATE(2026,3,31))</formula>
    </cfRule>
  </conditionalFormatting>
  <conditionalFormatting sqref="C6">
    <cfRule type="containsBlanks" dxfId="190" priority="1">
      <formula>LEN(TRIM(C6))=0</formula>
    </cfRule>
  </conditionalFormatting>
  <conditionalFormatting sqref="C7">
    <cfRule type="cellIs" dxfId="189" priority="11" operator="equal">
      <formula>""</formula>
    </cfRule>
  </conditionalFormatting>
  <conditionalFormatting sqref="D11:D70">
    <cfRule type="expression" dxfId="188" priority="8">
      <formula>C11="⑥保育士等キャリアアップ研修（下記(7)に基づくもの）"</formula>
    </cfRule>
  </conditionalFormatting>
  <conditionalFormatting sqref="E11:F70">
    <cfRule type="expression" dxfId="18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86" priority="10">
      <formula>$C11="⑥保育士等キャリアアップ研修（下記(7)に基づくもの）"</formula>
    </cfRule>
  </conditionalFormatting>
  <conditionalFormatting sqref="F11:F70">
    <cfRule type="expression" dxfId="185" priority="7">
      <formula>AND(LEFT($F11,2)="99",MID($F11,5,2)="99")</formula>
    </cfRule>
  </conditionalFormatting>
  <conditionalFormatting sqref="G71">
    <cfRule type="cellIs" dxfId="184" priority="13" operator="equal">
      <formula>""</formula>
    </cfRule>
  </conditionalFormatting>
  <conditionalFormatting sqref="I71">
    <cfRule type="cellIs" dxfId="183" priority="12" operator="equal">
      <formula>""</formula>
    </cfRule>
  </conditionalFormatting>
  <conditionalFormatting sqref="J11:J101">
    <cfRule type="expression" dxfId="18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E4FB52FD-09DF-457A-BC75-FE3AFA7CE23C}">
      <formula1>SUMIF($H$11:$H$70,"〇",$I$11:$I$70)&lt;=VLOOKUP($C$6,$M$69:$N$83,2,FALSE)</formula1>
    </dataValidation>
    <dataValidation type="textLength" operator="equal" allowBlank="1" showInputMessage="1" showErrorMessage="1" error="保育士等キャリアアップ研修の時のみ12桁の修了証番号を入力" sqref="F11:F70" xr:uid="{3049CB2B-4E9B-4763-AA78-9CA697475110}">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792006BA-9DA0-414E-BA7B-0B3F6A8CAC14}">
      <formula1>46112</formula1>
    </dataValidation>
    <dataValidation type="list" allowBlank="1" showInputMessage="1" showErrorMessage="1" promptTitle="研修分野" sqref="E11:E70" xr:uid="{BFB15B71-BE38-4116-B58C-B046E41465D3}">
      <formula1>INDIRECT($L$4)</formula1>
    </dataValidation>
    <dataValidation type="list" allowBlank="1" showInputMessage="1" showErrorMessage="1" sqref="G11:G70" xr:uid="{C5A7B309-4061-48EB-B367-9030AF318581}">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E98DB45-13BA-4863-9D21-07EF90571390}">
          <x14:formula1>
            <xm:f>マスタ!$C$3:$C$16</xm:f>
          </x14:formula1>
          <xm:sqref>C6</xm:sqref>
        </x14:dataValidation>
        <x14:dataValidation type="list" allowBlank="1" showInputMessage="1" showErrorMessage="1" xr:uid="{6CF08FB0-D5CA-4937-BC4B-7C63B3395E33}">
          <x14:formula1>
            <xm:f>マスタ!$E$3:$E$8</xm:f>
          </x14:formula1>
          <xm:sqref>C11:C70</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09851-EEC6-4D52-A7DB-4B3A8FC6624B}">
  <sheetPr codeName="Sheet9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5jq6F8RZO4LSKlX1UtJd6d/Zof+41ZpppSqhIFl+PbooXRqxii3Gec1k4Txwf5UtVN4MDP6IsDQe+3PyGMcj0A==" saltValue="YA6CTL5Xk0rV79Uj6DoEa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8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80" priority="3">
      <formula>AND(COUNTBLANK($B11:$I11)&lt;&gt;COLUMNS($B11:$I11),$C11="保育士等キャリアアップ研修（下記(7)に基づくもの）",$B11&lt;DATE(2017,4,1))</formula>
    </cfRule>
    <cfRule type="expression" dxfId="179" priority="4">
      <formula>AND(COUNTBLANK($B11:$I11)&lt;&gt;COLUMNS($B11:$I11),$E11="保育実践研修（H29～R1）",OR($B11&lt;DATE(2017,4,1),$B11&gt;DATE(2020,3,31)))</formula>
    </cfRule>
    <cfRule type="expression" dxfId="178" priority="5">
      <formula>AND(COUNTBLANK($B11:$I11)&lt;&gt;COLUMNS($B11:$I11),$B11&gt;DATE(2026,3,31))</formula>
    </cfRule>
  </conditionalFormatting>
  <conditionalFormatting sqref="C6">
    <cfRule type="containsBlanks" dxfId="177" priority="1">
      <formula>LEN(TRIM(C6))=0</formula>
    </cfRule>
  </conditionalFormatting>
  <conditionalFormatting sqref="C7">
    <cfRule type="cellIs" dxfId="176" priority="11" operator="equal">
      <formula>""</formula>
    </cfRule>
  </conditionalFormatting>
  <conditionalFormatting sqref="D11:D70">
    <cfRule type="expression" dxfId="175" priority="8">
      <formula>C11="⑥保育士等キャリアアップ研修（下記(7)に基づくもの）"</formula>
    </cfRule>
  </conditionalFormatting>
  <conditionalFormatting sqref="E11:F70">
    <cfRule type="expression" dxfId="17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73" priority="10">
      <formula>$C11="⑥保育士等キャリアアップ研修（下記(7)に基づくもの）"</formula>
    </cfRule>
  </conditionalFormatting>
  <conditionalFormatting sqref="F11:F70">
    <cfRule type="expression" dxfId="172" priority="7">
      <formula>AND(LEFT($F11,2)="99",MID($F11,5,2)="99")</formula>
    </cfRule>
  </conditionalFormatting>
  <conditionalFormatting sqref="G71">
    <cfRule type="cellIs" dxfId="171" priority="13" operator="equal">
      <formula>""</formula>
    </cfRule>
  </conditionalFormatting>
  <conditionalFormatting sqref="I71">
    <cfRule type="cellIs" dxfId="170" priority="12" operator="equal">
      <formula>""</formula>
    </cfRule>
  </conditionalFormatting>
  <conditionalFormatting sqref="J11:J101">
    <cfRule type="expression" dxfId="16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7E54525E-3FEA-43FE-A645-DEC669601F19}">
      <formula1>SUMIF($H$11:$H$70,"〇",$I$11:$I$70)&lt;=VLOOKUP($C$6,$M$69:$N$83,2,FALSE)</formula1>
    </dataValidation>
    <dataValidation type="textLength" operator="equal" allowBlank="1" showInputMessage="1" showErrorMessage="1" error="保育士等キャリアアップ研修の時のみ12桁の修了証番号を入力" sqref="F11:F70" xr:uid="{372AF3B3-1831-4C23-A965-FEE0500C91D1}">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08E39FE-0F61-4164-93CD-6C25B29694F6}">
      <formula1>46112</formula1>
    </dataValidation>
    <dataValidation type="list" allowBlank="1" showInputMessage="1" showErrorMessage="1" promptTitle="研修分野" sqref="E11:E70" xr:uid="{073751AA-3CF0-4A5E-B35D-51B3B29105C4}">
      <formula1>INDIRECT($L$4)</formula1>
    </dataValidation>
    <dataValidation type="list" allowBlank="1" showInputMessage="1" showErrorMessage="1" sqref="G11:G70" xr:uid="{66327004-EFEE-448F-A58A-AA88CDED8221}">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4B57EC6-FEB0-4B74-B5A6-ECDC23357300}">
          <x14:formula1>
            <xm:f>マスタ!$C$3:$C$16</xm:f>
          </x14:formula1>
          <xm:sqref>C6</xm:sqref>
        </x14:dataValidation>
        <x14:dataValidation type="list" allowBlank="1" showInputMessage="1" showErrorMessage="1" xr:uid="{78844777-4DD7-49E2-8874-23ACC42CB580}">
          <x14:formula1>
            <xm:f>マスタ!$E$3:$E$8</xm:f>
          </x14:formula1>
          <xm:sqref>C11:C70</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26031-F37E-4382-A126-2563F0E20FFA}">
  <sheetPr codeName="Sheet94">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NLX3LxquBy7OoZRfwseE83sZw7v93gXvPa2kXPoLPo8Rid4js5cL09CnwYj1m+MlA7GAeSgXFTADwvGMCpPKzg==" saltValue="WxI4k05aaxy1pfQ06SIIs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6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67" priority="3">
      <formula>AND(COUNTBLANK($B11:$I11)&lt;&gt;COLUMNS($B11:$I11),$C11="保育士等キャリアアップ研修（下記(7)に基づくもの）",$B11&lt;DATE(2017,4,1))</formula>
    </cfRule>
    <cfRule type="expression" dxfId="166" priority="4">
      <formula>AND(COUNTBLANK($B11:$I11)&lt;&gt;COLUMNS($B11:$I11),$E11="保育実践研修（H29～R1）",OR($B11&lt;DATE(2017,4,1),$B11&gt;DATE(2020,3,31)))</formula>
    </cfRule>
    <cfRule type="expression" dxfId="165" priority="5">
      <formula>AND(COUNTBLANK($B11:$I11)&lt;&gt;COLUMNS($B11:$I11),$B11&gt;DATE(2026,3,31))</formula>
    </cfRule>
  </conditionalFormatting>
  <conditionalFormatting sqref="C6">
    <cfRule type="containsBlanks" dxfId="164" priority="1">
      <formula>LEN(TRIM(C6))=0</formula>
    </cfRule>
  </conditionalFormatting>
  <conditionalFormatting sqref="C7">
    <cfRule type="cellIs" dxfId="163" priority="11" operator="equal">
      <formula>""</formula>
    </cfRule>
  </conditionalFormatting>
  <conditionalFormatting sqref="D11:D70">
    <cfRule type="expression" dxfId="162" priority="8">
      <formula>C11="⑥保育士等キャリアアップ研修（下記(7)に基づくもの）"</formula>
    </cfRule>
  </conditionalFormatting>
  <conditionalFormatting sqref="E11:F70">
    <cfRule type="expression" dxfId="16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60" priority="10">
      <formula>$C11="⑥保育士等キャリアアップ研修（下記(7)に基づくもの）"</formula>
    </cfRule>
  </conditionalFormatting>
  <conditionalFormatting sqref="F11:F70">
    <cfRule type="expression" dxfId="159" priority="7">
      <formula>AND(LEFT($F11,2)="99",MID($F11,5,2)="99")</formula>
    </cfRule>
  </conditionalFormatting>
  <conditionalFormatting sqref="G71">
    <cfRule type="cellIs" dxfId="158" priority="13" operator="equal">
      <formula>""</formula>
    </cfRule>
  </conditionalFormatting>
  <conditionalFormatting sqref="I71">
    <cfRule type="cellIs" dxfId="157" priority="12" operator="equal">
      <formula>""</formula>
    </cfRule>
  </conditionalFormatting>
  <conditionalFormatting sqref="J11:J101">
    <cfRule type="expression" dxfId="15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3626CF2F-39E9-4826-A640-1AC76804FC93}">
      <formula1>SUMIF($H$11:$H$70,"〇",$I$11:$I$70)&lt;=VLOOKUP($C$6,$M$69:$N$83,2,FALSE)</formula1>
    </dataValidation>
    <dataValidation type="textLength" operator="equal" allowBlank="1" showInputMessage="1" showErrorMessage="1" error="保育士等キャリアアップ研修の時のみ12桁の修了証番号を入力" sqref="F11:F70" xr:uid="{52B9CCA6-BFDA-4982-BFDE-264BA3A469AA}">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CD376CA-4EF4-4E6F-87F4-9B193365D90C}">
      <formula1>46112</formula1>
    </dataValidation>
    <dataValidation type="list" allowBlank="1" showInputMessage="1" showErrorMessage="1" promptTitle="研修分野" sqref="E11:E70" xr:uid="{931F2A85-0916-4B07-8726-BC927B6C9838}">
      <formula1>INDIRECT($L$4)</formula1>
    </dataValidation>
    <dataValidation type="list" allowBlank="1" showInputMessage="1" showErrorMessage="1" sqref="G11:G70" xr:uid="{CBE44C35-5AD4-408A-B1D1-CBA9A3BAFB6B}">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F034030-B3BD-424A-97CC-84F2F4DA609C}">
          <x14:formula1>
            <xm:f>マスタ!$C$3:$C$16</xm:f>
          </x14:formula1>
          <xm:sqref>C6</xm:sqref>
        </x14:dataValidation>
        <x14:dataValidation type="list" allowBlank="1" showInputMessage="1" showErrorMessage="1" xr:uid="{F4092DC3-84C0-4149-BCF8-55438372DF93}">
          <x14:formula1>
            <xm:f>マスタ!$E$3:$E$8</xm:f>
          </x14:formula1>
          <xm:sqref>C11:C70</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E74C8-A6A4-4AA8-A4FC-ED6CCF6DD6B1}">
  <sheetPr codeName="Sheet9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XFoTJs7ajh3Q72fz1dRjroYBos9VlGA4YQFYdkJoGGVHiHYBA7hXzjDF2leetK2JznrTEpQAHJnkUp5wnWSuzw==" saltValue="xA3eLCGIrjGS350/jhDAF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5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54" priority="3">
      <formula>AND(COUNTBLANK($B11:$I11)&lt;&gt;COLUMNS($B11:$I11),$C11="保育士等キャリアアップ研修（下記(7)に基づくもの）",$B11&lt;DATE(2017,4,1))</formula>
    </cfRule>
    <cfRule type="expression" dxfId="153" priority="4">
      <formula>AND(COUNTBLANK($B11:$I11)&lt;&gt;COLUMNS($B11:$I11),$E11="保育実践研修（H29～R1）",OR($B11&lt;DATE(2017,4,1),$B11&gt;DATE(2020,3,31)))</formula>
    </cfRule>
    <cfRule type="expression" dxfId="152" priority="5">
      <formula>AND(COUNTBLANK($B11:$I11)&lt;&gt;COLUMNS($B11:$I11),$B11&gt;DATE(2026,3,31))</formula>
    </cfRule>
  </conditionalFormatting>
  <conditionalFormatting sqref="C6">
    <cfRule type="containsBlanks" dxfId="151" priority="1">
      <formula>LEN(TRIM(C6))=0</formula>
    </cfRule>
  </conditionalFormatting>
  <conditionalFormatting sqref="C7">
    <cfRule type="cellIs" dxfId="150" priority="11" operator="equal">
      <formula>""</formula>
    </cfRule>
  </conditionalFormatting>
  <conditionalFormatting sqref="D11:D70">
    <cfRule type="expression" dxfId="149" priority="8">
      <formula>C11="⑥保育士等キャリアアップ研修（下記(7)に基づくもの）"</formula>
    </cfRule>
  </conditionalFormatting>
  <conditionalFormatting sqref="E11:F70">
    <cfRule type="expression" dxfId="14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47" priority="10">
      <formula>$C11="⑥保育士等キャリアアップ研修（下記(7)に基づくもの）"</formula>
    </cfRule>
  </conditionalFormatting>
  <conditionalFormatting sqref="F11:F70">
    <cfRule type="expression" dxfId="146" priority="7">
      <formula>AND(LEFT($F11,2)="99",MID($F11,5,2)="99")</formula>
    </cfRule>
  </conditionalFormatting>
  <conditionalFormatting sqref="G71">
    <cfRule type="cellIs" dxfId="145" priority="13" operator="equal">
      <formula>""</formula>
    </cfRule>
  </conditionalFormatting>
  <conditionalFormatting sqref="I71">
    <cfRule type="cellIs" dxfId="144" priority="12" operator="equal">
      <formula>""</formula>
    </cfRule>
  </conditionalFormatting>
  <conditionalFormatting sqref="J11:J101">
    <cfRule type="expression" dxfId="14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121B60AB-1B88-4C9A-8293-D8359F895011}">
      <formula1>SUMIF($H$11:$H$70,"〇",$I$11:$I$70)&lt;=VLOOKUP($C$6,$M$69:$N$83,2,FALSE)</formula1>
    </dataValidation>
    <dataValidation type="textLength" operator="equal" allowBlank="1" showInputMessage="1" showErrorMessage="1" error="保育士等キャリアアップ研修の時のみ12桁の修了証番号を入力" sqref="F11:F70" xr:uid="{EE7F7C1D-9E06-48E2-A6AE-9CC685C510B4}">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E42E1AD9-6DE1-4343-9246-11B57D324350}">
      <formula1>46112</formula1>
    </dataValidation>
    <dataValidation type="list" allowBlank="1" showInputMessage="1" showErrorMessage="1" promptTitle="研修分野" sqref="E11:E70" xr:uid="{778715DF-2409-43DA-96B4-31EBEF4C2733}">
      <formula1>INDIRECT($L$4)</formula1>
    </dataValidation>
    <dataValidation type="list" allowBlank="1" showInputMessage="1" showErrorMessage="1" sqref="G11:G70" xr:uid="{40B33DE4-6979-4BB9-8069-41F210DD9258}">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4AD8ABA-E801-426D-AB01-028BACECB4AC}">
          <x14:formula1>
            <xm:f>マスタ!$C$3:$C$16</xm:f>
          </x14:formula1>
          <xm:sqref>C6</xm:sqref>
        </x14:dataValidation>
        <x14:dataValidation type="list" allowBlank="1" showInputMessage="1" showErrorMessage="1" xr:uid="{A8436AFD-A98D-48F0-9922-04FD95B2391A}">
          <x14:formula1>
            <xm:f>マスタ!$E$3:$E$8</xm:f>
          </x14:formula1>
          <xm:sqref>C11:C70</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4134A-1C2E-4C43-9A67-CB3B9D25C92C}">
  <sheetPr codeName="Sheet9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ehhWDBArFAYDEQ4Q+goN1UooyKL6roe0TMjIaSxpLPSzaOCTuUAWHkkj6RPQvpeoO1TW3PoRUfYbKm043VSHXQ==" saltValue="6X00g3c2frl3xJZ+nJl5A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4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41" priority="3">
      <formula>AND(COUNTBLANK($B11:$I11)&lt;&gt;COLUMNS($B11:$I11),$C11="保育士等キャリアアップ研修（下記(7)に基づくもの）",$B11&lt;DATE(2017,4,1))</formula>
    </cfRule>
    <cfRule type="expression" dxfId="140" priority="4">
      <formula>AND(COUNTBLANK($B11:$I11)&lt;&gt;COLUMNS($B11:$I11),$E11="保育実践研修（H29～R1）",OR($B11&lt;DATE(2017,4,1),$B11&gt;DATE(2020,3,31)))</formula>
    </cfRule>
    <cfRule type="expression" dxfId="139" priority="5">
      <formula>AND(COUNTBLANK($B11:$I11)&lt;&gt;COLUMNS($B11:$I11),$B11&gt;DATE(2026,3,31))</formula>
    </cfRule>
  </conditionalFormatting>
  <conditionalFormatting sqref="C6">
    <cfRule type="containsBlanks" dxfId="138" priority="1">
      <formula>LEN(TRIM(C6))=0</formula>
    </cfRule>
  </conditionalFormatting>
  <conditionalFormatting sqref="C7">
    <cfRule type="cellIs" dxfId="137" priority="11" operator="equal">
      <formula>""</formula>
    </cfRule>
  </conditionalFormatting>
  <conditionalFormatting sqref="D11:D70">
    <cfRule type="expression" dxfId="136" priority="8">
      <formula>C11="⑥保育士等キャリアアップ研修（下記(7)に基づくもの）"</formula>
    </cfRule>
  </conditionalFormatting>
  <conditionalFormatting sqref="E11:F70">
    <cfRule type="expression" dxfId="13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34" priority="10">
      <formula>$C11="⑥保育士等キャリアアップ研修（下記(7)に基づくもの）"</formula>
    </cfRule>
  </conditionalFormatting>
  <conditionalFormatting sqref="F11:F70">
    <cfRule type="expression" dxfId="133" priority="7">
      <formula>AND(LEFT($F11,2)="99",MID($F11,5,2)="99")</formula>
    </cfRule>
  </conditionalFormatting>
  <conditionalFormatting sqref="G71">
    <cfRule type="cellIs" dxfId="132" priority="13" operator="equal">
      <formula>""</formula>
    </cfRule>
  </conditionalFormatting>
  <conditionalFormatting sqref="I71">
    <cfRule type="cellIs" dxfId="131" priority="12" operator="equal">
      <formula>""</formula>
    </cfRule>
  </conditionalFormatting>
  <conditionalFormatting sqref="J11:J101">
    <cfRule type="expression" dxfId="13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9F52A55C-5A06-49C9-B1A3-742BE3D8D916}">
      <formula1>SUMIF($H$11:$H$70,"〇",$I$11:$I$70)&lt;=VLOOKUP($C$6,$M$69:$N$83,2,FALSE)</formula1>
    </dataValidation>
    <dataValidation type="textLength" operator="equal" allowBlank="1" showInputMessage="1" showErrorMessage="1" error="保育士等キャリアアップ研修の時のみ12桁の修了証番号を入力" sqref="F11:F70" xr:uid="{89D0DC4C-C540-4CE7-A5BC-DB229BE406A2}">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CE8A3026-E2F8-4B98-9E60-10ACDF876CFD}">
      <formula1>46112</formula1>
    </dataValidation>
    <dataValidation type="list" allowBlank="1" showInputMessage="1" showErrorMessage="1" promptTitle="研修分野" sqref="E11:E70" xr:uid="{7E928D5E-9128-4720-94D9-29DF993EA3B9}">
      <formula1>INDIRECT($L$4)</formula1>
    </dataValidation>
    <dataValidation type="list" allowBlank="1" showInputMessage="1" showErrorMessage="1" sqref="G11:G70" xr:uid="{AA5D1D64-6F99-4036-B2E0-D57CC3FB8B9B}">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1F83F03-A81D-4096-B048-2B9424418BEB}">
          <x14:formula1>
            <xm:f>マスタ!$C$3:$C$16</xm:f>
          </x14:formula1>
          <xm:sqref>C6</xm:sqref>
        </x14:dataValidation>
        <x14:dataValidation type="list" allowBlank="1" showInputMessage="1" showErrorMessage="1" xr:uid="{2A211956-AFCA-41A2-98C6-795CA883FF3A}">
          <x14:formula1>
            <xm:f>マスタ!$E$3:$E$8</xm:f>
          </x14:formula1>
          <xm:sqref>C11:C70</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1AAE4-8CA3-43E4-B537-1B6EDC033086}">
  <sheetPr codeName="Sheet97">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rjmH967yTSmkowJtx8ULW2UhnamWCuLjanRPHo6I12U3+S0cpZSjAchYw9qOIKmh+jodgQ3O5MMFF5yObyUz1w==" saltValue="C2bILfpab/2yxKulJD3Ay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29"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28" priority="3">
      <formula>AND(COUNTBLANK($B11:$I11)&lt;&gt;COLUMNS($B11:$I11),$C11="保育士等キャリアアップ研修（下記(7)に基づくもの）",$B11&lt;DATE(2017,4,1))</formula>
    </cfRule>
    <cfRule type="expression" dxfId="127" priority="4">
      <formula>AND(COUNTBLANK($B11:$I11)&lt;&gt;COLUMNS($B11:$I11),$E11="保育実践研修（H29～R1）",OR($B11&lt;DATE(2017,4,1),$B11&gt;DATE(2020,3,31)))</formula>
    </cfRule>
    <cfRule type="expression" dxfId="126" priority="5">
      <formula>AND(COUNTBLANK($B11:$I11)&lt;&gt;COLUMNS($B11:$I11),$B11&gt;DATE(2026,3,31))</formula>
    </cfRule>
  </conditionalFormatting>
  <conditionalFormatting sqref="C6">
    <cfRule type="containsBlanks" dxfId="125" priority="1">
      <formula>LEN(TRIM(C6))=0</formula>
    </cfRule>
  </conditionalFormatting>
  <conditionalFormatting sqref="C7">
    <cfRule type="cellIs" dxfId="124" priority="11" operator="equal">
      <formula>""</formula>
    </cfRule>
  </conditionalFormatting>
  <conditionalFormatting sqref="D11:D70">
    <cfRule type="expression" dxfId="123" priority="8">
      <formula>C11="⑥保育士等キャリアアップ研修（下記(7)に基づくもの）"</formula>
    </cfRule>
  </conditionalFormatting>
  <conditionalFormatting sqref="E11:F70">
    <cfRule type="expression" dxfId="122"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21" priority="10">
      <formula>$C11="⑥保育士等キャリアアップ研修（下記(7)に基づくもの）"</formula>
    </cfRule>
  </conditionalFormatting>
  <conditionalFormatting sqref="F11:F70">
    <cfRule type="expression" dxfId="120" priority="7">
      <formula>AND(LEFT($F11,2)="99",MID($F11,5,2)="99")</formula>
    </cfRule>
  </conditionalFormatting>
  <conditionalFormatting sqref="G71">
    <cfRule type="cellIs" dxfId="119" priority="13" operator="equal">
      <formula>""</formula>
    </cfRule>
  </conditionalFormatting>
  <conditionalFormatting sqref="I71">
    <cfRule type="cellIs" dxfId="118" priority="12" operator="equal">
      <formula>""</formula>
    </cfRule>
  </conditionalFormatting>
  <conditionalFormatting sqref="J11:J101">
    <cfRule type="expression" dxfId="117"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43E73131-B213-47F3-81A5-3072820DD596}">
      <formula1>SUMIF($H$11:$H$70,"〇",$I$11:$I$70)&lt;=VLOOKUP($C$6,$M$69:$N$83,2,FALSE)</formula1>
    </dataValidation>
    <dataValidation type="textLength" operator="equal" allowBlank="1" showInputMessage="1" showErrorMessage="1" error="保育士等キャリアアップ研修の時のみ12桁の修了証番号を入力" sqref="F11:F70" xr:uid="{E8A2410A-7499-4EDF-85AA-43A367C1BD36}">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19729E4D-8EE8-42D7-9150-A95E10DEF40F}">
      <formula1>46112</formula1>
    </dataValidation>
    <dataValidation type="list" allowBlank="1" showInputMessage="1" showErrorMessage="1" promptTitle="研修分野" sqref="E11:E70" xr:uid="{6DF1FF69-FF79-4943-9E1B-58A3C07816EC}">
      <formula1>INDIRECT($L$4)</formula1>
    </dataValidation>
    <dataValidation type="list" allowBlank="1" showInputMessage="1" showErrorMessage="1" sqref="G11:G70" xr:uid="{AB38433C-470A-4BD6-BE6A-7C2B7F9D2790}">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E886BA2-DC76-4401-9B84-C71E96F5CC83}">
          <x14:formula1>
            <xm:f>マスタ!$C$3:$C$16</xm:f>
          </x14:formula1>
          <xm:sqref>C6</xm:sqref>
        </x14:dataValidation>
        <x14:dataValidation type="list" allowBlank="1" showInputMessage="1" showErrorMessage="1" xr:uid="{B13D6EAD-AE46-4E06-9844-6AFB7D9BB73C}">
          <x14:formula1>
            <xm:f>マスタ!$E$3:$E$8</xm:f>
          </x14:formula1>
          <xm:sqref>C11:C70</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04B1B-0733-4344-A2F1-7C37D5A5124D}">
  <sheetPr codeName="Sheet98">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rsNzwoxFFn7zF1iUejGYK/yLpXyU+GF4byEOd7nuypp7TBuJnq/M6qifNgv+vwlj0wY9A5LKutf0c1P695yjzQ==" saltValue="jn/Tkx6vet4Y/Fis5RkEr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16"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5" priority="3">
      <formula>AND(COUNTBLANK($B11:$I11)&lt;&gt;COLUMNS($B11:$I11),$C11="保育士等キャリアアップ研修（下記(7)に基づくもの）",$B11&lt;DATE(2017,4,1))</formula>
    </cfRule>
    <cfRule type="expression" dxfId="114" priority="4">
      <formula>AND(COUNTBLANK($B11:$I11)&lt;&gt;COLUMNS($B11:$I11),$E11="保育実践研修（H29～R1）",OR($B11&lt;DATE(2017,4,1),$B11&gt;DATE(2020,3,31)))</formula>
    </cfRule>
    <cfRule type="expression" dxfId="113" priority="5">
      <formula>AND(COUNTBLANK($B11:$I11)&lt;&gt;COLUMNS($B11:$I11),$B11&gt;DATE(2026,3,31))</formula>
    </cfRule>
  </conditionalFormatting>
  <conditionalFormatting sqref="C6">
    <cfRule type="containsBlanks" dxfId="112" priority="1">
      <formula>LEN(TRIM(C6))=0</formula>
    </cfRule>
  </conditionalFormatting>
  <conditionalFormatting sqref="C7">
    <cfRule type="cellIs" dxfId="111" priority="11" operator="equal">
      <formula>""</formula>
    </cfRule>
  </conditionalFormatting>
  <conditionalFormatting sqref="D11:D70">
    <cfRule type="expression" dxfId="110" priority="8">
      <formula>C11="⑥保育士等キャリアアップ研修（下記(7)に基づくもの）"</formula>
    </cfRule>
  </conditionalFormatting>
  <conditionalFormatting sqref="E11:F70">
    <cfRule type="expression" dxfId="109"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08" priority="10">
      <formula>$C11="⑥保育士等キャリアアップ研修（下記(7)に基づくもの）"</formula>
    </cfRule>
  </conditionalFormatting>
  <conditionalFormatting sqref="F11:F70">
    <cfRule type="expression" dxfId="107" priority="7">
      <formula>AND(LEFT($F11,2)="99",MID($F11,5,2)="99")</formula>
    </cfRule>
  </conditionalFormatting>
  <conditionalFormatting sqref="G71">
    <cfRule type="cellIs" dxfId="106" priority="13" operator="equal">
      <formula>""</formula>
    </cfRule>
  </conditionalFormatting>
  <conditionalFormatting sqref="I71">
    <cfRule type="cellIs" dxfId="105" priority="12" operator="equal">
      <formula>""</formula>
    </cfRule>
  </conditionalFormatting>
  <conditionalFormatting sqref="J11:J101">
    <cfRule type="expression" dxfId="104"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92DEE11A-7670-4D69-8AE1-BD4D3FAE7B2F}">
      <formula1>SUMIF($H$11:$H$70,"〇",$I$11:$I$70)&lt;=VLOOKUP($C$6,$M$69:$N$83,2,FALSE)</formula1>
    </dataValidation>
    <dataValidation type="textLength" operator="equal" allowBlank="1" showInputMessage="1" showErrorMessage="1" error="保育士等キャリアアップ研修の時のみ12桁の修了証番号を入力" sqref="F11:F70" xr:uid="{4E226C71-892F-428E-860D-33F7DAA9B320}">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37F81BBF-4D19-41D3-83DF-FE1D06EF2734}">
      <formula1>46112</formula1>
    </dataValidation>
    <dataValidation type="list" allowBlank="1" showInputMessage="1" showErrorMessage="1" promptTitle="研修分野" sqref="E11:E70" xr:uid="{ED80C6D7-5F97-47AE-809C-5C0237488FD4}">
      <formula1>INDIRECT($L$4)</formula1>
    </dataValidation>
    <dataValidation type="list" allowBlank="1" showInputMessage="1" showErrorMessage="1" sqref="G11:G70" xr:uid="{09697372-FFFA-4CFA-BD20-951841696F22}">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0F5F699-7D0B-4FBF-933D-C81E065D1857}">
          <x14:formula1>
            <xm:f>マスタ!$C$3:$C$16</xm:f>
          </x14:formula1>
          <xm:sqref>C6</xm:sqref>
        </x14:dataValidation>
        <x14:dataValidation type="list" allowBlank="1" showInputMessage="1" showErrorMessage="1" xr:uid="{91AC4485-3EC3-421D-B485-0853DBC2C4E8}">
          <x14:formula1>
            <xm:f>マスタ!$E$3:$E$8</xm:f>
          </x14:formula1>
          <xm:sqref>C11:C70</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7D5F2-EC96-40B7-BF6C-6584C9A3C8B7}">
  <sheetPr codeName="Sheet99">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167tcL7MA1dNc4WBx8ylnEEG89yhbMy5vrGB2lj0WDHNN/yBk9zONB9c3uzXAZLlF8uHo3wzOrTirG1DZX9Bag==" saltValue="O/PJlu/NnzdYEyUcBTHz0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03"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02" priority="3">
      <formula>AND(COUNTBLANK($B11:$I11)&lt;&gt;COLUMNS($B11:$I11),$C11="保育士等キャリアアップ研修（下記(7)に基づくもの）",$B11&lt;DATE(2017,4,1))</formula>
    </cfRule>
    <cfRule type="expression" dxfId="101" priority="4">
      <formula>AND(COUNTBLANK($B11:$I11)&lt;&gt;COLUMNS($B11:$I11),$E11="保育実践研修（H29～R1）",OR($B11&lt;DATE(2017,4,1),$B11&gt;DATE(2020,3,31)))</formula>
    </cfRule>
    <cfRule type="expression" dxfId="100" priority="5">
      <formula>AND(COUNTBLANK($B11:$I11)&lt;&gt;COLUMNS($B11:$I11),$B11&gt;DATE(2026,3,31))</formula>
    </cfRule>
  </conditionalFormatting>
  <conditionalFormatting sqref="C6">
    <cfRule type="containsBlanks" dxfId="99" priority="1">
      <formula>LEN(TRIM(C6))=0</formula>
    </cfRule>
  </conditionalFormatting>
  <conditionalFormatting sqref="C7">
    <cfRule type="cellIs" dxfId="98" priority="11" operator="equal">
      <formula>""</formula>
    </cfRule>
  </conditionalFormatting>
  <conditionalFormatting sqref="D11:D70">
    <cfRule type="expression" dxfId="97" priority="8">
      <formula>C11="⑥保育士等キャリアアップ研修（下記(7)に基づくもの）"</formula>
    </cfRule>
  </conditionalFormatting>
  <conditionalFormatting sqref="E11:F70">
    <cfRule type="expression" dxfId="96"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95" priority="10">
      <formula>$C11="⑥保育士等キャリアアップ研修（下記(7)に基づくもの）"</formula>
    </cfRule>
  </conditionalFormatting>
  <conditionalFormatting sqref="F11:F70">
    <cfRule type="expression" dxfId="94" priority="7">
      <formula>AND(LEFT($F11,2)="99",MID($F11,5,2)="99")</formula>
    </cfRule>
  </conditionalFormatting>
  <conditionalFormatting sqref="G71">
    <cfRule type="cellIs" dxfId="93" priority="13" operator="equal">
      <formula>""</formula>
    </cfRule>
  </conditionalFormatting>
  <conditionalFormatting sqref="I71">
    <cfRule type="cellIs" dxfId="92" priority="12" operator="equal">
      <formula>""</formula>
    </cfRule>
  </conditionalFormatting>
  <conditionalFormatting sqref="J11:J101">
    <cfRule type="expression" dxfId="91"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07D53577-7965-40C0-B39F-7E52EFEF3A47}">
      <formula1>SUMIF($H$11:$H$70,"〇",$I$11:$I$70)&lt;=VLOOKUP($C$6,$M$69:$N$83,2,FALSE)</formula1>
    </dataValidation>
    <dataValidation type="textLength" operator="equal" allowBlank="1" showInputMessage="1" showErrorMessage="1" error="保育士等キャリアアップ研修の時のみ12桁の修了証番号を入力" sqref="F11:F70" xr:uid="{4A948EC2-465D-435E-80C8-3C63BC7F07B4}">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A85C4237-137D-45DE-8198-B0E96B865645}">
      <formula1>46112</formula1>
    </dataValidation>
    <dataValidation type="list" allowBlank="1" showInputMessage="1" showErrorMessage="1" promptTitle="研修分野" sqref="E11:E70" xr:uid="{101D6135-80E1-412C-A426-CDA8667B0304}">
      <formula1>INDIRECT($L$4)</formula1>
    </dataValidation>
    <dataValidation type="list" allowBlank="1" showInputMessage="1" showErrorMessage="1" sqref="G11:G70" xr:uid="{68A88C72-185B-43B4-927C-89E8FD074F21}">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C949FC1-0DFA-4DA7-945E-C553FB5FA9A5}">
          <x14:formula1>
            <xm:f>マスタ!$C$3:$C$16</xm:f>
          </x14:formula1>
          <xm:sqref>C6</xm:sqref>
        </x14:dataValidation>
        <x14:dataValidation type="list" allowBlank="1" showInputMessage="1" showErrorMessage="1" xr:uid="{C25B1271-2EB4-4462-821A-028FA5391CAA}">
          <x14:formula1>
            <xm:f>マスタ!$E$3:$E$8</xm:f>
          </x14:formula1>
          <xm:sqref>C11:C70</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B33D-9C52-4452-B82F-4FD81826ACCE}">
  <sheetPr codeName="Sheet100">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jGLldJf8s05rQILN7xPWmViN97VzLUD2a0UFND76OhD/Zt2hPGJpAUskOY5SpLXI49RHbSaWezi0nURXcHM3Eg==" saltValue="zlJww0pJAh8a8NopvvrBV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90"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89" priority="3">
      <formula>AND(COUNTBLANK($B11:$I11)&lt;&gt;COLUMNS($B11:$I11),$C11="保育士等キャリアアップ研修（下記(7)に基づくもの）",$B11&lt;DATE(2017,4,1))</formula>
    </cfRule>
    <cfRule type="expression" dxfId="88" priority="4">
      <formula>AND(COUNTBLANK($B11:$I11)&lt;&gt;COLUMNS($B11:$I11),$E11="保育実践研修（H29～R1）",OR($B11&lt;DATE(2017,4,1),$B11&gt;DATE(2020,3,31)))</formula>
    </cfRule>
    <cfRule type="expression" dxfId="87" priority="5">
      <formula>AND(COUNTBLANK($B11:$I11)&lt;&gt;COLUMNS($B11:$I11),$B11&gt;DATE(2026,3,31))</formula>
    </cfRule>
  </conditionalFormatting>
  <conditionalFormatting sqref="C6">
    <cfRule type="containsBlanks" dxfId="86" priority="1">
      <formula>LEN(TRIM(C6))=0</formula>
    </cfRule>
  </conditionalFormatting>
  <conditionalFormatting sqref="C7">
    <cfRule type="cellIs" dxfId="85" priority="11" operator="equal">
      <formula>""</formula>
    </cfRule>
  </conditionalFormatting>
  <conditionalFormatting sqref="D11:D70">
    <cfRule type="expression" dxfId="84" priority="8">
      <formula>C11="⑥保育士等キャリアアップ研修（下記(7)に基づくもの）"</formula>
    </cfRule>
  </conditionalFormatting>
  <conditionalFormatting sqref="E11:F70">
    <cfRule type="expression" dxfId="83"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82" priority="10">
      <formula>$C11="⑥保育士等キャリアアップ研修（下記(7)に基づくもの）"</formula>
    </cfRule>
  </conditionalFormatting>
  <conditionalFormatting sqref="F11:F70">
    <cfRule type="expression" dxfId="81" priority="7">
      <formula>AND(LEFT($F11,2)="99",MID($F11,5,2)="99")</formula>
    </cfRule>
  </conditionalFormatting>
  <conditionalFormatting sqref="G71">
    <cfRule type="cellIs" dxfId="80" priority="13" operator="equal">
      <formula>""</formula>
    </cfRule>
  </conditionalFormatting>
  <conditionalFormatting sqref="I71">
    <cfRule type="cellIs" dxfId="79" priority="12" operator="equal">
      <formula>""</formula>
    </cfRule>
  </conditionalFormatting>
  <conditionalFormatting sqref="J11:J101">
    <cfRule type="expression" dxfId="78"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E96D34B3-F19B-4678-91D6-E99BA04704F7}">
      <formula1>SUMIF($H$11:$H$70,"〇",$I$11:$I$70)&lt;=VLOOKUP($C$6,$M$69:$N$83,2,FALSE)</formula1>
    </dataValidation>
    <dataValidation type="textLength" operator="equal" allowBlank="1" showInputMessage="1" showErrorMessage="1" error="保育士等キャリアアップ研修の時のみ12桁の修了証番号を入力" sqref="F11:F70" xr:uid="{FEFBEE8E-FDBA-4505-A0AF-3A5F3BEFF636}">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531E08B1-03B8-432C-AC77-A6CA9369C98C}">
      <formula1>46112</formula1>
    </dataValidation>
    <dataValidation type="list" allowBlank="1" showInputMessage="1" showErrorMessage="1" promptTitle="研修分野" sqref="E11:E70" xr:uid="{4C96730F-57D0-41CC-B8C7-C727F91A6F18}">
      <formula1>INDIRECT($L$4)</formula1>
    </dataValidation>
    <dataValidation type="list" allowBlank="1" showInputMessage="1" showErrorMessage="1" sqref="G11:G70" xr:uid="{6FCB246D-8228-4F64-BC9C-F8085934B951}">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109B3E1-5B40-4EC6-A365-735A43537AB7}">
          <x14:formula1>
            <xm:f>マスタ!$C$3:$C$16</xm:f>
          </x14:formula1>
          <xm:sqref>C6</xm:sqref>
        </x14:dataValidation>
        <x14:dataValidation type="list" allowBlank="1" showInputMessage="1" showErrorMessage="1" xr:uid="{42387C7A-6F42-4087-89DD-DF78073496CB}">
          <x14:formula1>
            <xm:f>マスタ!$E$3:$E$8</xm:f>
          </x14:formula1>
          <xm:sqref>C11:C70</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B9D1B-87CA-4F0A-BD00-EB4E49B07EA5}">
  <sheetPr codeName="Sheet101">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u5cxzKw++S563IUJFTvvVNDO1Hs3Euqcqmt0WpfDRwb1QI2WOZIfeLiAPLR+fytRJGQOAzJfWTvw/a7c1o8jiQ==" saltValue="BlTZfyFMYtY0ZlHJdBMymw=="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77"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76" priority="3">
      <formula>AND(COUNTBLANK($B11:$I11)&lt;&gt;COLUMNS($B11:$I11),$C11="保育士等キャリアアップ研修（下記(7)に基づくもの）",$B11&lt;DATE(2017,4,1))</formula>
    </cfRule>
    <cfRule type="expression" dxfId="75" priority="4">
      <formula>AND(COUNTBLANK($B11:$I11)&lt;&gt;COLUMNS($B11:$I11),$E11="保育実践研修（H29～R1）",OR($B11&lt;DATE(2017,4,1),$B11&gt;DATE(2020,3,31)))</formula>
    </cfRule>
    <cfRule type="expression" dxfId="74" priority="5">
      <formula>AND(COUNTBLANK($B11:$I11)&lt;&gt;COLUMNS($B11:$I11),$B11&gt;DATE(2026,3,31))</formula>
    </cfRule>
  </conditionalFormatting>
  <conditionalFormatting sqref="C6">
    <cfRule type="containsBlanks" dxfId="73" priority="1">
      <formula>LEN(TRIM(C6))=0</formula>
    </cfRule>
  </conditionalFormatting>
  <conditionalFormatting sqref="C7">
    <cfRule type="cellIs" dxfId="72" priority="11" operator="equal">
      <formula>""</formula>
    </cfRule>
  </conditionalFormatting>
  <conditionalFormatting sqref="D11:D70">
    <cfRule type="expression" dxfId="71" priority="8">
      <formula>C11="⑥保育士等キャリアアップ研修（下記(7)に基づくもの）"</formula>
    </cfRule>
  </conditionalFormatting>
  <conditionalFormatting sqref="E11:F70">
    <cfRule type="expression" dxfId="70"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69" priority="10">
      <formula>$C11="⑥保育士等キャリアアップ研修（下記(7)に基づくもの）"</formula>
    </cfRule>
  </conditionalFormatting>
  <conditionalFormatting sqref="F11:F70">
    <cfRule type="expression" dxfId="68" priority="7">
      <formula>AND(LEFT($F11,2)="99",MID($F11,5,2)="99")</formula>
    </cfRule>
  </conditionalFormatting>
  <conditionalFormatting sqref="G71">
    <cfRule type="cellIs" dxfId="67" priority="13" operator="equal">
      <formula>""</formula>
    </cfRule>
  </conditionalFormatting>
  <conditionalFormatting sqref="I71">
    <cfRule type="cellIs" dxfId="66" priority="12" operator="equal">
      <formula>""</formula>
    </cfRule>
  </conditionalFormatting>
  <conditionalFormatting sqref="J11:J101">
    <cfRule type="expression" dxfId="65"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FE24DD12-82B0-48FE-87F2-F7C9452F1D22}">
      <formula1>SUMIF($H$11:$H$70,"〇",$I$11:$I$70)&lt;=VLOOKUP($C$6,$M$69:$N$83,2,FALSE)</formula1>
    </dataValidation>
    <dataValidation type="textLength" operator="equal" allowBlank="1" showInputMessage="1" showErrorMessage="1" error="保育士等キャリアアップ研修の時のみ12桁の修了証番号を入力" sqref="F11:F70" xr:uid="{ABE2BE95-5BAA-45DF-8B7B-7CF05D0290EC}">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4B005654-2C2E-4D95-8AF7-031B1EBA6CA8}">
      <formula1>46112</formula1>
    </dataValidation>
    <dataValidation type="list" allowBlank="1" showInputMessage="1" showErrorMessage="1" promptTitle="研修分野" sqref="E11:E70" xr:uid="{80DEA209-D65E-4A90-9463-F04EF9E4CC26}">
      <formula1>INDIRECT($L$4)</formula1>
    </dataValidation>
    <dataValidation type="list" allowBlank="1" showInputMessage="1" showErrorMessage="1" sqref="G11:G70" xr:uid="{09FA9764-DC3D-4E20-9D0B-D061BA2F1EAE}">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27963B6-3FD4-42D8-B4ED-85FC043095A8}">
          <x14:formula1>
            <xm:f>マスタ!$C$3:$C$16</xm:f>
          </x14:formula1>
          <xm:sqref>C6</xm:sqref>
        </x14:dataValidation>
        <x14:dataValidation type="list" allowBlank="1" showInputMessage="1" showErrorMessage="1" xr:uid="{00A81828-4A59-4D0B-8F57-9FAAEE093BEE}">
          <x14:formula1>
            <xm:f>マスタ!$E$3:$E$8</xm:f>
          </x14:formula1>
          <xm:sqref>C11:C70</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1D16E-2AB7-4C75-9C62-87E9E4CDF2FE}">
  <sheetPr codeName="Sheet102">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gpD9ZvRKcebnW7WlxQLgfYDKmRdCi9FJJFN4FEiB/d7YjafAoGpc7FzrgHMtWdINbkuYgguDLJ5s8UNggbaMng==" saltValue="rdV+CP1Ez6IbmG6mU8qZxg=="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64"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63" priority="3">
      <formula>AND(COUNTBLANK($B11:$I11)&lt;&gt;COLUMNS($B11:$I11),$C11="保育士等キャリアアップ研修（下記(7)に基づくもの）",$B11&lt;DATE(2017,4,1))</formula>
    </cfRule>
    <cfRule type="expression" dxfId="62" priority="4">
      <formula>AND(COUNTBLANK($B11:$I11)&lt;&gt;COLUMNS($B11:$I11),$E11="保育実践研修（H29～R1）",OR($B11&lt;DATE(2017,4,1),$B11&gt;DATE(2020,3,31)))</formula>
    </cfRule>
    <cfRule type="expression" dxfId="61" priority="5">
      <formula>AND(COUNTBLANK($B11:$I11)&lt;&gt;COLUMNS($B11:$I11),$B11&gt;DATE(2026,3,31))</formula>
    </cfRule>
  </conditionalFormatting>
  <conditionalFormatting sqref="C6">
    <cfRule type="containsBlanks" dxfId="60" priority="1">
      <formula>LEN(TRIM(C6))=0</formula>
    </cfRule>
  </conditionalFormatting>
  <conditionalFormatting sqref="C7">
    <cfRule type="cellIs" dxfId="59" priority="11" operator="equal">
      <formula>""</formula>
    </cfRule>
  </conditionalFormatting>
  <conditionalFormatting sqref="D11:D70">
    <cfRule type="expression" dxfId="58" priority="8">
      <formula>C11="⑥保育士等キャリアアップ研修（下記(7)に基づくもの）"</formula>
    </cfRule>
  </conditionalFormatting>
  <conditionalFormatting sqref="E11:F70">
    <cfRule type="expression" dxfId="57"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56" priority="10">
      <formula>$C11="⑥保育士等キャリアアップ研修（下記(7)に基づくもの）"</formula>
    </cfRule>
  </conditionalFormatting>
  <conditionalFormatting sqref="F11:F70">
    <cfRule type="expression" dxfId="55" priority="7">
      <formula>AND(LEFT($F11,2)="99",MID($F11,5,2)="99")</formula>
    </cfRule>
  </conditionalFormatting>
  <conditionalFormatting sqref="G71">
    <cfRule type="cellIs" dxfId="54" priority="13" operator="equal">
      <formula>""</formula>
    </cfRule>
  </conditionalFormatting>
  <conditionalFormatting sqref="I71">
    <cfRule type="cellIs" dxfId="53" priority="12" operator="equal">
      <formula>""</formula>
    </cfRule>
  </conditionalFormatting>
  <conditionalFormatting sqref="J11:J101">
    <cfRule type="expression" dxfId="52"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5C721C23-1DAD-4758-BC09-DA7B59CF47E0}">
      <formula1>SUMIF($H$11:$H$70,"〇",$I$11:$I$70)&lt;=VLOOKUP($C$6,$M$69:$N$83,2,FALSE)</formula1>
    </dataValidation>
    <dataValidation type="textLength" operator="equal" allowBlank="1" showInputMessage="1" showErrorMessage="1" error="保育士等キャリアアップ研修の時のみ12桁の修了証番号を入力" sqref="F11:F70" xr:uid="{E1C4B9C2-00F5-4B09-85AF-13F7C8631382}">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A4CFF36F-82EA-4C27-98D5-36B985B79B2E}">
      <formula1>46112</formula1>
    </dataValidation>
    <dataValidation type="list" allowBlank="1" showInputMessage="1" showErrorMessage="1" promptTitle="研修分野" sqref="E11:E70" xr:uid="{92C2CD54-DB03-4114-A296-E6EFDA417A4D}">
      <formula1>INDIRECT($L$4)</formula1>
    </dataValidation>
    <dataValidation type="list" allowBlank="1" showInputMessage="1" showErrorMessage="1" sqref="G11:G70" xr:uid="{403E57C9-343A-4261-8BDA-A95009CA70CA}">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3975D93-E7B2-43B4-8384-D83E95FF799D}">
          <x14:formula1>
            <xm:f>マスタ!$C$3:$C$16</xm:f>
          </x14:formula1>
          <xm:sqref>C6</xm:sqref>
        </x14:dataValidation>
        <x14:dataValidation type="list" allowBlank="1" showInputMessage="1" showErrorMessage="1" xr:uid="{ED48CBBA-C52C-4E5B-8619-87B86A87EF84}">
          <x14:formula1>
            <xm:f>マスタ!$E$3:$E$8</xm:f>
          </x14:formula1>
          <xm:sqref>C11:C70</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E1EA7-62B5-4B12-8908-CB17DD77936B}">
  <sheetPr codeName="Sheet103">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ueSYtk8efuThprDvsLLeSNj3SHwfdIUkUW4eyjmIYAqEFi8C6Uujb+ye+RIvZ/XTvpYdlGLV91y2LggVq/KY4Q==" saltValue="/fgk2zjBkIJ1lJEPIN81NA=="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51"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50" priority="3">
      <formula>AND(COUNTBLANK($B11:$I11)&lt;&gt;COLUMNS($B11:$I11),$C11="保育士等キャリアアップ研修（下記(7)に基づくもの）",$B11&lt;DATE(2017,4,1))</formula>
    </cfRule>
    <cfRule type="expression" dxfId="49" priority="4">
      <formula>AND(COUNTBLANK($B11:$I11)&lt;&gt;COLUMNS($B11:$I11),$E11="保育実践研修（H29～R1）",OR($B11&lt;DATE(2017,4,1),$B11&gt;DATE(2020,3,31)))</formula>
    </cfRule>
    <cfRule type="expression" dxfId="48" priority="5">
      <formula>AND(COUNTBLANK($B11:$I11)&lt;&gt;COLUMNS($B11:$I11),$B11&gt;DATE(2026,3,31))</formula>
    </cfRule>
  </conditionalFormatting>
  <conditionalFormatting sqref="C6">
    <cfRule type="containsBlanks" dxfId="47" priority="1">
      <formula>LEN(TRIM(C6))=0</formula>
    </cfRule>
  </conditionalFormatting>
  <conditionalFormatting sqref="C7">
    <cfRule type="cellIs" dxfId="46" priority="11" operator="equal">
      <formula>""</formula>
    </cfRule>
  </conditionalFormatting>
  <conditionalFormatting sqref="D11:D70">
    <cfRule type="expression" dxfId="45" priority="8">
      <formula>C11="⑥保育士等キャリアアップ研修（下記(7)に基づくもの）"</formula>
    </cfRule>
  </conditionalFormatting>
  <conditionalFormatting sqref="E11:F70">
    <cfRule type="expression" dxfId="44"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3" priority="10">
      <formula>$C11="⑥保育士等キャリアアップ研修（下記(7)に基づくもの）"</formula>
    </cfRule>
  </conditionalFormatting>
  <conditionalFormatting sqref="F11:F70">
    <cfRule type="expression" dxfId="42" priority="7">
      <formula>AND(LEFT($F11,2)="99",MID($F11,5,2)="99")</formula>
    </cfRule>
  </conditionalFormatting>
  <conditionalFormatting sqref="G71">
    <cfRule type="cellIs" dxfId="41" priority="13" operator="equal">
      <formula>""</formula>
    </cfRule>
  </conditionalFormatting>
  <conditionalFormatting sqref="I71">
    <cfRule type="cellIs" dxfId="40" priority="12" operator="equal">
      <formula>""</formula>
    </cfRule>
  </conditionalFormatting>
  <conditionalFormatting sqref="J11:J101">
    <cfRule type="expression" dxfId="39"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1F48D5C3-EBD7-4001-AF15-298A2C2535AB}">
      <formula1>SUMIF($H$11:$H$70,"〇",$I$11:$I$70)&lt;=VLOOKUP($C$6,$M$69:$N$83,2,FALSE)</formula1>
    </dataValidation>
    <dataValidation type="textLength" operator="equal" allowBlank="1" showInputMessage="1" showErrorMessage="1" error="保育士等キャリアアップ研修の時のみ12桁の修了証番号を入力" sqref="F11:F70" xr:uid="{A6075CF3-73D6-44B4-842E-C48D184C21B9}">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D8305207-600F-41C6-9DC7-5FD157A5A394}">
      <formula1>46112</formula1>
    </dataValidation>
    <dataValidation type="list" allowBlank="1" showInputMessage="1" showErrorMessage="1" promptTitle="研修分野" sqref="E11:E70" xr:uid="{98065395-24E7-4BCA-8FC3-4C52385D9ED0}">
      <formula1>INDIRECT($L$4)</formula1>
    </dataValidation>
    <dataValidation type="list" allowBlank="1" showInputMessage="1" showErrorMessage="1" sqref="G11:G70" xr:uid="{13DC0C48-B4C5-4C0F-A71E-D871ABFE9BFE}">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99A489E-7272-4212-830B-0823AFE764E3}">
          <x14:formula1>
            <xm:f>マスタ!$C$3:$C$16</xm:f>
          </x14:formula1>
          <xm:sqref>C6</xm:sqref>
        </x14:dataValidation>
        <x14:dataValidation type="list" allowBlank="1" showInputMessage="1" showErrorMessage="1" xr:uid="{78B7EE20-17C9-442C-BEB4-FF68422C227B}">
          <x14:formula1>
            <xm:f>マスタ!$E$3:$E$8</xm:f>
          </x14:formula1>
          <xm:sqref>C11:C70</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26695-660B-470F-907A-63CAFA00608A}">
  <sheetPr codeName="Sheet104">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wl/iETeekajSw+iDMwTBfHboJ1yj3mF2vhensq14p/Bkkd/xr3deHc1DZQrVumob2NZDX1u9U1gJqydxm7QWIQ==" saltValue="p5iyzKZE0aoDYaVqbqONZ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38"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37" priority="3">
      <formula>AND(COUNTBLANK($B11:$I11)&lt;&gt;COLUMNS($B11:$I11),$C11="保育士等キャリアアップ研修（下記(7)に基づくもの）",$B11&lt;DATE(2017,4,1))</formula>
    </cfRule>
    <cfRule type="expression" dxfId="36" priority="4">
      <formula>AND(COUNTBLANK($B11:$I11)&lt;&gt;COLUMNS($B11:$I11),$E11="保育実践研修（H29～R1）",OR($B11&lt;DATE(2017,4,1),$B11&gt;DATE(2020,3,31)))</formula>
    </cfRule>
    <cfRule type="expression" dxfId="35" priority="5">
      <formula>AND(COUNTBLANK($B11:$I11)&lt;&gt;COLUMNS($B11:$I11),$B11&gt;DATE(2026,3,31))</formula>
    </cfRule>
  </conditionalFormatting>
  <conditionalFormatting sqref="C6">
    <cfRule type="containsBlanks" dxfId="34" priority="1">
      <formula>LEN(TRIM(C6))=0</formula>
    </cfRule>
  </conditionalFormatting>
  <conditionalFormatting sqref="C7">
    <cfRule type="cellIs" dxfId="33" priority="11" operator="equal">
      <formula>""</formula>
    </cfRule>
  </conditionalFormatting>
  <conditionalFormatting sqref="D11:D70">
    <cfRule type="expression" dxfId="32" priority="8">
      <formula>C11="⑥保育士等キャリアアップ研修（下記(7)に基づくもの）"</formula>
    </cfRule>
  </conditionalFormatting>
  <conditionalFormatting sqref="E11:F70">
    <cfRule type="expression" dxfId="31"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30" priority="10">
      <formula>$C11="⑥保育士等キャリアアップ研修（下記(7)に基づくもの）"</formula>
    </cfRule>
  </conditionalFormatting>
  <conditionalFormatting sqref="F11:F70">
    <cfRule type="expression" dxfId="29" priority="7">
      <formula>AND(LEFT($F11,2)="99",MID($F11,5,2)="99")</formula>
    </cfRule>
  </conditionalFormatting>
  <conditionalFormatting sqref="G71">
    <cfRule type="cellIs" dxfId="28" priority="13" operator="equal">
      <formula>""</formula>
    </cfRule>
  </conditionalFormatting>
  <conditionalFormatting sqref="I71">
    <cfRule type="cellIs" dxfId="27" priority="12" operator="equal">
      <formula>""</formula>
    </cfRule>
  </conditionalFormatting>
  <conditionalFormatting sqref="J11:J101">
    <cfRule type="expression" dxfId="26"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CF23F10F-24A8-4587-B270-0D9B919B8A13}">
      <formula1>SUMIF($H$11:$H$70,"〇",$I$11:$I$70)&lt;=VLOOKUP($C$6,$M$69:$N$83,2,FALSE)</formula1>
    </dataValidation>
    <dataValidation type="textLength" operator="equal" allowBlank="1" showInputMessage="1" showErrorMessage="1" error="保育士等キャリアアップ研修の時のみ12桁の修了証番号を入力" sqref="F11:F70" xr:uid="{7E2B7F28-2C8D-42B9-952B-C1412C4E8661}">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26A7E2AD-E4BD-4A09-A8FA-262D9BF7F716}">
      <formula1>46112</formula1>
    </dataValidation>
    <dataValidation type="list" allowBlank="1" showInputMessage="1" showErrorMessage="1" promptTitle="研修分野" sqref="E11:E70" xr:uid="{DCA8CF4C-0B1E-4955-8D4F-86A1E3F80A14}">
      <formula1>INDIRECT($L$4)</formula1>
    </dataValidation>
    <dataValidation type="list" allowBlank="1" showInputMessage="1" showErrorMessage="1" sqref="G11:G70" xr:uid="{094438EF-5CB5-4399-807E-5348F2E5C1F3}">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46233BD-A110-4308-94EF-6B9C8806CD39}">
          <x14:formula1>
            <xm:f>マスタ!$C$3:$C$16</xm:f>
          </x14:formula1>
          <xm:sqref>C6</xm:sqref>
        </x14:dataValidation>
        <x14:dataValidation type="list" allowBlank="1" showInputMessage="1" showErrorMessage="1" xr:uid="{9775747F-205A-4869-BA35-96A9032EE631}">
          <x14:formula1>
            <xm:f>マスタ!$E$3:$E$8</xm:f>
          </x14:formula1>
          <xm:sqref>C11:C70</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5FA3E-CD3C-4D03-A355-56CE9ABDFC81}">
  <sheetPr codeName="Sheet105">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f8+c2XmEk4vjztKhiCXQOnHfQyuU8k51dSB6EwPBP1ZCZ1GJRp3cMeCbfPneHN3Raf6aH5HWrP+oZfYfVxlGqw==" saltValue="MuKVX532rKNnOeRTvZNuu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25"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24" priority="3">
      <formula>AND(COUNTBLANK($B11:$I11)&lt;&gt;COLUMNS($B11:$I11),$C11="保育士等キャリアアップ研修（下記(7)に基づくもの）",$B11&lt;DATE(2017,4,1))</formula>
    </cfRule>
    <cfRule type="expression" dxfId="23" priority="4">
      <formula>AND(COUNTBLANK($B11:$I11)&lt;&gt;COLUMNS($B11:$I11),$E11="保育実践研修（H29～R1）",OR($B11&lt;DATE(2017,4,1),$B11&gt;DATE(2020,3,31)))</formula>
    </cfRule>
    <cfRule type="expression" dxfId="22" priority="5">
      <formula>AND(COUNTBLANK($B11:$I11)&lt;&gt;COLUMNS($B11:$I11),$B11&gt;DATE(2026,3,31))</formula>
    </cfRule>
  </conditionalFormatting>
  <conditionalFormatting sqref="C6">
    <cfRule type="containsBlanks" dxfId="21" priority="1">
      <formula>LEN(TRIM(C6))=0</formula>
    </cfRule>
  </conditionalFormatting>
  <conditionalFormatting sqref="C7">
    <cfRule type="cellIs" dxfId="20" priority="11" operator="equal">
      <formula>""</formula>
    </cfRule>
  </conditionalFormatting>
  <conditionalFormatting sqref="D11:D70">
    <cfRule type="expression" dxfId="19" priority="8">
      <formula>C11="⑥保育士等キャリアアップ研修（下記(7)に基づくもの）"</formula>
    </cfRule>
  </conditionalFormatting>
  <conditionalFormatting sqref="E11:F70">
    <cfRule type="expression" dxfId="18"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17" priority="10">
      <formula>$C11="⑥保育士等キャリアアップ研修（下記(7)に基づくもの）"</formula>
    </cfRule>
  </conditionalFormatting>
  <conditionalFormatting sqref="F11:F70">
    <cfRule type="expression" dxfId="16" priority="7">
      <formula>AND(LEFT($F11,2)="99",MID($F11,5,2)="99")</formula>
    </cfRule>
  </conditionalFormatting>
  <conditionalFormatting sqref="G71">
    <cfRule type="cellIs" dxfId="15" priority="13" operator="equal">
      <formula>""</formula>
    </cfRule>
  </conditionalFormatting>
  <conditionalFormatting sqref="I71">
    <cfRule type="cellIs" dxfId="14" priority="12" operator="equal">
      <formula>""</formula>
    </cfRule>
  </conditionalFormatting>
  <conditionalFormatting sqref="J11:J101">
    <cfRule type="expression" dxfId="13"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9DA14D1C-E3EE-4CA4-BF40-07B98D60401E}">
      <formula1>SUMIF($H$11:$H$70,"〇",$I$11:$I$70)&lt;=VLOOKUP($C$6,$M$69:$N$83,2,FALSE)</formula1>
    </dataValidation>
    <dataValidation type="textLength" operator="equal" allowBlank="1" showInputMessage="1" showErrorMessage="1" error="保育士等キャリアアップ研修の時のみ12桁の修了証番号を入力" sqref="F11:F70" xr:uid="{1BE2D9EC-62DF-4DC6-AACF-ED302E9C5557}">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7344E81C-6CC7-4C09-A55C-844330620A2B}">
      <formula1>46112</formula1>
    </dataValidation>
    <dataValidation type="list" allowBlank="1" showInputMessage="1" showErrorMessage="1" promptTitle="研修分野" sqref="E11:E70" xr:uid="{2E6469C1-B469-494B-84A3-5B70F372D36B}">
      <formula1>INDIRECT($L$4)</formula1>
    </dataValidation>
    <dataValidation type="list" allowBlank="1" showInputMessage="1" showErrorMessage="1" sqref="G11:G70" xr:uid="{35F5C33C-8C4D-44AC-AC09-04B62682CC1D}">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F83FA2E-B35C-4992-9ECE-6B5CC7C7C610}">
          <x14:formula1>
            <xm:f>マスタ!$C$3:$C$16</xm:f>
          </x14:formula1>
          <xm:sqref>C6</xm:sqref>
        </x14:dataValidation>
        <x14:dataValidation type="list" allowBlank="1" showInputMessage="1" showErrorMessage="1" xr:uid="{078C970D-C896-49B5-9EA9-E4D15FCA7A0A}">
          <x14:formula1>
            <xm:f>マスタ!$E$3:$E$8</xm:f>
          </x14:formula1>
          <xm:sqref>C11:C70</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BAEBD-3B9C-4E87-B31F-E3C455DC22D5}">
  <sheetPr codeName="Sheet106">
    <tabColor rgb="FFFF0000"/>
    <pageSetUpPr fitToPage="1"/>
  </sheetPr>
  <dimension ref="A1:Z83"/>
  <sheetViews>
    <sheetView showZeros="0" view="pageBreakPreview" zoomScale="72" zoomScaleNormal="70" zoomScaleSheetLayoutView="72" workbookViewId="0">
      <selection activeCell="C6" sqref="C6"/>
    </sheetView>
  </sheetViews>
  <sheetFormatPr defaultColWidth="9" defaultRowHeight="19.2"/>
  <cols>
    <col min="1" max="1" width="5" style="35" customWidth="1"/>
    <col min="2" max="2" width="20.109375" style="46" customWidth="1"/>
    <col min="3" max="3" width="40.88671875" style="32" customWidth="1"/>
    <col min="4" max="4" width="50.33203125" style="32" customWidth="1"/>
    <col min="5" max="5" width="21.88671875" style="32" customWidth="1"/>
    <col min="6" max="6" width="18.33203125" style="32" customWidth="1"/>
    <col min="7" max="7" width="18.6640625" style="32" customWidth="1"/>
    <col min="8" max="9" width="18.109375" style="32" customWidth="1"/>
    <col min="10" max="10" width="25.77734375" style="32" customWidth="1"/>
    <col min="11" max="11" width="9" style="32" hidden="1" customWidth="1"/>
    <col min="12" max="12" width="11.88671875" style="32" hidden="1" customWidth="1"/>
    <col min="13" max="13" width="10.44140625" style="32" hidden="1" customWidth="1"/>
    <col min="14" max="26" width="9" style="32" hidden="1" customWidth="1"/>
    <col min="27" max="16384" width="9" style="32"/>
  </cols>
  <sheetData>
    <row r="1" spans="1:13" ht="29.25" customHeight="1">
      <c r="A1" s="50" t="s">
        <v>135</v>
      </c>
      <c r="B1" s="85"/>
      <c r="C1" s="86"/>
      <c r="D1" s="86" t="s">
        <v>224</v>
      </c>
      <c r="E1" s="86"/>
      <c r="F1" s="86"/>
      <c r="G1" s="86"/>
      <c r="H1" s="86"/>
      <c r="I1" s="60"/>
      <c r="J1" s="87"/>
    </row>
    <row r="2" spans="1:13" ht="19.8" thickBot="1">
      <c r="A2" s="4"/>
      <c r="B2" s="53"/>
      <c r="C2" s="56"/>
      <c r="D2" s="57"/>
      <c r="E2" s="57"/>
      <c r="F2" s="56"/>
      <c r="G2" s="56"/>
      <c r="H2" s="56"/>
      <c r="I2" s="56"/>
      <c r="J2" s="56"/>
    </row>
    <row r="3" spans="1:13" s="36" customFormat="1" ht="24.9" customHeight="1">
      <c r="A3" s="83"/>
      <c r="B3" s="53"/>
      <c r="C3" s="61"/>
      <c r="D3" s="88"/>
      <c r="E3" s="88"/>
      <c r="F3" s="67"/>
      <c r="G3" s="88"/>
      <c r="H3" s="89" t="s">
        <v>9</v>
      </c>
      <c r="I3" s="171" t="e">
        <f>①集計表!H4</f>
        <v>#N/A</v>
      </c>
      <c r="J3" s="106"/>
    </row>
    <row r="4" spans="1:13" s="36" customFormat="1" ht="24.9" customHeight="1">
      <c r="A4" s="4"/>
      <c r="B4" s="53"/>
      <c r="C4" s="61"/>
      <c r="D4" s="88"/>
      <c r="E4" s="88"/>
      <c r="F4" s="88"/>
      <c r="G4" s="88"/>
      <c r="H4" s="90" t="s">
        <v>10</v>
      </c>
      <c r="I4" s="172" t="e">
        <f>①集計表!H5</f>
        <v>#N/A</v>
      </c>
      <c r="J4" s="173"/>
      <c r="L4" s="37" t="e">
        <f>IFERROR(LEFT(I4,FIND("（",I4)-1),I4)&amp;C6</f>
        <v>#N/A</v>
      </c>
    </row>
    <row r="5" spans="1:13" s="36" customFormat="1" ht="24.9" customHeight="1" thickBot="1">
      <c r="A5" s="4"/>
      <c r="B5" s="61"/>
      <c r="C5" s="67"/>
      <c r="D5" s="88"/>
      <c r="E5" s="88"/>
      <c r="F5" s="88"/>
      <c r="G5" s="88"/>
      <c r="H5" s="91" t="s">
        <v>8</v>
      </c>
      <c r="I5" s="179">
        <f>①集計表!H6</f>
        <v>0</v>
      </c>
      <c r="J5" s="180"/>
    </row>
    <row r="6" spans="1:13" s="36" customFormat="1" ht="24.9" customHeight="1">
      <c r="A6" s="4"/>
      <c r="B6" s="92" t="s">
        <v>1</v>
      </c>
      <c r="C6" s="170"/>
      <c r="D6" s="194" t="s">
        <v>225</v>
      </c>
      <c r="E6" s="194"/>
      <c r="F6" s="195"/>
      <c r="G6" s="88"/>
      <c r="H6" s="93" t="s">
        <v>24</v>
      </c>
      <c r="I6" s="181" t="e">
        <f>①集計表!H7</f>
        <v>#N/A</v>
      </c>
      <c r="J6" s="182"/>
    </row>
    <row r="7" spans="1:13" s="36" customFormat="1" ht="24.9" customHeight="1" thickBot="1">
      <c r="A7" s="4"/>
      <c r="B7" s="94" t="s">
        <v>3</v>
      </c>
      <c r="C7" s="20"/>
      <c r="D7" s="189" t="str">
        <f>IF($C$6="","職位を選択してください",IF(ISNUMBER(SEARCH("中核リーダー",C6)),IF(SUMIF(G:G,"〇",I:I)&gt;=15,"必修時間を満たしています","区分３（人数Ａ）対象者は、マネジメント分野（15時間）必修です。
入力してください。"),IF(ISNUMBER(SEARCH("専門リーダー",C6)),"必修ではありません。保育士等キャリアアップ研修のマネジメント分野は、令和４年３月31日までの修了分まで算定可。",IF(ISNUMBER(SEARCH("若手リーダー",C6)),"必修ではありません。保育士等キャリアアップ研修のマネジメント分野は、令和２年３月31日までの修了分まで算定可。","必修ではありません。"))))</f>
        <v>職位を選択してください</v>
      </c>
      <c r="E7" s="189"/>
      <c r="F7" s="190"/>
      <c r="G7" s="88"/>
      <c r="H7" s="95" t="s">
        <v>23</v>
      </c>
      <c r="I7" s="183">
        <f>①集計表!H8</f>
        <v>0</v>
      </c>
      <c r="J7" s="184"/>
      <c r="K7" s="36">
        <f>Z4</f>
        <v>0</v>
      </c>
    </row>
    <row r="8" spans="1:13" s="36" customFormat="1" ht="24.9" customHeight="1" thickBot="1">
      <c r="A8" s="4"/>
      <c r="B8" s="108"/>
      <c r="C8" s="109"/>
      <c r="D8" s="191"/>
      <c r="E8" s="192"/>
      <c r="F8" s="193"/>
      <c r="G8" s="88"/>
      <c r="H8" s="88"/>
      <c r="I8" s="110"/>
      <c r="J8" s="110"/>
    </row>
    <row r="9" spans="1:13" ht="24.9" customHeight="1" thickBot="1">
      <c r="A9" s="185" t="s">
        <v>3058</v>
      </c>
      <c r="B9" s="186"/>
      <c r="C9" s="186"/>
      <c r="D9" s="186"/>
      <c r="E9" s="186"/>
      <c r="F9" s="186"/>
      <c r="G9" s="186"/>
      <c r="H9" s="186"/>
      <c r="I9" s="186"/>
      <c r="J9" s="187"/>
    </row>
    <row r="10" spans="1:13" ht="117" customHeight="1" thickBot="1">
      <c r="A10" s="96" t="s">
        <v>12</v>
      </c>
      <c r="B10" s="107" t="s">
        <v>3057</v>
      </c>
      <c r="C10" s="51" t="s">
        <v>3065</v>
      </c>
      <c r="D10" s="97" t="s">
        <v>4</v>
      </c>
      <c r="E10" s="98" t="s">
        <v>173</v>
      </c>
      <c r="F10" s="51" t="s">
        <v>7</v>
      </c>
      <c r="G10" s="99" t="s">
        <v>121</v>
      </c>
      <c r="H10" s="99" t="s">
        <v>57</v>
      </c>
      <c r="I10" s="100" t="s">
        <v>37</v>
      </c>
      <c r="J10" s="96" t="s">
        <v>0</v>
      </c>
      <c r="K10" s="32" t="s">
        <v>130</v>
      </c>
      <c r="L10" s="38" t="s">
        <v>129</v>
      </c>
      <c r="M10" s="39">
        <v>42826</v>
      </c>
    </row>
    <row r="11" spans="1:13" ht="30" customHeight="1">
      <c r="A11" s="21">
        <v>1</v>
      </c>
      <c r="B11" s="22"/>
      <c r="C11" s="23"/>
      <c r="D11" s="24"/>
      <c r="E11" s="25"/>
      <c r="F11" s="26"/>
      <c r="G11" s="13"/>
      <c r="H11" s="52" t="str">
        <f>IF(C11="⑤園内における研修を企画・実施する幼稚園又は認定こども園","〇","")</f>
        <v/>
      </c>
      <c r="I11" s="27"/>
      <c r="J11" s="28"/>
      <c r="K11" s="32" t="s">
        <v>131</v>
      </c>
      <c r="L11" s="38" t="s">
        <v>123</v>
      </c>
      <c r="M11" s="39">
        <v>44651</v>
      </c>
    </row>
    <row r="12" spans="1:13" ht="30" customHeight="1">
      <c r="A12" s="21">
        <v>2</v>
      </c>
      <c r="B12" s="22"/>
      <c r="C12" s="23"/>
      <c r="D12" s="24"/>
      <c r="E12" s="25"/>
      <c r="F12" s="26"/>
      <c r="G12" s="13"/>
      <c r="H12" s="52" t="str">
        <f>IF(C12="⑤園内における研修を企画・実施する幼稚園又は認定こども園","〇","")</f>
        <v/>
      </c>
      <c r="I12" s="29"/>
      <c r="J12" s="28"/>
      <c r="L12" s="38" t="s">
        <v>125</v>
      </c>
      <c r="M12" s="39">
        <v>43921</v>
      </c>
    </row>
    <row r="13" spans="1:13" ht="30" customHeight="1">
      <c r="A13" s="21">
        <v>3</v>
      </c>
      <c r="B13" s="22"/>
      <c r="C13" s="23"/>
      <c r="D13" s="24"/>
      <c r="E13" s="25"/>
      <c r="F13" s="26"/>
      <c r="G13" s="13"/>
      <c r="H13" s="52" t="str">
        <f t="shared" ref="H13:H70" si="0">IF(C13="⑤園内における研修を企画・実施する幼稚園又は認定こども園","〇","")</f>
        <v/>
      </c>
      <c r="I13" s="29"/>
      <c r="J13" s="28"/>
      <c r="L13" s="40" t="s">
        <v>124</v>
      </c>
      <c r="M13" s="39">
        <v>45747</v>
      </c>
    </row>
    <row r="14" spans="1:13" ht="30" customHeight="1">
      <c r="A14" s="21">
        <v>4</v>
      </c>
      <c r="B14" s="22"/>
      <c r="C14" s="23"/>
      <c r="D14" s="24"/>
      <c r="E14" s="25"/>
      <c r="F14" s="26"/>
      <c r="G14" s="13"/>
      <c r="H14" s="52" t="str">
        <f t="shared" si="0"/>
        <v/>
      </c>
      <c r="I14" s="29"/>
      <c r="J14" s="28"/>
      <c r="M14" s="39"/>
    </row>
    <row r="15" spans="1:13" ht="30" customHeight="1">
      <c r="A15" s="21">
        <v>5</v>
      </c>
      <c r="B15" s="22"/>
      <c r="C15" s="23"/>
      <c r="D15" s="24"/>
      <c r="E15" s="25"/>
      <c r="F15" s="26"/>
      <c r="G15" s="13"/>
      <c r="H15" s="52" t="str">
        <f t="shared" si="0"/>
        <v/>
      </c>
      <c r="I15" s="29"/>
      <c r="J15" s="28"/>
    </row>
    <row r="16" spans="1:13" ht="30" customHeight="1">
      <c r="A16" s="21">
        <v>6</v>
      </c>
      <c r="B16" s="22"/>
      <c r="C16" s="23"/>
      <c r="D16" s="24"/>
      <c r="E16" s="25"/>
      <c r="F16" s="26"/>
      <c r="G16" s="13"/>
      <c r="H16" s="52" t="str">
        <f t="shared" si="0"/>
        <v/>
      </c>
      <c r="I16" s="29"/>
      <c r="J16" s="28"/>
    </row>
    <row r="17" spans="1:10" ht="30" customHeight="1">
      <c r="A17" s="21">
        <v>7</v>
      </c>
      <c r="B17" s="22"/>
      <c r="C17" s="23"/>
      <c r="D17" s="24"/>
      <c r="E17" s="25"/>
      <c r="F17" s="26"/>
      <c r="G17" s="13"/>
      <c r="H17" s="52" t="str">
        <f t="shared" si="0"/>
        <v/>
      </c>
      <c r="I17" s="29"/>
      <c r="J17" s="28"/>
    </row>
    <row r="18" spans="1:10" ht="30" customHeight="1">
      <c r="A18" s="21">
        <v>8</v>
      </c>
      <c r="B18" s="22"/>
      <c r="C18" s="23"/>
      <c r="D18" s="24"/>
      <c r="E18" s="25"/>
      <c r="F18" s="26"/>
      <c r="G18" s="13"/>
      <c r="H18" s="52" t="str">
        <f t="shared" si="0"/>
        <v/>
      </c>
      <c r="I18" s="29"/>
      <c r="J18" s="28"/>
    </row>
    <row r="19" spans="1:10" ht="30" customHeight="1">
      <c r="A19" s="21">
        <v>9</v>
      </c>
      <c r="B19" s="22"/>
      <c r="C19" s="23"/>
      <c r="D19" s="24"/>
      <c r="E19" s="25"/>
      <c r="F19" s="26"/>
      <c r="G19" s="19"/>
      <c r="H19" s="52" t="str">
        <f t="shared" si="0"/>
        <v/>
      </c>
      <c r="I19" s="29"/>
      <c r="J19" s="28"/>
    </row>
    <row r="20" spans="1:10" ht="30" customHeight="1">
      <c r="A20" s="21">
        <v>10</v>
      </c>
      <c r="B20" s="22"/>
      <c r="C20" s="23"/>
      <c r="D20" s="24"/>
      <c r="E20" s="25"/>
      <c r="F20" s="26"/>
      <c r="G20" s="14"/>
      <c r="H20" s="52" t="str">
        <f t="shared" si="0"/>
        <v/>
      </c>
      <c r="I20" s="29"/>
      <c r="J20" s="28"/>
    </row>
    <row r="21" spans="1:10" ht="30" customHeight="1">
      <c r="A21" s="21">
        <v>11</v>
      </c>
      <c r="B21" s="22"/>
      <c r="C21" s="23"/>
      <c r="D21" s="24"/>
      <c r="E21" s="25"/>
      <c r="F21" s="26"/>
      <c r="G21" s="14"/>
      <c r="H21" s="52" t="str">
        <f t="shared" si="0"/>
        <v/>
      </c>
      <c r="I21" s="29"/>
      <c r="J21" s="28"/>
    </row>
    <row r="22" spans="1:10" ht="30" customHeight="1">
      <c r="A22" s="21">
        <v>12</v>
      </c>
      <c r="B22" s="22"/>
      <c r="C22" s="23"/>
      <c r="D22" s="24"/>
      <c r="E22" s="25"/>
      <c r="F22" s="26"/>
      <c r="G22" s="14"/>
      <c r="H22" s="52" t="str">
        <f t="shared" si="0"/>
        <v/>
      </c>
      <c r="I22" s="29"/>
      <c r="J22" s="28"/>
    </row>
    <row r="23" spans="1:10" ht="30" customHeight="1">
      <c r="A23" s="21">
        <v>13</v>
      </c>
      <c r="B23" s="22"/>
      <c r="C23" s="23"/>
      <c r="D23" s="24"/>
      <c r="E23" s="25"/>
      <c r="F23" s="26"/>
      <c r="G23" s="14"/>
      <c r="H23" s="52" t="str">
        <f t="shared" si="0"/>
        <v/>
      </c>
      <c r="I23" s="29"/>
      <c r="J23" s="28"/>
    </row>
    <row r="24" spans="1:10" ht="30" customHeight="1">
      <c r="A24" s="21">
        <v>14</v>
      </c>
      <c r="B24" s="22"/>
      <c r="C24" s="23"/>
      <c r="D24" s="24"/>
      <c r="E24" s="25"/>
      <c r="F24" s="26"/>
      <c r="G24" s="30"/>
      <c r="H24" s="52" t="str">
        <f t="shared" si="0"/>
        <v/>
      </c>
      <c r="I24" s="31"/>
      <c r="J24" s="28"/>
    </row>
    <row r="25" spans="1:10" ht="30" customHeight="1">
      <c r="A25" s="21">
        <v>15</v>
      </c>
      <c r="B25" s="22"/>
      <c r="C25" s="23"/>
      <c r="D25" s="24"/>
      <c r="E25" s="25"/>
      <c r="F25" s="26"/>
      <c r="G25" s="30"/>
      <c r="H25" s="52" t="str">
        <f t="shared" si="0"/>
        <v/>
      </c>
      <c r="I25" s="31"/>
      <c r="J25" s="28"/>
    </row>
    <row r="26" spans="1:10" ht="30" customHeight="1">
      <c r="A26" s="21">
        <v>16</v>
      </c>
      <c r="B26" s="22"/>
      <c r="C26" s="23"/>
      <c r="D26" s="24"/>
      <c r="E26" s="25"/>
      <c r="F26" s="26"/>
      <c r="G26" s="14"/>
      <c r="H26" s="52" t="str">
        <f t="shared" si="0"/>
        <v/>
      </c>
      <c r="I26" s="29"/>
      <c r="J26" s="28"/>
    </row>
    <row r="27" spans="1:10" ht="30" customHeight="1">
      <c r="A27" s="21">
        <v>17</v>
      </c>
      <c r="B27" s="22"/>
      <c r="C27" s="23"/>
      <c r="D27" s="24"/>
      <c r="E27" s="25"/>
      <c r="F27" s="26"/>
      <c r="G27" s="30"/>
      <c r="H27" s="52" t="str">
        <f t="shared" si="0"/>
        <v/>
      </c>
      <c r="I27" s="31"/>
      <c r="J27" s="28"/>
    </row>
    <row r="28" spans="1:10" ht="30" customHeight="1">
      <c r="A28" s="21">
        <v>18</v>
      </c>
      <c r="B28" s="22"/>
      <c r="C28" s="23"/>
      <c r="D28" s="24"/>
      <c r="E28" s="25"/>
      <c r="F28" s="26"/>
      <c r="G28" s="14"/>
      <c r="H28" s="52" t="str">
        <f t="shared" si="0"/>
        <v/>
      </c>
      <c r="I28" s="29"/>
      <c r="J28" s="28"/>
    </row>
    <row r="29" spans="1:10" ht="30" customHeight="1">
      <c r="A29" s="21">
        <v>19</v>
      </c>
      <c r="B29" s="22"/>
      <c r="C29" s="23"/>
      <c r="D29" s="24"/>
      <c r="E29" s="25"/>
      <c r="F29" s="26"/>
      <c r="G29" s="14"/>
      <c r="H29" s="52" t="str">
        <f t="shared" si="0"/>
        <v/>
      </c>
      <c r="I29" s="29"/>
      <c r="J29" s="28"/>
    </row>
    <row r="30" spans="1:10" ht="30" customHeight="1">
      <c r="A30" s="21">
        <v>20</v>
      </c>
      <c r="B30" s="22"/>
      <c r="C30" s="23"/>
      <c r="D30" s="24"/>
      <c r="E30" s="25"/>
      <c r="F30" s="26"/>
      <c r="G30" s="14"/>
      <c r="H30" s="52" t="str">
        <f t="shared" si="0"/>
        <v/>
      </c>
      <c r="I30" s="29"/>
      <c r="J30" s="28"/>
    </row>
    <row r="31" spans="1:10" ht="30" customHeight="1">
      <c r="A31" s="21">
        <v>21</v>
      </c>
      <c r="B31" s="22"/>
      <c r="C31" s="23"/>
      <c r="D31" s="24"/>
      <c r="E31" s="25"/>
      <c r="F31" s="26"/>
      <c r="G31" s="14"/>
      <c r="H31" s="52" t="str">
        <f t="shared" si="0"/>
        <v/>
      </c>
      <c r="I31" s="29"/>
      <c r="J31" s="28"/>
    </row>
    <row r="32" spans="1:10" ht="30" customHeight="1">
      <c r="A32" s="21">
        <v>22</v>
      </c>
      <c r="B32" s="22"/>
      <c r="C32" s="23"/>
      <c r="D32" s="24"/>
      <c r="E32" s="25"/>
      <c r="F32" s="26"/>
      <c r="G32" s="14"/>
      <c r="H32" s="52" t="str">
        <f t="shared" si="0"/>
        <v/>
      </c>
      <c r="I32" s="29"/>
      <c r="J32" s="28"/>
    </row>
    <row r="33" spans="1:10" ht="30" customHeight="1">
      <c r="A33" s="21">
        <v>23</v>
      </c>
      <c r="B33" s="22"/>
      <c r="C33" s="23"/>
      <c r="D33" s="24"/>
      <c r="E33" s="25"/>
      <c r="F33" s="26"/>
      <c r="G33" s="14"/>
      <c r="H33" s="52" t="str">
        <f t="shared" si="0"/>
        <v/>
      </c>
      <c r="I33" s="29"/>
      <c r="J33" s="28"/>
    </row>
    <row r="34" spans="1:10" ht="30" customHeight="1">
      <c r="A34" s="21">
        <v>24</v>
      </c>
      <c r="B34" s="22"/>
      <c r="C34" s="23"/>
      <c r="D34" s="24"/>
      <c r="E34" s="25"/>
      <c r="F34" s="26"/>
      <c r="G34" s="14"/>
      <c r="H34" s="52" t="str">
        <f t="shared" si="0"/>
        <v/>
      </c>
      <c r="I34" s="29"/>
      <c r="J34" s="28"/>
    </row>
    <row r="35" spans="1:10" ht="30" customHeight="1">
      <c r="A35" s="21">
        <v>25</v>
      </c>
      <c r="B35" s="22"/>
      <c r="C35" s="23"/>
      <c r="D35" s="24"/>
      <c r="E35" s="25"/>
      <c r="F35" s="26"/>
      <c r="G35" s="14"/>
      <c r="H35" s="52" t="str">
        <f t="shared" si="0"/>
        <v/>
      </c>
      <c r="I35" s="29"/>
      <c r="J35" s="28"/>
    </row>
    <row r="36" spans="1:10" ht="30" customHeight="1">
      <c r="A36" s="21">
        <v>26</v>
      </c>
      <c r="B36" s="22"/>
      <c r="C36" s="23"/>
      <c r="D36" s="24"/>
      <c r="E36" s="25"/>
      <c r="F36" s="26"/>
      <c r="G36" s="14"/>
      <c r="H36" s="52" t="str">
        <f t="shared" si="0"/>
        <v/>
      </c>
      <c r="I36" s="29"/>
      <c r="J36" s="28"/>
    </row>
    <row r="37" spans="1:10" ht="30" customHeight="1">
      <c r="A37" s="21">
        <v>27</v>
      </c>
      <c r="B37" s="22"/>
      <c r="C37" s="23"/>
      <c r="D37" s="24"/>
      <c r="E37" s="25"/>
      <c r="F37" s="26"/>
      <c r="G37" s="14"/>
      <c r="H37" s="52" t="str">
        <f t="shared" si="0"/>
        <v/>
      </c>
      <c r="I37" s="29"/>
      <c r="J37" s="28"/>
    </row>
    <row r="38" spans="1:10" ht="30" customHeight="1">
      <c r="A38" s="21">
        <v>28</v>
      </c>
      <c r="B38" s="22"/>
      <c r="C38" s="23"/>
      <c r="D38" s="24"/>
      <c r="E38" s="25"/>
      <c r="F38" s="26"/>
      <c r="G38" s="14"/>
      <c r="H38" s="52" t="str">
        <f t="shared" si="0"/>
        <v/>
      </c>
      <c r="I38" s="29"/>
      <c r="J38" s="28"/>
    </row>
    <row r="39" spans="1:10" ht="30" customHeight="1">
      <c r="A39" s="21">
        <v>29</v>
      </c>
      <c r="B39" s="22"/>
      <c r="C39" s="23"/>
      <c r="D39" s="24"/>
      <c r="E39" s="25"/>
      <c r="F39" s="26"/>
      <c r="G39" s="14"/>
      <c r="H39" s="52" t="str">
        <f t="shared" si="0"/>
        <v/>
      </c>
      <c r="I39" s="29"/>
      <c r="J39" s="28"/>
    </row>
    <row r="40" spans="1:10" ht="30" customHeight="1">
      <c r="A40" s="21">
        <v>30</v>
      </c>
      <c r="B40" s="22"/>
      <c r="C40" s="23"/>
      <c r="D40" s="24"/>
      <c r="E40" s="25"/>
      <c r="F40" s="26"/>
      <c r="G40" s="14"/>
      <c r="H40" s="52" t="str">
        <f t="shared" si="0"/>
        <v/>
      </c>
      <c r="I40" s="29"/>
      <c r="J40" s="28"/>
    </row>
    <row r="41" spans="1:10" ht="30" customHeight="1">
      <c r="A41" s="21">
        <v>31</v>
      </c>
      <c r="B41" s="22"/>
      <c r="C41" s="23"/>
      <c r="D41" s="24"/>
      <c r="E41" s="25"/>
      <c r="F41" s="26"/>
      <c r="G41" s="14"/>
      <c r="H41" s="52" t="str">
        <f t="shared" si="0"/>
        <v/>
      </c>
      <c r="I41" s="29"/>
      <c r="J41" s="28"/>
    </row>
    <row r="42" spans="1:10" ht="30" customHeight="1">
      <c r="A42" s="21">
        <v>32</v>
      </c>
      <c r="B42" s="22"/>
      <c r="C42" s="23"/>
      <c r="D42" s="24"/>
      <c r="E42" s="25"/>
      <c r="F42" s="26"/>
      <c r="G42" s="14"/>
      <c r="H42" s="52" t="str">
        <f t="shared" si="0"/>
        <v/>
      </c>
      <c r="I42" s="29"/>
      <c r="J42" s="28"/>
    </row>
    <row r="43" spans="1:10" ht="30" customHeight="1">
      <c r="A43" s="21">
        <v>33</v>
      </c>
      <c r="B43" s="22"/>
      <c r="C43" s="23"/>
      <c r="D43" s="24"/>
      <c r="E43" s="25"/>
      <c r="F43" s="26"/>
      <c r="G43" s="14"/>
      <c r="H43" s="52" t="str">
        <f t="shared" si="0"/>
        <v/>
      </c>
      <c r="I43" s="29"/>
      <c r="J43" s="28"/>
    </row>
    <row r="44" spans="1:10" ht="30" customHeight="1">
      <c r="A44" s="21">
        <v>34</v>
      </c>
      <c r="B44" s="22"/>
      <c r="C44" s="23"/>
      <c r="D44" s="24"/>
      <c r="E44" s="25"/>
      <c r="F44" s="26"/>
      <c r="G44" s="14"/>
      <c r="H44" s="52" t="str">
        <f t="shared" si="0"/>
        <v/>
      </c>
      <c r="I44" s="29"/>
      <c r="J44" s="28"/>
    </row>
    <row r="45" spans="1:10" ht="30" customHeight="1">
      <c r="A45" s="21">
        <v>35</v>
      </c>
      <c r="B45" s="22"/>
      <c r="C45" s="23"/>
      <c r="D45" s="24"/>
      <c r="E45" s="25"/>
      <c r="F45" s="26"/>
      <c r="G45" s="14"/>
      <c r="H45" s="52" t="str">
        <f t="shared" si="0"/>
        <v/>
      </c>
      <c r="I45" s="29"/>
      <c r="J45" s="28"/>
    </row>
    <row r="46" spans="1:10" ht="30" customHeight="1">
      <c r="A46" s="21">
        <v>36</v>
      </c>
      <c r="B46" s="22"/>
      <c r="C46" s="23"/>
      <c r="D46" s="24"/>
      <c r="E46" s="25"/>
      <c r="F46" s="26"/>
      <c r="G46" s="14"/>
      <c r="H46" s="52" t="str">
        <f t="shared" si="0"/>
        <v/>
      </c>
      <c r="I46" s="29"/>
      <c r="J46" s="28"/>
    </row>
    <row r="47" spans="1:10" ht="30" customHeight="1">
      <c r="A47" s="21">
        <v>37</v>
      </c>
      <c r="B47" s="22"/>
      <c r="C47" s="23"/>
      <c r="D47" s="24"/>
      <c r="E47" s="25"/>
      <c r="F47" s="26"/>
      <c r="G47" s="14"/>
      <c r="H47" s="52" t="str">
        <f t="shared" si="0"/>
        <v/>
      </c>
      <c r="I47" s="29"/>
      <c r="J47" s="28"/>
    </row>
    <row r="48" spans="1:10" ht="30" customHeight="1">
      <c r="A48" s="21">
        <v>38</v>
      </c>
      <c r="B48" s="22"/>
      <c r="C48" s="23"/>
      <c r="D48" s="24"/>
      <c r="E48" s="25"/>
      <c r="F48" s="26"/>
      <c r="G48" s="14"/>
      <c r="H48" s="52" t="str">
        <f t="shared" si="0"/>
        <v/>
      </c>
      <c r="I48" s="29"/>
      <c r="J48" s="28"/>
    </row>
    <row r="49" spans="1:10" ht="30" customHeight="1">
      <c r="A49" s="21">
        <v>39</v>
      </c>
      <c r="B49" s="22"/>
      <c r="C49" s="23"/>
      <c r="D49" s="24"/>
      <c r="E49" s="25"/>
      <c r="F49" s="26"/>
      <c r="G49" s="14"/>
      <c r="H49" s="52" t="str">
        <f t="shared" si="0"/>
        <v/>
      </c>
      <c r="I49" s="29"/>
      <c r="J49" s="28"/>
    </row>
    <row r="50" spans="1:10" ht="30" customHeight="1">
      <c r="A50" s="21">
        <v>40</v>
      </c>
      <c r="B50" s="22"/>
      <c r="C50" s="23"/>
      <c r="D50" s="24"/>
      <c r="E50" s="25"/>
      <c r="F50" s="26"/>
      <c r="G50" s="14"/>
      <c r="H50" s="52" t="str">
        <f t="shared" si="0"/>
        <v/>
      </c>
      <c r="I50" s="29"/>
      <c r="J50" s="28"/>
    </row>
    <row r="51" spans="1:10" ht="30" customHeight="1">
      <c r="A51" s="21">
        <v>41</v>
      </c>
      <c r="B51" s="22"/>
      <c r="C51" s="23"/>
      <c r="D51" s="24"/>
      <c r="E51" s="25"/>
      <c r="F51" s="26"/>
      <c r="G51" s="14"/>
      <c r="H51" s="52" t="str">
        <f t="shared" si="0"/>
        <v/>
      </c>
      <c r="I51" s="29"/>
      <c r="J51" s="28"/>
    </row>
    <row r="52" spans="1:10" ht="30" customHeight="1">
      <c r="A52" s="21">
        <v>42</v>
      </c>
      <c r="B52" s="22"/>
      <c r="C52" s="23"/>
      <c r="D52" s="24"/>
      <c r="E52" s="25"/>
      <c r="F52" s="26"/>
      <c r="G52" s="14"/>
      <c r="H52" s="52" t="str">
        <f t="shared" si="0"/>
        <v/>
      </c>
      <c r="I52" s="29"/>
      <c r="J52" s="28"/>
    </row>
    <row r="53" spans="1:10" ht="30" customHeight="1">
      <c r="A53" s="21">
        <v>43</v>
      </c>
      <c r="B53" s="22"/>
      <c r="C53" s="23"/>
      <c r="D53" s="24"/>
      <c r="E53" s="25"/>
      <c r="F53" s="26"/>
      <c r="G53" s="14"/>
      <c r="H53" s="52" t="str">
        <f t="shared" si="0"/>
        <v/>
      </c>
      <c r="I53" s="29"/>
      <c r="J53" s="28"/>
    </row>
    <row r="54" spans="1:10" ht="30" customHeight="1">
      <c r="A54" s="21">
        <v>44</v>
      </c>
      <c r="B54" s="22"/>
      <c r="C54" s="23"/>
      <c r="D54" s="24"/>
      <c r="E54" s="25"/>
      <c r="F54" s="26"/>
      <c r="G54" s="14"/>
      <c r="H54" s="52" t="str">
        <f t="shared" si="0"/>
        <v/>
      </c>
      <c r="I54" s="29"/>
      <c r="J54" s="28"/>
    </row>
    <row r="55" spans="1:10" ht="30" customHeight="1">
      <c r="A55" s="21">
        <v>45</v>
      </c>
      <c r="B55" s="22"/>
      <c r="C55" s="23"/>
      <c r="D55" s="24"/>
      <c r="E55" s="25"/>
      <c r="F55" s="26"/>
      <c r="G55" s="14"/>
      <c r="H55" s="52" t="str">
        <f t="shared" si="0"/>
        <v/>
      </c>
      <c r="I55" s="29"/>
      <c r="J55" s="28"/>
    </row>
    <row r="56" spans="1:10" ht="30" customHeight="1">
      <c r="A56" s="21">
        <v>46</v>
      </c>
      <c r="B56" s="22"/>
      <c r="C56" s="23"/>
      <c r="D56" s="24"/>
      <c r="E56" s="25"/>
      <c r="F56" s="26"/>
      <c r="G56" s="14"/>
      <c r="H56" s="52" t="str">
        <f t="shared" si="0"/>
        <v/>
      </c>
      <c r="I56" s="29"/>
      <c r="J56" s="28"/>
    </row>
    <row r="57" spans="1:10" ht="30" customHeight="1">
      <c r="A57" s="21">
        <v>47</v>
      </c>
      <c r="B57" s="22"/>
      <c r="C57" s="23"/>
      <c r="D57" s="24"/>
      <c r="E57" s="25"/>
      <c r="F57" s="26"/>
      <c r="G57" s="14"/>
      <c r="H57" s="52" t="str">
        <f t="shared" si="0"/>
        <v/>
      </c>
      <c r="I57" s="29"/>
      <c r="J57" s="28"/>
    </row>
    <row r="58" spans="1:10" ht="30" customHeight="1">
      <c r="A58" s="21">
        <v>48</v>
      </c>
      <c r="B58" s="22"/>
      <c r="C58" s="23"/>
      <c r="D58" s="24"/>
      <c r="E58" s="25"/>
      <c r="F58" s="26"/>
      <c r="G58" s="14"/>
      <c r="H58" s="52" t="str">
        <f t="shared" si="0"/>
        <v/>
      </c>
      <c r="I58" s="29"/>
      <c r="J58" s="28"/>
    </row>
    <row r="59" spans="1:10" ht="30" customHeight="1">
      <c r="A59" s="21">
        <v>49</v>
      </c>
      <c r="B59" s="22"/>
      <c r="C59" s="23"/>
      <c r="D59" s="24"/>
      <c r="E59" s="25"/>
      <c r="F59" s="26"/>
      <c r="G59" s="14"/>
      <c r="H59" s="52" t="str">
        <f t="shared" si="0"/>
        <v/>
      </c>
      <c r="I59" s="29"/>
      <c r="J59" s="28"/>
    </row>
    <row r="60" spans="1:10" ht="30" customHeight="1">
      <c r="A60" s="21">
        <v>50</v>
      </c>
      <c r="B60" s="22"/>
      <c r="C60" s="23"/>
      <c r="D60" s="24"/>
      <c r="E60" s="25"/>
      <c r="F60" s="26"/>
      <c r="G60" s="14"/>
      <c r="H60" s="52" t="str">
        <f t="shared" si="0"/>
        <v/>
      </c>
      <c r="I60" s="29"/>
      <c r="J60" s="28"/>
    </row>
    <row r="61" spans="1:10" ht="30" customHeight="1">
      <c r="A61" s="21">
        <v>51</v>
      </c>
      <c r="B61" s="22"/>
      <c r="C61" s="23"/>
      <c r="D61" s="24"/>
      <c r="E61" s="25"/>
      <c r="F61" s="26"/>
      <c r="G61" s="14"/>
      <c r="H61" s="52" t="str">
        <f t="shared" si="0"/>
        <v/>
      </c>
      <c r="I61" s="29"/>
      <c r="J61" s="28"/>
    </row>
    <row r="62" spans="1:10" ht="30" customHeight="1">
      <c r="A62" s="21">
        <v>52</v>
      </c>
      <c r="B62" s="22"/>
      <c r="C62" s="23"/>
      <c r="D62" s="24"/>
      <c r="E62" s="25"/>
      <c r="F62" s="26"/>
      <c r="G62" s="14"/>
      <c r="H62" s="52" t="str">
        <f t="shared" si="0"/>
        <v/>
      </c>
      <c r="I62" s="29"/>
      <c r="J62" s="28"/>
    </row>
    <row r="63" spans="1:10" ht="30" customHeight="1">
      <c r="A63" s="21">
        <v>53</v>
      </c>
      <c r="B63" s="22"/>
      <c r="C63" s="23"/>
      <c r="D63" s="24"/>
      <c r="E63" s="25"/>
      <c r="F63" s="26"/>
      <c r="G63" s="14"/>
      <c r="H63" s="52" t="str">
        <f t="shared" si="0"/>
        <v/>
      </c>
      <c r="I63" s="29"/>
      <c r="J63" s="28"/>
    </row>
    <row r="64" spans="1:10" ht="30" customHeight="1">
      <c r="A64" s="21">
        <v>54</v>
      </c>
      <c r="B64" s="22"/>
      <c r="C64" s="23"/>
      <c r="D64" s="24"/>
      <c r="E64" s="25"/>
      <c r="F64" s="26"/>
      <c r="G64" s="14"/>
      <c r="H64" s="52" t="str">
        <f t="shared" si="0"/>
        <v/>
      </c>
      <c r="I64" s="29"/>
      <c r="J64" s="28"/>
    </row>
    <row r="65" spans="1:14" ht="30" customHeight="1">
      <c r="A65" s="21">
        <v>55</v>
      </c>
      <c r="B65" s="22"/>
      <c r="C65" s="23"/>
      <c r="D65" s="24"/>
      <c r="E65" s="25"/>
      <c r="F65" s="26"/>
      <c r="G65" s="14"/>
      <c r="H65" s="52" t="str">
        <f t="shared" si="0"/>
        <v/>
      </c>
      <c r="I65" s="29"/>
      <c r="J65" s="28"/>
    </row>
    <row r="66" spans="1:14" ht="30" customHeight="1">
      <c r="A66" s="21">
        <v>56</v>
      </c>
      <c r="B66" s="22"/>
      <c r="C66" s="23"/>
      <c r="D66" s="24"/>
      <c r="E66" s="25"/>
      <c r="F66" s="26"/>
      <c r="G66" s="14"/>
      <c r="H66" s="52" t="str">
        <f t="shared" si="0"/>
        <v/>
      </c>
      <c r="I66" s="29"/>
      <c r="J66" s="28"/>
    </row>
    <row r="67" spans="1:14" ht="30" customHeight="1">
      <c r="A67" s="21">
        <v>57</v>
      </c>
      <c r="B67" s="22"/>
      <c r="C67" s="23"/>
      <c r="D67" s="24"/>
      <c r="E67" s="25"/>
      <c r="F67" s="26"/>
      <c r="G67" s="14"/>
      <c r="H67" s="52" t="str">
        <f t="shared" si="0"/>
        <v/>
      </c>
      <c r="I67" s="29"/>
      <c r="J67" s="28"/>
    </row>
    <row r="68" spans="1:14" ht="30" customHeight="1">
      <c r="A68" s="21">
        <v>58</v>
      </c>
      <c r="B68" s="22"/>
      <c r="C68" s="23"/>
      <c r="D68" s="24"/>
      <c r="E68" s="25"/>
      <c r="F68" s="26"/>
      <c r="G68" s="14"/>
      <c r="H68" s="52" t="str">
        <f t="shared" si="0"/>
        <v/>
      </c>
      <c r="I68" s="29"/>
      <c r="J68" s="28"/>
      <c r="M68" s="32" t="s">
        <v>57</v>
      </c>
      <c r="N68" s="32" t="s">
        <v>126</v>
      </c>
    </row>
    <row r="69" spans="1:14" ht="30" customHeight="1">
      <c r="A69" s="21">
        <v>59</v>
      </c>
      <c r="B69" s="22"/>
      <c r="C69" s="23"/>
      <c r="D69" s="24"/>
      <c r="E69" s="25"/>
      <c r="F69" s="26"/>
      <c r="G69" s="14"/>
      <c r="H69" s="52" t="str">
        <f t="shared" si="0"/>
        <v/>
      </c>
      <c r="I69" s="29"/>
      <c r="J69" s="28"/>
      <c r="M69" s="32" t="s">
        <v>35</v>
      </c>
      <c r="N69" s="32">
        <v>15</v>
      </c>
    </row>
    <row r="70" spans="1:14" ht="30" customHeight="1">
      <c r="A70" s="21">
        <v>60</v>
      </c>
      <c r="B70" s="22"/>
      <c r="C70" s="23"/>
      <c r="D70" s="24"/>
      <c r="E70" s="25"/>
      <c r="F70" s="26"/>
      <c r="G70" s="14"/>
      <c r="H70" s="52" t="str">
        <f t="shared" si="0"/>
        <v/>
      </c>
      <c r="I70" s="29"/>
      <c r="J70" s="28"/>
      <c r="M70" s="32" t="s">
        <v>33</v>
      </c>
      <c r="N70" s="32">
        <v>15</v>
      </c>
    </row>
    <row r="71" spans="1:14" ht="30" hidden="1" customHeight="1" thickTop="1" thickBot="1">
      <c r="A71" s="176" t="s">
        <v>14</v>
      </c>
      <c r="B71" s="177"/>
      <c r="C71" s="177"/>
      <c r="D71" s="177"/>
      <c r="E71" s="177"/>
      <c r="F71" s="178"/>
      <c r="G71" s="101">
        <f>SUMIF(G11:G70,"〇",I11:I70)</f>
        <v>0</v>
      </c>
      <c r="H71" s="102" t="e">
        <f>IF(SUMIF(C11:C70,"⑤園内における研修を企画・実施する幼稚園又は認定こども園",I11:I70)&gt;VLOOKUP(C6,M68:N83,2,FALSE),VLOOKUP(C6,M68:N83,2,FALSE),SUMIF(C11:C70,"⑤園内における研修を企画・実施する幼稚園又は認定こども園",I11:I70))</f>
        <v>#N/A</v>
      </c>
      <c r="I71" s="103" t="e">
        <f>IF(L71&lt;0,SUM(I11:I70,L71),SUM(I11:I70))</f>
        <v>#N/A</v>
      </c>
      <c r="J71" s="104"/>
      <c r="K71" s="41"/>
      <c r="L71" s="32" t="e">
        <f>IF(SUMIF(C11:C70,"⑤園内における研修を企画・実施する幼稚園又は認定こども園",I11:I70)&gt;VLOOKUP(C6,M68:N83,2,FALSE),VLOOKUP(C6,M68:N83,2,FALSE)-SUMIF(C11:C70,"⑤園内における研修を企画・実施する幼稚園又は認定こども園",I11:I70),"")</f>
        <v>#N/A</v>
      </c>
      <c r="M71" s="32" t="s">
        <v>36</v>
      </c>
      <c r="N71" s="32">
        <v>4</v>
      </c>
    </row>
    <row r="72" spans="1:14" s="42" customFormat="1" ht="15" customHeight="1">
      <c r="A72" s="4"/>
      <c r="B72" s="53" t="s">
        <v>22</v>
      </c>
      <c r="C72" s="55"/>
      <c r="D72" s="55"/>
      <c r="E72" s="55"/>
      <c r="F72" s="55"/>
      <c r="G72" s="55"/>
      <c r="H72" s="55"/>
      <c r="I72" s="55"/>
      <c r="J72" s="55"/>
      <c r="M72" s="42" t="s">
        <v>36</v>
      </c>
      <c r="N72" s="42">
        <v>4</v>
      </c>
    </row>
    <row r="73" spans="1:14" s="42" customFormat="1" ht="15" customHeight="1">
      <c r="A73" s="4"/>
      <c r="B73" s="54" t="s">
        <v>56</v>
      </c>
      <c r="C73" s="55"/>
      <c r="D73" s="55"/>
      <c r="E73" s="55"/>
      <c r="F73" s="55"/>
      <c r="G73" s="55"/>
      <c r="H73" s="55"/>
      <c r="I73" s="55"/>
      <c r="J73" s="55"/>
      <c r="M73" s="42" t="s">
        <v>3071</v>
      </c>
      <c r="N73" s="42">
        <v>15</v>
      </c>
    </row>
    <row r="74" spans="1:14" s="42" customFormat="1" ht="15" customHeight="1">
      <c r="A74" s="4"/>
      <c r="B74" s="54" t="s">
        <v>65</v>
      </c>
      <c r="C74" s="55"/>
      <c r="D74" s="55"/>
      <c r="E74" s="55"/>
      <c r="F74" s="55"/>
      <c r="G74" s="55"/>
      <c r="H74" s="55"/>
      <c r="I74" s="55"/>
      <c r="J74" s="55"/>
      <c r="M74" s="43" t="s">
        <v>171</v>
      </c>
      <c r="N74" s="42">
        <v>15</v>
      </c>
    </row>
    <row r="75" spans="1:14" s="42" customFormat="1" ht="15" customHeight="1">
      <c r="A75" s="4"/>
      <c r="B75" s="54" t="s">
        <v>3061</v>
      </c>
      <c r="C75" s="55"/>
      <c r="D75" s="55"/>
      <c r="E75" s="55"/>
      <c r="F75" s="55"/>
      <c r="G75" s="55"/>
      <c r="H75" s="55"/>
      <c r="I75" s="55"/>
      <c r="J75" s="55"/>
      <c r="M75" s="43" t="s">
        <v>137</v>
      </c>
      <c r="N75" s="42">
        <v>15</v>
      </c>
    </row>
    <row r="76" spans="1:14" s="42" customFormat="1" ht="15" customHeight="1">
      <c r="A76" s="4"/>
      <c r="B76" s="54" t="s">
        <v>3060</v>
      </c>
      <c r="C76" s="105"/>
      <c r="D76" s="55"/>
      <c r="E76" s="55"/>
      <c r="F76" s="55"/>
      <c r="G76" s="55"/>
      <c r="H76" s="55"/>
      <c r="I76" s="55"/>
      <c r="J76" s="55"/>
      <c r="M76" s="43" t="s">
        <v>138</v>
      </c>
      <c r="N76" s="42">
        <v>15</v>
      </c>
    </row>
    <row r="77" spans="1:14" s="42" customFormat="1" ht="15" customHeight="1">
      <c r="A77" s="4"/>
      <c r="B77" s="54" t="s">
        <v>3059</v>
      </c>
      <c r="C77" s="55"/>
      <c r="D77" s="55"/>
      <c r="E77" s="55"/>
      <c r="F77" s="55"/>
      <c r="G77" s="55"/>
      <c r="H77" s="55"/>
      <c r="I77" s="55"/>
      <c r="J77" s="55"/>
      <c r="M77" s="43" t="s">
        <v>142</v>
      </c>
      <c r="N77" s="42">
        <v>15</v>
      </c>
    </row>
    <row r="78" spans="1:14" s="45" customFormat="1" ht="38.25" customHeight="1">
      <c r="A78" s="44"/>
      <c r="B78" s="188" t="s">
        <v>3062</v>
      </c>
      <c r="C78" s="188"/>
      <c r="D78" s="188"/>
      <c r="E78" s="188"/>
      <c r="F78" s="188"/>
      <c r="G78" s="188"/>
      <c r="H78" s="188"/>
      <c r="I78" s="188"/>
      <c r="J78" s="44"/>
      <c r="M78" s="43" t="s">
        <v>139</v>
      </c>
      <c r="N78" s="42">
        <v>15</v>
      </c>
    </row>
    <row r="79" spans="1:14" s="42" customFormat="1" ht="37.5" customHeight="1">
      <c r="A79" s="33"/>
      <c r="B79" s="188" t="s">
        <v>3063</v>
      </c>
      <c r="C79" s="188"/>
      <c r="D79" s="188"/>
      <c r="E79" s="188"/>
      <c r="F79" s="188"/>
      <c r="G79" s="188"/>
      <c r="H79" s="188"/>
      <c r="I79" s="188"/>
      <c r="J79" s="41"/>
      <c r="M79" s="43" t="s">
        <v>143</v>
      </c>
      <c r="N79" s="45">
        <v>15</v>
      </c>
    </row>
    <row r="80" spans="1:14" s="42" customFormat="1" ht="30" customHeight="1">
      <c r="A80" s="33"/>
      <c r="B80" s="174"/>
      <c r="C80" s="175"/>
      <c r="D80" s="175"/>
      <c r="E80" s="175"/>
      <c r="F80" s="175"/>
      <c r="G80" s="175"/>
      <c r="H80" s="175"/>
      <c r="I80" s="175"/>
      <c r="J80" s="175"/>
      <c r="M80" s="43" t="s">
        <v>140</v>
      </c>
      <c r="N80" s="42">
        <v>15</v>
      </c>
    </row>
    <row r="81" spans="1:14" s="42" customFormat="1" ht="15" customHeight="1">
      <c r="A81" s="33"/>
      <c r="B81" s="34"/>
      <c r="C81" s="41"/>
      <c r="D81" s="41"/>
      <c r="E81" s="41"/>
      <c r="F81" s="41"/>
      <c r="G81" s="41"/>
      <c r="H81" s="41"/>
      <c r="I81" s="41"/>
      <c r="J81" s="41"/>
      <c r="M81" s="43" t="s">
        <v>144</v>
      </c>
      <c r="N81" s="42">
        <v>15</v>
      </c>
    </row>
    <row r="82" spans="1:14" s="42" customFormat="1" ht="15" customHeight="1">
      <c r="A82" s="33"/>
      <c r="B82" s="34"/>
      <c r="C82" s="41"/>
      <c r="D82" s="41"/>
      <c r="E82" s="41"/>
      <c r="F82" s="41"/>
      <c r="G82" s="41"/>
      <c r="H82" s="41"/>
      <c r="I82" s="41"/>
      <c r="J82" s="41"/>
      <c r="M82" s="43" t="s">
        <v>141</v>
      </c>
      <c r="N82" s="42">
        <v>15</v>
      </c>
    </row>
    <row r="83" spans="1:14" s="42" customFormat="1" ht="15" customHeight="1">
      <c r="A83" s="33"/>
      <c r="B83" s="34"/>
      <c r="C83" s="41"/>
      <c r="D83" s="41"/>
      <c r="E83" s="41"/>
      <c r="F83" s="41"/>
      <c r="G83" s="41"/>
      <c r="H83" s="41"/>
      <c r="I83" s="41"/>
      <c r="J83" s="41"/>
      <c r="M83" s="43" t="s">
        <v>145</v>
      </c>
      <c r="N83" s="42">
        <v>15</v>
      </c>
    </row>
  </sheetData>
  <sheetProtection algorithmName="SHA-512" hashValue="CDRWOhIiX9af/jDBbDUjMAdpQEt5nFpsuanTJA23PF7Kmu8srkmXvdJjKIHglnhii+28f4VZaMozjAycrecsHQ==" saltValue="DlHgv+dR3fOPZRxEJZPEFQ==" spinCount="100000" sheet="1" objects="1" scenarios="1" insertRows="0"/>
  <mergeCells count="11">
    <mergeCell ref="I4:J4"/>
    <mergeCell ref="I5:J5"/>
    <mergeCell ref="D6:F6"/>
    <mergeCell ref="I6:J6"/>
    <mergeCell ref="D7:F8"/>
    <mergeCell ref="I7:J7"/>
    <mergeCell ref="A9:J9"/>
    <mergeCell ref="A71:F71"/>
    <mergeCell ref="B78:I78"/>
    <mergeCell ref="B79:I79"/>
    <mergeCell ref="B80:J80"/>
  </mergeCells>
  <phoneticPr fontId="2"/>
  <conditionalFormatting sqref="B11:B70">
    <cfRule type="expression" dxfId="12" priority="2">
      <formula>OR(AND(COUNTBLANK($B11:$I11)&lt;&gt;COLUMNS($B11:$I11),COUNTIF($C$6,"*専門リーダー*")&gt;0,OR($E11="マネジメント研修（H29～R1）",$E11="マネジメント研修（H29～R3）"),OR($B11&lt;DATE(2017,4,1),$B11&gt;DATE(2022,3,31))),AND(COUNTBLANK($B11:$I11)&lt;&gt;COLUMNS($B11:$I11),COUNTIF($C$6,"*若手リーダー*")&gt;0,OR($E11="マネジメント研修（H29～R1）",$E11="マネジメント研修（H29～R3）"),OR($B11&lt;DATE(2017,4,1),$B11&gt;DATE(2020,3,31))))</formula>
    </cfRule>
    <cfRule type="expression" dxfId="11" priority="3">
      <formula>AND(COUNTBLANK($B11:$I11)&lt;&gt;COLUMNS($B11:$I11),$C11="保育士等キャリアアップ研修（下記(7)に基づくもの）",$B11&lt;DATE(2017,4,1))</formula>
    </cfRule>
    <cfRule type="expression" dxfId="10" priority="4">
      <formula>AND(COUNTBLANK($B11:$I11)&lt;&gt;COLUMNS($B11:$I11),$E11="保育実践研修（H29～R1）",OR($B11&lt;DATE(2017,4,1),$B11&gt;DATE(2020,3,31)))</formula>
    </cfRule>
    <cfRule type="expression" dxfId="9" priority="5">
      <formula>AND(COUNTBLANK($B11:$I11)&lt;&gt;COLUMNS($B11:$I11),$B11&gt;DATE(2026,3,31))</formula>
    </cfRule>
  </conditionalFormatting>
  <conditionalFormatting sqref="C6">
    <cfRule type="containsBlanks" dxfId="8" priority="1">
      <formula>LEN(TRIM(C6))=0</formula>
    </cfRule>
  </conditionalFormatting>
  <conditionalFormatting sqref="C7">
    <cfRule type="cellIs" dxfId="7" priority="11" operator="equal">
      <formula>""</formula>
    </cfRule>
  </conditionalFormatting>
  <conditionalFormatting sqref="D11:D70">
    <cfRule type="expression" dxfId="6" priority="8">
      <formula>C11="⑥保育士等キャリアアップ研修（下記(7)に基づくもの）"</formula>
    </cfRule>
  </conditionalFormatting>
  <conditionalFormatting sqref="E11:F70">
    <cfRule type="expression" dxfId="5" priority="9">
      <formula>OR($C11="①都道府県又は市町村（教育委員会を含む。）",$C11="②幼稚園関係団体又は認定こども園関係団体のうち、都道府県が適当と認めた者",$C11="③大学等",$C11="④その他都道府県が適当と認めた者",$C11="⑤園内における研修を企画・実施する幼稚園又は認定こども園")</formula>
    </cfRule>
    <cfRule type="expression" dxfId="4" priority="10">
      <formula>$C11="⑥保育士等キャリアアップ研修（下記(7)に基づくもの）"</formula>
    </cfRule>
  </conditionalFormatting>
  <conditionalFormatting sqref="F11:F70">
    <cfRule type="expression" dxfId="3" priority="7">
      <formula>AND(LEFT($F11,2)="99",MID($F11,5,2)="99")</formula>
    </cfRule>
  </conditionalFormatting>
  <conditionalFormatting sqref="G71">
    <cfRule type="cellIs" dxfId="2" priority="13" operator="equal">
      <formula>""</formula>
    </cfRule>
  </conditionalFormatting>
  <conditionalFormatting sqref="I71">
    <cfRule type="cellIs" dxfId="1" priority="12" operator="equal">
      <formula>""</formula>
    </cfRule>
  </conditionalFormatting>
  <conditionalFormatting sqref="J11:J101">
    <cfRule type="expression" dxfId="0" priority="6">
      <formula>SUMPRODUCT((MID($J11,ROW($1:$201),2)="99")*(MID($J11,ROW($1:$201)+4,2)="99")*(ISNUMBER(--MID($J11,ROW($1:$201),12))))&gt;0</formula>
    </cfRule>
  </conditionalFormatting>
  <dataValidations count="5">
    <dataValidation type="custom" allowBlank="1" showInputMessage="1" showErrorMessage="1" error="【園内研修】_x000a_職位「中核リーダー」、「専門リーダー」、「なし_職員処遇改善費のみの対象者」は15時間以内の範囲で含めることができます。_x000a_職位「若手リーダー」は４時間以内の範囲で含めることができます。" sqref="I11:I70" xr:uid="{99F18E58-76BF-47BB-A497-45298BCB8775}">
      <formula1>SUMIF($H$11:$H$70,"〇",$I$11:$I$70)&lt;=VLOOKUP($C$6,$M$69:$N$83,2,FALSE)</formula1>
    </dataValidation>
    <dataValidation type="textLength" operator="equal" allowBlank="1" showInputMessage="1" showErrorMessage="1" error="保育士等キャリアアップ研修の時のみ12桁の修了証番号を入力" sqref="F11:F70" xr:uid="{8815814F-1E0F-444C-82D4-058BFCD134AD}">
      <formula1>12</formula1>
    </dataValidation>
    <dataValidation type="date" operator="lessThanOrEqual" allowBlank="1" showInputMessage="1" showErrorMessage="1" error="賃金改善開始月の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prompt="R8.4月より前に研修修了が必要です。_x000a_・中核リーダーは、マネジメント分野に係る研修が15時間以上修了必須です。_x000a_※保育士等キャリアアップ研修について_x000a_・H29.4.1以降の受講修了分のみ対象です。_x000a_・マネジメント研修は、専門リーダーがR4.3.31まで、若手リーダーがR2.3.31までの受講修了分のみ対象です。_x000a_・保育実践研修はR2.3.31までの受講修了分のみ対象です。" sqref="B11:B70" xr:uid="{D6EAAEA1-6C75-4507-BEDB-6AC6F65F91B8}">
      <formula1>46112</formula1>
    </dataValidation>
    <dataValidation type="list" allowBlank="1" showInputMessage="1" showErrorMessage="1" promptTitle="研修分野" sqref="E11:E70" xr:uid="{BFE7135E-3E72-43C7-AF5A-A3ED3262F347}">
      <formula1>INDIRECT($L$4)</formula1>
    </dataValidation>
    <dataValidation type="list" allowBlank="1" showInputMessage="1" showErrorMessage="1" sqref="G11:G70" xr:uid="{8D6DF9DB-E10B-45A2-9532-413D33939203}">
      <formula1>"〇"</formula1>
    </dataValidation>
  </dataValidations>
  <printOptions horizontalCentered="1"/>
  <pageMargins left="0.25" right="0.25" top="0.75" bottom="0.75" header="0.3" footer="0.3"/>
  <pageSetup paperSize="9" scale="61" fitToHeight="0" orientation="landscape" cellComments="asDisplayed" r:id="rId1"/>
  <rowBreaks count="2" manualBreakCount="2">
    <brk id="25" max="9" man="1"/>
    <brk id="50" max="9"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EB8F567-8A19-4024-A036-101920215591}">
          <x14:formula1>
            <xm:f>マスタ!$C$3:$C$16</xm:f>
          </x14:formula1>
          <xm:sqref>C6</xm:sqref>
        </x14:dataValidation>
        <x14:dataValidation type="list" allowBlank="1" showInputMessage="1" showErrorMessage="1" xr:uid="{483270A6-C4FF-4570-ABB5-36DD3CEBD862}">
          <x14:formula1>
            <xm:f>マスタ!$E$3:$E$8</xm:f>
          </x14:formula1>
          <xm:sqref>C11:C70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104</vt:i4>
      </vt:variant>
      <vt:variant>
        <vt:lpstr>名前付き一覧</vt:lpstr>
      </vt:variant>
      <vt:variant>
        <vt:i4>130</vt:i4>
      </vt:variant>
    </vt:vector>
  </HeadingPairs>
  <TitlesOfParts>
    <vt:vector size="234" baseType="lpstr">
      <vt:lpstr>R8施設一覧</vt:lpstr>
      <vt:lpstr>マスタ</vt:lpstr>
      <vt:lpstr>名簿記載例</vt:lpstr>
      <vt:lpstr>①集計表</vt:lpstr>
      <vt:lpstr>②名簿１</vt:lpstr>
      <vt:lpstr>②名簿２</vt:lpstr>
      <vt:lpstr>②名簿３</vt:lpstr>
      <vt:lpstr>②名簿４</vt:lpstr>
      <vt:lpstr>②名簿５</vt:lpstr>
      <vt:lpstr>②名簿６</vt:lpstr>
      <vt:lpstr>②名簿７</vt:lpstr>
      <vt:lpstr>②名簿８</vt:lpstr>
      <vt:lpstr>②名簿９</vt:lpstr>
      <vt:lpstr>②名簿10</vt:lpstr>
      <vt:lpstr>②名簿11</vt:lpstr>
      <vt:lpstr>②名簿12</vt:lpstr>
      <vt:lpstr>②名簿13</vt:lpstr>
      <vt:lpstr>②名簿14</vt:lpstr>
      <vt:lpstr>②名簿15</vt:lpstr>
      <vt:lpstr>②名簿16</vt:lpstr>
      <vt:lpstr>②名簿17</vt:lpstr>
      <vt:lpstr>②名簿18</vt:lpstr>
      <vt:lpstr>②名簿19</vt:lpstr>
      <vt:lpstr>②名簿20</vt:lpstr>
      <vt:lpstr>②名簿21</vt:lpstr>
      <vt:lpstr>②名簿22</vt:lpstr>
      <vt:lpstr>②名簿23</vt:lpstr>
      <vt:lpstr>②名簿24</vt:lpstr>
      <vt:lpstr>②名簿25</vt:lpstr>
      <vt:lpstr>②名簿26</vt:lpstr>
      <vt:lpstr>②名簿27</vt:lpstr>
      <vt:lpstr>②名簿28</vt:lpstr>
      <vt:lpstr>②名簿29</vt:lpstr>
      <vt:lpstr>②名簿30</vt:lpstr>
      <vt:lpstr>②名簿31</vt:lpstr>
      <vt:lpstr>②名簿32</vt:lpstr>
      <vt:lpstr>②名簿33</vt:lpstr>
      <vt:lpstr>②名簿34</vt:lpstr>
      <vt:lpstr>②名簿35</vt:lpstr>
      <vt:lpstr>②名簿36</vt:lpstr>
      <vt:lpstr>②名簿37</vt:lpstr>
      <vt:lpstr>②名簿38</vt:lpstr>
      <vt:lpstr>②名簿39</vt:lpstr>
      <vt:lpstr>②名簿40</vt:lpstr>
      <vt:lpstr>②名簿41</vt:lpstr>
      <vt:lpstr>②名簿42</vt:lpstr>
      <vt:lpstr>②名簿43</vt:lpstr>
      <vt:lpstr>②名簿44</vt:lpstr>
      <vt:lpstr>②名簿45</vt:lpstr>
      <vt:lpstr>②名簿46</vt:lpstr>
      <vt:lpstr>②名簿47</vt:lpstr>
      <vt:lpstr>②名簿48</vt:lpstr>
      <vt:lpstr>②名簿49</vt:lpstr>
      <vt:lpstr>②名簿50</vt:lpstr>
      <vt:lpstr>②名簿51</vt:lpstr>
      <vt:lpstr>②名簿52</vt:lpstr>
      <vt:lpstr>②名簿53</vt:lpstr>
      <vt:lpstr>②名簿54</vt:lpstr>
      <vt:lpstr>②名簿55</vt:lpstr>
      <vt:lpstr>②名簿56</vt:lpstr>
      <vt:lpstr>②名簿57</vt:lpstr>
      <vt:lpstr>②名簿58</vt:lpstr>
      <vt:lpstr>②名簿59</vt:lpstr>
      <vt:lpstr>②名簿60</vt:lpstr>
      <vt:lpstr>②名簿61</vt:lpstr>
      <vt:lpstr>②名簿62</vt:lpstr>
      <vt:lpstr>②名簿63</vt:lpstr>
      <vt:lpstr>②名簿64</vt:lpstr>
      <vt:lpstr>②名簿65</vt:lpstr>
      <vt:lpstr>②名簿66</vt:lpstr>
      <vt:lpstr>②名簿67</vt:lpstr>
      <vt:lpstr>②名簿68</vt:lpstr>
      <vt:lpstr>②名簿69</vt:lpstr>
      <vt:lpstr>②名簿70</vt:lpstr>
      <vt:lpstr>②名簿71</vt:lpstr>
      <vt:lpstr>②名簿72</vt:lpstr>
      <vt:lpstr>②名簿73</vt:lpstr>
      <vt:lpstr>②名簿74</vt:lpstr>
      <vt:lpstr>②名簿75</vt:lpstr>
      <vt:lpstr>②名簿76</vt:lpstr>
      <vt:lpstr>②名簿77</vt:lpstr>
      <vt:lpstr>②名簿78</vt:lpstr>
      <vt:lpstr>②名簿79</vt:lpstr>
      <vt:lpstr>②名簿80</vt:lpstr>
      <vt:lpstr>②名簿81</vt:lpstr>
      <vt:lpstr>②名簿82</vt:lpstr>
      <vt:lpstr>②名簿83</vt:lpstr>
      <vt:lpstr>②名簿84</vt:lpstr>
      <vt:lpstr>②名簿85</vt:lpstr>
      <vt:lpstr>②名簿86</vt:lpstr>
      <vt:lpstr>②名簿87</vt:lpstr>
      <vt:lpstr>②名簿88</vt:lpstr>
      <vt:lpstr>②名簿89</vt:lpstr>
      <vt:lpstr>②名簿90</vt:lpstr>
      <vt:lpstr>②名簿91</vt:lpstr>
      <vt:lpstr>②名簿92</vt:lpstr>
      <vt:lpstr>②名簿93</vt:lpstr>
      <vt:lpstr>②名簿94</vt:lpstr>
      <vt:lpstr>②名簿95</vt:lpstr>
      <vt:lpstr>②名簿96</vt:lpstr>
      <vt:lpstr>②名簿97</vt:lpstr>
      <vt:lpstr>②名簿98</vt:lpstr>
      <vt:lpstr>②名簿99</vt:lpstr>
      <vt:lpstr>②名簿100</vt:lpstr>
      <vt:lpstr>①集計表!Print_Area</vt:lpstr>
      <vt:lpstr>②名簿１!Print_Area</vt:lpstr>
      <vt:lpstr>②名簿10!Print_Area</vt:lpstr>
      <vt:lpstr>②名簿100!Print_Area</vt:lpstr>
      <vt:lpstr>②名簿11!Print_Area</vt:lpstr>
      <vt:lpstr>②名簿12!Print_Area</vt:lpstr>
      <vt:lpstr>②名簿13!Print_Area</vt:lpstr>
      <vt:lpstr>②名簿14!Print_Area</vt:lpstr>
      <vt:lpstr>②名簿15!Print_Area</vt:lpstr>
      <vt:lpstr>②名簿16!Print_Area</vt:lpstr>
      <vt:lpstr>②名簿17!Print_Area</vt:lpstr>
      <vt:lpstr>②名簿18!Print_Area</vt:lpstr>
      <vt:lpstr>②名簿19!Print_Area</vt:lpstr>
      <vt:lpstr>②名簿２!Print_Area</vt:lpstr>
      <vt:lpstr>②名簿20!Print_Area</vt:lpstr>
      <vt:lpstr>②名簿21!Print_Area</vt:lpstr>
      <vt:lpstr>②名簿22!Print_Area</vt:lpstr>
      <vt:lpstr>②名簿23!Print_Area</vt:lpstr>
      <vt:lpstr>②名簿24!Print_Area</vt:lpstr>
      <vt:lpstr>②名簿25!Print_Area</vt:lpstr>
      <vt:lpstr>②名簿26!Print_Area</vt:lpstr>
      <vt:lpstr>②名簿27!Print_Area</vt:lpstr>
      <vt:lpstr>②名簿28!Print_Area</vt:lpstr>
      <vt:lpstr>②名簿29!Print_Area</vt:lpstr>
      <vt:lpstr>②名簿３!Print_Area</vt:lpstr>
      <vt:lpstr>②名簿30!Print_Area</vt:lpstr>
      <vt:lpstr>②名簿31!Print_Area</vt:lpstr>
      <vt:lpstr>②名簿32!Print_Area</vt:lpstr>
      <vt:lpstr>②名簿33!Print_Area</vt:lpstr>
      <vt:lpstr>②名簿34!Print_Area</vt:lpstr>
      <vt:lpstr>②名簿35!Print_Area</vt:lpstr>
      <vt:lpstr>②名簿36!Print_Area</vt:lpstr>
      <vt:lpstr>②名簿37!Print_Area</vt:lpstr>
      <vt:lpstr>②名簿38!Print_Area</vt:lpstr>
      <vt:lpstr>②名簿39!Print_Area</vt:lpstr>
      <vt:lpstr>②名簿４!Print_Area</vt:lpstr>
      <vt:lpstr>②名簿40!Print_Area</vt:lpstr>
      <vt:lpstr>②名簿41!Print_Area</vt:lpstr>
      <vt:lpstr>②名簿42!Print_Area</vt:lpstr>
      <vt:lpstr>②名簿43!Print_Area</vt:lpstr>
      <vt:lpstr>②名簿44!Print_Area</vt:lpstr>
      <vt:lpstr>②名簿45!Print_Area</vt:lpstr>
      <vt:lpstr>②名簿46!Print_Area</vt:lpstr>
      <vt:lpstr>②名簿47!Print_Area</vt:lpstr>
      <vt:lpstr>②名簿48!Print_Area</vt:lpstr>
      <vt:lpstr>②名簿49!Print_Area</vt:lpstr>
      <vt:lpstr>②名簿５!Print_Area</vt:lpstr>
      <vt:lpstr>②名簿50!Print_Area</vt:lpstr>
      <vt:lpstr>②名簿51!Print_Area</vt:lpstr>
      <vt:lpstr>②名簿52!Print_Area</vt:lpstr>
      <vt:lpstr>②名簿53!Print_Area</vt:lpstr>
      <vt:lpstr>②名簿54!Print_Area</vt:lpstr>
      <vt:lpstr>②名簿55!Print_Area</vt:lpstr>
      <vt:lpstr>②名簿56!Print_Area</vt:lpstr>
      <vt:lpstr>②名簿57!Print_Area</vt:lpstr>
      <vt:lpstr>②名簿58!Print_Area</vt:lpstr>
      <vt:lpstr>②名簿59!Print_Area</vt:lpstr>
      <vt:lpstr>②名簿６!Print_Area</vt:lpstr>
      <vt:lpstr>②名簿60!Print_Area</vt:lpstr>
      <vt:lpstr>②名簿61!Print_Area</vt:lpstr>
      <vt:lpstr>②名簿62!Print_Area</vt:lpstr>
      <vt:lpstr>②名簿63!Print_Area</vt:lpstr>
      <vt:lpstr>②名簿64!Print_Area</vt:lpstr>
      <vt:lpstr>②名簿65!Print_Area</vt:lpstr>
      <vt:lpstr>②名簿66!Print_Area</vt:lpstr>
      <vt:lpstr>②名簿67!Print_Area</vt:lpstr>
      <vt:lpstr>②名簿68!Print_Area</vt:lpstr>
      <vt:lpstr>②名簿69!Print_Area</vt:lpstr>
      <vt:lpstr>②名簿７!Print_Area</vt:lpstr>
      <vt:lpstr>②名簿70!Print_Area</vt:lpstr>
      <vt:lpstr>②名簿71!Print_Area</vt:lpstr>
      <vt:lpstr>②名簿72!Print_Area</vt:lpstr>
      <vt:lpstr>②名簿73!Print_Area</vt:lpstr>
      <vt:lpstr>②名簿74!Print_Area</vt:lpstr>
      <vt:lpstr>②名簿75!Print_Area</vt:lpstr>
      <vt:lpstr>②名簿76!Print_Area</vt:lpstr>
      <vt:lpstr>②名簿77!Print_Area</vt:lpstr>
      <vt:lpstr>②名簿78!Print_Area</vt:lpstr>
      <vt:lpstr>②名簿79!Print_Area</vt:lpstr>
      <vt:lpstr>②名簿８!Print_Area</vt:lpstr>
      <vt:lpstr>②名簿80!Print_Area</vt:lpstr>
      <vt:lpstr>②名簿81!Print_Area</vt:lpstr>
      <vt:lpstr>②名簿82!Print_Area</vt:lpstr>
      <vt:lpstr>②名簿83!Print_Area</vt:lpstr>
      <vt:lpstr>②名簿84!Print_Area</vt:lpstr>
      <vt:lpstr>②名簿85!Print_Area</vt:lpstr>
      <vt:lpstr>②名簿86!Print_Area</vt:lpstr>
      <vt:lpstr>②名簿87!Print_Area</vt:lpstr>
      <vt:lpstr>②名簿88!Print_Area</vt:lpstr>
      <vt:lpstr>②名簿89!Print_Area</vt:lpstr>
      <vt:lpstr>②名簿９!Print_Area</vt:lpstr>
      <vt:lpstr>②名簿90!Print_Area</vt:lpstr>
      <vt:lpstr>②名簿91!Print_Area</vt:lpstr>
      <vt:lpstr>②名簿92!Print_Area</vt:lpstr>
      <vt:lpstr>②名簿93!Print_Area</vt:lpstr>
      <vt:lpstr>②名簿94!Print_Area</vt:lpstr>
      <vt:lpstr>②名簿95!Print_Area</vt:lpstr>
      <vt:lpstr>②名簿96!Print_Area</vt:lpstr>
      <vt:lpstr>②名簿97!Print_Area</vt:lpstr>
      <vt:lpstr>②名簿98!Print_Area</vt:lpstr>
      <vt:lpstr>②名簿99!Print_Area</vt:lpstr>
      <vt:lpstr>名簿記載例!Print_Area</vt:lpstr>
      <vt:lpstr>認定こども園なし_職員処遇改善費のみの対象者</vt:lpstr>
      <vt:lpstr>認定こども園園長で専門リーダーの研修</vt:lpstr>
      <vt:lpstr>認定こども園園長で中核リーダーの研修</vt:lpstr>
      <vt:lpstr>認定こども園教頭で専門リーダーの研修</vt:lpstr>
      <vt:lpstr>認定こども園教頭で中核リーダーの研修</vt:lpstr>
      <vt:lpstr>認定こども園若手リーダー</vt:lpstr>
      <vt:lpstr>認定こども園主幹教諭で専門リーダーの研修</vt:lpstr>
      <vt:lpstr>認定こども園主幹教諭で中核リーダーの研修</vt:lpstr>
      <vt:lpstr>認定こども園主幹保育教諭で専門リーダーの研修</vt:lpstr>
      <vt:lpstr>認定こども園主幹保育教諭で中核リーダーの研修</vt:lpstr>
      <vt:lpstr>認定こども園専門リーダー</vt:lpstr>
      <vt:lpstr>認定こども園中核リーダー</vt:lpstr>
      <vt:lpstr>認定こども園副園長で専門リーダーの研修</vt:lpstr>
      <vt:lpstr>認定こども園副園長で中核リーダーの研修</vt:lpstr>
      <vt:lpstr>幼稚園なし_職員処遇改善費のみの対象者</vt:lpstr>
      <vt:lpstr>幼稚園園長で専門リーダーの研修</vt:lpstr>
      <vt:lpstr>幼稚園園長で中核リーダーの研修</vt:lpstr>
      <vt:lpstr>幼稚園教頭で専門リーダーの研修</vt:lpstr>
      <vt:lpstr>幼稚園教頭で中核リーダーの研修</vt:lpstr>
      <vt:lpstr>幼稚園若手リーダー</vt:lpstr>
      <vt:lpstr>幼稚園主幹教諭で専門リーダーの研修</vt:lpstr>
      <vt:lpstr>幼稚園主幹教諭で中核リーダーの研修</vt:lpstr>
      <vt:lpstr>幼稚園主幹保育教諭で専門リーダーの研修</vt:lpstr>
      <vt:lpstr>幼稚園主幹保育教諭で中核リーダーの研修</vt:lpstr>
      <vt:lpstr>幼稚園専門リーダー</vt:lpstr>
      <vt:lpstr>幼稚園中核リーダー</vt:lpstr>
      <vt:lpstr>幼稚園副園長で専門リーダーの研修</vt:lpstr>
      <vt:lpstr>幼稚園副園長で中核リーダーの研修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2025-10-10T03:30:49Z</cp:lastPrinted>
  <dcterms:created xsi:type="dcterms:W3CDTF">2022-11-29T02:36:32Z</dcterms:created>
  <dcterms:modified xsi:type="dcterms:W3CDTF">2026-10-09T00:33:42Z</dcterms:modified>
</cp:coreProperties>
</file>