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500_処遇改善\2025(R7)度\120_事務改善に向けた取組\030_区分３申請様式・テキスト検討\010_様式\研修受講履歴一覧\"/>
    </mc:Choice>
  </mc:AlternateContent>
  <xr:revisionPtr revIDLastSave="0" documentId="13_ncr:1_{957C72AB-C4DE-46F8-83E3-F3A0500B47F5}" xr6:coauthVersionLast="47" xr6:coauthVersionMax="47" xr10:uidLastSave="{00000000-0000-0000-0000-000000000000}"/>
  <workbookProtection workbookAlgorithmName="SHA-512" workbookHashValue="glZmTITBcpMZoaizefyDNElp3ePcMxykxNodLRwWdMI9QxYASBbkosVKJN0y4TohmMFfGi8+RzX6aWVTzGAOBA==" workbookSaltValue="fg7yRIgQJIT5k8lopGZVpQ==" workbookSpinCount="100000" lockStructure="1"/>
  <bookViews>
    <workbookView xWindow="2220" yWindow="75" windowWidth="18060" windowHeight="10485" firstSheet="1" activeTab="3" xr2:uid="{00000000-000D-0000-FFFF-FFFF00000000}"/>
  </bookViews>
  <sheets>
    <sheet name="マスタ " sheetId="7" state="hidden" r:id="rId1"/>
    <sheet name="名簿記載例" sheetId="60" r:id="rId2"/>
    <sheet name="①集計表" sheetId="8" r:id="rId3"/>
    <sheet name="②名簿１" sheetId="6" r:id="rId4"/>
    <sheet name="②名簿２" sheetId="160" r:id="rId5"/>
    <sheet name="②名簿３" sheetId="161" r:id="rId6"/>
    <sheet name="②名簿４" sheetId="162" r:id="rId7"/>
    <sheet name="②名簿５" sheetId="163" r:id="rId8"/>
    <sheet name="②名簿６" sheetId="164" r:id="rId9"/>
    <sheet name="②名簿７" sheetId="165" r:id="rId10"/>
    <sheet name="②名簿８" sheetId="166" r:id="rId11"/>
    <sheet name="②名簿９" sheetId="167" r:id="rId12"/>
    <sheet name="②名簿10" sheetId="168" r:id="rId13"/>
    <sheet name="②名簿11" sheetId="169" r:id="rId14"/>
    <sheet name="②名簿12" sheetId="170" r:id="rId15"/>
    <sheet name="②名簿13" sheetId="171" r:id="rId16"/>
    <sheet name="②名簿14" sheetId="172" r:id="rId17"/>
    <sheet name="②名簿15" sheetId="173" r:id="rId18"/>
    <sheet name="②名簿16" sheetId="174" r:id="rId19"/>
    <sheet name="②名簿17" sheetId="175" r:id="rId20"/>
    <sheet name="②名簿18" sheetId="176" r:id="rId21"/>
    <sheet name="②名簿19" sheetId="177" r:id="rId22"/>
    <sheet name="②名簿20" sheetId="178" r:id="rId23"/>
    <sheet name="②名簿21" sheetId="179" r:id="rId24"/>
    <sheet name="②名簿22" sheetId="180" r:id="rId25"/>
    <sheet name="②名簿23" sheetId="181" r:id="rId26"/>
    <sheet name="②名簿24" sheetId="182" r:id="rId27"/>
    <sheet name="②名簿25" sheetId="183" r:id="rId28"/>
    <sheet name="②名簿26" sheetId="184" r:id="rId29"/>
    <sheet name="②名簿27" sheetId="185" r:id="rId30"/>
    <sheet name="②名簿28" sheetId="186" r:id="rId31"/>
    <sheet name="②名簿29" sheetId="187" r:id="rId32"/>
    <sheet name="②名簿30" sheetId="188" r:id="rId33"/>
    <sheet name="②名簿31" sheetId="189" r:id="rId34"/>
    <sheet name="②名簿32" sheetId="190" r:id="rId35"/>
    <sheet name="②名簿33" sheetId="191" r:id="rId36"/>
    <sheet name="②名簿34" sheetId="192" r:id="rId37"/>
    <sheet name="②名簿35" sheetId="193" r:id="rId38"/>
    <sheet name="②名簿36" sheetId="194" r:id="rId39"/>
    <sheet name="②名簿37" sheetId="195" r:id="rId40"/>
    <sheet name="②名簿38" sheetId="196" r:id="rId41"/>
    <sheet name="②名簿39" sheetId="197" r:id="rId42"/>
    <sheet name="②名簿40" sheetId="198" r:id="rId43"/>
    <sheet name="②名簿41" sheetId="199" r:id="rId44"/>
    <sheet name="②名簿42" sheetId="200" r:id="rId45"/>
    <sheet name="②名簿43" sheetId="201" r:id="rId46"/>
    <sheet name="②名簿44" sheetId="202" r:id="rId47"/>
    <sheet name="②名簿45" sheetId="203" r:id="rId48"/>
    <sheet name="②名簿46" sheetId="204" r:id="rId49"/>
    <sheet name="②名簿47" sheetId="205" r:id="rId50"/>
    <sheet name="②名簿48" sheetId="206" r:id="rId51"/>
    <sheet name="②名簿49" sheetId="207" r:id="rId52"/>
    <sheet name="②名簿50" sheetId="208" r:id="rId53"/>
  </sheets>
  <definedNames>
    <definedName name="_xlnm.Print_Area" localSheetId="2">①集計表!$A$1:$L$61</definedName>
    <definedName name="_xlnm.Print_Area" localSheetId="3">②名簿１!$A$1:$J$76</definedName>
    <definedName name="_xlnm.Print_Area" localSheetId="12">②名簿10!$A$1:$J$76</definedName>
    <definedName name="_xlnm.Print_Area" localSheetId="13">②名簿11!$A$1:$J$76</definedName>
    <definedName name="_xlnm.Print_Area" localSheetId="14">②名簿12!$A$1:$J$76</definedName>
    <definedName name="_xlnm.Print_Area" localSheetId="15">②名簿13!$A$1:$J$76</definedName>
    <definedName name="_xlnm.Print_Area" localSheetId="16">②名簿14!$A$1:$J$76</definedName>
    <definedName name="_xlnm.Print_Area" localSheetId="17">②名簿15!$A$1:$J$76</definedName>
    <definedName name="_xlnm.Print_Area" localSheetId="18">②名簿16!$A$1:$J$76</definedName>
    <definedName name="_xlnm.Print_Area" localSheetId="19">②名簿17!$A$1:$J$76</definedName>
    <definedName name="_xlnm.Print_Area" localSheetId="20">②名簿18!$A$1:$J$76</definedName>
    <definedName name="_xlnm.Print_Area" localSheetId="21">②名簿19!$A$1:$J$76</definedName>
    <definedName name="_xlnm.Print_Area" localSheetId="4">②名簿２!$A$1:$J$76</definedName>
    <definedName name="_xlnm.Print_Area" localSheetId="22">②名簿20!$A$1:$J$76</definedName>
    <definedName name="_xlnm.Print_Area" localSheetId="23">②名簿21!$A$1:$J$76</definedName>
    <definedName name="_xlnm.Print_Area" localSheetId="24">②名簿22!$A$1:$J$76</definedName>
    <definedName name="_xlnm.Print_Area" localSheetId="25">②名簿23!$A$1:$J$76</definedName>
    <definedName name="_xlnm.Print_Area" localSheetId="26">②名簿24!$A$1:$J$76</definedName>
    <definedName name="_xlnm.Print_Area" localSheetId="27">②名簿25!$A$1:$J$76</definedName>
    <definedName name="_xlnm.Print_Area" localSheetId="28">②名簿26!$A$1:$J$76</definedName>
    <definedName name="_xlnm.Print_Area" localSheetId="29">②名簿27!$A$1:$J$76</definedName>
    <definedName name="_xlnm.Print_Area" localSheetId="30">②名簿28!$A$1:$J$76</definedName>
    <definedName name="_xlnm.Print_Area" localSheetId="31">②名簿29!$A$1:$J$76</definedName>
    <definedName name="_xlnm.Print_Area" localSheetId="5">②名簿３!$A$1:$J$76</definedName>
    <definedName name="_xlnm.Print_Area" localSheetId="32">②名簿30!$A$1:$J$76</definedName>
    <definedName name="_xlnm.Print_Area" localSheetId="33">②名簿31!$A$1:$J$76</definedName>
    <definedName name="_xlnm.Print_Area" localSheetId="34">②名簿32!$A$1:$J$76</definedName>
    <definedName name="_xlnm.Print_Area" localSheetId="35">②名簿33!$A$1:$J$76</definedName>
    <definedName name="_xlnm.Print_Area" localSheetId="36">②名簿34!$A$1:$J$76</definedName>
    <definedName name="_xlnm.Print_Area" localSheetId="37">②名簿35!$A$1:$J$76</definedName>
    <definedName name="_xlnm.Print_Area" localSheetId="38">②名簿36!$A$1:$J$76</definedName>
    <definedName name="_xlnm.Print_Area" localSheetId="39">②名簿37!$A$1:$J$76</definedName>
    <definedName name="_xlnm.Print_Area" localSheetId="40">②名簿38!$A$1:$J$76</definedName>
    <definedName name="_xlnm.Print_Area" localSheetId="41">②名簿39!$A$1:$J$76</definedName>
    <definedName name="_xlnm.Print_Area" localSheetId="6">②名簿４!$A$1:$J$76</definedName>
    <definedName name="_xlnm.Print_Area" localSheetId="42">②名簿40!$A$1:$J$76</definedName>
    <definedName name="_xlnm.Print_Area" localSheetId="43">②名簿41!$A$1:$J$76</definedName>
    <definedName name="_xlnm.Print_Area" localSheetId="44">②名簿42!$A$1:$J$76</definedName>
    <definedName name="_xlnm.Print_Area" localSheetId="45">②名簿43!$A$1:$J$76</definedName>
    <definedName name="_xlnm.Print_Area" localSheetId="46">②名簿44!$A$1:$J$76</definedName>
    <definedName name="_xlnm.Print_Area" localSheetId="47">②名簿45!$A$1:$J$76</definedName>
    <definedName name="_xlnm.Print_Area" localSheetId="48">②名簿46!$A$1:$J$76</definedName>
    <definedName name="_xlnm.Print_Area" localSheetId="49">②名簿47!$A$1:$J$76</definedName>
    <definedName name="_xlnm.Print_Area" localSheetId="50">②名簿48!$A$1:$J$76</definedName>
    <definedName name="_xlnm.Print_Area" localSheetId="51">②名簿49!$A$1:$J$76</definedName>
    <definedName name="_xlnm.Print_Area" localSheetId="7">②名簿５!$A$1:$J$76</definedName>
    <definedName name="_xlnm.Print_Area" localSheetId="52">②名簿50!$A$1:$J$76</definedName>
    <definedName name="_xlnm.Print_Area" localSheetId="8">②名簿６!$A$1:$J$76</definedName>
    <definedName name="_xlnm.Print_Area" localSheetId="9">②名簿７!$A$1:$J$76</definedName>
    <definedName name="_xlnm.Print_Area" localSheetId="10">②名簿８!$A$1:$J$76</definedName>
    <definedName name="_xlnm.Print_Area" localSheetId="11">②名簿９!$A$1:$J$76</definedName>
    <definedName name="_xlnm.Print_Area" localSheetId="1">名簿記載例!$A$1:$J$76</definedName>
    <definedName name="認定こども園なし_職員処遇改善費の対象者">'マスタ '!$N$3:$N$10</definedName>
    <definedName name="認定こども園園長で専門リーダーの研修">'マスタ '!$R$3:$R$10</definedName>
    <definedName name="認定こども園園長で中核リーダーの研修">'マスタ '!$P$3:$P$10</definedName>
    <definedName name="認定こども園教頭で専門リーダーの研修">'マスタ '!$Z$3:$Z$10</definedName>
    <definedName name="認定こども園教頭で中核リーダーの研修">'マスタ '!$X$3:$X$10</definedName>
    <definedName name="認定こども園若手リーダー">'マスタ '!$L$3:$L$10</definedName>
    <definedName name="認定こども園主幹教諭で専門リーダーの研修">'マスタ '!$AD$3:$AD$10</definedName>
    <definedName name="認定こども園主幹教諭で中核リーダーの研修">'マスタ '!$AB$3:$AB$10</definedName>
    <definedName name="認定こども園主幹保育教諭で専門リーダーの研修">'マスタ '!$AH$3:$AH$10</definedName>
    <definedName name="認定こども園主幹保育教諭で中核リーダーの研修">'マスタ '!$AF$3:$AF$10</definedName>
    <definedName name="認定こども園専門リーダー">'マスタ '!$J$3:$J$10</definedName>
    <definedName name="認定こども園中核リーダー">'マスタ '!$H$3:$H$10</definedName>
    <definedName name="認定こども園副園長で専門リーダーの研修">'マスタ '!$V$3:$V$10</definedName>
    <definedName name="認定こども園副園長で中核リーダーの研修">'マスタ '!$T$3:$T$10</definedName>
    <definedName name="幼稚園なし_職員処遇改善費の対象者">'マスタ '!$M$3:$M$9</definedName>
    <definedName name="幼稚園園長で専門リーダーの研修">'マスタ '!$Q$3:$Q$9</definedName>
    <definedName name="幼稚園園長で中核リーダーの研修">'マスタ '!$O$3:$O$9</definedName>
    <definedName name="幼稚園教頭で専門リーダーの研修">'マスタ '!$Y$3:$Y$9</definedName>
    <definedName name="幼稚園教頭で中核リーダーの研修">'マスタ '!$W$3:$W$9</definedName>
    <definedName name="幼稚園若手リーダー">'マスタ '!$K$3:$K$9</definedName>
    <definedName name="幼稚園主幹教諭で専門リーダーの研修">'マスタ '!$AC$3:$AC$9</definedName>
    <definedName name="幼稚園主幹教諭で中核リーダーの研修">'マスタ '!$AA$3:$AA$9</definedName>
    <definedName name="幼稚園主幹保育教諭で専門リーダーの研修">'マスタ '!$AG$3:$AG$9</definedName>
    <definedName name="幼稚園主幹保育教諭で中核リーダーの研修">'マスタ '!$AE$3:$AE$9</definedName>
    <definedName name="幼稚園専門リーダー">'マスタ '!$I$3:$I$9</definedName>
    <definedName name="幼稚園中核リーダー">'マスタ '!$G$3:$G$9</definedName>
    <definedName name="幼稚園副園長で専門リーダーの研修">'マスタ '!$U$3:$U$9</definedName>
    <definedName name="幼稚園副園長で中核リーダーの研修">'マスタ '!$S$3:$S$9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70" i="208" l="1"/>
  <c r="I70" i="208" s="1"/>
  <c r="H70" i="208"/>
  <c r="G70" i="208"/>
  <c r="H69" i="208"/>
  <c r="H68" i="208"/>
  <c r="H67" i="208"/>
  <c r="H66" i="208"/>
  <c r="H65" i="208"/>
  <c r="H64" i="208"/>
  <c r="H63" i="208"/>
  <c r="H62" i="208"/>
  <c r="H61" i="208"/>
  <c r="H60" i="208"/>
  <c r="H59" i="208"/>
  <c r="H58" i="208"/>
  <c r="H57" i="208"/>
  <c r="H56" i="208"/>
  <c r="H55" i="208"/>
  <c r="H54" i="208"/>
  <c r="H53" i="208"/>
  <c r="H52" i="208"/>
  <c r="H51" i="208"/>
  <c r="H50" i="208"/>
  <c r="H49" i="208"/>
  <c r="H48" i="208"/>
  <c r="H47" i="208"/>
  <c r="H46" i="208"/>
  <c r="H45" i="208"/>
  <c r="H44" i="208"/>
  <c r="H43" i="208"/>
  <c r="H42" i="208"/>
  <c r="H41" i="208"/>
  <c r="H40" i="208"/>
  <c r="H39" i="208"/>
  <c r="H38" i="208"/>
  <c r="H37" i="208"/>
  <c r="H36" i="208"/>
  <c r="H35" i="208"/>
  <c r="H34" i="208"/>
  <c r="H33" i="208"/>
  <c r="H32" i="208"/>
  <c r="H31" i="208"/>
  <c r="H30" i="208"/>
  <c r="H29" i="208"/>
  <c r="H28" i="208"/>
  <c r="H27" i="208"/>
  <c r="H26" i="208"/>
  <c r="H25" i="208"/>
  <c r="H24" i="208"/>
  <c r="H23" i="208"/>
  <c r="H22" i="208"/>
  <c r="H21" i="208"/>
  <c r="H20" i="208"/>
  <c r="H19" i="208"/>
  <c r="H18" i="208"/>
  <c r="H17" i="208"/>
  <c r="H16" i="208"/>
  <c r="H15" i="208"/>
  <c r="H14" i="208"/>
  <c r="H13" i="208"/>
  <c r="H12" i="208"/>
  <c r="H11" i="208"/>
  <c r="H10" i="208"/>
  <c r="I7" i="208"/>
  <c r="I6" i="208"/>
  <c r="I5" i="208"/>
  <c r="I4" i="208"/>
  <c r="L4" i="208" s="1"/>
  <c r="I3" i="208"/>
  <c r="L70" i="207"/>
  <c r="I70" i="207" s="1"/>
  <c r="H70" i="207"/>
  <c r="G70" i="207"/>
  <c r="H69" i="207"/>
  <c r="H68" i="207"/>
  <c r="H67" i="207"/>
  <c r="H66" i="207"/>
  <c r="H65" i="207"/>
  <c r="H64" i="207"/>
  <c r="H63" i="207"/>
  <c r="H62" i="207"/>
  <c r="H61" i="207"/>
  <c r="H60" i="207"/>
  <c r="H59" i="207"/>
  <c r="H58" i="207"/>
  <c r="H57" i="207"/>
  <c r="H56" i="207"/>
  <c r="H55" i="207"/>
  <c r="H54" i="207"/>
  <c r="H53" i="207"/>
  <c r="H52" i="207"/>
  <c r="H51" i="207"/>
  <c r="H50" i="207"/>
  <c r="H49" i="207"/>
  <c r="H48" i="207"/>
  <c r="H47" i="207"/>
  <c r="H46" i="207"/>
  <c r="H45" i="207"/>
  <c r="H44" i="207"/>
  <c r="H43" i="207"/>
  <c r="H42" i="207"/>
  <c r="H41" i="207"/>
  <c r="H40" i="207"/>
  <c r="H39" i="207"/>
  <c r="H38" i="207"/>
  <c r="H37" i="207"/>
  <c r="H36" i="207"/>
  <c r="H35" i="207"/>
  <c r="H34" i="207"/>
  <c r="H33" i="207"/>
  <c r="H32" i="207"/>
  <c r="H31" i="207"/>
  <c r="H30" i="207"/>
  <c r="H29" i="207"/>
  <c r="H28" i="207"/>
  <c r="H27" i="207"/>
  <c r="H26" i="207"/>
  <c r="H25" i="207"/>
  <c r="H24" i="207"/>
  <c r="H23" i="207"/>
  <c r="H22" i="207"/>
  <c r="H21" i="207"/>
  <c r="H20" i="207"/>
  <c r="H19" i="207"/>
  <c r="H18" i="207"/>
  <c r="H17" i="207"/>
  <c r="H16" i="207"/>
  <c r="H15" i="207"/>
  <c r="H14" i="207"/>
  <c r="H13" i="207"/>
  <c r="H12" i="207"/>
  <c r="H11" i="207"/>
  <c r="H10" i="207"/>
  <c r="I7" i="207"/>
  <c r="I6" i="207"/>
  <c r="I5" i="207"/>
  <c r="L4" i="207"/>
  <c r="I4" i="207"/>
  <c r="I3" i="207"/>
  <c r="L70" i="206"/>
  <c r="I70" i="206"/>
  <c r="H70" i="206"/>
  <c r="G70" i="206"/>
  <c r="H69" i="206"/>
  <c r="H68" i="206"/>
  <c r="H67" i="206"/>
  <c r="H66" i="206"/>
  <c r="H65" i="206"/>
  <c r="H64" i="206"/>
  <c r="H63" i="206"/>
  <c r="H62" i="206"/>
  <c r="H61" i="206"/>
  <c r="H60" i="206"/>
  <c r="H59" i="206"/>
  <c r="H58" i="206"/>
  <c r="H57" i="206"/>
  <c r="H56" i="206"/>
  <c r="H55" i="206"/>
  <c r="H54" i="206"/>
  <c r="H53" i="206"/>
  <c r="H52" i="206"/>
  <c r="H51" i="206"/>
  <c r="H50" i="206"/>
  <c r="H49" i="206"/>
  <c r="H48" i="206"/>
  <c r="H47" i="206"/>
  <c r="H46" i="206"/>
  <c r="H45" i="206"/>
  <c r="H44" i="206"/>
  <c r="H43" i="206"/>
  <c r="H42" i="206"/>
  <c r="H41" i="206"/>
  <c r="H40" i="206"/>
  <c r="H39" i="206"/>
  <c r="H38" i="206"/>
  <c r="H37" i="206"/>
  <c r="H36" i="206"/>
  <c r="H35" i="206"/>
  <c r="H34" i="206"/>
  <c r="H33" i="206"/>
  <c r="H32" i="206"/>
  <c r="H31" i="206"/>
  <c r="H30" i="206"/>
  <c r="H29" i="206"/>
  <c r="H28" i="206"/>
  <c r="H27" i="206"/>
  <c r="H26" i="206"/>
  <c r="H25" i="206"/>
  <c r="H24" i="206"/>
  <c r="H23" i="206"/>
  <c r="H22" i="206"/>
  <c r="H21" i="206"/>
  <c r="H20" i="206"/>
  <c r="H19" i="206"/>
  <c r="H18" i="206"/>
  <c r="H17" i="206"/>
  <c r="H16" i="206"/>
  <c r="H15" i="206"/>
  <c r="H14" i="206"/>
  <c r="H13" i="206"/>
  <c r="H12" i="206"/>
  <c r="H11" i="206"/>
  <c r="H10" i="206"/>
  <c r="I7" i="206"/>
  <c r="I6" i="206"/>
  <c r="I5" i="206"/>
  <c r="I4" i="206"/>
  <c r="L4" i="206" s="1"/>
  <c r="I3" i="206"/>
  <c r="L70" i="205"/>
  <c r="I70" i="205" s="1"/>
  <c r="H70" i="205"/>
  <c r="G70" i="205"/>
  <c r="H69" i="205"/>
  <c r="H68" i="205"/>
  <c r="H67" i="205"/>
  <c r="H66" i="205"/>
  <c r="H65" i="205"/>
  <c r="H64" i="205"/>
  <c r="H63" i="205"/>
  <c r="H62" i="205"/>
  <c r="H61" i="205"/>
  <c r="H60" i="205"/>
  <c r="H59" i="205"/>
  <c r="H58" i="205"/>
  <c r="H57" i="205"/>
  <c r="H56" i="205"/>
  <c r="H55" i="205"/>
  <c r="H54" i="205"/>
  <c r="H53" i="205"/>
  <c r="H52" i="205"/>
  <c r="H51" i="205"/>
  <c r="H50" i="205"/>
  <c r="H49" i="205"/>
  <c r="H48" i="205"/>
  <c r="H47" i="205"/>
  <c r="H46" i="205"/>
  <c r="H45" i="205"/>
  <c r="H44" i="205"/>
  <c r="H43" i="205"/>
  <c r="H42" i="205"/>
  <c r="H41" i="205"/>
  <c r="H40" i="205"/>
  <c r="H39" i="205"/>
  <c r="H38" i="205"/>
  <c r="H37" i="205"/>
  <c r="H36" i="205"/>
  <c r="H35" i="205"/>
  <c r="H34" i="205"/>
  <c r="H33" i="205"/>
  <c r="H32" i="205"/>
  <c r="H31" i="205"/>
  <c r="H30" i="205"/>
  <c r="H29" i="205"/>
  <c r="H28" i="205"/>
  <c r="H27" i="205"/>
  <c r="H26" i="205"/>
  <c r="H25" i="205"/>
  <c r="H24" i="205"/>
  <c r="H23" i="205"/>
  <c r="H22" i="205"/>
  <c r="H21" i="205"/>
  <c r="H20" i="205"/>
  <c r="H19" i="205"/>
  <c r="H18" i="205"/>
  <c r="H17" i="205"/>
  <c r="H16" i="205"/>
  <c r="H15" i="205"/>
  <c r="H14" i="205"/>
  <c r="H13" i="205"/>
  <c r="H12" i="205"/>
  <c r="H11" i="205"/>
  <c r="H10" i="205"/>
  <c r="I7" i="205"/>
  <c r="I6" i="205"/>
  <c r="I5" i="205"/>
  <c r="I4" i="205"/>
  <c r="L4" i="205" s="1"/>
  <c r="I3" i="205"/>
  <c r="L70" i="204"/>
  <c r="I70" i="204"/>
  <c r="H70" i="204"/>
  <c r="G70" i="204"/>
  <c r="H69" i="204"/>
  <c r="H68" i="204"/>
  <c r="H67" i="204"/>
  <c r="H66" i="204"/>
  <c r="H65" i="204"/>
  <c r="H64" i="204"/>
  <c r="H63" i="204"/>
  <c r="H62" i="204"/>
  <c r="H61" i="204"/>
  <c r="H60" i="204"/>
  <c r="H59" i="204"/>
  <c r="H58" i="204"/>
  <c r="H57" i="204"/>
  <c r="H56" i="204"/>
  <c r="H55" i="204"/>
  <c r="H54" i="204"/>
  <c r="H53" i="204"/>
  <c r="H52" i="204"/>
  <c r="H51" i="204"/>
  <c r="H50" i="204"/>
  <c r="H49" i="204"/>
  <c r="H48" i="204"/>
  <c r="H47" i="204"/>
  <c r="H46" i="204"/>
  <c r="H45" i="204"/>
  <c r="H44" i="204"/>
  <c r="H43" i="204"/>
  <c r="H42" i="204"/>
  <c r="H41" i="204"/>
  <c r="H40" i="204"/>
  <c r="H39" i="204"/>
  <c r="H38" i="204"/>
  <c r="H37" i="204"/>
  <c r="H36" i="204"/>
  <c r="H35" i="204"/>
  <c r="H34" i="204"/>
  <c r="H33" i="204"/>
  <c r="H32" i="204"/>
  <c r="H31" i="204"/>
  <c r="H30" i="204"/>
  <c r="H29" i="204"/>
  <c r="H28" i="204"/>
  <c r="H27" i="204"/>
  <c r="H26" i="204"/>
  <c r="H25" i="204"/>
  <c r="H24" i="204"/>
  <c r="H23" i="204"/>
  <c r="H22" i="204"/>
  <c r="H21" i="204"/>
  <c r="H20" i="204"/>
  <c r="H19" i="204"/>
  <c r="H18" i="204"/>
  <c r="H17" i="204"/>
  <c r="H16" i="204"/>
  <c r="H15" i="204"/>
  <c r="H14" i="204"/>
  <c r="H13" i="204"/>
  <c r="H12" i="204"/>
  <c r="H11" i="204"/>
  <c r="H10" i="204"/>
  <c r="I7" i="204"/>
  <c r="I6" i="204"/>
  <c r="I5" i="204"/>
  <c r="L4" i="204"/>
  <c r="I4" i="204"/>
  <c r="I3" i="204"/>
  <c r="L70" i="203"/>
  <c r="I70" i="203"/>
  <c r="H70" i="203"/>
  <c r="G70" i="203"/>
  <c r="H69" i="203"/>
  <c r="H68" i="203"/>
  <c r="H67" i="203"/>
  <c r="H66" i="203"/>
  <c r="H65" i="203"/>
  <c r="H64" i="203"/>
  <c r="H63" i="203"/>
  <c r="H62" i="203"/>
  <c r="H61" i="203"/>
  <c r="H60" i="203"/>
  <c r="H59" i="203"/>
  <c r="H58" i="203"/>
  <c r="H57" i="203"/>
  <c r="H56" i="203"/>
  <c r="H55" i="203"/>
  <c r="H54" i="203"/>
  <c r="H53" i="203"/>
  <c r="H52" i="203"/>
  <c r="H51" i="203"/>
  <c r="H50" i="203"/>
  <c r="H49" i="203"/>
  <c r="H48" i="203"/>
  <c r="H47" i="203"/>
  <c r="H46" i="203"/>
  <c r="H45" i="203"/>
  <c r="H44" i="203"/>
  <c r="H43" i="203"/>
  <c r="H42" i="203"/>
  <c r="H41" i="203"/>
  <c r="H40" i="203"/>
  <c r="H39" i="203"/>
  <c r="H38" i="203"/>
  <c r="H37" i="203"/>
  <c r="H36" i="203"/>
  <c r="H35" i="203"/>
  <c r="H34" i="203"/>
  <c r="H33" i="203"/>
  <c r="H32" i="203"/>
  <c r="H31" i="203"/>
  <c r="H30" i="203"/>
  <c r="H29" i="203"/>
  <c r="H28" i="203"/>
  <c r="H27" i="203"/>
  <c r="H26" i="203"/>
  <c r="H25" i="203"/>
  <c r="H24" i="203"/>
  <c r="H23" i="203"/>
  <c r="H22" i="203"/>
  <c r="H21" i="203"/>
  <c r="H20" i="203"/>
  <c r="H19" i="203"/>
  <c r="H18" i="203"/>
  <c r="H17" i="203"/>
  <c r="H16" i="203"/>
  <c r="H15" i="203"/>
  <c r="H14" i="203"/>
  <c r="H13" i="203"/>
  <c r="H12" i="203"/>
  <c r="H11" i="203"/>
  <c r="H10" i="203"/>
  <c r="I7" i="203"/>
  <c r="I6" i="203"/>
  <c r="I5" i="203"/>
  <c r="I4" i="203"/>
  <c r="L4" i="203" s="1"/>
  <c r="I3" i="203"/>
  <c r="L70" i="202"/>
  <c r="I70" i="202" s="1"/>
  <c r="H70" i="202"/>
  <c r="G70" i="202"/>
  <c r="H69" i="202"/>
  <c r="H68" i="202"/>
  <c r="H67" i="202"/>
  <c r="H66" i="202"/>
  <c r="H65" i="202"/>
  <c r="H64" i="202"/>
  <c r="H63" i="202"/>
  <c r="H62" i="202"/>
  <c r="H61" i="202"/>
  <c r="H60" i="202"/>
  <c r="H59" i="202"/>
  <c r="H58" i="202"/>
  <c r="H57" i="202"/>
  <c r="H56" i="202"/>
  <c r="H55" i="202"/>
  <c r="H54" i="202"/>
  <c r="H53" i="202"/>
  <c r="H52" i="202"/>
  <c r="H51" i="202"/>
  <c r="H50" i="202"/>
  <c r="H49" i="202"/>
  <c r="H48" i="202"/>
  <c r="H47" i="202"/>
  <c r="H46" i="202"/>
  <c r="H45" i="202"/>
  <c r="H44" i="202"/>
  <c r="H43" i="202"/>
  <c r="H42" i="202"/>
  <c r="H41" i="202"/>
  <c r="H40" i="202"/>
  <c r="H39" i="202"/>
  <c r="H38" i="202"/>
  <c r="H37" i="202"/>
  <c r="H36" i="202"/>
  <c r="H35" i="202"/>
  <c r="H34" i="202"/>
  <c r="H33" i="202"/>
  <c r="H32" i="202"/>
  <c r="H31" i="202"/>
  <c r="H30" i="202"/>
  <c r="H29" i="202"/>
  <c r="H28" i="202"/>
  <c r="H27" i="202"/>
  <c r="H26" i="202"/>
  <c r="H25" i="202"/>
  <c r="H24" i="202"/>
  <c r="H23" i="202"/>
  <c r="H22" i="202"/>
  <c r="H21" i="202"/>
  <c r="H20" i="202"/>
  <c r="H19" i="202"/>
  <c r="H18" i="202"/>
  <c r="H17" i="202"/>
  <c r="H16" i="202"/>
  <c r="H15" i="202"/>
  <c r="H14" i="202"/>
  <c r="H13" i="202"/>
  <c r="H12" i="202"/>
  <c r="H11" i="202"/>
  <c r="H10" i="202"/>
  <c r="I7" i="202"/>
  <c r="I6" i="202"/>
  <c r="I5" i="202"/>
  <c r="I4" i="202"/>
  <c r="L4" i="202" s="1"/>
  <c r="I3" i="202"/>
  <c r="L70" i="201"/>
  <c r="I70" i="201"/>
  <c r="H70" i="201"/>
  <c r="G70" i="201"/>
  <c r="H69" i="201"/>
  <c r="H68" i="201"/>
  <c r="H67" i="201"/>
  <c r="H66" i="201"/>
  <c r="H65" i="201"/>
  <c r="H64" i="201"/>
  <c r="H63" i="201"/>
  <c r="H62" i="201"/>
  <c r="H61" i="201"/>
  <c r="H60" i="201"/>
  <c r="H59" i="201"/>
  <c r="H58" i="201"/>
  <c r="H57" i="201"/>
  <c r="H56" i="201"/>
  <c r="H55" i="201"/>
  <c r="H54" i="201"/>
  <c r="H53" i="201"/>
  <c r="H52" i="201"/>
  <c r="H51" i="201"/>
  <c r="H50" i="201"/>
  <c r="H49" i="201"/>
  <c r="H48" i="201"/>
  <c r="H47" i="201"/>
  <c r="H46" i="201"/>
  <c r="H45" i="201"/>
  <c r="H44" i="201"/>
  <c r="H43" i="201"/>
  <c r="H42" i="201"/>
  <c r="H41" i="201"/>
  <c r="H40" i="201"/>
  <c r="H39" i="201"/>
  <c r="H38" i="201"/>
  <c r="H37" i="201"/>
  <c r="H36" i="201"/>
  <c r="H35" i="201"/>
  <c r="H34" i="201"/>
  <c r="H33" i="201"/>
  <c r="H32" i="201"/>
  <c r="H31" i="201"/>
  <c r="H30" i="201"/>
  <c r="H29" i="201"/>
  <c r="H28" i="201"/>
  <c r="H27" i="201"/>
  <c r="H26" i="201"/>
  <c r="H25" i="201"/>
  <c r="H24" i="201"/>
  <c r="H23" i="201"/>
  <c r="H22" i="201"/>
  <c r="H21" i="201"/>
  <c r="H20" i="201"/>
  <c r="H19" i="201"/>
  <c r="H18" i="201"/>
  <c r="H17" i="201"/>
  <c r="H16" i="201"/>
  <c r="H15" i="201"/>
  <c r="H14" i="201"/>
  <c r="H13" i="201"/>
  <c r="H12" i="201"/>
  <c r="H11" i="201"/>
  <c r="H10" i="201"/>
  <c r="I7" i="201"/>
  <c r="I6" i="201"/>
  <c r="I5" i="201"/>
  <c r="L4" i="201"/>
  <c r="I4" i="201"/>
  <c r="I3" i="201"/>
  <c r="L70" i="200"/>
  <c r="I70" i="200" s="1"/>
  <c r="H70" i="200"/>
  <c r="G70" i="200"/>
  <c r="H69" i="200"/>
  <c r="H68" i="200"/>
  <c r="H67" i="200"/>
  <c r="H66" i="200"/>
  <c r="H65" i="200"/>
  <c r="H64" i="200"/>
  <c r="H63" i="200"/>
  <c r="H62" i="200"/>
  <c r="H61" i="200"/>
  <c r="H60" i="200"/>
  <c r="H59" i="200"/>
  <c r="H58" i="200"/>
  <c r="H57" i="200"/>
  <c r="H56" i="200"/>
  <c r="H55" i="200"/>
  <c r="H54" i="200"/>
  <c r="H53" i="200"/>
  <c r="H52" i="200"/>
  <c r="H51" i="200"/>
  <c r="H50" i="200"/>
  <c r="H49" i="200"/>
  <c r="H48" i="200"/>
  <c r="H47" i="200"/>
  <c r="H46" i="200"/>
  <c r="H45" i="200"/>
  <c r="H44" i="200"/>
  <c r="H43" i="200"/>
  <c r="H42" i="200"/>
  <c r="H41" i="200"/>
  <c r="H40" i="200"/>
  <c r="H39" i="200"/>
  <c r="H38" i="200"/>
  <c r="H37" i="200"/>
  <c r="H36" i="200"/>
  <c r="H35" i="200"/>
  <c r="H34" i="200"/>
  <c r="H33" i="200"/>
  <c r="H32" i="200"/>
  <c r="H31" i="200"/>
  <c r="H30" i="200"/>
  <c r="H29" i="200"/>
  <c r="H28" i="200"/>
  <c r="H27" i="200"/>
  <c r="H26" i="200"/>
  <c r="H25" i="200"/>
  <c r="H24" i="200"/>
  <c r="H23" i="200"/>
  <c r="H22" i="200"/>
  <c r="H21" i="200"/>
  <c r="H20" i="200"/>
  <c r="H19" i="200"/>
  <c r="H18" i="200"/>
  <c r="H17" i="200"/>
  <c r="H16" i="200"/>
  <c r="H15" i="200"/>
  <c r="H14" i="200"/>
  <c r="H13" i="200"/>
  <c r="H12" i="200"/>
  <c r="H11" i="200"/>
  <c r="H10" i="200"/>
  <c r="I7" i="200"/>
  <c r="I6" i="200"/>
  <c r="I5" i="200"/>
  <c r="I4" i="200"/>
  <c r="L4" i="200" s="1"/>
  <c r="I3" i="200"/>
  <c r="L70" i="199"/>
  <c r="I70" i="199" s="1"/>
  <c r="H70" i="199"/>
  <c r="G70" i="199"/>
  <c r="H69" i="199"/>
  <c r="H68" i="199"/>
  <c r="H67" i="199"/>
  <c r="H66" i="199"/>
  <c r="H65" i="199"/>
  <c r="H64" i="199"/>
  <c r="H63" i="199"/>
  <c r="H62" i="199"/>
  <c r="H61" i="199"/>
  <c r="H60" i="199"/>
  <c r="H59" i="199"/>
  <c r="H58" i="199"/>
  <c r="H57" i="199"/>
  <c r="H56" i="199"/>
  <c r="H55" i="199"/>
  <c r="H54" i="199"/>
  <c r="H53" i="199"/>
  <c r="H52" i="199"/>
  <c r="H51" i="199"/>
  <c r="H50" i="199"/>
  <c r="H49" i="199"/>
  <c r="H48" i="199"/>
  <c r="H47" i="199"/>
  <c r="H46" i="199"/>
  <c r="H45" i="199"/>
  <c r="H44" i="199"/>
  <c r="H43" i="199"/>
  <c r="H42" i="199"/>
  <c r="H41" i="199"/>
  <c r="H40" i="199"/>
  <c r="H39" i="199"/>
  <c r="H38" i="199"/>
  <c r="H37" i="199"/>
  <c r="H36" i="199"/>
  <c r="H35" i="199"/>
  <c r="H34" i="199"/>
  <c r="H33" i="199"/>
  <c r="H32" i="199"/>
  <c r="H31" i="199"/>
  <c r="H30" i="199"/>
  <c r="H29" i="199"/>
  <c r="H28" i="199"/>
  <c r="H27" i="199"/>
  <c r="H26" i="199"/>
  <c r="H25" i="199"/>
  <c r="H24" i="199"/>
  <c r="H23" i="199"/>
  <c r="H22" i="199"/>
  <c r="H21" i="199"/>
  <c r="H20" i="199"/>
  <c r="H19" i="199"/>
  <c r="H18" i="199"/>
  <c r="H17" i="199"/>
  <c r="H16" i="199"/>
  <c r="H15" i="199"/>
  <c r="H14" i="199"/>
  <c r="H13" i="199"/>
  <c r="H12" i="199"/>
  <c r="H11" i="199"/>
  <c r="H10" i="199"/>
  <c r="I7" i="199"/>
  <c r="I6" i="199"/>
  <c r="I5" i="199"/>
  <c r="I4" i="199"/>
  <c r="L4" i="199" s="1"/>
  <c r="I3" i="199"/>
  <c r="L70" i="198"/>
  <c r="I70" i="198"/>
  <c r="H70" i="198"/>
  <c r="G70" i="198"/>
  <c r="H69" i="198"/>
  <c r="H68" i="198"/>
  <c r="H67" i="198"/>
  <c r="H66" i="198"/>
  <c r="H65" i="198"/>
  <c r="H64" i="198"/>
  <c r="H63" i="198"/>
  <c r="H62" i="198"/>
  <c r="H61" i="198"/>
  <c r="H60" i="198"/>
  <c r="H59" i="198"/>
  <c r="H58" i="198"/>
  <c r="H57" i="198"/>
  <c r="H56" i="198"/>
  <c r="H55" i="198"/>
  <c r="H54" i="198"/>
  <c r="H53" i="198"/>
  <c r="H52" i="198"/>
  <c r="H51" i="198"/>
  <c r="H50" i="198"/>
  <c r="H49" i="198"/>
  <c r="H48" i="198"/>
  <c r="H47" i="198"/>
  <c r="H46" i="198"/>
  <c r="H45" i="198"/>
  <c r="H44" i="198"/>
  <c r="H43" i="198"/>
  <c r="H42" i="198"/>
  <c r="H41" i="198"/>
  <c r="H40" i="198"/>
  <c r="H39" i="198"/>
  <c r="H38" i="198"/>
  <c r="H37" i="198"/>
  <c r="H36" i="198"/>
  <c r="H35" i="198"/>
  <c r="H34" i="198"/>
  <c r="H33" i="198"/>
  <c r="H32" i="198"/>
  <c r="H31" i="198"/>
  <c r="H30" i="198"/>
  <c r="H29" i="198"/>
  <c r="H28" i="198"/>
  <c r="H27" i="198"/>
  <c r="H26" i="198"/>
  <c r="H25" i="198"/>
  <c r="H24" i="198"/>
  <c r="H23" i="198"/>
  <c r="H22" i="198"/>
  <c r="H21" i="198"/>
  <c r="H20" i="198"/>
  <c r="H19" i="198"/>
  <c r="H18" i="198"/>
  <c r="H17" i="198"/>
  <c r="H16" i="198"/>
  <c r="H15" i="198"/>
  <c r="H14" i="198"/>
  <c r="H13" i="198"/>
  <c r="H12" i="198"/>
  <c r="H11" i="198"/>
  <c r="H10" i="198"/>
  <c r="I7" i="198"/>
  <c r="I6" i="198"/>
  <c r="I5" i="198"/>
  <c r="L4" i="198"/>
  <c r="I4" i="198"/>
  <c r="I3" i="198"/>
  <c r="L70" i="197"/>
  <c r="I70" i="197" s="1"/>
  <c r="H70" i="197"/>
  <c r="G70" i="197"/>
  <c r="H69" i="197"/>
  <c r="H68" i="197"/>
  <c r="H67" i="197"/>
  <c r="H66" i="197"/>
  <c r="H65" i="197"/>
  <c r="H64" i="197"/>
  <c r="H63" i="197"/>
  <c r="H62" i="197"/>
  <c r="H61" i="197"/>
  <c r="H60" i="197"/>
  <c r="H59" i="197"/>
  <c r="H58" i="197"/>
  <c r="H57" i="197"/>
  <c r="H56" i="197"/>
  <c r="H55" i="197"/>
  <c r="H54" i="197"/>
  <c r="H53" i="197"/>
  <c r="H52" i="197"/>
  <c r="H51" i="197"/>
  <c r="H50" i="197"/>
  <c r="H49" i="197"/>
  <c r="H48" i="197"/>
  <c r="H47" i="197"/>
  <c r="H46" i="197"/>
  <c r="H45" i="197"/>
  <c r="H44" i="197"/>
  <c r="H43" i="197"/>
  <c r="H42" i="197"/>
  <c r="H41" i="197"/>
  <c r="H40" i="197"/>
  <c r="H39" i="197"/>
  <c r="H38" i="197"/>
  <c r="H37" i="197"/>
  <c r="H36" i="197"/>
  <c r="H35" i="197"/>
  <c r="H34" i="197"/>
  <c r="H33" i="197"/>
  <c r="H32" i="197"/>
  <c r="H31" i="197"/>
  <c r="H30" i="197"/>
  <c r="H29" i="197"/>
  <c r="H28" i="197"/>
  <c r="H27" i="197"/>
  <c r="H26" i="197"/>
  <c r="H25" i="197"/>
  <c r="H24" i="197"/>
  <c r="H23" i="197"/>
  <c r="H22" i="197"/>
  <c r="H21" i="197"/>
  <c r="H20" i="197"/>
  <c r="H19" i="197"/>
  <c r="H18" i="197"/>
  <c r="H17" i="197"/>
  <c r="H16" i="197"/>
  <c r="H15" i="197"/>
  <c r="H14" i="197"/>
  <c r="H13" i="197"/>
  <c r="H12" i="197"/>
  <c r="H11" i="197"/>
  <c r="H10" i="197"/>
  <c r="I7" i="197"/>
  <c r="I6" i="197"/>
  <c r="I5" i="197"/>
  <c r="I4" i="197"/>
  <c r="L4" i="197" s="1"/>
  <c r="I3" i="197"/>
  <c r="L70" i="196"/>
  <c r="I70" i="196" s="1"/>
  <c r="H70" i="196"/>
  <c r="G70" i="196"/>
  <c r="H69" i="196"/>
  <c r="H68" i="196"/>
  <c r="H67" i="196"/>
  <c r="H66" i="196"/>
  <c r="H65" i="196"/>
  <c r="H64" i="196"/>
  <c r="H63" i="196"/>
  <c r="H62" i="196"/>
  <c r="H61" i="196"/>
  <c r="H60" i="196"/>
  <c r="H59" i="196"/>
  <c r="H58" i="196"/>
  <c r="H57" i="196"/>
  <c r="H56" i="196"/>
  <c r="H55" i="196"/>
  <c r="H54" i="196"/>
  <c r="H53" i="196"/>
  <c r="H52" i="196"/>
  <c r="H51" i="196"/>
  <c r="H50" i="196"/>
  <c r="H49" i="196"/>
  <c r="H48" i="196"/>
  <c r="H47" i="196"/>
  <c r="H46" i="196"/>
  <c r="H45" i="196"/>
  <c r="H44" i="196"/>
  <c r="H43" i="196"/>
  <c r="H42" i="196"/>
  <c r="H41" i="196"/>
  <c r="H40" i="196"/>
  <c r="H39" i="196"/>
  <c r="H38" i="196"/>
  <c r="H37" i="196"/>
  <c r="H36" i="196"/>
  <c r="H35" i="196"/>
  <c r="H34" i="196"/>
  <c r="H33" i="196"/>
  <c r="H32" i="196"/>
  <c r="H31" i="196"/>
  <c r="H30" i="196"/>
  <c r="H29" i="196"/>
  <c r="H28" i="196"/>
  <c r="H27" i="196"/>
  <c r="H26" i="196"/>
  <c r="H25" i="196"/>
  <c r="H24" i="196"/>
  <c r="H23" i="196"/>
  <c r="H22" i="196"/>
  <c r="H21" i="196"/>
  <c r="H20" i="196"/>
  <c r="H19" i="196"/>
  <c r="H18" i="196"/>
  <c r="H17" i="196"/>
  <c r="H16" i="196"/>
  <c r="H15" i="196"/>
  <c r="H14" i="196"/>
  <c r="H13" i="196"/>
  <c r="H12" i="196"/>
  <c r="H11" i="196"/>
  <c r="H10" i="196"/>
  <c r="I7" i="196"/>
  <c r="I6" i="196"/>
  <c r="I5" i="196"/>
  <c r="I4" i="196"/>
  <c r="L4" i="196" s="1"/>
  <c r="I3" i="196"/>
  <c r="L70" i="195"/>
  <c r="I70" i="195"/>
  <c r="H70" i="195"/>
  <c r="G70" i="195"/>
  <c r="H69" i="195"/>
  <c r="H68" i="195"/>
  <c r="H67" i="195"/>
  <c r="H66" i="195"/>
  <c r="H65" i="195"/>
  <c r="H64" i="195"/>
  <c r="H63" i="195"/>
  <c r="H62" i="195"/>
  <c r="H61" i="195"/>
  <c r="H60" i="195"/>
  <c r="H59" i="195"/>
  <c r="H58" i="195"/>
  <c r="H57" i="195"/>
  <c r="H56" i="195"/>
  <c r="H55" i="195"/>
  <c r="H54" i="195"/>
  <c r="H53" i="195"/>
  <c r="H52" i="195"/>
  <c r="H51" i="195"/>
  <c r="H50" i="195"/>
  <c r="H49" i="195"/>
  <c r="H48" i="195"/>
  <c r="H47" i="195"/>
  <c r="H46" i="195"/>
  <c r="H45" i="195"/>
  <c r="H44" i="195"/>
  <c r="H43" i="195"/>
  <c r="H42" i="195"/>
  <c r="H41" i="195"/>
  <c r="H40" i="195"/>
  <c r="H39" i="195"/>
  <c r="H38" i="195"/>
  <c r="H37" i="195"/>
  <c r="H36" i="195"/>
  <c r="H35" i="195"/>
  <c r="H34" i="195"/>
  <c r="H33" i="195"/>
  <c r="H32" i="195"/>
  <c r="H31" i="195"/>
  <c r="H30" i="195"/>
  <c r="H29" i="195"/>
  <c r="H28" i="195"/>
  <c r="H27" i="195"/>
  <c r="H26" i="195"/>
  <c r="H25" i="195"/>
  <c r="H24" i="195"/>
  <c r="H23" i="195"/>
  <c r="H22" i="195"/>
  <c r="H21" i="195"/>
  <c r="H20" i="195"/>
  <c r="H19" i="195"/>
  <c r="H18" i="195"/>
  <c r="H17" i="195"/>
  <c r="H16" i="195"/>
  <c r="H15" i="195"/>
  <c r="H14" i="195"/>
  <c r="H13" i="195"/>
  <c r="H12" i="195"/>
  <c r="H11" i="195"/>
  <c r="H10" i="195"/>
  <c r="I7" i="195"/>
  <c r="I6" i="195"/>
  <c r="I5" i="195"/>
  <c r="L4" i="195"/>
  <c r="I4" i="195"/>
  <c r="I3" i="195"/>
  <c r="L70" i="194"/>
  <c r="I70" i="194" s="1"/>
  <c r="H70" i="194"/>
  <c r="G70" i="194"/>
  <c r="H69" i="194"/>
  <c r="H68" i="194"/>
  <c r="H67" i="194"/>
  <c r="H66" i="194"/>
  <c r="H65" i="194"/>
  <c r="H64" i="194"/>
  <c r="H63" i="194"/>
  <c r="H62" i="194"/>
  <c r="H61" i="194"/>
  <c r="H60" i="194"/>
  <c r="H59" i="194"/>
  <c r="H58" i="194"/>
  <c r="H57" i="194"/>
  <c r="H56" i="194"/>
  <c r="H55" i="194"/>
  <c r="H54" i="194"/>
  <c r="H53" i="194"/>
  <c r="H52" i="194"/>
  <c r="H51" i="194"/>
  <c r="H50" i="194"/>
  <c r="H49" i="194"/>
  <c r="H48" i="194"/>
  <c r="H47" i="194"/>
  <c r="H46" i="194"/>
  <c r="H45" i="194"/>
  <c r="H44" i="194"/>
  <c r="H43" i="194"/>
  <c r="H42" i="194"/>
  <c r="H41" i="194"/>
  <c r="H40" i="194"/>
  <c r="H39" i="194"/>
  <c r="H38" i="194"/>
  <c r="H37" i="194"/>
  <c r="H36" i="194"/>
  <c r="H35" i="194"/>
  <c r="H34" i="194"/>
  <c r="H33" i="194"/>
  <c r="H32" i="194"/>
  <c r="H31" i="194"/>
  <c r="H30" i="194"/>
  <c r="H29" i="194"/>
  <c r="H28" i="194"/>
  <c r="H27" i="194"/>
  <c r="H26" i="194"/>
  <c r="H25" i="194"/>
  <c r="H24" i="194"/>
  <c r="H23" i="194"/>
  <c r="H22" i="194"/>
  <c r="H21" i="194"/>
  <c r="H20" i="194"/>
  <c r="H19" i="194"/>
  <c r="H18" i="194"/>
  <c r="H17" i="194"/>
  <c r="H16" i="194"/>
  <c r="H15" i="194"/>
  <c r="H14" i="194"/>
  <c r="H13" i="194"/>
  <c r="H12" i="194"/>
  <c r="H11" i="194"/>
  <c r="H10" i="194"/>
  <c r="I7" i="194"/>
  <c r="I6" i="194"/>
  <c r="I5" i="194"/>
  <c r="I4" i="194"/>
  <c r="L4" i="194" s="1"/>
  <c r="I3" i="194"/>
  <c r="L70" i="193"/>
  <c r="I70" i="193" s="1"/>
  <c r="H70" i="193"/>
  <c r="G70" i="193"/>
  <c r="H69" i="193"/>
  <c r="H68" i="193"/>
  <c r="H67" i="193"/>
  <c r="H66" i="193"/>
  <c r="H65" i="193"/>
  <c r="H64" i="193"/>
  <c r="H63" i="193"/>
  <c r="H62" i="193"/>
  <c r="H61" i="193"/>
  <c r="H60" i="193"/>
  <c r="H59" i="193"/>
  <c r="H58" i="193"/>
  <c r="H57" i="193"/>
  <c r="H56" i="193"/>
  <c r="H55" i="193"/>
  <c r="H54" i="193"/>
  <c r="H53" i="193"/>
  <c r="H52" i="193"/>
  <c r="H51" i="193"/>
  <c r="H50" i="193"/>
  <c r="H49" i="193"/>
  <c r="H48" i="193"/>
  <c r="H47" i="193"/>
  <c r="H46" i="193"/>
  <c r="H45" i="193"/>
  <c r="H44" i="193"/>
  <c r="H43" i="193"/>
  <c r="H42" i="193"/>
  <c r="H41" i="193"/>
  <c r="H40" i="193"/>
  <c r="H39" i="193"/>
  <c r="H38" i="193"/>
  <c r="H37" i="193"/>
  <c r="H36" i="193"/>
  <c r="H35" i="193"/>
  <c r="H34" i="193"/>
  <c r="H33" i="193"/>
  <c r="H32" i="193"/>
  <c r="H31" i="193"/>
  <c r="H30" i="193"/>
  <c r="H29" i="193"/>
  <c r="H28" i="193"/>
  <c r="H27" i="193"/>
  <c r="H26" i="193"/>
  <c r="H25" i="193"/>
  <c r="H24" i="193"/>
  <c r="H23" i="193"/>
  <c r="H22" i="193"/>
  <c r="H21" i="193"/>
  <c r="H20" i="193"/>
  <c r="H19" i="193"/>
  <c r="H18" i="193"/>
  <c r="H17" i="193"/>
  <c r="H16" i="193"/>
  <c r="H15" i="193"/>
  <c r="H14" i="193"/>
  <c r="H13" i="193"/>
  <c r="H12" i="193"/>
  <c r="H11" i="193"/>
  <c r="H10" i="193"/>
  <c r="I7" i="193"/>
  <c r="I6" i="193"/>
  <c r="I5" i="193"/>
  <c r="I4" i="193"/>
  <c r="L4" i="193" s="1"/>
  <c r="I3" i="193"/>
  <c r="L70" i="192"/>
  <c r="I70" i="192"/>
  <c r="H70" i="192"/>
  <c r="G70" i="192"/>
  <c r="H69" i="192"/>
  <c r="H68" i="192"/>
  <c r="H67" i="192"/>
  <c r="H66" i="192"/>
  <c r="H65" i="192"/>
  <c r="H64" i="192"/>
  <c r="H63" i="192"/>
  <c r="H62" i="192"/>
  <c r="H61" i="192"/>
  <c r="H60" i="192"/>
  <c r="H59" i="192"/>
  <c r="H58" i="192"/>
  <c r="H57" i="192"/>
  <c r="H56" i="192"/>
  <c r="H55" i="192"/>
  <c r="H54" i="192"/>
  <c r="H53" i="192"/>
  <c r="H52" i="192"/>
  <c r="H51" i="192"/>
  <c r="H50" i="192"/>
  <c r="H49" i="192"/>
  <c r="H48" i="192"/>
  <c r="H47" i="192"/>
  <c r="H46" i="192"/>
  <c r="H45" i="192"/>
  <c r="H44" i="192"/>
  <c r="H43" i="192"/>
  <c r="H42" i="192"/>
  <c r="H41" i="192"/>
  <c r="H40" i="192"/>
  <c r="H39" i="192"/>
  <c r="H38" i="192"/>
  <c r="H37" i="192"/>
  <c r="H36" i="192"/>
  <c r="H35" i="192"/>
  <c r="H34" i="192"/>
  <c r="H33" i="192"/>
  <c r="H32" i="192"/>
  <c r="H31" i="192"/>
  <c r="H30" i="192"/>
  <c r="H29" i="192"/>
  <c r="H28" i="192"/>
  <c r="H27" i="192"/>
  <c r="H26" i="192"/>
  <c r="H25" i="192"/>
  <c r="H24" i="192"/>
  <c r="H23" i="192"/>
  <c r="H22" i="192"/>
  <c r="H21" i="192"/>
  <c r="H20" i="192"/>
  <c r="H19" i="192"/>
  <c r="H18" i="192"/>
  <c r="H17" i="192"/>
  <c r="H16" i="192"/>
  <c r="H15" i="192"/>
  <c r="H14" i="192"/>
  <c r="H13" i="192"/>
  <c r="H12" i="192"/>
  <c r="H11" i="192"/>
  <c r="H10" i="192"/>
  <c r="I7" i="192"/>
  <c r="I6" i="192"/>
  <c r="I5" i="192"/>
  <c r="L4" i="192"/>
  <c r="I4" i="192"/>
  <c r="I3" i="192"/>
  <c r="L70" i="191"/>
  <c r="I70" i="191" s="1"/>
  <c r="H70" i="191"/>
  <c r="G70" i="191"/>
  <c r="H69" i="191"/>
  <c r="H68" i="191"/>
  <c r="H67" i="191"/>
  <c r="H66" i="191"/>
  <c r="H65" i="191"/>
  <c r="H64" i="191"/>
  <c r="H63" i="191"/>
  <c r="H62" i="191"/>
  <c r="H61" i="191"/>
  <c r="H60" i="191"/>
  <c r="H59" i="191"/>
  <c r="H58" i="191"/>
  <c r="H57" i="191"/>
  <c r="H56" i="191"/>
  <c r="H55" i="191"/>
  <c r="H54" i="191"/>
  <c r="H53" i="191"/>
  <c r="H52" i="191"/>
  <c r="H51" i="191"/>
  <c r="H50" i="191"/>
  <c r="H49" i="191"/>
  <c r="H48" i="191"/>
  <c r="H47" i="191"/>
  <c r="H46" i="191"/>
  <c r="H45" i="191"/>
  <c r="H44" i="191"/>
  <c r="H43" i="191"/>
  <c r="H42" i="191"/>
  <c r="H41" i="191"/>
  <c r="H40" i="191"/>
  <c r="H39" i="191"/>
  <c r="H38" i="191"/>
  <c r="H37" i="191"/>
  <c r="H36" i="191"/>
  <c r="H35" i="191"/>
  <c r="H34" i="191"/>
  <c r="H33" i="191"/>
  <c r="H32" i="191"/>
  <c r="H31" i="191"/>
  <c r="H30" i="191"/>
  <c r="H29" i="191"/>
  <c r="H28" i="191"/>
  <c r="H27" i="191"/>
  <c r="H26" i="191"/>
  <c r="H25" i="191"/>
  <c r="H24" i="191"/>
  <c r="H23" i="191"/>
  <c r="H22" i="191"/>
  <c r="H21" i="191"/>
  <c r="H20" i="191"/>
  <c r="H19" i="191"/>
  <c r="H18" i="191"/>
  <c r="H17" i="191"/>
  <c r="H16" i="191"/>
  <c r="H15" i="191"/>
  <c r="H14" i="191"/>
  <c r="H13" i="191"/>
  <c r="H12" i="191"/>
  <c r="H11" i="191"/>
  <c r="H10" i="191"/>
  <c r="I7" i="191"/>
  <c r="I6" i="191"/>
  <c r="I5" i="191"/>
  <c r="I4" i="191"/>
  <c r="L4" i="191" s="1"/>
  <c r="I3" i="191"/>
  <c r="L70" i="190"/>
  <c r="I70" i="190" s="1"/>
  <c r="H70" i="190"/>
  <c r="G70" i="190"/>
  <c r="H69" i="190"/>
  <c r="H68" i="190"/>
  <c r="H67" i="190"/>
  <c r="H66" i="190"/>
  <c r="H65" i="190"/>
  <c r="H64" i="190"/>
  <c r="H63" i="190"/>
  <c r="H62" i="190"/>
  <c r="H61" i="190"/>
  <c r="H60" i="190"/>
  <c r="H59" i="190"/>
  <c r="H58" i="190"/>
  <c r="H57" i="190"/>
  <c r="H56" i="190"/>
  <c r="H55" i="190"/>
  <c r="H54" i="190"/>
  <c r="H53" i="190"/>
  <c r="H52" i="190"/>
  <c r="H51" i="190"/>
  <c r="H50" i="190"/>
  <c r="H49" i="190"/>
  <c r="H48" i="190"/>
  <c r="H47" i="190"/>
  <c r="H46" i="190"/>
  <c r="H45" i="190"/>
  <c r="H44" i="190"/>
  <c r="H43" i="190"/>
  <c r="H42" i="190"/>
  <c r="H41" i="190"/>
  <c r="H40" i="190"/>
  <c r="H39" i="190"/>
  <c r="H38" i="190"/>
  <c r="H37" i="190"/>
  <c r="H36" i="190"/>
  <c r="H35" i="190"/>
  <c r="H34" i="190"/>
  <c r="H33" i="190"/>
  <c r="H32" i="190"/>
  <c r="H31" i="190"/>
  <c r="H30" i="190"/>
  <c r="H29" i="190"/>
  <c r="H28" i="190"/>
  <c r="H27" i="190"/>
  <c r="H26" i="190"/>
  <c r="H25" i="190"/>
  <c r="H24" i="190"/>
  <c r="H23" i="190"/>
  <c r="H22" i="190"/>
  <c r="H21" i="190"/>
  <c r="H20" i="190"/>
  <c r="H19" i="190"/>
  <c r="H18" i="190"/>
  <c r="H17" i="190"/>
  <c r="H16" i="190"/>
  <c r="H15" i="190"/>
  <c r="H14" i="190"/>
  <c r="H13" i="190"/>
  <c r="H12" i="190"/>
  <c r="H11" i="190"/>
  <c r="H10" i="190"/>
  <c r="I7" i="190"/>
  <c r="I6" i="190"/>
  <c r="I5" i="190"/>
  <c r="I4" i="190"/>
  <c r="L4" i="190" s="1"/>
  <c r="I3" i="190"/>
  <c r="L70" i="189"/>
  <c r="I70" i="189"/>
  <c r="H70" i="189"/>
  <c r="G70" i="189"/>
  <c r="H69" i="189"/>
  <c r="H68" i="189"/>
  <c r="H67" i="189"/>
  <c r="H66" i="189"/>
  <c r="H65" i="189"/>
  <c r="H64" i="189"/>
  <c r="H63" i="189"/>
  <c r="H62" i="189"/>
  <c r="H61" i="189"/>
  <c r="H60" i="189"/>
  <c r="H59" i="189"/>
  <c r="H58" i="189"/>
  <c r="H57" i="189"/>
  <c r="H56" i="189"/>
  <c r="H55" i="189"/>
  <c r="H54" i="189"/>
  <c r="H53" i="189"/>
  <c r="H52" i="189"/>
  <c r="H51" i="189"/>
  <c r="H50" i="189"/>
  <c r="H49" i="189"/>
  <c r="H48" i="189"/>
  <c r="H47" i="189"/>
  <c r="H46" i="189"/>
  <c r="H45" i="189"/>
  <c r="H44" i="189"/>
  <c r="H43" i="189"/>
  <c r="H42" i="189"/>
  <c r="H41" i="189"/>
  <c r="H40" i="189"/>
  <c r="H39" i="189"/>
  <c r="H38" i="189"/>
  <c r="H37" i="189"/>
  <c r="H36" i="189"/>
  <c r="H35" i="189"/>
  <c r="H34" i="189"/>
  <c r="H33" i="189"/>
  <c r="H32" i="189"/>
  <c r="H31" i="189"/>
  <c r="H30" i="189"/>
  <c r="H29" i="189"/>
  <c r="H28" i="189"/>
  <c r="H27" i="189"/>
  <c r="H26" i="189"/>
  <c r="H25" i="189"/>
  <c r="H24" i="189"/>
  <c r="H23" i="189"/>
  <c r="H22" i="189"/>
  <c r="H21" i="189"/>
  <c r="H20" i="189"/>
  <c r="H19" i="189"/>
  <c r="H18" i="189"/>
  <c r="H17" i="189"/>
  <c r="H16" i="189"/>
  <c r="H15" i="189"/>
  <c r="H14" i="189"/>
  <c r="H13" i="189"/>
  <c r="H12" i="189"/>
  <c r="H11" i="189"/>
  <c r="H10" i="189"/>
  <c r="I7" i="189"/>
  <c r="I6" i="189"/>
  <c r="I5" i="189"/>
  <c r="L4" i="189"/>
  <c r="I4" i="189"/>
  <c r="I3" i="189"/>
  <c r="L70" i="188"/>
  <c r="I70" i="188"/>
  <c r="H70" i="188"/>
  <c r="G70" i="188"/>
  <c r="H69" i="188"/>
  <c r="H68" i="188"/>
  <c r="H67" i="188"/>
  <c r="H66" i="188"/>
  <c r="H65" i="188"/>
  <c r="H64" i="188"/>
  <c r="H63" i="188"/>
  <c r="H62" i="188"/>
  <c r="H61" i="188"/>
  <c r="H60" i="188"/>
  <c r="H59" i="188"/>
  <c r="H58" i="188"/>
  <c r="H57" i="188"/>
  <c r="H56" i="188"/>
  <c r="H55" i="188"/>
  <c r="H54" i="188"/>
  <c r="H53" i="188"/>
  <c r="H52" i="188"/>
  <c r="H51" i="188"/>
  <c r="H50" i="188"/>
  <c r="H49" i="188"/>
  <c r="H48" i="188"/>
  <c r="H47" i="188"/>
  <c r="H46" i="188"/>
  <c r="H45" i="188"/>
  <c r="H44" i="188"/>
  <c r="H43" i="188"/>
  <c r="H42" i="188"/>
  <c r="H41" i="188"/>
  <c r="H40" i="188"/>
  <c r="H39" i="188"/>
  <c r="H38" i="188"/>
  <c r="H37" i="188"/>
  <c r="H36" i="188"/>
  <c r="H35" i="188"/>
  <c r="H34" i="188"/>
  <c r="H33" i="188"/>
  <c r="H32" i="188"/>
  <c r="H31" i="188"/>
  <c r="H30" i="188"/>
  <c r="H29" i="188"/>
  <c r="H28" i="188"/>
  <c r="H27" i="188"/>
  <c r="H26" i="188"/>
  <c r="H25" i="188"/>
  <c r="H24" i="188"/>
  <c r="H23" i="188"/>
  <c r="H22" i="188"/>
  <c r="H21" i="188"/>
  <c r="H20" i="188"/>
  <c r="H19" i="188"/>
  <c r="H18" i="188"/>
  <c r="H17" i="188"/>
  <c r="H16" i="188"/>
  <c r="H15" i="188"/>
  <c r="H14" i="188"/>
  <c r="H13" i="188"/>
  <c r="H12" i="188"/>
  <c r="H11" i="188"/>
  <c r="H10" i="188"/>
  <c r="I7" i="188"/>
  <c r="I6" i="188"/>
  <c r="I5" i="188"/>
  <c r="I4" i="188"/>
  <c r="L4" i="188" s="1"/>
  <c r="I3" i="188"/>
  <c r="L70" i="187"/>
  <c r="I70" i="187" s="1"/>
  <c r="H70" i="187"/>
  <c r="G70" i="187"/>
  <c r="H69" i="187"/>
  <c r="H68" i="187"/>
  <c r="H67" i="187"/>
  <c r="H66" i="187"/>
  <c r="H65" i="187"/>
  <c r="H64" i="187"/>
  <c r="H63" i="187"/>
  <c r="H62" i="187"/>
  <c r="H61" i="187"/>
  <c r="H60" i="187"/>
  <c r="H59" i="187"/>
  <c r="H58" i="187"/>
  <c r="H57" i="187"/>
  <c r="H56" i="187"/>
  <c r="H55" i="187"/>
  <c r="H54" i="187"/>
  <c r="H53" i="187"/>
  <c r="H52" i="187"/>
  <c r="H51" i="187"/>
  <c r="H50" i="187"/>
  <c r="H49" i="187"/>
  <c r="H48" i="187"/>
  <c r="H47" i="187"/>
  <c r="H46" i="187"/>
  <c r="H45" i="187"/>
  <c r="H44" i="187"/>
  <c r="H43" i="187"/>
  <c r="H42" i="187"/>
  <c r="H41" i="187"/>
  <c r="H40" i="187"/>
  <c r="H39" i="187"/>
  <c r="H38" i="187"/>
  <c r="H37" i="187"/>
  <c r="H36" i="187"/>
  <c r="H35" i="187"/>
  <c r="H34" i="187"/>
  <c r="H33" i="187"/>
  <c r="H32" i="187"/>
  <c r="H31" i="187"/>
  <c r="H30" i="187"/>
  <c r="H29" i="187"/>
  <c r="H28" i="187"/>
  <c r="H27" i="187"/>
  <c r="H26" i="187"/>
  <c r="H25" i="187"/>
  <c r="H24" i="187"/>
  <c r="H23" i="187"/>
  <c r="H22" i="187"/>
  <c r="H21" i="187"/>
  <c r="H20" i="187"/>
  <c r="H19" i="187"/>
  <c r="H18" i="187"/>
  <c r="H17" i="187"/>
  <c r="H16" i="187"/>
  <c r="H15" i="187"/>
  <c r="H14" i="187"/>
  <c r="H13" i="187"/>
  <c r="H12" i="187"/>
  <c r="H11" i="187"/>
  <c r="H10" i="187"/>
  <c r="I7" i="187"/>
  <c r="I6" i="187"/>
  <c r="I5" i="187"/>
  <c r="I4" i="187"/>
  <c r="L4" i="187" s="1"/>
  <c r="I3" i="187"/>
  <c r="L70" i="186"/>
  <c r="I70" i="186"/>
  <c r="H70" i="186"/>
  <c r="G70" i="186"/>
  <c r="H69" i="186"/>
  <c r="H68" i="186"/>
  <c r="H67" i="186"/>
  <c r="H66" i="186"/>
  <c r="H65" i="186"/>
  <c r="H64" i="186"/>
  <c r="H63" i="186"/>
  <c r="H62" i="186"/>
  <c r="H61" i="186"/>
  <c r="H60" i="186"/>
  <c r="H59" i="186"/>
  <c r="H58" i="186"/>
  <c r="H57" i="186"/>
  <c r="H56" i="186"/>
  <c r="H55" i="186"/>
  <c r="H54" i="186"/>
  <c r="H53" i="186"/>
  <c r="H52" i="186"/>
  <c r="H51" i="186"/>
  <c r="H50" i="186"/>
  <c r="H49" i="186"/>
  <c r="H48" i="186"/>
  <c r="H47" i="186"/>
  <c r="H46" i="186"/>
  <c r="H45" i="186"/>
  <c r="H44" i="186"/>
  <c r="H43" i="186"/>
  <c r="H42" i="186"/>
  <c r="H41" i="186"/>
  <c r="H40" i="186"/>
  <c r="H39" i="186"/>
  <c r="H38" i="186"/>
  <c r="H37" i="186"/>
  <c r="H36" i="186"/>
  <c r="H35" i="186"/>
  <c r="H34" i="186"/>
  <c r="H33" i="186"/>
  <c r="H32" i="186"/>
  <c r="H31" i="186"/>
  <c r="H30" i="186"/>
  <c r="H29" i="186"/>
  <c r="H28" i="186"/>
  <c r="H27" i="186"/>
  <c r="H26" i="186"/>
  <c r="H25" i="186"/>
  <c r="H24" i="186"/>
  <c r="H23" i="186"/>
  <c r="H22" i="186"/>
  <c r="H21" i="186"/>
  <c r="H20" i="186"/>
  <c r="H19" i="186"/>
  <c r="H18" i="186"/>
  <c r="H17" i="186"/>
  <c r="H16" i="186"/>
  <c r="H15" i="186"/>
  <c r="H14" i="186"/>
  <c r="H13" i="186"/>
  <c r="H12" i="186"/>
  <c r="H11" i="186"/>
  <c r="H10" i="186"/>
  <c r="I7" i="186"/>
  <c r="I6" i="186"/>
  <c r="I5" i="186"/>
  <c r="L4" i="186"/>
  <c r="I4" i="186"/>
  <c r="I3" i="186"/>
  <c r="L70" i="185"/>
  <c r="I70" i="185"/>
  <c r="H70" i="185"/>
  <c r="G70" i="185"/>
  <c r="H69" i="185"/>
  <c r="H68" i="185"/>
  <c r="H67" i="185"/>
  <c r="H66" i="185"/>
  <c r="H65" i="185"/>
  <c r="H64" i="185"/>
  <c r="H63" i="185"/>
  <c r="H62" i="185"/>
  <c r="H61" i="185"/>
  <c r="H60" i="185"/>
  <c r="H59" i="185"/>
  <c r="H58" i="185"/>
  <c r="H57" i="185"/>
  <c r="H56" i="185"/>
  <c r="H55" i="185"/>
  <c r="H54" i="185"/>
  <c r="H53" i="185"/>
  <c r="H52" i="185"/>
  <c r="H51" i="185"/>
  <c r="H50" i="185"/>
  <c r="H49" i="185"/>
  <c r="H48" i="185"/>
  <c r="H47" i="185"/>
  <c r="H46" i="185"/>
  <c r="H45" i="185"/>
  <c r="H44" i="185"/>
  <c r="H43" i="185"/>
  <c r="H42" i="185"/>
  <c r="H41" i="185"/>
  <c r="H40" i="185"/>
  <c r="H39" i="185"/>
  <c r="H38" i="185"/>
  <c r="H37" i="185"/>
  <c r="H36" i="185"/>
  <c r="H35" i="185"/>
  <c r="H34" i="185"/>
  <c r="H33" i="185"/>
  <c r="H32" i="185"/>
  <c r="H31" i="185"/>
  <c r="H30" i="185"/>
  <c r="H29" i="185"/>
  <c r="H28" i="185"/>
  <c r="H27" i="185"/>
  <c r="H26" i="185"/>
  <c r="H25" i="185"/>
  <c r="H24" i="185"/>
  <c r="H23" i="185"/>
  <c r="H22" i="185"/>
  <c r="H21" i="185"/>
  <c r="H20" i="185"/>
  <c r="H19" i="185"/>
  <c r="H18" i="185"/>
  <c r="H17" i="185"/>
  <c r="H16" i="185"/>
  <c r="H15" i="185"/>
  <c r="H14" i="185"/>
  <c r="H13" i="185"/>
  <c r="H12" i="185"/>
  <c r="H11" i="185"/>
  <c r="H10" i="185"/>
  <c r="I7" i="185"/>
  <c r="I6" i="185"/>
  <c r="I5" i="185"/>
  <c r="I4" i="185"/>
  <c r="L4" i="185" s="1"/>
  <c r="I3" i="185"/>
  <c r="L70" i="184"/>
  <c r="I70" i="184" s="1"/>
  <c r="H70" i="184"/>
  <c r="G70" i="184"/>
  <c r="H69" i="184"/>
  <c r="H68" i="184"/>
  <c r="H67" i="184"/>
  <c r="H66" i="184"/>
  <c r="H65" i="184"/>
  <c r="H64" i="184"/>
  <c r="H63" i="184"/>
  <c r="H62" i="184"/>
  <c r="H61" i="184"/>
  <c r="H60" i="184"/>
  <c r="H59" i="184"/>
  <c r="H58" i="184"/>
  <c r="H57" i="184"/>
  <c r="H56" i="184"/>
  <c r="H55" i="184"/>
  <c r="H54" i="184"/>
  <c r="H53" i="184"/>
  <c r="H52" i="184"/>
  <c r="H51" i="184"/>
  <c r="H50" i="184"/>
  <c r="H49" i="184"/>
  <c r="H48" i="184"/>
  <c r="H47" i="184"/>
  <c r="H46" i="184"/>
  <c r="H45" i="184"/>
  <c r="H44" i="184"/>
  <c r="H43" i="184"/>
  <c r="H42" i="184"/>
  <c r="H41" i="184"/>
  <c r="H40" i="184"/>
  <c r="H39" i="184"/>
  <c r="H38" i="184"/>
  <c r="H37" i="184"/>
  <c r="H36" i="184"/>
  <c r="H35" i="184"/>
  <c r="H34" i="184"/>
  <c r="H33" i="184"/>
  <c r="H32" i="184"/>
  <c r="H31" i="184"/>
  <c r="H30" i="184"/>
  <c r="H29" i="184"/>
  <c r="H28" i="184"/>
  <c r="H27" i="184"/>
  <c r="H26" i="184"/>
  <c r="H25" i="184"/>
  <c r="H24" i="184"/>
  <c r="H23" i="184"/>
  <c r="H22" i="184"/>
  <c r="H21" i="184"/>
  <c r="H20" i="184"/>
  <c r="H19" i="184"/>
  <c r="H18" i="184"/>
  <c r="H17" i="184"/>
  <c r="H16" i="184"/>
  <c r="H15" i="184"/>
  <c r="H14" i="184"/>
  <c r="H13" i="184"/>
  <c r="H12" i="184"/>
  <c r="H11" i="184"/>
  <c r="H10" i="184"/>
  <c r="I7" i="184"/>
  <c r="I6" i="184"/>
  <c r="I5" i="184"/>
  <c r="I4" i="184"/>
  <c r="L4" i="184" s="1"/>
  <c r="I3" i="184"/>
  <c r="L70" i="183"/>
  <c r="I70" i="183"/>
  <c r="H70" i="183"/>
  <c r="G70" i="183"/>
  <c r="H69" i="183"/>
  <c r="H68" i="183"/>
  <c r="H67" i="183"/>
  <c r="H66" i="183"/>
  <c r="H65" i="183"/>
  <c r="H64" i="183"/>
  <c r="H63" i="183"/>
  <c r="H62" i="183"/>
  <c r="H61" i="183"/>
  <c r="H60" i="183"/>
  <c r="H59" i="183"/>
  <c r="H58" i="183"/>
  <c r="H57" i="183"/>
  <c r="H56" i="183"/>
  <c r="H55" i="183"/>
  <c r="H54" i="183"/>
  <c r="H53" i="183"/>
  <c r="H52" i="183"/>
  <c r="H51" i="183"/>
  <c r="H50" i="183"/>
  <c r="H49" i="183"/>
  <c r="H48" i="183"/>
  <c r="H47" i="183"/>
  <c r="H46" i="183"/>
  <c r="H45" i="183"/>
  <c r="H44" i="183"/>
  <c r="H43" i="183"/>
  <c r="H42" i="183"/>
  <c r="H41" i="183"/>
  <c r="H40" i="183"/>
  <c r="H39" i="183"/>
  <c r="H38" i="183"/>
  <c r="H37" i="183"/>
  <c r="H36" i="183"/>
  <c r="H35" i="183"/>
  <c r="H34" i="183"/>
  <c r="H33" i="183"/>
  <c r="H32" i="183"/>
  <c r="H31" i="183"/>
  <c r="H30" i="183"/>
  <c r="H29" i="183"/>
  <c r="H28" i="183"/>
  <c r="H27" i="183"/>
  <c r="H26" i="183"/>
  <c r="H25" i="183"/>
  <c r="H24" i="183"/>
  <c r="H23" i="183"/>
  <c r="H22" i="183"/>
  <c r="H21" i="183"/>
  <c r="H20" i="183"/>
  <c r="H19" i="183"/>
  <c r="H18" i="183"/>
  <c r="H17" i="183"/>
  <c r="H16" i="183"/>
  <c r="H15" i="183"/>
  <c r="H14" i="183"/>
  <c r="H13" i="183"/>
  <c r="H12" i="183"/>
  <c r="H11" i="183"/>
  <c r="H10" i="183"/>
  <c r="I7" i="183"/>
  <c r="I6" i="183"/>
  <c r="I5" i="183"/>
  <c r="L4" i="183"/>
  <c r="I4" i="183"/>
  <c r="I3" i="183"/>
  <c r="L70" i="182"/>
  <c r="I70" i="182"/>
  <c r="H70" i="182"/>
  <c r="G70" i="182"/>
  <c r="H69" i="182"/>
  <c r="H68" i="182"/>
  <c r="H67" i="182"/>
  <c r="H66" i="182"/>
  <c r="H65" i="182"/>
  <c r="H64" i="182"/>
  <c r="H63" i="182"/>
  <c r="H62" i="182"/>
  <c r="H61" i="182"/>
  <c r="H60" i="182"/>
  <c r="H59" i="182"/>
  <c r="H58" i="182"/>
  <c r="H57" i="182"/>
  <c r="H56" i="182"/>
  <c r="H55" i="182"/>
  <c r="H54" i="182"/>
  <c r="H53" i="182"/>
  <c r="H52" i="182"/>
  <c r="H51" i="182"/>
  <c r="H50" i="182"/>
  <c r="H49" i="182"/>
  <c r="H48" i="182"/>
  <c r="H47" i="182"/>
  <c r="H46" i="182"/>
  <c r="H45" i="182"/>
  <c r="H44" i="182"/>
  <c r="H43" i="182"/>
  <c r="H42" i="182"/>
  <c r="H41" i="182"/>
  <c r="H40" i="182"/>
  <c r="H39" i="182"/>
  <c r="H38" i="182"/>
  <c r="H37" i="182"/>
  <c r="H36" i="182"/>
  <c r="H35" i="182"/>
  <c r="H34" i="182"/>
  <c r="H33" i="182"/>
  <c r="H32" i="182"/>
  <c r="H31" i="182"/>
  <c r="H30" i="182"/>
  <c r="H29" i="182"/>
  <c r="H28" i="182"/>
  <c r="H27" i="182"/>
  <c r="H26" i="182"/>
  <c r="H25" i="182"/>
  <c r="H24" i="182"/>
  <c r="H23" i="182"/>
  <c r="H22" i="182"/>
  <c r="H21" i="182"/>
  <c r="H20" i="182"/>
  <c r="H19" i="182"/>
  <c r="H18" i="182"/>
  <c r="H17" i="182"/>
  <c r="H16" i="182"/>
  <c r="H15" i="182"/>
  <c r="H14" i="182"/>
  <c r="H13" i="182"/>
  <c r="H12" i="182"/>
  <c r="H11" i="182"/>
  <c r="H10" i="182"/>
  <c r="I7" i="182"/>
  <c r="I6" i="182"/>
  <c r="I5" i="182"/>
  <c r="I4" i="182"/>
  <c r="L4" i="182" s="1"/>
  <c r="I3" i="182"/>
  <c r="L70" i="181"/>
  <c r="I70" i="181" s="1"/>
  <c r="H70" i="181"/>
  <c r="G70" i="181"/>
  <c r="H69" i="181"/>
  <c r="H68" i="181"/>
  <c r="H67" i="181"/>
  <c r="H66" i="181"/>
  <c r="H65" i="181"/>
  <c r="H64" i="181"/>
  <c r="H63" i="181"/>
  <c r="H62" i="181"/>
  <c r="H61" i="181"/>
  <c r="H60" i="181"/>
  <c r="H59" i="181"/>
  <c r="H58" i="181"/>
  <c r="H57" i="181"/>
  <c r="H56" i="181"/>
  <c r="H55" i="181"/>
  <c r="H54" i="181"/>
  <c r="H53" i="181"/>
  <c r="H52" i="181"/>
  <c r="H51" i="181"/>
  <c r="H50" i="181"/>
  <c r="H49" i="181"/>
  <c r="H48" i="181"/>
  <c r="H47" i="181"/>
  <c r="H46" i="181"/>
  <c r="H45" i="181"/>
  <c r="H44" i="181"/>
  <c r="H43" i="181"/>
  <c r="H42" i="181"/>
  <c r="H41" i="181"/>
  <c r="H40" i="181"/>
  <c r="H39" i="181"/>
  <c r="H38" i="181"/>
  <c r="H37" i="181"/>
  <c r="H36" i="181"/>
  <c r="H35" i="181"/>
  <c r="H34" i="181"/>
  <c r="H33" i="181"/>
  <c r="H32" i="181"/>
  <c r="H31" i="181"/>
  <c r="H30" i="181"/>
  <c r="H29" i="181"/>
  <c r="H28" i="181"/>
  <c r="H27" i="181"/>
  <c r="H26" i="181"/>
  <c r="H25" i="181"/>
  <c r="H24" i="181"/>
  <c r="H23" i="181"/>
  <c r="H22" i="181"/>
  <c r="H21" i="181"/>
  <c r="H20" i="181"/>
  <c r="H19" i="181"/>
  <c r="H18" i="181"/>
  <c r="H17" i="181"/>
  <c r="H16" i="181"/>
  <c r="H15" i="181"/>
  <c r="H14" i="181"/>
  <c r="H13" i="181"/>
  <c r="H12" i="181"/>
  <c r="H11" i="181"/>
  <c r="H10" i="181"/>
  <c r="I7" i="181"/>
  <c r="I6" i="181"/>
  <c r="I5" i="181"/>
  <c r="I4" i="181"/>
  <c r="L4" i="181" s="1"/>
  <c r="I3" i="181"/>
  <c r="L70" i="180"/>
  <c r="I70" i="180"/>
  <c r="H70" i="180"/>
  <c r="G70" i="180"/>
  <c r="H69" i="180"/>
  <c r="H68" i="180"/>
  <c r="H67" i="180"/>
  <c r="H66" i="180"/>
  <c r="H65" i="180"/>
  <c r="H64" i="180"/>
  <c r="H63" i="180"/>
  <c r="H62" i="180"/>
  <c r="H61" i="180"/>
  <c r="H60" i="180"/>
  <c r="H59" i="180"/>
  <c r="H58" i="180"/>
  <c r="H57" i="180"/>
  <c r="H56" i="180"/>
  <c r="H55" i="180"/>
  <c r="H54" i="180"/>
  <c r="H53" i="180"/>
  <c r="H52" i="180"/>
  <c r="H51" i="180"/>
  <c r="H50" i="180"/>
  <c r="H49" i="180"/>
  <c r="H48" i="180"/>
  <c r="H47" i="180"/>
  <c r="H46" i="180"/>
  <c r="H45" i="180"/>
  <c r="H44" i="180"/>
  <c r="H43" i="180"/>
  <c r="H42" i="180"/>
  <c r="H41" i="180"/>
  <c r="H40" i="180"/>
  <c r="H39" i="180"/>
  <c r="H38" i="180"/>
  <c r="H37" i="180"/>
  <c r="H36" i="180"/>
  <c r="H35" i="180"/>
  <c r="H34" i="180"/>
  <c r="H33" i="180"/>
  <c r="H32" i="180"/>
  <c r="H31" i="180"/>
  <c r="H30" i="180"/>
  <c r="H29" i="180"/>
  <c r="H28" i="180"/>
  <c r="H27" i="180"/>
  <c r="H26" i="180"/>
  <c r="H25" i="180"/>
  <c r="H24" i="180"/>
  <c r="H23" i="180"/>
  <c r="H22" i="180"/>
  <c r="H21" i="180"/>
  <c r="H20" i="180"/>
  <c r="H19" i="180"/>
  <c r="H18" i="180"/>
  <c r="H17" i="180"/>
  <c r="H16" i="180"/>
  <c r="H15" i="180"/>
  <c r="H14" i="180"/>
  <c r="H13" i="180"/>
  <c r="H12" i="180"/>
  <c r="H11" i="180"/>
  <c r="H10" i="180"/>
  <c r="I7" i="180"/>
  <c r="I6" i="180"/>
  <c r="I5" i="180"/>
  <c r="L4" i="180"/>
  <c r="I4" i="180"/>
  <c r="I3" i="180"/>
  <c r="L70" i="179"/>
  <c r="I70" i="179"/>
  <c r="H70" i="179"/>
  <c r="G70" i="179"/>
  <c r="H69" i="179"/>
  <c r="H68" i="179"/>
  <c r="H67" i="179"/>
  <c r="H66" i="179"/>
  <c r="H65" i="179"/>
  <c r="H64" i="179"/>
  <c r="H63" i="179"/>
  <c r="H62" i="179"/>
  <c r="H61" i="179"/>
  <c r="H60" i="179"/>
  <c r="H59" i="179"/>
  <c r="H58" i="179"/>
  <c r="H57" i="179"/>
  <c r="H56" i="179"/>
  <c r="H55" i="179"/>
  <c r="H54" i="179"/>
  <c r="H53" i="179"/>
  <c r="H52" i="179"/>
  <c r="H51" i="179"/>
  <c r="H50" i="179"/>
  <c r="H49" i="179"/>
  <c r="H48" i="179"/>
  <c r="H47" i="179"/>
  <c r="H46" i="179"/>
  <c r="H45" i="179"/>
  <c r="H44" i="179"/>
  <c r="H43" i="179"/>
  <c r="H42" i="179"/>
  <c r="H41" i="179"/>
  <c r="H40" i="179"/>
  <c r="H39" i="179"/>
  <c r="H38" i="179"/>
  <c r="H37" i="179"/>
  <c r="H36" i="179"/>
  <c r="H35" i="179"/>
  <c r="H34" i="179"/>
  <c r="H33" i="179"/>
  <c r="H32" i="179"/>
  <c r="H31" i="179"/>
  <c r="H30" i="179"/>
  <c r="H29" i="179"/>
  <c r="H28" i="179"/>
  <c r="H27" i="179"/>
  <c r="H26" i="179"/>
  <c r="H25" i="179"/>
  <c r="H24" i="179"/>
  <c r="H23" i="179"/>
  <c r="H22" i="179"/>
  <c r="H21" i="179"/>
  <c r="H20" i="179"/>
  <c r="H19" i="179"/>
  <c r="H18" i="179"/>
  <c r="H17" i="179"/>
  <c r="H16" i="179"/>
  <c r="H15" i="179"/>
  <c r="H14" i="179"/>
  <c r="H13" i="179"/>
  <c r="H12" i="179"/>
  <c r="H11" i="179"/>
  <c r="H10" i="179"/>
  <c r="I7" i="179"/>
  <c r="I6" i="179"/>
  <c r="I5" i="179"/>
  <c r="I4" i="179"/>
  <c r="L4" i="179" s="1"/>
  <c r="I3" i="179"/>
  <c r="L70" i="178"/>
  <c r="I70" i="178" s="1"/>
  <c r="H70" i="178"/>
  <c r="G70" i="178"/>
  <c r="H69" i="178"/>
  <c r="H68" i="178"/>
  <c r="H67" i="178"/>
  <c r="H66" i="178"/>
  <c r="H65" i="178"/>
  <c r="H64" i="178"/>
  <c r="H63" i="178"/>
  <c r="H62" i="178"/>
  <c r="H61" i="178"/>
  <c r="H60" i="178"/>
  <c r="H59" i="178"/>
  <c r="H58" i="178"/>
  <c r="H57" i="178"/>
  <c r="H56" i="178"/>
  <c r="H55" i="178"/>
  <c r="H54" i="178"/>
  <c r="H53" i="178"/>
  <c r="H52" i="178"/>
  <c r="H51" i="178"/>
  <c r="H50" i="178"/>
  <c r="H49" i="178"/>
  <c r="H48" i="178"/>
  <c r="H47" i="178"/>
  <c r="H46" i="178"/>
  <c r="H45" i="178"/>
  <c r="H44" i="178"/>
  <c r="H43" i="178"/>
  <c r="H42" i="178"/>
  <c r="H41" i="178"/>
  <c r="H40" i="178"/>
  <c r="H39" i="178"/>
  <c r="H38" i="178"/>
  <c r="H37" i="178"/>
  <c r="H36" i="178"/>
  <c r="H35" i="178"/>
  <c r="H34" i="178"/>
  <c r="H33" i="178"/>
  <c r="H32" i="178"/>
  <c r="H31" i="178"/>
  <c r="H30" i="178"/>
  <c r="H29" i="178"/>
  <c r="H28" i="178"/>
  <c r="H27" i="178"/>
  <c r="H26" i="178"/>
  <c r="H25" i="178"/>
  <c r="H24" i="178"/>
  <c r="H23" i="178"/>
  <c r="H22" i="178"/>
  <c r="H21" i="178"/>
  <c r="H20" i="178"/>
  <c r="H19" i="178"/>
  <c r="H18" i="178"/>
  <c r="H17" i="178"/>
  <c r="H16" i="178"/>
  <c r="H15" i="178"/>
  <c r="H14" i="178"/>
  <c r="H13" i="178"/>
  <c r="H12" i="178"/>
  <c r="H11" i="178"/>
  <c r="H10" i="178"/>
  <c r="I7" i="178"/>
  <c r="I6" i="178"/>
  <c r="I5" i="178"/>
  <c r="I4" i="178"/>
  <c r="L4" i="178" s="1"/>
  <c r="I3" i="178"/>
  <c r="L70" i="177"/>
  <c r="I70" i="177"/>
  <c r="H70" i="177"/>
  <c r="G70" i="177"/>
  <c r="H69" i="177"/>
  <c r="H68" i="177"/>
  <c r="H67" i="177"/>
  <c r="H66" i="177"/>
  <c r="H65" i="177"/>
  <c r="H64" i="177"/>
  <c r="H63" i="177"/>
  <c r="H62" i="177"/>
  <c r="H61" i="177"/>
  <c r="H60" i="177"/>
  <c r="H59" i="177"/>
  <c r="H58" i="177"/>
  <c r="H57" i="177"/>
  <c r="H56" i="177"/>
  <c r="H55" i="177"/>
  <c r="H54" i="177"/>
  <c r="H53" i="177"/>
  <c r="H52" i="177"/>
  <c r="H51" i="177"/>
  <c r="H50" i="177"/>
  <c r="H49" i="177"/>
  <c r="H48" i="177"/>
  <c r="H47" i="177"/>
  <c r="H46" i="177"/>
  <c r="H45" i="177"/>
  <c r="H44" i="177"/>
  <c r="H43" i="177"/>
  <c r="H42" i="177"/>
  <c r="H41" i="177"/>
  <c r="H40" i="177"/>
  <c r="H39" i="177"/>
  <c r="H38" i="177"/>
  <c r="H37" i="177"/>
  <c r="H36" i="177"/>
  <c r="H35" i="177"/>
  <c r="H34" i="177"/>
  <c r="H33" i="177"/>
  <c r="H32" i="177"/>
  <c r="H31" i="177"/>
  <c r="H30" i="177"/>
  <c r="H29" i="177"/>
  <c r="H28" i="177"/>
  <c r="H27" i="177"/>
  <c r="H26" i="177"/>
  <c r="H25" i="177"/>
  <c r="H24" i="177"/>
  <c r="H23" i="177"/>
  <c r="H22" i="177"/>
  <c r="H21" i="177"/>
  <c r="H20" i="177"/>
  <c r="H19" i="177"/>
  <c r="H18" i="177"/>
  <c r="H17" i="177"/>
  <c r="H16" i="177"/>
  <c r="H15" i="177"/>
  <c r="H14" i="177"/>
  <c r="H13" i="177"/>
  <c r="H12" i="177"/>
  <c r="H11" i="177"/>
  <c r="H10" i="177"/>
  <c r="I7" i="177"/>
  <c r="I6" i="177"/>
  <c r="I5" i="177"/>
  <c r="L4" i="177"/>
  <c r="I4" i="177"/>
  <c r="I3" i="177"/>
  <c r="L70" i="176"/>
  <c r="I70" i="176"/>
  <c r="H70" i="176"/>
  <c r="G70" i="176"/>
  <c r="H69" i="176"/>
  <c r="H68" i="176"/>
  <c r="H67" i="176"/>
  <c r="H66" i="176"/>
  <c r="H65" i="176"/>
  <c r="H64" i="176"/>
  <c r="H63" i="176"/>
  <c r="H62" i="176"/>
  <c r="H61" i="176"/>
  <c r="H60" i="176"/>
  <c r="H59" i="176"/>
  <c r="H58" i="176"/>
  <c r="H57" i="176"/>
  <c r="H56" i="176"/>
  <c r="H55" i="176"/>
  <c r="H54" i="176"/>
  <c r="H53" i="176"/>
  <c r="H52" i="176"/>
  <c r="H51" i="176"/>
  <c r="H50" i="176"/>
  <c r="H49" i="176"/>
  <c r="H48" i="176"/>
  <c r="H47" i="176"/>
  <c r="H46" i="176"/>
  <c r="H45" i="176"/>
  <c r="H44" i="176"/>
  <c r="H43" i="176"/>
  <c r="H42" i="176"/>
  <c r="H41" i="176"/>
  <c r="H40" i="176"/>
  <c r="H39" i="176"/>
  <c r="H38" i="176"/>
  <c r="H37" i="176"/>
  <c r="H36" i="176"/>
  <c r="H35" i="176"/>
  <c r="H34" i="176"/>
  <c r="H33" i="176"/>
  <c r="H32" i="176"/>
  <c r="H31" i="176"/>
  <c r="H30" i="176"/>
  <c r="H29" i="176"/>
  <c r="H28" i="176"/>
  <c r="H27" i="176"/>
  <c r="H26" i="176"/>
  <c r="H25" i="176"/>
  <c r="H24" i="176"/>
  <c r="H23" i="176"/>
  <c r="H22" i="176"/>
  <c r="H21" i="176"/>
  <c r="H20" i="176"/>
  <c r="H19" i="176"/>
  <c r="H18" i="176"/>
  <c r="H17" i="176"/>
  <c r="H16" i="176"/>
  <c r="H15" i="176"/>
  <c r="H14" i="176"/>
  <c r="H13" i="176"/>
  <c r="H12" i="176"/>
  <c r="H11" i="176"/>
  <c r="H10" i="176"/>
  <c r="I7" i="176"/>
  <c r="I6" i="176"/>
  <c r="I5" i="176"/>
  <c r="I4" i="176"/>
  <c r="L4" i="176" s="1"/>
  <c r="I3" i="176"/>
  <c r="L70" i="175"/>
  <c r="I70" i="175" s="1"/>
  <c r="H70" i="175"/>
  <c r="G70" i="175"/>
  <c r="H69" i="175"/>
  <c r="H68" i="175"/>
  <c r="H67" i="175"/>
  <c r="H66" i="175"/>
  <c r="H65" i="175"/>
  <c r="H64" i="175"/>
  <c r="H63" i="175"/>
  <c r="H62" i="175"/>
  <c r="H61" i="175"/>
  <c r="H60" i="175"/>
  <c r="H59" i="175"/>
  <c r="H58" i="175"/>
  <c r="H57" i="175"/>
  <c r="H56" i="175"/>
  <c r="H55" i="175"/>
  <c r="H54" i="175"/>
  <c r="H53" i="175"/>
  <c r="H52" i="175"/>
  <c r="H51" i="175"/>
  <c r="H50" i="175"/>
  <c r="H49" i="175"/>
  <c r="H48" i="175"/>
  <c r="H47" i="175"/>
  <c r="H46" i="175"/>
  <c r="H45" i="175"/>
  <c r="H44" i="175"/>
  <c r="H43" i="175"/>
  <c r="H42" i="175"/>
  <c r="H41" i="175"/>
  <c r="H40" i="175"/>
  <c r="H39" i="175"/>
  <c r="H38" i="175"/>
  <c r="H37" i="175"/>
  <c r="H36" i="175"/>
  <c r="H35" i="175"/>
  <c r="H34" i="175"/>
  <c r="H33" i="175"/>
  <c r="H32" i="175"/>
  <c r="H31" i="175"/>
  <c r="H30" i="175"/>
  <c r="H29" i="175"/>
  <c r="H28" i="175"/>
  <c r="H27" i="175"/>
  <c r="H26" i="175"/>
  <c r="H25" i="175"/>
  <c r="H24" i="175"/>
  <c r="H23" i="175"/>
  <c r="H22" i="175"/>
  <c r="H21" i="175"/>
  <c r="H20" i="175"/>
  <c r="H19" i="175"/>
  <c r="H18" i="175"/>
  <c r="H17" i="175"/>
  <c r="H16" i="175"/>
  <c r="H15" i="175"/>
  <c r="H14" i="175"/>
  <c r="H13" i="175"/>
  <c r="H12" i="175"/>
  <c r="H11" i="175"/>
  <c r="H10" i="175"/>
  <c r="I7" i="175"/>
  <c r="I6" i="175"/>
  <c r="I5" i="175"/>
  <c r="I4" i="175"/>
  <c r="L4" i="175" s="1"/>
  <c r="I3" i="175"/>
  <c r="L70" i="174"/>
  <c r="I70" i="174"/>
  <c r="H70" i="174"/>
  <c r="G70" i="174"/>
  <c r="H69" i="174"/>
  <c r="H68" i="174"/>
  <c r="H67" i="174"/>
  <c r="H66" i="174"/>
  <c r="H65" i="174"/>
  <c r="H64" i="174"/>
  <c r="H63" i="174"/>
  <c r="H62" i="174"/>
  <c r="H61" i="174"/>
  <c r="H60" i="174"/>
  <c r="H59" i="174"/>
  <c r="H58" i="174"/>
  <c r="H57" i="174"/>
  <c r="H56" i="174"/>
  <c r="H55" i="174"/>
  <c r="H54" i="174"/>
  <c r="H53" i="174"/>
  <c r="H52" i="174"/>
  <c r="H51" i="174"/>
  <c r="H50" i="174"/>
  <c r="H49" i="174"/>
  <c r="H48" i="174"/>
  <c r="H47" i="174"/>
  <c r="H46" i="174"/>
  <c r="H45" i="174"/>
  <c r="H44" i="174"/>
  <c r="H43" i="174"/>
  <c r="H42" i="174"/>
  <c r="H41" i="174"/>
  <c r="H40" i="174"/>
  <c r="H39" i="174"/>
  <c r="H38" i="174"/>
  <c r="H37" i="174"/>
  <c r="H36" i="174"/>
  <c r="H35" i="174"/>
  <c r="H34" i="174"/>
  <c r="H33" i="174"/>
  <c r="H32" i="174"/>
  <c r="H31" i="174"/>
  <c r="H30" i="174"/>
  <c r="H29" i="174"/>
  <c r="H28" i="174"/>
  <c r="H27" i="174"/>
  <c r="H26" i="174"/>
  <c r="H25" i="174"/>
  <c r="H24" i="174"/>
  <c r="H23" i="174"/>
  <c r="H22" i="174"/>
  <c r="H21" i="174"/>
  <c r="H20" i="174"/>
  <c r="H19" i="174"/>
  <c r="H18" i="174"/>
  <c r="H17" i="174"/>
  <c r="H16" i="174"/>
  <c r="H15" i="174"/>
  <c r="H14" i="174"/>
  <c r="H13" i="174"/>
  <c r="H12" i="174"/>
  <c r="H11" i="174"/>
  <c r="H10" i="174"/>
  <c r="I7" i="174"/>
  <c r="I6" i="174"/>
  <c r="I5" i="174"/>
  <c r="I4" i="174"/>
  <c r="L4" i="174" s="1"/>
  <c r="I3" i="174"/>
  <c r="L70" i="173"/>
  <c r="I70" i="173"/>
  <c r="H70" i="173"/>
  <c r="G70" i="173"/>
  <c r="H69" i="173"/>
  <c r="H68" i="173"/>
  <c r="H67" i="173"/>
  <c r="H66" i="173"/>
  <c r="H65" i="173"/>
  <c r="H64" i="173"/>
  <c r="H63" i="173"/>
  <c r="H62" i="173"/>
  <c r="H61" i="173"/>
  <c r="H60" i="173"/>
  <c r="H59" i="173"/>
  <c r="H58" i="173"/>
  <c r="H57" i="173"/>
  <c r="H56" i="173"/>
  <c r="H55" i="173"/>
  <c r="H54" i="173"/>
  <c r="H53" i="173"/>
  <c r="H52" i="173"/>
  <c r="H51" i="173"/>
  <c r="H50" i="173"/>
  <c r="H49" i="173"/>
  <c r="H48" i="173"/>
  <c r="H47" i="173"/>
  <c r="H46" i="173"/>
  <c r="H45" i="173"/>
  <c r="H44" i="173"/>
  <c r="H43" i="173"/>
  <c r="H42" i="173"/>
  <c r="H41" i="173"/>
  <c r="H40" i="173"/>
  <c r="H39" i="173"/>
  <c r="H38" i="173"/>
  <c r="H37" i="173"/>
  <c r="H36" i="173"/>
  <c r="H35" i="173"/>
  <c r="H34" i="173"/>
  <c r="H33" i="173"/>
  <c r="H32" i="173"/>
  <c r="H31" i="173"/>
  <c r="H30" i="173"/>
  <c r="H29" i="173"/>
  <c r="H28" i="173"/>
  <c r="H27" i="173"/>
  <c r="H26" i="173"/>
  <c r="H25" i="173"/>
  <c r="H24" i="173"/>
  <c r="H23" i="173"/>
  <c r="H22" i="173"/>
  <c r="H21" i="173"/>
  <c r="H20" i="173"/>
  <c r="H19" i="173"/>
  <c r="H18" i="173"/>
  <c r="H17" i="173"/>
  <c r="H16" i="173"/>
  <c r="H15" i="173"/>
  <c r="H14" i="173"/>
  <c r="H13" i="173"/>
  <c r="H12" i="173"/>
  <c r="H11" i="173"/>
  <c r="H10" i="173"/>
  <c r="I7" i="173"/>
  <c r="I6" i="173"/>
  <c r="I5" i="173"/>
  <c r="L4" i="173"/>
  <c r="I4" i="173"/>
  <c r="I3" i="173"/>
  <c r="L70" i="172"/>
  <c r="I70" i="172"/>
  <c r="H70" i="172"/>
  <c r="G70" i="172"/>
  <c r="H69" i="172"/>
  <c r="H68" i="172"/>
  <c r="H67" i="172"/>
  <c r="H66" i="172"/>
  <c r="H65" i="172"/>
  <c r="H64" i="172"/>
  <c r="H63" i="172"/>
  <c r="H62" i="172"/>
  <c r="H61" i="172"/>
  <c r="H60" i="172"/>
  <c r="H59" i="172"/>
  <c r="H58" i="172"/>
  <c r="H57" i="172"/>
  <c r="H56" i="172"/>
  <c r="H55" i="172"/>
  <c r="H54" i="172"/>
  <c r="H53" i="172"/>
  <c r="H52" i="172"/>
  <c r="H51" i="172"/>
  <c r="H50" i="172"/>
  <c r="H49" i="172"/>
  <c r="H48" i="172"/>
  <c r="H47" i="172"/>
  <c r="H46" i="172"/>
  <c r="H45" i="172"/>
  <c r="H44" i="172"/>
  <c r="H43" i="172"/>
  <c r="H42" i="172"/>
  <c r="H41" i="172"/>
  <c r="H40" i="172"/>
  <c r="H39" i="172"/>
  <c r="H38" i="172"/>
  <c r="H37" i="172"/>
  <c r="H36" i="172"/>
  <c r="H35" i="172"/>
  <c r="H34" i="172"/>
  <c r="H33" i="172"/>
  <c r="H32" i="172"/>
  <c r="H31" i="172"/>
  <c r="H30" i="172"/>
  <c r="H29" i="172"/>
  <c r="H28" i="172"/>
  <c r="H27" i="172"/>
  <c r="H26" i="172"/>
  <c r="H25" i="172"/>
  <c r="H24" i="172"/>
  <c r="H23" i="172"/>
  <c r="H22" i="172"/>
  <c r="H21" i="172"/>
  <c r="H20" i="172"/>
  <c r="H19" i="172"/>
  <c r="H18" i="172"/>
  <c r="H17" i="172"/>
  <c r="H16" i="172"/>
  <c r="H15" i="172"/>
  <c r="H14" i="172"/>
  <c r="H13" i="172"/>
  <c r="H12" i="172"/>
  <c r="H11" i="172"/>
  <c r="H10" i="172"/>
  <c r="I7" i="172"/>
  <c r="I6" i="172"/>
  <c r="I5" i="172"/>
  <c r="I4" i="172"/>
  <c r="L4" i="172" s="1"/>
  <c r="I3" i="172"/>
  <c r="L70" i="171"/>
  <c r="I70" i="171"/>
  <c r="H70" i="171"/>
  <c r="G70" i="171"/>
  <c r="H69" i="171"/>
  <c r="H68" i="171"/>
  <c r="H67" i="171"/>
  <c r="H66" i="171"/>
  <c r="H65" i="171"/>
  <c r="H64" i="171"/>
  <c r="H63" i="171"/>
  <c r="H62" i="171"/>
  <c r="H61" i="171"/>
  <c r="H60" i="171"/>
  <c r="H59" i="171"/>
  <c r="H58" i="171"/>
  <c r="H57" i="171"/>
  <c r="H56" i="171"/>
  <c r="H55" i="171"/>
  <c r="H54" i="171"/>
  <c r="H53" i="171"/>
  <c r="H52" i="171"/>
  <c r="H51" i="171"/>
  <c r="H50" i="171"/>
  <c r="H49" i="171"/>
  <c r="H48" i="171"/>
  <c r="H47" i="171"/>
  <c r="H46" i="171"/>
  <c r="H45" i="171"/>
  <c r="H44" i="171"/>
  <c r="H43" i="171"/>
  <c r="H42" i="171"/>
  <c r="H41" i="171"/>
  <c r="H40" i="171"/>
  <c r="H39" i="171"/>
  <c r="H38" i="171"/>
  <c r="H37" i="171"/>
  <c r="H36" i="171"/>
  <c r="H35" i="171"/>
  <c r="H34" i="171"/>
  <c r="H33" i="171"/>
  <c r="H32" i="171"/>
  <c r="H31" i="171"/>
  <c r="H30" i="171"/>
  <c r="H29" i="171"/>
  <c r="H28" i="171"/>
  <c r="H27" i="171"/>
  <c r="H26" i="171"/>
  <c r="H25" i="171"/>
  <c r="H24" i="171"/>
  <c r="H23" i="171"/>
  <c r="H22" i="171"/>
  <c r="H21" i="171"/>
  <c r="H20" i="171"/>
  <c r="H19" i="171"/>
  <c r="H18" i="171"/>
  <c r="H17" i="171"/>
  <c r="H16" i="171"/>
  <c r="H15" i="171"/>
  <c r="H14" i="171"/>
  <c r="H13" i="171"/>
  <c r="H12" i="171"/>
  <c r="H11" i="171"/>
  <c r="H10" i="171"/>
  <c r="I7" i="171"/>
  <c r="I6" i="171"/>
  <c r="I5" i="171"/>
  <c r="I4" i="171"/>
  <c r="L4" i="171" s="1"/>
  <c r="I3" i="171"/>
  <c r="L70" i="170"/>
  <c r="I70" i="170"/>
  <c r="H70" i="170"/>
  <c r="G70" i="170"/>
  <c r="H69" i="170"/>
  <c r="H68" i="170"/>
  <c r="H67" i="170"/>
  <c r="H66" i="170"/>
  <c r="H65" i="170"/>
  <c r="H64" i="170"/>
  <c r="H63" i="170"/>
  <c r="H62" i="170"/>
  <c r="H61" i="170"/>
  <c r="H60" i="170"/>
  <c r="H59" i="170"/>
  <c r="H58" i="170"/>
  <c r="H57" i="170"/>
  <c r="H56" i="170"/>
  <c r="H55" i="170"/>
  <c r="H54" i="170"/>
  <c r="H53" i="170"/>
  <c r="H52" i="170"/>
  <c r="H51" i="170"/>
  <c r="H50" i="170"/>
  <c r="H49" i="170"/>
  <c r="H48" i="170"/>
  <c r="H47" i="170"/>
  <c r="H46" i="170"/>
  <c r="H45" i="170"/>
  <c r="H44" i="170"/>
  <c r="H43" i="170"/>
  <c r="H42" i="170"/>
  <c r="H41" i="170"/>
  <c r="H40" i="170"/>
  <c r="H39" i="170"/>
  <c r="H38" i="170"/>
  <c r="H37" i="170"/>
  <c r="H36" i="170"/>
  <c r="H35" i="170"/>
  <c r="H34" i="170"/>
  <c r="H33" i="170"/>
  <c r="H32" i="170"/>
  <c r="H31" i="170"/>
  <c r="H30" i="170"/>
  <c r="H29" i="170"/>
  <c r="H28" i="170"/>
  <c r="H27" i="170"/>
  <c r="H26" i="170"/>
  <c r="H25" i="170"/>
  <c r="H24" i="170"/>
  <c r="H23" i="170"/>
  <c r="H22" i="170"/>
  <c r="H21" i="170"/>
  <c r="H20" i="170"/>
  <c r="H19" i="170"/>
  <c r="H18" i="170"/>
  <c r="H17" i="170"/>
  <c r="H16" i="170"/>
  <c r="H15" i="170"/>
  <c r="H14" i="170"/>
  <c r="H13" i="170"/>
  <c r="H12" i="170"/>
  <c r="H11" i="170"/>
  <c r="H10" i="170"/>
  <c r="I7" i="170"/>
  <c r="I6" i="170"/>
  <c r="I5" i="170"/>
  <c r="L4" i="170"/>
  <c r="I4" i="170"/>
  <c r="I3" i="170"/>
  <c r="L70" i="169"/>
  <c r="I70" i="169"/>
  <c r="H70" i="169"/>
  <c r="G70" i="169"/>
  <c r="H69" i="169"/>
  <c r="H68" i="169"/>
  <c r="H67" i="169"/>
  <c r="H66" i="169"/>
  <c r="H65" i="169"/>
  <c r="H64" i="169"/>
  <c r="H63" i="169"/>
  <c r="H62" i="169"/>
  <c r="H61" i="169"/>
  <c r="H60" i="169"/>
  <c r="H59" i="169"/>
  <c r="H58" i="169"/>
  <c r="H57" i="169"/>
  <c r="H56" i="169"/>
  <c r="H55" i="169"/>
  <c r="H54" i="169"/>
  <c r="H53" i="169"/>
  <c r="H52" i="169"/>
  <c r="H51" i="169"/>
  <c r="H50" i="169"/>
  <c r="H49" i="169"/>
  <c r="H48" i="169"/>
  <c r="H47" i="169"/>
  <c r="H46" i="169"/>
  <c r="H45" i="169"/>
  <c r="H44" i="169"/>
  <c r="H43" i="169"/>
  <c r="H42" i="169"/>
  <c r="H41" i="169"/>
  <c r="H40" i="169"/>
  <c r="H39" i="169"/>
  <c r="H38" i="169"/>
  <c r="H37" i="169"/>
  <c r="H36" i="169"/>
  <c r="H35" i="169"/>
  <c r="H34" i="169"/>
  <c r="H33" i="169"/>
  <c r="H32" i="169"/>
  <c r="H31" i="169"/>
  <c r="H30" i="169"/>
  <c r="H29" i="169"/>
  <c r="H28" i="169"/>
  <c r="H27" i="169"/>
  <c r="H26" i="169"/>
  <c r="H25" i="169"/>
  <c r="H24" i="169"/>
  <c r="H23" i="169"/>
  <c r="H22" i="169"/>
  <c r="H21" i="169"/>
  <c r="H20" i="169"/>
  <c r="H19" i="169"/>
  <c r="H18" i="169"/>
  <c r="H17" i="169"/>
  <c r="H16" i="169"/>
  <c r="H15" i="169"/>
  <c r="H14" i="169"/>
  <c r="H13" i="169"/>
  <c r="H12" i="169"/>
  <c r="H11" i="169"/>
  <c r="H10" i="169"/>
  <c r="I7" i="169"/>
  <c r="I6" i="169"/>
  <c r="I5" i="169"/>
  <c r="I4" i="169"/>
  <c r="L4" i="169" s="1"/>
  <c r="I3" i="169"/>
  <c r="L70" i="168"/>
  <c r="I70" i="168"/>
  <c r="H70" i="168"/>
  <c r="G70" i="168"/>
  <c r="H69" i="168"/>
  <c r="H68" i="168"/>
  <c r="H67" i="168"/>
  <c r="H66" i="168"/>
  <c r="H65" i="168"/>
  <c r="H64" i="168"/>
  <c r="H63" i="168"/>
  <c r="H62" i="168"/>
  <c r="H61" i="168"/>
  <c r="H60" i="168"/>
  <c r="H59" i="168"/>
  <c r="H58" i="168"/>
  <c r="H57" i="168"/>
  <c r="H56" i="168"/>
  <c r="H55" i="168"/>
  <c r="H54" i="168"/>
  <c r="H53" i="168"/>
  <c r="H52" i="168"/>
  <c r="H51" i="168"/>
  <c r="H50" i="168"/>
  <c r="H49" i="168"/>
  <c r="H48" i="168"/>
  <c r="H47" i="168"/>
  <c r="H46" i="168"/>
  <c r="H45" i="168"/>
  <c r="H44" i="168"/>
  <c r="H43" i="168"/>
  <c r="H42" i="168"/>
  <c r="H41" i="168"/>
  <c r="H40" i="168"/>
  <c r="H39" i="168"/>
  <c r="H38" i="168"/>
  <c r="H37" i="168"/>
  <c r="H36" i="168"/>
  <c r="H35" i="168"/>
  <c r="H34" i="168"/>
  <c r="H33" i="168"/>
  <c r="H32" i="168"/>
  <c r="H31" i="168"/>
  <c r="H30" i="168"/>
  <c r="H29" i="168"/>
  <c r="H28" i="168"/>
  <c r="H27" i="168"/>
  <c r="H26" i="168"/>
  <c r="H25" i="168"/>
  <c r="H24" i="168"/>
  <c r="H23" i="168"/>
  <c r="H22" i="168"/>
  <c r="H21" i="168"/>
  <c r="H20" i="168"/>
  <c r="H19" i="168"/>
  <c r="H18" i="168"/>
  <c r="H17" i="168"/>
  <c r="H16" i="168"/>
  <c r="H15" i="168"/>
  <c r="H14" i="168"/>
  <c r="H13" i="168"/>
  <c r="H12" i="168"/>
  <c r="H11" i="168"/>
  <c r="H10" i="168"/>
  <c r="I7" i="168"/>
  <c r="I6" i="168"/>
  <c r="I5" i="168"/>
  <c r="I4" i="168"/>
  <c r="L4" i="168" s="1"/>
  <c r="I3" i="168"/>
  <c r="L70" i="167"/>
  <c r="I70" i="167"/>
  <c r="H70" i="167"/>
  <c r="G70" i="167"/>
  <c r="H69" i="167"/>
  <c r="H68" i="167"/>
  <c r="H67" i="167"/>
  <c r="H66" i="167"/>
  <c r="H65" i="167"/>
  <c r="H64" i="167"/>
  <c r="H63" i="167"/>
  <c r="H62" i="167"/>
  <c r="H61" i="167"/>
  <c r="H60" i="167"/>
  <c r="H59" i="167"/>
  <c r="H58" i="167"/>
  <c r="H57" i="167"/>
  <c r="H56" i="167"/>
  <c r="H55" i="167"/>
  <c r="H54" i="167"/>
  <c r="H53" i="167"/>
  <c r="H52" i="167"/>
  <c r="H51" i="167"/>
  <c r="H50" i="167"/>
  <c r="H49" i="167"/>
  <c r="H48" i="167"/>
  <c r="H47" i="167"/>
  <c r="H46" i="167"/>
  <c r="H45" i="167"/>
  <c r="H44" i="167"/>
  <c r="H43" i="167"/>
  <c r="H42" i="167"/>
  <c r="H41" i="167"/>
  <c r="H40" i="167"/>
  <c r="H39" i="167"/>
  <c r="H38" i="167"/>
  <c r="H37" i="167"/>
  <c r="H36" i="167"/>
  <c r="H35" i="167"/>
  <c r="H34" i="167"/>
  <c r="H33" i="167"/>
  <c r="H32" i="167"/>
  <c r="H31" i="167"/>
  <c r="H30" i="167"/>
  <c r="H29" i="167"/>
  <c r="H28" i="167"/>
  <c r="H27" i="167"/>
  <c r="H26" i="167"/>
  <c r="H25" i="167"/>
  <c r="H24" i="167"/>
  <c r="H23" i="167"/>
  <c r="H22" i="167"/>
  <c r="H21" i="167"/>
  <c r="H20" i="167"/>
  <c r="H19" i="167"/>
  <c r="H18" i="167"/>
  <c r="H17" i="167"/>
  <c r="H16" i="167"/>
  <c r="H15" i="167"/>
  <c r="H14" i="167"/>
  <c r="H13" i="167"/>
  <c r="H12" i="167"/>
  <c r="H11" i="167"/>
  <c r="H10" i="167"/>
  <c r="I7" i="167"/>
  <c r="I6" i="167"/>
  <c r="I5" i="167"/>
  <c r="L4" i="167"/>
  <c r="I4" i="167"/>
  <c r="I3" i="167"/>
  <c r="L70" i="166"/>
  <c r="I70" i="166" s="1"/>
  <c r="H70" i="166"/>
  <c r="G70" i="166"/>
  <c r="H69" i="166"/>
  <c r="H68" i="166"/>
  <c r="H67" i="166"/>
  <c r="H66" i="166"/>
  <c r="H65" i="166"/>
  <c r="H64" i="166"/>
  <c r="H63" i="166"/>
  <c r="H62" i="166"/>
  <c r="H61" i="166"/>
  <c r="H60" i="166"/>
  <c r="H59" i="166"/>
  <c r="H58" i="166"/>
  <c r="H57" i="166"/>
  <c r="H56" i="166"/>
  <c r="H55" i="166"/>
  <c r="H54" i="166"/>
  <c r="H53" i="166"/>
  <c r="H52" i="166"/>
  <c r="H51" i="166"/>
  <c r="H50" i="166"/>
  <c r="H49" i="166"/>
  <c r="H48" i="166"/>
  <c r="H47" i="166"/>
  <c r="H46" i="166"/>
  <c r="H45" i="166"/>
  <c r="H44" i="166"/>
  <c r="H43" i="166"/>
  <c r="H42" i="166"/>
  <c r="H41" i="166"/>
  <c r="H40" i="166"/>
  <c r="H39" i="166"/>
  <c r="H38" i="166"/>
  <c r="H37" i="166"/>
  <c r="H36" i="166"/>
  <c r="H35" i="166"/>
  <c r="H34" i="166"/>
  <c r="H33" i="166"/>
  <c r="H32" i="166"/>
  <c r="H31" i="166"/>
  <c r="H30" i="166"/>
  <c r="H29" i="166"/>
  <c r="H28" i="166"/>
  <c r="H27" i="166"/>
  <c r="H26" i="166"/>
  <c r="H25" i="166"/>
  <c r="H24" i="166"/>
  <c r="H23" i="166"/>
  <c r="H22" i="166"/>
  <c r="H21" i="166"/>
  <c r="H20" i="166"/>
  <c r="H19" i="166"/>
  <c r="H18" i="166"/>
  <c r="H17" i="166"/>
  <c r="H16" i="166"/>
  <c r="H15" i="166"/>
  <c r="H14" i="166"/>
  <c r="H13" i="166"/>
  <c r="H12" i="166"/>
  <c r="H11" i="166"/>
  <c r="H10" i="166"/>
  <c r="I7" i="166"/>
  <c r="I6" i="166"/>
  <c r="I5" i="166"/>
  <c r="L4" i="166"/>
  <c r="I4" i="166"/>
  <c r="I3" i="166"/>
  <c r="L70" i="165"/>
  <c r="I70" i="165"/>
  <c r="H70" i="165"/>
  <c r="G70" i="165"/>
  <c r="H69" i="165"/>
  <c r="H68" i="165"/>
  <c r="H67" i="165"/>
  <c r="H66" i="165"/>
  <c r="H65" i="165"/>
  <c r="H64" i="165"/>
  <c r="H63" i="165"/>
  <c r="H62" i="165"/>
  <c r="H61" i="165"/>
  <c r="H60" i="165"/>
  <c r="H59" i="165"/>
  <c r="H58" i="165"/>
  <c r="H57" i="165"/>
  <c r="H56" i="165"/>
  <c r="H55" i="165"/>
  <c r="H54" i="165"/>
  <c r="H53" i="165"/>
  <c r="H52" i="165"/>
  <c r="H51" i="165"/>
  <c r="H50" i="165"/>
  <c r="H49" i="165"/>
  <c r="H48" i="165"/>
  <c r="H47" i="165"/>
  <c r="H46" i="165"/>
  <c r="H45" i="165"/>
  <c r="H44" i="165"/>
  <c r="H43" i="165"/>
  <c r="H42" i="165"/>
  <c r="H41" i="165"/>
  <c r="H40" i="165"/>
  <c r="H39" i="165"/>
  <c r="H38" i="165"/>
  <c r="H37" i="165"/>
  <c r="H36" i="165"/>
  <c r="H35" i="165"/>
  <c r="H34" i="165"/>
  <c r="H33" i="165"/>
  <c r="H32" i="165"/>
  <c r="H31" i="165"/>
  <c r="H30" i="165"/>
  <c r="H29" i="165"/>
  <c r="H28" i="165"/>
  <c r="H27" i="165"/>
  <c r="H26" i="165"/>
  <c r="H25" i="165"/>
  <c r="H24" i="165"/>
  <c r="H23" i="165"/>
  <c r="H22" i="165"/>
  <c r="H21" i="165"/>
  <c r="H20" i="165"/>
  <c r="H19" i="165"/>
  <c r="H18" i="165"/>
  <c r="H17" i="165"/>
  <c r="H16" i="165"/>
  <c r="H15" i="165"/>
  <c r="H14" i="165"/>
  <c r="H13" i="165"/>
  <c r="H12" i="165"/>
  <c r="H11" i="165"/>
  <c r="H10" i="165"/>
  <c r="I7" i="165"/>
  <c r="I6" i="165"/>
  <c r="I5" i="165"/>
  <c r="L4" i="165"/>
  <c r="I4" i="165"/>
  <c r="I3" i="165"/>
  <c r="L70" i="164"/>
  <c r="I70" i="164" s="1"/>
  <c r="H70" i="164"/>
  <c r="G70" i="164"/>
  <c r="H69" i="164"/>
  <c r="H68" i="164"/>
  <c r="H67" i="164"/>
  <c r="H66" i="164"/>
  <c r="H65" i="164"/>
  <c r="H64" i="164"/>
  <c r="H63" i="164"/>
  <c r="H62" i="164"/>
  <c r="H61" i="164"/>
  <c r="H60" i="164"/>
  <c r="H59" i="164"/>
  <c r="H58" i="164"/>
  <c r="H57" i="164"/>
  <c r="H56" i="164"/>
  <c r="H55" i="164"/>
  <c r="H54" i="164"/>
  <c r="H53" i="164"/>
  <c r="H52" i="164"/>
  <c r="H51" i="164"/>
  <c r="H50" i="164"/>
  <c r="H49" i="164"/>
  <c r="H48" i="164"/>
  <c r="H47" i="164"/>
  <c r="H46" i="164"/>
  <c r="H45" i="164"/>
  <c r="H44" i="164"/>
  <c r="H43" i="164"/>
  <c r="H42" i="164"/>
  <c r="H41" i="164"/>
  <c r="H40" i="164"/>
  <c r="H39" i="164"/>
  <c r="H38" i="164"/>
  <c r="H37" i="164"/>
  <c r="H36" i="164"/>
  <c r="H35" i="164"/>
  <c r="H34" i="164"/>
  <c r="H33" i="164"/>
  <c r="H32" i="164"/>
  <c r="H31" i="164"/>
  <c r="H30" i="164"/>
  <c r="H29" i="164"/>
  <c r="H28" i="164"/>
  <c r="H27" i="164"/>
  <c r="H26" i="164"/>
  <c r="H25" i="164"/>
  <c r="H24" i="164"/>
  <c r="H23" i="164"/>
  <c r="H22" i="164"/>
  <c r="H21" i="164"/>
  <c r="H20" i="164"/>
  <c r="H19" i="164"/>
  <c r="H18" i="164"/>
  <c r="H17" i="164"/>
  <c r="H16" i="164"/>
  <c r="H15" i="164"/>
  <c r="H14" i="164"/>
  <c r="H13" i="164"/>
  <c r="H12" i="164"/>
  <c r="H11" i="164"/>
  <c r="H10" i="164"/>
  <c r="I7" i="164"/>
  <c r="I6" i="164"/>
  <c r="I5" i="164"/>
  <c r="I4" i="164"/>
  <c r="L4" i="164" s="1"/>
  <c r="I3" i="164"/>
  <c r="L70" i="163"/>
  <c r="I70" i="163" s="1"/>
  <c r="H70" i="163"/>
  <c r="G70" i="163"/>
  <c r="H69" i="163"/>
  <c r="H68" i="163"/>
  <c r="H67" i="163"/>
  <c r="H66" i="163"/>
  <c r="H65" i="163"/>
  <c r="H64" i="163"/>
  <c r="H63" i="163"/>
  <c r="H62" i="163"/>
  <c r="H61" i="163"/>
  <c r="H60" i="163"/>
  <c r="H59" i="163"/>
  <c r="H58" i="163"/>
  <c r="H57" i="163"/>
  <c r="H56" i="163"/>
  <c r="H55" i="163"/>
  <c r="H54" i="163"/>
  <c r="H53" i="163"/>
  <c r="H52" i="163"/>
  <c r="H51" i="163"/>
  <c r="H50" i="163"/>
  <c r="H49" i="163"/>
  <c r="H48" i="163"/>
  <c r="H47" i="163"/>
  <c r="H46" i="163"/>
  <c r="H45" i="163"/>
  <c r="H44" i="163"/>
  <c r="H43" i="163"/>
  <c r="H42" i="163"/>
  <c r="H41" i="163"/>
  <c r="H40" i="163"/>
  <c r="H39" i="163"/>
  <c r="H38" i="163"/>
  <c r="H37" i="163"/>
  <c r="H36" i="163"/>
  <c r="H35" i="163"/>
  <c r="H34" i="163"/>
  <c r="H33" i="163"/>
  <c r="H32" i="163"/>
  <c r="H31" i="163"/>
  <c r="H30" i="163"/>
  <c r="H29" i="163"/>
  <c r="H28" i="163"/>
  <c r="H27" i="163"/>
  <c r="H26" i="163"/>
  <c r="H25" i="163"/>
  <c r="H24" i="163"/>
  <c r="H23" i="163"/>
  <c r="H22" i="163"/>
  <c r="H21" i="163"/>
  <c r="H20" i="163"/>
  <c r="H19" i="163"/>
  <c r="H18" i="163"/>
  <c r="H17" i="163"/>
  <c r="H16" i="163"/>
  <c r="H15" i="163"/>
  <c r="H14" i="163"/>
  <c r="H13" i="163"/>
  <c r="H12" i="163"/>
  <c r="H11" i="163"/>
  <c r="H10" i="163"/>
  <c r="I7" i="163"/>
  <c r="I6" i="163"/>
  <c r="I5" i="163"/>
  <c r="I4" i="163"/>
  <c r="L4" i="163" s="1"/>
  <c r="I3" i="163"/>
  <c r="L70" i="162"/>
  <c r="I70" i="162" s="1"/>
  <c r="H70" i="162"/>
  <c r="G70" i="162"/>
  <c r="H69" i="162"/>
  <c r="H68" i="162"/>
  <c r="H67" i="162"/>
  <c r="H66" i="162"/>
  <c r="H65" i="162"/>
  <c r="H64" i="162"/>
  <c r="H63" i="162"/>
  <c r="H62" i="162"/>
  <c r="H61" i="162"/>
  <c r="H60" i="162"/>
  <c r="H59" i="162"/>
  <c r="H58" i="162"/>
  <c r="H57" i="162"/>
  <c r="H56" i="162"/>
  <c r="H55" i="162"/>
  <c r="H54" i="162"/>
  <c r="H53" i="162"/>
  <c r="H52" i="162"/>
  <c r="H51" i="162"/>
  <c r="H50" i="162"/>
  <c r="H49" i="162"/>
  <c r="H48" i="162"/>
  <c r="H47" i="162"/>
  <c r="H46" i="162"/>
  <c r="H45" i="162"/>
  <c r="H44" i="162"/>
  <c r="H43" i="162"/>
  <c r="H42" i="162"/>
  <c r="H41" i="162"/>
  <c r="H40" i="162"/>
  <c r="H39" i="162"/>
  <c r="H38" i="162"/>
  <c r="H37" i="162"/>
  <c r="H36" i="162"/>
  <c r="H35" i="162"/>
  <c r="H34" i="162"/>
  <c r="H33" i="162"/>
  <c r="H32" i="162"/>
  <c r="H31" i="162"/>
  <c r="H30" i="162"/>
  <c r="H29" i="162"/>
  <c r="H28" i="162"/>
  <c r="H27" i="162"/>
  <c r="H26" i="162"/>
  <c r="H25" i="162"/>
  <c r="H24" i="162"/>
  <c r="H23" i="162"/>
  <c r="H22" i="162"/>
  <c r="H21" i="162"/>
  <c r="H20" i="162"/>
  <c r="H19" i="162"/>
  <c r="H18" i="162"/>
  <c r="H17" i="162"/>
  <c r="H16" i="162"/>
  <c r="H15" i="162"/>
  <c r="H14" i="162"/>
  <c r="H13" i="162"/>
  <c r="H12" i="162"/>
  <c r="H11" i="162"/>
  <c r="H10" i="162"/>
  <c r="I7" i="162"/>
  <c r="I6" i="162"/>
  <c r="I5" i="162"/>
  <c r="L4" i="162"/>
  <c r="I4" i="162"/>
  <c r="I3" i="162"/>
  <c r="L70" i="161"/>
  <c r="I70" i="161"/>
  <c r="H70" i="161"/>
  <c r="G70" i="161"/>
  <c r="H69" i="161"/>
  <c r="H68" i="161"/>
  <c r="H67" i="161"/>
  <c r="H66" i="161"/>
  <c r="H65" i="161"/>
  <c r="H64" i="161"/>
  <c r="H63" i="161"/>
  <c r="H62" i="161"/>
  <c r="H61" i="161"/>
  <c r="H60" i="161"/>
  <c r="H59" i="161"/>
  <c r="H58" i="161"/>
  <c r="H57" i="161"/>
  <c r="H56" i="161"/>
  <c r="H55" i="161"/>
  <c r="H54" i="161"/>
  <c r="H53" i="161"/>
  <c r="H52" i="161"/>
  <c r="H51" i="161"/>
  <c r="H50" i="161"/>
  <c r="H49" i="161"/>
  <c r="H48" i="161"/>
  <c r="H47" i="161"/>
  <c r="H46" i="161"/>
  <c r="H45" i="161"/>
  <c r="H44" i="161"/>
  <c r="H43" i="161"/>
  <c r="H42" i="161"/>
  <c r="H41" i="161"/>
  <c r="H40" i="161"/>
  <c r="H39" i="161"/>
  <c r="H38" i="161"/>
  <c r="H37" i="161"/>
  <c r="H36" i="161"/>
  <c r="H35" i="161"/>
  <c r="H34" i="161"/>
  <c r="H33" i="161"/>
  <c r="H32" i="161"/>
  <c r="H31" i="161"/>
  <c r="H30" i="161"/>
  <c r="H29" i="161"/>
  <c r="H28" i="161"/>
  <c r="H27" i="161"/>
  <c r="H26" i="161"/>
  <c r="H25" i="161"/>
  <c r="H24" i="161"/>
  <c r="H23" i="161"/>
  <c r="H22" i="161"/>
  <c r="H21" i="161"/>
  <c r="H20" i="161"/>
  <c r="H19" i="161"/>
  <c r="H18" i="161"/>
  <c r="H17" i="161"/>
  <c r="H16" i="161"/>
  <c r="H15" i="161"/>
  <c r="H14" i="161"/>
  <c r="H13" i="161"/>
  <c r="H12" i="161"/>
  <c r="H11" i="161"/>
  <c r="H10" i="161"/>
  <c r="I7" i="161"/>
  <c r="I6" i="161"/>
  <c r="I5" i="161"/>
  <c r="L4" i="161"/>
  <c r="I4" i="161"/>
  <c r="I3" i="161"/>
  <c r="L70" i="160"/>
  <c r="I70" i="160" s="1"/>
  <c r="H70" i="160"/>
  <c r="G70" i="160"/>
  <c r="H69" i="160"/>
  <c r="H68" i="160"/>
  <c r="H67" i="160"/>
  <c r="H66" i="160"/>
  <c r="H65" i="160"/>
  <c r="H64" i="160"/>
  <c r="H63" i="160"/>
  <c r="H62" i="160"/>
  <c r="H61" i="160"/>
  <c r="H60" i="160"/>
  <c r="H59" i="160"/>
  <c r="H58" i="160"/>
  <c r="H57" i="160"/>
  <c r="H56" i="160"/>
  <c r="H55" i="160"/>
  <c r="H54" i="160"/>
  <c r="H53" i="160"/>
  <c r="H52" i="160"/>
  <c r="H51" i="160"/>
  <c r="H50" i="160"/>
  <c r="H49" i="160"/>
  <c r="H48" i="160"/>
  <c r="H47" i="160"/>
  <c r="H46" i="160"/>
  <c r="H45" i="160"/>
  <c r="H44" i="160"/>
  <c r="H43" i="160"/>
  <c r="H42" i="160"/>
  <c r="H41" i="160"/>
  <c r="H40" i="160"/>
  <c r="H39" i="160"/>
  <c r="H38" i="160"/>
  <c r="H37" i="160"/>
  <c r="H36" i="160"/>
  <c r="H35" i="160"/>
  <c r="H34" i="160"/>
  <c r="H33" i="160"/>
  <c r="H32" i="160"/>
  <c r="H31" i="160"/>
  <c r="H30" i="160"/>
  <c r="H29" i="160"/>
  <c r="H28" i="160"/>
  <c r="H27" i="160"/>
  <c r="H26" i="160"/>
  <c r="H25" i="160"/>
  <c r="H24" i="160"/>
  <c r="H23" i="160"/>
  <c r="H22" i="160"/>
  <c r="H21" i="160"/>
  <c r="H20" i="160"/>
  <c r="H19" i="160"/>
  <c r="H18" i="160"/>
  <c r="H17" i="160"/>
  <c r="H16" i="160"/>
  <c r="H15" i="160"/>
  <c r="H14" i="160"/>
  <c r="H13" i="160"/>
  <c r="H12" i="160"/>
  <c r="H11" i="160"/>
  <c r="H10" i="160"/>
  <c r="I7" i="160"/>
  <c r="I6" i="160"/>
  <c r="I5" i="160"/>
  <c r="I4" i="160"/>
  <c r="L4" i="160" s="1"/>
  <c r="I3" i="160"/>
  <c r="L70" i="6"/>
  <c r="I70" i="6" s="1"/>
  <c r="H70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69" i="6"/>
  <c r="L70" i="60"/>
  <c r="I70" i="60" s="1"/>
  <c r="H70" i="60"/>
  <c r="G70" i="60"/>
  <c r="H69" i="60"/>
  <c r="H62" i="60"/>
  <c r="H59" i="60"/>
  <c r="H58" i="60"/>
  <c r="H55" i="60"/>
  <c r="H52" i="60"/>
  <c r="H49" i="60"/>
  <c r="H48" i="60"/>
  <c r="H25" i="60"/>
  <c r="H22" i="60"/>
  <c r="H21" i="60"/>
  <c r="H20" i="60"/>
  <c r="H19" i="60"/>
  <c r="H18" i="60"/>
  <c r="H17" i="60"/>
  <c r="H16" i="60"/>
  <c r="H15" i="60"/>
  <c r="H14" i="60"/>
  <c r="H13" i="60"/>
  <c r="H12" i="60"/>
  <c r="H11" i="60"/>
  <c r="H10" i="60"/>
  <c r="L4" i="60"/>
  <c r="G70" i="6"/>
  <c r="I4" i="6"/>
  <c r="H10" i="6"/>
  <c r="P7" i="8"/>
  <c r="F13" i="8" a="1"/>
  <c r="C13" i="8" a="1"/>
  <c r="C12" i="8" a="1"/>
  <c r="D13" i="8" a="1"/>
  <c r="D12" i="8" a="1"/>
  <c r="F12" i="8" a="1"/>
  <c r="D13" i="8" l="1"/>
  <c r="C13" i="8"/>
  <c r="F13" i="8"/>
  <c r="C12" i="8"/>
  <c r="F12" i="8"/>
  <c r="D12" i="8"/>
  <c r="M75" i="60"/>
  <c r="P6" i="8"/>
  <c r="H11" i="6" l="1"/>
  <c r="H12" i="6"/>
  <c r="H13" i="6"/>
  <c r="H14" i="6"/>
  <c r="H15" i="6"/>
  <c r="D21" i="8" a="1"/>
  <c r="F50" i="8" a="1"/>
  <c r="F18" i="8" a="1"/>
  <c r="F39" i="8" a="1"/>
  <c r="C42" i="8" a="1"/>
  <c r="D34" i="8" a="1"/>
  <c r="C46" i="8" a="1"/>
  <c r="D54" i="8" a="1"/>
  <c r="D61" i="8" a="1"/>
  <c r="F22" i="8" a="1"/>
  <c r="F30" i="8" a="1"/>
  <c r="F44" i="8" a="1"/>
  <c r="D57" i="8" a="1"/>
  <c r="C20" i="8" a="1"/>
  <c r="C55" i="8" a="1"/>
  <c r="D55" i="8" a="1"/>
  <c r="F58" i="8" a="1"/>
  <c r="F54" i="8" a="1"/>
  <c r="D20" i="8" a="1"/>
  <c r="C37" i="8" a="1"/>
  <c r="C26" i="8" a="1"/>
  <c r="D59" i="8" a="1"/>
  <c r="F17" i="8" a="1"/>
  <c r="C22" i="8" a="1"/>
  <c r="D17" i="8" a="1"/>
  <c r="C61" i="8" a="1"/>
  <c r="D26" i="8" a="1"/>
  <c r="F14" i="8" a="1"/>
  <c r="F60" i="8" a="1"/>
  <c r="C18" i="8" a="1"/>
  <c r="C51" i="8" a="1"/>
  <c r="F31" i="8" a="1"/>
  <c r="D44" i="8" a="1"/>
  <c r="D40" i="8" a="1"/>
  <c r="F40" i="8" a="1"/>
  <c r="C47" i="8" a="1"/>
  <c r="F59" i="8" a="1"/>
  <c r="F15" i="8" a="1"/>
  <c r="F51" i="8" a="1"/>
  <c r="C27" i="8" a="1"/>
  <c r="D38" i="8" a="1"/>
  <c r="D39" i="8" a="1"/>
  <c r="F49" i="8" a="1"/>
  <c r="D43" i="8" a="1"/>
  <c r="C40" i="8" a="1"/>
  <c r="D33" i="8" a="1"/>
  <c r="C56" i="8" a="1"/>
  <c r="D58" i="8" a="1"/>
  <c r="D41" i="8" a="1"/>
  <c r="D48" i="8" a="1"/>
  <c r="C39" i="8" a="1"/>
  <c r="F19" i="8" a="1"/>
  <c r="F28" i="8" a="1"/>
  <c r="C50" i="8" a="1"/>
  <c r="D36" i="8" a="1"/>
  <c r="F36" i="8" a="1"/>
  <c r="F35" i="8" a="1"/>
  <c r="F20" i="8" a="1"/>
  <c r="D27" i="8" a="1"/>
  <c r="C44" i="8" a="1"/>
  <c r="D51" i="8" a="1"/>
  <c r="D29" i="8" a="1"/>
  <c r="C45" i="8" a="1"/>
  <c r="C29" i="8" a="1"/>
  <c r="D23" i="8" a="1"/>
  <c r="F32" i="8" a="1"/>
  <c r="C57" i="8" a="1"/>
  <c r="C16" i="8" a="1"/>
  <c r="C25" i="8" a="1"/>
  <c r="C32" i="8" a="1"/>
  <c r="D19" i="8" a="1"/>
  <c r="D24" i="8" a="1"/>
  <c r="C43" i="8" a="1"/>
  <c r="C15" i="8" a="1"/>
  <c r="F34" i="8" a="1"/>
  <c r="D60" i="8" a="1"/>
  <c r="F33" i="8" a="1"/>
  <c r="C19" i="8" a="1"/>
  <c r="F55" i="8" a="1"/>
  <c r="D37" i="8" a="1"/>
  <c r="D22" i="8" a="1"/>
  <c r="D45" i="8" a="1"/>
  <c r="F38" i="8" a="1"/>
  <c r="C48" i="8" a="1"/>
  <c r="C33" i="8" a="1"/>
  <c r="D32" i="8" a="1"/>
  <c r="C58" i="8" a="1"/>
  <c r="F23" i="8" a="1"/>
  <c r="F52" i="8" a="1"/>
  <c r="F24" i="8" a="1"/>
  <c r="C21" i="8" a="1"/>
  <c r="C52" i="8" a="1"/>
  <c r="D49" i="8" a="1"/>
  <c r="D47" i="8" a="1"/>
  <c r="F56" i="8" a="1"/>
  <c r="D15" i="8" a="1"/>
  <c r="C30" i="8" a="1"/>
  <c r="C59" i="8" a="1"/>
  <c r="C41" i="8" a="1"/>
  <c r="D30" i="8" a="1"/>
  <c r="F29" i="8" a="1"/>
  <c r="D50" i="8" a="1"/>
  <c r="C24" i="8" a="1"/>
  <c r="F48" i="8" a="1"/>
  <c r="D52" i="8" a="1"/>
  <c r="D53" i="8" a="1"/>
  <c r="C38" i="8" a="1"/>
  <c r="D28" i="8" a="1"/>
  <c r="C53" i="8" a="1"/>
  <c r="F47" i="8" a="1"/>
  <c r="F46" i="8" a="1"/>
  <c r="C60" i="8" a="1"/>
  <c r="D14" i="8" a="1"/>
  <c r="F25" i="8" a="1"/>
  <c r="C34" i="8" a="1"/>
  <c r="F43" i="8" a="1"/>
  <c r="D56" i="8" a="1"/>
  <c r="C31" i="8" a="1"/>
  <c r="F27" i="8" a="1"/>
  <c r="C17" i="8" a="1"/>
  <c r="F26" i="8" a="1"/>
  <c r="D25" i="8" a="1"/>
  <c r="C54" i="8" a="1"/>
  <c r="C28" i="8" a="1"/>
  <c r="D31" i="8" a="1"/>
  <c r="C49" i="8" a="1"/>
  <c r="D18" i="8" a="1"/>
  <c r="F42" i="8" a="1"/>
  <c r="F16" i="8" a="1"/>
  <c r="F41" i="8" a="1"/>
  <c r="C23" i="8" a="1"/>
  <c r="F53" i="8" a="1"/>
  <c r="D16" i="8" a="1"/>
  <c r="F57" i="8" a="1"/>
  <c r="F45" i="8" a="1"/>
  <c r="C36" i="8" a="1"/>
  <c r="C14" i="8" a="1"/>
  <c r="F37" i="8" a="1"/>
  <c r="F21" i="8" a="1"/>
  <c r="F61" i="8" a="1"/>
  <c r="D46" i="8" a="1"/>
  <c r="D42" i="8" a="1"/>
  <c r="D35" i="8" a="1"/>
  <c r="C35" i="8" a="1"/>
  <c r="F21" i="8" l="1"/>
  <c r="F26" i="8"/>
  <c r="F42" i="8"/>
  <c r="D30" i="8"/>
  <c r="C38" i="8"/>
  <c r="F56" i="8"/>
  <c r="F15" i="8"/>
  <c r="C19" i="8"/>
  <c r="C51" i="8"/>
  <c r="F53" i="8"/>
  <c r="C54" i="8"/>
  <c r="D46" i="8"/>
  <c r="C17" i="8"/>
  <c r="F20" i="8"/>
  <c r="F16" i="8"/>
  <c r="D32" i="8"/>
  <c r="D26" i="8"/>
  <c r="F19" i="8"/>
  <c r="C21" i="8"/>
  <c r="C22" i="8"/>
  <c r="F25" i="8"/>
  <c r="C34" i="8"/>
  <c r="D20" i="8"/>
  <c r="F18" i="8"/>
  <c r="C42" i="8"/>
  <c r="D18" i="8"/>
  <c r="F46" i="8"/>
  <c r="D38" i="8"/>
  <c r="C31" i="8"/>
  <c r="F54" i="8"/>
  <c r="D57" i="8"/>
  <c r="D17" i="8"/>
  <c r="D42" i="8"/>
  <c r="F52" i="8"/>
  <c r="D21" i="8"/>
  <c r="C50" i="8"/>
  <c r="C52" i="8"/>
  <c r="F58" i="8"/>
  <c r="F44" i="8"/>
  <c r="C14" i="8"/>
  <c r="D52" i="8"/>
  <c r="F34" i="8"/>
  <c r="F29" i="8"/>
  <c r="D33" i="8"/>
  <c r="F14" i="8"/>
  <c r="D41" i="8"/>
  <c r="D40" i="8"/>
  <c r="C41" i="8"/>
  <c r="C59" i="8"/>
  <c r="C55" i="8"/>
  <c r="F33" i="8"/>
  <c r="D36" i="8"/>
  <c r="C30" i="8"/>
  <c r="D23" i="8"/>
  <c r="D24" i="8"/>
  <c r="D59" i="8"/>
  <c r="C36" i="8"/>
  <c r="C29" i="8"/>
  <c r="F23" i="8"/>
  <c r="F45" i="8"/>
  <c r="F30" i="8"/>
  <c r="F41" i="8"/>
  <c r="C56" i="8"/>
  <c r="F36" i="8"/>
  <c r="C58" i="8"/>
  <c r="D53" i="8"/>
  <c r="D60" i="8"/>
  <c r="F48" i="8"/>
  <c r="F35" i="8"/>
  <c r="C23" i="8"/>
  <c r="F24" i="8"/>
  <c r="C43" i="8"/>
  <c r="C49" i="8"/>
  <c r="D16" i="8"/>
  <c r="C15" i="8"/>
  <c r="C46" i="8"/>
  <c r="D56" i="8"/>
  <c r="D44" i="8"/>
  <c r="F31" i="8"/>
  <c r="C47" i="8"/>
  <c r="C26" i="8"/>
  <c r="D14" i="8"/>
  <c r="D29" i="8"/>
  <c r="C61" i="8"/>
  <c r="F51" i="8"/>
  <c r="C33" i="8"/>
  <c r="C57" i="8"/>
  <c r="F61" i="8"/>
  <c r="F27" i="8"/>
  <c r="C48" i="8"/>
  <c r="C40" i="8"/>
  <c r="D61" i="8"/>
  <c r="D34" i="8"/>
  <c r="D45" i="8"/>
  <c r="C28" i="8"/>
  <c r="D47" i="8"/>
  <c r="F39" i="8"/>
  <c r="F57" i="8"/>
  <c r="F40" i="8"/>
  <c r="D25" i="8"/>
  <c r="D55" i="8"/>
  <c r="D54" i="8"/>
  <c r="D48" i="8"/>
  <c r="D51" i="8"/>
  <c r="C45" i="8"/>
  <c r="C60" i="8"/>
  <c r="D27" i="8"/>
  <c r="F22" i="8"/>
  <c r="F38" i="8"/>
  <c r="C35" i="8"/>
  <c r="C27" i="8"/>
  <c r="D19" i="8"/>
  <c r="C44" i="8"/>
  <c r="C32" i="8"/>
  <c r="F50" i="8"/>
  <c r="D28" i="8"/>
  <c r="F28" i="8"/>
  <c r="D43" i="8"/>
  <c r="D15" i="8"/>
  <c r="D22" i="8"/>
  <c r="F32" i="8"/>
  <c r="F47" i="8"/>
  <c r="C20" i="8"/>
  <c r="D37" i="8"/>
  <c r="C53" i="8"/>
  <c r="F37" i="8"/>
  <c r="D49" i="8"/>
  <c r="C25" i="8"/>
  <c r="F43" i="8"/>
  <c r="C16" i="8"/>
  <c r="F55" i="8"/>
  <c r="C39" i="8"/>
  <c r="F49" i="8"/>
  <c r="F60" i="8"/>
  <c r="C18" i="8"/>
  <c r="D58" i="8"/>
  <c r="D31" i="8"/>
  <c r="F17" i="8"/>
  <c r="C37" i="8"/>
  <c r="D50" i="8"/>
  <c r="F59" i="8"/>
  <c r="D39" i="8"/>
  <c r="D35" i="8"/>
  <c r="C24" i="8"/>
  <c r="I3" i="6"/>
  <c r="I7" i="6" l="1"/>
  <c r="I6" i="6"/>
  <c r="I5" i="6"/>
  <c r="L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D2" authorId="0" shapeId="0" xr:uid="{638072AA-15F4-434B-9FD6-9F7E9262098C}">
      <text>
        <r>
          <rPr>
            <b/>
            <sz val="12"/>
            <color indexed="81"/>
            <rFont val="MS P ゴシック"/>
            <family val="3"/>
            <charset val="128"/>
          </rPr>
          <t>職種欄いらない気がしますがとりあえずそのままです</t>
        </r>
      </text>
    </comment>
    <comment ref="G11" authorId="0" shapeId="0" xr:uid="{DECB8E68-D67D-4D79-9752-19A29ABFC365}">
      <text>
        <r>
          <rPr>
            <b/>
            <sz val="9"/>
            <color indexed="81"/>
            <rFont val="MS P ゴシック"/>
            <family val="3"/>
            <charset val="128"/>
          </rPr>
          <t>見え消し一覧使っていないと思いますがこのままにしています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<sst xmlns="http://schemas.openxmlformats.org/spreadsheetml/2006/main" count="2961" uniqueCount="192">
  <si>
    <t>備考</t>
    <rPh sb="0" eb="2">
      <t>ビコウ</t>
    </rPh>
    <phoneticPr fontId="1"/>
  </si>
  <si>
    <t>職位</t>
    <rPh sb="0" eb="2">
      <t>ショクイ</t>
    </rPh>
    <phoneticPr fontId="1"/>
  </si>
  <si>
    <t>実施主体</t>
    <rPh sb="0" eb="2">
      <t>ジッシ</t>
    </rPh>
    <rPh sb="2" eb="4">
      <t>シュタイ</t>
    </rPh>
    <phoneticPr fontId="1"/>
  </si>
  <si>
    <t>氏名</t>
    <rPh sb="0" eb="2">
      <t>シメイ</t>
    </rPh>
    <phoneticPr fontId="1"/>
  </si>
  <si>
    <t>講義名・テーマ</t>
    <rPh sb="0" eb="2">
      <t>コウギ</t>
    </rPh>
    <rPh sb="2" eb="3">
      <t>メイ</t>
    </rPh>
    <phoneticPr fontId="1"/>
  </si>
  <si>
    <t>マネジメント研修</t>
    <rPh sb="6" eb="8">
      <t>ケンシュウ</t>
    </rPh>
    <phoneticPr fontId="1"/>
  </si>
  <si>
    <t>保育実践研修（H29～R1）</t>
    <rPh sb="0" eb="2">
      <t>ホイク</t>
    </rPh>
    <rPh sb="2" eb="4">
      <t>ジッセン</t>
    </rPh>
    <rPh sb="4" eb="6">
      <t>ケンシュウ</t>
    </rPh>
    <phoneticPr fontId="1"/>
  </si>
  <si>
    <t>修了証番号</t>
    <rPh sb="0" eb="3">
      <t>シュウリョウショウ</t>
    </rPh>
    <rPh sb="3" eb="5">
      <t>バンゴウ</t>
    </rPh>
    <phoneticPr fontId="1"/>
  </si>
  <si>
    <t>施設・事業所番号</t>
    <rPh sb="6" eb="8">
      <t>バンゴウ</t>
    </rPh>
    <phoneticPr fontId="1"/>
  </si>
  <si>
    <t>所在区</t>
    <phoneticPr fontId="1"/>
  </si>
  <si>
    <t>区</t>
    <rPh sb="0" eb="1">
      <t>ク</t>
    </rPh>
    <phoneticPr fontId="1"/>
  </si>
  <si>
    <t>施設・事業種別</t>
    <rPh sb="0" eb="2">
      <t>シセツ</t>
    </rPh>
    <rPh sb="3" eb="7">
      <t>ジギョウシュベツ</t>
    </rPh>
    <phoneticPr fontId="1"/>
  </si>
  <si>
    <t>141005xxxxxxx</t>
    <phoneticPr fontId="1"/>
  </si>
  <si>
    <t>No</t>
    <phoneticPr fontId="1"/>
  </si>
  <si>
    <t>園内研修</t>
    <rPh sb="0" eb="2">
      <t>エンナイ</t>
    </rPh>
    <rPh sb="2" eb="4">
      <t>ケンシュウ</t>
    </rPh>
    <phoneticPr fontId="1"/>
  </si>
  <si>
    <t>合計</t>
    <rPh sb="0" eb="2">
      <t>ゴウケイ</t>
    </rPh>
    <phoneticPr fontId="1"/>
  </si>
  <si>
    <t>幼稚園</t>
    <rPh sb="0" eb="3">
      <t>ヨウチエン</t>
    </rPh>
    <phoneticPr fontId="1"/>
  </si>
  <si>
    <t>認定こども園</t>
    <rPh sb="0" eb="2">
      <t>ニンテイ</t>
    </rPh>
    <rPh sb="5" eb="6">
      <t>エン</t>
    </rPh>
    <phoneticPr fontId="1"/>
  </si>
  <si>
    <t>④その他都道府県が適当と認めた者</t>
    <phoneticPr fontId="1"/>
  </si>
  <si>
    <t>⑤園内における研修を企画・実施する幼稚園又は認定こども園</t>
    <phoneticPr fontId="1"/>
  </si>
  <si>
    <t>①都道府県又は市町村（教育委員会を含む。）</t>
    <phoneticPr fontId="1"/>
  </si>
  <si>
    <t>③大学等</t>
    <phoneticPr fontId="1"/>
  </si>
  <si>
    <t>②幼稚園関係団体又は認定こども園関係団体のうち、都道府県が適当と認めた者</t>
    <phoneticPr fontId="1"/>
  </si>
  <si>
    <t>【留意事項】</t>
    <rPh sb="1" eb="5">
      <t>リュウイジコウ</t>
    </rPh>
    <phoneticPr fontId="1"/>
  </si>
  <si>
    <t>代表者職・氏名</t>
    <rPh sb="0" eb="3">
      <t>ダイヒョウシャ</t>
    </rPh>
    <rPh sb="3" eb="4">
      <t>ショク</t>
    </rPh>
    <rPh sb="5" eb="7">
      <t>シメイ</t>
    </rPh>
    <phoneticPr fontId="1"/>
  </si>
  <si>
    <t>施設・事業所名</t>
    <phoneticPr fontId="1"/>
  </si>
  <si>
    <t>保育実践研修（H29～R1）</t>
    <phoneticPr fontId="1"/>
  </si>
  <si>
    <t>マネジメント研修（H29～R1）</t>
    <phoneticPr fontId="1"/>
  </si>
  <si>
    <t>マネジメント研修（H29～R1）</t>
    <rPh sb="6" eb="8">
      <t>ケンシュウ</t>
    </rPh>
    <phoneticPr fontId="1"/>
  </si>
  <si>
    <t>保護者支援・子育て支援</t>
    <rPh sb="0" eb="3">
      <t>ホゴシャ</t>
    </rPh>
    <rPh sb="3" eb="5">
      <t>シエン</t>
    </rPh>
    <rPh sb="6" eb="8">
      <t>コソダ</t>
    </rPh>
    <rPh sb="9" eb="11">
      <t>シエン</t>
    </rPh>
    <phoneticPr fontId="1"/>
  </si>
  <si>
    <t>保健衛生・安全対策</t>
    <rPh sb="0" eb="2">
      <t>ホケン</t>
    </rPh>
    <rPh sb="2" eb="4">
      <t>エイセイ</t>
    </rPh>
    <rPh sb="5" eb="7">
      <t>アンゼン</t>
    </rPh>
    <rPh sb="7" eb="9">
      <t>タイサク</t>
    </rPh>
    <phoneticPr fontId="1"/>
  </si>
  <si>
    <t>食育・アレルギー対応</t>
    <rPh sb="0" eb="2">
      <t>ショクイク</t>
    </rPh>
    <rPh sb="8" eb="10">
      <t>タイオウ</t>
    </rPh>
    <phoneticPr fontId="1"/>
  </si>
  <si>
    <t>障害児保育</t>
    <rPh sb="0" eb="2">
      <t>ショウガイ</t>
    </rPh>
    <rPh sb="2" eb="3">
      <t>ジ</t>
    </rPh>
    <rPh sb="3" eb="5">
      <t>ホイク</t>
    </rPh>
    <phoneticPr fontId="1"/>
  </si>
  <si>
    <t>幼児教育</t>
    <rPh sb="0" eb="2">
      <t>ヨウジ</t>
    </rPh>
    <rPh sb="2" eb="4">
      <t>キョウイク</t>
    </rPh>
    <phoneticPr fontId="1"/>
  </si>
  <si>
    <t>専門リーダー</t>
    <rPh sb="0" eb="2">
      <t>センモン</t>
    </rPh>
    <phoneticPr fontId="1"/>
  </si>
  <si>
    <t>乳児保育</t>
    <rPh sb="0" eb="2">
      <t>ニュウジ</t>
    </rPh>
    <rPh sb="2" eb="4">
      <t>ホイク</t>
    </rPh>
    <phoneticPr fontId="1"/>
  </si>
  <si>
    <t>中核リーダー</t>
    <rPh sb="0" eb="2">
      <t>チュウカク</t>
    </rPh>
    <phoneticPr fontId="1"/>
  </si>
  <si>
    <t>若手リーダー</t>
    <rPh sb="0" eb="2">
      <t>ワカテ</t>
    </rPh>
    <phoneticPr fontId="1"/>
  </si>
  <si>
    <t>修了時間数</t>
    <rPh sb="0" eb="2">
      <t>シュウリョウ</t>
    </rPh>
    <rPh sb="2" eb="4">
      <t>ジカン</t>
    </rPh>
    <rPh sb="4" eb="5">
      <t>スウ</t>
    </rPh>
    <phoneticPr fontId="1"/>
  </si>
  <si>
    <t>修了時間数</t>
    <rPh sb="0" eb="2">
      <t>シュウリョウ</t>
    </rPh>
    <rPh sb="2" eb="5">
      <t>ジカンスウ</t>
    </rPh>
    <phoneticPr fontId="1"/>
  </si>
  <si>
    <t>職種</t>
    <rPh sb="0" eb="2">
      <t>ショクシュ</t>
    </rPh>
    <phoneticPr fontId="1"/>
  </si>
  <si>
    <t>研修分野</t>
    <rPh sb="0" eb="4">
      <t>ケンシュウブンヤ</t>
    </rPh>
    <phoneticPr fontId="1"/>
  </si>
  <si>
    <t>マネジメント分野</t>
    <rPh sb="6" eb="8">
      <t>ブンヤ</t>
    </rPh>
    <phoneticPr fontId="1"/>
  </si>
  <si>
    <t>専門分野</t>
    <rPh sb="0" eb="2">
      <t>センモン</t>
    </rPh>
    <rPh sb="2" eb="4">
      <t>ブンヤ</t>
    </rPh>
    <phoneticPr fontId="1"/>
  </si>
  <si>
    <t>副園長・教頭</t>
    <phoneticPr fontId="14"/>
  </si>
  <si>
    <t>保育教諭</t>
  </si>
  <si>
    <t>教諭</t>
    <phoneticPr fontId="14"/>
  </si>
  <si>
    <t>保育士</t>
    <rPh sb="0" eb="3">
      <t>ホイクシ</t>
    </rPh>
    <phoneticPr fontId="14"/>
  </si>
  <si>
    <t>保育従事者（無資格）</t>
    <rPh sb="0" eb="2">
      <t>ホイク</t>
    </rPh>
    <rPh sb="2" eb="5">
      <t>ジュウジシャ</t>
    </rPh>
    <rPh sb="6" eb="9">
      <t>ムシカク</t>
    </rPh>
    <phoneticPr fontId="14"/>
  </si>
  <si>
    <t>栄養士</t>
    <rPh sb="0" eb="3">
      <t>エイヨウシ</t>
    </rPh>
    <phoneticPr fontId="14"/>
  </si>
  <si>
    <t>調理員</t>
    <rPh sb="0" eb="3">
      <t>チョウリイン</t>
    </rPh>
    <phoneticPr fontId="14"/>
  </si>
  <si>
    <t>保健師・助産師・看護師・准看護師</t>
    <rPh sb="0" eb="3">
      <t>ホケンシ</t>
    </rPh>
    <rPh sb="4" eb="7">
      <t>ジョサンシ</t>
    </rPh>
    <rPh sb="8" eb="11">
      <t>カンゴシ</t>
    </rPh>
    <rPh sb="12" eb="16">
      <t>ジュンカンゴシ</t>
    </rPh>
    <phoneticPr fontId="14"/>
  </si>
  <si>
    <t>事務職員</t>
    <rPh sb="0" eb="2">
      <t>ジム</t>
    </rPh>
    <rPh sb="2" eb="4">
      <t>ショクイン</t>
    </rPh>
    <phoneticPr fontId="14"/>
  </si>
  <si>
    <t>家庭的保育者</t>
    <rPh sb="0" eb="3">
      <t>カテイテキ</t>
    </rPh>
    <rPh sb="3" eb="6">
      <t>ホイクシャ</t>
    </rPh>
    <phoneticPr fontId="14"/>
  </si>
  <si>
    <t>家庭的保育補助者</t>
    <rPh sb="0" eb="3">
      <t>カテイテキ</t>
    </rPh>
    <rPh sb="3" eb="5">
      <t>ホイク</t>
    </rPh>
    <rPh sb="5" eb="8">
      <t>ホジョシャ</t>
    </rPh>
    <phoneticPr fontId="14"/>
  </si>
  <si>
    <t>子育て支援員</t>
    <rPh sb="0" eb="2">
      <t>コソダ</t>
    </rPh>
    <rPh sb="3" eb="5">
      <t>シエン</t>
    </rPh>
    <rPh sb="5" eb="6">
      <t>イン</t>
    </rPh>
    <phoneticPr fontId="14"/>
  </si>
  <si>
    <t>その他の職員</t>
    <rPh sb="2" eb="3">
      <t>タ</t>
    </rPh>
    <rPh sb="4" eb="6">
      <t>ショクイン</t>
    </rPh>
    <phoneticPr fontId="14"/>
  </si>
  <si>
    <t>(1)　研修ごとに１行で記載する。</t>
    <rPh sb="4" eb="6">
      <t>ケンシュウ</t>
    </rPh>
    <rPh sb="10" eb="11">
      <t>ギョウ</t>
    </rPh>
    <rPh sb="12" eb="14">
      <t>キサイ</t>
    </rPh>
    <phoneticPr fontId="1"/>
  </si>
  <si>
    <t>園内研修</t>
    <rPh sb="0" eb="4">
      <t>エンナイケンシュウ</t>
    </rPh>
    <phoneticPr fontId="1"/>
  </si>
  <si>
    <t>幼稚園中核リーダー</t>
    <rPh sb="0" eb="3">
      <t>ヨウチエン</t>
    </rPh>
    <rPh sb="3" eb="5">
      <t>チュウカク</t>
    </rPh>
    <phoneticPr fontId="1"/>
  </si>
  <si>
    <t>認定こども園中核リーダー</t>
    <rPh sb="0" eb="2">
      <t>ニンテイ</t>
    </rPh>
    <rPh sb="5" eb="6">
      <t>エン</t>
    </rPh>
    <rPh sb="6" eb="8">
      <t>チュウカク</t>
    </rPh>
    <phoneticPr fontId="1"/>
  </si>
  <si>
    <t>幼稚園専門リーダー</t>
    <rPh sb="0" eb="3">
      <t>ヨウチエン</t>
    </rPh>
    <rPh sb="3" eb="5">
      <t>センモン</t>
    </rPh>
    <phoneticPr fontId="1"/>
  </si>
  <si>
    <t>認定こども園専門リーダー</t>
    <rPh sb="0" eb="2">
      <t>ニンテイ</t>
    </rPh>
    <rPh sb="5" eb="6">
      <t>エン</t>
    </rPh>
    <rPh sb="6" eb="8">
      <t>センモン</t>
    </rPh>
    <phoneticPr fontId="1"/>
  </si>
  <si>
    <t>対象外</t>
    <rPh sb="0" eb="3">
      <t>タイショウガイ</t>
    </rPh>
    <phoneticPr fontId="1"/>
  </si>
  <si>
    <t>⑥保育士等キャリアアップ研修</t>
    <rPh sb="1" eb="5">
      <t>ホイクシトウ</t>
    </rPh>
    <rPh sb="12" eb="14">
      <t>ケンシュウ</t>
    </rPh>
    <phoneticPr fontId="1"/>
  </si>
  <si>
    <t>(3)　園内研修（幼稚園等）を対象としたい場合は、「園内研修実施状況」を添付する。</t>
    <phoneticPr fontId="1"/>
  </si>
  <si>
    <t>(4)　一覧の内容を確認できる資料（幼稚園教諭免許状更新講習修了証明書（履修証明書）の写し等）を施設において保管する。</t>
    <rPh sb="4" eb="6">
      <t>イチラン</t>
    </rPh>
    <rPh sb="7" eb="9">
      <t>ナイヨウ</t>
    </rPh>
    <rPh sb="10" eb="12">
      <t>カクニン</t>
    </rPh>
    <rPh sb="15" eb="17">
      <t>シリョウ</t>
    </rPh>
    <rPh sb="18" eb="21">
      <t>ヨウチエン</t>
    </rPh>
    <rPh sb="21" eb="23">
      <t>キョウユ</t>
    </rPh>
    <rPh sb="23" eb="26">
      <t>メンキョジョウ</t>
    </rPh>
    <rPh sb="26" eb="28">
      <t>コウシン</t>
    </rPh>
    <rPh sb="28" eb="30">
      <t>コウシュウ</t>
    </rPh>
    <rPh sb="30" eb="32">
      <t>シュウリョウ</t>
    </rPh>
    <rPh sb="32" eb="35">
      <t>ショウメイショ</t>
    </rPh>
    <rPh sb="36" eb="38">
      <t>リシュウ</t>
    </rPh>
    <rPh sb="38" eb="41">
      <t>ショウメイショ</t>
    </rPh>
    <rPh sb="43" eb="44">
      <t>ウツ</t>
    </rPh>
    <rPh sb="45" eb="46">
      <t>ナド</t>
    </rPh>
    <rPh sb="48" eb="50">
      <t>シセツ</t>
    </rPh>
    <rPh sb="54" eb="56">
      <t>ホカン</t>
    </rPh>
    <phoneticPr fontId="1"/>
  </si>
  <si>
    <t>(2)　「修了年月日」は、研修修了証の年月日又は研修を受講した年月日を記入する。</t>
    <rPh sb="5" eb="7">
      <t>シュウリョウ</t>
    </rPh>
    <rPh sb="7" eb="10">
      <t>ネンガッピ</t>
    </rPh>
    <rPh sb="13" eb="15">
      <t>ケンシュウ</t>
    </rPh>
    <rPh sb="15" eb="17">
      <t>シュウリョウ</t>
    </rPh>
    <rPh sb="17" eb="18">
      <t>ショウ</t>
    </rPh>
    <rPh sb="19" eb="22">
      <t>ネンガッピ</t>
    </rPh>
    <rPh sb="22" eb="23">
      <t>マタ</t>
    </rPh>
    <rPh sb="24" eb="26">
      <t>ケンシュウ</t>
    </rPh>
    <rPh sb="27" eb="29">
      <t>ジュコウ</t>
    </rPh>
    <rPh sb="31" eb="34">
      <t>ネンガッピ</t>
    </rPh>
    <rPh sb="35" eb="37">
      <t>キニュウ</t>
    </rPh>
    <phoneticPr fontId="1"/>
  </si>
  <si>
    <t>幼稚園若手リーダー</t>
    <rPh sb="0" eb="3">
      <t>ヨウチエン</t>
    </rPh>
    <rPh sb="3" eb="5">
      <t>ワカテ</t>
    </rPh>
    <phoneticPr fontId="1"/>
  </si>
  <si>
    <t>シート名</t>
    <rPh sb="3" eb="4">
      <t>メイ</t>
    </rPh>
    <phoneticPr fontId="1"/>
  </si>
  <si>
    <t>②名簿１</t>
    <phoneticPr fontId="1"/>
  </si>
  <si>
    <t>②名簿２</t>
  </si>
  <si>
    <t>②名簿３</t>
  </si>
  <si>
    <t>②名簿４</t>
  </si>
  <si>
    <t>②名簿５</t>
  </si>
  <si>
    <t>②名簿６</t>
  </si>
  <si>
    <t>②名簿７</t>
  </si>
  <si>
    <t>②名簿８</t>
  </si>
  <si>
    <t>②名簿９</t>
  </si>
  <si>
    <t>②名簿１０</t>
  </si>
  <si>
    <t>②名簿１１</t>
  </si>
  <si>
    <t>②名簿１２</t>
  </si>
  <si>
    <t>②名簿１３</t>
  </si>
  <si>
    <t>②名簿１４</t>
  </si>
  <si>
    <t>②名簿１５</t>
  </si>
  <si>
    <t>②名簿１６</t>
  </si>
  <si>
    <t>②名簿１７</t>
  </si>
  <si>
    <t>②名簿１８</t>
  </si>
  <si>
    <t>②名簿１９</t>
  </si>
  <si>
    <t>②名簿２０</t>
  </si>
  <si>
    <t>下記説明テキストに注意事項、対象研修を記載しております。</t>
    <rPh sb="2" eb="4">
      <t>セツメイ</t>
    </rPh>
    <phoneticPr fontId="1"/>
  </si>
  <si>
    <t>必ず確認しながら、作成してください</t>
    <phoneticPr fontId="1"/>
  </si>
  <si>
    <t>Ｂ列最後非表示にする</t>
    <rPh sb="1" eb="2">
      <t>レツ</t>
    </rPh>
    <rPh sb="2" eb="4">
      <t>サイゴ</t>
    </rPh>
    <rPh sb="4" eb="7">
      <t>ヒヒョウジ</t>
    </rPh>
    <phoneticPr fontId="1"/>
  </si>
  <si>
    <t>②名簿２１</t>
  </si>
  <si>
    <t>②名簿２２</t>
  </si>
  <si>
    <t>②名簿２３</t>
  </si>
  <si>
    <t>②名簿２４</t>
  </si>
  <si>
    <t>②名簿２５</t>
  </si>
  <si>
    <t>②名簿２６</t>
  </si>
  <si>
    <t>②名簿２７</t>
  </si>
  <si>
    <t>②名簿２８</t>
  </si>
  <si>
    <t>②名簿２９</t>
  </si>
  <si>
    <t>②名簿３０</t>
  </si>
  <si>
    <t>②名簿３１</t>
  </si>
  <si>
    <t>②名簿３２</t>
  </si>
  <si>
    <t>②名簿３３</t>
  </si>
  <si>
    <t>②名簿３４</t>
  </si>
  <si>
    <t>②名簿３５</t>
  </si>
  <si>
    <t>②名簿３６</t>
  </si>
  <si>
    <t>②名簿３７</t>
  </si>
  <si>
    <t>②名簿３８</t>
  </si>
  <si>
    <t>②名簿３９</t>
  </si>
  <si>
    <t>②名簿４０</t>
  </si>
  <si>
    <t>②名簿４１</t>
  </si>
  <si>
    <t>②名簿４２</t>
  </si>
  <si>
    <t>②名簿４３</t>
  </si>
  <si>
    <t>②名簿４４</t>
  </si>
  <si>
    <t>②名簿４５</t>
  </si>
  <si>
    <t>②名簿４６</t>
  </si>
  <si>
    <t>②名簿４７</t>
  </si>
  <si>
    <t>②名簿４８</t>
  </si>
  <si>
    <t>②名簿４９</t>
  </si>
  <si>
    <t>②名簿５０</t>
  </si>
  <si>
    <r>
      <rPr>
        <sz val="12"/>
        <color theme="1"/>
        <rFont val="ＭＳ ゴシック"/>
        <family val="3"/>
        <charset val="128"/>
      </rPr>
      <t xml:space="preserve">キャリアアップ研修
研修分野
</t>
    </r>
    <r>
      <rPr>
        <sz val="11"/>
        <color theme="1"/>
        <rFont val="ＭＳ ゴシック"/>
        <family val="3"/>
        <charset val="128"/>
      </rPr>
      <t>※施設情報・職位を入力後に選択してください</t>
    </r>
    <rPh sb="7" eb="9">
      <t>ケンシュウ</t>
    </rPh>
    <rPh sb="10" eb="12">
      <t>ケンシュウ</t>
    </rPh>
    <rPh sb="12" eb="14">
      <t>ブンヤ</t>
    </rPh>
    <rPh sb="16" eb="20">
      <t>シセツジョウホウ</t>
    </rPh>
    <rPh sb="21" eb="23">
      <t>ショクイ</t>
    </rPh>
    <rPh sb="24" eb="26">
      <t>ニュウリョク</t>
    </rPh>
    <rPh sb="26" eb="27">
      <t>アト</t>
    </rPh>
    <rPh sb="28" eb="30">
      <t>センタク</t>
    </rPh>
    <phoneticPr fontId="1"/>
  </si>
  <si>
    <t>マネジメント分野に係る
研修の場合は〇</t>
    <rPh sb="6" eb="8">
      <t>ブンヤ</t>
    </rPh>
    <rPh sb="9" eb="10">
      <t>カカ</t>
    </rPh>
    <rPh sb="12" eb="14">
      <t>ケンシュウ</t>
    </rPh>
    <rPh sb="15" eb="17">
      <t>バアイ</t>
    </rPh>
    <phoneticPr fontId="1"/>
  </si>
  <si>
    <t>マネジメント研修（H29～R3）</t>
    <phoneticPr fontId="1"/>
  </si>
  <si>
    <t>なし_職員処遇改善費の対象者</t>
    <rPh sb="3" eb="5">
      <t>ショクイン</t>
    </rPh>
    <rPh sb="5" eb="7">
      <t>ショグウ</t>
    </rPh>
    <rPh sb="7" eb="9">
      <t>カイゼン</t>
    </rPh>
    <rPh sb="9" eb="10">
      <t>ヒ</t>
    </rPh>
    <rPh sb="11" eb="13">
      <t>タイショウ</t>
    </rPh>
    <rPh sb="13" eb="14">
      <t>シャ</t>
    </rPh>
    <phoneticPr fontId="1"/>
  </si>
  <si>
    <t>幼稚園なし_職員処遇改善費の対象者</t>
    <rPh sb="0" eb="3">
      <t>ヨウチエン</t>
    </rPh>
    <phoneticPr fontId="1"/>
  </si>
  <si>
    <t>認定こども園なし_職員処遇改善費の対象者</t>
    <rPh sb="0" eb="2">
      <t>ニンテイ</t>
    </rPh>
    <rPh sb="5" eb="6">
      <t>エン</t>
    </rPh>
    <phoneticPr fontId="1"/>
  </si>
  <si>
    <t>マネジメント
(専門リーダー)</t>
    <rPh sb="8" eb="10">
      <t>センモン</t>
    </rPh>
    <phoneticPr fontId="1"/>
  </si>
  <si>
    <t>それ以外
の研修</t>
    <rPh sb="2" eb="4">
      <t>イガイ</t>
    </rPh>
    <rPh sb="6" eb="8">
      <t>ケンシュウ</t>
    </rPh>
    <phoneticPr fontId="1"/>
  </si>
  <si>
    <t>マネジメント
(若手リーダー)</t>
    <rPh sb="8" eb="10">
      <t>ワカテ</t>
    </rPh>
    <phoneticPr fontId="1"/>
  </si>
  <si>
    <t>最大時間</t>
    <rPh sb="0" eb="4">
      <t>サイダイジカン</t>
    </rPh>
    <phoneticPr fontId="1"/>
  </si>
  <si>
    <t>なし_職員処遇改善費の対象者</t>
    <phoneticPr fontId="1"/>
  </si>
  <si>
    <t>認定こども園若手リーダー</t>
    <phoneticPr fontId="1"/>
  </si>
  <si>
    <r>
      <t xml:space="preserve">修了年月日
(例:R2.6.1)
</t>
    </r>
    <r>
      <rPr>
        <sz val="12"/>
        <color theme="1"/>
        <rFont val="ＭＳ ゴシック"/>
        <family val="3"/>
        <charset val="128"/>
      </rPr>
      <t>※実施主体～　　修了時間入力後
入力してください</t>
    </r>
    <rPh sb="0" eb="2">
      <t>シュウリョウ</t>
    </rPh>
    <rPh sb="2" eb="5">
      <t>ネンガッピ</t>
    </rPh>
    <rPh sb="4" eb="5">
      <t>ビ</t>
    </rPh>
    <rPh sb="7" eb="8">
      <t>レイ</t>
    </rPh>
    <rPh sb="18" eb="22">
      <t>ジッシシュタイ</t>
    </rPh>
    <rPh sb="25" eb="27">
      <t>シュウリョウ</t>
    </rPh>
    <rPh sb="27" eb="29">
      <t>ジカン</t>
    </rPh>
    <rPh sb="29" eb="31">
      <t>ニュウリョク</t>
    </rPh>
    <phoneticPr fontId="1"/>
  </si>
  <si>
    <t>キャリアアップ研修</t>
    <rPh sb="7" eb="9">
      <t>ケンシュウ</t>
    </rPh>
    <phoneticPr fontId="1"/>
  </si>
  <si>
    <t>開始日</t>
    <rPh sb="0" eb="3">
      <t>カイシビ</t>
    </rPh>
    <phoneticPr fontId="1"/>
  </si>
  <si>
    <t>終了日</t>
    <rPh sb="0" eb="3">
      <t>シュウリョウビ</t>
    </rPh>
    <phoneticPr fontId="1"/>
  </si>
  <si>
    <t>令和６年度研修受講履歴一覧</t>
    <rPh sb="0" eb="2">
      <t>レイワ</t>
    </rPh>
    <rPh sb="3" eb="5">
      <t>ネンド</t>
    </rPh>
    <rPh sb="5" eb="13">
      <t>ケンシュウジュコウリレキイチラン</t>
    </rPh>
    <phoneticPr fontId="1"/>
  </si>
  <si>
    <t>（幼稚園・認定こども園）</t>
    <phoneticPr fontId="1"/>
  </si>
  <si>
    <t>(5)　行が足りない場合は、No２～59の行を選択し、挿入してください。</t>
    <rPh sb="4" eb="5">
      <t>ギョウ</t>
    </rPh>
    <rPh sb="6" eb="7">
      <t>タ</t>
    </rPh>
    <rPh sb="10" eb="12">
      <t>バアイ</t>
    </rPh>
    <rPh sb="21" eb="22">
      <t>ギョウ</t>
    </rPh>
    <rPh sb="23" eb="25">
      <t>センタク</t>
    </rPh>
    <rPh sb="27" eb="29">
      <t>ソウニュウ</t>
    </rPh>
    <phoneticPr fontId="1"/>
  </si>
  <si>
    <t>第５号様式の２</t>
    <phoneticPr fontId="1"/>
  </si>
  <si>
    <t>　●処遇改善等加算区分１・２・３及び職員処遇改善費～制度編～（令和7年8月版）</t>
    <phoneticPr fontId="1"/>
  </si>
  <si>
    <t>園長で中核リーダーの研修</t>
    <rPh sb="0" eb="2">
      <t>エンチョウ</t>
    </rPh>
    <rPh sb="3" eb="5">
      <t>チュウカク</t>
    </rPh>
    <rPh sb="10" eb="12">
      <t>ケンシュウ</t>
    </rPh>
    <phoneticPr fontId="1"/>
  </si>
  <si>
    <t>園長で専門リーダーの研修</t>
    <rPh sb="0" eb="2">
      <t>エンチョウ</t>
    </rPh>
    <rPh sb="3" eb="5">
      <t>センモン</t>
    </rPh>
    <rPh sb="10" eb="12">
      <t>ケンシュウ</t>
    </rPh>
    <phoneticPr fontId="1"/>
  </si>
  <si>
    <t>副園長で中核リーダーの研修</t>
    <rPh sb="0" eb="3">
      <t>フクエンチョウ</t>
    </rPh>
    <phoneticPr fontId="1"/>
  </si>
  <si>
    <t>教頭で中核リーダーの研修</t>
    <rPh sb="0" eb="2">
      <t>キョウトウ</t>
    </rPh>
    <phoneticPr fontId="1"/>
  </si>
  <si>
    <t>主幹教諭で中核リーダーの研修</t>
    <rPh sb="0" eb="4">
      <t>シュカンキョウユ</t>
    </rPh>
    <phoneticPr fontId="1"/>
  </si>
  <si>
    <t>主幹保育教諭で中核リーダーの研修</t>
    <rPh sb="0" eb="6">
      <t>シュカンホイクキョウユ</t>
    </rPh>
    <phoneticPr fontId="1"/>
  </si>
  <si>
    <t>副園長で専門リーダーの研修</t>
    <rPh sb="0" eb="3">
      <t>フクエンチョウ</t>
    </rPh>
    <phoneticPr fontId="1"/>
  </si>
  <si>
    <t>教頭で専門リーダーの研修</t>
    <rPh sb="0" eb="2">
      <t>キョウトウ</t>
    </rPh>
    <phoneticPr fontId="1"/>
  </si>
  <si>
    <t>主幹教諭で専門リーダーの研修</t>
    <rPh sb="0" eb="4">
      <t>シュカンキョウユ</t>
    </rPh>
    <phoneticPr fontId="1"/>
  </si>
  <si>
    <t>主幹保育教諭で専門リーダーの研修</t>
    <rPh sb="0" eb="2">
      <t>シュカン</t>
    </rPh>
    <rPh sb="2" eb="4">
      <t>ホイク</t>
    </rPh>
    <rPh sb="4" eb="6">
      <t>キョウユ</t>
    </rPh>
    <phoneticPr fontId="1"/>
  </si>
  <si>
    <t>幼稚園園長で中核リーダーの研修</t>
    <phoneticPr fontId="1"/>
  </si>
  <si>
    <t>認定こども園園長で中核リーダーの研修</t>
    <phoneticPr fontId="1"/>
  </si>
  <si>
    <t>幼稚園園長で専門リーダーの研修</t>
    <phoneticPr fontId="1"/>
  </si>
  <si>
    <t>認定こども園園長で専門リーダーの研修</t>
    <phoneticPr fontId="1"/>
  </si>
  <si>
    <t>幼稚園副園長で中核リーダーの研修</t>
    <phoneticPr fontId="1"/>
  </si>
  <si>
    <t>認定こども園副園長で中核リーダーの研修</t>
    <phoneticPr fontId="1"/>
  </si>
  <si>
    <t>幼稚園副園長で専門リーダーの研修</t>
    <phoneticPr fontId="1"/>
  </si>
  <si>
    <t>認定こども園副園長で専門リーダーの研修</t>
    <phoneticPr fontId="1"/>
  </si>
  <si>
    <t>幼稚園教頭で中核リーダーの研修</t>
    <phoneticPr fontId="1"/>
  </si>
  <si>
    <t>認定こども園教頭で中核リーダーの研修</t>
    <phoneticPr fontId="1"/>
  </si>
  <si>
    <t>幼稚園教頭で専門リーダーの研修</t>
    <phoneticPr fontId="1"/>
  </si>
  <si>
    <t>認定こども園教頭で専門リーダーの研修</t>
    <phoneticPr fontId="1"/>
  </si>
  <si>
    <t>幼稚園主幹教諭で中核リーダーの研修</t>
    <phoneticPr fontId="1"/>
  </si>
  <si>
    <t>認定こども園主幹教諭で中核リーダーの研修</t>
    <phoneticPr fontId="1"/>
  </si>
  <si>
    <t>幼稚園主幹教諭で専門リーダーの研修</t>
    <phoneticPr fontId="1"/>
  </si>
  <si>
    <t>認定こども園主幹教諭で専門リーダーの研修</t>
    <phoneticPr fontId="1"/>
  </si>
  <si>
    <t>認定こども園主幹保育教諭で中核リーダーの研修</t>
    <phoneticPr fontId="1"/>
  </si>
  <si>
    <t>認定こども園主幹保育教諭で専門リーダーの研修</t>
    <phoneticPr fontId="1"/>
  </si>
  <si>
    <t>⑤園内における研修を企画・実施する幼稚園又は認定こども園</t>
  </si>
  <si>
    <t>令和　７　年度　研修受講履歴一覧集計表　（幼稚園・認定こども園）</t>
    <phoneticPr fontId="1"/>
  </si>
  <si>
    <t>○○　○○</t>
    <phoneticPr fontId="1"/>
  </si>
  <si>
    <t>○○幼稚園</t>
    <phoneticPr fontId="1"/>
  </si>
  <si>
    <t>□□　□□</t>
    <phoneticPr fontId="1"/>
  </si>
  <si>
    <t>中</t>
    <rPh sb="0" eb="1">
      <t>ナカ</t>
    </rPh>
    <phoneticPr fontId="1"/>
  </si>
  <si>
    <t>①都道府県又は市町村（教育委員会を含む。）</t>
  </si>
  <si>
    <t>〇</t>
  </si>
  <si>
    <t>123456789012</t>
    <phoneticPr fontId="1"/>
  </si>
  <si>
    <t>③大学等</t>
  </si>
  <si>
    <t>乳幼児期の食育</t>
    <phoneticPr fontId="1"/>
  </si>
  <si>
    <t>食物アレルギーの基礎知識</t>
    <phoneticPr fontId="1"/>
  </si>
  <si>
    <t>保育事故防止</t>
    <rPh sb="0" eb="4">
      <t>ホイクジコ</t>
    </rPh>
    <rPh sb="4" eb="6">
      <t>ボウシ</t>
    </rPh>
    <phoneticPr fontId="1"/>
  </si>
  <si>
    <t>園長で中核リーダーの研修</t>
    <phoneticPr fontId="1"/>
  </si>
  <si>
    <t>↓各行最後に入力↓</t>
  </si>
  <si>
    <t>施設・事業所種別</t>
  </si>
  <si>
    <t>　●処遇改善等加算区分３及び職員処遇改善費　申請事務手続き編（令和7年10月版）</t>
    <phoneticPr fontId="1"/>
  </si>
  <si>
    <r>
      <t>令和</t>
    </r>
    <r>
      <rPr>
        <sz val="16"/>
        <rFont val="ＭＳ ゴシック"/>
        <family val="3"/>
        <charset val="128"/>
      </rPr>
      <t>７</t>
    </r>
    <r>
      <rPr>
        <sz val="16"/>
        <color theme="1"/>
        <rFont val="ＭＳ ゴシック"/>
        <family val="3"/>
        <charset val="128"/>
      </rPr>
      <t>年度　研修受講履歴一覧　集計表</t>
    </r>
    <rPh sb="0" eb="2">
      <t>レイワ</t>
    </rPh>
    <phoneticPr fontId="1"/>
  </si>
  <si>
    <r>
      <t xml:space="preserve">修了年月日
(例:R2.6.1)
</t>
    </r>
    <r>
      <rPr>
        <sz val="12"/>
        <rFont val="ＭＳ ゴシック"/>
        <family val="3"/>
        <charset val="128"/>
      </rPr>
      <t>※実施主体～　　修了時間入力後
入力してください</t>
    </r>
    <rPh sb="0" eb="2">
      <t>シュウリョウ</t>
    </rPh>
    <rPh sb="2" eb="5">
      <t>ネンガッピ</t>
    </rPh>
    <rPh sb="4" eb="5">
      <t>ビ</t>
    </rPh>
    <rPh sb="7" eb="8">
      <t>レイ</t>
    </rPh>
    <rPh sb="18" eb="22">
      <t>ジッシシュタイ</t>
    </rPh>
    <rPh sb="25" eb="27">
      <t>シュウリョウ</t>
    </rPh>
    <rPh sb="27" eb="29">
      <t>ジカン</t>
    </rPh>
    <rPh sb="29" eb="31">
      <t>ニュウリョク</t>
    </rPh>
    <phoneticPr fontId="1"/>
  </si>
  <si>
    <r>
      <rPr>
        <sz val="12"/>
        <rFont val="ＭＳ ゴシック"/>
        <family val="3"/>
        <charset val="128"/>
      </rPr>
      <t xml:space="preserve">キャリアアップ研修
研修分野
</t>
    </r>
    <r>
      <rPr>
        <sz val="11"/>
        <rFont val="ＭＳ ゴシック"/>
        <family val="3"/>
        <charset val="128"/>
      </rPr>
      <t>※施設情報・職位を入力後に選択してください</t>
    </r>
    <rPh sb="7" eb="9">
      <t>ケンシュウ</t>
    </rPh>
    <rPh sb="10" eb="12">
      <t>ケンシュウ</t>
    </rPh>
    <rPh sb="12" eb="14">
      <t>ブンヤ</t>
    </rPh>
    <rPh sb="16" eb="20">
      <t>シセツジョウホウ</t>
    </rPh>
    <rPh sb="21" eb="23">
      <t>ショクイ</t>
    </rPh>
    <rPh sb="24" eb="26">
      <t>ニュウリョク</t>
    </rPh>
    <rPh sb="26" eb="27">
      <t>アト</t>
    </rPh>
    <rPh sb="28" eb="30">
      <t>センタク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</si>
</sst>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 "/>
    <numFmt numFmtId="177" formatCode="[$-411]ge\.m\.d;@"/>
    <numFmt numFmtId="178" formatCode="yyyy/mm/dd"/>
    <numFmt numFmtId="179" formatCode="0.0&quot;時間&quot;"/>
    <numFmt numFmtId="180" formatCode="0_);[Red]\(0\)"/>
  </numFmts>
  <fonts count="32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name val="ＭＳ 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ゴシック"/>
      <family val="3"/>
      <charset val="128"/>
    </font>
    <font>
      <sz val="16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trike/>
      <sz val="11"/>
      <color theme="1"/>
      <name val="ＭＳ ゴシック"/>
      <family val="3"/>
      <charset val="128"/>
    </font>
    <font>
      <b/>
      <u/>
      <sz val="14"/>
      <color rgb="FF002060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13"/>
      <color theme="1"/>
      <name val="ＭＳ ゴシック"/>
      <family val="3"/>
      <charset val="128"/>
    </font>
    <font>
      <sz val="13"/>
      <name val="ＭＳ 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12"/>
      <color indexed="81"/>
      <name val="MS P ゴシック"/>
      <family val="3"/>
      <charset val="128"/>
    </font>
    <font>
      <sz val="14"/>
      <color rgb="FF00000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6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rgb="FF000000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auto="1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/>
      <bottom/>
      <diagonal/>
    </border>
    <border>
      <left/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0" fontId="9" fillId="0" borderId="0">
      <alignment vertical="center"/>
    </xf>
  </cellStyleXfs>
  <cellXfs count="308">
    <xf numFmtId="0" fontId="0" fillId="0" borderId="0" xfId="0">
      <alignment vertical="center"/>
    </xf>
    <xf numFmtId="0" fontId="6" fillId="3" borderId="0" xfId="0" applyFont="1" applyFill="1">
      <alignment vertical="center"/>
    </xf>
    <xf numFmtId="0" fontId="6" fillId="0" borderId="0" xfId="0" applyFont="1">
      <alignment vertical="center"/>
    </xf>
    <xf numFmtId="176" fontId="6" fillId="2" borderId="1" xfId="0" applyNumberFormat="1" applyFont="1" applyFill="1" applyBorder="1" applyAlignment="1">
      <alignment horizontal="center" vertical="center"/>
    </xf>
    <xf numFmtId="177" fontId="6" fillId="3" borderId="0" xfId="0" applyNumberFormat="1" applyFont="1" applyFill="1">
      <alignment vertical="center"/>
    </xf>
    <xf numFmtId="177" fontId="5" fillId="3" borderId="0" xfId="0" applyNumberFormat="1" applyFont="1" applyFill="1">
      <alignment vertical="center"/>
    </xf>
    <xf numFmtId="0" fontId="9" fillId="0" borderId="0" xfId="0" applyFont="1">
      <alignment vertical="center"/>
    </xf>
    <xf numFmtId="0" fontId="3" fillId="0" borderId="0" xfId="2" applyFont="1">
      <alignment vertical="center"/>
    </xf>
    <xf numFmtId="177" fontId="5" fillId="0" borderId="0" xfId="2" applyNumberFormat="1" applyFont="1">
      <alignment vertical="center"/>
    </xf>
    <xf numFmtId="0" fontId="10" fillId="0" borderId="0" xfId="2" applyFont="1">
      <alignment vertical="center"/>
    </xf>
    <xf numFmtId="0" fontId="6" fillId="0" borderId="0" xfId="2" applyFont="1">
      <alignment vertical="center"/>
    </xf>
    <xf numFmtId="0" fontId="6" fillId="3" borderId="0" xfId="2" applyFont="1" applyFill="1">
      <alignment vertical="center"/>
    </xf>
    <xf numFmtId="177" fontId="6" fillId="3" borderId="0" xfId="2" applyNumberFormat="1" applyFont="1" applyFill="1">
      <alignment vertical="center"/>
    </xf>
    <xf numFmtId="0" fontId="11" fillId="3" borderId="0" xfId="2" applyFont="1" applyFill="1">
      <alignment vertical="center"/>
    </xf>
    <xf numFmtId="0" fontId="5" fillId="0" borderId="0" xfId="2" applyFont="1">
      <alignment vertical="center"/>
    </xf>
    <xf numFmtId="0" fontId="5" fillId="3" borderId="0" xfId="2" applyFont="1" applyFill="1">
      <alignment vertical="center"/>
    </xf>
    <xf numFmtId="177" fontId="5" fillId="3" borderId="0" xfId="2" applyNumberFormat="1" applyFont="1" applyFill="1">
      <alignment vertical="center"/>
    </xf>
    <xf numFmtId="0" fontId="10" fillId="3" borderId="0" xfId="2" applyFont="1" applyFill="1">
      <alignment vertical="center"/>
    </xf>
    <xf numFmtId="0" fontId="10" fillId="0" borderId="16" xfId="2" applyFont="1" applyBorder="1" applyAlignment="1" applyProtection="1">
      <alignment horizontal="center" vertical="center"/>
      <protection locked="0"/>
    </xf>
    <xf numFmtId="0" fontId="10" fillId="0" borderId="1" xfId="2" applyFont="1" applyBorder="1" applyAlignment="1" applyProtection="1">
      <alignment horizontal="center" vertical="center"/>
      <protection locked="0"/>
    </xf>
    <xf numFmtId="0" fontId="10" fillId="3" borderId="1" xfId="2" applyFont="1" applyFill="1" applyBorder="1" applyAlignment="1">
      <alignment horizontal="center" vertical="center"/>
    </xf>
    <xf numFmtId="0" fontId="11" fillId="3" borderId="1" xfId="2" applyFont="1" applyFill="1" applyBorder="1" applyAlignment="1">
      <alignment horizontal="center" vertical="center"/>
    </xf>
    <xf numFmtId="0" fontId="3" fillId="3" borderId="0" xfId="2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 shrinkToFit="1"/>
    </xf>
    <xf numFmtId="0" fontId="5" fillId="3" borderId="0" xfId="2" applyFont="1" applyFill="1" applyAlignment="1">
      <alignment horizontal="right" vertical="center"/>
    </xf>
    <xf numFmtId="0" fontId="4" fillId="0" borderId="0" xfId="2" applyFont="1">
      <alignment vertical="center"/>
    </xf>
    <xf numFmtId="0" fontId="4" fillId="3" borderId="13" xfId="2" applyFont="1" applyFill="1" applyBorder="1" applyAlignment="1">
      <alignment horizontal="right" vertical="center"/>
    </xf>
    <xf numFmtId="0" fontId="4" fillId="3" borderId="0" xfId="2" applyFont="1" applyFill="1" applyAlignment="1">
      <alignment horizontal="right" vertical="center"/>
    </xf>
    <xf numFmtId="177" fontId="10" fillId="3" borderId="13" xfId="2" applyNumberFormat="1" applyFont="1" applyFill="1" applyBorder="1" applyAlignment="1">
      <alignment horizontal="right" vertical="center"/>
    </xf>
    <xf numFmtId="0" fontId="4" fillId="3" borderId="32" xfId="2" applyFont="1" applyFill="1" applyBorder="1" applyAlignment="1">
      <alignment horizontal="right" vertical="center" shrinkToFit="1"/>
    </xf>
    <xf numFmtId="0" fontId="4" fillId="0" borderId="10" xfId="2" applyFont="1" applyBorder="1" applyAlignment="1" applyProtection="1">
      <alignment horizontal="center" vertical="center" shrinkToFit="1"/>
      <protection locked="0"/>
    </xf>
    <xf numFmtId="177" fontId="10" fillId="3" borderId="9" xfId="2" applyNumberFormat="1" applyFont="1" applyFill="1" applyBorder="1" applyAlignment="1">
      <alignment horizontal="right" vertical="center"/>
    </xf>
    <xf numFmtId="0" fontId="4" fillId="3" borderId="11" xfId="2" applyFont="1" applyFill="1" applyBorder="1" applyAlignment="1">
      <alignment horizontal="right" vertical="center" shrinkToFit="1"/>
    </xf>
    <xf numFmtId="0" fontId="4" fillId="3" borderId="0" xfId="2" applyFont="1" applyFill="1">
      <alignment vertical="center"/>
    </xf>
    <xf numFmtId="0" fontId="4" fillId="3" borderId="9" xfId="2" applyFont="1" applyFill="1" applyBorder="1" applyAlignment="1">
      <alignment horizontal="right" vertical="center"/>
    </xf>
    <xf numFmtId="0" fontId="3" fillId="3" borderId="0" xfId="2" applyFont="1" applyFill="1">
      <alignment vertical="center"/>
    </xf>
    <xf numFmtId="0" fontId="3" fillId="3" borderId="0" xfId="2" applyFont="1" applyFill="1" applyAlignment="1">
      <alignment horizontal="right" vertical="center"/>
    </xf>
    <xf numFmtId="0" fontId="9" fillId="3" borderId="0" xfId="2" applyFill="1" applyAlignment="1" applyProtection="1">
      <alignment horizontal="right" vertical="top"/>
      <protection locked="0"/>
    </xf>
    <xf numFmtId="0" fontId="9" fillId="3" borderId="0" xfId="2" applyFill="1" applyProtection="1">
      <alignment vertical="center"/>
      <protection locked="0"/>
    </xf>
    <xf numFmtId="0" fontId="7" fillId="3" borderId="0" xfId="2" applyFont="1" applyFill="1" applyProtection="1">
      <alignment vertical="center"/>
      <protection locked="0"/>
    </xf>
    <xf numFmtId="0" fontId="13" fillId="3" borderId="0" xfId="2" applyFont="1" applyFill="1" applyProtection="1">
      <alignment vertical="center"/>
      <protection locked="0"/>
    </xf>
    <xf numFmtId="0" fontId="10" fillId="3" borderId="0" xfId="2" applyFont="1" applyFill="1" applyAlignment="1" applyProtection="1">
      <alignment horizontal="left" vertical="center"/>
      <protection locked="0"/>
    </xf>
    <xf numFmtId="0" fontId="3" fillId="0" borderId="0" xfId="2" applyFont="1" applyAlignment="1">
      <alignment horizontal="center" vertical="center"/>
    </xf>
    <xf numFmtId="0" fontId="3" fillId="0" borderId="1" xfId="2" applyFont="1" applyBorder="1">
      <alignment vertical="center"/>
    </xf>
    <xf numFmtId="0" fontId="3" fillId="0" borderId="1" xfId="2" applyFont="1" applyBorder="1" applyAlignment="1">
      <alignment horizontal="left" vertical="center"/>
    </xf>
    <xf numFmtId="0" fontId="3" fillId="4" borderId="1" xfId="2" applyFont="1" applyFill="1" applyBorder="1" applyAlignment="1">
      <alignment horizontal="center" vertical="center"/>
    </xf>
    <xf numFmtId="0" fontId="10" fillId="0" borderId="28" xfId="2" applyFont="1" applyBorder="1" applyAlignment="1" applyProtection="1">
      <alignment horizontal="center" vertical="center"/>
      <protection locked="0"/>
    </xf>
    <xf numFmtId="0" fontId="10" fillId="0" borderId="30" xfId="2" applyFont="1" applyBorder="1" applyAlignment="1" applyProtection="1">
      <alignment horizontal="center" vertical="center"/>
      <protection locked="0"/>
    </xf>
    <xf numFmtId="0" fontId="12" fillId="3" borderId="0" xfId="2" applyFont="1" applyFill="1" applyProtection="1">
      <alignment vertical="center"/>
      <protection locked="0"/>
    </xf>
    <xf numFmtId="0" fontId="4" fillId="0" borderId="15" xfId="2" applyFont="1" applyBorder="1" applyAlignment="1" applyProtection="1">
      <alignment horizontal="center" vertical="center" shrinkToFit="1"/>
      <protection locked="0"/>
    </xf>
    <xf numFmtId="177" fontId="10" fillId="0" borderId="30" xfId="2" applyNumberFormat="1" applyFont="1" applyBorder="1" applyAlignment="1">
      <alignment horizontal="center" vertical="center"/>
    </xf>
    <xf numFmtId="178" fontId="0" fillId="0" borderId="0" xfId="0" applyNumberFormat="1">
      <alignment vertical="center"/>
    </xf>
    <xf numFmtId="0" fontId="9" fillId="0" borderId="0" xfId="2">
      <alignment vertical="center"/>
    </xf>
    <xf numFmtId="0" fontId="4" fillId="0" borderId="5" xfId="2" applyFont="1" applyBorder="1" applyAlignment="1">
      <alignment horizontal="center" vertical="center"/>
    </xf>
    <xf numFmtId="0" fontId="4" fillId="3" borderId="6" xfId="2" applyFont="1" applyFill="1" applyBorder="1">
      <alignment vertical="center"/>
    </xf>
    <xf numFmtId="0" fontId="4" fillId="3" borderId="22" xfId="2" applyFont="1" applyFill="1" applyBorder="1" applyAlignment="1">
      <alignment horizontal="right" vertical="center"/>
    </xf>
    <xf numFmtId="0" fontId="4" fillId="3" borderId="25" xfId="2" applyFont="1" applyFill="1" applyBorder="1" applyAlignment="1">
      <alignment horizontal="right" vertical="center" shrinkToFit="1"/>
    </xf>
    <xf numFmtId="0" fontId="4" fillId="3" borderId="41" xfId="2" applyFont="1" applyFill="1" applyBorder="1" applyAlignment="1">
      <alignment horizontal="right" vertical="center" shrinkToFit="1"/>
    </xf>
    <xf numFmtId="0" fontId="4" fillId="3" borderId="36" xfId="2" applyFont="1" applyFill="1" applyBorder="1" applyAlignment="1">
      <alignment horizontal="right" vertical="center"/>
    </xf>
    <xf numFmtId="0" fontId="10" fillId="3" borderId="43" xfId="2" applyFont="1" applyFill="1" applyBorder="1" applyAlignment="1">
      <alignment horizontal="center" vertical="center" wrapText="1"/>
    </xf>
    <xf numFmtId="0" fontId="15" fillId="0" borderId="1" xfId="2" applyFont="1" applyBorder="1">
      <alignment vertical="center"/>
    </xf>
    <xf numFmtId="0" fontId="10" fillId="3" borderId="7" xfId="0" applyFont="1" applyFill="1" applyBorder="1" applyAlignment="1">
      <alignment horizontal="center" vertical="center" wrapText="1"/>
    </xf>
    <xf numFmtId="177" fontId="4" fillId="3" borderId="4" xfId="0" applyNumberFormat="1" applyFont="1" applyFill="1" applyBorder="1" applyAlignment="1">
      <alignment horizontal="center" vertical="center" wrapText="1"/>
    </xf>
    <xf numFmtId="179" fontId="12" fillId="3" borderId="26" xfId="2" applyNumberFormat="1" applyFont="1" applyFill="1" applyBorder="1" applyAlignment="1">
      <alignment horizontal="center" vertical="center"/>
    </xf>
    <xf numFmtId="0" fontId="8" fillId="6" borderId="0" xfId="2" applyFont="1" applyFill="1">
      <alignment vertical="center"/>
    </xf>
    <xf numFmtId="0" fontId="10" fillId="0" borderId="1" xfId="2" applyFont="1" applyBorder="1" applyAlignment="1">
      <alignment horizontal="center" vertical="center"/>
    </xf>
    <xf numFmtId="0" fontId="10" fillId="3" borderId="2" xfId="2" applyFont="1" applyFill="1" applyBorder="1" applyAlignment="1">
      <alignment horizontal="center" vertical="center"/>
    </xf>
    <xf numFmtId="177" fontId="16" fillId="4" borderId="44" xfId="0" applyNumberFormat="1" applyFont="1" applyFill="1" applyBorder="1">
      <alignment vertical="center"/>
    </xf>
    <xf numFmtId="0" fontId="16" fillId="4" borderId="45" xfId="0" applyFont="1" applyFill="1" applyBorder="1">
      <alignment vertical="center"/>
    </xf>
    <xf numFmtId="0" fontId="4" fillId="4" borderId="0" xfId="2" applyFont="1" applyFill="1">
      <alignment vertical="center"/>
    </xf>
    <xf numFmtId="0" fontId="4" fillId="4" borderId="47" xfId="2" applyFont="1" applyFill="1" applyBorder="1">
      <alignment vertical="center"/>
    </xf>
    <xf numFmtId="0" fontId="4" fillId="4" borderId="48" xfId="2" applyFont="1" applyFill="1" applyBorder="1">
      <alignment vertical="center"/>
    </xf>
    <xf numFmtId="0" fontId="4" fillId="4" borderId="49" xfId="2" applyFont="1" applyFill="1" applyBorder="1">
      <alignment vertical="center"/>
    </xf>
    <xf numFmtId="0" fontId="4" fillId="0" borderId="0" xfId="2" applyFont="1" applyProtection="1">
      <alignment vertical="center"/>
      <protection locked="0"/>
    </xf>
    <xf numFmtId="0" fontId="4" fillId="0" borderId="10" xfId="2" applyFont="1" applyBorder="1" applyProtection="1">
      <alignment vertical="center"/>
      <protection locked="0"/>
    </xf>
    <xf numFmtId="0" fontId="17" fillId="2" borderId="0" xfId="0" applyFont="1" applyFill="1">
      <alignment vertical="center"/>
    </xf>
    <xf numFmtId="0" fontId="10" fillId="0" borderId="21" xfId="0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9" fontId="12" fillId="3" borderId="8" xfId="2" applyNumberFormat="1" applyFont="1" applyFill="1" applyBorder="1" applyAlignment="1">
      <alignment horizontal="center" vertical="center"/>
    </xf>
    <xf numFmtId="0" fontId="3" fillId="0" borderId="17" xfId="2" applyFont="1" applyBorder="1">
      <alignment vertical="center"/>
    </xf>
    <xf numFmtId="0" fontId="3" fillId="4" borderId="1" xfId="2" applyFont="1" applyFill="1" applyBorder="1" applyAlignment="1">
      <alignment horizontal="center" vertical="center" wrapText="1"/>
    </xf>
    <xf numFmtId="14" fontId="3" fillId="0" borderId="0" xfId="2" applyNumberFormat="1" applyFont="1">
      <alignment vertical="center"/>
    </xf>
    <xf numFmtId="0" fontId="3" fillId="0" borderId="0" xfId="2" applyFont="1" applyAlignment="1">
      <alignment vertical="center" wrapText="1"/>
    </xf>
    <xf numFmtId="0" fontId="18" fillId="0" borderId="0" xfId="2" applyFont="1" applyAlignment="1">
      <alignment vertical="center" wrapText="1"/>
    </xf>
    <xf numFmtId="179" fontId="12" fillId="3" borderId="54" xfId="2" applyNumberFormat="1" applyFont="1" applyFill="1" applyBorder="1" applyAlignment="1">
      <alignment horizontal="center" vertical="center"/>
    </xf>
    <xf numFmtId="177" fontId="19" fillId="0" borderId="1" xfId="2" applyNumberFormat="1" applyFont="1" applyBorder="1" applyAlignment="1" applyProtection="1">
      <alignment horizontal="center" vertical="center"/>
      <protection locked="0"/>
    </xf>
    <xf numFmtId="0" fontId="19" fillId="0" borderId="1" xfId="2" applyFont="1" applyBorder="1" applyAlignment="1" applyProtection="1">
      <alignment horizontal="center" vertical="center" wrapText="1" shrinkToFit="1"/>
      <protection locked="0"/>
    </xf>
    <xf numFmtId="0" fontId="19" fillId="0" borderId="1" xfId="2" applyFont="1" applyBorder="1" applyAlignment="1" applyProtection="1">
      <alignment vertical="center" shrinkToFit="1"/>
      <protection locked="0"/>
    </xf>
    <xf numFmtId="176" fontId="20" fillId="0" borderId="1" xfId="0" applyNumberFormat="1" applyFont="1" applyBorder="1" applyAlignment="1" applyProtection="1">
      <alignment horizontal="center" vertical="center" shrinkToFit="1"/>
      <protection locked="0"/>
    </xf>
    <xf numFmtId="176" fontId="20" fillId="5" borderId="3" xfId="0" applyNumberFormat="1" applyFont="1" applyFill="1" applyBorder="1" applyAlignment="1">
      <alignment horizontal="center" vertical="center" shrinkToFit="1"/>
    </xf>
    <xf numFmtId="179" fontId="19" fillId="0" borderId="31" xfId="2" applyNumberFormat="1" applyFont="1" applyBorder="1" applyAlignment="1" applyProtection="1">
      <alignment horizontal="center" vertical="center"/>
      <protection locked="0"/>
    </xf>
    <xf numFmtId="0" fontId="19" fillId="0" borderId="4" xfId="2" applyFont="1" applyBorder="1" applyProtection="1">
      <alignment vertical="center"/>
      <protection locked="0"/>
    </xf>
    <xf numFmtId="179" fontId="19" fillId="0" borderId="30" xfId="2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vertical="center" shrinkToFit="1"/>
      <protection locked="0"/>
    </xf>
    <xf numFmtId="0" fontId="19" fillId="0" borderId="1" xfId="0" applyFont="1" applyBorder="1" applyAlignment="1" applyProtection="1">
      <alignment vertical="center" shrinkToFit="1"/>
      <protection locked="0"/>
    </xf>
    <xf numFmtId="0" fontId="19" fillId="0" borderId="7" xfId="0" applyFont="1" applyBorder="1" applyAlignment="1" applyProtection="1">
      <alignment vertical="center" shrinkToFit="1"/>
      <protection locked="0"/>
    </xf>
    <xf numFmtId="179" fontId="19" fillId="0" borderId="53" xfId="2" applyNumberFormat="1" applyFont="1" applyBorder="1" applyAlignment="1" applyProtection="1">
      <alignment horizontal="center" vertical="center"/>
      <protection locked="0"/>
    </xf>
    <xf numFmtId="176" fontId="20" fillId="5" borderId="2" xfId="0" applyNumberFormat="1" applyFont="1" applyFill="1" applyBorder="1" applyAlignment="1">
      <alignment horizontal="center" vertical="center" shrinkToFit="1"/>
    </xf>
    <xf numFmtId="177" fontId="19" fillId="0" borderId="18" xfId="2" applyNumberFormat="1" applyFont="1" applyBorder="1" applyAlignment="1" applyProtection="1">
      <alignment horizontal="center" vertical="center"/>
      <protection locked="0"/>
    </xf>
    <xf numFmtId="0" fontId="19" fillId="0" borderId="16" xfId="2" applyFont="1" applyBorder="1" applyAlignment="1" applyProtection="1">
      <alignment horizontal="center" vertical="center" wrapText="1" shrinkToFit="1"/>
      <protection locked="0"/>
    </xf>
    <xf numFmtId="0" fontId="19" fillId="0" borderId="16" xfId="2" applyFont="1" applyBorder="1" applyAlignment="1" applyProtection="1">
      <alignment vertical="center" shrinkToFit="1"/>
      <protection locked="0"/>
    </xf>
    <xf numFmtId="0" fontId="19" fillId="0" borderId="16" xfId="0" applyFont="1" applyBorder="1" applyAlignment="1" applyProtection="1">
      <alignment vertical="center" shrinkToFit="1"/>
      <protection locked="0"/>
    </xf>
    <xf numFmtId="176" fontId="20" fillId="5" borderId="42" xfId="0" applyNumberFormat="1" applyFont="1" applyFill="1" applyBorder="1" applyAlignment="1">
      <alignment horizontal="center" vertical="center" shrinkToFit="1"/>
    </xf>
    <xf numFmtId="179" fontId="19" fillId="0" borderId="27" xfId="2" applyNumberFormat="1" applyFont="1" applyBorder="1" applyAlignment="1" applyProtection="1">
      <alignment horizontal="center" vertical="center"/>
      <protection locked="0"/>
    </xf>
    <xf numFmtId="0" fontId="19" fillId="0" borderId="18" xfId="2" applyFont="1" applyBorder="1" applyProtection="1">
      <alignment vertical="center"/>
      <protection locked="0"/>
    </xf>
    <xf numFmtId="0" fontId="19" fillId="3" borderId="1" xfId="2" applyFont="1" applyFill="1" applyBorder="1" applyAlignment="1" applyProtection="1">
      <alignment horizontal="center" vertical="center" shrinkToFit="1"/>
      <protection locked="0"/>
    </xf>
    <xf numFmtId="49" fontId="19" fillId="3" borderId="1" xfId="2" applyNumberFormat="1" applyFont="1" applyFill="1" applyBorder="1" applyAlignment="1" applyProtection="1">
      <alignment horizontal="center" vertical="center" shrinkToFit="1"/>
      <protection locked="0"/>
    </xf>
    <xf numFmtId="0" fontId="19" fillId="3" borderId="42" xfId="2" applyFont="1" applyFill="1" applyBorder="1" applyAlignment="1" applyProtection="1">
      <alignment horizontal="center" vertical="center" shrinkToFit="1"/>
      <protection locked="0"/>
    </xf>
    <xf numFmtId="49" fontId="19" fillId="3" borderId="29" xfId="2" applyNumberFormat="1" applyFont="1" applyFill="1" applyBorder="1" applyAlignment="1" applyProtection="1">
      <alignment horizontal="center" vertical="center" shrinkToFit="1"/>
      <protection locked="0"/>
    </xf>
    <xf numFmtId="180" fontId="8" fillId="0" borderId="0" xfId="2" applyNumberFormat="1" applyFont="1">
      <alignment vertical="center"/>
    </xf>
    <xf numFmtId="0" fontId="10" fillId="0" borderId="34" xfId="0" applyFont="1" applyBorder="1" applyAlignment="1" applyProtection="1">
      <alignment horizontal="center" vertical="center"/>
      <protection locked="0"/>
    </xf>
    <xf numFmtId="177" fontId="10" fillId="0" borderId="28" xfId="2" applyNumberFormat="1" applyFont="1" applyBorder="1" applyAlignment="1">
      <alignment horizontal="center" vertical="center"/>
    </xf>
    <xf numFmtId="0" fontId="3" fillId="2" borderId="0" xfId="2" applyFont="1" applyFill="1">
      <alignment vertical="center"/>
    </xf>
    <xf numFmtId="0" fontId="18" fillId="2" borderId="0" xfId="2" applyFont="1" applyFill="1">
      <alignment vertical="center"/>
    </xf>
    <xf numFmtId="0" fontId="3" fillId="2" borderId="1" xfId="2" applyFont="1" applyFill="1" applyBorder="1">
      <alignment vertical="center"/>
    </xf>
    <xf numFmtId="0" fontId="3" fillId="2" borderId="1" xfId="2" applyFont="1" applyFill="1" applyBorder="1" applyAlignment="1">
      <alignment horizontal="left" vertical="center"/>
    </xf>
    <xf numFmtId="0" fontId="19" fillId="2" borderId="1" xfId="2" applyFont="1" applyFill="1" applyBorder="1" applyAlignment="1" applyProtection="1">
      <alignment vertical="center" shrinkToFit="1"/>
      <protection locked="0"/>
    </xf>
    <xf numFmtId="0" fontId="20" fillId="0" borderId="1" xfId="0" applyFont="1" applyBorder="1" applyAlignment="1" applyProtection="1">
      <alignment horizontal="center" vertical="center" shrinkToFit="1"/>
      <protection locked="0"/>
    </xf>
    <xf numFmtId="0" fontId="24" fillId="7" borderId="11" xfId="0" applyFont="1" applyFill="1" applyBorder="1" applyAlignment="1">
      <alignment horizontal="right" vertical="center" shrinkToFit="1"/>
    </xf>
    <xf numFmtId="0" fontId="11" fillId="3" borderId="0" xfId="2" applyFont="1" applyFill="1" applyAlignment="1" applyProtection="1">
      <alignment horizontal="left" vertical="center"/>
      <protection locked="0"/>
    </xf>
    <xf numFmtId="177" fontId="25" fillId="7" borderId="0" xfId="0" applyNumberFormat="1" applyFont="1" applyFill="1" applyAlignment="1">
      <alignment horizontal="center" vertical="center"/>
    </xf>
    <xf numFmtId="0" fontId="27" fillId="3" borderId="0" xfId="2" applyFont="1" applyFill="1" applyProtection="1">
      <alignment vertical="center"/>
      <protection locked="0"/>
    </xf>
    <xf numFmtId="0" fontId="28" fillId="3" borderId="0" xfId="2" applyFont="1" applyFill="1" applyProtection="1">
      <alignment vertical="center"/>
      <protection locked="0"/>
    </xf>
    <xf numFmtId="0" fontId="28" fillId="3" borderId="0" xfId="2" applyFont="1" applyFill="1">
      <alignment vertical="center"/>
    </xf>
    <xf numFmtId="0" fontId="2" fillId="3" borderId="0" xfId="2" applyFont="1" applyFill="1" applyProtection="1">
      <alignment vertical="center"/>
      <protection locked="0"/>
    </xf>
    <xf numFmtId="0" fontId="2" fillId="3" borderId="0" xfId="2" applyFont="1" applyFill="1" applyAlignment="1" applyProtection="1">
      <alignment horizontal="right" vertical="top"/>
      <protection locked="0"/>
    </xf>
    <xf numFmtId="0" fontId="29" fillId="0" borderId="0" xfId="2" applyFont="1">
      <alignment vertical="center"/>
    </xf>
    <xf numFmtId="0" fontId="29" fillId="3" borderId="0" xfId="2" applyFont="1" applyFill="1">
      <alignment vertical="center"/>
    </xf>
    <xf numFmtId="0" fontId="29" fillId="3" borderId="0" xfId="2" applyFont="1" applyFill="1" applyAlignment="1">
      <alignment horizontal="right" vertical="center"/>
    </xf>
    <xf numFmtId="0" fontId="11" fillId="0" borderId="0" xfId="2" applyFont="1">
      <alignment vertical="center"/>
    </xf>
    <xf numFmtId="0" fontId="8" fillId="3" borderId="0" xfId="2" applyFont="1" applyFill="1">
      <alignment vertical="center"/>
    </xf>
    <xf numFmtId="0" fontId="8" fillId="3" borderId="0" xfId="2" applyFont="1" applyFill="1" applyAlignment="1">
      <alignment horizontal="right" vertical="center"/>
    </xf>
    <xf numFmtId="0" fontId="8" fillId="0" borderId="0" xfId="2" applyFont="1">
      <alignment vertical="center"/>
    </xf>
    <xf numFmtId="0" fontId="8" fillId="3" borderId="9" xfId="2" applyFont="1" applyFill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8" fillId="3" borderId="6" xfId="2" applyFont="1" applyFill="1" applyBorder="1">
      <alignment vertical="center"/>
    </xf>
    <xf numFmtId="0" fontId="8" fillId="3" borderId="11" xfId="2" applyFont="1" applyFill="1" applyBorder="1" applyAlignment="1">
      <alignment horizontal="right" vertical="center"/>
    </xf>
    <xf numFmtId="0" fontId="8" fillId="3" borderId="11" xfId="2" applyFont="1" applyFill="1" applyBorder="1" applyAlignment="1">
      <alignment horizontal="right" vertical="center" shrinkToFit="1"/>
    </xf>
    <xf numFmtId="177" fontId="11" fillId="3" borderId="9" xfId="2" applyNumberFormat="1" applyFont="1" applyFill="1" applyBorder="1" applyAlignment="1">
      <alignment horizontal="right" vertical="center"/>
    </xf>
    <xf numFmtId="0" fontId="8" fillId="0" borderId="10" xfId="2" applyFont="1" applyBorder="1" applyAlignment="1" applyProtection="1">
      <alignment horizontal="center" vertical="center" shrinkToFit="1"/>
      <protection locked="0"/>
    </xf>
    <xf numFmtId="0" fontId="8" fillId="3" borderId="32" xfId="2" applyFont="1" applyFill="1" applyBorder="1" applyAlignment="1">
      <alignment horizontal="right" vertical="center" shrinkToFit="1"/>
    </xf>
    <xf numFmtId="177" fontId="11" fillId="3" borderId="13" xfId="2" applyNumberFormat="1" applyFont="1" applyFill="1" applyBorder="1" applyAlignment="1">
      <alignment horizontal="right" vertical="center"/>
    </xf>
    <xf numFmtId="0" fontId="8" fillId="0" borderId="15" xfId="2" applyFont="1" applyBorder="1" applyAlignment="1" applyProtection="1">
      <alignment horizontal="center" vertical="center" shrinkToFit="1"/>
      <protection locked="0"/>
    </xf>
    <xf numFmtId="0" fontId="8" fillId="3" borderId="13" xfId="2" applyFont="1" applyFill="1" applyBorder="1" applyAlignment="1">
      <alignment horizontal="right" vertical="center"/>
    </xf>
    <xf numFmtId="0" fontId="6" fillId="3" borderId="0" xfId="2" applyFont="1" applyFill="1" applyAlignment="1">
      <alignment horizontal="right" vertical="center"/>
    </xf>
    <xf numFmtId="0" fontId="6" fillId="3" borderId="0" xfId="2" applyFont="1" applyFill="1" applyAlignment="1">
      <alignment horizontal="center" vertical="center" shrinkToFit="1"/>
    </xf>
    <xf numFmtId="0" fontId="6" fillId="3" borderId="0" xfId="2" applyFont="1" applyFill="1" applyAlignment="1">
      <alignment horizontal="center" vertical="center"/>
    </xf>
    <xf numFmtId="0" fontId="29" fillId="3" borderId="0" xfId="2" applyFont="1" applyFill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177" fontId="8" fillId="3" borderId="4" xfId="0" applyNumberFormat="1" applyFont="1" applyFill="1" applyBorder="1" applyAlignment="1">
      <alignment horizontal="center" vertical="center" wrapText="1"/>
    </xf>
    <xf numFmtId="0" fontId="11" fillId="3" borderId="2" xfId="2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11" fillId="3" borderId="43" xfId="2" applyFont="1" applyFill="1" applyBorder="1" applyAlignment="1">
      <alignment horizontal="center" vertical="center" wrapText="1"/>
    </xf>
    <xf numFmtId="0" fontId="30" fillId="0" borderId="0" xfId="2" applyFont="1" applyAlignment="1">
      <alignment vertical="center" wrapText="1"/>
    </xf>
    <xf numFmtId="14" fontId="29" fillId="0" borderId="0" xfId="2" applyNumberFormat="1" applyFont="1">
      <alignment vertical="center"/>
    </xf>
    <xf numFmtId="0" fontId="11" fillId="0" borderId="1" xfId="2" applyFont="1" applyBorder="1" applyAlignment="1" applyProtection="1">
      <alignment horizontal="center" vertical="center"/>
      <protection locked="0"/>
    </xf>
    <xf numFmtId="177" fontId="20" fillId="0" borderId="1" xfId="2" applyNumberFormat="1" applyFont="1" applyBorder="1" applyAlignment="1" applyProtection="1">
      <alignment horizontal="center" vertical="center"/>
      <protection locked="0"/>
    </xf>
    <xf numFmtId="0" fontId="20" fillId="0" borderId="1" xfId="2" applyFont="1" applyBorder="1" applyAlignment="1" applyProtection="1">
      <alignment horizontal="center" vertical="center" wrapText="1" shrinkToFit="1"/>
      <protection locked="0"/>
    </xf>
    <xf numFmtId="0" fontId="20" fillId="0" borderId="1" xfId="2" applyFont="1" applyBorder="1" applyAlignment="1" applyProtection="1">
      <alignment vertical="center" shrinkToFit="1"/>
      <protection locked="0"/>
    </xf>
    <xf numFmtId="0" fontId="20" fillId="3" borderId="1" xfId="2" applyFont="1" applyFill="1" applyBorder="1" applyAlignment="1" applyProtection="1">
      <alignment horizontal="center" vertical="center" shrinkToFit="1"/>
      <protection locked="0"/>
    </xf>
    <xf numFmtId="49" fontId="20" fillId="3" borderId="1" xfId="2" applyNumberFormat="1" applyFont="1" applyFill="1" applyBorder="1" applyAlignment="1" applyProtection="1">
      <alignment horizontal="center" vertical="center" shrinkToFit="1"/>
      <protection locked="0"/>
    </xf>
    <xf numFmtId="179" fontId="20" fillId="0" borderId="31" xfId="2" applyNumberFormat="1" applyFont="1" applyBorder="1" applyAlignment="1" applyProtection="1">
      <alignment horizontal="center" vertical="center"/>
      <protection locked="0"/>
    </xf>
    <xf numFmtId="0" fontId="20" fillId="0" borderId="4" xfId="2" applyFont="1" applyBorder="1" applyProtection="1">
      <alignment vertical="center"/>
      <protection locked="0"/>
    </xf>
    <xf numFmtId="179" fontId="20" fillId="0" borderId="30" xfId="2" applyNumberFormat="1" applyFont="1" applyBorder="1" applyAlignment="1" applyProtection="1">
      <alignment horizontal="center" vertical="center"/>
      <protection locked="0"/>
    </xf>
    <xf numFmtId="0" fontId="29" fillId="0" borderId="0" xfId="2" applyFont="1" applyAlignment="1">
      <alignment vertical="center" wrapText="1"/>
    </xf>
    <xf numFmtId="0" fontId="20" fillId="0" borderId="7" xfId="0" applyFont="1" applyBorder="1" applyAlignment="1" applyProtection="1">
      <alignment vertical="center" shrinkToFit="1"/>
      <protection locked="0"/>
    </xf>
    <xf numFmtId="179" fontId="20" fillId="0" borderId="53" xfId="2" applyNumberFormat="1" applyFont="1" applyBorder="1" applyAlignment="1" applyProtection="1">
      <alignment horizontal="center" vertical="center"/>
      <protection locked="0"/>
    </xf>
    <xf numFmtId="0" fontId="11" fillId="0" borderId="16" xfId="2" applyFont="1" applyBorder="1" applyAlignment="1" applyProtection="1">
      <alignment horizontal="center" vertical="center"/>
      <protection locked="0"/>
    </xf>
    <xf numFmtId="177" fontId="20" fillId="0" borderId="18" xfId="2" applyNumberFormat="1" applyFont="1" applyBorder="1" applyAlignment="1" applyProtection="1">
      <alignment horizontal="center" vertical="center"/>
      <protection locked="0"/>
    </xf>
    <xf numFmtId="0" fontId="20" fillId="0" borderId="16" xfId="2" applyFont="1" applyBorder="1" applyAlignment="1" applyProtection="1">
      <alignment horizontal="center" vertical="center" wrapText="1" shrinkToFit="1"/>
      <protection locked="0"/>
    </xf>
    <xf numFmtId="0" fontId="20" fillId="0" borderId="16" xfId="2" applyFont="1" applyBorder="1" applyAlignment="1" applyProtection="1">
      <alignment vertical="center" shrinkToFit="1"/>
      <protection locked="0"/>
    </xf>
    <xf numFmtId="0" fontId="20" fillId="3" borderId="42" xfId="2" applyFont="1" applyFill="1" applyBorder="1" applyAlignment="1" applyProtection="1">
      <alignment horizontal="center" vertical="center" shrinkToFit="1"/>
      <protection locked="0"/>
    </xf>
    <xf numFmtId="49" fontId="20" fillId="3" borderId="29" xfId="2" applyNumberFormat="1" applyFont="1" applyFill="1" applyBorder="1" applyAlignment="1" applyProtection="1">
      <alignment horizontal="center" vertical="center" shrinkToFit="1"/>
      <protection locked="0"/>
    </xf>
    <xf numFmtId="0" fontId="20" fillId="0" borderId="16" xfId="0" applyFont="1" applyBorder="1" applyAlignment="1" applyProtection="1">
      <alignment vertical="center" shrinkToFit="1"/>
      <protection locked="0"/>
    </xf>
    <xf numFmtId="179" fontId="20" fillId="0" borderId="27" xfId="2" applyNumberFormat="1" applyFont="1" applyBorder="1" applyAlignment="1" applyProtection="1">
      <alignment horizontal="center" vertical="center"/>
      <protection locked="0"/>
    </xf>
    <xf numFmtId="0" fontId="20" fillId="0" borderId="18" xfId="2" applyFont="1" applyBorder="1" applyProtection="1">
      <alignment vertical="center"/>
      <protection locked="0"/>
    </xf>
    <xf numFmtId="179" fontId="31" fillId="3" borderId="8" xfId="2" applyNumberFormat="1" applyFont="1" applyFill="1" applyBorder="1" applyAlignment="1">
      <alignment horizontal="center" vertical="center"/>
    </xf>
    <xf numFmtId="179" fontId="31" fillId="3" borderId="54" xfId="2" applyNumberFormat="1" applyFont="1" applyFill="1" applyBorder="1" applyAlignment="1">
      <alignment horizontal="center" vertical="center"/>
    </xf>
    <xf numFmtId="179" fontId="31" fillId="3" borderId="26" xfId="2" applyNumberFormat="1" applyFont="1" applyFill="1" applyBorder="1" applyAlignment="1">
      <alignment horizontal="center" vertical="center"/>
    </xf>
    <xf numFmtId="0" fontId="29" fillId="0" borderId="17" xfId="2" applyFont="1" applyBorder="1">
      <alignment vertical="center"/>
    </xf>
    <xf numFmtId="0" fontId="29" fillId="2" borderId="0" xfId="2" applyFont="1" applyFill="1">
      <alignment vertical="center"/>
    </xf>
    <xf numFmtId="0" fontId="2" fillId="0" borderId="0" xfId="2" applyFont="1">
      <alignment vertical="center"/>
    </xf>
    <xf numFmtId="177" fontId="6" fillId="0" borderId="0" xfId="2" applyNumberFormat="1" applyFont="1">
      <alignment vertical="center"/>
    </xf>
    <xf numFmtId="0" fontId="5" fillId="3" borderId="0" xfId="2" applyFont="1" applyFill="1" applyAlignment="1">
      <alignment vertical="center" wrapText="1"/>
    </xf>
    <xf numFmtId="0" fontId="9" fillId="0" borderId="0" xfId="2" applyAlignment="1">
      <alignment vertical="center" wrapText="1"/>
    </xf>
    <xf numFmtId="0" fontId="4" fillId="0" borderId="2" xfId="2" applyFont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176" fontId="4" fillId="0" borderId="2" xfId="2" applyNumberFormat="1" applyFont="1" applyBorder="1" applyAlignment="1">
      <alignment horizontal="center" vertical="center"/>
    </xf>
    <xf numFmtId="176" fontId="4" fillId="0" borderId="21" xfId="2" applyNumberFormat="1" applyFont="1" applyBorder="1" applyAlignment="1">
      <alignment horizontal="center" vertical="center"/>
    </xf>
    <xf numFmtId="0" fontId="4" fillId="0" borderId="33" xfId="2" applyFont="1" applyBorder="1" applyAlignment="1">
      <alignment horizontal="center" vertical="center" shrinkToFit="1"/>
    </xf>
    <xf numFmtId="0" fontId="4" fillId="0" borderId="34" xfId="2" applyFont="1" applyBorder="1" applyAlignment="1">
      <alignment horizontal="center" vertical="center" shrinkToFit="1"/>
    </xf>
    <xf numFmtId="0" fontId="10" fillId="3" borderId="19" xfId="2" applyFont="1" applyFill="1" applyBorder="1" applyAlignment="1">
      <alignment horizontal="right" vertical="center"/>
    </xf>
    <xf numFmtId="0" fontId="10" fillId="3" borderId="20" xfId="2" applyFont="1" applyFill="1" applyBorder="1" applyAlignment="1">
      <alignment horizontal="right" vertical="center"/>
    </xf>
    <xf numFmtId="0" fontId="10" fillId="3" borderId="57" xfId="2" applyFont="1" applyFill="1" applyBorder="1" applyAlignment="1">
      <alignment horizontal="right" vertical="center"/>
    </xf>
    <xf numFmtId="177" fontId="10" fillId="3" borderId="6" xfId="2" applyNumberFormat="1" applyFont="1" applyFill="1" applyBorder="1" applyAlignment="1">
      <alignment horizontal="center" vertical="center" wrapText="1"/>
    </xf>
    <xf numFmtId="0" fontId="12" fillId="0" borderId="21" xfId="2" applyFont="1" applyBorder="1">
      <alignment vertical="center"/>
    </xf>
    <xf numFmtId="0" fontId="10" fillId="0" borderId="31" xfId="2" applyFont="1" applyBorder="1" applyAlignment="1">
      <alignment horizontal="center" vertical="center"/>
    </xf>
    <xf numFmtId="0" fontId="12" fillId="0" borderId="30" xfId="2" applyFont="1" applyBorder="1">
      <alignment vertical="center"/>
    </xf>
    <xf numFmtId="177" fontId="10" fillId="3" borderId="31" xfId="2" applyNumberFormat="1" applyFont="1" applyFill="1" applyBorder="1" applyAlignment="1">
      <alignment horizontal="center" vertical="center" wrapText="1"/>
    </xf>
    <xf numFmtId="0" fontId="10" fillId="3" borderId="37" xfId="2" applyFont="1" applyFill="1" applyBorder="1" applyAlignment="1">
      <alignment horizontal="center" vertical="center"/>
    </xf>
    <xf numFmtId="0" fontId="12" fillId="0" borderId="55" xfId="0" applyFont="1" applyBorder="1">
      <alignment vertical="center"/>
    </xf>
    <xf numFmtId="0" fontId="12" fillId="0" borderId="39" xfId="2" applyFont="1" applyBorder="1">
      <alignment vertical="center"/>
    </xf>
    <xf numFmtId="0" fontId="12" fillId="0" borderId="35" xfId="0" applyFont="1" applyBorder="1">
      <alignment vertical="center"/>
    </xf>
    <xf numFmtId="0" fontId="4" fillId="0" borderId="9" xfId="2" applyFont="1" applyBorder="1" applyAlignment="1" applyProtection="1">
      <alignment horizontal="center" vertical="center"/>
      <protection locked="0"/>
    </xf>
    <xf numFmtId="0" fontId="4" fillId="0" borderId="52" xfId="2" applyFont="1" applyBorder="1" applyAlignment="1" applyProtection="1">
      <alignment horizontal="center" vertical="center"/>
      <protection locked="0"/>
    </xf>
    <xf numFmtId="177" fontId="26" fillId="4" borderId="45" xfId="0" applyNumberFormat="1" applyFont="1" applyFill="1" applyBorder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0" fontId="27" fillId="0" borderId="49" xfId="0" applyFont="1" applyBorder="1" applyAlignment="1">
      <alignment horizontal="left" vertical="center"/>
    </xf>
    <xf numFmtId="177" fontId="26" fillId="4" borderId="46" xfId="0" applyNumberFormat="1" applyFont="1" applyFill="1" applyBorder="1" applyAlignment="1">
      <alignment horizontal="left" vertical="center" wrapText="1"/>
    </xf>
    <xf numFmtId="0" fontId="27" fillId="0" borderId="50" xfId="0" applyFont="1" applyBorder="1" applyAlignment="1">
      <alignment horizontal="left" vertical="center"/>
    </xf>
    <xf numFmtId="0" fontId="27" fillId="0" borderId="51" xfId="0" applyFont="1" applyBorder="1" applyAlignment="1">
      <alignment horizontal="left" vertical="center"/>
    </xf>
    <xf numFmtId="0" fontId="10" fillId="3" borderId="37" xfId="2" applyFont="1" applyFill="1" applyBorder="1" applyAlignment="1">
      <alignment horizontal="center" vertical="center" wrapText="1"/>
    </xf>
    <xf numFmtId="0" fontId="0" fillId="0" borderId="38" xfId="0" applyBorder="1">
      <alignment vertical="center"/>
    </xf>
    <xf numFmtId="0" fontId="0" fillId="0" borderId="40" xfId="0" applyBorder="1">
      <alignment vertical="center"/>
    </xf>
    <xf numFmtId="0" fontId="10" fillId="0" borderId="25" xfId="2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177" fontId="10" fillId="3" borderId="0" xfId="2" applyNumberFormat="1" applyFont="1" applyFill="1" applyAlignment="1">
      <alignment horizontal="center" vertical="center"/>
    </xf>
    <xf numFmtId="179" fontId="10" fillId="0" borderId="11" xfId="2" applyNumberFormat="1" applyFont="1" applyBorder="1" applyAlignment="1">
      <alignment horizontal="right" vertical="center"/>
    </xf>
    <xf numFmtId="0" fontId="0" fillId="0" borderId="12" xfId="0" applyBorder="1">
      <alignment vertical="center"/>
    </xf>
    <xf numFmtId="0" fontId="4" fillId="0" borderId="11" xfId="2" applyFont="1" applyBorder="1" applyAlignment="1" applyProtection="1">
      <alignment horizontal="center"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0" fontId="4" fillId="0" borderId="12" xfId="2" applyFont="1" applyBorder="1" applyAlignment="1" applyProtection="1">
      <alignment horizontal="center" vertical="center"/>
      <protection locked="0"/>
    </xf>
    <xf numFmtId="176" fontId="4" fillId="0" borderId="11" xfId="2" applyNumberFormat="1" applyFont="1" applyBorder="1" applyAlignment="1" applyProtection="1">
      <alignment horizontal="center" vertical="center"/>
      <protection locked="0"/>
    </xf>
    <xf numFmtId="176" fontId="4" fillId="0" borderId="1" xfId="2" applyNumberFormat="1" applyFont="1" applyBorder="1" applyAlignment="1" applyProtection="1">
      <alignment horizontal="center" vertical="center"/>
      <protection locked="0"/>
    </xf>
    <xf numFmtId="176" fontId="4" fillId="0" borderId="12" xfId="2" applyNumberFormat="1" applyFont="1" applyBorder="1" applyAlignment="1" applyProtection="1">
      <alignment horizontal="center" vertical="center"/>
      <protection locked="0"/>
    </xf>
    <xf numFmtId="0" fontId="4" fillId="0" borderId="13" xfId="2" applyFont="1" applyBorder="1" applyAlignment="1" applyProtection="1">
      <alignment horizontal="center" vertical="center" shrinkToFit="1"/>
      <protection locked="0"/>
    </xf>
    <xf numFmtId="0" fontId="4" fillId="0" borderId="14" xfId="2" applyFont="1" applyBorder="1" applyAlignment="1" applyProtection="1">
      <alignment horizontal="center" vertical="center" shrinkToFit="1"/>
      <protection locked="0"/>
    </xf>
    <xf numFmtId="0" fontId="4" fillId="0" borderId="15" xfId="2" applyFont="1" applyBorder="1" applyAlignment="1" applyProtection="1">
      <alignment horizontal="center" vertical="center" shrinkToFit="1"/>
      <protection locked="0"/>
    </xf>
    <xf numFmtId="0" fontId="10" fillId="0" borderId="36" xfId="2" applyFont="1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179" fontId="10" fillId="0" borderId="23" xfId="2" applyNumberFormat="1" applyFont="1" applyBorder="1" applyAlignment="1">
      <alignment horizontal="right" vertical="center"/>
    </xf>
    <xf numFmtId="0" fontId="0" fillId="0" borderId="24" xfId="0" applyBorder="1">
      <alignment vertical="center"/>
    </xf>
    <xf numFmtId="0" fontId="8" fillId="0" borderId="2" xfId="2" applyFont="1" applyBorder="1" applyAlignment="1">
      <alignment horizontal="center" vertical="center"/>
    </xf>
    <xf numFmtId="0" fontId="8" fillId="0" borderId="21" xfId="2" applyFont="1" applyBorder="1" applyAlignment="1">
      <alignment horizontal="center" vertical="center"/>
    </xf>
    <xf numFmtId="0" fontId="6" fillId="3" borderId="0" xfId="2" applyFont="1" applyFill="1" applyAlignment="1">
      <alignment vertical="center" wrapText="1"/>
    </xf>
    <xf numFmtId="0" fontId="2" fillId="0" borderId="0" xfId="2" applyFont="1" applyAlignment="1">
      <alignment vertical="center" wrapText="1"/>
    </xf>
    <xf numFmtId="0" fontId="11" fillId="3" borderId="19" xfId="2" applyFont="1" applyFill="1" applyBorder="1" applyAlignment="1">
      <alignment horizontal="right" vertical="center"/>
    </xf>
    <xf numFmtId="0" fontId="11" fillId="3" borderId="20" xfId="2" applyFont="1" applyFill="1" applyBorder="1" applyAlignment="1">
      <alignment horizontal="right" vertical="center"/>
    </xf>
    <xf numFmtId="0" fontId="11" fillId="3" borderId="57" xfId="2" applyFont="1" applyFill="1" applyBorder="1" applyAlignment="1">
      <alignment horizontal="right" vertical="center"/>
    </xf>
    <xf numFmtId="176" fontId="8" fillId="0" borderId="2" xfId="2" applyNumberFormat="1" applyFont="1" applyBorder="1" applyAlignment="1">
      <alignment horizontal="center" vertical="center"/>
    </xf>
    <xf numFmtId="176" fontId="8" fillId="0" borderId="21" xfId="2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 shrinkToFit="1"/>
    </xf>
    <xf numFmtId="0" fontId="8" fillId="0" borderId="34" xfId="2" applyFont="1" applyBorder="1" applyAlignment="1">
      <alignment horizontal="center" vertical="center" shrinkToFit="1"/>
    </xf>
    <xf numFmtId="0" fontId="29" fillId="0" borderId="0" xfId="2" applyFont="1" applyProtection="1">
      <alignment vertical="center"/>
    </xf>
    <xf numFmtId="0" fontId="8" fillId="0" borderId="0" xfId="2" applyFont="1" applyProtection="1">
      <alignment vertical="center"/>
    </xf>
    <xf numFmtId="0" fontId="6" fillId="0" borderId="0" xfId="2" applyFont="1" applyProtection="1">
      <alignment vertical="center"/>
    </xf>
    <xf numFmtId="0" fontId="6" fillId="0" borderId="0" xfId="0" applyFont="1" applyProtection="1">
      <alignment vertical="center"/>
    </xf>
    <xf numFmtId="0" fontId="29" fillId="0" borderId="0" xfId="2" applyFont="1" applyProtection="1">
      <alignment vertical="center"/>
      <protection locked="0"/>
    </xf>
    <xf numFmtId="0" fontId="11" fillId="3" borderId="0" xfId="2" applyFont="1" applyFill="1" applyProtection="1">
      <alignment vertical="center"/>
      <protection locked="0"/>
    </xf>
    <xf numFmtId="177" fontId="6" fillId="3" borderId="0" xfId="2" applyNumberFormat="1" applyFont="1" applyFill="1" applyProtection="1">
      <alignment vertical="center"/>
      <protection locked="0"/>
    </xf>
    <xf numFmtId="0" fontId="29" fillId="3" borderId="0" xfId="2" applyFont="1" applyFill="1" applyProtection="1">
      <alignment vertical="center"/>
      <protection locked="0"/>
    </xf>
    <xf numFmtId="0" fontId="29" fillId="3" borderId="0" xfId="2" applyFont="1" applyFill="1" applyAlignment="1" applyProtection="1">
      <alignment horizontal="right" vertical="center"/>
      <protection locked="0"/>
    </xf>
    <xf numFmtId="0" fontId="11" fillId="0" borderId="0" xfId="2" applyFont="1" applyProtection="1">
      <alignment vertical="center"/>
      <protection locked="0"/>
    </xf>
    <xf numFmtId="0" fontId="8" fillId="3" borderId="0" xfId="2" applyFont="1" applyFill="1" applyProtection="1">
      <alignment vertical="center"/>
      <protection locked="0"/>
    </xf>
    <xf numFmtId="0" fontId="8" fillId="3" borderId="0" xfId="2" applyFont="1" applyFill="1" applyAlignment="1" applyProtection="1">
      <alignment horizontal="right" vertical="center"/>
      <protection locked="0"/>
    </xf>
    <xf numFmtId="0" fontId="8" fillId="0" borderId="0" xfId="2" applyFont="1" applyProtection="1">
      <alignment vertical="center"/>
      <protection locked="0"/>
    </xf>
    <xf numFmtId="0" fontId="8" fillId="3" borderId="9" xfId="2" applyFont="1" applyFill="1" applyBorder="1" applyAlignment="1" applyProtection="1">
      <alignment horizontal="right" vertical="center"/>
      <protection locked="0"/>
    </xf>
    <xf numFmtId="0" fontId="8" fillId="0" borderId="5" xfId="2" applyFont="1" applyBorder="1" applyAlignment="1" applyProtection="1">
      <alignment horizontal="center" vertical="center"/>
      <protection locked="0"/>
    </xf>
    <xf numFmtId="0" fontId="8" fillId="3" borderId="6" xfId="2" applyFont="1" applyFill="1" applyBorder="1" applyProtection="1">
      <alignment vertical="center"/>
      <protection locked="0"/>
    </xf>
    <xf numFmtId="0" fontId="8" fillId="3" borderId="11" xfId="2" applyFont="1" applyFill="1" applyBorder="1" applyAlignment="1" applyProtection="1">
      <alignment horizontal="right" vertical="center"/>
      <protection locked="0"/>
    </xf>
    <xf numFmtId="0" fontId="8" fillId="0" borderId="2" xfId="2" applyFont="1" applyBorder="1" applyAlignment="1" applyProtection="1">
      <alignment horizontal="center" vertical="center"/>
      <protection locked="0"/>
    </xf>
    <xf numFmtId="0" fontId="8" fillId="0" borderId="21" xfId="2" applyFont="1" applyBorder="1" applyAlignment="1" applyProtection="1">
      <alignment horizontal="center" vertical="center"/>
      <protection locked="0"/>
    </xf>
    <xf numFmtId="0" fontId="8" fillId="6" borderId="0" xfId="2" applyFont="1" applyFill="1" applyProtection="1">
      <alignment vertical="center"/>
      <protection locked="0"/>
    </xf>
    <xf numFmtId="0" fontId="8" fillId="3" borderId="11" xfId="2" applyFont="1" applyFill="1" applyBorder="1" applyAlignment="1" applyProtection="1">
      <alignment horizontal="right" vertical="center" shrinkToFit="1"/>
      <protection locked="0"/>
    </xf>
    <xf numFmtId="176" fontId="8" fillId="0" borderId="2" xfId="2" applyNumberFormat="1" applyFont="1" applyBorder="1" applyAlignment="1" applyProtection="1">
      <alignment horizontal="center" vertical="center"/>
      <protection locked="0"/>
    </xf>
    <xf numFmtId="176" fontId="8" fillId="0" borderId="21" xfId="2" applyNumberFormat="1" applyFont="1" applyBorder="1" applyAlignment="1" applyProtection="1">
      <alignment horizontal="center" vertical="center"/>
      <protection locked="0"/>
    </xf>
    <xf numFmtId="177" fontId="11" fillId="3" borderId="9" xfId="2" applyNumberFormat="1" applyFont="1" applyFill="1" applyBorder="1" applyAlignment="1" applyProtection="1">
      <alignment horizontal="right" vertical="center"/>
      <protection locked="0"/>
    </xf>
    <xf numFmtId="0" fontId="8" fillId="3" borderId="32" xfId="2" applyFont="1" applyFill="1" applyBorder="1" applyAlignment="1" applyProtection="1">
      <alignment horizontal="right" vertical="center" shrinkToFit="1"/>
      <protection locked="0"/>
    </xf>
    <xf numFmtId="177" fontId="11" fillId="3" borderId="13" xfId="2" applyNumberFormat="1" applyFont="1" applyFill="1" applyBorder="1" applyAlignment="1" applyProtection="1">
      <alignment horizontal="right" vertical="center"/>
      <protection locked="0"/>
    </xf>
    <xf numFmtId="0" fontId="8" fillId="3" borderId="13" xfId="2" applyFont="1" applyFill="1" applyBorder="1" applyAlignment="1" applyProtection="1">
      <alignment horizontal="right" vertical="center"/>
      <protection locked="0"/>
    </xf>
    <xf numFmtId="0" fontId="8" fillId="0" borderId="33" xfId="2" applyFont="1" applyBorder="1" applyAlignment="1" applyProtection="1">
      <alignment horizontal="center" vertical="center" shrinkToFit="1"/>
      <protection locked="0"/>
    </xf>
    <xf numFmtId="0" fontId="8" fillId="0" borderId="34" xfId="2" applyFont="1" applyBorder="1" applyAlignment="1" applyProtection="1">
      <alignment horizontal="center" vertical="center" shrinkToFit="1"/>
      <protection locked="0"/>
    </xf>
    <xf numFmtId="177" fontId="25" fillId="7" borderId="0" xfId="0" applyNumberFormat="1" applyFont="1" applyFill="1" applyAlignment="1" applyProtection="1">
      <alignment horizontal="center" vertical="center"/>
      <protection locked="0"/>
    </xf>
    <xf numFmtId="0" fontId="6" fillId="3" borderId="0" xfId="2" applyFont="1" applyFill="1" applyAlignment="1" applyProtection="1">
      <alignment horizontal="right" vertical="center"/>
      <protection locked="0"/>
    </xf>
    <xf numFmtId="0" fontId="6" fillId="3" borderId="0" xfId="2" applyFont="1" applyFill="1" applyAlignment="1" applyProtection="1">
      <alignment horizontal="center" vertical="center" shrinkToFit="1"/>
      <protection locked="0"/>
    </xf>
    <xf numFmtId="0" fontId="6" fillId="3" borderId="0" xfId="2" applyFont="1" applyFill="1" applyAlignment="1" applyProtection="1">
      <alignment horizontal="center" vertical="center"/>
      <protection locked="0"/>
    </xf>
    <xf numFmtId="0" fontId="29" fillId="3" borderId="0" xfId="2" applyFont="1" applyFill="1" applyAlignment="1" applyProtection="1">
      <alignment horizontal="center" vertical="center"/>
      <protection locked="0"/>
    </xf>
    <xf numFmtId="177" fontId="8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2" applyFont="1" applyFill="1" applyBorder="1" applyAlignment="1" applyProtection="1">
      <alignment horizontal="center" vertical="center"/>
      <protection locked="0"/>
    </xf>
    <xf numFmtId="0" fontId="11" fillId="3" borderId="2" xfId="2" applyFont="1" applyFill="1" applyBorder="1" applyAlignment="1" applyProtection="1">
      <alignment horizontal="center" vertical="center"/>
      <protection locked="0"/>
    </xf>
    <xf numFmtId="0" fontId="11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 wrapText="1"/>
      <protection locked="0"/>
    </xf>
    <xf numFmtId="0" fontId="11" fillId="3" borderId="43" xfId="2" applyFont="1" applyFill="1" applyBorder="1" applyAlignment="1" applyProtection="1">
      <alignment horizontal="center" vertical="center" wrapText="1"/>
      <protection locked="0"/>
    </xf>
    <xf numFmtId="0" fontId="30" fillId="0" borderId="0" xfId="2" applyFont="1" applyAlignment="1" applyProtection="1">
      <alignment vertical="center" wrapText="1"/>
      <protection locked="0"/>
    </xf>
    <xf numFmtId="14" fontId="29" fillId="0" borderId="0" xfId="2" applyNumberFormat="1" applyFont="1" applyProtection="1">
      <alignment vertical="center"/>
      <protection locked="0"/>
    </xf>
    <xf numFmtId="176" fontId="20" fillId="5" borderId="3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0" xfId="2" applyFont="1" applyAlignment="1" applyProtection="1">
      <alignment vertical="center" wrapText="1"/>
      <protection locked="0"/>
    </xf>
    <xf numFmtId="176" fontId="20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1" fillId="3" borderId="19" xfId="2" applyFont="1" applyFill="1" applyBorder="1" applyAlignment="1" applyProtection="1">
      <alignment horizontal="right" vertical="center"/>
      <protection locked="0"/>
    </xf>
    <xf numFmtId="0" fontId="11" fillId="3" borderId="20" xfId="2" applyFont="1" applyFill="1" applyBorder="1" applyAlignment="1" applyProtection="1">
      <alignment horizontal="right" vertical="center"/>
      <protection locked="0"/>
    </xf>
    <xf numFmtId="0" fontId="11" fillId="3" borderId="57" xfId="2" applyFont="1" applyFill="1" applyBorder="1" applyAlignment="1" applyProtection="1">
      <alignment horizontal="right" vertical="center"/>
      <protection locked="0"/>
    </xf>
    <xf numFmtId="179" fontId="31" fillId="3" borderId="8" xfId="2" applyNumberFormat="1" applyFont="1" applyFill="1" applyBorder="1" applyAlignment="1" applyProtection="1">
      <alignment horizontal="center" vertical="center"/>
      <protection locked="0"/>
    </xf>
    <xf numFmtId="179" fontId="31" fillId="3" borderId="54" xfId="2" applyNumberFormat="1" applyFont="1" applyFill="1" applyBorder="1" applyAlignment="1" applyProtection="1">
      <alignment horizontal="center" vertical="center"/>
      <protection locked="0"/>
    </xf>
    <xf numFmtId="179" fontId="31" fillId="3" borderId="26" xfId="2" applyNumberFormat="1" applyFont="1" applyFill="1" applyBorder="1" applyAlignment="1" applyProtection="1">
      <alignment horizontal="center" vertical="center"/>
      <protection locked="0"/>
    </xf>
    <xf numFmtId="0" fontId="29" fillId="0" borderId="17" xfId="2" applyFont="1" applyBorder="1" applyProtection="1">
      <alignment vertical="center"/>
      <protection locked="0"/>
    </xf>
    <xf numFmtId="0" fontId="6" fillId="3" borderId="0" xfId="2" applyFont="1" applyFill="1" applyProtection="1">
      <alignment vertical="center"/>
      <protection locked="0"/>
    </xf>
    <xf numFmtId="0" fontId="6" fillId="0" borderId="0" xfId="2" applyFont="1" applyProtection="1">
      <alignment vertical="center"/>
      <protection locked="0"/>
    </xf>
    <xf numFmtId="177" fontId="6" fillId="3" borderId="0" xfId="0" applyNumberFormat="1" applyFont="1" applyFill="1" applyProtection="1">
      <alignment vertical="center"/>
      <protection locked="0"/>
    </xf>
    <xf numFmtId="0" fontId="29" fillId="2" borderId="0" xfId="2" applyFont="1" applyFill="1" applyProtection="1">
      <alignment vertical="center"/>
      <protection locked="0"/>
    </xf>
    <xf numFmtId="0" fontId="2" fillId="0" borderId="0" xfId="2" applyFont="1" applyProtection="1">
      <alignment vertical="center"/>
      <protection locked="0"/>
    </xf>
    <xf numFmtId="0" fontId="6" fillId="3" borderId="0" xfId="0" applyFont="1" applyFill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3" borderId="0" xfId="2" applyFont="1" applyFill="1" applyAlignment="1" applyProtection="1">
      <alignment vertical="center" wrapText="1"/>
      <protection locked="0"/>
    </xf>
    <xf numFmtId="0" fontId="2" fillId="0" borderId="0" xfId="2" applyFont="1" applyAlignment="1" applyProtection="1">
      <alignment vertical="center" wrapText="1"/>
      <protection locked="0"/>
    </xf>
    <xf numFmtId="177" fontId="6" fillId="0" borderId="0" xfId="2" applyNumberFormat="1" applyFont="1" applyProtection="1">
      <alignment vertical="center"/>
      <protection locked="0"/>
    </xf>
  </cellXfs>
  <cellStyles count="3">
    <cellStyle name="標準" xfId="0" builtinId="0"/>
    <cellStyle name="標準 2" xfId="2" xr:uid="{00000000-0005-0000-0000-000002000000}"/>
    <cellStyle name="標準 8" xfId="1" xr:uid="{00000000-0005-0000-0000-000003000000}"/>
  </cellStyles>
  <dxfs count="35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theme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eetMetadata" Target="metadata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>
    <tabColor rgb="FF92D050"/>
  </sheetPr>
  <dimension ref="B1:AH31"/>
  <sheetViews>
    <sheetView zoomScaleNormal="100" zoomScaleSheetLayoutView="70" workbookViewId="0"/>
  </sheetViews>
  <sheetFormatPr defaultRowHeight="13.5"/>
  <cols>
    <col min="1" max="1" width="9" style="7"/>
    <col min="2" max="2" width="18.375" style="7" customWidth="1"/>
    <col min="3" max="4" width="35.125" style="7" customWidth="1"/>
    <col min="5" max="7" width="25.5" style="7" customWidth="1"/>
    <col min="8" max="8" width="28.625" style="7" customWidth="1"/>
    <col min="9" max="9" width="28.375" style="7" customWidth="1"/>
    <col min="10" max="10" width="30.5" style="7" customWidth="1"/>
    <col min="11" max="11" width="32.5" style="7" customWidth="1"/>
    <col min="12" max="12" width="29.5" style="7" customWidth="1"/>
    <col min="13" max="14" width="28.875" style="7" customWidth="1"/>
    <col min="15" max="15" width="23" style="7" customWidth="1"/>
    <col min="16" max="16" width="29" style="7" customWidth="1"/>
    <col min="17" max="18" width="22.25" style="7" customWidth="1"/>
    <col min="19" max="22" width="28.625" style="7" customWidth="1"/>
    <col min="23" max="23" width="18" style="7" customWidth="1"/>
    <col min="24" max="24" width="20.5" style="7" customWidth="1"/>
    <col min="25" max="35" width="20.125" style="7" customWidth="1"/>
    <col min="36" max="16384" width="9" style="7"/>
  </cols>
  <sheetData>
    <row r="1" spans="2:34" ht="29.25" customHeight="1"/>
    <row r="2" spans="2:34" ht="27" customHeight="1">
      <c r="B2" s="7" t="s">
        <v>11</v>
      </c>
      <c r="C2" s="43" t="s">
        <v>1</v>
      </c>
      <c r="D2" s="43" t="s">
        <v>40</v>
      </c>
      <c r="E2" s="6" t="s">
        <v>2</v>
      </c>
      <c r="F2" s="6" t="s">
        <v>41</v>
      </c>
      <c r="G2" s="46" t="s">
        <v>59</v>
      </c>
      <c r="H2" s="46" t="s">
        <v>60</v>
      </c>
      <c r="I2" s="46" t="s">
        <v>61</v>
      </c>
      <c r="J2" s="46" t="s">
        <v>62</v>
      </c>
      <c r="K2" s="46" t="s">
        <v>68</v>
      </c>
      <c r="L2" s="46" t="s">
        <v>134</v>
      </c>
      <c r="M2" s="82" t="s">
        <v>127</v>
      </c>
      <c r="N2" s="82" t="s">
        <v>128</v>
      </c>
      <c r="O2" s="115" t="s">
        <v>154</v>
      </c>
      <c r="P2" s="115" t="s">
        <v>155</v>
      </c>
      <c r="Q2" s="115" t="s">
        <v>156</v>
      </c>
      <c r="R2" s="115" t="s">
        <v>157</v>
      </c>
      <c r="S2" s="115" t="s">
        <v>158</v>
      </c>
      <c r="T2" s="115" t="s">
        <v>159</v>
      </c>
      <c r="U2" s="115" t="s">
        <v>160</v>
      </c>
      <c r="V2" s="115" t="s">
        <v>161</v>
      </c>
      <c r="W2" s="115" t="s">
        <v>162</v>
      </c>
      <c r="X2" s="115" t="s">
        <v>163</v>
      </c>
      <c r="Y2" s="115" t="s">
        <v>164</v>
      </c>
      <c r="Z2" s="115" t="s">
        <v>165</v>
      </c>
      <c r="AA2" s="115" t="s">
        <v>166</v>
      </c>
      <c r="AB2" s="115" t="s">
        <v>167</v>
      </c>
      <c r="AC2" s="115" t="s">
        <v>168</v>
      </c>
      <c r="AD2" s="115" t="s">
        <v>169</v>
      </c>
      <c r="AE2" s="115"/>
      <c r="AF2" s="115" t="s">
        <v>170</v>
      </c>
      <c r="AG2" s="115"/>
      <c r="AH2" s="115" t="s">
        <v>171</v>
      </c>
    </row>
    <row r="3" spans="2:34" ht="27" customHeight="1">
      <c r="B3" s="7" t="s">
        <v>16</v>
      </c>
      <c r="C3" s="7" t="s">
        <v>36</v>
      </c>
      <c r="D3" s="52" t="s">
        <v>44</v>
      </c>
      <c r="E3" s="6" t="s">
        <v>20</v>
      </c>
      <c r="F3" s="7" t="s">
        <v>43</v>
      </c>
      <c r="G3" s="44" t="s">
        <v>33</v>
      </c>
      <c r="H3" s="44" t="s">
        <v>35</v>
      </c>
      <c r="I3" s="44" t="s">
        <v>33</v>
      </c>
      <c r="J3" s="44" t="s">
        <v>35</v>
      </c>
      <c r="K3" s="44" t="s">
        <v>33</v>
      </c>
      <c r="L3" s="44" t="s">
        <v>35</v>
      </c>
      <c r="M3" s="44" t="s">
        <v>33</v>
      </c>
      <c r="N3" s="44" t="s">
        <v>35</v>
      </c>
      <c r="O3" s="116" t="s">
        <v>33</v>
      </c>
      <c r="P3" s="116" t="s">
        <v>35</v>
      </c>
      <c r="Q3" s="116" t="s">
        <v>33</v>
      </c>
      <c r="R3" s="116" t="s">
        <v>35</v>
      </c>
      <c r="S3" s="116" t="s">
        <v>33</v>
      </c>
      <c r="T3" s="116" t="s">
        <v>35</v>
      </c>
      <c r="U3" s="116" t="s">
        <v>33</v>
      </c>
      <c r="V3" s="116" t="s">
        <v>35</v>
      </c>
      <c r="W3" s="116" t="s">
        <v>33</v>
      </c>
      <c r="X3" s="116" t="s">
        <v>35</v>
      </c>
      <c r="Y3" s="116" t="s">
        <v>33</v>
      </c>
      <c r="Z3" s="116" t="s">
        <v>35</v>
      </c>
      <c r="AA3" s="116" t="s">
        <v>33</v>
      </c>
      <c r="AB3" s="116" t="s">
        <v>35</v>
      </c>
      <c r="AC3" s="116" t="s">
        <v>33</v>
      </c>
      <c r="AD3" s="116" t="s">
        <v>35</v>
      </c>
      <c r="AE3" s="116"/>
      <c r="AF3" s="116" t="s">
        <v>35</v>
      </c>
      <c r="AG3" s="116"/>
      <c r="AH3" s="116" t="s">
        <v>35</v>
      </c>
    </row>
    <row r="4" spans="2:34" ht="27" customHeight="1">
      <c r="B4" s="7" t="s">
        <v>17</v>
      </c>
      <c r="C4" s="7" t="s">
        <v>34</v>
      </c>
      <c r="D4" s="52" t="s">
        <v>45</v>
      </c>
      <c r="E4" s="6" t="s">
        <v>22</v>
      </c>
      <c r="F4" s="6" t="s">
        <v>42</v>
      </c>
      <c r="G4" s="44" t="s">
        <v>32</v>
      </c>
      <c r="H4" s="44" t="s">
        <v>33</v>
      </c>
      <c r="I4" s="44" t="s">
        <v>32</v>
      </c>
      <c r="J4" s="44" t="s">
        <v>33</v>
      </c>
      <c r="K4" s="44" t="s">
        <v>32</v>
      </c>
      <c r="L4" s="44" t="s">
        <v>33</v>
      </c>
      <c r="M4" s="44" t="s">
        <v>32</v>
      </c>
      <c r="N4" s="44" t="s">
        <v>33</v>
      </c>
      <c r="O4" s="116" t="s">
        <v>32</v>
      </c>
      <c r="P4" s="116" t="s">
        <v>33</v>
      </c>
      <c r="Q4" s="116" t="s">
        <v>32</v>
      </c>
      <c r="R4" s="116" t="s">
        <v>33</v>
      </c>
      <c r="S4" s="116" t="s">
        <v>32</v>
      </c>
      <c r="T4" s="116" t="s">
        <v>33</v>
      </c>
      <c r="U4" s="116" t="s">
        <v>32</v>
      </c>
      <c r="V4" s="116" t="s">
        <v>33</v>
      </c>
      <c r="W4" s="116" t="s">
        <v>32</v>
      </c>
      <c r="X4" s="116" t="s">
        <v>33</v>
      </c>
      <c r="Y4" s="116" t="s">
        <v>32</v>
      </c>
      <c r="Z4" s="116" t="s">
        <v>33</v>
      </c>
      <c r="AA4" s="116" t="s">
        <v>32</v>
      </c>
      <c r="AB4" s="116" t="s">
        <v>33</v>
      </c>
      <c r="AC4" s="116" t="s">
        <v>32</v>
      </c>
      <c r="AD4" s="116" t="s">
        <v>33</v>
      </c>
      <c r="AE4" s="116"/>
      <c r="AF4" s="116" t="s">
        <v>33</v>
      </c>
      <c r="AG4" s="116"/>
      <c r="AH4" s="116" t="s">
        <v>33</v>
      </c>
    </row>
    <row r="5" spans="2:34" ht="27" customHeight="1">
      <c r="C5" s="7" t="s">
        <v>37</v>
      </c>
      <c r="D5" s="52" t="s">
        <v>46</v>
      </c>
      <c r="E5" s="6" t="s">
        <v>21</v>
      </c>
      <c r="F5" s="6" t="s">
        <v>14</v>
      </c>
      <c r="G5" s="44" t="s">
        <v>31</v>
      </c>
      <c r="H5" s="44" t="s">
        <v>32</v>
      </c>
      <c r="I5" s="44" t="s">
        <v>31</v>
      </c>
      <c r="J5" s="44" t="s">
        <v>32</v>
      </c>
      <c r="K5" s="44" t="s">
        <v>31</v>
      </c>
      <c r="L5" s="44" t="s">
        <v>32</v>
      </c>
      <c r="M5" s="44" t="s">
        <v>31</v>
      </c>
      <c r="N5" s="44" t="s">
        <v>32</v>
      </c>
      <c r="O5" s="116" t="s">
        <v>31</v>
      </c>
      <c r="P5" s="116" t="s">
        <v>32</v>
      </c>
      <c r="Q5" s="116" t="s">
        <v>31</v>
      </c>
      <c r="R5" s="116" t="s">
        <v>32</v>
      </c>
      <c r="S5" s="116" t="s">
        <v>31</v>
      </c>
      <c r="T5" s="116" t="s">
        <v>32</v>
      </c>
      <c r="U5" s="116" t="s">
        <v>31</v>
      </c>
      <c r="V5" s="116" t="s">
        <v>32</v>
      </c>
      <c r="W5" s="116" t="s">
        <v>31</v>
      </c>
      <c r="X5" s="116" t="s">
        <v>32</v>
      </c>
      <c r="Y5" s="116" t="s">
        <v>31</v>
      </c>
      <c r="Z5" s="116" t="s">
        <v>32</v>
      </c>
      <c r="AA5" s="116" t="s">
        <v>31</v>
      </c>
      <c r="AB5" s="116" t="s">
        <v>32</v>
      </c>
      <c r="AC5" s="116" t="s">
        <v>31</v>
      </c>
      <c r="AD5" s="116" t="s">
        <v>32</v>
      </c>
      <c r="AE5" s="116"/>
      <c r="AF5" s="116" t="s">
        <v>32</v>
      </c>
      <c r="AG5" s="116"/>
      <c r="AH5" s="116" t="s">
        <v>32</v>
      </c>
    </row>
    <row r="6" spans="2:34" ht="27" customHeight="1">
      <c r="C6" s="7" t="s">
        <v>126</v>
      </c>
      <c r="D6" s="52" t="s">
        <v>47</v>
      </c>
      <c r="E6" s="6" t="s">
        <v>18</v>
      </c>
      <c r="F6" s="6"/>
      <c r="G6" s="44" t="s">
        <v>30</v>
      </c>
      <c r="H6" s="44" t="s">
        <v>31</v>
      </c>
      <c r="I6" s="44" t="s">
        <v>30</v>
      </c>
      <c r="J6" s="44" t="s">
        <v>31</v>
      </c>
      <c r="K6" s="44" t="s">
        <v>30</v>
      </c>
      <c r="L6" s="44" t="s">
        <v>31</v>
      </c>
      <c r="M6" s="44" t="s">
        <v>30</v>
      </c>
      <c r="N6" s="44" t="s">
        <v>31</v>
      </c>
      <c r="O6" s="116" t="s">
        <v>30</v>
      </c>
      <c r="P6" s="116" t="s">
        <v>31</v>
      </c>
      <c r="Q6" s="116" t="s">
        <v>30</v>
      </c>
      <c r="R6" s="116" t="s">
        <v>31</v>
      </c>
      <c r="S6" s="116" t="s">
        <v>30</v>
      </c>
      <c r="T6" s="116" t="s">
        <v>31</v>
      </c>
      <c r="U6" s="116" t="s">
        <v>30</v>
      </c>
      <c r="V6" s="116" t="s">
        <v>31</v>
      </c>
      <c r="W6" s="116" t="s">
        <v>30</v>
      </c>
      <c r="X6" s="116" t="s">
        <v>31</v>
      </c>
      <c r="Y6" s="116" t="s">
        <v>30</v>
      </c>
      <c r="Z6" s="116" t="s">
        <v>31</v>
      </c>
      <c r="AA6" s="116" t="s">
        <v>30</v>
      </c>
      <c r="AB6" s="116" t="s">
        <v>31</v>
      </c>
      <c r="AC6" s="116" t="s">
        <v>30</v>
      </c>
      <c r="AD6" s="116" t="s">
        <v>31</v>
      </c>
      <c r="AE6" s="116"/>
      <c r="AF6" s="116" t="s">
        <v>31</v>
      </c>
      <c r="AG6" s="116"/>
      <c r="AH6" s="116" t="s">
        <v>31</v>
      </c>
    </row>
    <row r="7" spans="2:34" ht="27" customHeight="1">
      <c r="C7" s="114" t="s">
        <v>144</v>
      </c>
      <c r="D7" s="52" t="s">
        <v>48</v>
      </c>
      <c r="E7" s="6" t="s">
        <v>19</v>
      </c>
      <c r="F7" s="6"/>
      <c r="G7" s="44" t="s">
        <v>29</v>
      </c>
      <c r="H7" s="44" t="s">
        <v>30</v>
      </c>
      <c r="I7" s="44" t="s">
        <v>29</v>
      </c>
      <c r="J7" s="44" t="s">
        <v>30</v>
      </c>
      <c r="K7" s="44" t="s">
        <v>29</v>
      </c>
      <c r="L7" s="44" t="s">
        <v>30</v>
      </c>
      <c r="M7" s="44" t="s">
        <v>29</v>
      </c>
      <c r="N7" s="44" t="s">
        <v>30</v>
      </c>
      <c r="O7" s="116" t="s">
        <v>29</v>
      </c>
      <c r="P7" s="116" t="s">
        <v>30</v>
      </c>
      <c r="Q7" s="116" t="s">
        <v>29</v>
      </c>
      <c r="R7" s="116" t="s">
        <v>30</v>
      </c>
      <c r="S7" s="116" t="s">
        <v>29</v>
      </c>
      <c r="T7" s="116" t="s">
        <v>30</v>
      </c>
      <c r="U7" s="116" t="s">
        <v>29</v>
      </c>
      <c r="V7" s="116" t="s">
        <v>30</v>
      </c>
      <c r="W7" s="116" t="s">
        <v>29</v>
      </c>
      <c r="X7" s="116" t="s">
        <v>30</v>
      </c>
      <c r="Y7" s="116" t="s">
        <v>29</v>
      </c>
      <c r="Z7" s="116" t="s">
        <v>30</v>
      </c>
      <c r="AA7" s="116" t="s">
        <v>29</v>
      </c>
      <c r="AB7" s="116" t="s">
        <v>30</v>
      </c>
      <c r="AC7" s="116" t="s">
        <v>29</v>
      </c>
      <c r="AD7" s="116" t="s">
        <v>30</v>
      </c>
      <c r="AE7" s="116"/>
      <c r="AF7" s="116" t="s">
        <v>30</v>
      </c>
      <c r="AG7" s="116"/>
      <c r="AH7" s="116" t="s">
        <v>30</v>
      </c>
    </row>
    <row r="8" spans="2:34" ht="27" customHeight="1">
      <c r="C8" s="114" t="s">
        <v>145</v>
      </c>
      <c r="D8" s="52" t="s">
        <v>49</v>
      </c>
      <c r="E8" s="7" t="s">
        <v>64</v>
      </c>
      <c r="G8" s="44" t="s">
        <v>5</v>
      </c>
      <c r="H8" s="44" t="s">
        <v>29</v>
      </c>
      <c r="I8" s="45" t="s">
        <v>125</v>
      </c>
      <c r="J8" s="44" t="s">
        <v>29</v>
      </c>
      <c r="K8" s="45" t="s">
        <v>27</v>
      </c>
      <c r="L8" s="44" t="s">
        <v>29</v>
      </c>
      <c r="M8" s="44" t="s">
        <v>5</v>
      </c>
      <c r="N8" s="44" t="s">
        <v>29</v>
      </c>
      <c r="O8" s="116" t="s">
        <v>5</v>
      </c>
      <c r="P8" s="116" t="s">
        <v>29</v>
      </c>
      <c r="Q8" s="117" t="s">
        <v>125</v>
      </c>
      <c r="R8" s="116" t="s">
        <v>29</v>
      </c>
      <c r="S8" s="116" t="s">
        <v>5</v>
      </c>
      <c r="T8" s="116" t="s">
        <v>29</v>
      </c>
      <c r="U8" s="117" t="s">
        <v>125</v>
      </c>
      <c r="V8" s="116" t="s">
        <v>29</v>
      </c>
      <c r="W8" s="116" t="s">
        <v>5</v>
      </c>
      <c r="X8" s="116" t="s">
        <v>29</v>
      </c>
      <c r="Y8" s="117" t="s">
        <v>125</v>
      </c>
      <c r="Z8" s="116" t="s">
        <v>29</v>
      </c>
      <c r="AA8" s="116" t="s">
        <v>5</v>
      </c>
      <c r="AB8" s="116" t="s">
        <v>29</v>
      </c>
      <c r="AC8" s="117" t="s">
        <v>125</v>
      </c>
      <c r="AD8" s="116" t="s">
        <v>29</v>
      </c>
      <c r="AE8" s="116"/>
      <c r="AF8" s="116" t="s">
        <v>29</v>
      </c>
      <c r="AG8" s="117"/>
      <c r="AH8" s="116" t="s">
        <v>29</v>
      </c>
    </row>
    <row r="9" spans="2:34" ht="27" customHeight="1">
      <c r="C9" s="114" t="s">
        <v>146</v>
      </c>
      <c r="D9" s="52" t="s">
        <v>50</v>
      </c>
      <c r="G9" s="44" t="s">
        <v>26</v>
      </c>
      <c r="H9" s="44" t="s">
        <v>5</v>
      </c>
      <c r="I9" s="44" t="s">
        <v>26</v>
      </c>
      <c r="J9" s="45" t="s">
        <v>125</v>
      </c>
      <c r="K9" s="44" t="s">
        <v>26</v>
      </c>
      <c r="L9" s="45" t="s">
        <v>27</v>
      </c>
      <c r="M9" s="44" t="s">
        <v>6</v>
      </c>
      <c r="N9" s="44" t="s">
        <v>5</v>
      </c>
      <c r="O9" s="116" t="s">
        <v>26</v>
      </c>
      <c r="P9" s="116" t="s">
        <v>5</v>
      </c>
      <c r="Q9" s="116" t="s">
        <v>26</v>
      </c>
      <c r="R9" s="117" t="s">
        <v>125</v>
      </c>
      <c r="S9" s="116" t="s">
        <v>26</v>
      </c>
      <c r="T9" s="116" t="s">
        <v>5</v>
      </c>
      <c r="U9" s="116" t="s">
        <v>26</v>
      </c>
      <c r="V9" s="117" t="s">
        <v>125</v>
      </c>
      <c r="W9" s="116" t="s">
        <v>26</v>
      </c>
      <c r="X9" s="116" t="s">
        <v>5</v>
      </c>
      <c r="Y9" s="116" t="s">
        <v>26</v>
      </c>
      <c r="Z9" s="117" t="s">
        <v>125</v>
      </c>
      <c r="AA9" s="116" t="s">
        <v>26</v>
      </c>
      <c r="AB9" s="116" t="s">
        <v>5</v>
      </c>
      <c r="AC9" s="116" t="s">
        <v>26</v>
      </c>
      <c r="AD9" s="117" t="s">
        <v>125</v>
      </c>
      <c r="AE9" s="116"/>
      <c r="AF9" s="116" t="s">
        <v>5</v>
      </c>
      <c r="AG9" s="116"/>
      <c r="AH9" s="117" t="s">
        <v>125</v>
      </c>
    </row>
    <row r="10" spans="2:34" ht="26.25" customHeight="1">
      <c r="C10" s="114" t="s">
        <v>150</v>
      </c>
      <c r="D10" s="52" t="s">
        <v>51</v>
      </c>
      <c r="H10" s="44" t="s">
        <v>26</v>
      </c>
      <c r="J10" s="44" t="s">
        <v>26</v>
      </c>
      <c r="L10" s="44" t="s">
        <v>26</v>
      </c>
      <c r="N10" s="44" t="s">
        <v>6</v>
      </c>
      <c r="O10" s="114"/>
      <c r="P10" s="116" t="s">
        <v>26</v>
      </c>
      <c r="Q10" s="114"/>
      <c r="R10" s="116" t="s">
        <v>26</v>
      </c>
      <c r="S10" s="114"/>
      <c r="T10" s="116" t="s">
        <v>26</v>
      </c>
      <c r="U10" s="114"/>
      <c r="V10" s="116" t="s">
        <v>26</v>
      </c>
      <c r="W10" s="114"/>
      <c r="X10" s="116" t="s">
        <v>26</v>
      </c>
      <c r="Y10" s="114"/>
      <c r="Z10" s="116" t="s">
        <v>26</v>
      </c>
      <c r="AA10" s="114"/>
      <c r="AB10" s="116" t="s">
        <v>26</v>
      </c>
      <c r="AC10" s="114"/>
      <c r="AD10" s="116" t="s">
        <v>26</v>
      </c>
      <c r="AE10" s="114"/>
      <c r="AF10" s="116" t="s">
        <v>26</v>
      </c>
      <c r="AG10" s="114"/>
      <c r="AH10" s="116" t="s">
        <v>26</v>
      </c>
    </row>
    <row r="11" spans="2:34" ht="26.25" customHeight="1">
      <c r="C11" s="114" t="s">
        <v>147</v>
      </c>
      <c r="D11" s="52" t="s">
        <v>52</v>
      </c>
      <c r="G11" s="7" t="s">
        <v>63</v>
      </c>
      <c r="H11" s="43"/>
      <c r="J11" s="43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</row>
    <row r="12" spans="2:34" ht="26.25" customHeight="1">
      <c r="C12" s="114" t="s">
        <v>151</v>
      </c>
      <c r="D12" s="52" t="s">
        <v>53</v>
      </c>
      <c r="G12" s="61" t="s">
        <v>35</v>
      </c>
      <c r="H12" s="61" t="s">
        <v>6</v>
      </c>
      <c r="I12" s="61" t="s">
        <v>35</v>
      </c>
      <c r="J12" s="61" t="s">
        <v>6</v>
      </c>
      <c r="K12" s="61" t="s">
        <v>35</v>
      </c>
      <c r="L12" s="61" t="s">
        <v>6</v>
      </c>
      <c r="M12" s="61" t="s">
        <v>35</v>
      </c>
      <c r="N12" s="61" t="s">
        <v>6</v>
      </c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</row>
    <row r="13" spans="2:34" ht="26.25" customHeight="1">
      <c r="C13" s="114" t="s">
        <v>148</v>
      </c>
      <c r="D13" s="52" t="s">
        <v>54</v>
      </c>
      <c r="G13" s="61" t="s">
        <v>6</v>
      </c>
      <c r="I13" s="61" t="s">
        <v>28</v>
      </c>
      <c r="J13" s="61" t="s">
        <v>28</v>
      </c>
      <c r="K13" s="61" t="s">
        <v>6</v>
      </c>
      <c r="L13" s="61" t="s">
        <v>28</v>
      </c>
      <c r="M13" s="61" t="s">
        <v>6</v>
      </c>
    </row>
    <row r="14" spans="2:34" ht="26.25" customHeight="1">
      <c r="C14" s="114" t="s">
        <v>152</v>
      </c>
      <c r="D14" s="52" t="s">
        <v>55</v>
      </c>
      <c r="I14" s="61" t="s">
        <v>6</v>
      </c>
      <c r="K14" s="61" t="s">
        <v>28</v>
      </c>
    </row>
    <row r="15" spans="2:34" ht="26.25" customHeight="1">
      <c r="C15" s="114" t="s">
        <v>149</v>
      </c>
      <c r="D15" s="52" t="s">
        <v>56</v>
      </c>
    </row>
    <row r="16" spans="2:34" ht="26.25" customHeight="1">
      <c r="C16" s="114" t="s">
        <v>153</v>
      </c>
    </row>
    <row r="17" spans="11:13" ht="26.25" customHeight="1"/>
    <row r="18" spans="11:13" ht="26.25" customHeight="1"/>
    <row r="19" spans="11:13" ht="26.25" customHeight="1"/>
    <row r="20" spans="11:13" ht="26.25" customHeight="1"/>
    <row r="21" spans="11:13" ht="14.25">
      <c r="K21" s="14"/>
      <c r="M21" s="14"/>
    </row>
    <row r="22" spans="11:13" s="14" customFormat="1" ht="15" customHeight="1"/>
    <row r="23" spans="11:13" s="14" customFormat="1" ht="15" customHeight="1"/>
    <row r="24" spans="11:13" s="14" customFormat="1" ht="15" customHeight="1"/>
    <row r="25" spans="11:13" s="14" customFormat="1" ht="15" customHeight="1"/>
    <row r="26" spans="11:13" s="14" customFormat="1" ht="15" customHeight="1"/>
    <row r="27" spans="11:13" s="14" customFormat="1" ht="15" customHeight="1"/>
    <row r="28" spans="11:13" s="14" customFormat="1" ht="30" customHeight="1"/>
    <row r="29" spans="11:13" s="14" customFormat="1" ht="15" customHeight="1"/>
    <row r="30" spans="11:13" s="14" customFormat="1" ht="15" customHeight="1">
      <c r="K30" s="10"/>
      <c r="M30" s="10"/>
    </row>
    <row r="31" spans="11:13" s="10" customFormat="1" ht="15" customHeight="1">
      <c r="K31" s="7"/>
      <c r="M31" s="7"/>
    </row>
  </sheetData>
  <sheetProtection algorithmName="SHA-512" hashValue="P45elaIP8+8hqM1Dgi4j8hB/pv+SylhQaXwWf0GjJEG0Xu83h4ldTfHXPtR+HJza1KJwKhHK3uQsVc4HttTWjw==" saltValue="Oc9x/yhkzFfgETgK6lYgtw==" spinCount="100000" sheet="1" objects="1" scenarios="1"/>
  <phoneticPr fontId="1"/>
  <printOptions horizontalCentered="1"/>
  <pageMargins left="0.25" right="0.25" top="0.75" bottom="0.75" header="0.3" footer="0.3"/>
  <pageSetup paperSize="8" orientation="landscape" cellComments="asDisplayed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47DAB-850D-4772-9963-8C3B050AD8E8}">
  <sheetPr codeName="Sheet10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1XSkrrknlRvi5E/Uj7rmA+B+CyouoS77B2Bt9ar8gELdD03Xb1SCDdUXk4vDkTQQyfdhUOpdZLxyLmcCwyYCzA==" saltValue="qapgx+Q2E66gBff3XtSy4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07" priority="4" operator="equal">
      <formula>""</formula>
    </cfRule>
  </conditionalFormatting>
  <conditionalFormatting sqref="D10:D69">
    <cfRule type="expression" dxfId="306" priority="1">
      <formula>C10="⑥保育士等キャリアアップ研修"</formula>
    </cfRule>
  </conditionalFormatting>
  <conditionalFormatting sqref="E10:F69">
    <cfRule type="expression" dxfId="305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04" priority="3">
      <formula>$C10="⑥保育士等キャリアアップ研修"</formula>
    </cfRule>
  </conditionalFormatting>
  <conditionalFormatting sqref="G70">
    <cfRule type="cellIs" dxfId="303" priority="7" operator="equal">
      <formula>""</formula>
    </cfRule>
  </conditionalFormatting>
  <conditionalFormatting sqref="I3:I7">
    <cfRule type="cellIs" dxfId="302" priority="6" operator="equal">
      <formula>""</formula>
    </cfRule>
  </conditionalFormatting>
  <conditionalFormatting sqref="I70">
    <cfRule type="cellIs" dxfId="301" priority="5" operator="equal">
      <formula>""</formula>
    </cfRule>
  </conditionalFormatting>
  <dataValidations count="5">
    <dataValidation type="list" allowBlank="1" showInputMessage="1" showErrorMessage="1" sqref="G10:G69" xr:uid="{3638C508-FE12-46E4-BE59-3E6313A0CA73}">
      <formula1>"〇"</formula1>
    </dataValidation>
    <dataValidation type="list" allowBlank="1" showInputMessage="1" showErrorMessage="1" promptTitle="研修分野" sqref="E10:E69" xr:uid="{1BDF6CE7-E881-4DB4-94C9-5A44EAE2F62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3C5F147-3C3D-4054-A718-53DB5B8A2B2F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1AE1AA30-A685-487F-9CEC-35574B2327DB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E27C57A-C8A7-4EC2-8C31-F6868BAAA79C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D534CE5-EB72-4FDD-97F3-D2A0B952BDE6}">
          <x14:formula1>
            <xm:f>'マスタ '!$C$3:$C$16</xm:f>
          </x14:formula1>
          <xm:sqref>C6</xm:sqref>
        </x14:dataValidation>
        <x14:dataValidation type="list" allowBlank="1" showInputMessage="1" showErrorMessage="1" xr:uid="{7AD2FC0D-C4ED-4F2E-8B20-60F0DF01CC44}">
          <x14:formula1>
            <xm:f>'マスタ '!$E$3:$E$8</xm:f>
          </x14:formula1>
          <xm:sqref>C10:C69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F8F83-2649-49B3-87AC-65D0F5279B09}">
  <sheetPr codeName="Sheet11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D+yTfmUZubaFaW+Ze7VbT6lC2Om3GpPVTGfJULOp2sele/rTRLhID/p7WZ/267lrWIgt8apXEDme9INyP23Ohg==" saltValue="rrIML08xkRU2wP7G7OXMy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00" priority="4" operator="equal">
      <formula>""</formula>
    </cfRule>
  </conditionalFormatting>
  <conditionalFormatting sqref="D10:D69">
    <cfRule type="expression" dxfId="299" priority="1">
      <formula>C10="⑥保育士等キャリアアップ研修"</formula>
    </cfRule>
  </conditionalFormatting>
  <conditionalFormatting sqref="E10:F69">
    <cfRule type="expression" dxfId="298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97" priority="3">
      <formula>$C10="⑥保育士等キャリアアップ研修"</formula>
    </cfRule>
  </conditionalFormatting>
  <conditionalFormatting sqref="G70">
    <cfRule type="cellIs" dxfId="296" priority="7" operator="equal">
      <formula>""</formula>
    </cfRule>
  </conditionalFormatting>
  <conditionalFormatting sqref="I3:I7">
    <cfRule type="cellIs" dxfId="295" priority="6" operator="equal">
      <formula>""</formula>
    </cfRule>
  </conditionalFormatting>
  <conditionalFormatting sqref="I70">
    <cfRule type="cellIs" dxfId="294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7955001-77E0-451D-BC11-A1C0A9088FF6}">
      <formula1>45748</formula1>
    </dataValidation>
    <dataValidation allowBlank="1" showInputMessage="1" showErrorMessage="1" error="保育士等キャリアアップ研修の時のみ12桁の修了証番号を入力" sqref="F10:F69" xr:uid="{3DA75B1F-CB3B-4943-8A71-9F6F8BB7A2A9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0345DAB-6735-4A05-83D4-F4FDCD5CD902}">
      <formula1>SUMIF($H$10:$H$69,"〇",$I$10:$I$69)&lt;=VLOOKUP($C$6,$M$68:$N$82,2,FALSE)</formula1>
    </dataValidation>
    <dataValidation type="list" allowBlank="1" showInputMessage="1" showErrorMessage="1" promptTitle="研修分野" sqref="E10:E69" xr:uid="{6B8794A9-D17C-4947-89FC-03632861D063}">
      <formula1>INDIRECT($L$4)</formula1>
    </dataValidation>
    <dataValidation type="list" allowBlank="1" showInputMessage="1" showErrorMessage="1" sqref="G10:G69" xr:uid="{E13CEFE2-0735-4F41-888E-95031BA6A789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7492837-09D8-4229-A5BA-45BE97AA74C7}">
          <x14:formula1>
            <xm:f>'マスタ '!$E$3:$E$8</xm:f>
          </x14:formula1>
          <xm:sqref>C10:C69</xm:sqref>
        </x14:dataValidation>
        <x14:dataValidation type="list" allowBlank="1" showInputMessage="1" showErrorMessage="1" xr:uid="{E5723592-7F8B-4ED5-8BB7-518C615798C6}">
          <x14:formula1>
            <xm:f>'マスタ '!$C$3:$C$16</xm:f>
          </x14:formula1>
          <xm:sqref>C6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6BA059-A0AD-433D-9F9F-0414925AC175}">
  <sheetPr codeName="Sheet1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131" customWidth="1"/>
    <col min="2" max="2" width="17.5" style="185" customWidth="1"/>
    <col min="3" max="3" width="40.875" style="128" customWidth="1"/>
    <col min="4" max="4" width="50.375" style="128" customWidth="1"/>
    <col min="5" max="5" width="21.875" style="128" customWidth="1"/>
    <col min="6" max="6" width="18.375" style="128" customWidth="1"/>
    <col min="7" max="7" width="18.625" style="128" customWidth="1"/>
    <col min="8" max="9" width="18.125" style="128" customWidth="1"/>
    <col min="10" max="10" width="25.75" style="128" customWidth="1"/>
    <col min="11" max="11" width="9" style="128" hidden="1" customWidth="1"/>
    <col min="12" max="12" width="11.875" style="128" hidden="1" customWidth="1"/>
    <col min="13" max="13" width="10.5" style="128" hidden="1" customWidth="1"/>
    <col min="14" max="26" width="9" style="128" hidden="1" customWidth="1"/>
    <col min="27" max="16384" width="9" style="128"/>
  </cols>
  <sheetData>
    <row r="1" spans="1:13" ht="29.25" customHeight="1">
      <c r="A1" s="121" t="s">
        <v>142</v>
      </c>
      <c r="B1" s="123"/>
      <c r="C1" s="124"/>
      <c r="D1" s="125" t="s">
        <v>173</v>
      </c>
      <c r="E1" s="124"/>
      <c r="F1" s="124"/>
      <c r="G1" s="124"/>
      <c r="H1" s="124"/>
      <c r="I1" s="126"/>
      <c r="J1" s="127"/>
    </row>
    <row r="2" spans="1:13" ht="19.5" thickBot="1">
      <c r="A2" s="13"/>
      <c r="B2" s="12"/>
      <c r="C2" s="129"/>
      <c r="D2" s="130"/>
      <c r="E2" s="130"/>
      <c r="F2" s="129"/>
      <c r="G2" s="129"/>
      <c r="H2" s="129"/>
      <c r="I2" s="129"/>
      <c r="J2" s="129"/>
    </row>
    <row r="3" spans="1:13" s="134" customFormat="1" ht="24.95" customHeight="1">
      <c r="A3" s="131"/>
      <c r="B3" s="12"/>
      <c r="C3" s="132"/>
      <c r="D3" s="133"/>
      <c r="E3" s="133"/>
      <c r="G3" s="133"/>
      <c r="H3" s="135" t="s">
        <v>9</v>
      </c>
      <c r="I3" s="136">
        <f>①集計表!H4</f>
        <v>0</v>
      </c>
      <c r="J3" s="137" t="s">
        <v>10</v>
      </c>
    </row>
    <row r="4" spans="1:13" s="134" customFormat="1" ht="24.95" customHeight="1">
      <c r="A4" s="13"/>
      <c r="B4" s="12"/>
      <c r="C4" s="132"/>
      <c r="D4" s="133"/>
      <c r="E4" s="133"/>
      <c r="F4" s="133"/>
      <c r="G4" s="133"/>
      <c r="H4" s="138" t="s">
        <v>11</v>
      </c>
      <c r="I4" s="235">
        <f>①集計表!H5</f>
        <v>0</v>
      </c>
      <c r="J4" s="236"/>
      <c r="L4" s="65" t="str">
        <f>I4&amp;C6</f>
        <v>0</v>
      </c>
    </row>
    <row r="5" spans="1:13" s="134" customFormat="1" ht="24.95" customHeight="1" thickBot="1">
      <c r="A5" s="13"/>
      <c r="B5" s="132"/>
      <c r="D5" s="133"/>
      <c r="E5" s="133"/>
      <c r="F5" s="133"/>
      <c r="G5" s="133"/>
      <c r="H5" s="139" t="s">
        <v>8</v>
      </c>
      <c r="I5" s="242">
        <f>①集計表!H6</f>
        <v>0</v>
      </c>
      <c r="J5" s="243"/>
    </row>
    <row r="6" spans="1:13" s="134" customFormat="1" ht="24.95" customHeight="1">
      <c r="A6" s="13"/>
      <c r="B6" s="140" t="s">
        <v>1</v>
      </c>
      <c r="C6" s="141"/>
      <c r="D6" s="133"/>
      <c r="E6" s="133"/>
      <c r="F6" s="133"/>
      <c r="G6" s="133"/>
      <c r="H6" s="142" t="s">
        <v>25</v>
      </c>
      <c r="I6" s="242">
        <f>①集計表!H7</f>
        <v>0</v>
      </c>
      <c r="J6" s="243"/>
    </row>
    <row r="7" spans="1:13" s="134" customFormat="1" ht="24.95" customHeight="1" thickBot="1">
      <c r="A7" s="13"/>
      <c r="B7" s="143" t="s">
        <v>3</v>
      </c>
      <c r="C7" s="144"/>
      <c r="D7" s="133"/>
      <c r="E7" s="133"/>
      <c r="G7" s="133"/>
      <c r="H7" s="145" t="s">
        <v>24</v>
      </c>
      <c r="I7" s="244">
        <f>①集計表!H8</f>
        <v>0</v>
      </c>
      <c r="J7" s="245"/>
    </row>
    <row r="8" spans="1:13" ht="24.95" customHeight="1">
      <c r="A8" s="13"/>
      <c r="B8" s="122" t="s">
        <v>186</v>
      </c>
      <c r="C8" s="146"/>
      <c r="D8" s="146"/>
      <c r="E8" s="146"/>
      <c r="F8" s="146"/>
      <c r="G8" s="147"/>
      <c r="H8" s="148"/>
      <c r="I8" s="148"/>
      <c r="J8" s="149"/>
    </row>
    <row r="9" spans="1:13" ht="96.75" customHeight="1" thickBot="1">
      <c r="A9" s="150" t="s">
        <v>13</v>
      </c>
      <c r="B9" s="151" t="s">
        <v>190</v>
      </c>
      <c r="C9" s="21" t="s">
        <v>2</v>
      </c>
      <c r="D9" s="152" t="s">
        <v>4</v>
      </c>
      <c r="E9" s="153" t="s">
        <v>191</v>
      </c>
      <c r="F9" s="21" t="s">
        <v>7</v>
      </c>
      <c r="G9" s="154" t="s">
        <v>124</v>
      </c>
      <c r="H9" s="154" t="s">
        <v>58</v>
      </c>
      <c r="I9" s="155" t="s">
        <v>38</v>
      </c>
      <c r="J9" s="150" t="s">
        <v>0</v>
      </c>
      <c r="K9" s="128" t="s">
        <v>137</v>
      </c>
      <c r="L9" s="156" t="s">
        <v>136</v>
      </c>
      <c r="M9" s="157">
        <v>42826</v>
      </c>
    </row>
    <row r="10" spans="1:13" ht="30" customHeight="1">
      <c r="A10" s="158">
        <v>1</v>
      </c>
      <c r="B10" s="159"/>
      <c r="C10" s="160"/>
      <c r="D10" s="161"/>
      <c r="E10" s="162"/>
      <c r="F10" s="163"/>
      <c r="G10" s="90"/>
      <c r="H10" s="91" t="str">
        <f>IF(C10="⑤園内における研修を企画・実施する幼稚園又は認定こども園","〇","")</f>
        <v/>
      </c>
      <c r="I10" s="164"/>
      <c r="J10" s="165"/>
      <c r="K10" s="128" t="s">
        <v>138</v>
      </c>
      <c r="L10" s="156" t="s">
        <v>129</v>
      </c>
      <c r="M10" s="157">
        <v>44651</v>
      </c>
    </row>
    <row r="11" spans="1:13" ht="30" customHeight="1">
      <c r="A11" s="158">
        <v>2</v>
      </c>
      <c r="B11" s="159"/>
      <c r="C11" s="160"/>
      <c r="D11" s="161"/>
      <c r="E11" s="162"/>
      <c r="F11" s="163"/>
      <c r="G11" s="90"/>
      <c r="H11" s="91" t="str">
        <f t="shared" ref="H11:H69" si="0">IF(C11="⑤園内における研修を企画・実施する幼稚園又は認定こども園","〇","")</f>
        <v/>
      </c>
      <c r="I11" s="166"/>
      <c r="J11" s="165"/>
      <c r="L11" s="156" t="s">
        <v>131</v>
      </c>
      <c r="M11" s="157">
        <v>43921</v>
      </c>
    </row>
    <row r="12" spans="1:13" ht="30" customHeight="1">
      <c r="A12" s="158">
        <v>3</v>
      </c>
      <c r="B12" s="159"/>
      <c r="C12" s="160"/>
      <c r="D12" s="161"/>
      <c r="E12" s="162"/>
      <c r="F12" s="163"/>
      <c r="G12" s="90"/>
      <c r="H12" s="91" t="str">
        <f t="shared" si="0"/>
        <v/>
      </c>
      <c r="I12" s="166"/>
      <c r="J12" s="165"/>
      <c r="L12" s="167" t="s">
        <v>130</v>
      </c>
      <c r="M12" s="157">
        <v>45747</v>
      </c>
    </row>
    <row r="13" spans="1:13" ht="30" customHeight="1">
      <c r="A13" s="158">
        <v>4</v>
      </c>
      <c r="B13" s="159"/>
      <c r="C13" s="160"/>
      <c r="D13" s="161"/>
      <c r="E13" s="162"/>
      <c r="F13" s="163"/>
      <c r="G13" s="90"/>
      <c r="H13" s="91" t="str">
        <f t="shared" si="0"/>
        <v/>
      </c>
      <c r="I13" s="166"/>
      <c r="J13" s="165"/>
      <c r="M13" s="157"/>
    </row>
    <row r="14" spans="1:13" ht="30" customHeight="1">
      <c r="A14" s="158">
        <v>5</v>
      </c>
      <c r="B14" s="159"/>
      <c r="C14" s="160"/>
      <c r="D14" s="161"/>
      <c r="E14" s="162"/>
      <c r="F14" s="163"/>
      <c r="G14" s="90"/>
      <c r="H14" s="91" t="str">
        <f t="shared" si="0"/>
        <v/>
      </c>
      <c r="I14" s="166"/>
      <c r="J14" s="165"/>
    </row>
    <row r="15" spans="1:13" ht="30" customHeight="1">
      <c r="A15" s="158">
        <v>6</v>
      </c>
      <c r="B15" s="159"/>
      <c r="C15" s="160"/>
      <c r="D15" s="161"/>
      <c r="E15" s="162"/>
      <c r="F15" s="163"/>
      <c r="G15" s="90"/>
      <c r="H15" s="91" t="str">
        <f t="shared" si="0"/>
        <v/>
      </c>
      <c r="I15" s="166"/>
      <c r="J15" s="165"/>
    </row>
    <row r="16" spans="1:13" ht="30" customHeight="1">
      <c r="A16" s="158">
        <v>7</v>
      </c>
      <c r="B16" s="159"/>
      <c r="C16" s="160"/>
      <c r="D16" s="161"/>
      <c r="E16" s="162"/>
      <c r="F16" s="163"/>
      <c r="G16" s="90"/>
      <c r="H16" s="91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91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91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91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91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91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91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91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91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91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91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91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91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91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91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91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91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91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91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91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91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91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91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91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91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91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91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91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91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91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91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91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91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91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91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91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91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91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91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91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91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91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91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91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91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91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91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91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91" t="str">
        <f t="shared" si="0"/>
        <v/>
      </c>
      <c r="I64" s="166"/>
      <c r="J64" s="165"/>
    </row>
    <row r="65" spans="1:14" ht="30" customHeight="1">
      <c r="A65" s="158">
        <v>56</v>
      </c>
      <c r="B65" s="159"/>
      <c r="C65" s="160"/>
      <c r="D65" s="161"/>
      <c r="E65" s="162"/>
      <c r="F65" s="163"/>
      <c r="G65" s="95"/>
      <c r="H65" s="91" t="str">
        <f t="shared" si="0"/>
        <v/>
      </c>
      <c r="I65" s="166"/>
      <c r="J65" s="165"/>
    </row>
    <row r="66" spans="1:14" ht="30" customHeight="1">
      <c r="A66" s="158">
        <v>57</v>
      </c>
      <c r="B66" s="159"/>
      <c r="C66" s="160"/>
      <c r="D66" s="161"/>
      <c r="E66" s="162"/>
      <c r="F66" s="163"/>
      <c r="G66" s="95"/>
      <c r="H66" s="91" t="str">
        <f t="shared" si="0"/>
        <v/>
      </c>
      <c r="I66" s="166"/>
      <c r="J66" s="165"/>
    </row>
    <row r="67" spans="1:14" ht="30" customHeight="1">
      <c r="A67" s="158">
        <v>58</v>
      </c>
      <c r="B67" s="159"/>
      <c r="C67" s="160"/>
      <c r="D67" s="161"/>
      <c r="E67" s="162"/>
      <c r="F67" s="163"/>
      <c r="G67" s="95"/>
      <c r="H67" s="91" t="str">
        <f t="shared" si="0"/>
        <v/>
      </c>
      <c r="I67" s="166"/>
      <c r="J67" s="165"/>
      <c r="M67" s="128" t="s">
        <v>58</v>
      </c>
      <c r="N67" s="128" t="s">
        <v>132</v>
      </c>
    </row>
    <row r="68" spans="1:14" ht="30" customHeight="1">
      <c r="A68" s="158">
        <v>59</v>
      </c>
      <c r="B68" s="159"/>
      <c r="C68" s="160"/>
      <c r="D68" s="161"/>
      <c r="E68" s="162"/>
      <c r="F68" s="163"/>
      <c r="G68" s="95"/>
      <c r="H68" s="91" t="str">
        <f t="shared" si="0"/>
        <v/>
      </c>
      <c r="I68" s="166"/>
      <c r="J68" s="165"/>
      <c r="M68" s="128" t="s">
        <v>36</v>
      </c>
      <c r="N68" s="128">
        <v>15</v>
      </c>
    </row>
    <row r="69" spans="1:14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104" t="str">
        <f t="shared" si="0"/>
        <v/>
      </c>
      <c r="I69" s="177"/>
      <c r="J69" s="178"/>
      <c r="M69" s="128" t="s">
        <v>34</v>
      </c>
      <c r="N69" s="128">
        <v>15</v>
      </c>
    </row>
    <row r="70" spans="1:14" ht="30" hidden="1" customHeight="1" thickTop="1" thickBot="1">
      <c r="A70" s="239" t="s">
        <v>15</v>
      </c>
      <c r="B70" s="240"/>
      <c r="C70" s="240"/>
      <c r="D70" s="240"/>
      <c r="E70" s="240"/>
      <c r="F70" s="241"/>
      <c r="G70" s="179">
        <f>SUMIF(G10:G69,"〇",I10:I69)</f>
        <v>0</v>
      </c>
      <c r="H70" s="180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181" t="e">
        <f>IF(L70&lt;0,SUM(I10:I69,L70),SUM(I10:I69))</f>
        <v>#N/A</v>
      </c>
      <c r="J70" s="182"/>
      <c r="K70" s="11"/>
      <c r="L70" s="128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128" t="s">
        <v>37</v>
      </c>
      <c r="N70" s="128">
        <v>4</v>
      </c>
    </row>
    <row r="71" spans="1:14" s="10" customFormat="1" ht="15" customHeight="1">
      <c r="A71" s="13"/>
      <c r="B71" s="12" t="s">
        <v>23</v>
      </c>
      <c r="C71" s="11"/>
      <c r="D71" s="11"/>
      <c r="E71" s="11"/>
      <c r="F71" s="11"/>
      <c r="G71" s="11"/>
      <c r="H71" s="11"/>
      <c r="I71" s="11"/>
      <c r="J71" s="11"/>
      <c r="M71" s="10" t="s">
        <v>37</v>
      </c>
      <c r="N71" s="10">
        <v>4</v>
      </c>
    </row>
    <row r="72" spans="1:14" s="10" customFormat="1" ht="15" customHeight="1">
      <c r="A72" s="13"/>
      <c r="B72" s="4" t="s">
        <v>57</v>
      </c>
      <c r="C72" s="11"/>
      <c r="D72" s="11"/>
      <c r="E72" s="11"/>
      <c r="F72" s="11"/>
      <c r="G72" s="11"/>
      <c r="H72" s="11"/>
      <c r="I72" s="11"/>
      <c r="J72" s="11"/>
      <c r="M72" s="10" t="s">
        <v>133</v>
      </c>
      <c r="N72" s="10">
        <v>15</v>
      </c>
    </row>
    <row r="73" spans="1:14" s="10" customFormat="1" ht="15" customHeight="1">
      <c r="A73" s="13"/>
      <c r="B73" s="4" t="s">
        <v>67</v>
      </c>
      <c r="C73" s="11"/>
      <c r="D73" s="11"/>
      <c r="E73" s="11"/>
      <c r="F73" s="11"/>
      <c r="G73" s="11"/>
      <c r="H73" s="11"/>
      <c r="I73" s="11"/>
      <c r="J73" s="11"/>
      <c r="M73" s="183" t="s">
        <v>185</v>
      </c>
      <c r="N73" s="10">
        <v>15</v>
      </c>
    </row>
    <row r="74" spans="1:14" s="10" customFormat="1" ht="15" customHeight="1">
      <c r="A74" s="13"/>
      <c r="B74" s="4" t="s">
        <v>65</v>
      </c>
      <c r="C74" s="11"/>
      <c r="D74" s="11"/>
      <c r="E74" s="11"/>
      <c r="F74" s="11"/>
      <c r="G74" s="11"/>
      <c r="H74" s="11"/>
      <c r="I74" s="11"/>
      <c r="J74" s="11"/>
      <c r="M74" s="183" t="s">
        <v>145</v>
      </c>
      <c r="N74" s="10">
        <v>15</v>
      </c>
    </row>
    <row r="75" spans="1:14" s="10" customFormat="1" ht="15" customHeight="1">
      <c r="A75" s="13"/>
      <c r="B75" s="4" t="s">
        <v>66</v>
      </c>
      <c r="C75" s="184"/>
      <c r="D75" s="11"/>
      <c r="E75" s="11"/>
      <c r="F75" s="11"/>
      <c r="G75" s="11"/>
      <c r="H75" s="11"/>
      <c r="I75" s="11"/>
      <c r="J75" s="11"/>
      <c r="M75" s="183" t="s">
        <v>146</v>
      </c>
      <c r="N75" s="10">
        <v>15</v>
      </c>
    </row>
    <row r="76" spans="1:14" s="10" customFormat="1" ht="15" customHeight="1">
      <c r="A76" s="13"/>
      <c r="B76" s="4" t="s">
        <v>141</v>
      </c>
      <c r="C76" s="11"/>
      <c r="D76" s="11"/>
      <c r="E76" s="11"/>
      <c r="F76" s="11"/>
      <c r="G76" s="11"/>
      <c r="H76" s="11"/>
      <c r="I76" s="11"/>
      <c r="J76" s="11"/>
      <c r="M76" s="183" t="s">
        <v>150</v>
      </c>
      <c r="N76" s="10">
        <v>15</v>
      </c>
    </row>
    <row r="77" spans="1:14" s="2" customFormat="1" ht="15" customHeight="1">
      <c r="A77" s="1"/>
      <c r="C77" s="1"/>
      <c r="D77" s="1"/>
      <c r="E77" s="1"/>
      <c r="F77" s="1"/>
      <c r="G77" s="1"/>
      <c r="H77" s="1"/>
      <c r="I77" s="1"/>
      <c r="J77" s="1"/>
      <c r="M77" s="183" t="s">
        <v>147</v>
      </c>
      <c r="N77" s="10">
        <v>15</v>
      </c>
    </row>
    <row r="78" spans="1:14" s="10" customFormat="1" ht="15" customHeight="1">
      <c r="A78" s="13"/>
      <c r="B78" s="12"/>
      <c r="C78" s="11"/>
      <c r="D78" s="11"/>
      <c r="E78" s="11"/>
      <c r="F78" s="11"/>
      <c r="G78" s="11"/>
      <c r="H78" s="11"/>
      <c r="I78" s="11"/>
      <c r="J78" s="11"/>
      <c r="M78" s="183" t="s">
        <v>151</v>
      </c>
      <c r="N78" s="2">
        <v>15</v>
      </c>
    </row>
    <row r="79" spans="1:14" s="10" customFormat="1" ht="30" customHeight="1">
      <c r="A79" s="13"/>
      <c r="B79" s="237"/>
      <c r="C79" s="238"/>
      <c r="D79" s="238"/>
      <c r="E79" s="238"/>
      <c r="F79" s="238"/>
      <c r="G79" s="238"/>
      <c r="H79" s="238"/>
      <c r="I79" s="238"/>
      <c r="J79" s="238"/>
      <c r="M79" s="183" t="s">
        <v>148</v>
      </c>
      <c r="N79" s="10">
        <v>15</v>
      </c>
    </row>
    <row r="80" spans="1:14" s="10" customFormat="1" ht="15" customHeight="1">
      <c r="A80" s="13"/>
      <c r="B80" s="12"/>
      <c r="C80" s="11"/>
      <c r="D80" s="11"/>
      <c r="E80" s="11"/>
      <c r="F80" s="11"/>
      <c r="G80" s="11"/>
      <c r="H80" s="11"/>
      <c r="I80" s="11"/>
      <c r="J80" s="11"/>
      <c r="M80" s="183" t="s">
        <v>152</v>
      </c>
      <c r="N80" s="10">
        <v>15</v>
      </c>
    </row>
    <row r="81" spans="1:14" s="10" customFormat="1" ht="15" customHeight="1">
      <c r="A81" s="13"/>
      <c r="B81" s="12"/>
      <c r="C81" s="11"/>
      <c r="D81" s="11"/>
      <c r="E81" s="11"/>
      <c r="F81" s="11"/>
      <c r="G81" s="11"/>
      <c r="H81" s="11"/>
      <c r="I81" s="11"/>
      <c r="J81" s="11"/>
      <c r="M81" s="183" t="s">
        <v>149</v>
      </c>
      <c r="N81" s="10">
        <v>15</v>
      </c>
    </row>
    <row r="82" spans="1:14" s="10" customFormat="1" ht="15" customHeight="1">
      <c r="A82" s="13"/>
      <c r="B82" s="12"/>
      <c r="C82" s="11"/>
      <c r="D82" s="11"/>
      <c r="E82" s="11"/>
      <c r="F82" s="11"/>
      <c r="G82" s="11"/>
      <c r="H82" s="11"/>
      <c r="I82" s="11"/>
      <c r="J82" s="11"/>
      <c r="M82" s="183" t="s">
        <v>153</v>
      </c>
      <c r="N82" s="10">
        <v>15</v>
      </c>
    </row>
  </sheetData>
  <sheetProtection algorithmName="SHA-512" hashValue="sedJico3HFtofpJ/n0btzXkNW4EvqvRxdghGWXngsoxjDDw1uvEBi9wDhy06RgNZ5QS74hILdvG0PbZDomPakQ==" saltValue="Y8awvujW/Sr/3TlQUx6UAg==" spinCount="100000" sheet="1" objects="1" scenarios="1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93" priority="4" operator="equal">
      <formula>""</formula>
    </cfRule>
  </conditionalFormatting>
  <conditionalFormatting sqref="D10:D69">
    <cfRule type="expression" dxfId="292" priority="1">
      <formula>C10="⑥保育士等キャリアアップ研修"</formula>
    </cfRule>
  </conditionalFormatting>
  <conditionalFormatting sqref="E10:F69">
    <cfRule type="expression" dxfId="291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90" priority="3">
      <formula>$C10="⑥保育士等キャリアアップ研修"</formula>
    </cfRule>
  </conditionalFormatting>
  <conditionalFormatting sqref="G70">
    <cfRule type="cellIs" dxfId="289" priority="7" operator="equal">
      <formula>""</formula>
    </cfRule>
  </conditionalFormatting>
  <conditionalFormatting sqref="I3:I7">
    <cfRule type="cellIs" dxfId="288" priority="6" operator="equal">
      <formula>""</formula>
    </cfRule>
  </conditionalFormatting>
  <conditionalFormatting sqref="I70">
    <cfRule type="cellIs" dxfId="287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D3681DB-C080-4714-8EC9-2FFDD5F1C065}">
      <formula1>45748</formula1>
    </dataValidation>
    <dataValidation allowBlank="1" showInputMessage="1" showErrorMessage="1" error="保育士等キャリアアップ研修の時のみ12桁の修了証番号を入力" sqref="F10:F69" xr:uid="{D405A821-3CF8-4F55-94D0-EF1F2B9522DD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FD5E247-0C0E-49D3-A695-0A01CDBF62A5}">
      <formula1>SUMIF($H$10:$H$69,"〇",$I$10:$I$69)&lt;=VLOOKUP($C$6,$M$68:$N$82,2,FALSE)</formula1>
    </dataValidation>
    <dataValidation type="list" allowBlank="1" showInputMessage="1" showErrorMessage="1" promptTitle="研修分野" sqref="E10:E69" xr:uid="{A612E251-DF97-40D8-87B1-7E0B514D946F}">
      <formula1>INDIRECT($L$4)</formula1>
    </dataValidation>
    <dataValidation type="list" allowBlank="1" showInputMessage="1" showErrorMessage="1" sqref="G10:G69" xr:uid="{7DE3D205-A82E-4E3E-9658-B0C34DE8519B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CA214E-6A8F-4855-BBFE-B36778CE8254}">
          <x14:formula1>
            <xm:f>'マスタ '!$E$3:$E$8</xm:f>
          </x14:formula1>
          <xm:sqref>C10:C69</xm:sqref>
        </x14:dataValidation>
        <x14:dataValidation type="list" allowBlank="1" showInputMessage="1" showErrorMessage="1" xr:uid="{5D21798A-295D-47C6-9415-74994E1C16F2}">
          <x14:formula1>
            <xm:f>'マスタ '!$C$3:$C$16</xm:f>
          </x14:formula1>
          <xm:sqref>C6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983FB-2524-4493-996E-11F74FED13F5}">
  <sheetPr codeName="Sheet13">
    <tabColor rgb="FFFF0000"/>
    <pageSetUpPr fitToPage="1"/>
  </sheetPr>
  <dimension ref="A1:Z82"/>
  <sheetViews>
    <sheetView showZeros="0" view="pageBreakPreview" zoomScale="72" zoomScaleNormal="70" zoomScaleSheetLayoutView="72" workbookViewId="0">
      <selection activeCell="B1" sqref="B1"/>
    </sheetView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BLmtQyvdUGFc0CGvLMduVEX3JKgxF4LKSlxp7VfFQAe1XYsBN9uMzg0Jlvnuu8cTac9qhg2DkAM3K4dfBYp7Fg==" saltValue="pRe5NKYl0ZjkmraPxz+KY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86" priority="4" operator="equal">
      <formula>""</formula>
    </cfRule>
  </conditionalFormatting>
  <conditionalFormatting sqref="D10:D69">
    <cfRule type="expression" dxfId="285" priority="1">
      <formula>C10="⑥保育士等キャリアアップ研修"</formula>
    </cfRule>
  </conditionalFormatting>
  <conditionalFormatting sqref="E10:F69">
    <cfRule type="expression" dxfId="284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83" priority="3">
      <formula>$C10="⑥保育士等キャリアアップ研修"</formula>
    </cfRule>
  </conditionalFormatting>
  <conditionalFormatting sqref="G70">
    <cfRule type="cellIs" dxfId="282" priority="7" operator="equal">
      <formula>""</formula>
    </cfRule>
  </conditionalFormatting>
  <conditionalFormatting sqref="I3:I7">
    <cfRule type="cellIs" dxfId="281" priority="6" operator="equal">
      <formula>""</formula>
    </cfRule>
  </conditionalFormatting>
  <conditionalFormatting sqref="I70">
    <cfRule type="cellIs" dxfId="280" priority="5" operator="equal">
      <formula>""</formula>
    </cfRule>
  </conditionalFormatting>
  <dataValidations count="5">
    <dataValidation type="list" allowBlank="1" showInputMessage="1" showErrorMessage="1" sqref="G10:G69" xr:uid="{24BFAA77-D2CF-4765-92CE-C1904A234BE8}">
      <formula1>"〇"</formula1>
    </dataValidation>
    <dataValidation type="list" allowBlank="1" showInputMessage="1" showErrorMessage="1" promptTitle="研修分野" sqref="E10:E69" xr:uid="{C059AB3A-D804-46D4-A0DF-B781D177C61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B2A23CA-452D-4ABA-9755-58FA28851FE9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4D414136-D237-442B-97E3-00784DE1F229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87F41FE-8564-4375-88B8-BEF7044BC738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4BD578B-7687-4468-9B15-92E2941C5B2C}">
          <x14:formula1>
            <xm:f>'マスタ '!$C$3:$C$16</xm:f>
          </x14:formula1>
          <xm:sqref>C6</xm:sqref>
        </x14:dataValidation>
        <x14:dataValidation type="list" allowBlank="1" showInputMessage="1" showErrorMessage="1" xr:uid="{8F7FB3E0-2A74-4EFF-B5AE-A7208D5F0053}">
          <x14:formula1>
            <xm:f>'マスタ '!$E$3:$E$8</xm:f>
          </x14:formula1>
          <xm:sqref>C10:C69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8A98F-8527-4887-A8FB-2D6F94172AF0}">
  <sheetPr codeName="Sheet14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muLy54d2Y0CII0a0mpTqKnnml0LJE6wPlpCNRxHou+Qkn1XfuBraExlKhWMHyR2qWc6A9HNRENaOyCjVn7XQaw==" saltValue="vDUBTaFqvsqjBT5VwpMwp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9" priority="4" operator="equal">
      <formula>""</formula>
    </cfRule>
  </conditionalFormatting>
  <conditionalFormatting sqref="D10:D69">
    <cfRule type="expression" dxfId="278" priority="1">
      <formula>C10="⑥保育士等キャリアアップ研修"</formula>
    </cfRule>
  </conditionalFormatting>
  <conditionalFormatting sqref="E10:F69">
    <cfRule type="expression" dxfId="277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76" priority="3">
      <formula>$C10="⑥保育士等キャリアアップ研修"</formula>
    </cfRule>
  </conditionalFormatting>
  <conditionalFormatting sqref="G70">
    <cfRule type="cellIs" dxfId="275" priority="7" operator="equal">
      <formula>""</formula>
    </cfRule>
  </conditionalFormatting>
  <conditionalFormatting sqref="I3:I7">
    <cfRule type="cellIs" dxfId="274" priority="6" operator="equal">
      <formula>""</formula>
    </cfRule>
  </conditionalFormatting>
  <conditionalFormatting sqref="I70">
    <cfRule type="cellIs" dxfId="273" priority="5" operator="equal">
      <formula>""</formula>
    </cfRule>
  </conditionalFormatting>
  <dataValidations count="5">
    <dataValidation type="list" allowBlank="1" showInputMessage="1" showErrorMessage="1" sqref="G10:G69" xr:uid="{AB1FF78A-872A-4739-91F2-09B42D9DEC5E}">
      <formula1>"〇"</formula1>
    </dataValidation>
    <dataValidation type="list" allowBlank="1" showInputMessage="1" showErrorMessage="1" promptTitle="研修分野" sqref="E10:E69" xr:uid="{120376D1-3146-4871-BDAC-D391590B87D9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91777AF-61A4-4312-8AF9-96F59D7987C7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5306C1BE-2AF4-4078-A2E3-2F586F815BD7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24BBDA0-128B-4EBF-832D-74BA83E11491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10855E4-B720-49E9-993E-1DC4B48DCD90}">
          <x14:formula1>
            <xm:f>'マスタ '!$C$3:$C$16</xm:f>
          </x14:formula1>
          <xm:sqref>C6</xm:sqref>
        </x14:dataValidation>
        <x14:dataValidation type="list" allowBlank="1" showInputMessage="1" showErrorMessage="1" xr:uid="{D231B41C-71D6-4D0B-B639-DDFEFF81BBEA}">
          <x14:formula1>
            <xm:f>'マスタ '!$E$3:$E$8</xm:f>
          </x14:formula1>
          <xm:sqref>C10:C69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07669-E1B2-4947-AFAD-EDC16CAA8A21}">
  <sheetPr codeName="Sheet15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o9gGtx0gJmss6O6+siiA2Z+B7I0NnIGQ2Pnsxz9e2Jwy4HKk2Hf8bJTLpe/P8Iie13ezlZDISusJHjpcKc3g6w==" saltValue="FzkHkU97KTl59MVy4XnN8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2" priority="4" operator="equal">
      <formula>""</formula>
    </cfRule>
  </conditionalFormatting>
  <conditionalFormatting sqref="D10:D69">
    <cfRule type="expression" dxfId="271" priority="1">
      <formula>C10="⑥保育士等キャリアアップ研修"</formula>
    </cfRule>
  </conditionalFormatting>
  <conditionalFormatting sqref="E10:F69">
    <cfRule type="expression" dxfId="270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69" priority="3">
      <formula>$C10="⑥保育士等キャリアアップ研修"</formula>
    </cfRule>
  </conditionalFormatting>
  <conditionalFormatting sqref="G70">
    <cfRule type="cellIs" dxfId="268" priority="7" operator="equal">
      <formula>""</formula>
    </cfRule>
  </conditionalFormatting>
  <conditionalFormatting sqref="I3:I7">
    <cfRule type="cellIs" dxfId="267" priority="6" operator="equal">
      <formula>""</formula>
    </cfRule>
  </conditionalFormatting>
  <conditionalFormatting sqref="I70">
    <cfRule type="cellIs" dxfId="266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5D59980-9B15-459D-8634-6FAFD43F0E0E}">
      <formula1>45748</formula1>
    </dataValidation>
    <dataValidation allowBlank="1" showInputMessage="1" showErrorMessage="1" error="保育士等キャリアアップ研修の時のみ12桁の修了証番号を入力" sqref="F10:F69" xr:uid="{5EF699CE-249E-4C4D-A9E4-48DC82E6615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6D48A99-FE7B-49ED-B4ED-1475FDEF6641}">
      <formula1>SUMIF($H$10:$H$69,"〇",$I$10:$I$69)&lt;=VLOOKUP($C$6,$M$68:$N$82,2,FALSE)</formula1>
    </dataValidation>
    <dataValidation type="list" allowBlank="1" showInputMessage="1" showErrorMessage="1" promptTitle="研修分野" sqref="E10:E69" xr:uid="{53D61186-1F6D-4A33-887E-4B7012E4190C}">
      <formula1>INDIRECT($L$4)</formula1>
    </dataValidation>
    <dataValidation type="list" allowBlank="1" showInputMessage="1" showErrorMessage="1" sqref="G10:G69" xr:uid="{D157965D-0033-40CA-A22B-20AF0B108212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38B432C-353D-4368-8693-3F8557B46C07}">
          <x14:formula1>
            <xm:f>'マスタ '!$E$3:$E$8</xm:f>
          </x14:formula1>
          <xm:sqref>C10:C69</xm:sqref>
        </x14:dataValidation>
        <x14:dataValidation type="list" allowBlank="1" showInputMessage="1" showErrorMessage="1" xr:uid="{6C52F1DB-409E-4190-86DE-C847DA016E13}">
          <x14:formula1>
            <xm:f>'マスタ '!$C$3:$C$16</xm:f>
          </x14:formula1>
          <xm:sqref>C6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84F34-BB39-42DD-BEC2-E58F4EEED9E5}">
  <sheetPr codeName="Sheet16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VXcIfq+c8E0XCp4UI89jvJBp2UyPoug3HUMRipp+a6I0XW2Ip5XzluyXr+lUDtzyUR8RzNV3i4P3CkkOzcFBhw==" saltValue="TvuAsfVOJl9JjlDmtMEq/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65" priority="4" operator="equal">
      <formula>""</formula>
    </cfRule>
  </conditionalFormatting>
  <conditionalFormatting sqref="D10:D69">
    <cfRule type="expression" dxfId="264" priority="1">
      <formula>C10="⑥保育士等キャリアアップ研修"</formula>
    </cfRule>
  </conditionalFormatting>
  <conditionalFormatting sqref="E10:F69">
    <cfRule type="expression" dxfId="263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62" priority="3">
      <formula>$C10="⑥保育士等キャリアアップ研修"</formula>
    </cfRule>
  </conditionalFormatting>
  <conditionalFormatting sqref="G70">
    <cfRule type="cellIs" dxfId="261" priority="7" operator="equal">
      <formula>""</formula>
    </cfRule>
  </conditionalFormatting>
  <conditionalFormatting sqref="I3:I7">
    <cfRule type="cellIs" dxfId="260" priority="6" operator="equal">
      <formula>""</formula>
    </cfRule>
  </conditionalFormatting>
  <conditionalFormatting sqref="I70">
    <cfRule type="cellIs" dxfId="259" priority="5" operator="equal">
      <formula>""</formula>
    </cfRule>
  </conditionalFormatting>
  <dataValidations count="5">
    <dataValidation type="list" allowBlank="1" showInputMessage="1" showErrorMessage="1" sqref="G10:G69" xr:uid="{C2080C27-66D4-47D8-8DB0-BF188CD2A999}">
      <formula1>"〇"</formula1>
    </dataValidation>
    <dataValidation type="list" allowBlank="1" showInputMessage="1" showErrorMessage="1" promptTitle="研修分野" sqref="E10:E69" xr:uid="{05F00235-5720-4624-8822-9F3379352CD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20EA491-DDCF-4EEC-92EC-A7E65D45A8A2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2ED9E1D3-8CCB-4611-B78C-E277EAD465E6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8829C2F-0AAE-4F98-8819-31069C8F1472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607FBB-A23F-4C31-A319-191F0F643CD6}">
          <x14:formula1>
            <xm:f>'マスタ '!$C$3:$C$16</xm:f>
          </x14:formula1>
          <xm:sqref>C6</xm:sqref>
        </x14:dataValidation>
        <x14:dataValidation type="list" allowBlank="1" showInputMessage="1" showErrorMessage="1" xr:uid="{E6138147-2CE8-46A9-92BA-08DFA6B472ED}">
          <x14:formula1>
            <xm:f>'マスタ '!$E$3:$E$8</xm:f>
          </x14:formula1>
          <xm:sqref>C10:C69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BB459-93A7-4330-B46C-C833D595E596}">
  <sheetPr codeName="Sheet17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RYewdBip/mYEVSOTWvFcR7o0U9bQJA9SnB3+ohyvwMrEmn7A8c/5wy4J6rAdYeb8kv+vsbRIoHj8B8cJzaegmQ==" saltValue="xkdp4QBmXVJ0paJFibYSn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58" priority="4" operator="equal">
      <formula>""</formula>
    </cfRule>
  </conditionalFormatting>
  <conditionalFormatting sqref="D10:D69">
    <cfRule type="expression" dxfId="257" priority="1">
      <formula>C10="⑥保育士等キャリアアップ研修"</formula>
    </cfRule>
  </conditionalFormatting>
  <conditionalFormatting sqref="E10:F69">
    <cfRule type="expression" dxfId="256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55" priority="3">
      <formula>$C10="⑥保育士等キャリアアップ研修"</formula>
    </cfRule>
  </conditionalFormatting>
  <conditionalFormatting sqref="G70">
    <cfRule type="cellIs" dxfId="254" priority="7" operator="equal">
      <formula>""</formula>
    </cfRule>
  </conditionalFormatting>
  <conditionalFormatting sqref="I3:I7">
    <cfRule type="cellIs" dxfId="253" priority="6" operator="equal">
      <formula>""</formula>
    </cfRule>
  </conditionalFormatting>
  <conditionalFormatting sqref="I70">
    <cfRule type="cellIs" dxfId="252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DACBA74-796E-4156-B7FE-5D534FBB9220}">
      <formula1>45748</formula1>
    </dataValidation>
    <dataValidation allowBlank="1" showInputMessage="1" showErrorMessage="1" error="保育士等キャリアアップ研修の時のみ12桁の修了証番号を入力" sqref="F10:F69" xr:uid="{341245EE-21CA-4F3B-A5BA-2108CDD3AF01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A4295E1-1E13-4D2A-9A88-F59479AC82C1}">
      <formula1>SUMIF($H$10:$H$69,"〇",$I$10:$I$69)&lt;=VLOOKUP($C$6,$M$68:$N$82,2,FALSE)</formula1>
    </dataValidation>
    <dataValidation type="list" allowBlank="1" showInputMessage="1" showErrorMessage="1" promptTitle="研修分野" sqref="E10:E69" xr:uid="{5FCA4783-E864-4883-8E5C-2B6AE2F04F8F}">
      <formula1>INDIRECT($L$4)</formula1>
    </dataValidation>
    <dataValidation type="list" allowBlank="1" showInputMessage="1" showErrorMessage="1" sqref="G10:G69" xr:uid="{26A8E4AC-E283-467F-900D-24947FEA8B1D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3E89C60-7134-4C3D-9220-72A9F4C3756C}">
          <x14:formula1>
            <xm:f>'マスタ '!$E$3:$E$8</xm:f>
          </x14:formula1>
          <xm:sqref>C10:C69</xm:sqref>
        </x14:dataValidation>
        <x14:dataValidation type="list" allowBlank="1" showInputMessage="1" showErrorMessage="1" xr:uid="{C610D173-9429-4C21-98E0-27C7D50ACC86}">
          <x14:formula1>
            <xm:f>'マスタ '!$C$3:$C$16</xm:f>
          </x14:formula1>
          <xm:sqref>C6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9CCB9-7263-46AD-8399-8A9F3DF0F884}">
  <sheetPr codeName="Sheet18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OHPKQj76GswCTg7c1r6n/9xzkud3n3zv7mv/RJc7KiFCJQNlN/CyqNmyxTh9UBoNVMx2HObDECDENSTDoY7ZRQ==" saltValue="0AkTSkzR3tQ/Bq21JYDjh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51" priority="4" operator="equal">
      <formula>""</formula>
    </cfRule>
  </conditionalFormatting>
  <conditionalFormatting sqref="D10:D69">
    <cfRule type="expression" dxfId="250" priority="1">
      <formula>C10="⑥保育士等キャリアアップ研修"</formula>
    </cfRule>
  </conditionalFormatting>
  <conditionalFormatting sqref="E10:F69">
    <cfRule type="expression" dxfId="249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48" priority="3">
      <formula>$C10="⑥保育士等キャリアアップ研修"</formula>
    </cfRule>
  </conditionalFormatting>
  <conditionalFormatting sqref="G70">
    <cfRule type="cellIs" dxfId="247" priority="7" operator="equal">
      <formula>""</formula>
    </cfRule>
  </conditionalFormatting>
  <conditionalFormatting sqref="I3:I7">
    <cfRule type="cellIs" dxfId="246" priority="6" operator="equal">
      <formula>""</formula>
    </cfRule>
  </conditionalFormatting>
  <conditionalFormatting sqref="I70">
    <cfRule type="cellIs" dxfId="245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1EC43B6-749E-4C47-8FFF-36877F30BB23}">
      <formula1>45748</formula1>
    </dataValidation>
    <dataValidation allowBlank="1" showInputMessage="1" showErrorMessage="1" error="保育士等キャリアアップ研修の時のみ12桁の修了証番号を入力" sqref="F10:F69" xr:uid="{F3957780-9E2A-453C-AAF1-F0885DDDF15E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4F46106-3B72-43B2-93E4-5D79C880D534}">
      <formula1>SUMIF($H$10:$H$69,"〇",$I$10:$I$69)&lt;=VLOOKUP($C$6,$M$68:$N$82,2,FALSE)</formula1>
    </dataValidation>
    <dataValidation type="list" allowBlank="1" showInputMessage="1" showErrorMessage="1" promptTitle="研修分野" sqref="E10:E69" xr:uid="{E9F5FDD4-C221-4F22-B481-663AE9AF8FBD}">
      <formula1>INDIRECT($L$4)</formula1>
    </dataValidation>
    <dataValidation type="list" allowBlank="1" showInputMessage="1" showErrorMessage="1" sqref="G10:G69" xr:uid="{A091406A-7F6E-4F33-A02A-9AAE80543313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835FDA8-9363-4C8D-981D-394933291850}">
          <x14:formula1>
            <xm:f>'マスタ '!$E$3:$E$8</xm:f>
          </x14:formula1>
          <xm:sqref>C10:C69</xm:sqref>
        </x14:dataValidation>
        <x14:dataValidation type="list" allowBlank="1" showInputMessage="1" showErrorMessage="1" xr:uid="{EC705043-596A-4796-8DC0-AA95490C7BF7}">
          <x14:formula1>
            <xm:f>'マスタ '!$C$3:$C$16</xm:f>
          </x14:formula1>
          <xm:sqref>C6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8ECEA-C1FD-4942-863F-7E88CB2EA1BE}">
  <sheetPr codeName="Sheet19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GcK185A53fUpS7IQoz4YDmo8+hn8n6OwmGs06nTEHl829sskJ1oV7XwovLa3oGGFIdjjvXayvazXDbQqeN/zZw==" saltValue="8CrKQCNbtr5FzEwyXnxhJ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44" priority="4" operator="equal">
      <formula>""</formula>
    </cfRule>
  </conditionalFormatting>
  <conditionalFormatting sqref="D10:D69">
    <cfRule type="expression" dxfId="243" priority="1">
      <formula>C10="⑥保育士等キャリアアップ研修"</formula>
    </cfRule>
  </conditionalFormatting>
  <conditionalFormatting sqref="E10:F69">
    <cfRule type="expression" dxfId="242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41" priority="3">
      <formula>$C10="⑥保育士等キャリアアップ研修"</formula>
    </cfRule>
  </conditionalFormatting>
  <conditionalFormatting sqref="G70">
    <cfRule type="cellIs" dxfId="240" priority="7" operator="equal">
      <formula>""</formula>
    </cfRule>
  </conditionalFormatting>
  <conditionalFormatting sqref="I3:I7">
    <cfRule type="cellIs" dxfId="239" priority="6" operator="equal">
      <formula>""</formula>
    </cfRule>
  </conditionalFormatting>
  <conditionalFormatting sqref="I70">
    <cfRule type="cellIs" dxfId="238" priority="5" operator="equal">
      <formula>""</formula>
    </cfRule>
  </conditionalFormatting>
  <dataValidations count="5">
    <dataValidation type="list" allowBlank="1" showInputMessage="1" showErrorMessage="1" sqref="G10:G69" xr:uid="{7FF5309D-5D53-4B54-8C4B-1F848B167C52}">
      <formula1>"〇"</formula1>
    </dataValidation>
    <dataValidation type="list" allowBlank="1" showInputMessage="1" showErrorMessage="1" promptTitle="研修分野" sqref="E10:E69" xr:uid="{16E74253-E593-4830-9013-05D791F4E35F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88E1E8D-0030-485D-96DF-8F1130C648B3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B560FA8F-9D43-4B5B-ADCD-FAFE50F05BDA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F28C5FF-DA52-49E6-8338-6F0343C671C7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B8BEB3A-1189-4793-B90C-1F47AAF2CFB3}">
          <x14:formula1>
            <xm:f>'マスタ '!$C$3:$C$16</xm:f>
          </x14:formula1>
          <xm:sqref>C6</xm:sqref>
        </x14:dataValidation>
        <x14:dataValidation type="list" allowBlank="1" showInputMessage="1" showErrorMessage="1" xr:uid="{49BA0D14-F7B2-427D-A649-2FA809A2463E}">
          <x14:formula1>
            <xm:f>'マスタ '!$E$3:$E$8</xm:f>
          </x14:formula1>
          <xm:sqref>C10:C69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3AFA6-AD16-40AD-B405-3C56FB03C85E}">
  <sheetPr codeName="Sheet1">
    <tabColor rgb="FFFF0000"/>
    <pageSetUpPr fitToPage="1"/>
  </sheetPr>
  <dimension ref="A1:N82"/>
  <sheetViews>
    <sheetView showZeros="0" view="pageBreakPreview" zoomScale="70" zoomScaleNormal="70" zoomScaleSheetLayoutView="70" workbookViewId="0">
      <selection activeCell="B1" sqref="B1"/>
    </sheetView>
  </sheetViews>
  <sheetFormatPr defaultRowHeight="18.75"/>
  <cols>
    <col min="1" max="1" width="5" style="9" customWidth="1"/>
    <col min="2" max="2" width="17.5" style="8" customWidth="1"/>
    <col min="3" max="3" width="40.875" style="7" customWidth="1"/>
    <col min="4" max="4" width="50.375" style="7" customWidth="1"/>
    <col min="5" max="5" width="21.875" style="7" customWidth="1"/>
    <col min="6" max="6" width="18.375" style="7" customWidth="1"/>
    <col min="7" max="7" width="18.625" style="7" customWidth="1"/>
    <col min="8" max="9" width="18.125" style="7" customWidth="1"/>
    <col min="10" max="10" width="25.75" style="7" customWidth="1"/>
    <col min="11" max="11" width="9" style="7" hidden="1" customWidth="1"/>
    <col min="12" max="12" width="11.875" style="7" hidden="1" customWidth="1"/>
    <col min="13" max="13" width="10.5" style="7" hidden="1" customWidth="1"/>
    <col min="14" max="14" width="9" style="7" hidden="1" customWidth="1"/>
    <col min="15" max="26" width="0" style="7" hidden="1" customWidth="1"/>
    <col min="27" max="16384" width="9" style="7"/>
  </cols>
  <sheetData>
    <row r="1" spans="1:13" ht="29.25" customHeight="1">
      <c r="A1" s="121" t="s">
        <v>142</v>
      </c>
      <c r="B1" s="41"/>
      <c r="C1" s="40"/>
      <c r="D1" s="79" t="s">
        <v>173</v>
      </c>
      <c r="E1" s="40"/>
      <c r="F1" s="40"/>
      <c r="G1" s="40"/>
      <c r="H1" s="40"/>
      <c r="I1" s="39"/>
      <c r="J1" s="38"/>
    </row>
    <row r="2" spans="1:13" ht="19.5" thickBot="1">
      <c r="A2" s="17"/>
      <c r="B2" s="16"/>
      <c r="C2" s="36"/>
      <c r="D2" s="37"/>
      <c r="E2" s="37"/>
      <c r="F2" s="36"/>
      <c r="G2" s="36"/>
      <c r="H2" s="36"/>
      <c r="I2" s="36"/>
      <c r="J2" s="36"/>
    </row>
    <row r="3" spans="1:13" s="26" customFormat="1" ht="24.95" customHeight="1">
      <c r="A3" s="9"/>
      <c r="B3" s="16"/>
      <c r="C3" s="34"/>
      <c r="D3" s="28"/>
      <c r="E3" s="28"/>
      <c r="G3" s="28"/>
      <c r="H3" s="35" t="s">
        <v>9</v>
      </c>
      <c r="I3" s="54" t="s">
        <v>177</v>
      </c>
      <c r="J3" s="55" t="s">
        <v>10</v>
      </c>
    </row>
    <row r="4" spans="1:13" s="26" customFormat="1" ht="24.95" customHeight="1">
      <c r="A4" s="17"/>
      <c r="B4" s="16"/>
      <c r="C4" s="34"/>
      <c r="D4" s="28"/>
      <c r="E4" s="28"/>
      <c r="F4" s="28"/>
      <c r="G4" s="28"/>
      <c r="H4" s="120" t="s">
        <v>187</v>
      </c>
      <c r="I4" s="188" t="s">
        <v>16</v>
      </c>
      <c r="J4" s="189"/>
      <c r="L4" s="65" t="str">
        <f>I4&amp;C6</f>
        <v>幼稚園中核リーダー</v>
      </c>
    </row>
    <row r="5" spans="1:13" s="26" customFormat="1" ht="24.95" customHeight="1" thickBot="1">
      <c r="A5" s="17"/>
      <c r="B5" s="34"/>
      <c r="D5" s="28"/>
      <c r="E5" s="28"/>
      <c r="F5" s="28"/>
      <c r="G5" s="28"/>
      <c r="H5" s="33" t="s">
        <v>8</v>
      </c>
      <c r="I5" s="190" t="s">
        <v>12</v>
      </c>
      <c r="J5" s="191"/>
    </row>
    <row r="6" spans="1:13" s="26" customFormat="1" ht="24.95" customHeight="1">
      <c r="A6" s="17"/>
      <c r="B6" s="32" t="s">
        <v>1</v>
      </c>
      <c r="C6" s="31" t="s">
        <v>36</v>
      </c>
      <c r="D6" s="28"/>
      <c r="E6" s="28"/>
      <c r="F6" s="28"/>
      <c r="G6" s="28"/>
      <c r="H6" s="30" t="s">
        <v>25</v>
      </c>
      <c r="I6" s="190" t="s">
        <v>175</v>
      </c>
      <c r="J6" s="191"/>
    </row>
    <row r="7" spans="1:13" s="26" customFormat="1" ht="24.95" customHeight="1" thickBot="1">
      <c r="A7" s="17"/>
      <c r="B7" s="29" t="s">
        <v>3</v>
      </c>
      <c r="C7" s="50" t="s">
        <v>174</v>
      </c>
      <c r="D7" s="28"/>
      <c r="E7" s="28"/>
      <c r="G7" s="28"/>
      <c r="H7" s="27" t="s">
        <v>24</v>
      </c>
      <c r="I7" s="192" t="s">
        <v>176</v>
      </c>
      <c r="J7" s="193"/>
    </row>
    <row r="8" spans="1:13" ht="24.95" customHeight="1">
      <c r="A8" s="17"/>
      <c r="B8" s="122" t="s">
        <v>186</v>
      </c>
      <c r="C8" s="25"/>
      <c r="D8" s="25"/>
      <c r="E8" s="25"/>
      <c r="F8" s="25"/>
      <c r="G8" s="24"/>
      <c r="H8" s="23"/>
      <c r="I8" s="23"/>
      <c r="J8" s="22"/>
    </row>
    <row r="9" spans="1:13" ht="96.75" customHeight="1" thickBot="1">
      <c r="A9" s="66" t="s">
        <v>13</v>
      </c>
      <c r="B9" s="63" t="s">
        <v>135</v>
      </c>
      <c r="C9" s="20" t="s">
        <v>2</v>
      </c>
      <c r="D9" s="67" t="s">
        <v>4</v>
      </c>
      <c r="E9" s="62" t="s">
        <v>123</v>
      </c>
      <c r="F9" s="21" t="s">
        <v>7</v>
      </c>
      <c r="G9" s="78" t="s">
        <v>124</v>
      </c>
      <c r="H9" s="78" t="s">
        <v>58</v>
      </c>
      <c r="I9" s="60" t="s">
        <v>38</v>
      </c>
      <c r="J9" s="66" t="s">
        <v>0</v>
      </c>
      <c r="K9" s="7" t="s">
        <v>137</v>
      </c>
      <c r="L9" s="85" t="s">
        <v>136</v>
      </c>
      <c r="M9" s="83">
        <v>42826</v>
      </c>
    </row>
    <row r="10" spans="1:13" ht="30" customHeight="1">
      <c r="A10" s="19">
        <v>1</v>
      </c>
      <c r="B10" s="87">
        <v>45488</v>
      </c>
      <c r="C10" s="88" t="s">
        <v>64</v>
      </c>
      <c r="D10" s="118"/>
      <c r="E10" s="107" t="s">
        <v>5</v>
      </c>
      <c r="F10" s="3">
        <v>121212312345</v>
      </c>
      <c r="G10" s="90" t="s">
        <v>179</v>
      </c>
      <c r="H10" s="91" t="str">
        <f>IF(C10="⑤園内における研修を企画・実施する幼稚園又は認定こども園","〇","")</f>
        <v/>
      </c>
      <c r="I10" s="92">
        <v>15</v>
      </c>
      <c r="J10" s="93"/>
      <c r="K10" s="7" t="s">
        <v>138</v>
      </c>
      <c r="L10" s="85" t="s">
        <v>129</v>
      </c>
      <c r="M10" s="83">
        <v>44651</v>
      </c>
    </row>
    <row r="11" spans="1:13" ht="30" customHeight="1">
      <c r="A11" s="19">
        <v>2</v>
      </c>
      <c r="B11" s="87">
        <v>44053</v>
      </c>
      <c r="C11" s="88" t="s">
        <v>64</v>
      </c>
      <c r="D11" s="118"/>
      <c r="E11" s="107" t="s">
        <v>33</v>
      </c>
      <c r="F11" s="108" t="s">
        <v>180</v>
      </c>
      <c r="G11" s="90"/>
      <c r="H11" s="91" t="str">
        <f t="shared" ref="H11:H69" si="0">IF(C11="⑤園内における研修を企画・実施する幼稚園又は認定こども園","〇","")</f>
        <v/>
      </c>
      <c r="I11" s="94">
        <v>15</v>
      </c>
      <c r="J11" s="93"/>
      <c r="L11" s="85" t="s">
        <v>131</v>
      </c>
      <c r="M11" s="83">
        <v>43921</v>
      </c>
    </row>
    <row r="12" spans="1:13" ht="30" customHeight="1">
      <c r="A12" s="19">
        <v>3</v>
      </c>
      <c r="B12" s="87">
        <v>43855</v>
      </c>
      <c r="C12" s="88" t="s">
        <v>178</v>
      </c>
      <c r="D12" s="89" t="s">
        <v>184</v>
      </c>
      <c r="E12" s="107"/>
      <c r="F12" s="108"/>
      <c r="G12" s="90"/>
      <c r="H12" s="91" t="str">
        <f t="shared" si="0"/>
        <v/>
      </c>
      <c r="I12" s="94">
        <v>30</v>
      </c>
      <c r="J12" s="93"/>
      <c r="L12" s="84" t="s">
        <v>130</v>
      </c>
      <c r="M12" s="83">
        <v>45382</v>
      </c>
    </row>
    <row r="13" spans="1:13" ht="30" customHeight="1">
      <c r="A13" s="19">
        <v>4</v>
      </c>
      <c r="B13" s="87">
        <v>43848</v>
      </c>
      <c r="C13" s="88" t="s">
        <v>181</v>
      </c>
      <c r="D13" s="89" t="s">
        <v>183</v>
      </c>
      <c r="E13" s="107"/>
      <c r="F13" s="108"/>
      <c r="G13" s="90"/>
      <c r="H13" s="91" t="str">
        <f t="shared" si="0"/>
        <v/>
      </c>
      <c r="I13" s="94">
        <v>20</v>
      </c>
      <c r="J13" s="93"/>
      <c r="M13" s="83"/>
    </row>
    <row r="14" spans="1:13" ht="30" customHeight="1">
      <c r="A14" s="19">
        <v>5</v>
      </c>
      <c r="B14" s="87">
        <v>43753</v>
      </c>
      <c r="C14" s="88" t="s">
        <v>172</v>
      </c>
      <c r="D14" s="89" t="s">
        <v>182</v>
      </c>
      <c r="E14" s="107"/>
      <c r="F14" s="108"/>
      <c r="G14" s="90"/>
      <c r="H14" s="91" t="str">
        <f t="shared" si="0"/>
        <v>〇</v>
      </c>
      <c r="I14" s="94">
        <v>10</v>
      </c>
      <c r="J14" s="93"/>
    </row>
    <row r="15" spans="1:13" ht="30" customHeight="1">
      <c r="A15" s="19">
        <v>6</v>
      </c>
      <c r="B15" s="87"/>
      <c r="C15" s="88"/>
      <c r="D15" s="89"/>
      <c r="E15" s="107"/>
      <c r="F15" s="108"/>
      <c r="G15" s="90"/>
      <c r="H15" s="91" t="str">
        <f t="shared" si="0"/>
        <v/>
      </c>
      <c r="I15" s="94"/>
      <c r="J15" s="93"/>
    </row>
    <row r="16" spans="1:13" ht="30" customHeight="1">
      <c r="A16" s="19">
        <v>7</v>
      </c>
      <c r="B16" s="87"/>
      <c r="C16" s="88"/>
      <c r="D16" s="89"/>
      <c r="E16" s="107"/>
      <c r="F16" s="108"/>
      <c r="G16" s="90"/>
      <c r="H16" s="91" t="str">
        <f t="shared" si="0"/>
        <v/>
      </c>
      <c r="I16" s="94"/>
      <c r="J16" s="93"/>
    </row>
    <row r="17" spans="1:10" ht="30" customHeight="1">
      <c r="A17" s="19">
        <v>8</v>
      </c>
      <c r="B17" s="87"/>
      <c r="C17" s="88"/>
      <c r="D17" s="89"/>
      <c r="E17" s="107"/>
      <c r="F17" s="108"/>
      <c r="G17" s="90"/>
      <c r="H17" s="91" t="str">
        <f t="shared" si="0"/>
        <v/>
      </c>
      <c r="I17" s="94"/>
      <c r="J17" s="93"/>
    </row>
    <row r="18" spans="1:10" ht="30" customHeight="1">
      <c r="A18" s="19">
        <v>9</v>
      </c>
      <c r="B18" s="87"/>
      <c r="C18" s="88"/>
      <c r="D18" s="89"/>
      <c r="E18" s="107"/>
      <c r="F18" s="108"/>
      <c r="G18" s="95"/>
      <c r="H18" s="91" t="str">
        <f t="shared" si="0"/>
        <v/>
      </c>
      <c r="I18" s="94"/>
      <c r="J18" s="93"/>
    </row>
    <row r="19" spans="1:10" ht="30" customHeight="1">
      <c r="A19" s="19">
        <v>10</v>
      </c>
      <c r="B19" s="87"/>
      <c r="C19" s="88"/>
      <c r="D19" s="89"/>
      <c r="E19" s="107"/>
      <c r="F19" s="108"/>
      <c r="G19" s="96"/>
      <c r="H19" s="91" t="str">
        <f t="shared" si="0"/>
        <v/>
      </c>
      <c r="I19" s="94"/>
      <c r="J19" s="93"/>
    </row>
    <row r="20" spans="1:10" ht="30" customHeight="1">
      <c r="A20" s="19">
        <v>11</v>
      </c>
      <c r="B20" s="87"/>
      <c r="C20" s="88"/>
      <c r="D20" s="89"/>
      <c r="E20" s="107"/>
      <c r="F20" s="108"/>
      <c r="G20" s="96"/>
      <c r="H20" s="91" t="str">
        <f t="shared" si="0"/>
        <v/>
      </c>
      <c r="I20" s="94"/>
      <c r="J20" s="93"/>
    </row>
    <row r="21" spans="1:10" ht="30" customHeight="1">
      <c r="A21" s="19">
        <v>12</v>
      </c>
      <c r="B21" s="87"/>
      <c r="C21" s="88"/>
      <c r="D21" s="89"/>
      <c r="E21" s="107"/>
      <c r="F21" s="108"/>
      <c r="G21" s="96"/>
      <c r="H21" s="91" t="str">
        <f t="shared" si="0"/>
        <v/>
      </c>
      <c r="I21" s="94"/>
      <c r="J21" s="93"/>
    </row>
    <row r="22" spans="1:10" ht="30" customHeight="1">
      <c r="A22" s="19">
        <v>13</v>
      </c>
      <c r="B22" s="87"/>
      <c r="C22" s="88"/>
      <c r="D22" s="89"/>
      <c r="E22" s="107"/>
      <c r="F22" s="108"/>
      <c r="G22" s="96"/>
      <c r="H22" s="91" t="str">
        <f t="shared" si="0"/>
        <v/>
      </c>
      <c r="I22" s="94"/>
      <c r="J22" s="93"/>
    </row>
    <row r="23" spans="1:10" ht="30" customHeight="1">
      <c r="A23" s="19">
        <v>14</v>
      </c>
      <c r="B23" s="87"/>
      <c r="C23" s="88"/>
      <c r="D23" s="89"/>
      <c r="E23" s="107"/>
      <c r="F23" s="108"/>
      <c r="G23" s="97"/>
      <c r="H23" s="91"/>
      <c r="I23" s="98"/>
      <c r="J23" s="93"/>
    </row>
    <row r="24" spans="1:10" ht="30" customHeight="1">
      <c r="A24" s="19">
        <v>15</v>
      </c>
      <c r="B24" s="87"/>
      <c r="C24" s="88"/>
      <c r="D24" s="89"/>
      <c r="E24" s="107"/>
      <c r="F24" s="108"/>
      <c r="G24" s="97"/>
      <c r="H24" s="91"/>
      <c r="I24" s="98"/>
      <c r="J24" s="93"/>
    </row>
    <row r="25" spans="1:10" ht="30" customHeight="1">
      <c r="A25" s="19">
        <v>16</v>
      </c>
      <c r="B25" s="87"/>
      <c r="C25" s="88"/>
      <c r="D25" s="89"/>
      <c r="E25" s="107"/>
      <c r="F25" s="108"/>
      <c r="G25" s="96"/>
      <c r="H25" s="91" t="str">
        <f t="shared" ref="H25" si="1">IF(C25="⑤園内における研修を企画・実施する幼稚園又は認定こども園","〇","")</f>
        <v/>
      </c>
      <c r="I25" s="94"/>
      <c r="J25" s="93"/>
    </row>
    <row r="26" spans="1:10" ht="30" customHeight="1">
      <c r="A26" s="19">
        <v>17</v>
      </c>
      <c r="B26" s="87"/>
      <c r="C26" s="88"/>
      <c r="D26" s="89"/>
      <c r="E26" s="107"/>
      <c r="F26" s="108"/>
      <c r="G26" s="97"/>
      <c r="H26" s="91"/>
      <c r="I26" s="98"/>
      <c r="J26" s="93"/>
    </row>
    <row r="27" spans="1:10" ht="30" customHeight="1">
      <c r="A27" s="19">
        <v>18</v>
      </c>
      <c r="B27" s="87"/>
      <c r="C27" s="88"/>
      <c r="D27" s="89"/>
      <c r="E27" s="107"/>
      <c r="F27" s="108"/>
      <c r="G27" s="96"/>
      <c r="H27" s="99"/>
      <c r="I27" s="94"/>
      <c r="J27" s="93"/>
    </row>
    <row r="28" spans="1:10" ht="30" customHeight="1">
      <c r="A28" s="19">
        <v>19</v>
      </c>
      <c r="B28" s="87"/>
      <c r="C28" s="88"/>
      <c r="D28" s="89"/>
      <c r="E28" s="107"/>
      <c r="F28" s="108"/>
      <c r="G28" s="96"/>
      <c r="H28" s="99"/>
      <c r="I28" s="94"/>
      <c r="J28" s="93"/>
    </row>
    <row r="29" spans="1:10" ht="30" customHeight="1">
      <c r="A29" s="19">
        <v>20</v>
      </c>
      <c r="B29" s="87"/>
      <c r="C29" s="88"/>
      <c r="D29" s="89"/>
      <c r="E29" s="107"/>
      <c r="F29" s="108"/>
      <c r="G29" s="96"/>
      <c r="H29" s="99"/>
      <c r="I29" s="94"/>
      <c r="J29" s="93"/>
    </row>
    <row r="30" spans="1:10" ht="30" customHeight="1">
      <c r="A30" s="19">
        <v>21</v>
      </c>
      <c r="B30" s="87"/>
      <c r="C30" s="88"/>
      <c r="D30" s="89"/>
      <c r="E30" s="107"/>
      <c r="F30" s="108"/>
      <c r="G30" s="96"/>
      <c r="H30" s="99"/>
      <c r="I30" s="94"/>
      <c r="J30" s="93"/>
    </row>
    <row r="31" spans="1:10" ht="30" customHeight="1">
      <c r="A31" s="19">
        <v>22</v>
      </c>
      <c r="B31" s="87"/>
      <c r="C31" s="88"/>
      <c r="D31" s="89"/>
      <c r="E31" s="107"/>
      <c r="F31" s="108"/>
      <c r="G31" s="96"/>
      <c r="H31" s="99"/>
      <c r="I31" s="94"/>
      <c r="J31" s="93"/>
    </row>
    <row r="32" spans="1:10" ht="30" customHeight="1">
      <c r="A32" s="19">
        <v>23</v>
      </c>
      <c r="B32" s="87"/>
      <c r="C32" s="88"/>
      <c r="D32" s="89"/>
      <c r="E32" s="107"/>
      <c r="F32" s="108"/>
      <c r="G32" s="96"/>
      <c r="H32" s="99"/>
      <c r="I32" s="94"/>
      <c r="J32" s="93"/>
    </row>
    <row r="33" spans="1:10" ht="30" customHeight="1">
      <c r="A33" s="19">
        <v>24</v>
      </c>
      <c r="B33" s="87"/>
      <c r="C33" s="88"/>
      <c r="D33" s="89"/>
      <c r="E33" s="107"/>
      <c r="F33" s="108"/>
      <c r="G33" s="96"/>
      <c r="H33" s="99"/>
      <c r="I33" s="94"/>
      <c r="J33" s="93"/>
    </row>
    <row r="34" spans="1:10" ht="30" customHeight="1">
      <c r="A34" s="19">
        <v>25</v>
      </c>
      <c r="B34" s="87"/>
      <c r="C34" s="88"/>
      <c r="D34" s="89"/>
      <c r="E34" s="107"/>
      <c r="F34" s="108"/>
      <c r="G34" s="96"/>
      <c r="H34" s="99"/>
      <c r="I34" s="94"/>
      <c r="J34" s="93"/>
    </row>
    <row r="35" spans="1:10" ht="30" customHeight="1">
      <c r="A35" s="19">
        <v>26</v>
      </c>
      <c r="B35" s="87"/>
      <c r="C35" s="88"/>
      <c r="D35" s="89"/>
      <c r="E35" s="107"/>
      <c r="F35" s="108"/>
      <c r="G35" s="96"/>
      <c r="H35" s="99"/>
      <c r="I35" s="94"/>
      <c r="J35" s="93"/>
    </row>
    <row r="36" spans="1:10" ht="30" customHeight="1">
      <c r="A36" s="19">
        <v>27</v>
      </c>
      <c r="B36" s="87"/>
      <c r="C36" s="88"/>
      <c r="D36" s="89"/>
      <c r="E36" s="107"/>
      <c r="F36" s="108"/>
      <c r="G36" s="96"/>
      <c r="H36" s="99"/>
      <c r="I36" s="94"/>
      <c r="J36" s="93"/>
    </row>
    <row r="37" spans="1:10" ht="30" customHeight="1">
      <c r="A37" s="19">
        <v>28</v>
      </c>
      <c r="B37" s="87"/>
      <c r="C37" s="88"/>
      <c r="D37" s="89"/>
      <c r="E37" s="107"/>
      <c r="F37" s="108"/>
      <c r="G37" s="96"/>
      <c r="H37" s="99"/>
      <c r="I37" s="94"/>
      <c r="J37" s="93"/>
    </row>
    <row r="38" spans="1:10" ht="30" customHeight="1">
      <c r="A38" s="19">
        <v>29</v>
      </c>
      <c r="B38" s="87"/>
      <c r="C38" s="88"/>
      <c r="D38" s="89"/>
      <c r="E38" s="107"/>
      <c r="F38" s="108"/>
      <c r="G38" s="96"/>
      <c r="H38" s="99"/>
      <c r="I38" s="94"/>
      <c r="J38" s="93"/>
    </row>
    <row r="39" spans="1:10" ht="30" customHeight="1">
      <c r="A39" s="19">
        <v>30</v>
      </c>
      <c r="B39" s="87"/>
      <c r="C39" s="88"/>
      <c r="D39" s="89"/>
      <c r="E39" s="107"/>
      <c r="F39" s="108"/>
      <c r="G39" s="96"/>
      <c r="H39" s="99"/>
      <c r="I39" s="94"/>
      <c r="J39" s="93"/>
    </row>
    <row r="40" spans="1:10" ht="30" customHeight="1">
      <c r="A40" s="19">
        <v>31</v>
      </c>
      <c r="B40" s="87"/>
      <c r="C40" s="88"/>
      <c r="D40" s="89"/>
      <c r="E40" s="107"/>
      <c r="F40" s="108"/>
      <c r="G40" s="96"/>
      <c r="H40" s="99"/>
      <c r="I40" s="94"/>
      <c r="J40" s="93"/>
    </row>
    <row r="41" spans="1:10" ht="30" customHeight="1">
      <c r="A41" s="19">
        <v>32</v>
      </c>
      <c r="B41" s="87"/>
      <c r="C41" s="88"/>
      <c r="D41" s="89"/>
      <c r="E41" s="107"/>
      <c r="F41" s="108"/>
      <c r="G41" s="96"/>
      <c r="H41" s="99"/>
      <c r="I41" s="94"/>
      <c r="J41" s="93"/>
    </row>
    <row r="42" spans="1:10" ht="30" customHeight="1">
      <c r="A42" s="19">
        <v>33</v>
      </c>
      <c r="B42" s="87"/>
      <c r="C42" s="88"/>
      <c r="D42" s="89"/>
      <c r="E42" s="107"/>
      <c r="F42" s="108"/>
      <c r="G42" s="96"/>
      <c r="H42" s="99"/>
      <c r="I42" s="94"/>
      <c r="J42" s="93"/>
    </row>
    <row r="43" spans="1:10" ht="30" customHeight="1">
      <c r="A43" s="19">
        <v>34</v>
      </c>
      <c r="B43" s="87"/>
      <c r="C43" s="88"/>
      <c r="D43" s="89"/>
      <c r="E43" s="107"/>
      <c r="F43" s="108"/>
      <c r="G43" s="96"/>
      <c r="H43" s="99"/>
      <c r="I43" s="94"/>
      <c r="J43" s="93"/>
    </row>
    <row r="44" spans="1:10" ht="30" customHeight="1">
      <c r="A44" s="19">
        <v>35</v>
      </c>
      <c r="B44" s="87"/>
      <c r="C44" s="88"/>
      <c r="D44" s="89"/>
      <c r="E44" s="107"/>
      <c r="F44" s="108"/>
      <c r="G44" s="96"/>
      <c r="H44" s="99"/>
      <c r="I44" s="94"/>
      <c r="J44" s="93"/>
    </row>
    <row r="45" spans="1:10" ht="30" customHeight="1">
      <c r="A45" s="19">
        <v>36</v>
      </c>
      <c r="B45" s="87"/>
      <c r="C45" s="88"/>
      <c r="D45" s="89"/>
      <c r="E45" s="107"/>
      <c r="F45" s="108"/>
      <c r="G45" s="96"/>
      <c r="H45" s="99"/>
      <c r="I45" s="94"/>
      <c r="J45" s="93"/>
    </row>
    <row r="46" spans="1:10" ht="30" customHeight="1">
      <c r="A46" s="19">
        <v>37</v>
      </c>
      <c r="B46" s="87"/>
      <c r="C46" s="88"/>
      <c r="D46" s="89"/>
      <c r="E46" s="107"/>
      <c r="F46" s="108"/>
      <c r="G46" s="96"/>
      <c r="H46" s="99"/>
      <c r="I46" s="94"/>
      <c r="J46" s="93"/>
    </row>
    <row r="47" spans="1:10" ht="30" customHeight="1">
      <c r="A47" s="19">
        <v>38</v>
      </c>
      <c r="B47" s="87"/>
      <c r="C47" s="88"/>
      <c r="D47" s="89"/>
      <c r="E47" s="107"/>
      <c r="F47" s="108"/>
      <c r="G47" s="96"/>
      <c r="H47" s="99"/>
      <c r="I47" s="94"/>
      <c r="J47" s="93"/>
    </row>
    <row r="48" spans="1:10" ht="30" customHeight="1">
      <c r="A48" s="19">
        <v>39</v>
      </c>
      <c r="B48" s="87"/>
      <c r="C48" s="88"/>
      <c r="D48" s="89"/>
      <c r="E48" s="107"/>
      <c r="F48" s="108"/>
      <c r="G48" s="96"/>
      <c r="H48" s="99" t="str">
        <f t="shared" ref="H48:H49" si="2">IF(C48="⑤園内における研修を企画・実施する幼稚園又は認定こども園","〇","")</f>
        <v/>
      </c>
      <c r="I48" s="94"/>
      <c r="J48" s="93"/>
    </row>
    <row r="49" spans="1:10" ht="30" customHeight="1">
      <c r="A49" s="19">
        <v>40</v>
      </c>
      <c r="B49" s="87"/>
      <c r="C49" s="88"/>
      <c r="D49" s="89"/>
      <c r="E49" s="107"/>
      <c r="F49" s="108"/>
      <c r="G49" s="96"/>
      <c r="H49" s="99" t="str">
        <f t="shared" si="2"/>
        <v/>
      </c>
      <c r="I49" s="94"/>
      <c r="J49" s="93"/>
    </row>
    <row r="50" spans="1:10" ht="30" customHeight="1">
      <c r="A50" s="19">
        <v>41</v>
      </c>
      <c r="B50" s="87"/>
      <c r="C50" s="88"/>
      <c r="D50" s="89"/>
      <c r="E50" s="107"/>
      <c r="F50" s="108"/>
      <c r="G50" s="96"/>
      <c r="H50" s="99"/>
      <c r="I50" s="94"/>
      <c r="J50" s="93"/>
    </row>
    <row r="51" spans="1:10" ht="30" customHeight="1">
      <c r="A51" s="19">
        <v>42</v>
      </c>
      <c r="B51" s="87"/>
      <c r="C51" s="88"/>
      <c r="D51" s="89"/>
      <c r="E51" s="107"/>
      <c r="F51" s="108"/>
      <c r="G51" s="96"/>
      <c r="H51" s="99"/>
      <c r="I51" s="94"/>
      <c r="J51" s="93"/>
    </row>
    <row r="52" spans="1:10" ht="30" customHeight="1">
      <c r="A52" s="19">
        <v>43</v>
      </c>
      <c r="B52" s="87"/>
      <c r="C52" s="88"/>
      <c r="D52" s="89"/>
      <c r="E52" s="107"/>
      <c r="F52" s="108"/>
      <c r="G52" s="96"/>
      <c r="H52" s="99" t="str">
        <f t="shared" ref="H52" si="3">IF(C52="⑤園内における研修を企画・実施する幼稚園又は認定こども園","〇","")</f>
        <v/>
      </c>
      <c r="I52" s="94"/>
      <c r="J52" s="93"/>
    </row>
    <row r="53" spans="1:10" ht="30" customHeight="1">
      <c r="A53" s="19">
        <v>44</v>
      </c>
      <c r="B53" s="87"/>
      <c r="C53" s="88"/>
      <c r="D53" s="89"/>
      <c r="E53" s="107"/>
      <c r="F53" s="108"/>
      <c r="G53" s="96"/>
      <c r="H53" s="99"/>
      <c r="I53" s="94"/>
      <c r="J53" s="93"/>
    </row>
    <row r="54" spans="1:10" ht="30" customHeight="1">
      <c r="A54" s="19">
        <v>45</v>
      </c>
      <c r="B54" s="87"/>
      <c r="C54" s="88"/>
      <c r="D54" s="89"/>
      <c r="E54" s="107"/>
      <c r="F54" s="108"/>
      <c r="G54" s="96"/>
      <c r="H54" s="99"/>
      <c r="I54" s="94"/>
      <c r="J54" s="93"/>
    </row>
    <row r="55" spans="1:10" ht="30" customHeight="1">
      <c r="A55" s="19">
        <v>46</v>
      </c>
      <c r="B55" s="87"/>
      <c r="C55" s="88"/>
      <c r="D55" s="89"/>
      <c r="E55" s="107"/>
      <c r="F55" s="108"/>
      <c r="G55" s="96"/>
      <c r="H55" s="99" t="str">
        <f t="shared" ref="H55" si="4">IF(C55="⑤園内における研修を企画・実施する幼稚園又は認定こども園","〇","")</f>
        <v/>
      </c>
      <c r="I55" s="94"/>
      <c r="J55" s="93"/>
    </row>
    <row r="56" spans="1:10" ht="30" customHeight="1">
      <c r="A56" s="19">
        <v>47</v>
      </c>
      <c r="B56" s="87"/>
      <c r="C56" s="88"/>
      <c r="D56" s="89"/>
      <c r="E56" s="107"/>
      <c r="F56" s="108"/>
      <c r="G56" s="96"/>
      <c r="H56" s="99"/>
      <c r="I56" s="94"/>
      <c r="J56" s="93"/>
    </row>
    <row r="57" spans="1:10" ht="30" customHeight="1">
      <c r="A57" s="19">
        <v>48</v>
      </c>
      <c r="B57" s="87"/>
      <c r="C57" s="88"/>
      <c r="D57" s="89"/>
      <c r="E57" s="107"/>
      <c r="F57" s="108"/>
      <c r="G57" s="96"/>
      <c r="H57" s="99"/>
      <c r="I57" s="94"/>
      <c r="J57" s="93"/>
    </row>
    <row r="58" spans="1:10" ht="30" customHeight="1">
      <c r="A58" s="19">
        <v>49</v>
      </c>
      <c r="B58" s="87"/>
      <c r="C58" s="88"/>
      <c r="D58" s="89"/>
      <c r="E58" s="107"/>
      <c r="F58" s="108"/>
      <c r="G58" s="96"/>
      <c r="H58" s="99" t="str">
        <f t="shared" si="0"/>
        <v/>
      </c>
      <c r="I58" s="94"/>
      <c r="J58" s="93"/>
    </row>
    <row r="59" spans="1:10" ht="30" customHeight="1">
      <c r="A59" s="19">
        <v>50</v>
      </c>
      <c r="B59" s="87"/>
      <c r="C59" s="88"/>
      <c r="D59" s="89"/>
      <c r="E59" s="107"/>
      <c r="F59" s="108"/>
      <c r="G59" s="96"/>
      <c r="H59" s="99" t="str">
        <f t="shared" si="0"/>
        <v/>
      </c>
      <c r="I59" s="94"/>
      <c r="J59" s="93"/>
    </row>
    <row r="60" spans="1:10" ht="30" customHeight="1">
      <c r="A60" s="19">
        <v>51</v>
      </c>
      <c r="B60" s="87"/>
      <c r="C60" s="88"/>
      <c r="D60" s="89"/>
      <c r="E60" s="107"/>
      <c r="F60" s="108"/>
      <c r="G60" s="96"/>
      <c r="H60" s="99"/>
      <c r="I60" s="94"/>
      <c r="J60" s="93"/>
    </row>
    <row r="61" spans="1:10" ht="30" customHeight="1">
      <c r="A61" s="19">
        <v>52</v>
      </c>
      <c r="B61" s="87"/>
      <c r="C61" s="88"/>
      <c r="D61" s="89"/>
      <c r="E61" s="107"/>
      <c r="F61" s="108"/>
      <c r="G61" s="96"/>
      <c r="H61" s="99"/>
      <c r="I61" s="94"/>
      <c r="J61" s="93"/>
    </row>
    <row r="62" spans="1:10" ht="30" customHeight="1">
      <c r="A62" s="19">
        <v>53</v>
      </c>
      <c r="B62" s="87"/>
      <c r="C62" s="88"/>
      <c r="D62" s="89"/>
      <c r="E62" s="107"/>
      <c r="F62" s="108"/>
      <c r="G62" s="96"/>
      <c r="H62" s="99" t="str">
        <f t="shared" si="0"/>
        <v/>
      </c>
      <c r="I62" s="94"/>
      <c r="J62" s="93"/>
    </row>
    <row r="63" spans="1:10" ht="30" customHeight="1">
      <c r="A63" s="19">
        <v>54</v>
      </c>
      <c r="B63" s="87"/>
      <c r="C63" s="88"/>
      <c r="D63" s="89"/>
      <c r="E63" s="107"/>
      <c r="F63" s="108"/>
      <c r="G63" s="96"/>
      <c r="H63" s="99"/>
      <c r="I63" s="94"/>
      <c r="J63" s="93"/>
    </row>
    <row r="64" spans="1:10" ht="30" customHeight="1">
      <c r="A64" s="19">
        <v>55</v>
      </c>
      <c r="B64" s="87"/>
      <c r="C64" s="88"/>
      <c r="D64" s="89"/>
      <c r="E64" s="107"/>
      <c r="F64" s="108"/>
      <c r="G64" s="96"/>
      <c r="H64" s="99"/>
      <c r="I64" s="94"/>
      <c r="J64" s="93"/>
    </row>
    <row r="65" spans="1:14" ht="30" customHeight="1">
      <c r="A65" s="19">
        <v>56</v>
      </c>
      <c r="B65" s="87"/>
      <c r="C65" s="88"/>
      <c r="D65" s="89"/>
      <c r="E65" s="107"/>
      <c r="F65" s="108"/>
      <c r="G65" s="96"/>
      <c r="H65" s="99"/>
      <c r="I65" s="94"/>
      <c r="J65" s="93"/>
    </row>
    <row r="66" spans="1:14" ht="30" customHeight="1">
      <c r="A66" s="19">
        <v>57</v>
      </c>
      <c r="B66" s="87"/>
      <c r="C66" s="88"/>
      <c r="D66" s="89"/>
      <c r="E66" s="107"/>
      <c r="F66" s="108"/>
      <c r="G66" s="96"/>
      <c r="H66" s="99"/>
      <c r="I66" s="94"/>
      <c r="J66" s="93"/>
    </row>
    <row r="67" spans="1:14" ht="30" customHeight="1">
      <c r="A67" s="19">
        <v>58</v>
      </c>
      <c r="B67" s="87"/>
      <c r="C67" s="88"/>
      <c r="D67" s="89"/>
      <c r="E67" s="107"/>
      <c r="F67" s="108"/>
      <c r="G67" s="96"/>
      <c r="H67" s="99"/>
      <c r="I67" s="94"/>
      <c r="J67" s="93"/>
      <c r="M67" s="7" t="s">
        <v>58</v>
      </c>
      <c r="N67" s="7" t="s">
        <v>132</v>
      </c>
    </row>
    <row r="68" spans="1:14" ht="30" customHeight="1">
      <c r="A68" s="19">
        <v>59</v>
      </c>
      <c r="B68" s="87"/>
      <c r="C68" s="88"/>
      <c r="D68" s="89"/>
      <c r="E68" s="107"/>
      <c r="F68" s="108"/>
      <c r="G68" s="96"/>
      <c r="H68" s="99"/>
      <c r="I68" s="94"/>
      <c r="J68" s="93"/>
      <c r="M68" s="7" t="s">
        <v>36</v>
      </c>
      <c r="N68" s="7">
        <v>15</v>
      </c>
    </row>
    <row r="69" spans="1:14" ht="30" customHeight="1" thickBot="1">
      <c r="A69" s="18">
        <v>60</v>
      </c>
      <c r="B69" s="100"/>
      <c r="C69" s="101"/>
      <c r="D69" s="102"/>
      <c r="E69" s="109"/>
      <c r="F69" s="110"/>
      <c r="G69" s="103"/>
      <c r="H69" s="104" t="str">
        <f t="shared" si="0"/>
        <v/>
      </c>
      <c r="I69" s="105"/>
      <c r="J69" s="106"/>
      <c r="M69" s="7" t="s">
        <v>34</v>
      </c>
      <c r="N69" s="7">
        <v>15</v>
      </c>
    </row>
    <row r="70" spans="1:14" ht="30" hidden="1" customHeight="1" thickTop="1" thickBot="1">
      <c r="A70" s="194" t="s">
        <v>15</v>
      </c>
      <c r="B70" s="195"/>
      <c r="C70" s="195"/>
      <c r="D70" s="195"/>
      <c r="E70" s="195"/>
      <c r="F70" s="196"/>
      <c r="G70" s="80">
        <f>SUMIF(G10:G69,"〇",I10:I69)</f>
        <v>15</v>
      </c>
      <c r="H70" s="86">
        <f>IF(SUMIF(C10:C69,"⑤園内における研修を企画・実施する幼稚園又は認定こども園",I10:I69)&gt;VLOOKUP(C6,M62:N71,2,FALSE),VLOOKUP(C6,M62:N71,2,FALSE),SUMIF(C10:C69,"⑤園内における研修を企画・実施する幼稚園又は認定こども園",I10:I69))</f>
        <v>10</v>
      </c>
      <c r="I70" s="64">
        <f>IF(L70&lt;0,SUM(I10:I69,L70),SUM(I10:I69))</f>
        <v>90</v>
      </c>
      <c r="J70" s="81"/>
      <c r="K70" s="15"/>
      <c r="L70" s="7" t="str">
        <f>IF(SUMIF(C10:C69,"⑤園内における研修を企画・実施する幼稚園又は認定こども園",I10:I69)&gt;VLOOKUP(C6,M62:N71,2,FALSE),VLOOKUP(C6,M62:N71,2,FALSE)-SUMIF(C10:C69,"⑤園内における研修を企画・実施する幼稚園又は認定こども園",I10:I69),"")</f>
        <v/>
      </c>
      <c r="M70" s="7" t="s">
        <v>37</v>
      </c>
      <c r="N70" s="7">
        <v>4</v>
      </c>
    </row>
    <row r="71" spans="1:14" s="14" customFormat="1" ht="15" customHeight="1" thickTop="1">
      <c r="A71" s="17"/>
      <c r="B71" s="12" t="s">
        <v>23</v>
      </c>
      <c r="C71" s="15"/>
      <c r="D71" s="15"/>
      <c r="E71" s="15"/>
      <c r="F71" s="15"/>
      <c r="G71" s="15"/>
      <c r="H71" s="15"/>
      <c r="I71" s="15"/>
      <c r="J71" s="15"/>
      <c r="M71" s="14" t="s">
        <v>133</v>
      </c>
      <c r="N71" s="14">
        <v>4</v>
      </c>
    </row>
    <row r="72" spans="1:14" s="14" customFormat="1" ht="15" customHeight="1">
      <c r="A72" s="17"/>
      <c r="B72" s="5" t="s">
        <v>57</v>
      </c>
      <c r="C72" s="15"/>
      <c r="D72" s="15"/>
      <c r="E72" s="15"/>
      <c r="F72" s="15"/>
      <c r="G72" s="15"/>
      <c r="H72" s="15"/>
      <c r="I72" s="15"/>
      <c r="J72" s="15"/>
    </row>
    <row r="73" spans="1:14" s="14" customFormat="1" ht="15" customHeight="1">
      <c r="A73" s="17"/>
      <c r="B73" s="5" t="s">
        <v>67</v>
      </c>
      <c r="C73" s="15"/>
      <c r="D73" s="15"/>
      <c r="E73" s="15"/>
      <c r="F73" s="15"/>
      <c r="G73" s="15"/>
      <c r="H73" s="15"/>
      <c r="I73" s="15"/>
      <c r="J73" s="15"/>
    </row>
    <row r="74" spans="1:14" s="14" customFormat="1" ht="15" customHeight="1">
      <c r="A74" s="17"/>
      <c r="B74" s="5" t="s">
        <v>65</v>
      </c>
      <c r="C74" s="15"/>
      <c r="D74" s="15"/>
      <c r="E74" s="15"/>
      <c r="F74" s="15"/>
      <c r="G74" s="15"/>
      <c r="H74" s="15"/>
      <c r="I74" s="15"/>
      <c r="J74" s="15"/>
    </row>
    <row r="75" spans="1:14" s="14" customFormat="1" ht="15" customHeight="1">
      <c r="A75" s="17"/>
      <c r="B75" s="4" t="s">
        <v>66</v>
      </c>
      <c r="C75" s="53"/>
      <c r="D75" s="15"/>
      <c r="E75" s="15"/>
      <c r="F75" s="15"/>
      <c r="G75" s="15"/>
      <c r="H75" s="15"/>
      <c r="I75" s="15"/>
      <c r="J75" s="15"/>
      <c r="M75" s="14" t="b">
        <f>SUMIF($H$10:$H$69,"〇",$I$10:$I$69)&lt;=VLOOKUP(C6,M68:N71,2,FALSE)</f>
        <v>1</v>
      </c>
    </row>
    <row r="76" spans="1:14" s="14" customFormat="1" ht="15" customHeight="1">
      <c r="A76" s="17"/>
      <c r="B76" s="4" t="s">
        <v>141</v>
      </c>
      <c r="C76" s="15"/>
      <c r="D76" s="15"/>
      <c r="E76" s="15"/>
      <c r="F76" s="15"/>
      <c r="G76" s="15"/>
      <c r="H76" s="15"/>
      <c r="I76" s="15"/>
      <c r="J76" s="15"/>
    </row>
    <row r="77" spans="1:14" s="2" customFormat="1" ht="15" customHeight="1">
      <c r="A77" s="1"/>
      <c r="C77" s="1"/>
      <c r="D77" s="1"/>
      <c r="E77" s="1"/>
      <c r="F77" s="1"/>
      <c r="G77" s="1"/>
      <c r="H77" s="1"/>
      <c r="I77" s="1"/>
      <c r="J77" s="1"/>
    </row>
    <row r="78" spans="1:14" s="14" customFormat="1" ht="15" customHeight="1">
      <c r="A78" s="17"/>
      <c r="B78" s="16"/>
      <c r="C78" s="15"/>
      <c r="D78" s="15"/>
      <c r="E78" s="15"/>
      <c r="F78" s="15"/>
      <c r="G78" s="15"/>
      <c r="H78" s="15"/>
      <c r="I78" s="15"/>
      <c r="J78" s="15"/>
    </row>
    <row r="79" spans="1:14" s="14" customFormat="1" ht="30" customHeight="1">
      <c r="A79" s="17"/>
      <c r="B79" s="186"/>
      <c r="C79" s="187"/>
      <c r="D79" s="187"/>
      <c r="E79" s="187"/>
      <c r="F79" s="187"/>
      <c r="G79" s="187"/>
      <c r="H79" s="187"/>
      <c r="I79" s="187"/>
      <c r="J79" s="187"/>
    </row>
    <row r="80" spans="1:14" s="14" customFormat="1" ht="15" customHeight="1">
      <c r="A80" s="17"/>
      <c r="B80" s="16"/>
      <c r="C80" s="15"/>
      <c r="D80" s="15"/>
      <c r="E80" s="15"/>
      <c r="F80" s="15"/>
      <c r="G80" s="15"/>
      <c r="H80" s="15"/>
      <c r="I80" s="15"/>
      <c r="J80" s="15"/>
    </row>
    <row r="81" spans="1:10" s="14" customFormat="1" ht="15" customHeight="1">
      <c r="A81" s="17"/>
      <c r="B81" s="16"/>
      <c r="C81" s="15"/>
      <c r="D81" s="15"/>
      <c r="E81" s="15"/>
      <c r="F81" s="15"/>
      <c r="G81" s="15"/>
      <c r="H81" s="15"/>
      <c r="I81" s="15"/>
      <c r="J81" s="15"/>
    </row>
    <row r="82" spans="1:10" s="10" customFormat="1" ht="15" customHeight="1">
      <c r="A82" s="13"/>
      <c r="B82" s="12"/>
      <c r="C82" s="11"/>
      <c r="D82" s="11"/>
      <c r="E82" s="11"/>
      <c r="F82" s="11"/>
      <c r="G82" s="11"/>
      <c r="H82" s="11"/>
      <c r="I82" s="11"/>
      <c r="J82" s="11"/>
    </row>
  </sheetData>
  <sheetProtection algorithmName="SHA-512" hashValue="phtm07M1jT7hwzZwkJkgn0ZROqykXV8Oj6cB7bLVW9BcXb8UEm0C5vNBpW3yMim5o5toySRcEFgD3gzAHDGBEg==" saltValue="TeALNS5UcRQFP1xBRJH2yA==" spinCount="100000" sheet="1" objects="1" scenarios="1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58" priority="3" operator="equal">
      <formula>""</formula>
    </cfRule>
  </conditionalFormatting>
  <conditionalFormatting sqref="E10:F69">
    <cfRule type="expression" dxfId="357" priority="1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56" priority="2">
      <formula>$C10="⑥保育士等キャリアアップ研修"</formula>
    </cfRule>
  </conditionalFormatting>
  <conditionalFormatting sqref="G70">
    <cfRule type="cellIs" dxfId="355" priority="6" operator="equal">
      <formula>""</formula>
    </cfRule>
  </conditionalFormatting>
  <conditionalFormatting sqref="I3:I7">
    <cfRule type="cellIs" dxfId="354" priority="5" operator="equal">
      <formula>""</formula>
    </cfRule>
  </conditionalFormatting>
  <conditionalFormatting sqref="I70">
    <cfRule type="cellIs" dxfId="353" priority="4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8:B69" xr:uid="{24CB44C5-876F-486A-BCC6-A4901EFAA394}">
      <formula1>45748</formula1>
    </dataValidation>
    <dataValidation allowBlank="1" showInputMessage="1" showErrorMessage="1" error="保育士等キャリアアップ研修の時のみ12桁の修了証番号を入力" sqref="F11:F69" xr:uid="{E7A8A7A3-D7D0-4D87-ACCA-C02E5B9B62B9}"/>
    <dataValidation type="list" allowBlank="1" showInputMessage="1" showErrorMessage="1" promptTitle="研修分野" sqref="E10:E69" xr:uid="{89A93C41-A788-4C3F-A1D4-A61B9812AF34}">
      <formula1>INDIRECT($L$4)</formula1>
    </dataValidation>
    <dataValidation type="list" allowBlank="1" showInputMessage="1" showErrorMessage="1" sqref="G10:G69" xr:uid="{C147FA98-1CD1-4A4C-94A8-636D075850B2}">
      <formula1>"〇"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C4AD4B2A-FBA8-4188-800D-10CFF9C5F5E8}">
      <formula1>SUMIF($H$10:$H$69,"〇",$I$10:$I$69)&lt;=VLOOKUP($C$6,$M$68:$N$71,2,FALSE)</formula1>
    </dataValidation>
  </dataValidations>
  <printOptions horizontalCentered="1"/>
  <pageMargins left="0.25" right="0.25" top="0.75" bottom="0.75" header="0.3" footer="0.3"/>
  <pageSetup paperSize="9" scale="24" orientation="landscape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6875917-3CE7-4CCF-8CAD-79E13FC6FA93}">
          <x14:formula1>
            <xm:f>'マスタ '!$E$3:$E$8</xm:f>
          </x14:formula1>
          <xm:sqref>C10:C69</xm:sqref>
        </x14:dataValidation>
        <x14:dataValidation type="list" allowBlank="1" showInputMessage="1" showErrorMessage="1" xr:uid="{F0737A55-B559-4B87-9FE7-9916EE35597C}">
          <x14:formula1>
            <xm:f>'マスタ '!$C$3:$C$16</xm:f>
          </x14:formula1>
          <xm:sqref>C6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C5829-1109-487B-994A-85ED3A0B2AD6}">
  <sheetPr codeName="Sheet20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apnmcncZ2ylgIrW3D+ZSBAnIILAZRS1F8kWJ6Z4h3jN+t572+yzkN9z/CmdtHWWVt570kzPqaD41ckprptMF7w==" saltValue="EBRYcYFBuq4ck7r9PV3iC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37" priority="4" operator="equal">
      <formula>""</formula>
    </cfRule>
  </conditionalFormatting>
  <conditionalFormatting sqref="D10:D69">
    <cfRule type="expression" dxfId="236" priority="1">
      <formula>C10="⑥保育士等キャリアアップ研修"</formula>
    </cfRule>
  </conditionalFormatting>
  <conditionalFormatting sqref="E10:F69">
    <cfRule type="expression" dxfId="235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34" priority="3">
      <formula>$C10="⑥保育士等キャリアアップ研修"</formula>
    </cfRule>
  </conditionalFormatting>
  <conditionalFormatting sqref="G70">
    <cfRule type="cellIs" dxfId="233" priority="7" operator="equal">
      <formula>""</formula>
    </cfRule>
  </conditionalFormatting>
  <conditionalFormatting sqref="I3:I7">
    <cfRule type="cellIs" dxfId="232" priority="6" operator="equal">
      <formula>""</formula>
    </cfRule>
  </conditionalFormatting>
  <conditionalFormatting sqref="I70">
    <cfRule type="cellIs" dxfId="231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41ADDBB-B0DB-4294-BC2F-AC0AD18CBDEB}">
      <formula1>45748</formula1>
    </dataValidation>
    <dataValidation allowBlank="1" showInputMessage="1" showErrorMessage="1" error="保育士等キャリアアップ研修の時のみ12桁の修了証番号を入力" sqref="F10:F69" xr:uid="{C958AB8F-4BC5-427B-A8A2-4EF77E79F25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F9DB839-CF42-44DC-B9E1-46441D6C66DA}">
      <formula1>SUMIF($H$10:$H$69,"〇",$I$10:$I$69)&lt;=VLOOKUP($C$6,$M$68:$N$82,2,FALSE)</formula1>
    </dataValidation>
    <dataValidation type="list" allowBlank="1" showInputMessage="1" showErrorMessage="1" promptTitle="研修分野" sqref="E10:E69" xr:uid="{018B86B7-BC82-4B1A-A455-1199DCC7975E}">
      <formula1>INDIRECT($L$4)</formula1>
    </dataValidation>
    <dataValidation type="list" allowBlank="1" showInputMessage="1" showErrorMessage="1" sqref="G10:G69" xr:uid="{8116BF99-EDD8-4157-B79F-E81B5318B946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2FA9388-7B3B-4C1A-B52B-496CBED9051E}">
          <x14:formula1>
            <xm:f>'マスタ '!$E$3:$E$8</xm:f>
          </x14:formula1>
          <xm:sqref>C10:C69</xm:sqref>
        </x14:dataValidation>
        <x14:dataValidation type="list" allowBlank="1" showInputMessage="1" showErrorMessage="1" xr:uid="{08FBAF78-F5F2-4B32-A335-01E52E4BB3C2}">
          <x14:formula1>
            <xm:f>'マスタ '!$C$3:$C$16</xm:f>
          </x14:formula1>
          <xm:sqref>C6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1D6F2-3E55-4544-BAE8-2737322E5F4D}">
  <sheetPr codeName="Sheet21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Tmf94Ub4XKncTePXoL4n9yHiybTLooGUfZ22Sz/6tEF/ZNRnLxoAUqDhvgM+wncESICwE81RigG9hC1I5fztjw==" saltValue="2/zS11l0V2bF/BWPoARk4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30" priority="4" operator="equal">
      <formula>""</formula>
    </cfRule>
  </conditionalFormatting>
  <conditionalFormatting sqref="D10:D69">
    <cfRule type="expression" dxfId="229" priority="1">
      <formula>C10="⑥保育士等キャリアアップ研修"</formula>
    </cfRule>
  </conditionalFormatting>
  <conditionalFormatting sqref="E10:F69">
    <cfRule type="expression" dxfId="228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27" priority="3">
      <formula>$C10="⑥保育士等キャリアアップ研修"</formula>
    </cfRule>
  </conditionalFormatting>
  <conditionalFormatting sqref="G70">
    <cfRule type="cellIs" dxfId="226" priority="7" operator="equal">
      <formula>""</formula>
    </cfRule>
  </conditionalFormatting>
  <conditionalFormatting sqref="I3:I7">
    <cfRule type="cellIs" dxfId="225" priority="6" operator="equal">
      <formula>""</formula>
    </cfRule>
  </conditionalFormatting>
  <conditionalFormatting sqref="I70">
    <cfRule type="cellIs" dxfId="224" priority="5" operator="equal">
      <formula>""</formula>
    </cfRule>
  </conditionalFormatting>
  <dataValidations count="5">
    <dataValidation type="list" allowBlank="1" showInputMessage="1" showErrorMessage="1" sqref="G10:G69" xr:uid="{63300F1C-7A44-4A81-BC3A-6BD76745DA4D}">
      <formula1>"〇"</formula1>
    </dataValidation>
    <dataValidation type="list" allowBlank="1" showInputMessage="1" showErrorMessage="1" promptTitle="研修分野" sqref="E10:E69" xr:uid="{66D8CA10-B54C-4745-AAC6-5EBEEB40B42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E63906F4-DA02-43AB-AF4D-79C7D94E22A2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BB4CA6F4-7A4C-41CA-B8A5-9926C8EC90A3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D318E1C-BCA3-4FDC-B468-1C04E8503681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DCC3F4-0EB3-4C9B-8543-DC14B8B6D8AA}">
          <x14:formula1>
            <xm:f>'マスタ '!$C$3:$C$16</xm:f>
          </x14:formula1>
          <xm:sqref>C6</xm:sqref>
        </x14:dataValidation>
        <x14:dataValidation type="list" allowBlank="1" showInputMessage="1" showErrorMessage="1" xr:uid="{2948E39D-AB34-433D-835C-BAE80608D7FA}">
          <x14:formula1>
            <xm:f>'マスタ '!$E$3:$E$8</xm:f>
          </x14:formula1>
          <xm:sqref>C10:C69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08CFC-75FB-4BD8-9D76-5CD65020FCA8}">
  <sheetPr codeName="Sheet2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cMFR6tw+Dq/G3smmMeXfhKTcrc+7DdpokpVyvBgJpfPgGYw0Xn4jFFrWY0xtHuEckxquuwO1HEjnQI3buuw4TQ==" saltValue="pLReYad0LdwraYUwhRRWd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23" priority="4" operator="equal">
      <formula>""</formula>
    </cfRule>
  </conditionalFormatting>
  <conditionalFormatting sqref="D10:D69">
    <cfRule type="expression" dxfId="222" priority="1">
      <formula>C10="⑥保育士等キャリアアップ研修"</formula>
    </cfRule>
  </conditionalFormatting>
  <conditionalFormatting sqref="E10:F69">
    <cfRule type="expression" dxfId="221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20" priority="3">
      <formula>$C10="⑥保育士等キャリアアップ研修"</formula>
    </cfRule>
  </conditionalFormatting>
  <conditionalFormatting sqref="G70">
    <cfRule type="cellIs" dxfId="219" priority="7" operator="equal">
      <formula>""</formula>
    </cfRule>
  </conditionalFormatting>
  <conditionalFormatting sqref="I3:I7">
    <cfRule type="cellIs" dxfId="218" priority="6" operator="equal">
      <formula>""</formula>
    </cfRule>
  </conditionalFormatting>
  <conditionalFormatting sqref="I70">
    <cfRule type="cellIs" dxfId="217" priority="5" operator="equal">
      <formula>""</formula>
    </cfRule>
  </conditionalFormatting>
  <dataValidations count="5">
    <dataValidation type="list" allowBlank="1" showInputMessage="1" showErrorMessage="1" sqref="G10:G69" xr:uid="{AD5F512D-9066-4D0A-8EDB-752FB0F6F969}">
      <formula1>"〇"</formula1>
    </dataValidation>
    <dataValidation type="list" allowBlank="1" showInputMessage="1" showErrorMessage="1" promptTitle="研修分野" sqref="E10:E69" xr:uid="{B2CBAA02-C008-4B41-A6A0-55E4B550D1D2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64ABB5C-C809-413B-B42E-B7D9918F2568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713BB543-8748-4D48-832C-F0BB3AAAFB00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F9E88F9-C08F-47DE-88A9-659C1B14A654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E0E6635-BED4-446C-A175-01E225917839}">
          <x14:formula1>
            <xm:f>'マスタ '!$C$3:$C$16</xm:f>
          </x14:formula1>
          <xm:sqref>C6</xm:sqref>
        </x14:dataValidation>
        <x14:dataValidation type="list" allowBlank="1" showInputMessage="1" showErrorMessage="1" xr:uid="{571F2E9C-FA37-4A3D-897A-ADE879EA003B}">
          <x14:formula1>
            <xm:f>'マスタ '!$E$3:$E$8</xm:f>
          </x14:formula1>
          <xm:sqref>C10:C69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013ED-CC80-40FA-BBF8-E5570F2A98D7}">
  <sheetPr codeName="Sheet23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2yi1WVkJsp0ymrQi1W9k6kZzQkbnW9yeIx09C7GBpVahUBomSdCSrwEalTqPY1WKDQ6PmoRhiOQfKdqIFZUfRA==" saltValue="vX/dxU/+ench5mqS2R4LM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16" priority="4" operator="equal">
      <formula>""</formula>
    </cfRule>
  </conditionalFormatting>
  <conditionalFormatting sqref="D10:D69">
    <cfRule type="expression" dxfId="215" priority="1">
      <formula>C10="⑥保育士等キャリアアップ研修"</formula>
    </cfRule>
  </conditionalFormatting>
  <conditionalFormatting sqref="E10:F69">
    <cfRule type="expression" dxfId="214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13" priority="3">
      <formula>$C10="⑥保育士等キャリアアップ研修"</formula>
    </cfRule>
  </conditionalFormatting>
  <conditionalFormatting sqref="G70">
    <cfRule type="cellIs" dxfId="212" priority="7" operator="equal">
      <formula>""</formula>
    </cfRule>
  </conditionalFormatting>
  <conditionalFormatting sqref="I3:I7">
    <cfRule type="cellIs" dxfId="211" priority="6" operator="equal">
      <formula>""</formula>
    </cfRule>
  </conditionalFormatting>
  <conditionalFormatting sqref="I70">
    <cfRule type="cellIs" dxfId="210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E77BF1D-97F9-4265-80A6-E9C8A19BD5B9}">
      <formula1>45748</formula1>
    </dataValidation>
    <dataValidation allowBlank="1" showInputMessage="1" showErrorMessage="1" error="保育士等キャリアアップ研修の時のみ12桁の修了証番号を入力" sqref="F10:F69" xr:uid="{2EA4AEA8-5D7C-4723-B9B0-B72E621E1567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9849035-BF04-49E2-94E5-6CB33FEE673F}">
      <formula1>SUMIF($H$10:$H$69,"〇",$I$10:$I$69)&lt;=VLOOKUP($C$6,$M$68:$N$82,2,FALSE)</formula1>
    </dataValidation>
    <dataValidation type="list" allowBlank="1" showInputMessage="1" showErrorMessage="1" promptTitle="研修分野" sqref="E10:E69" xr:uid="{B239EC85-EC87-48F3-B7E0-76D63356B6FB}">
      <formula1>INDIRECT($L$4)</formula1>
    </dataValidation>
    <dataValidation type="list" allowBlank="1" showInputMessage="1" showErrorMessage="1" sqref="G10:G69" xr:uid="{098BAE8B-5D82-46C2-8E06-6041167775F4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59C9FF7-4203-49B3-85C2-2F0CA288CFE9}">
          <x14:formula1>
            <xm:f>'マスタ '!$E$3:$E$8</xm:f>
          </x14:formula1>
          <xm:sqref>C10:C69</xm:sqref>
        </x14:dataValidation>
        <x14:dataValidation type="list" allowBlank="1" showInputMessage="1" showErrorMessage="1" xr:uid="{874DEC43-3A35-44F7-AE36-815609AE1D2F}">
          <x14:formula1>
            <xm:f>'マスタ '!$C$3:$C$16</xm:f>
          </x14:formula1>
          <xm:sqref>C6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2F72B-5CD0-466F-A33B-929C0A08C58A}">
  <sheetPr codeName="Sheet24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34DRgVo9jMlygts+MAxfrvM13DBSgRkJAd4OF5kmBh5eSGMD5Mz/FNqPMisYUIQdz9RQ37kutS7iEulFMsfeug==" saltValue="GrYHsYmc5HRL7akMdyjXt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9" priority="4" operator="equal">
      <formula>""</formula>
    </cfRule>
  </conditionalFormatting>
  <conditionalFormatting sqref="D10:D69">
    <cfRule type="expression" dxfId="208" priority="1">
      <formula>C10="⑥保育士等キャリアアップ研修"</formula>
    </cfRule>
  </conditionalFormatting>
  <conditionalFormatting sqref="E10:F69">
    <cfRule type="expression" dxfId="207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06" priority="3">
      <formula>$C10="⑥保育士等キャリアアップ研修"</formula>
    </cfRule>
  </conditionalFormatting>
  <conditionalFormatting sqref="G70">
    <cfRule type="cellIs" dxfId="205" priority="7" operator="equal">
      <formula>""</formula>
    </cfRule>
  </conditionalFormatting>
  <conditionalFormatting sqref="I3:I7">
    <cfRule type="cellIs" dxfId="204" priority="6" operator="equal">
      <formula>""</formula>
    </cfRule>
  </conditionalFormatting>
  <conditionalFormatting sqref="I70">
    <cfRule type="cellIs" dxfId="203" priority="5" operator="equal">
      <formula>""</formula>
    </cfRule>
  </conditionalFormatting>
  <dataValidations count="5">
    <dataValidation type="list" allowBlank="1" showInputMessage="1" showErrorMessage="1" sqref="G10:G69" xr:uid="{5F210621-CD5E-4D71-BD18-D6D6CDE40955}">
      <formula1>"〇"</formula1>
    </dataValidation>
    <dataValidation type="list" allowBlank="1" showInputMessage="1" showErrorMessage="1" promptTitle="研修分野" sqref="E10:E69" xr:uid="{9545595C-8558-4E47-A4FC-573186942DFA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FA75429-FC01-4763-8C4A-908DF6AABB2B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CF3E74DB-4833-444C-911A-30E3411C2A6C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95ED974-6FD9-4C66-BDCF-90E893C1CCBF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7950C0-7EE9-41C2-BA0E-EFD220A56B37}">
          <x14:formula1>
            <xm:f>'マスタ '!$C$3:$C$16</xm:f>
          </x14:formula1>
          <xm:sqref>C6</xm:sqref>
        </x14:dataValidation>
        <x14:dataValidation type="list" allowBlank="1" showInputMessage="1" showErrorMessage="1" xr:uid="{FF3DF2EF-EEBC-4727-A32B-F90E5D68A55A}">
          <x14:formula1>
            <xm:f>'マスタ '!$E$3:$E$8</xm:f>
          </x14:formula1>
          <xm:sqref>C10:C69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03C59-E341-4EE5-AB28-05C606CE3472}">
  <sheetPr codeName="Sheet25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BTEKD2iApoxY6D5bwZL+5VMKcnRCpQPJK7pOXeJXxDzE74zG+sWcdZfsxfLqMd/DGVoSMwwV2y3vZMv7KBVYdQ==" saltValue="ekifEkNCLlYOcw7pDZH5Z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2" priority="4" operator="equal">
      <formula>""</formula>
    </cfRule>
  </conditionalFormatting>
  <conditionalFormatting sqref="D10:D69">
    <cfRule type="expression" dxfId="201" priority="1">
      <formula>C10="⑥保育士等キャリアアップ研修"</formula>
    </cfRule>
  </conditionalFormatting>
  <conditionalFormatting sqref="E10:F69">
    <cfRule type="expression" dxfId="200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99" priority="3">
      <formula>$C10="⑥保育士等キャリアアップ研修"</formula>
    </cfRule>
  </conditionalFormatting>
  <conditionalFormatting sqref="G70">
    <cfRule type="cellIs" dxfId="198" priority="7" operator="equal">
      <formula>""</formula>
    </cfRule>
  </conditionalFormatting>
  <conditionalFormatting sqref="I3:I7">
    <cfRule type="cellIs" dxfId="197" priority="6" operator="equal">
      <formula>""</formula>
    </cfRule>
  </conditionalFormatting>
  <conditionalFormatting sqref="I70">
    <cfRule type="cellIs" dxfId="196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05F57FAB-1E91-445A-A827-8EE79B8A2307}">
      <formula1>45748</formula1>
    </dataValidation>
    <dataValidation allowBlank="1" showInputMessage="1" showErrorMessage="1" error="保育士等キャリアアップ研修の時のみ12桁の修了証番号を入力" sqref="F10:F69" xr:uid="{F61DC3C1-DD7C-4271-93FC-EB6F2BC45256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8CB3F83-A33F-4A51-BC49-50E190062356}">
      <formula1>SUMIF($H$10:$H$69,"〇",$I$10:$I$69)&lt;=VLOOKUP($C$6,$M$68:$N$82,2,FALSE)</formula1>
    </dataValidation>
    <dataValidation type="list" allowBlank="1" showInputMessage="1" showErrorMessage="1" promptTitle="研修分野" sqref="E10:E69" xr:uid="{DCFB7998-D57C-4715-A590-D07674D36150}">
      <formula1>INDIRECT($L$4)</formula1>
    </dataValidation>
    <dataValidation type="list" allowBlank="1" showInputMessage="1" showErrorMessage="1" sqref="G10:G69" xr:uid="{4BF8A701-1EB1-4F2D-85F1-444D67052AE6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CA5F497-F86A-4B46-A65C-5B8C96BED699}">
          <x14:formula1>
            <xm:f>'マスタ '!$E$3:$E$8</xm:f>
          </x14:formula1>
          <xm:sqref>C10:C69</xm:sqref>
        </x14:dataValidation>
        <x14:dataValidation type="list" allowBlank="1" showInputMessage="1" showErrorMessage="1" xr:uid="{BCAC45F6-AE0F-4C2C-A923-3B1E9105B6E0}">
          <x14:formula1>
            <xm:f>'マスタ '!$C$3:$C$16</xm:f>
          </x14:formula1>
          <xm:sqref>C6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3024B-0944-43EC-836F-FB00924DE7B2}">
  <sheetPr codeName="Sheet26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k60DWvQ3qNU5whX1PuM8ru+HK1j3Clg1V2IcTHMZDAKt8HSF2PYx++a5Jsg1nuuGHUl7F+K0wzc+ZPokuB5SbA==" saltValue="Fq98d3ecaxahiVZU17y12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95" priority="4" operator="equal">
      <formula>""</formula>
    </cfRule>
  </conditionalFormatting>
  <conditionalFormatting sqref="D10:D69">
    <cfRule type="expression" dxfId="194" priority="1">
      <formula>C10="⑥保育士等キャリアアップ研修"</formula>
    </cfRule>
  </conditionalFormatting>
  <conditionalFormatting sqref="E10:F69">
    <cfRule type="expression" dxfId="193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92" priority="3">
      <formula>$C10="⑥保育士等キャリアアップ研修"</formula>
    </cfRule>
  </conditionalFormatting>
  <conditionalFormatting sqref="G70">
    <cfRule type="cellIs" dxfId="191" priority="7" operator="equal">
      <formula>""</formula>
    </cfRule>
  </conditionalFormatting>
  <conditionalFormatting sqref="I3:I7">
    <cfRule type="cellIs" dxfId="190" priority="6" operator="equal">
      <formula>""</formula>
    </cfRule>
  </conditionalFormatting>
  <conditionalFormatting sqref="I70">
    <cfRule type="cellIs" dxfId="189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EF05251-FEAA-40C1-A122-F36F29CE2AE0}">
      <formula1>45748</formula1>
    </dataValidation>
    <dataValidation allowBlank="1" showInputMessage="1" showErrorMessage="1" error="保育士等キャリアアップ研修の時のみ12桁の修了証番号を入力" sqref="F10:F69" xr:uid="{346FA9BC-FABB-4E89-8438-6BB6B960E05F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6BC6B08-A400-4326-A2D1-4860A768646D}">
      <formula1>SUMIF($H$10:$H$69,"〇",$I$10:$I$69)&lt;=VLOOKUP($C$6,$M$68:$N$82,2,FALSE)</formula1>
    </dataValidation>
    <dataValidation type="list" allowBlank="1" showInputMessage="1" showErrorMessage="1" promptTitle="研修分野" sqref="E10:E69" xr:uid="{CD24C1DB-2C5C-46A3-AC4D-62F0469E0E19}">
      <formula1>INDIRECT($L$4)</formula1>
    </dataValidation>
    <dataValidation type="list" allowBlank="1" showInputMessage="1" showErrorMessage="1" sqref="G10:G69" xr:uid="{58BD560C-0068-4C3B-9490-AE96939A4B51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D81D0E5-0A7D-4C11-93D2-5BD2D960294D}">
          <x14:formula1>
            <xm:f>'マスタ '!$E$3:$E$8</xm:f>
          </x14:formula1>
          <xm:sqref>C10:C69</xm:sqref>
        </x14:dataValidation>
        <x14:dataValidation type="list" allowBlank="1" showInputMessage="1" showErrorMessage="1" xr:uid="{51F3C5C1-CDAD-4427-819F-FE1450152138}">
          <x14:formula1>
            <xm:f>'マスタ '!$C$3:$C$16</xm:f>
          </x14:formula1>
          <xm:sqref>C6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DCCFF2-55A0-4EDE-A5F0-8A038F534D8B}">
  <sheetPr codeName="Sheet27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ZCybKmJSLpDBByUb30jweGbcgiyLTzsmqiuqcpDMv0AvX83XZi1/kjjvEjPuOUPbSb6S4TYrmsi/qgZj03uypA==" saltValue="ONezNl2FzWijN3M9jxem6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88" priority="4" operator="equal">
      <formula>""</formula>
    </cfRule>
  </conditionalFormatting>
  <conditionalFormatting sqref="D10:D69">
    <cfRule type="expression" dxfId="187" priority="1">
      <formula>C10="⑥保育士等キャリアアップ研修"</formula>
    </cfRule>
  </conditionalFormatting>
  <conditionalFormatting sqref="E10:F69">
    <cfRule type="expression" dxfId="186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85" priority="3">
      <formula>$C10="⑥保育士等キャリアアップ研修"</formula>
    </cfRule>
  </conditionalFormatting>
  <conditionalFormatting sqref="G70">
    <cfRule type="cellIs" dxfId="184" priority="7" operator="equal">
      <formula>""</formula>
    </cfRule>
  </conditionalFormatting>
  <conditionalFormatting sqref="I3:I7">
    <cfRule type="cellIs" dxfId="183" priority="6" operator="equal">
      <formula>""</formula>
    </cfRule>
  </conditionalFormatting>
  <conditionalFormatting sqref="I70">
    <cfRule type="cellIs" dxfId="182" priority="5" operator="equal">
      <formula>""</formula>
    </cfRule>
  </conditionalFormatting>
  <dataValidations count="5">
    <dataValidation type="list" allowBlank="1" showInputMessage="1" showErrorMessage="1" sqref="G10:G69" xr:uid="{33308B5C-350E-47A7-9D96-FF8F02687A3C}">
      <formula1>"〇"</formula1>
    </dataValidation>
    <dataValidation type="list" allowBlank="1" showInputMessage="1" showErrorMessage="1" promptTitle="研修分野" sqref="E10:E69" xr:uid="{46734659-C1DB-4D7F-8000-71F756E3F57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32E17DD-C3FE-4629-83FB-5F697A6CBB85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998336A2-FC52-401F-8AA9-892414B4DEBE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D4953EC-D211-4A27-A994-CF4026DC1BF6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32E6507-266A-4464-BB76-80511B90062C}">
          <x14:formula1>
            <xm:f>'マスタ '!$C$3:$C$16</xm:f>
          </x14:formula1>
          <xm:sqref>C6</xm:sqref>
        </x14:dataValidation>
        <x14:dataValidation type="list" allowBlank="1" showInputMessage="1" showErrorMessage="1" xr:uid="{9C3E2189-10AA-4505-B9FE-1E18F1CCFDB4}">
          <x14:formula1>
            <xm:f>'マスタ '!$E$3:$E$8</xm:f>
          </x14:formula1>
          <xm:sqref>C10:C69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99EF0-7483-43F8-9B59-6F3B06F065F6}">
  <sheetPr codeName="Sheet28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od7fI20EGV5lL7NyLm7v79AounSJD5ByFow1r3ueHsVNH7KmRxRD5caTZBkiAgNQozsxCjXdMeFJiLbR50U+eQ==" saltValue="2mKC8X+vHR4O9EXVhfFwp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81" priority="4" operator="equal">
      <formula>""</formula>
    </cfRule>
  </conditionalFormatting>
  <conditionalFormatting sqref="D10:D69">
    <cfRule type="expression" dxfId="180" priority="1">
      <formula>C10="⑥保育士等キャリアアップ研修"</formula>
    </cfRule>
  </conditionalFormatting>
  <conditionalFormatting sqref="E10:F69">
    <cfRule type="expression" dxfId="179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78" priority="3">
      <formula>$C10="⑥保育士等キャリアアップ研修"</formula>
    </cfRule>
  </conditionalFormatting>
  <conditionalFormatting sqref="G70">
    <cfRule type="cellIs" dxfId="177" priority="7" operator="equal">
      <formula>""</formula>
    </cfRule>
  </conditionalFormatting>
  <conditionalFormatting sqref="I3:I7">
    <cfRule type="cellIs" dxfId="176" priority="6" operator="equal">
      <formula>""</formula>
    </cfRule>
  </conditionalFormatting>
  <conditionalFormatting sqref="I70">
    <cfRule type="cellIs" dxfId="175" priority="5" operator="equal">
      <formula>""</formula>
    </cfRule>
  </conditionalFormatting>
  <dataValidations count="5">
    <dataValidation type="list" allowBlank="1" showInputMessage="1" showErrorMessage="1" sqref="G10:G69" xr:uid="{16D1FE25-FC4F-441A-A941-602FCB1CDE0A}">
      <formula1>"〇"</formula1>
    </dataValidation>
    <dataValidation type="list" allowBlank="1" showInputMessage="1" showErrorMessage="1" promptTitle="研修分野" sqref="E10:E69" xr:uid="{8CC3BB1F-9E3F-4DC7-B284-856BF288EAE7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98FE25B-7F1C-483B-9A62-D81AE9D44EF1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080A5B20-7C8D-4982-B010-6BCCD6950BAB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99D6B78-3651-4147-AB3B-22194A731BDF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0BB451-5F8C-4675-9098-5DE59C172893}">
          <x14:formula1>
            <xm:f>'マスタ '!$C$3:$C$16</xm:f>
          </x14:formula1>
          <xm:sqref>C6</xm:sqref>
        </x14:dataValidation>
        <x14:dataValidation type="list" allowBlank="1" showInputMessage="1" showErrorMessage="1" xr:uid="{7F7B6037-B92E-4A47-9484-07CEE8A9E176}">
          <x14:formula1>
            <xm:f>'マスタ '!$E$3:$E$8</xm:f>
          </x14:formula1>
          <xm:sqref>C10:C69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CC297-B835-4643-9EDA-D8BA9E5E713C}">
  <sheetPr codeName="Sheet29">
    <tabColor rgb="FFFF0000"/>
    <pageSetUpPr fitToPage="1"/>
  </sheetPr>
  <dimension ref="A1:Z82"/>
  <sheetViews>
    <sheetView showZeros="0" view="pageBreakPreview" zoomScale="72" zoomScaleNormal="70" zoomScaleSheetLayoutView="72" workbookViewId="0">
      <selection activeCell="C10" sqref="C10"/>
    </sheetView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pxYibikKbqIkAyDCyKDMOr7pM1+k76MiJEzMY6AMNKdLQrh9aoaR/18Tl9L+u3k6ZPxhUxkvYPyWhDdyKlE0xA==" saltValue="uJDNZcIpYxc+u6f6cFgQz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74" priority="4" operator="equal">
      <formula>""</formula>
    </cfRule>
  </conditionalFormatting>
  <conditionalFormatting sqref="D10:D69">
    <cfRule type="expression" dxfId="173" priority="1">
      <formula>C10="⑥保育士等キャリアアップ研修"</formula>
    </cfRule>
  </conditionalFormatting>
  <conditionalFormatting sqref="E10:F69">
    <cfRule type="expression" dxfId="172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71" priority="3">
      <formula>$C10="⑥保育士等キャリアアップ研修"</formula>
    </cfRule>
  </conditionalFormatting>
  <conditionalFormatting sqref="G70">
    <cfRule type="cellIs" dxfId="170" priority="7" operator="equal">
      <formula>""</formula>
    </cfRule>
  </conditionalFormatting>
  <conditionalFormatting sqref="I3:I7">
    <cfRule type="cellIs" dxfId="169" priority="6" operator="equal">
      <formula>""</formula>
    </cfRule>
  </conditionalFormatting>
  <conditionalFormatting sqref="I70">
    <cfRule type="cellIs" dxfId="168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3BC0778E-1C27-44C3-8C81-18411F99B838}">
      <formula1>45748</formula1>
    </dataValidation>
    <dataValidation allowBlank="1" showInputMessage="1" showErrorMessage="1" error="保育士等キャリアアップ研修の時のみ12桁の修了証番号を入力" sqref="F10:F69" xr:uid="{AD8E4201-9161-4B70-A5EA-FF47DB3303C3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D192DDD-F332-4B96-8C41-50D55D0AB712}">
      <formula1>SUMIF($H$10:$H$69,"〇",$I$10:$I$69)&lt;=VLOOKUP($C$6,$M$68:$N$82,2,FALSE)</formula1>
    </dataValidation>
    <dataValidation type="list" allowBlank="1" showInputMessage="1" showErrorMessage="1" promptTitle="研修分野" sqref="E10:E69" xr:uid="{67C2F6E9-3113-4A92-BE0B-60FA8E36C16B}">
      <formula1>INDIRECT($L$4)</formula1>
    </dataValidation>
    <dataValidation type="list" allowBlank="1" showInputMessage="1" showErrorMessage="1" sqref="G10:G69" xr:uid="{41B3B2D5-EF4A-4CFE-8553-80E8807420AA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020F4FC-A02C-44A0-B194-3833D5CA57D2}">
          <x14:formula1>
            <xm:f>'マスタ '!$E$3:$E$8</xm:f>
          </x14:formula1>
          <xm:sqref>C10:C69</xm:sqref>
        </x14:dataValidation>
        <x14:dataValidation type="list" allowBlank="1" showInputMessage="1" showErrorMessage="1" xr:uid="{C95EF2D5-0C30-433D-859F-953FE69B451E}">
          <x14:formula1>
            <xm:f>'マスタ '!$C$3:$C$16</xm:f>
          </x14:formula1>
          <xm:sqref>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tabColor rgb="FFFF0000"/>
    <pageSetUpPr fitToPage="1"/>
  </sheetPr>
  <dimension ref="A1:AF61"/>
  <sheetViews>
    <sheetView showZeros="0" view="pageBreakPreview" zoomScale="90" zoomScaleNormal="70" zoomScaleSheetLayoutView="90" workbookViewId="0"/>
  </sheetViews>
  <sheetFormatPr defaultRowHeight="18.75"/>
  <cols>
    <col min="1" max="1" width="5" style="9" customWidth="1"/>
    <col min="2" max="2" width="15.5" style="9" hidden="1" customWidth="1"/>
    <col min="3" max="3" width="40.125" style="8" customWidth="1"/>
    <col min="4" max="4" width="15.625" style="7" customWidth="1"/>
    <col min="5" max="5" width="25.25" style="7" customWidth="1"/>
    <col min="6" max="6" width="21.5" style="7" customWidth="1"/>
    <col min="7" max="7" width="18.625" style="7" customWidth="1"/>
    <col min="8" max="8" width="21.5" style="7" customWidth="1"/>
    <col min="9" max="9" width="1.75" style="7" hidden="1" customWidth="1"/>
    <col min="10" max="12" width="5.625" style="7" customWidth="1"/>
    <col min="13" max="15" width="0" style="7" hidden="1" customWidth="1"/>
    <col min="16" max="16" width="20.5" style="7" hidden="1" customWidth="1"/>
    <col min="17" max="32" width="0" style="7" hidden="1" customWidth="1"/>
    <col min="33" max="16384" width="9" style="7"/>
  </cols>
  <sheetData>
    <row r="1" spans="1:32">
      <c r="A1" s="13" t="s">
        <v>142</v>
      </c>
      <c r="B1" s="17"/>
      <c r="C1" s="16"/>
      <c r="D1" s="36"/>
      <c r="E1" s="36"/>
      <c r="F1" s="36"/>
      <c r="G1" s="36"/>
      <c r="H1" s="37"/>
      <c r="J1" s="16"/>
      <c r="K1" s="16"/>
      <c r="L1" s="16"/>
      <c r="AF1" s="7" t="s">
        <v>139</v>
      </c>
    </row>
    <row r="2" spans="1:32" ht="29.25" customHeight="1">
      <c r="A2" s="42"/>
      <c r="B2" s="42"/>
      <c r="C2" s="219" t="s">
        <v>189</v>
      </c>
      <c r="D2" s="219"/>
      <c r="E2" s="219"/>
      <c r="F2" s="219"/>
      <c r="G2" s="49" t="s">
        <v>140</v>
      </c>
      <c r="H2" s="39"/>
      <c r="I2" s="34"/>
      <c r="J2" s="16"/>
      <c r="K2" s="16"/>
      <c r="L2" s="16"/>
    </row>
    <row r="3" spans="1:32" ht="19.5" thickBot="1">
      <c r="A3" s="17"/>
      <c r="B3" s="17"/>
      <c r="C3" s="16"/>
      <c r="D3" s="36"/>
      <c r="E3" s="36"/>
      <c r="F3" s="36"/>
      <c r="G3" s="36"/>
      <c r="H3" s="36"/>
      <c r="J3" s="16"/>
      <c r="K3" s="16"/>
      <c r="L3" s="16"/>
    </row>
    <row r="4" spans="1:32" s="26" customFormat="1" ht="24.95" customHeight="1">
      <c r="A4" s="17"/>
      <c r="B4" s="17"/>
      <c r="C4" s="68" t="s">
        <v>90</v>
      </c>
      <c r="D4" s="71"/>
      <c r="E4" s="72"/>
      <c r="F4" s="34"/>
      <c r="G4" s="56" t="s">
        <v>9</v>
      </c>
      <c r="H4" s="206"/>
      <c r="I4" s="207"/>
      <c r="J4" s="207"/>
      <c r="K4" s="75" t="s">
        <v>10</v>
      </c>
      <c r="L4" s="74"/>
      <c r="M4" s="74"/>
    </row>
    <row r="5" spans="1:32" s="26" customFormat="1" ht="24.95" customHeight="1">
      <c r="A5" s="17"/>
      <c r="B5" s="17"/>
      <c r="C5" s="69" t="s">
        <v>91</v>
      </c>
      <c r="D5" s="70"/>
      <c r="E5" s="73"/>
      <c r="F5" s="34"/>
      <c r="G5" s="120" t="s">
        <v>187</v>
      </c>
      <c r="H5" s="222"/>
      <c r="I5" s="223"/>
      <c r="J5" s="223"/>
      <c r="K5" s="224"/>
      <c r="L5" s="16"/>
    </row>
    <row r="6" spans="1:32" s="26" customFormat="1" ht="30.75" customHeight="1">
      <c r="A6" s="17"/>
      <c r="B6" s="17"/>
      <c r="C6" s="208" t="s">
        <v>143</v>
      </c>
      <c r="D6" s="209"/>
      <c r="E6" s="210"/>
      <c r="F6" s="34"/>
      <c r="G6" s="57" t="s">
        <v>8</v>
      </c>
      <c r="H6" s="225"/>
      <c r="I6" s="226"/>
      <c r="J6" s="226"/>
      <c r="K6" s="227"/>
      <c r="L6" s="16"/>
      <c r="P6" s="111" t="str">
        <f>IF(H6="","",H6)</f>
        <v/>
      </c>
    </row>
    <row r="7" spans="1:32" s="26" customFormat="1" ht="24.95" customHeight="1" thickBot="1">
      <c r="A7" s="17"/>
      <c r="B7" s="17"/>
      <c r="C7" s="211" t="s">
        <v>188</v>
      </c>
      <c r="D7" s="212"/>
      <c r="E7" s="213"/>
      <c r="F7" s="34"/>
      <c r="G7" s="58" t="s">
        <v>25</v>
      </c>
      <c r="H7" s="225"/>
      <c r="I7" s="226"/>
      <c r="J7" s="226"/>
      <c r="K7" s="227"/>
      <c r="L7" s="16"/>
      <c r="P7" s="111" t="str">
        <f>IF(H7="","",H7)</f>
        <v/>
      </c>
    </row>
    <row r="8" spans="1:32" s="26" customFormat="1" ht="24.95" customHeight="1" thickBot="1">
      <c r="A8" s="17"/>
      <c r="B8" s="17"/>
      <c r="C8" s="16"/>
      <c r="D8" s="34"/>
      <c r="E8" s="34"/>
      <c r="F8" s="34"/>
      <c r="G8" s="59" t="s">
        <v>24</v>
      </c>
      <c r="H8" s="228"/>
      <c r="I8" s="229"/>
      <c r="J8" s="229"/>
      <c r="K8" s="230"/>
      <c r="L8" s="16"/>
    </row>
    <row r="9" spans="1:32" ht="24.95" customHeight="1" thickBot="1">
      <c r="A9" s="17"/>
      <c r="B9" s="76" t="s">
        <v>92</v>
      </c>
      <c r="C9" s="16"/>
      <c r="D9" s="25"/>
      <c r="E9" s="25"/>
      <c r="F9" s="25"/>
      <c r="G9" s="24"/>
      <c r="H9" s="23"/>
      <c r="J9" s="16"/>
      <c r="K9" s="16"/>
      <c r="L9" s="16"/>
    </row>
    <row r="10" spans="1:32" ht="24.95" customHeight="1">
      <c r="A10" s="199" t="s">
        <v>13</v>
      </c>
      <c r="B10" s="197" t="s">
        <v>69</v>
      </c>
      <c r="C10" s="201" t="s">
        <v>3</v>
      </c>
      <c r="D10" s="202" t="s">
        <v>1</v>
      </c>
      <c r="E10" s="203"/>
      <c r="F10" s="214" t="s">
        <v>39</v>
      </c>
      <c r="G10" s="215"/>
    </row>
    <row r="11" spans="1:32" ht="69" customHeight="1">
      <c r="A11" s="200"/>
      <c r="B11" s="198"/>
      <c r="C11" s="200"/>
      <c r="D11" s="204"/>
      <c r="E11" s="205"/>
      <c r="F11" s="204"/>
      <c r="G11" s="216"/>
    </row>
    <row r="12" spans="1:32" ht="26.25" customHeight="1">
      <c r="A12" s="48">
        <v>1</v>
      </c>
      <c r="B12" s="77" t="s">
        <v>70</v>
      </c>
      <c r="C12" s="51" t="str" cm="1">
        <f t="array" aca="1" ref="C12" ca="1">IF(INDIRECT($B12&amp;"!$C$7")="","",INDIRECT($B12&amp;"!$C$7"))</f>
        <v/>
      </c>
      <c r="D12" s="217" t="str" cm="1">
        <f t="array" aca="1" ref="D12" ca="1">IF(INDIRECT($B12&amp;"!$C$6")="","",INDIRECT($B12&amp;"!$C$6"))</f>
        <v/>
      </c>
      <c r="E12" s="218"/>
      <c r="F12" s="220" t="e" cm="1">
        <f t="array" aca="1" ref="F12" ca="1">IF(INDIRECT($B12&amp;"!$I$70")="","",INDIRECT($B12&amp;"!$I$70"))</f>
        <v>#N/A</v>
      </c>
      <c r="G12" s="221"/>
    </row>
    <row r="13" spans="1:32" ht="26.25" customHeight="1">
      <c r="A13" s="48">
        <v>2</v>
      </c>
      <c r="B13" s="77" t="s">
        <v>71</v>
      </c>
      <c r="C13" s="51" t="str" cm="1">
        <f t="array" aca="1" ref="C13" ca="1">IF(INDIRECT($B13&amp;"!$C$7")="","",INDIRECT($B13&amp;"!$C$7"))</f>
        <v/>
      </c>
      <c r="D13" s="217" t="str" cm="1">
        <f t="array" aca="1" ref="D13" ca="1">IF(INDIRECT($B13&amp;"!$C$6")="","",INDIRECT($B13&amp;"!$C$6"))</f>
        <v/>
      </c>
      <c r="E13" s="218"/>
      <c r="F13" s="220" t="e" cm="1">
        <f t="array" aca="1" ref="F13" ca="1">IF(INDIRECT($B13&amp;"!$I$70")="","",INDIRECT($B13&amp;"!$I$70"))</f>
        <v>#N/A</v>
      </c>
      <c r="G13" s="221"/>
    </row>
    <row r="14" spans="1:32" ht="26.25" customHeight="1">
      <c r="A14" s="48">
        <v>3</v>
      </c>
      <c r="B14" s="77" t="s">
        <v>72</v>
      </c>
      <c r="C14" s="51" t="str" cm="1">
        <f t="array" aca="1" ref="C14" ca="1">IF(INDIRECT($B14&amp;"!$C$7")="","",INDIRECT($B14&amp;"!$C$7"))</f>
        <v/>
      </c>
      <c r="D14" s="217" t="str" cm="1">
        <f t="array" aca="1" ref="D14" ca="1">IF(INDIRECT($B14&amp;"!$C$6")="","",INDIRECT($B14&amp;"!$C$6"))</f>
        <v/>
      </c>
      <c r="E14" s="218"/>
      <c r="F14" s="220" t="e" cm="1">
        <f t="array" aca="1" ref="F14" ca="1">IF(INDIRECT($B14&amp;"!$I$70")="","",INDIRECT($B14&amp;"!$I$70"))</f>
        <v>#N/A</v>
      </c>
      <c r="G14" s="221"/>
    </row>
    <row r="15" spans="1:32" ht="26.25" customHeight="1">
      <c r="A15" s="48">
        <v>4</v>
      </c>
      <c r="B15" s="77" t="s">
        <v>73</v>
      </c>
      <c r="C15" s="51" t="str" cm="1">
        <f t="array" aca="1" ref="C15" ca="1">IF(INDIRECT($B15&amp;"!$C$7")="","",INDIRECT($B15&amp;"!$C$7"))</f>
        <v/>
      </c>
      <c r="D15" s="217" t="str" cm="1">
        <f t="array" aca="1" ref="D15" ca="1">IF(INDIRECT($B15&amp;"!$C$6")="","",INDIRECT($B15&amp;"!$C$6"))</f>
        <v/>
      </c>
      <c r="E15" s="218"/>
      <c r="F15" s="220" t="e" cm="1">
        <f t="array" aca="1" ref="F15" ca="1">IF(INDIRECT($B15&amp;"!$I$70")="","",INDIRECT($B15&amp;"!$I$70"))</f>
        <v>#N/A</v>
      </c>
      <c r="G15" s="221"/>
    </row>
    <row r="16" spans="1:32" ht="26.25" customHeight="1">
      <c r="A16" s="48">
        <v>5</v>
      </c>
      <c r="B16" s="77" t="s">
        <v>74</v>
      </c>
      <c r="C16" s="51" t="str" cm="1">
        <f t="array" aca="1" ref="C16" ca="1">IF(INDIRECT($B16&amp;"!$C$7")="","",INDIRECT($B16&amp;"!$C$7"))</f>
        <v/>
      </c>
      <c r="D16" s="217" t="str" cm="1">
        <f t="array" aca="1" ref="D16" ca="1">IF(INDIRECT($B16&amp;"!$C$6")="","",INDIRECT($B16&amp;"!$C$6"))</f>
        <v/>
      </c>
      <c r="E16" s="218"/>
      <c r="F16" s="220" t="e" cm="1">
        <f t="array" aca="1" ref="F16" ca="1">IF(INDIRECT($B16&amp;"!$I$70")="","",INDIRECT($B16&amp;"!$I$70"))</f>
        <v>#N/A</v>
      </c>
      <c r="G16" s="221"/>
    </row>
    <row r="17" spans="1:7" ht="26.25" customHeight="1">
      <c r="A17" s="48">
        <v>6</v>
      </c>
      <c r="B17" s="77" t="s">
        <v>75</v>
      </c>
      <c r="C17" s="51" t="str" cm="1">
        <f t="array" aca="1" ref="C17" ca="1">IF(INDIRECT($B17&amp;"!$C$7")="","",INDIRECT($B17&amp;"!$C$7"))</f>
        <v/>
      </c>
      <c r="D17" s="217" t="str" cm="1">
        <f t="array" aca="1" ref="D17" ca="1">IF(INDIRECT($B17&amp;"!$C$6")="","",INDIRECT($B17&amp;"!$C$6"))</f>
        <v/>
      </c>
      <c r="E17" s="218"/>
      <c r="F17" s="220" t="e" cm="1">
        <f t="array" aca="1" ref="F17" ca="1">IF(INDIRECT($B17&amp;"!$I$70")="","",INDIRECT($B17&amp;"!$I$70"))</f>
        <v>#N/A</v>
      </c>
      <c r="G17" s="221"/>
    </row>
    <row r="18" spans="1:7" ht="26.25" customHeight="1">
      <c r="A18" s="48">
        <v>7</v>
      </c>
      <c r="B18" s="77" t="s">
        <v>76</v>
      </c>
      <c r="C18" s="51" t="str" cm="1">
        <f t="array" aca="1" ref="C18" ca="1">IF(INDIRECT($B18&amp;"!$C$7")="","",INDIRECT($B18&amp;"!$C$7"))</f>
        <v/>
      </c>
      <c r="D18" s="217" t="str" cm="1">
        <f t="array" aca="1" ref="D18" ca="1">IF(INDIRECT($B18&amp;"!$C$6")="","",INDIRECT($B18&amp;"!$C$6"))</f>
        <v/>
      </c>
      <c r="E18" s="218"/>
      <c r="F18" s="220" t="e" cm="1">
        <f t="array" aca="1" ref="F18" ca="1">IF(INDIRECT($B18&amp;"!$I$70")="","",INDIRECT($B18&amp;"!$I$70"))</f>
        <v>#N/A</v>
      </c>
      <c r="G18" s="221"/>
    </row>
    <row r="19" spans="1:7" ht="26.25" customHeight="1">
      <c r="A19" s="48">
        <v>8</v>
      </c>
      <c r="B19" s="77" t="s">
        <v>77</v>
      </c>
      <c r="C19" s="51" t="str" cm="1">
        <f t="array" aca="1" ref="C19" ca="1">IF(INDIRECT($B19&amp;"!$C$7")="","",INDIRECT($B19&amp;"!$C$7"))</f>
        <v/>
      </c>
      <c r="D19" s="217" t="str" cm="1">
        <f t="array" aca="1" ref="D19" ca="1">IF(INDIRECT($B19&amp;"!$C$6")="","",INDIRECT($B19&amp;"!$C$6"))</f>
        <v/>
      </c>
      <c r="E19" s="218"/>
      <c r="F19" s="220" t="e" cm="1">
        <f t="array" aca="1" ref="F19" ca="1">IF(INDIRECT($B19&amp;"!$I$70")="","",INDIRECT($B19&amp;"!$I$70"))</f>
        <v>#N/A</v>
      </c>
      <c r="G19" s="221"/>
    </row>
    <row r="20" spans="1:7" ht="26.25" customHeight="1">
      <c r="A20" s="48">
        <v>9</v>
      </c>
      <c r="B20" s="77" t="s">
        <v>78</v>
      </c>
      <c r="C20" s="51" t="str" cm="1">
        <f t="array" aca="1" ref="C20" ca="1">IF(INDIRECT($B20&amp;"!$C$7")="","",INDIRECT($B20&amp;"!$C$7"))</f>
        <v/>
      </c>
      <c r="D20" s="217" t="str" cm="1">
        <f t="array" aca="1" ref="D20" ca="1">IF(INDIRECT($B20&amp;"!$C$6")="","",INDIRECT($B20&amp;"!$C$6"))</f>
        <v/>
      </c>
      <c r="E20" s="218"/>
      <c r="F20" s="220" t="e" cm="1">
        <f t="array" aca="1" ref="F20" ca="1">IF(INDIRECT($B20&amp;"!$I$70")="","",INDIRECT($B20&amp;"!$I$70"))</f>
        <v>#N/A</v>
      </c>
      <c r="G20" s="221"/>
    </row>
    <row r="21" spans="1:7" ht="26.25" customHeight="1">
      <c r="A21" s="48">
        <v>10</v>
      </c>
      <c r="B21" s="77" t="s">
        <v>79</v>
      </c>
      <c r="C21" s="51" t="str" cm="1">
        <f t="array" aca="1" ref="C21" ca="1">IF(INDIRECT($B21&amp;"!$C$7")="","",INDIRECT($B21&amp;"!$C$7"))</f>
        <v/>
      </c>
      <c r="D21" s="217" t="str" cm="1">
        <f t="array" aca="1" ref="D21" ca="1">IF(INDIRECT($B21&amp;"!$C$6")="","",INDIRECT($B21&amp;"!$C$6"))</f>
        <v/>
      </c>
      <c r="E21" s="218"/>
      <c r="F21" s="220" t="e" cm="1">
        <f t="array" aca="1" ref="F21" ca="1">IF(INDIRECT($B21&amp;"!$I$70")="","",INDIRECT($B21&amp;"!$I$70"))</f>
        <v>#N/A</v>
      </c>
      <c r="G21" s="221"/>
    </row>
    <row r="22" spans="1:7" ht="26.25" customHeight="1">
      <c r="A22" s="48">
        <v>11</v>
      </c>
      <c r="B22" s="77" t="s">
        <v>80</v>
      </c>
      <c r="C22" s="51" t="str" cm="1">
        <f t="array" aca="1" ref="C22" ca="1">IF(INDIRECT($B22&amp;"!$C$7")="","",INDIRECT($B22&amp;"!$C$7"))</f>
        <v/>
      </c>
      <c r="D22" s="217" t="str" cm="1">
        <f t="array" aca="1" ref="D22" ca="1">IF(INDIRECT($B22&amp;"!$C$6")="","",INDIRECT($B22&amp;"!$C$6"))</f>
        <v/>
      </c>
      <c r="E22" s="218"/>
      <c r="F22" s="220" t="e" cm="1">
        <f t="array" aca="1" ref="F22" ca="1">IF(INDIRECT($B22&amp;"!$I$70")="","",INDIRECT($B22&amp;"!$I$70"))</f>
        <v>#N/A</v>
      </c>
      <c r="G22" s="221"/>
    </row>
    <row r="23" spans="1:7" ht="26.25" customHeight="1">
      <c r="A23" s="48">
        <v>12</v>
      </c>
      <c r="B23" s="77" t="s">
        <v>81</v>
      </c>
      <c r="C23" s="51" t="str" cm="1">
        <f t="array" aca="1" ref="C23" ca="1">IF(INDIRECT($B23&amp;"!$C$7")="","",INDIRECT($B23&amp;"!$C$7"))</f>
        <v/>
      </c>
      <c r="D23" s="217" t="str" cm="1">
        <f t="array" aca="1" ref="D23" ca="1">IF(INDIRECT($B23&amp;"!$C$6")="","",INDIRECT($B23&amp;"!$C$6"))</f>
        <v/>
      </c>
      <c r="E23" s="218"/>
      <c r="F23" s="220" t="e" cm="1">
        <f t="array" aca="1" ref="F23" ca="1">IF(INDIRECT($B23&amp;"!$I$70")="","",INDIRECT($B23&amp;"!$I$70"))</f>
        <v>#N/A</v>
      </c>
      <c r="G23" s="221"/>
    </row>
    <row r="24" spans="1:7" ht="26.25" customHeight="1">
      <c r="A24" s="48">
        <v>13</v>
      </c>
      <c r="B24" s="77" t="s">
        <v>82</v>
      </c>
      <c r="C24" s="51" t="str" cm="1">
        <f t="array" aca="1" ref="C24" ca="1">IF(INDIRECT($B24&amp;"!$C$7")="","",INDIRECT($B24&amp;"!$C$7"))</f>
        <v/>
      </c>
      <c r="D24" s="217" t="str" cm="1">
        <f t="array" aca="1" ref="D24" ca="1">IF(INDIRECT($B24&amp;"!$C$6")="","",INDIRECT($B24&amp;"!$C$6"))</f>
        <v/>
      </c>
      <c r="E24" s="218"/>
      <c r="F24" s="220" t="e" cm="1">
        <f t="array" aca="1" ref="F24" ca="1">IF(INDIRECT($B24&amp;"!$I$70")="","",INDIRECT($B24&amp;"!$I$70"))</f>
        <v>#N/A</v>
      </c>
      <c r="G24" s="221"/>
    </row>
    <row r="25" spans="1:7" ht="26.25" customHeight="1">
      <c r="A25" s="48">
        <v>14</v>
      </c>
      <c r="B25" s="77" t="s">
        <v>83</v>
      </c>
      <c r="C25" s="51" t="str" cm="1">
        <f t="array" aca="1" ref="C25" ca="1">IF(INDIRECT($B25&amp;"!$C$7")="","",INDIRECT($B25&amp;"!$C$7"))</f>
        <v/>
      </c>
      <c r="D25" s="217" t="str" cm="1">
        <f t="array" aca="1" ref="D25" ca="1">IF(INDIRECT($B25&amp;"!$C$6")="","",INDIRECT($B25&amp;"!$C$6"))</f>
        <v/>
      </c>
      <c r="E25" s="218"/>
      <c r="F25" s="220" t="e" cm="1">
        <f t="array" aca="1" ref="F25" ca="1">IF(INDIRECT($B25&amp;"!$I$70")="","",INDIRECT($B25&amp;"!$I$70"))</f>
        <v>#N/A</v>
      </c>
      <c r="G25" s="221"/>
    </row>
    <row r="26" spans="1:7" ht="26.25" customHeight="1">
      <c r="A26" s="48">
        <v>15</v>
      </c>
      <c r="B26" s="77" t="s">
        <v>84</v>
      </c>
      <c r="C26" s="51" t="str" cm="1">
        <f t="array" aca="1" ref="C26" ca="1">IF(INDIRECT($B26&amp;"!$C$7")="","",INDIRECT($B26&amp;"!$C$7"))</f>
        <v/>
      </c>
      <c r="D26" s="217" t="str" cm="1">
        <f t="array" aca="1" ref="D26" ca="1">IF(INDIRECT($B26&amp;"!$C$6")="","",INDIRECT($B26&amp;"!$C$6"))</f>
        <v/>
      </c>
      <c r="E26" s="218"/>
      <c r="F26" s="220" t="e" cm="1">
        <f t="array" aca="1" ref="F26" ca="1">IF(INDIRECT($B26&amp;"!$I$70")="","",INDIRECT($B26&amp;"!$I$70"))</f>
        <v>#N/A</v>
      </c>
      <c r="G26" s="221"/>
    </row>
    <row r="27" spans="1:7" ht="26.25" customHeight="1">
      <c r="A27" s="48">
        <v>16</v>
      </c>
      <c r="B27" s="77" t="s">
        <v>85</v>
      </c>
      <c r="C27" s="51" t="str" cm="1">
        <f t="array" aca="1" ref="C27" ca="1">IF(INDIRECT($B27&amp;"!$C$7")="","",INDIRECT($B27&amp;"!$C$7"))</f>
        <v/>
      </c>
      <c r="D27" s="217" t="str" cm="1">
        <f t="array" aca="1" ref="D27" ca="1">IF(INDIRECT($B27&amp;"!$C$6")="","",INDIRECT($B27&amp;"!$C$6"))</f>
        <v/>
      </c>
      <c r="E27" s="218"/>
      <c r="F27" s="220" t="e" cm="1">
        <f t="array" aca="1" ref="F27" ca="1">IF(INDIRECT($B27&amp;"!$I$70")="","",INDIRECT($B27&amp;"!$I$70"))</f>
        <v>#N/A</v>
      </c>
      <c r="G27" s="221"/>
    </row>
    <row r="28" spans="1:7" ht="26.25" customHeight="1">
      <c r="A28" s="48">
        <v>17</v>
      </c>
      <c r="B28" s="77" t="s">
        <v>86</v>
      </c>
      <c r="C28" s="51" t="str" cm="1">
        <f t="array" aca="1" ref="C28" ca="1">IF(INDIRECT($B28&amp;"!$C$7")="","",INDIRECT($B28&amp;"!$C$7"))</f>
        <v/>
      </c>
      <c r="D28" s="217" t="str" cm="1">
        <f t="array" aca="1" ref="D28" ca="1">IF(INDIRECT($B28&amp;"!$C$6")="","",INDIRECT($B28&amp;"!$C$6"))</f>
        <v/>
      </c>
      <c r="E28" s="218"/>
      <c r="F28" s="220" t="e" cm="1">
        <f t="array" aca="1" ref="F28" ca="1">IF(INDIRECT($B28&amp;"!$I$70")="","",INDIRECT($B28&amp;"!$I$70"))</f>
        <v>#N/A</v>
      </c>
      <c r="G28" s="221"/>
    </row>
    <row r="29" spans="1:7" ht="26.25" customHeight="1">
      <c r="A29" s="48">
        <v>18</v>
      </c>
      <c r="B29" s="77" t="s">
        <v>87</v>
      </c>
      <c r="C29" s="51" t="str" cm="1">
        <f t="array" aca="1" ref="C29" ca="1">IF(INDIRECT($B29&amp;"!$C$7")="","",INDIRECT($B29&amp;"!$C$7"))</f>
        <v/>
      </c>
      <c r="D29" s="217" t="str" cm="1">
        <f t="array" aca="1" ref="D29" ca="1">IF(INDIRECT($B29&amp;"!$C$6")="","",INDIRECT($B29&amp;"!$C$6"))</f>
        <v/>
      </c>
      <c r="E29" s="218"/>
      <c r="F29" s="220" t="e" cm="1">
        <f t="array" aca="1" ref="F29" ca="1">IF(INDIRECT($B29&amp;"!$I$70")="","",INDIRECT($B29&amp;"!$I$70"))</f>
        <v>#N/A</v>
      </c>
      <c r="G29" s="221"/>
    </row>
    <row r="30" spans="1:7" ht="26.25" customHeight="1">
      <c r="A30" s="48">
        <v>19</v>
      </c>
      <c r="B30" s="77" t="s">
        <v>88</v>
      </c>
      <c r="C30" s="51" t="str" cm="1">
        <f t="array" aca="1" ref="C30" ca="1">IF(INDIRECT($B30&amp;"!$C$7")="","",INDIRECT($B30&amp;"!$C$7"))</f>
        <v/>
      </c>
      <c r="D30" s="217" t="str" cm="1">
        <f t="array" aca="1" ref="D30" ca="1">IF(INDIRECT($B30&amp;"!$C$6")="","",INDIRECT($B30&amp;"!$C$6"))</f>
        <v/>
      </c>
      <c r="E30" s="218"/>
      <c r="F30" s="220" t="e" cm="1">
        <f t="array" aca="1" ref="F30" ca="1">IF(INDIRECT($B30&amp;"!$I$70")="","",INDIRECT($B30&amp;"!$I$70"))</f>
        <v>#N/A</v>
      </c>
      <c r="G30" s="221"/>
    </row>
    <row r="31" spans="1:7" ht="26.25" customHeight="1">
      <c r="A31" s="48">
        <v>20</v>
      </c>
      <c r="B31" s="77" t="s">
        <v>89</v>
      </c>
      <c r="C31" s="51" t="str" cm="1">
        <f t="array" aca="1" ref="C31" ca="1">IF(INDIRECT($B31&amp;"!$C$7")="","",INDIRECT($B31&amp;"!$C$7"))</f>
        <v/>
      </c>
      <c r="D31" s="217" t="str" cm="1">
        <f t="array" aca="1" ref="D31" ca="1">IF(INDIRECT($B31&amp;"!$C$6")="","",INDIRECT($B31&amp;"!$C$6"))</f>
        <v/>
      </c>
      <c r="E31" s="218"/>
      <c r="F31" s="220" t="e" cm="1">
        <f t="array" aca="1" ref="F31" ca="1">IF(INDIRECT($B31&amp;"!$I$70")="","",INDIRECT($B31&amp;"!$I$70"))</f>
        <v>#N/A</v>
      </c>
      <c r="G31" s="221"/>
    </row>
    <row r="32" spans="1:7" s="14" customFormat="1" ht="26.25" customHeight="1">
      <c r="A32" s="48">
        <v>21</v>
      </c>
      <c r="B32" s="77" t="s">
        <v>93</v>
      </c>
      <c r="C32" s="51" t="str" cm="1">
        <f t="array" aca="1" ref="C32" ca="1">IF(INDIRECT($B32&amp;"!$C$7")="","",INDIRECT($B32&amp;"!$C$7"))</f>
        <v/>
      </c>
      <c r="D32" s="217" t="str" cm="1">
        <f t="array" aca="1" ref="D32" ca="1">IF(INDIRECT($B32&amp;"!$C$6")="","",INDIRECT($B32&amp;"!$C$6"))</f>
        <v/>
      </c>
      <c r="E32" s="218"/>
      <c r="F32" s="220" t="e" cm="1">
        <f t="array" aca="1" ref="F32" ca="1">IF(INDIRECT($B32&amp;"!$I$70")="","",INDIRECT($B32&amp;"!$I$70"))</f>
        <v>#N/A</v>
      </c>
      <c r="G32" s="221"/>
    </row>
    <row r="33" spans="1:7" s="14" customFormat="1" ht="26.25" customHeight="1">
      <c r="A33" s="48">
        <v>22</v>
      </c>
      <c r="B33" s="77" t="s">
        <v>94</v>
      </c>
      <c r="C33" s="51" t="str" cm="1">
        <f t="array" aca="1" ref="C33" ca="1">IF(INDIRECT($B33&amp;"!$C$7")="","",INDIRECT($B33&amp;"!$C$7"))</f>
        <v/>
      </c>
      <c r="D33" s="217" t="str" cm="1">
        <f t="array" aca="1" ref="D33" ca="1">IF(INDIRECT($B33&amp;"!$C$6")="","",INDIRECT($B33&amp;"!$C$6"))</f>
        <v/>
      </c>
      <c r="E33" s="218"/>
      <c r="F33" s="220" t="e" cm="1">
        <f t="array" aca="1" ref="F33" ca="1">IF(INDIRECT($B33&amp;"!$I$70")="","",INDIRECT($B33&amp;"!$I$70"))</f>
        <v>#N/A</v>
      </c>
      <c r="G33" s="221"/>
    </row>
    <row r="34" spans="1:7" s="14" customFormat="1" ht="26.25" customHeight="1">
      <c r="A34" s="48">
        <v>23</v>
      </c>
      <c r="B34" s="77" t="s">
        <v>95</v>
      </c>
      <c r="C34" s="51" t="str" cm="1">
        <f t="array" aca="1" ref="C34" ca="1">IF(INDIRECT($B34&amp;"!$C$7")="","",INDIRECT($B34&amp;"!$C$7"))</f>
        <v/>
      </c>
      <c r="D34" s="217" t="str" cm="1">
        <f t="array" aca="1" ref="D34" ca="1">IF(INDIRECT($B34&amp;"!$C$6")="","",INDIRECT($B34&amp;"!$C$6"))</f>
        <v/>
      </c>
      <c r="E34" s="218"/>
      <c r="F34" s="220" t="e" cm="1">
        <f t="array" aca="1" ref="F34" ca="1">IF(INDIRECT($B34&amp;"!$I$70")="","",INDIRECT($B34&amp;"!$I$70"))</f>
        <v>#N/A</v>
      </c>
      <c r="G34" s="221"/>
    </row>
    <row r="35" spans="1:7" s="14" customFormat="1" ht="26.25" customHeight="1">
      <c r="A35" s="48">
        <v>24</v>
      </c>
      <c r="B35" s="77" t="s">
        <v>96</v>
      </c>
      <c r="C35" s="51" t="str" cm="1">
        <f t="array" aca="1" ref="C35" ca="1">IF(INDIRECT($B35&amp;"!$C$7")="","",INDIRECT($B35&amp;"!$C$7"))</f>
        <v/>
      </c>
      <c r="D35" s="217" t="str" cm="1">
        <f t="array" aca="1" ref="D35" ca="1">IF(INDIRECT($B35&amp;"!$C$6")="","",INDIRECT($B35&amp;"!$C$6"))</f>
        <v/>
      </c>
      <c r="E35" s="218"/>
      <c r="F35" s="220" t="e" cm="1">
        <f t="array" aca="1" ref="F35" ca="1">IF(INDIRECT($B35&amp;"!$I$70")="","",INDIRECT($B35&amp;"!$I$70"))</f>
        <v>#N/A</v>
      </c>
      <c r="G35" s="221"/>
    </row>
    <row r="36" spans="1:7" s="10" customFormat="1" ht="26.25" customHeight="1">
      <c r="A36" s="48">
        <v>25</v>
      </c>
      <c r="B36" s="77" t="s">
        <v>97</v>
      </c>
      <c r="C36" s="51" t="str" cm="1">
        <f t="array" aca="1" ref="C36" ca="1">IF(INDIRECT($B36&amp;"!$C$7")="","",INDIRECT($B36&amp;"!$C$7"))</f>
        <v/>
      </c>
      <c r="D36" s="217" t="str" cm="1">
        <f t="array" aca="1" ref="D36" ca="1">IF(INDIRECT($B36&amp;"!$C$6")="","",INDIRECT($B36&amp;"!$C$6"))</f>
        <v/>
      </c>
      <c r="E36" s="218"/>
      <c r="F36" s="220" t="e" cm="1">
        <f t="array" aca="1" ref="F36" ca="1">IF(INDIRECT($B36&amp;"!$I$70")="","",INDIRECT($B36&amp;"!$I$70"))</f>
        <v>#N/A</v>
      </c>
      <c r="G36" s="221"/>
    </row>
    <row r="37" spans="1:7" ht="26.25" customHeight="1">
      <c r="A37" s="48">
        <v>26</v>
      </c>
      <c r="B37" s="77" t="s">
        <v>98</v>
      </c>
      <c r="C37" s="51" t="str" cm="1">
        <f t="array" aca="1" ref="C37" ca="1">IF(INDIRECT($B37&amp;"!$C$7")="","",INDIRECT($B37&amp;"!$C$7"))</f>
        <v/>
      </c>
      <c r="D37" s="217" t="str" cm="1">
        <f t="array" aca="1" ref="D37" ca="1">IF(INDIRECT($B37&amp;"!$C$6")="","",INDIRECT($B37&amp;"!$C$6"))</f>
        <v/>
      </c>
      <c r="E37" s="218"/>
      <c r="F37" s="220" t="e" cm="1">
        <f t="array" aca="1" ref="F37" ca="1">IF(INDIRECT($B37&amp;"!$I$70")="","",INDIRECT($B37&amp;"!$I$70"))</f>
        <v>#N/A</v>
      </c>
      <c r="G37" s="221"/>
    </row>
    <row r="38" spans="1:7" ht="26.25" customHeight="1">
      <c r="A38" s="48">
        <v>27</v>
      </c>
      <c r="B38" s="77" t="s">
        <v>99</v>
      </c>
      <c r="C38" s="51" t="str" cm="1">
        <f t="array" aca="1" ref="C38" ca="1">IF(INDIRECT($B38&amp;"!$C$7")="","",INDIRECT($B38&amp;"!$C$7"))</f>
        <v/>
      </c>
      <c r="D38" s="217" t="str" cm="1">
        <f t="array" aca="1" ref="D38" ca="1">IF(INDIRECT($B38&amp;"!$C$6")="","",INDIRECT($B38&amp;"!$C$6"))</f>
        <v/>
      </c>
      <c r="E38" s="218"/>
      <c r="F38" s="220" t="e" cm="1">
        <f t="array" aca="1" ref="F38" ca="1">IF(INDIRECT($B38&amp;"!$I$70")="","",INDIRECT($B38&amp;"!$I$70"))</f>
        <v>#N/A</v>
      </c>
      <c r="G38" s="221"/>
    </row>
    <row r="39" spans="1:7" ht="26.25" customHeight="1">
      <c r="A39" s="48">
        <v>28</v>
      </c>
      <c r="B39" s="77" t="s">
        <v>100</v>
      </c>
      <c r="C39" s="51" t="str" cm="1">
        <f t="array" aca="1" ref="C39" ca="1">IF(INDIRECT($B39&amp;"!$C$7")="","",INDIRECT($B39&amp;"!$C$7"))</f>
        <v/>
      </c>
      <c r="D39" s="217" t="str" cm="1">
        <f t="array" aca="1" ref="D39" ca="1">IF(INDIRECT($B39&amp;"!$C$6")="","",INDIRECT($B39&amp;"!$C$6"))</f>
        <v/>
      </c>
      <c r="E39" s="218"/>
      <c r="F39" s="220" t="e" cm="1">
        <f t="array" aca="1" ref="F39" ca="1">IF(INDIRECT($B39&amp;"!$I$70")="","",INDIRECT($B39&amp;"!$I$70"))</f>
        <v>#N/A</v>
      </c>
      <c r="G39" s="221"/>
    </row>
    <row r="40" spans="1:7" ht="26.25" customHeight="1">
      <c r="A40" s="48">
        <v>29</v>
      </c>
      <c r="B40" s="77" t="s">
        <v>101</v>
      </c>
      <c r="C40" s="51" t="str" cm="1">
        <f t="array" aca="1" ref="C40" ca="1">IF(INDIRECT($B40&amp;"!$C$7")="","",INDIRECT($B40&amp;"!$C$7"))</f>
        <v/>
      </c>
      <c r="D40" s="217" t="str" cm="1">
        <f t="array" aca="1" ref="D40" ca="1">IF(INDIRECT($B40&amp;"!$C$6")="","",INDIRECT($B40&amp;"!$C$6"))</f>
        <v/>
      </c>
      <c r="E40" s="218"/>
      <c r="F40" s="220" t="e" cm="1">
        <f t="array" aca="1" ref="F40" ca="1">IF(INDIRECT($B40&amp;"!$I$70")="","",INDIRECT($B40&amp;"!$I$70"))</f>
        <v>#N/A</v>
      </c>
      <c r="G40" s="221"/>
    </row>
    <row r="41" spans="1:7" ht="26.25" customHeight="1">
      <c r="A41" s="48">
        <v>30</v>
      </c>
      <c r="B41" s="77" t="s">
        <v>102</v>
      </c>
      <c r="C41" s="51" t="str" cm="1">
        <f t="array" aca="1" ref="C41" ca="1">IF(INDIRECT($B41&amp;"!$C$7")="","",INDIRECT($B41&amp;"!$C$7"))</f>
        <v/>
      </c>
      <c r="D41" s="217" t="str" cm="1">
        <f t="array" aca="1" ref="D41" ca="1">IF(INDIRECT($B41&amp;"!$C$6")="","",INDIRECT($B41&amp;"!$C$6"))</f>
        <v/>
      </c>
      <c r="E41" s="218"/>
      <c r="F41" s="220" t="e" cm="1">
        <f t="array" aca="1" ref="F41" ca="1">IF(INDIRECT($B41&amp;"!$I$70")="","",INDIRECT($B41&amp;"!$I$70"))</f>
        <v>#N/A</v>
      </c>
      <c r="G41" s="221"/>
    </row>
    <row r="42" spans="1:7" ht="26.25" customHeight="1">
      <c r="A42" s="48">
        <v>31</v>
      </c>
      <c r="B42" s="77" t="s">
        <v>103</v>
      </c>
      <c r="C42" s="51" t="str" cm="1">
        <f t="array" aca="1" ref="C42" ca="1">IF(INDIRECT($B42&amp;"!$C$7")="","",INDIRECT($B42&amp;"!$C$7"))</f>
        <v/>
      </c>
      <c r="D42" s="217" t="str" cm="1">
        <f t="array" aca="1" ref="D42" ca="1">IF(INDIRECT($B42&amp;"!$C$6")="","",INDIRECT($B42&amp;"!$C$6"))</f>
        <v/>
      </c>
      <c r="E42" s="218"/>
      <c r="F42" s="220" t="e" cm="1">
        <f t="array" aca="1" ref="F42" ca="1">IF(INDIRECT($B42&amp;"!$I$70")="","",INDIRECT($B42&amp;"!$I$70"))</f>
        <v>#N/A</v>
      </c>
      <c r="G42" s="221"/>
    </row>
    <row r="43" spans="1:7" ht="26.25" customHeight="1">
      <c r="A43" s="48">
        <v>32</v>
      </c>
      <c r="B43" s="77" t="s">
        <v>104</v>
      </c>
      <c r="C43" s="51" t="str" cm="1">
        <f t="array" aca="1" ref="C43" ca="1">IF(INDIRECT($B43&amp;"!$C$7")="","",INDIRECT($B43&amp;"!$C$7"))</f>
        <v/>
      </c>
      <c r="D43" s="217" t="str" cm="1">
        <f t="array" aca="1" ref="D43" ca="1">IF(INDIRECT($B43&amp;"!$C$6")="","",INDIRECT($B43&amp;"!$C$6"))</f>
        <v/>
      </c>
      <c r="E43" s="218"/>
      <c r="F43" s="220" t="e" cm="1">
        <f t="array" aca="1" ref="F43" ca="1">IF(INDIRECT($B43&amp;"!$I$70")="","",INDIRECT($B43&amp;"!$I$70"))</f>
        <v>#N/A</v>
      </c>
      <c r="G43" s="221"/>
    </row>
    <row r="44" spans="1:7" ht="26.25" customHeight="1">
      <c r="A44" s="48">
        <v>33</v>
      </c>
      <c r="B44" s="77" t="s">
        <v>105</v>
      </c>
      <c r="C44" s="51" t="str" cm="1">
        <f t="array" aca="1" ref="C44" ca="1">IF(INDIRECT($B44&amp;"!$C$7")="","",INDIRECT($B44&amp;"!$C$7"))</f>
        <v/>
      </c>
      <c r="D44" s="217" t="str" cm="1">
        <f t="array" aca="1" ref="D44" ca="1">IF(INDIRECT($B44&amp;"!$C$6")="","",INDIRECT($B44&amp;"!$C$6"))</f>
        <v/>
      </c>
      <c r="E44" s="218"/>
      <c r="F44" s="220" t="e" cm="1">
        <f t="array" aca="1" ref="F44" ca="1">IF(INDIRECT($B44&amp;"!$I$70")="","",INDIRECT($B44&amp;"!$I$70"))</f>
        <v>#N/A</v>
      </c>
      <c r="G44" s="221"/>
    </row>
    <row r="45" spans="1:7" ht="26.25" customHeight="1">
      <c r="A45" s="48">
        <v>34</v>
      </c>
      <c r="B45" s="77" t="s">
        <v>106</v>
      </c>
      <c r="C45" s="51" t="str" cm="1">
        <f t="array" aca="1" ref="C45" ca="1">IF(INDIRECT($B45&amp;"!$C$7")="","",INDIRECT($B45&amp;"!$C$7"))</f>
        <v/>
      </c>
      <c r="D45" s="217" t="str" cm="1">
        <f t="array" aca="1" ref="D45" ca="1">IF(INDIRECT($B45&amp;"!$C$6")="","",INDIRECT($B45&amp;"!$C$6"))</f>
        <v/>
      </c>
      <c r="E45" s="218"/>
      <c r="F45" s="220" t="e" cm="1">
        <f t="array" aca="1" ref="F45" ca="1">IF(INDIRECT($B45&amp;"!$I$70")="","",INDIRECT($B45&amp;"!$I$70"))</f>
        <v>#N/A</v>
      </c>
      <c r="G45" s="221"/>
    </row>
    <row r="46" spans="1:7" ht="26.25" customHeight="1">
      <c r="A46" s="48">
        <v>35</v>
      </c>
      <c r="B46" s="77" t="s">
        <v>107</v>
      </c>
      <c r="C46" s="51" t="str" cm="1">
        <f t="array" aca="1" ref="C46" ca="1">IF(INDIRECT($B46&amp;"!$C$7")="","",INDIRECT($B46&amp;"!$C$7"))</f>
        <v/>
      </c>
      <c r="D46" s="217" t="str" cm="1">
        <f t="array" aca="1" ref="D46" ca="1">IF(INDIRECT($B46&amp;"!$C$6")="","",INDIRECT($B46&amp;"!$C$6"))</f>
        <v/>
      </c>
      <c r="E46" s="218"/>
      <c r="F46" s="220" t="e" cm="1">
        <f t="array" aca="1" ref="F46" ca="1">IF(INDIRECT($B46&amp;"!$I$70")="","",INDIRECT($B46&amp;"!$I$70"))</f>
        <v>#N/A</v>
      </c>
      <c r="G46" s="221"/>
    </row>
    <row r="47" spans="1:7" ht="26.25" customHeight="1">
      <c r="A47" s="48">
        <v>36</v>
      </c>
      <c r="B47" s="77" t="s">
        <v>108</v>
      </c>
      <c r="C47" s="51" t="str" cm="1">
        <f t="array" aca="1" ref="C47" ca="1">IF(INDIRECT($B47&amp;"!$C$7")="","",INDIRECT($B47&amp;"!$C$7"))</f>
        <v/>
      </c>
      <c r="D47" s="217" t="str" cm="1">
        <f t="array" aca="1" ref="D47" ca="1">IF(INDIRECT($B47&amp;"!$C$6")="","",INDIRECT($B47&amp;"!$C$6"))</f>
        <v/>
      </c>
      <c r="E47" s="218"/>
      <c r="F47" s="220" t="e" cm="1">
        <f t="array" aca="1" ref="F47" ca="1">IF(INDIRECT($B47&amp;"!$I$70")="","",INDIRECT($B47&amp;"!$I$70"))</f>
        <v>#N/A</v>
      </c>
      <c r="G47" s="221"/>
    </row>
    <row r="48" spans="1:7" ht="26.25" customHeight="1">
      <c r="A48" s="48">
        <v>37</v>
      </c>
      <c r="B48" s="77" t="s">
        <v>109</v>
      </c>
      <c r="C48" s="51" t="str" cm="1">
        <f t="array" aca="1" ref="C48" ca="1">IF(INDIRECT($B48&amp;"!$C$7")="","",INDIRECT($B48&amp;"!$C$7"))</f>
        <v/>
      </c>
      <c r="D48" s="217" t="str" cm="1">
        <f t="array" aca="1" ref="D48" ca="1">IF(INDIRECT($B48&amp;"!$C$6")="","",INDIRECT($B48&amp;"!$C$6"))</f>
        <v/>
      </c>
      <c r="E48" s="218"/>
      <c r="F48" s="220" t="e" cm="1">
        <f t="array" aca="1" ref="F48" ca="1">IF(INDIRECT($B48&amp;"!$I$70")="","",INDIRECT($B48&amp;"!$I$70"))</f>
        <v>#N/A</v>
      </c>
      <c r="G48" s="221"/>
    </row>
    <row r="49" spans="1:7" ht="26.25" customHeight="1">
      <c r="A49" s="48">
        <v>38</v>
      </c>
      <c r="B49" s="77" t="s">
        <v>110</v>
      </c>
      <c r="C49" s="51" t="str" cm="1">
        <f t="array" aca="1" ref="C49" ca="1">IF(INDIRECT($B49&amp;"!$C$7")="","",INDIRECT($B49&amp;"!$C$7"))</f>
        <v/>
      </c>
      <c r="D49" s="217" t="str" cm="1">
        <f t="array" aca="1" ref="D49" ca="1">IF(INDIRECT($B49&amp;"!$C$6")="","",INDIRECT($B49&amp;"!$C$6"))</f>
        <v/>
      </c>
      <c r="E49" s="218"/>
      <c r="F49" s="220" t="e" cm="1">
        <f t="array" aca="1" ref="F49" ca="1">IF(INDIRECT($B49&amp;"!$I$70")="","",INDIRECT($B49&amp;"!$I$70"))</f>
        <v>#N/A</v>
      </c>
      <c r="G49" s="221"/>
    </row>
    <row r="50" spans="1:7" ht="26.25" customHeight="1">
      <c r="A50" s="48">
        <v>39</v>
      </c>
      <c r="B50" s="77" t="s">
        <v>111</v>
      </c>
      <c r="C50" s="51" t="str" cm="1">
        <f t="array" aca="1" ref="C50" ca="1">IF(INDIRECT($B50&amp;"!$C$7")="","",INDIRECT($B50&amp;"!$C$7"))</f>
        <v/>
      </c>
      <c r="D50" s="217" t="str" cm="1">
        <f t="array" aca="1" ref="D50" ca="1">IF(INDIRECT($B50&amp;"!$C$6")="","",INDIRECT($B50&amp;"!$C$6"))</f>
        <v/>
      </c>
      <c r="E50" s="218"/>
      <c r="F50" s="220" t="e" cm="1">
        <f t="array" aca="1" ref="F50" ca="1">IF(INDIRECT($B50&amp;"!$I$70")="","",INDIRECT($B50&amp;"!$I$70"))</f>
        <v>#N/A</v>
      </c>
      <c r="G50" s="221"/>
    </row>
    <row r="51" spans="1:7" ht="26.25" customHeight="1">
      <c r="A51" s="48">
        <v>40</v>
      </c>
      <c r="B51" s="77" t="s">
        <v>112</v>
      </c>
      <c r="C51" s="51" t="str" cm="1">
        <f t="array" aca="1" ref="C51" ca="1">IF(INDIRECT($B51&amp;"!$C$7")="","",INDIRECT($B51&amp;"!$C$7"))</f>
        <v/>
      </c>
      <c r="D51" s="217" t="str" cm="1">
        <f t="array" aca="1" ref="D51" ca="1">IF(INDIRECT($B51&amp;"!$C$6")="","",INDIRECT($B51&amp;"!$C$6"))</f>
        <v/>
      </c>
      <c r="E51" s="218"/>
      <c r="F51" s="220" t="e" cm="1">
        <f t="array" aca="1" ref="F51" ca="1">IF(INDIRECT($B51&amp;"!$I$70")="","",INDIRECT($B51&amp;"!$I$70"))</f>
        <v>#N/A</v>
      </c>
      <c r="G51" s="221"/>
    </row>
    <row r="52" spans="1:7" ht="26.25" customHeight="1">
      <c r="A52" s="48">
        <v>41</v>
      </c>
      <c r="B52" s="77" t="s">
        <v>113</v>
      </c>
      <c r="C52" s="51" t="str" cm="1">
        <f t="array" aca="1" ref="C52" ca="1">IF(INDIRECT($B52&amp;"!$C$7")="","",INDIRECT($B52&amp;"!$C$7"))</f>
        <v/>
      </c>
      <c r="D52" s="217" t="str" cm="1">
        <f t="array" aca="1" ref="D52" ca="1">IF(INDIRECT($B52&amp;"!$C$6")="","",INDIRECT($B52&amp;"!$C$6"))</f>
        <v/>
      </c>
      <c r="E52" s="218"/>
      <c r="F52" s="220" t="e" cm="1">
        <f t="array" aca="1" ref="F52" ca="1">IF(INDIRECT($B52&amp;"!$I$70")="","",INDIRECT($B52&amp;"!$I$70"))</f>
        <v>#N/A</v>
      </c>
      <c r="G52" s="221"/>
    </row>
    <row r="53" spans="1:7" ht="26.25" customHeight="1">
      <c r="A53" s="48">
        <v>42</v>
      </c>
      <c r="B53" s="77" t="s">
        <v>114</v>
      </c>
      <c r="C53" s="51" t="str" cm="1">
        <f t="array" aca="1" ref="C53" ca="1">IF(INDIRECT($B53&amp;"!$C$7")="","",INDIRECT($B53&amp;"!$C$7"))</f>
        <v/>
      </c>
      <c r="D53" s="217" t="str" cm="1">
        <f t="array" aca="1" ref="D53" ca="1">IF(INDIRECT($B53&amp;"!$C$6")="","",INDIRECT($B53&amp;"!$C$6"))</f>
        <v/>
      </c>
      <c r="E53" s="218"/>
      <c r="F53" s="220" t="e" cm="1">
        <f t="array" aca="1" ref="F53" ca="1">IF(INDIRECT($B53&amp;"!$I$70")="","",INDIRECT($B53&amp;"!$I$70"))</f>
        <v>#N/A</v>
      </c>
      <c r="G53" s="221"/>
    </row>
    <row r="54" spans="1:7" ht="26.25" customHeight="1">
      <c r="A54" s="48">
        <v>43</v>
      </c>
      <c r="B54" s="77" t="s">
        <v>115</v>
      </c>
      <c r="C54" s="51" t="str" cm="1">
        <f t="array" aca="1" ref="C54" ca="1">IF(INDIRECT($B54&amp;"!$C$7")="","",INDIRECT($B54&amp;"!$C$7"))</f>
        <v/>
      </c>
      <c r="D54" s="217" t="str" cm="1">
        <f t="array" aca="1" ref="D54" ca="1">IF(INDIRECT($B54&amp;"!$C$6")="","",INDIRECT($B54&amp;"!$C$6"))</f>
        <v/>
      </c>
      <c r="E54" s="218"/>
      <c r="F54" s="220" t="e" cm="1">
        <f t="array" aca="1" ref="F54" ca="1">IF(INDIRECT($B54&amp;"!$I$70")="","",INDIRECT($B54&amp;"!$I$70"))</f>
        <v>#N/A</v>
      </c>
      <c r="G54" s="221"/>
    </row>
    <row r="55" spans="1:7" ht="26.25" customHeight="1">
      <c r="A55" s="48">
        <v>44</v>
      </c>
      <c r="B55" s="77" t="s">
        <v>116</v>
      </c>
      <c r="C55" s="51" t="str" cm="1">
        <f t="array" aca="1" ref="C55" ca="1">IF(INDIRECT($B55&amp;"!$C$7")="","",INDIRECT($B55&amp;"!$C$7"))</f>
        <v/>
      </c>
      <c r="D55" s="217" t="str" cm="1">
        <f t="array" aca="1" ref="D55" ca="1">IF(INDIRECT($B55&amp;"!$C$6")="","",INDIRECT($B55&amp;"!$C$6"))</f>
        <v/>
      </c>
      <c r="E55" s="218"/>
      <c r="F55" s="220" t="e" cm="1">
        <f t="array" aca="1" ref="F55" ca="1">IF(INDIRECT($B55&amp;"!$I$70")="","",INDIRECT($B55&amp;"!$I$70"))</f>
        <v>#N/A</v>
      </c>
      <c r="G55" s="221"/>
    </row>
    <row r="56" spans="1:7" ht="26.25" customHeight="1">
      <c r="A56" s="48">
        <v>45</v>
      </c>
      <c r="B56" s="77" t="s">
        <v>117</v>
      </c>
      <c r="C56" s="51" t="str" cm="1">
        <f t="array" aca="1" ref="C56" ca="1">IF(INDIRECT($B56&amp;"!$C$7")="","",INDIRECT($B56&amp;"!$C$7"))</f>
        <v/>
      </c>
      <c r="D56" s="217" t="str" cm="1">
        <f t="array" aca="1" ref="D56" ca="1">IF(INDIRECT($B56&amp;"!$C$6")="","",INDIRECT($B56&amp;"!$C$6"))</f>
        <v/>
      </c>
      <c r="E56" s="218"/>
      <c r="F56" s="220" t="e" cm="1">
        <f t="array" aca="1" ref="F56" ca="1">IF(INDIRECT($B56&amp;"!$I$70")="","",INDIRECT($B56&amp;"!$I$70"))</f>
        <v>#N/A</v>
      </c>
      <c r="G56" s="221"/>
    </row>
    <row r="57" spans="1:7" ht="26.25" customHeight="1">
      <c r="A57" s="48">
        <v>46</v>
      </c>
      <c r="B57" s="77" t="s">
        <v>118</v>
      </c>
      <c r="C57" s="51" t="str" cm="1">
        <f t="array" aca="1" ref="C57" ca="1">IF(INDIRECT($B57&amp;"!$C$7")="","",INDIRECT($B57&amp;"!$C$7"))</f>
        <v/>
      </c>
      <c r="D57" s="217" t="str" cm="1">
        <f t="array" aca="1" ref="D57" ca="1">IF(INDIRECT($B57&amp;"!$C$6")="","",INDIRECT($B57&amp;"!$C$6"))</f>
        <v/>
      </c>
      <c r="E57" s="218"/>
      <c r="F57" s="220" t="e" cm="1">
        <f t="array" aca="1" ref="F57" ca="1">IF(INDIRECT($B57&amp;"!$I$70")="","",INDIRECT($B57&amp;"!$I$70"))</f>
        <v>#N/A</v>
      </c>
      <c r="G57" s="221"/>
    </row>
    <row r="58" spans="1:7" ht="26.25" customHeight="1">
      <c r="A58" s="48">
        <v>47</v>
      </c>
      <c r="B58" s="77" t="s">
        <v>119</v>
      </c>
      <c r="C58" s="51" t="str" cm="1">
        <f t="array" aca="1" ref="C58" ca="1">IF(INDIRECT($B58&amp;"!$C$7")="","",INDIRECT($B58&amp;"!$C$7"))</f>
        <v/>
      </c>
      <c r="D58" s="217" t="str" cm="1">
        <f t="array" aca="1" ref="D58" ca="1">IF(INDIRECT($B58&amp;"!$C$6")="","",INDIRECT($B58&amp;"!$C$6"))</f>
        <v/>
      </c>
      <c r="E58" s="218"/>
      <c r="F58" s="220" t="e" cm="1">
        <f t="array" aca="1" ref="F58" ca="1">IF(INDIRECT($B58&amp;"!$I$70")="","",INDIRECT($B58&amp;"!$I$70"))</f>
        <v>#N/A</v>
      </c>
      <c r="G58" s="221"/>
    </row>
    <row r="59" spans="1:7" ht="26.25" customHeight="1">
      <c r="A59" s="48">
        <v>48</v>
      </c>
      <c r="B59" s="77" t="s">
        <v>120</v>
      </c>
      <c r="C59" s="51" t="str" cm="1">
        <f t="array" aca="1" ref="C59" ca="1">IF(INDIRECT($B59&amp;"!$C$7")="","",INDIRECT($B59&amp;"!$C$7"))</f>
        <v/>
      </c>
      <c r="D59" s="217" t="str" cm="1">
        <f t="array" aca="1" ref="D59" ca="1">IF(INDIRECT($B59&amp;"!$C$6")="","",INDIRECT($B59&amp;"!$C$6"))</f>
        <v/>
      </c>
      <c r="E59" s="218"/>
      <c r="F59" s="220" t="e" cm="1">
        <f t="array" aca="1" ref="F59" ca="1">IF(INDIRECT($B59&amp;"!$I$70")="","",INDIRECT($B59&amp;"!$I$70"))</f>
        <v>#N/A</v>
      </c>
      <c r="G59" s="221"/>
    </row>
    <row r="60" spans="1:7" ht="26.25" customHeight="1">
      <c r="A60" s="48">
        <v>49</v>
      </c>
      <c r="B60" s="77" t="s">
        <v>121</v>
      </c>
      <c r="C60" s="51" t="str" cm="1">
        <f t="array" aca="1" ref="C60" ca="1">IF(INDIRECT($B60&amp;"!$C$7")="","",INDIRECT($B60&amp;"!$C$7"))</f>
        <v/>
      </c>
      <c r="D60" s="217" t="str" cm="1">
        <f t="array" aca="1" ref="D60" ca="1">IF(INDIRECT($B60&amp;"!$C$6")="","",INDIRECT($B60&amp;"!$C$6"))</f>
        <v/>
      </c>
      <c r="E60" s="218"/>
      <c r="F60" s="220" t="e" cm="1">
        <f t="array" aca="1" ref="F60" ca="1">IF(INDIRECT($B60&amp;"!$I$70")="","",INDIRECT($B60&amp;"!$I$70"))</f>
        <v>#N/A</v>
      </c>
      <c r="G60" s="221"/>
    </row>
    <row r="61" spans="1:7" ht="26.25" customHeight="1" thickBot="1">
      <c r="A61" s="47">
        <v>50</v>
      </c>
      <c r="B61" s="112" t="s">
        <v>122</v>
      </c>
      <c r="C61" s="113" t="str" cm="1">
        <f t="array" aca="1" ref="C61" ca="1">IF(INDIRECT($B61&amp;"!$C$7")="","",INDIRECT($B61&amp;"!$C$7"))</f>
        <v/>
      </c>
      <c r="D61" s="231" t="str" cm="1">
        <f t="array" aca="1" ref="D61" ca="1">IF(INDIRECT($B61&amp;"!$C$6")="","",INDIRECT($B61&amp;"!$C$6"))</f>
        <v/>
      </c>
      <c r="E61" s="232"/>
      <c r="F61" s="233" t="e" cm="1">
        <f t="array" aca="1" ref="F61" ca="1">IF(INDIRECT($B61&amp;"!$I$70")="","",INDIRECT($B61&amp;"!$I$70"))</f>
        <v>#N/A</v>
      </c>
      <c r="G61" s="234"/>
    </row>
  </sheetData>
  <sheetProtection algorithmName="SHA-512" hashValue="2ifAhufSZhsPIrRbrDsJ6SDXMmONRXRZp3LIarBa3BPjPjD+qGkD37vjiZ4sMcdHVIzvoWqF7CujVx/hsoRKLQ==" saltValue="WGIkqRJE1mhwU8XsTreE7g==" spinCount="100000" sheet="1" objects="1" scenarios="1"/>
  <mergeCells count="114">
    <mergeCell ref="F58:G58"/>
    <mergeCell ref="F59:G59"/>
    <mergeCell ref="F60:G60"/>
    <mergeCell ref="F61:G61"/>
    <mergeCell ref="F52:G52"/>
    <mergeCell ref="F53:G53"/>
    <mergeCell ref="F54:G54"/>
    <mergeCell ref="F55:G55"/>
    <mergeCell ref="F56:G56"/>
    <mergeCell ref="F49:G49"/>
    <mergeCell ref="F50:G50"/>
    <mergeCell ref="F51:G51"/>
    <mergeCell ref="F42:G42"/>
    <mergeCell ref="F43:G43"/>
    <mergeCell ref="F45:G45"/>
    <mergeCell ref="F44:G44"/>
    <mergeCell ref="F46:G46"/>
    <mergeCell ref="F57:G57"/>
    <mergeCell ref="F40:G40"/>
    <mergeCell ref="F41:G41"/>
    <mergeCell ref="F32:G32"/>
    <mergeCell ref="F33:G33"/>
    <mergeCell ref="F34:G34"/>
    <mergeCell ref="F35:G35"/>
    <mergeCell ref="F36:G36"/>
    <mergeCell ref="F47:G47"/>
    <mergeCell ref="F48:G48"/>
    <mergeCell ref="F31:G31"/>
    <mergeCell ref="F22:G22"/>
    <mergeCell ref="F23:G23"/>
    <mergeCell ref="F24:G24"/>
    <mergeCell ref="F25:G25"/>
    <mergeCell ref="F26:G26"/>
    <mergeCell ref="F37:G37"/>
    <mergeCell ref="F38:G38"/>
    <mergeCell ref="F39:G39"/>
    <mergeCell ref="D60:E60"/>
    <mergeCell ref="D61:E61"/>
    <mergeCell ref="D55:E55"/>
    <mergeCell ref="D56:E56"/>
    <mergeCell ref="D57:E57"/>
    <mergeCell ref="D58:E58"/>
    <mergeCell ref="D59:E59"/>
    <mergeCell ref="D50:E50"/>
    <mergeCell ref="D51:E51"/>
    <mergeCell ref="D52:E52"/>
    <mergeCell ref="D53:E53"/>
    <mergeCell ref="D54:E54"/>
    <mergeCell ref="D45:E45"/>
    <mergeCell ref="D46:E46"/>
    <mergeCell ref="D47:E47"/>
    <mergeCell ref="D48:E48"/>
    <mergeCell ref="D49:E49"/>
    <mergeCell ref="D40:E40"/>
    <mergeCell ref="D41:E41"/>
    <mergeCell ref="D42:E42"/>
    <mergeCell ref="D43:E43"/>
    <mergeCell ref="D44:E44"/>
    <mergeCell ref="D35:E35"/>
    <mergeCell ref="D36:E36"/>
    <mergeCell ref="D37:E37"/>
    <mergeCell ref="D38:E38"/>
    <mergeCell ref="D39:E39"/>
    <mergeCell ref="D32:E32"/>
    <mergeCell ref="D33:E33"/>
    <mergeCell ref="D34:E34"/>
    <mergeCell ref="H5:K5"/>
    <mergeCell ref="H6:K6"/>
    <mergeCell ref="H7:K7"/>
    <mergeCell ref="H8:K8"/>
    <mergeCell ref="D31:E31"/>
    <mergeCell ref="D21:E21"/>
    <mergeCell ref="D22:E22"/>
    <mergeCell ref="D13:E13"/>
    <mergeCell ref="D14:E14"/>
    <mergeCell ref="D15:E15"/>
    <mergeCell ref="D16:E16"/>
    <mergeCell ref="D17:E17"/>
    <mergeCell ref="D23:E23"/>
    <mergeCell ref="D12:E12"/>
    <mergeCell ref="D18:E18"/>
    <mergeCell ref="D19:E19"/>
    <mergeCell ref="D20:E20"/>
    <mergeCell ref="D30:E30"/>
    <mergeCell ref="D29:E29"/>
    <mergeCell ref="D24:E24"/>
    <mergeCell ref="D25:E25"/>
    <mergeCell ref="D26:E26"/>
    <mergeCell ref="D27:E27"/>
    <mergeCell ref="D28:E28"/>
    <mergeCell ref="C2:F2"/>
    <mergeCell ref="F17:G17"/>
    <mergeCell ref="F18:G18"/>
    <mergeCell ref="F19:G19"/>
    <mergeCell ref="F20:G20"/>
    <mergeCell ref="F21:G21"/>
    <mergeCell ref="F12:G12"/>
    <mergeCell ref="F13:G13"/>
    <mergeCell ref="F14:G14"/>
    <mergeCell ref="F15:G15"/>
    <mergeCell ref="F16:G16"/>
    <mergeCell ref="F27:G27"/>
    <mergeCell ref="F28:G28"/>
    <mergeCell ref="F29:G29"/>
    <mergeCell ref="F30:G30"/>
    <mergeCell ref="B10:B11"/>
    <mergeCell ref="A10:A11"/>
    <mergeCell ref="C10:C11"/>
    <mergeCell ref="D10:E11"/>
    <mergeCell ref="H4:J4"/>
    <mergeCell ref="C6:E6"/>
    <mergeCell ref="C7:E7"/>
    <mergeCell ref="F10:G10"/>
    <mergeCell ref="F11:G11"/>
  </mergeCells>
  <phoneticPr fontId="1"/>
  <conditionalFormatting sqref="F12:F61">
    <cfRule type="expression" dxfId="352" priority="5">
      <formula>#REF!="保育士等キャリアアップ研修"</formula>
    </cfRule>
  </conditionalFormatting>
  <conditionalFormatting sqref="H4:J4">
    <cfRule type="containsBlanks" dxfId="351" priority="1">
      <formula>LEN(TRIM(H4))=0</formula>
    </cfRule>
  </conditionalFormatting>
  <conditionalFormatting sqref="H5:K8">
    <cfRule type="cellIs" dxfId="350" priority="8" operator="equal">
      <formula>""</formula>
    </cfRule>
  </conditionalFormatting>
  <dataValidations count="2">
    <dataValidation type="textLength" operator="equal" allowBlank="1" showInputMessage="1" showErrorMessage="1" sqref="H6" xr:uid="{8AC8C5D1-DBAF-4672-B06C-7D7934F5BC35}">
      <formula1>13</formula1>
    </dataValidation>
    <dataValidation type="list" allowBlank="1" showInputMessage="1" showErrorMessage="1" sqref="H4:J4" xr:uid="{115236DA-9939-482C-9EF6-B8444BC53438}">
      <formula1>"鶴見,神奈川,西,中,南,港南,保土ケ谷,旭,磯子,金沢,港北,緑,青葉,都筑,泉,栄,戸塚,瀬谷"</formula1>
    </dataValidation>
  </dataValidations>
  <printOptions horizontalCentered="1"/>
  <pageMargins left="0.25" right="0.25" top="0.75" bottom="0.75" header="0.3" footer="0.3"/>
  <pageSetup paperSize="9" scale="49" orientation="portrait" cellComments="asDisplayed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3000000}">
          <x14:formula1>
            <xm:f>'マスタ '!$B$3:$B$4</xm:f>
          </x14:formula1>
          <xm:sqref>H5:K5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1543B-CF3B-4E85-B98A-F3FF8B2D3632}">
  <sheetPr codeName="Sheet30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C/XeJn1yH+j3ilmbW1vT14ECGHPBuAxVLVUeMCMgHeqMUpeLsgA7Q9xuHaF94cp0ZjC+YA1mCwJL/VcGnZ2trQ==" saltValue="MjCA+ynFyXqNQhUcwDV0u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67" priority="4" operator="equal">
      <formula>""</formula>
    </cfRule>
  </conditionalFormatting>
  <conditionalFormatting sqref="D10:D69">
    <cfRule type="expression" dxfId="166" priority="1">
      <formula>C10="⑥保育士等キャリアアップ研修"</formula>
    </cfRule>
  </conditionalFormatting>
  <conditionalFormatting sqref="E10:F69">
    <cfRule type="expression" dxfId="165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64" priority="3">
      <formula>$C10="⑥保育士等キャリアアップ研修"</formula>
    </cfRule>
  </conditionalFormatting>
  <conditionalFormatting sqref="G70">
    <cfRule type="cellIs" dxfId="163" priority="7" operator="equal">
      <formula>""</formula>
    </cfRule>
  </conditionalFormatting>
  <conditionalFormatting sqref="I3:I7">
    <cfRule type="cellIs" dxfId="162" priority="6" operator="equal">
      <formula>""</formula>
    </cfRule>
  </conditionalFormatting>
  <conditionalFormatting sqref="I70">
    <cfRule type="cellIs" dxfId="161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BB0FB88E-21B9-441D-8193-D46EF9F0DC3D}">
      <formula1>45748</formula1>
    </dataValidation>
    <dataValidation allowBlank="1" showInputMessage="1" showErrorMessage="1" error="保育士等キャリアアップ研修の時のみ12桁の修了証番号を入力" sqref="F10:F69" xr:uid="{0D469A1A-EAB5-4A80-BDBF-267311E32A02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BDCB6C36-E136-4082-A7A4-8B6F574B98F3}">
      <formula1>SUMIF($H$10:$H$69,"〇",$I$10:$I$69)&lt;=VLOOKUP($C$6,$M$68:$N$82,2,FALSE)</formula1>
    </dataValidation>
    <dataValidation type="list" allowBlank="1" showInputMessage="1" showErrorMessage="1" promptTitle="研修分野" sqref="E10:E69" xr:uid="{DA1FECF9-0533-4C3A-ABC7-B9FEBBA34DA3}">
      <formula1>INDIRECT($L$4)</formula1>
    </dataValidation>
    <dataValidation type="list" allowBlank="1" showInputMessage="1" showErrorMessage="1" sqref="G10:G69" xr:uid="{4026E1E2-9B9C-4220-842C-11960A3564B5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1A6B986-2248-49EB-A4C3-0D57F7A3E72F}">
          <x14:formula1>
            <xm:f>'マスタ '!$E$3:$E$8</xm:f>
          </x14:formula1>
          <xm:sqref>C10:C69</xm:sqref>
        </x14:dataValidation>
        <x14:dataValidation type="list" allowBlank="1" showInputMessage="1" showErrorMessage="1" xr:uid="{CCDCC4DC-60EB-466D-9830-F27FF1131B60}">
          <x14:formula1>
            <xm:f>'マスタ '!$C$3:$C$16</xm:f>
          </x14:formula1>
          <xm:sqref>C6</xm:sqref>
        </x14:dataValidation>
      </x14:dataValidations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30C38-D112-428D-AD6C-42F7A314B6FB}">
  <sheetPr codeName="Sheet31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BxgLbDh7ztsdD1uhKGesKB8RjWzAAQj98dFLsg0gw5iVXthh0hh1QM8WJVnZaKxfBmqDEIRUXz4M9if8LHPAgQ==" saltValue="KYpmTfRf9Q+FCKQoCjwMk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60" priority="4" operator="equal">
      <formula>""</formula>
    </cfRule>
  </conditionalFormatting>
  <conditionalFormatting sqref="D10:D69">
    <cfRule type="expression" dxfId="159" priority="1">
      <formula>C10="⑥保育士等キャリアアップ研修"</formula>
    </cfRule>
  </conditionalFormatting>
  <conditionalFormatting sqref="E10:F69">
    <cfRule type="expression" dxfId="158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57" priority="3">
      <formula>$C10="⑥保育士等キャリアアップ研修"</formula>
    </cfRule>
  </conditionalFormatting>
  <conditionalFormatting sqref="G70">
    <cfRule type="cellIs" dxfId="156" priority="7" operator="equal">
      <formula>""</formula>
    </cfRule>
  </conditionalFormatting>
  <conditionalFormatting sqref="I3:I7">
    <cfRule type="cellIs" dxfId="155" priority="6" operator="equal">
      <formula>""</formula>
    </cfRule>
  </conditionalFormatting>
  <conditionalFormatting sqref="I70">
    <cfRule type="cellIs" dxfId="154" priority="5" operator="equal">
      <formula>""</formula>
    </cfRule>
  </conditionalFormatting>
  <dataValidations count="5">
    <dataValidation type="list" allowBlank="1" showInputMessage="1" showErrorMessage="1" sqref="G10:G69" xr:uid="{A416A8F8-E6C6-428A-80DC-CDD883BB2483}">
      <formula1>"〇"</formula1>
    </dataValidation>
    <dataValidation type="list" allowBlank="1" showInputMessage="1" showErrorMessage="1" promptTitle="研修分野" sqref="E10:E69" xr:uid="{E0C98569-773A-45D2-B134-6D924D9A7D1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75C6DDC-A2D5-49CB-A49A-C8F4D86F9DC8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8B9349D8-A1CC-4D1D-A168-25D6462E5010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1BAA24D-E863-42C0-A2C5-3F7164E9A5E8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6AA3A66-095C-4A5D-AFCB-D7CD1D5B3367}">
          <x14:formula1>
            <xm:f>'マスタ '!$C$3:$C$16</xm:f>
          </x14:formula1>
          <xm:sqref>C6</xm:sqref>
        </x14:dataValidation>
        <x14:dataValidation type="list" allowBlank="1" showInputMessage="1" showErrorMessage="1" xr:uid="{DD1FB69B-5E2C-450D-9900-CFB975DCDD8C}">
          <x14:formula1>
            <xm:f>'マスタ '!$E$3:$E$8</xm:f>
          </x14:formula1>
          <xm:sqref>C10:C69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B441A-E404-484B-AA13-47C4D24C8876}">
  <sheetPr codeName="Sheet3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0P0J9z2o+LJkXzSFzIdG8oAvf7NmrzvIfxPRZZVE2PkePYDpNjtHtAK9Vi+biDG5BFFThsG6GE8xjjYlOp26bg==" saltValue="FEvdDLxgd212b0QrGRXL1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53" priority="4" operator="equal">
      <formula>""</formula>
    </cfRule>
  </conditionalFormatting>
  <conditionalFormatting sqref="D10:D69">
    <cfRule type="expression" dxfId="152" priority="1">
      <formula>C10="⑥保育士等キャリアアップ研修"</formula>
    </cfRule>
  </conditionalFormatting>
  <conditionalFormatting sqref="E10:F69">
    <cfRule type="expression" dxfId="151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50" priority="3">
      <formula>$C10="⑥保育士等キャリアアップ研修"</formula>
    </cfRule>
  </conditionalFormatting>
  <conditionalFormatting sqref="G70">
    <cfRule type="cellIs" dxfId="149" priority="7" operator="equal">
      <formula>""</formula>
    </cfRule>
  </conditionalFormatting>
  <conditionalFormatting sqref="I3:I7">
    <cfRule type="cellIs" dxfId="148" priority="6" operator="equal">
      <formula>""</formula>
    </cfRule>
  </conditionalFormatting>
  <conditionalFormatting sqref="I70">
    <cfRule type="cellIs" dxfId="147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CF0398F-8117-4D89-BF4B-E36007460858}">
      <formula1>45748</formula1>
    </dataValidation>
    <dataValidation allowBlank="1" showInputMessage="1" showErrorMessage="1" error="保育士等キャリアアップ研修の時のみ12桁の修了証番号を入力" sqref="F10:F69" xr:uid="{01EA8B26-8EFE-48DE-B188-BF015A5AD87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05ED5850-1AE1-4AAA-B014-28022668C144}">
      <formula1>SUMIF($H$10:$H$69,"〇",$I$10:$I$69)&lt;=VLOOKUP($C$6,$M$68:$N$82,2,FALSE)</formula1>
    </dataValidation>
    <dataValidation type="list" allowBlank="1" showInputMessage="1" showErrorMessage="1" promptTitle="研修分野" sqref="E10:E69" xr:uid="{93C51003-6B4B-42D3-A81C-CF368D58BC83}">
      <formula1>INDIRECT($L$4)</formula1>
    </dataValidation>
    <dataValidation type="list" allowBlank="1" showInputMessage="1" showErrorMessage="1" sqref="G10:G69" xr:uid="{AFC3A44B-B82C-4525-8848-5ECC0BF00576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C0E8CA9-5E8A-488B-B052-FC74DA6D896F}">
          <x14:formula1>
            <xm:f>'マスタ '!$E$3:$E$8</xm:f>
          </x14:formula1>
          <xm:sqref>C10:C69</xm:sqref>
        </x14:dataValidation>
        <x14:dataValidation type="list" allowBlank="1" showInputMessage="1" showErrorMessage="1" xr:uid="{059790F1-3C94-4447-8A93-E3FA291D3F7D}">
          <x14:formula1>
            <xm:f>'マスタ '!$C$3:$C$16</xm:f>
          </x14:formula1>
          <xm:sqref>C6</xm:sqref>
        </x14:dataValidation>
      </x14:dataValidations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E12D0-1CA0-4F03-B06C-95D4E908558A}">
  <sheetPr codeName="Sheet33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FcWzRuSkTPTWL74y7UdW/9lXKJe7IWxAnN3tkAiQrsYDYtzFpeh9Vqw2kCmS9ep1HiTMyYuxaz2gPGthWqFLJw==" saltValue="lQANjGKUx/Ie1J4+RxTrB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46" priority="4" operator="equal">
      <formula>""</formula>
    </cfRule>
  </conditionalFormatting>
  <conditionalFormatting sqref="D10:D69">
    <cfRule type="expression" dxfId="145" priority="1">
      <formula>C10="⑥保育士等キャリアアップ研修"</formula>
    </cfRule>
  </conditionalFormatting>
  <conditionalFormatting sqref="E10:F69">
    <cfRule type="expression" dxfId="144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43" priority="3">
      <formula>$C10="⑥保育士等キャリアアップ研修"</formula>
    </cfRule>
  </conditionalFormatting>
  <conditionalFormatting sqref="G70">
    <cfRule type="cellIs" dxfId="142" priority="7" operator="equal">
      <formula>""</formula>
    </cfRule>
  </conditionalFormatting>
  <conditionalFormatting sqref="I3:I7">
    <cfRule type="cellIs" dxfId="141" priority="6" operator="equal">
      <formula>""</formula>
    </cfRule>
  </conditionalFormatting>
  <conditionalFormatting sqref="I70">
    <cfRule type="cellIs" dxfId="140" priority="5" operator="equal">
      <formula>""</formula>
    </cfRule>
  </conditionalFormatting>
  <dataValidations count="5">
    <dataValidation type="list" allowBlank="1" showInputMessage="1" showErrorMessage="1" sqref="G10:G69" xr:uid="{7579D7E9-DA37-4699-B3C2-D9CE852F7132}">
      <formula1>"〇"</formula1>
    </dataValidation>
    <dataValidation type="list" allowBlank="1" showInputMessage="1" showErrorMessage="1" promptTitle="研修分野" sqref="E10:E69" xr:uid="{5566EDE9-AB15-407C-9F4B-9513F08BAA17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E3B999C-A6A7-4CDD-B94D-497C5FC66865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6A2D3361-675E-4E74-8DC4-F7FA4D35CC7E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A908F12-C47D-46E4-BA75-A3EBC4129FF6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CBEBF81-1C2C-4250-896E-9255209BC3D3}">
          <x14:formula1>
            <xm:f>'マスタ '!$C$3:$C$16</xm:f>
          </x14:formula1>
          <xm:sqref>C6</xm:sqref>
        </x14:dataValidation>
        <x14:dataValidation type="list" allowBlank="1" showInputMessage="1" showErrorMessage="1" xr:uid="{F9B1B5B1-418F-494D-90F1-6A4FFEE4DA97}">
          <x14:formula1>
            <xm:f>'マスタ '!$E$3:$E$8</xm:f>
          </x14:formula1>
          <xm:sqref>C10:C69</xm:sqref>
        </x14:dataValidation>
      </x14:dataValidations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F92D1-C3DA-4C0D-A82F-2DE7A3193769}">
  <sheetPr codeName="Sheet34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3umnYjcjyB20u00TInO8Qpcl3rqceC+PfO7PD/j6KsHO5UIY1agU1j6n2I4iJs6qjNs73HD4u9E1oo7JWD7vvQ==" saltValue="wNaJyLZieDG6v/0rCIHxX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9" priority="4" operator="equal">
      <formula>""</formula>
    </cfRule>
  </conditionalFormatting>
  <conditionalFormatting sqref="D10:D69">
    <cfRule type="expression" dxfId="138" priority="1">
      <formula>C10="⑥保育士等キャリアアップ研修"</formula>
    </cfRule>
  </conditionalFormatting>
  <conditionalFormatting sqref="E10:F69">
    <cfRule type="expression" dxfId="137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36" priority="3">
      <formula>$C10="⑥保育士等キャリアアップ研修"</formula>
    </cfRule>
  </conditionalFormatting>
  <conditionalFormatting sqref="G70">
    <cfRule type="cellIs" dxfId="135" priority="7" operator="equal">
      <formula>""</formula>
    </cfRule>
  </conditionalFormatting>
  <conditionalFormatting sqref="I3:I7">
    <cfRule type="cellIs" dxfId="134" priority="6" operator="equal">
      <formula>""</formula>
    </cfRule>
  </conditionalFormatting>
  <conditionalFormatting sqref="I70">
    <cfRule type="cellIs" dxfId="133" priority="5" operator="equal">
      <formula>""</formula>
    </cfRule>
  </conditionalFormatting>
  <dataValidations count="5">
    <dataValidation type="list" allowBlank="1" showInputMessage="1" showErrorMessage="1" sqref="G10:G69" xr:uid="{FCB3AA0F-2B66-4393-B7F1-14761F19C734}">
      <formula1>"〇"</formula1>
    </dataValidation>
    <dataValidation type="list" allowBlank="1" showInputMessage="1" showErrorMessage="1" promptTitle="研修分野" sqref="E10:E69" xr:uid="{D9C1F0B5-86B4-4524-A0B1-6A8962AA9AC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1CEEBA2-EC0B-4F3C-AC9C-8AF6D1F52E33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C90C10B0-2497-4B63-9923-DB5368E3C1A7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1F1C2A0-8B86-43D2-82B4-969DAFF72B33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A340E5-144B-4D16-8A98-C0012DA8EF02}">
          <x14:formula1>
            <xm:f>'マスタ '!$C$3:$C$16</xm:f>
          </x14:formula1>
          <xm:sqref>C6</xm:sqref>
        </x14:dataValidation>
        <x14:dataValidation type="list" allowBlank="1" showInputMessage="1" showErrorMessage="1" xr:uid="{F6A09BAE-1359-484A-B3C9-F09DC35A73E8}">
          <x14:formula1>
            <xm:f>'マスタ '!$E$3:$E$8</xm:f>
          </x14:formula1>
          <xm:sqref>C10:C69</xm:sqref>
        </x14:dataValidation>
      </x14:dataValidation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3B6DA-5D21-4EC1-8759-C1D3A33FF8D2}">
  <sheetPr codeName="Sheet35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Dyp6CQK77V2RAeF7Ph8Kps+5lclflCjM1LpJgg1uY4EaSBqpZpP/2fh4Bx11HZOGmmxm3RRlRHEHcIFja8vmBg==" saltValue="YjTur52A75YjdNBlM1Yg3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2" priority="4" operator="equal">
      <formula>""</formula>
    </cfRule>
  </conditionalFormatting>
  <conditionalFormatting sqref="D10:D69">
    <cfRule type="expression" dxfId="131" priority="1">
      <formula>C10="⑥保育士等キャリアアップ研修"</formula>
    </cfRule>
  </conditionalFormatting>
  <conditionalFormatting sqref="E10:F69">
    <cfRule type="expression" dxfId="130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29" priority="3">
      <formula>$C10="⑥保育士等キャリアアップ研修"</formula>
    </cfRule>
  </conditionalFormatting>
  <conditionalFormatting sqref="G70">
    <cfRule type="cellIs" dxfId="128" priority="7" operator="equal">
      <formula>""</formula>
    </cfRule>
  </conditionalFormatting>
  <conditionalFormatting sqref="I3:I7">
    <cfRule type="cellIs" dxfId="127" priority="6" operator="equal">
      <formula>""</formula>
    </cfRule>
  </conditionalFormatting>
  <conditionalFormatting sqref="I70">
    <cfRule type="cellIs" dxfId="126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3944069-3460-4ED1-908D-2C5F2EDC8558}">
      <formula1>45748</formula1>
    </dataValidation>
    <dataValidation allowBlank="1" showInputMessage="1" showErrorMessage="1" error="保育士等キャリアアップ研修の時のみ12桁の修了証番号を入力" sqref="F10:F69" xr:uid="{F8BE2745-28BC-4A48-8CD3-93533CE9B088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D1E2D33-3504-4A5C-93CD-13538E28775D}">
      <formula1>SUMIF($H$10:$H$69,"〇",$I$10:$I$69)&lt;=VLOOKUP($C$6,$M$68:$N$82,2,FALSE)</formula1>
    </dataValidation>
    <dataValidation type="list" allowBlank="1" showInputMessage="1" showErrorMessage="1" promptTitle="研修分野" sqref="E10:E69" xr:uid="{85415AFB-B308-4E29-9C83-EA139B78C79B}">
      <formula1>INDIRECT($L$4)</formula1>
    </dataValidation>
    <dataValidation type="list" allowBlank="1" showInputMessage="1" showErrorMessage="1" sqref="G10:G69" xr:uid="{3F4FBED3-A4D2-4473-90D1-A3A6528665B4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EB98F4C-089E-42E8-A91C-D0994CF97F43}">
          <x14:formula1>
            <xm:f>'マスタ '!$E$3:$E$8</xm:f>
          </x14:formula1>
          <xm:sqref>C10:C69</xm:sqref>
        </x14:dataValidation>
        <x14:dataValidation type="list" allowBlank="1" showInputMessage="1" showErrorMessage="1" xr:uid="{CC920720-9D26-44C8-86EB-4C63687D029C}">
          <x14:formula1>
            <xm:f>'マスタ '!$C$3:$C$16</xm:f>
          </x14:formula1>
          <xm:sqref>C6</xm:sqref>
        </x14:dataValidation>
      </x14:dataValidations>
    </ext>
  </extLst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81236-F1E0-4589-B6FD-D7C1498CA898}">
  <sheetPr codeName="Sheet36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YrQyvSR10RZocPg08Xz/uLTJGjfIQj56Jn2OA7pAmftuEFeELbxnDmpZz37l0V6B+IVreWeuHHtt97hWa+w/gg==" saltValue="utQmNbP9wM+v0NahO/joC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25" priority="4" operator="equal">
      <formula>""</formula>
    </cfRule>
  </conditionalFormatting>
  <conditionalFormatting sqref="D10:D69">
    <cfRule type="expression" dxfId="124" priority="1">
      <formula>C10="⑥保育士等キャリアアップ研修"</formula>
    </cfRule>
  </conditionalFormatting>
  <conditionalFormatting sqref="E10:F69">
    <cfRule type="expression" dxfId="123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22" priority="3">
      <formula>$C10="⑥保育士等キャリアアップ研修"</formula>
    </cfRule>
  </conditionalFormatting>
  <conditionalFormatting sqref="G70">
    <cfRule type="cellIs" dxfId="121" priority="7" operator="equal">
      <formula>""</formula>
    </cfRule>
  </conditionalFormatting>
  <conditionalFormatting sqref="I3:I7">
    <cfRule type="cellIs" dxfId="120" priority="6" operator="equal">
      <formula>""</formula>
    </cfRule>
  </conditionalFormatting>
  <conditionalFormatting sqref="I70">
    <cfRule type="cellIs" dxfId="119" priority="5" operator="equal">
      <formula>""</formula>
    </cfRule>
  </conditionalFormatting>
  <dataValidations count="5">
    <dataValidation type="list" allowBlank="1" showInputMessage="1" showErrorMessage="1" sqref="G10:G69" xr:uid="{1EC3F786-D681-41A2-959A-2FD8C8EEF451}">
      <formula1>"〇"</formula1>
    </dataValidation>
    <dataValidation type="list" allowBlank="1" showInputMessage="1" showErrorMessage="1" promptTitle="研修分野" sqref="E10:E69" xr:uid="{8261C906-E29B-4EB0-95FB-219E6C3FA9A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8476F6E3-12C5-4A7A-B2CB-E6729E9D3C85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EBE44348-96B5-45E7-A71F-76864C4063C8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550BADBF-13EC-4153-920E-89B3658EE130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7D7B06B-8369-458E-A137-47EE68C92F14}">
          <x14:formula1>
            <xm:f>'マスタ '!$C$3:$C$16</xm:f>
          </x14:formula1>
          <xm:sqref>C6</xm:sqref>
        </x14:dataValidation>
        <x14:dataValidation type="list" allowBlank="1" showInputMessage="1" showErrorMessage="1" xr:uid="{109F980A-99E2-4132-BF59-241FAE1ECF16}">
          <x14:formula1>
            <xm:f>'マスタ '!$E$3:$E$8</xm:f>
          </x14:formula1>
          <xm:sqref>C10:C69</xm:sqref>
        </x14:dataValidation>
      </x14:dataValidations>
    </ext>
  </extLst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7C7FD-F249-426D-A3DA-C8478CB50D5D}">
  <sheetPr codeName="Sheet37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xNYFNrXG3UHS+HGxAobwmVDSo1JFPzcNyaqgPReMqkI5CX6wxQeoowizsRkSlw/ZhkuI8CdFBK/bnzUZMxh2iA==" saltValue="Me2WrHKvV4lJfjpIfMAmY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18" priority="4" operator="equal">
      <formula>""</formula>
    </cfRule>
  </conditionalFormatting>
  <conditionalFormatting sqref="D10:D69">
    <cfRule type="expression" dxfId="117" priority="1">
      <formula>C10="⑥保育士等キャリアアップ研修"</formula>
    </cfRule>
  </conditionalFormatting>
  <conditionalFormatting sqref="E10:F69">
    <cfRule type="expression" dxfId="116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15" priority="3">
      <formula>$C10="⑥保育士等キャリアアップ研修"</formula>
    </cfRule>
  </conditionalFormatting>
  <conditionalFormatting sqref="G70">
    <cfRule type="cellIs" dxfId="114" priority="7" operator="equal">
      <formula>""</formula>
    </cfRule>
  </conditionalFormatting>
  <conditionalFormatting sqref="I3:I7">
    <cfRule type="cellIs" dxfId="113" priority="6" operator="equal">
      <formula>""</formula>
    </cfRule>
  </conditionalFormatting>
  <conditionalFormatting sqref="I70">
    <cfRule type="cellIs" dxfId="112" priority="5" operator="equal">
      <formula>""</formula>
    </cfRule>
  </conditionalFormatting>
  <dataValidations count="5">
    <dataValidation type="list" allowBlank="1" showInputMessage="1" showErrorMessage="1" sqref="G10:G69" xr:uid="{F703C965-A2E7-4E3B-88C3-5D7A8E5F4C29}">
      <formula1>"〇"</formula1>
    </dataValidation>
    <dataValidation type="list" allowBlank="1" showInputMessage="1" showErrorMessage="1" promptTitle="研修分野" sqref="E10:E69" xr:uid="{F0B0BD2B-6617-40AE-A1C7-89B83ABAC705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EB2A63A7-94B0-4697-9DF2-3AF6B40F44B2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D873F98D-92FF-4886-9F71-A2BB75B43322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BA6224C-F34C-422D-97AA-B6B4E42E6470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257E00C-7996-4634-8AA1-B1C84E57C9FD}">
          <x14:formula1>
            <xm:f>'マスタ '!$C$3:$C$16</xm:f>
          </x14:formula1>
          <xm:sqref>C6</xm:sqref>
        </x14:dataValidation>
        <x14:dataValidation type="list" allowBlank="1" showInputMessage="1" showErrorMessage="1" xr:uid="{FD450857-70B1-4316-8BB9-7D32CADE6544}">
          <x14:formula1>
            <xm:f>'マスタ '!$E$3:$E$8</xm:f>
          </x14:formula1>
          <xm:sqref>C10:C69</xm:sqref>
        </x14:dataValidation>
      </x14:dataValidation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97C77-B0C4-4AAC-8C69-6093CDCB74C1}">
  <sheetPr codeName="Sheet38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p+qx2Rpkke42MIjGSW5OG0DaPSlAWnXhM3SH8JL5Lqh1DFBRNv3XGYBysOwGsf/vBlNcImjIZpczrAMIHLi6jg==" saltValue="zNT4rFX6XCklhJyISrf/B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11" priority="4" operator="equal">
      <formula>""</formula>
    </cfRule>
  </conditionalFormatting>
  <conditionalFormatting sqref="D10:D69">
    <cfRule type="expression" dxfId="110" priority="1">
      <formula>C10="⑥保育士等キャリアアップ研修"</formula>
    </cfRule>
  </conditionalFormatting>
  <conditionalFormatting sqref="E10:F69">
    <cfRule type="expression" dxfId="109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08" priority="3">
      <formula>$C10="⑥保育士等キャリアアップ研修"</formula>
    </cfRule>
  </conditionalFormatting>
  <conditionalFormatting sqref="G70">
    <cfRule type="cellIs" dxfId="107" priority="7" operator="equal">
      <formula>""</formula>
    </cfRule>
  </conditionalFormatting>
  <conditionalFormatting sqref="I3:I7">
    <cfRule type="cellIs" dxfId="106" priority="6" operator="equal">
      <formula>""</formula>
    </cfRule>
  </conditionalFormatting>
  <conditionalFormatting sqref="I70">
    <cfRule type="cellIs" dxfId="105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60CFE1F-7F85-47C3-B909-7C0E0E786373}">
      <formula1>45748</formula1>
    </dataValidation>
    <dataValidation allowBlank="1" showInputMessage="1" showErrorMessage="1" error="保育士等キャリアアップ研修の時のみ12桁の修了証番号を入力" sqref="F10:F69" xr:uid="{70FAFC64-A46C-4C8D-B98E-5DC3531682C6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9006A22A-546F-40FF-BED2-F673172C712F}">
      <formula1>SUMIF($H$10:$H$69,"〇",$I$10:$I$69)&lt;=VLOOKUP($C$6,$M$68:$N$82,2,FALSE)</formula1>
    </dataValidation>
    <dataValidation type="list" allowBlank="1" showInputMessage="1" showErrorMessage="1" promptTitle="研修分野" sqref="E10:E69" xr:uid="{C918CD9A-FC78-4BE1-9BCB-0EC567F6D3AD}">
      <formula1>INDIRECT($L$4)</formula1>
    </dataValidation>
    <dataValidation type="list" allowBlank="1" showInputMessage="1" showErrorMessage="1" sqref="G10:G69" xr:uid="{C89F6F5F-AAE1-4122-AACE-16335F69B1F7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0F07D3C-D202-4B88-8202-246DC78665CA}">
          <x14:formula1>
            <xm:f>'マスタ '!$E$3:$E$8</xm:f>
          </x14:formula1>
          <xm:sqref>C10:C69</xm:sqref>
        </x14:dataValidation>
        <x14:dataValidation type="list" allowBlank="1" showInputMessage="1" showErrorMessage="1" xr:uid="{FB04AA8B-4633-4BB4-B06A-1C753445482F}">
          <x14:formula1>
            <xm:f>'マスタ '!$C$3:$C$16</xm:f>
          </x14:formula1>
          <xm:sqref>C6</xm:sqref>
        </x14:dataValidation>
      </x14:dataValidations>
    </ext>
  </extLst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FFB55-BB95-4F42-BA75-91E36CE283FA}">
  <sheetPr codeName="Sheet39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VoVpO7wjarAz10xg3BSYaGakORhxpTV/C3T4UMDaoFdBmFZfewSDFvZVtCRZbjtYsFnkePMGd8Qnwpn8NhwHBQ==" saltValue="GfkO67VWbmrfcpOQV0mrf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04" priority="4" operator="equal">
      <formula>""</formula>
    </cfRule>
  </conditionalFormatting>
  <conditionalFormatting sqref="D10:D69">
    <cfRule type="expression" dxfId="103" priority="1">
      <formula>C10="⑥保育士等キャリアアップ研修"</formula>
    </cfRule>
  </conditionalFormatting>
  <conditionalFormatting sqref="E10:F69">
    <cfRule type="expression" dxfId="102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01" priority="3">
      <formula>$C10="⑥保育士等キャリアアップ研修"</formula>
    </cfRule>
  </conditionalFormatting>
  <conditionalFormatting sqref="G70">
    <cfRule type="cellIs" dxfId="100" priority="7" operator="equal">
      <formula>""</formula>
    </cfRule>
  </conditionalFormatting>
  <conditionalFormatting sqref="I3:I7">
    <cfRule type="cellIs" dxfId="99" priority="6" operator="equal">
      <formula>""</formula>
    </cfRule>
  </conditionalFormatting>
  <conditionalFormatting sqref="I70">
    <cfRule type="cellIs" dxfId="98" priority="5" operator="equal">
      <formula>""</formula>
    </cfRule>
  </conditionalFormatting>
  <dataValidations count="5">
    <dataValidation type="list" allowBlank="1" showInputMessage="1" showErrorMessage="1" sqref="G10:G69" xr:uid="{FE4A5318-5790-4E1E-A41F-4D9D018D067F}">
      <formula1>"〇"</formula1>
    </dataValidation>
    <dataValidation type="list" allowBlank="1" showInputMessage="1" showErrorMessage="1" promptTitle="研修分野" sqref="E10:E69" xr:uid="{DA4DAD8D-67C3-49ED-B43F-2E0607DE501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426FE1B-4580-4301-A6FF-1DDE7E649759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45FD0B51-77E0-4308-98A7-30D7C7AC741C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121DF4A-701A-4F0E-8067-A034BDCB50E7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87C277E-1D75-4890-8386-43FD568748C1}">
          <x14:formula1>
            <xm:f>'マスタ '!$C$3:$C$16</xm:f>
          </x14:formula1>
          <xm:sqref>C6</xm:sqref>
        </x14:dataValidation>
        <x14:dataValidation type="list" allowBlank="1" showInputMessage="1" showErrorMessage="1" xr:uid="{55BB8E76-06FC-4BCA-A57E-D5D8757DA985}">
          <x14:formula1>
            <xm:f>'マスタ '!$E$3:$E$8</xm:f>
          </x14:formula1>
          <xm:sqref>C10:C69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0000"/>
    <pageSetUpPr fitToPage="1"/>
  </sheetPr>
  <dimension ref="A1:Z82"/>
  <sheetViews>
    <sheetView showZeros="0" tabSelected="1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o7oX2RELChyfvdF27Gpdt+F4FWd+N8+1vkvUqwEvAuVn7KRqXKWyUPEgIa28/ylWyXDJflYW4vX+g/DtKB2jlA==" saltValue="lixgZPx06bhTQ9bSp1KZhg==" spinCount="100000" sheet="1" objects="1" scenarios="1" insertRows="0"/>
  <mergeCells count="6">
    <mergeCell ref="I4:J4"/>
    <mergeCell ref="B79:J79"/>
    <mergeCell ref="A70:F70"/>
    <mergeCell ref="I5:J5"/>
    <mergeCell ref="I6:J6"/>
    <mergeCell ref="I7:J7"/>
  </mergeCells>
  <phoneticPr fontId="1"/>
  <conditionalFormatting sqref="C6:C7">
    <cfRule type="cellIs" dxfId="349" priority="36" operator="equal">
      <formula>""</formula>
    </cfRule>
  </conditionalFormatting>
  <conditionalFormatting sqref="D10:D69">
    <cfRule type="expression" dxfId="348" priority="1">
      <formula>C10="⑥保育士等キャリアアップ研修"</formula>
    </cfRule>
  </conditionalFormatting>
  <conditionalFormatting sqref="E10:F69">
    <cfRule type="expression" dxfId="347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46" priority="6">
      <formula>$C10="⑥保育士等キャリアアップ研修"</formula>
    </cfRule>
  </conditionalFormatting>
  <conditionalFormatting sqref="G70">
    <cfRule type="cellIs" dxfId="345" priority="42" operator="equal">
      <formula>""</formula>
    </cfRule>
  </conditionalFormatting>
  <conditionalFormatting sqref="I3:I7">
    <cfRule type="cellIs" dxfId="344" priority="40" operator="equal">
      <formula>""</formula>
    </cfRule>
  </conditionalFormatting>
  <conditionalFormatting sqref="I70">
    <cfRule type="cellIs" dxfId="343" priority="37" operator="equal">
      <formula>""</formula>
    </cfRule>
  </conditionalFormatting>
  <dataValidations xWindow="148" yWindow="340" count="5">
    <dataValidation type="list" allowBlank="1" showInputMessage="1" showErrorMessage="1" sqref="G10:G69" xr:uid="{00000000-0002-0000-0300-000003000000}">
      <formula1>"〇"</formula1>
    </dataValidation>
    <dataValidation type="list" allowBlank="1" showInputMessage="1" showErrorMessage="1" promptTitle="研修分野" sqref="E10:E69" xr:uid="{8BD0CB1A-69BD-49E0-8E38-A9AEDF9F9818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A333172-A82B-4A4D-823A-2D1A4E62A222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865C6E66-46E2-4889-9271-2C4150F1D710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2D279A27-AE81-40C0-9676-F7C565B8282B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xWindow="148" yWindow="340" count="2">
        <x14:dataValidation type="list" allowBlank="1" showInputMessage="1" showErrorMessage="1" xr:uid="{00000000-0002-0000-0300-000006000000}">
          <x14:formula1>
            <xm:f>'マスタ '!$C$3:$C$16</xm:f>
          </x14:formula1>
          <xm:sqref>C6</xm:sqref>
        </x14:dataValidation>
        <x14:dataValidation type="list" allowBlank="1" showInputMessage="1" showErrorMessage="1" xr:uid="{00000000-0002-0000-0300-000007000000}">
          <x14:formula1>
            <xm:f>'マスタ '!$E$3:$E$8</xm:f>
          </x14:formula1>
          <xm:sqref>C10:C69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F0B60-C15C-47B0-A49A-7C88163ACF2D}">
  <sheetPr codeName="Sheet40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OBWdwgt5gZGa7MF97opPwi+5qoOPoWQTBTSt9CZKBGsgdMI6FE3DtCmGES0NVNJwudt5CY3RpSqgXpu0h39AaA==" saltValue="yC37qrtSiovHmbKHfyXHu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97" priority="4" operator="equal">
      <formula>""</formula>
    </cfRule>
  </conditionalFormatting>
  <conditionalFormatting sqref="D10:D69">
    <cfRule type="expression" dxfId="96" priority="1">
      <formula>C10="⑥保育士等キャリアアップ研修"</formula>
    </cfRule>
  </conditionalFormatting>
  <conditionalFormatting sqref="E10:F69">
    <cfRule type="expression" dxfId="95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94" priority="3">
      <formula>$C10="⑥保育士等キャリアアップ研修"</formula>
    </cfRule>
  </conditionalFormatting>
  <conditionalFormatting sqref="G70">
    <cfRule type="cellIs" dxfId="93" priority="7" operator="equal">
      <formula>""</formula>
    </cfRule>
  </conditionalFormatting>
  <conditionalFormatting sqref="I3:I7">
    <cfRule type="cellIs" dxfId="92" priority="6" operator="equal">
      <formula>""</formula>
    </cfRule>
  </conditionalFormatting>
  <conditionalFormatting sqref="I70">
    <cfRule type="cellIs" dxfId="91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E3D8A2A-0355-4EB9-BB62-D8D89FDDC35E}">
      <formula1>45748</formula1>
    </dataValidation>
    <dataValidation allowBlank="1" showInputMessage="1" showErrorMessage="1" error="保育士等キャリアアップ研修の時のみ12桁の修了証番号を入力" sqref="F10:F69" xr:uid="{1C3F4D35-43FD-45AE-860F-71CC102CBB5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19D9398A-0AC2-4A54-A480-E34D1C937A39}">
      <formula1>SUMIF($H$10:$H$69,"〇",$I$10:$I$69)&lt;=VLOOKUP($C$6,$M$68:$N$82,2,FALSE)</formula1>
    </dataValidation>
    <dataValidation type="list" allowBlank="1" showInputMessage="1" showErrorMessage="1" promptTitle="研修分野" sqref="E10:E69" xr:uid="{1358F072-81E1-4944-A769-241A288E9C6D}">
      <formula1>INDIRECT($L$4)</formula1>
    </dataValidation>
    <dataValidation type="list" allowBlank="1" showInputMessage="1" showErrorMessage="1" sqref="G10:G69" xr:uid="{A46BE33D-AAE0-41A5-99A1-408F6041F190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C74435A-9CB7-4314-B76F-C728E65C7210}">
          <x14:formula1>
            <xm:f>'マスタ '!$E$3:$E$8</xm:f>
          </x14:formula1>
          <xm:sqref>C10:C69</xm:sqref>
        </x14:dataValidation>
        <x14:dataValidation type="list" allowBlank="1" showInputMessage="1" showErrorMessage="1" xr:uid="{CAA4A54D-8FB7-4352-A909-40E1C8F579D1}">
          <x14:formula1>
            <xm:f>'マスタ '!$C$3:$C$16</xm:f>
          </x14:formula1>
          <xm:sqref>C6</xm:sqref>
        </x14:dataValidation>
      </x14:dataValidation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02224-F6FD-4CA9-9BC4-8B0475F3C0F3}">
  <sheetPr codeName="Sheet41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Nen7h40V2hg8qfiJe3ko5/A4NBMaI8Ev2gjHq0WXtnn16KTpBklK6RMNxS+KwRfpfLoXBF87gYj1sWUQyBf9dA==" saltValue="o9QPHrhoFVyk8ffxNfrqx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90" priority="4" operator="equal">
      <formula>""</formula>
    </cfRule>
  </conditionalFormatting>
  <conditionalFormatting sqref="D10:D69">
    <cfRule type="expression" dxfId="89" priority="1">
      <formula>C10="⑥保育士等キャリアアップ研修"</formula>
    </cfRule>
  </conditionalFormatting>
  <conditionalFormatting sqref="E10:F69">
    <cfRule type="expression" dxfId="88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87" priority="3">
      <formula>$C10="⑥保育士等キャリアアップ研修"</formula>
    </cfRule>
  </conditionalFormatting>
  <conditionalFormatting sqref="G70">
    <cfRule type="cellIs" dxfId="86" priority="7" operator="equal">
      <formula>""</formula>
    </cfRule>
  </conditionalFormatting>
  <conditionalFormatting sqref="I3:I7">
    <cfRule type="cellIs" dxfId="85" priority="6" operator="equal">
      <formula>""</formula>
    </cfRule>
  </conditionalFormatting>
  <conditionalFormatting sqref="I70">
    <cfRule type="cellIs" dxfId="84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90002C1-9B90-4400-984B-67DF29E443B2}">
      <formula1>45748</formula1>
    </dataValidation>
    <dataValidation allowBlank="1" showInputMessage="1" showErrorMessage="1" error="保育士等キャリアアップ研修の時のみ12桁の修了証番号を入力" sqref="F10:F69" xr:uid="{0BC59647-7325-47C9-8FF3-2A878A1D001D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437CBC8-A518-41A3-8FA5-1F118980C6E8}">
      <formula1>SUMIF($H$10:$H$69,"〇",$I$10:$I$69)&lt;=VLOOKUP($C$6,$M$68:$N$82,2,FALSE)</formula1>
    </dataValidation>
    <dataValidation type="list" allowBlank="1" showInputMessage="1" showErrorMessage="1" promptTitle="研修分野" sqref="E10:E69" xr:uid="{31D6AF25-2777-44DE-979A-6BA844294A01}">
      <formula1>INDIRECT($L$4)</formula1>
    </dataValidation>
    <dataValidation type="list" allowBlank="1" showInputMessage="1" showErrorMessage="1" sqref="G10:G69" xr:uid="{737E0335-C6E2-426D-A280-0F495C0CAD89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1580ADB-6A81-4EDF-AFC8-9461EF402957}">
          <x14:formula1>
            <xm:f>'マスタ '!$E$3:$E$8</xm:f>
          </x14:formula1>
          <xm:sqref>C10:C69</xm:sqref>
        </x14:dataValidation>
        <x14:dataValidation type="list" allowBlank="1" showInputMessage="1" showErrorMessage="1" xr:uid="{8DF439A1-4B87-4A5E-BC20-6629B47B0FAA}">
          <x14:formula1>
            <xm:f>'マスタ '!$C$3:$C$16</xm:f>
          </x14:formula1>
          <xm:sqref>C6</xm:sqref>
        </x14:dataValidation>
      </x14:dataValidations>
    </ext>
  </extLst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A057F-11B0-4290-9D33-93AF0F390158}">
  <sheetPr codeName="Sheet4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gv310HZ3ffmiY80yG/hU35MC6kE8W+FYigN9QKpTBa3amL9g8j41wqoNi4SYtyHN/8k4UwLvbilSv8J5StYNQ==" saltValue="OB1jETiagICi9Rk7F4yvu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83" priority="4" operator="equal">
      <formula>""</formula>
    </cfRule>
  </conditionalFormatting>
  <conditionalFormatting sqref="D10:D69">
    <cfRule type="expression" dxfId="82" priority="1">
      <formula>C10="⑥保育士等キャリアアップ研修"</formula>
    </cfRule>
  </conditionalFormatting>
  <conditionalFormatting sqref="E10:F69">
    <cfRule type="expression" dxfId="81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80" priority="3">
      <formula>$C10="⑥保育士等キャリアアップ研修"</formula>
    </cfRule>
  </conditionalFormatting>
  <conditionalFormatting sqref="G70">
    <cfRule type="cellIs" dxfId="79" priority="7" operator="equal">
      <formula>""</formula>
    </cfRule>
  </conditionalFormatting>
  <conditionalFormatting sqref="I3:I7">
    <cfRule type="cellIs" dxfId="78" priority="6" operator="equal">
      <formula>""</formula>
    </cfRule>
  </conditionalFormatting>
  <conditionalFormatting sqref="I70">
    <cfRule type="cellIs" dxfId="77" priority="5" operator="equal">
      <formula>""</formula>
    </cfRule>
  </conditionalFormatting>
  <dataValidations count="5">
    <dataValidation type="list" allowBlank="1" showInputMessage="1" showErrorMessage="1" sqref="G10:G69" xr:uid="{E3D2E5BC-57C4-43A3-B183-F40313FB7E7C}">
      <formula1>"〇"</formula1>
    </dataValidation>
    <dataValidation type="list" allowBlank="1" showInputMessage="1" showErrorMessage="1" promptTitle="研修分野" sqref="E10:E69" xr:uid="{B5CAF6F4-9740-4E4F-8D14-57BC0CDC018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30CE0F49-91F2-4A03-A621-78AEF9ADA2DE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7CA72C19-6542-4DF4-975A-964755A73EEC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ED506BD0-F87D-4F75-9AB3-C569ACE79387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2F94A79-5A8F-4709-860A-0195CB903C98}">
          <x14:formula1>
            <xm:f>'マスタ '!$C$3:$C$16</xm:f>
          </x14:formula1>
          <xm:sqref>C6</xm:sqref>
        </x14:dataValidation>
        <x14:dataValidation type="list" allowBlank="1" showInputMessage="1" showErrorMessage="1" xr:uid="{162FD10E-5B9B-4B9B-80BF-544AC9BBA7AE}">
          <x14:formula1>
            <xm:f>'マスタ '!$E$3:$E$8</xm:f>
          </x14:formula1>
          <xm:sqref>C10:C69</xm:sqref>
        </x14:dataValidation>
      </x14:dataValidation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D4D77-A0D4-4F5F-A266-E1A4866DDEB3}">
  <sheetPr codeName="Sheet43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k25STy1pqFIbDimCd3MlLkgUAtYqyLr0OgJGIj3uXkp+Gv/zqFXKyUX/ui/uEJgb0bNjnvTpQT96wGDzIeOXQg==" saltValue="c0L4QiSqScmtGDPJ3qT8e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76" priority="4" operator="equal">
      <formula>""</formula>
    </cfRule>
  </conditionalFormatting>
  <conditionalFormatting sqref="D10:D69">
    <cfRule type="expression" dxfId="75" priority="1">
      <formula>C10="⑥保育士等キャリアアップ研修"</formula>
    </cfRule>
  </conditionalFormatting>
  <conditionalFormatting sqref="E10:F69">
    <cfRule type="expression" dxfId="74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73" priority="3">
      <formula>$C10="⑥保育士等キャリアアップ研修"</formula>
    </cfRule>
  </conditionalFormatting>
  <conditionalFormatting sqref="G70">
    <cfRule type="cellIs" dxfId="72" priority="7" operator="equal">
      <formula>""</formula>
    </cfRule>
  </conditionalFormatting>
  <conditionalFormatting sqref="I3:I7">
    <cfRule type="cellIs" dxfId="71" priority="6" operator="equal">
      <formula>""</formula>
    </cfRule>
  </conditionalFormatting>
  <conditionalFormatting sqref="I70">
    <cfRule type="cellIs" dxfId="70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854110F-617A-4AA7-AC1C-201EAE49CC5F}">
      <formula1>45748</formula1>
    </dataValidation>
    <dataValidation allowBlank="1" showInputMessage="1" showErrorMessage="1" error="保育士等キャリアアップ研修の時のみ12桁の修了証番号を入力" sqref="F10:F69" xr:uid="{142F81A3-F6D7-4947-8D12-54C57F5D751B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B5DFD6E-BA12-48E1-91CF-463901A7BE3B}">
      <formula1>SUMIF($H$10:$H$69,"〇",$I$10:$I$69)&lt;=VLOOKUP($C$6,$M$68:$N$82,2,FALSE)</formula1>
    </dataValidation>
    <dataValidation type="list" allowBlank="1" showInputMessage="1" showErrorMessage="1" promptTitle="研修分野" sqref="E10:E69" xr:uid="{925701F1-7E9C-4A71-B336-D26B96A31B58}">
      <formula1>INDIRECT($L$4)</formula1>
    </dataValidation>
    <dataValidation type="list" allowBlank="1" showInputMessage="1" showErrorMessage="1" sqref="G10:G69" xr:uid="{FDA148A2-C387-40ED-8237-AECDEC1AF304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D749EE3-3587-4E92-B095-18F44B4206B7}">
          <x14:formula1>
            <xm:f>'マスタ '!$E$3:$E$8</xm:f>
          </x14:formula1>
          <xm:sqref>C10:C69</xm:sqref>
        </x14:dataValidation>
        <x14:dataValidation type="list" allowBlank="1" showInputMessage="1" showErrorMessage="1" xr:uid="{E3B0CE70-4016-41ED-8008-EE3E2A718368}">
          <x14:formula1>
            <xm:f>'マスタ '!$C$3:$C$16</xm:f>
          </x14:formula1>
          <xm:sqref>C6</xm:sqref>
        </x14:dataValidation>
      </x14:dataValidations>
    </ext>
  </extLst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5CF56-4139-4C0F-BCEB-E6F6AA47BAE4}">
  <sheetPr codeName="Sheet44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kkP0OCSm6sO/5s8ZHjTVv74AbOOVtYgSkruGcnL8a3TDwBZLUrAAFu3pg9QzcbU5guESg8hdCTsow9VbAheGw==" saltValue="VHnFngwBPqNAZaYMcuyuJ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9" priority="4" operator="equal">
      <formula>""</formula>
    </cfRule>
  </conditionalFormatting>
  <conditionalFormatting sqref="D10:D69">
    <cfRule type="expression" dxfId="68" priority="1">
      <formula>C10="⑥保育士等キャリアアップ研修"</formula>
    </cfRule>
  </conditionalFormatting>
  <conditionalFormatting sqref="E10:F69">
    <cfRule type="expression" dxfId="67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66" priority="3">
      <formula>$C10="⑥保育士等キャリアアップ研修"</formula>
    </cfRule>
  </conditionalFormatting>
  <conditionalFormatting sqref="G70">
    <cfRule type="cellIs" dxfId="65" priority="7" operator="equal">
      <formula>""</formula>
    </cfRule>
  </conditionalFormatting>
  <conditionalFormatting sqref="I3:I7">
    <cfRule type="cellIs" dxfId="64" priority="6" operator="equal">
      <formula>""</formula>
    </cfRule>
  </conditionalFormatting>
  <conditionalFormatting sqref="I70">
    <cfRule type="cellIs" dxfId="63" priority="5" operator="equal">
      <formula>""</formula>
    </cfRule>
  </conditionalFormatting>
  <dataValidations count="5">
    <dataValidation type="list" allowBlank="1" showInputMessage="1" showErrorMessage="1" sqref="G10:G69" xr:uid="{46BFB144-BC31-46F7-965A-8137DA2DE52D}">
      <formula1>"〇"</formula1>
    </dataValidation>
    <dataValidation type="list" allowBlank="1" showInputMessage="1" showErrorMessage="1" promptTitle="研修分野" sqref="E10:E69" xr:uid="{B93904B1-BBF8-43EC-936A-3C9E9981310D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73314D5A-2D86-49C1-A546-1C3A3ADB7EC0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391E9CE8-465E-4727-A706-D22D498777FE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C4F4468-175F-45ED-9A76-0948D0D43325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D607B1C-53EA-4389-BF31-E3DD5E89634B}">
          <x14:formula1>
            <xm:f>'マスタ '!$C$3:$C$16</xm:f>
          </x14:formula1>
          <xm:sqref>C6</xm:sqref>
        </x14:dataValidation>
        <x14:dataValidation type="list" allowBlank="1" showInputMessage="1" showErrorMessage="1" xr:uid="{53B62231-66FF-490D-9E72-038A61F06566}">
          <x14:formula1>
            <xm:f>'マスタ '!$E$3:$E$8</xm:f>
          </x14:formula1>
          <xm:sqref>C10:C69</xm:sqref>
        </x14:dataValidation>
      </x14:dataValidation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B92B6-7434-4269-AAF8-5578B5E59D6F}">
  <sheetPr codeName="Sheet45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rwrGDctAH2/qwY6Zu0drGUJBBLlXOvtd9mvzULjk9cqjqWrGflQabqpPOhGvEM7PnN203eg0kQYX+cqPK8nq+A==" saltValue="tY+AVZfh/utuqtR5jvAop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2" priority="4" operator="equal">
      <formula>""</formula>
    </cfRule>
  </conditionalFormatting>
  <conditionalFormatting sqref="D10:D69">
    <cfRule type="expression" dxfId="61" priority="1">
      <formula>C10="⑥保育士等キャリアアップ研修"</formula>
    </cfRule>
  </conditionalFormatting>
  <conditionalFormatting sqref="E10:F69">
    <cfRule type="expression" dxfId="60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59" priority="3">
      <formula>$C10="⑥保育士等キャリアアップ研修"</formula>
    </cfRule>
  </conditionalFormatting>
  <conditionalFormatting sqref="G70">
    <cfRule type="cellIs" dxfId="58" priority="7" operator="equal">
      <formula>""</formula>
    </cfRule>
  </conditionalFormatting>
  <conditionalFormatting sqref="I3:I7">
    <cfRule type="cellIs" dxfId="57" priority="6" operator="equal">
      <formula>""</formula>
    </cfRule>
  </conditionalFormatting>
  <conditionalFormatting sqref="I70">
    <cfRule type="cellIs" dxfId="56" priority="5" operator="equal">
      <formula>""</formula>
    </cfRule>
  </conditionalFormatting>
  <dataValidations count="5">
    <dataValidation type="list" allowBlank="1" showInputMessage="1" showErrorMessage="1" sqref="G10:G69" xr:uid="{F2AA1D3D-C582-4545-A85D-D634D024FD9B}">
      <formula1>"〇"</formula1>
    </dataValidation>
    <dataValidation type="list" allowBlank="1" showInputMessage="1" showErrorMessage="1" promptTitle="研修分野" sqref="E10:E69" xr:uid="{A064A054-118D-4005-9E41-6D7EB25175DE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00D9667-2E12-4058-AF00-49758CC3164E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B0DA1198-80BC-4DD8-8407-06C7C60012B8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55072C5-D589-44A5-800D-B71759FDC0D8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5232DB0-B2E4-4838-9F7F-CDF4A6084A46}">
          <x14:formula1>
            <xm:f>'マスタ '!$C$3:$C$16</xm:f>
          </x14:formula1>
          <xm:sqref>C6</xm:sqref>
        </x14:dataValidation>
        <x14:dataValidation type="list" allowBlank="1" showInputMessage="1" showErrorMessage="1" xr:uid="{EB4980EB-C87A-46C9-A21A-04054F6AFAD9}">
          <x14:formula1>
            <xm:f>'マスタ '!$E$3:$E$8</xm:f>
          </x14:formula1>
          <xm:sqref>C10:C69</xm:sqref>
        </x14:dataValidation>
      </x14:dataValidation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90D52-140B-404B-9779-A73578290B0D}">
  <sheetPr codeName="Sheet46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1zicsp+bDrwHogfrlByfMf0QWVatmXinEyDRczeDi+ta1nR9MaaRa5D+DHI98KwY6Pc6+mDfNtXmQ4uhWU03w==" saltValue="v9NxetVTQYcWB8BBeKHqz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55" priority="4" operator="equal">
      <formula>""</formula>
    </cfRule>
  </conditionalFormatting>
  <conditionalFormatting sqref="D10:D69">
    <cfRule type="expression" dxfId="54" priority="1">
      <formula>C10="⑥保育士等キャリアアップ研修"</formula>
    </cfRule>
  </conditionalFormatting>
  <conditionalFormatting sqref="E10:F69">
    <cfRule type="expression" dxfId="53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52" priority="3">
      <formula>$C10="⑥保育士等キャリアアップ研修"</formula>
    </cfRule>
  </conditionalFormatting>
  <conditionalFormatting sqref="G70">
    <cfRule type="cellIs" dxfId="51" priority="7" operator="equal">
      <formula>""</formula>
    </cfRule>
  </conditionalFormatting>
  <conditionalFormatting sqref="I3:I7">
    <cfRule type="cellIs" dxfId="50" priority="6" operator="equal">
      <formula>""</formula>
    </cfRule>
  </conditionalFormatting>
  <conditionalFormatting sqref="I70">
    <cfRule type="cellIs" dxfId="49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9A3AD103-B8C8-4435-ACF1-0B4760492606}">
      <formula1>45748</formula1>
    </dataValidation>
    <dataValidation allowBlank="1" showInputMessage="1" showErrorMessage="1" error="保育士等キャリアアップ研修の時のみ12桁の修了証番号を入力" sqref="F10:F69" xr:uid="{B2FB9347-AF41-4114-BA65-7B284639E4AF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6CE774C5-90F7-4B01-A98F-D69ABB511899}">
      <formula1>SUMIF($H$10:$H$69,"〇",$I$10:$I$69)&lt;=VLOOKUP($C$6,$M$68:$N$82,2,FALSE)</formula1>
    </dataValidation>
    <dataValidation type="list" allowBlank="1" showInputMessage="1" showErrorMessage="1" promptTitle="研修分野" sqref="E10:E69" xr:uid="{B063A894-C741-4E15-B889-84877B7EFC04}">
      <formula1>INDIRECT($L$4)</formula1>
    </dataValidation>
    <dataValidation type="list" allowBlank="1" showInputMessage="1" showErrorMessage="1" sqref="G10:G69" xr:uid="{E0F0D33B-047D-4B28-AEA6-988F0865BA56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0A29CE7-595D-4A57-832F-9171A8779E8C}">
          <x14:formula1>
            <xm:f>'マスタ '!$E$3:$E$8</xm:f>
          </x14:formula1>
          <xm:sqref>C10:C69</xm:sqref>
        </x14:dataValidation>
        <x14:dataValidation type="list" allowBlank="1" showInputMessage="1" showErrorMessage="1" xr:uid="{07878D28-7510-4A26-A487-BC12D4C45C06}">
          <x14:formula1>
            <xm:f>'マスタ '!$C$3:$C$16</xm:f>
          </x14:formula1>
          <xm:sqref>C6</xm:sqref>
        </x14:dataValidation>
      </x14:dataValidations>
    </ext>
  </extLst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99A21-1D72-476F-9013-4E72EABD5CB8}">
  <sheetPr codeName="Sheet47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glaWPOGSg1oIWMvx60WMsvY7VNDjFD0ZXx/XjC7q3Yki/1jXG15gs71GThwA7ADF2XGnSnWVDrAQ8YCzobLjtw==" saltValue="bBCUczeVufZMSV6SPE8TF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48" priority="4" operator="equal">
      <formula>""</formula>
    </cfRule>
  </conditionalFormatting>
  <conditionalFormatting sqref="D10:D69">
    <cfRule type="expression" dxfId="47" priority="1">
      <formula>C10="⑥保育士等キャリアアップ研修"</formula>
    </cfRule>
  </conditionalFormatting>
  <conditionalFormatting sqref="E10:F69">
    <cfRule type="expression" dxfId="46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45" priority="3">
      <formula>$C10="⑥保育士等キャリアアップ研修"</formula>
    </cfRule>
  </conditionalFormatting>
  <conditionalFormatting sqref="G70">
    <cfRule type="cellIs" dxfId="44" priority="7" operator="equal">
      <formula>""</formula>
    </cfRule>
  </conditionalFormatting>
  <conditionalFormatting sqref="I3:I7">
    <cfRule type="cellIs" dxfId="43" priority="6" operator="equal">
      <formula>""</formula>
    </cfRule>
  </conditionalFormatting>
  <conditionalFormatting sqref="I70">
    <cfRule type="cellIs" dxfId="42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A2A47F9A-BCD7-4D89-ADD0-1746E8077BA5}">
      <formula1>45748</formula1>
    </dataValidation>
    <dataValidation allowBlank="1" showInputMessage="1" showErrorMessage="1" error="保育士等キャリアアップ研修の時のみ12桁の修了証番号を入力" sqref="F10:F69" xr:uid="{A141D97E-917F-4612-B654-AC8744D614E4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D79CD61F-0317-4940-9E8C-294FD2C48FDB}">
      <formula1>SUMIF($H$10:$H$69,"〇",$I$10:$I$69)&lt;=VLOOKUP($C$6,$M$68:$N$82,2,FALSE)</formula1>
    </dataValidation>
    <dataValidation type="list" allowBlank="1" showInputMessage="1" showErrorMessage="1" promptTitle="研修分野" sqref="E10:E69" xr:uid="{AD254464-F1B2-436D-98BC-31FB055FD555}">
      <formula1>INDIRECT($L$4)</formula1>
    </dataValidation>
    <dataValidation type="list" allowBlank="1" showInputMessage="1" showErrorMessage="1" sqref="G10:G69" xr:uid="{DA761206-EA1B-4114-A0FA-6111F1C52AE9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945C212-4E73-48A8-8845-5D55A1B4B8EF}">
          <x14:formula1>
            <xm:f>'マスタ '!$E$3:$E$8</xm:f>
          </x14:formula1>
          <xm:sqref>C10:C69</xm:sqref>
        </x14:dataValidation>
        <x14:dataValidation type="list" allowBlank="1" showInputMessage="1" showErrorMessage="1" xr:uid="{0610FAFE-13B0-4B1C-9604-F3C8DF4CBA83}">
          <x14:formula1>
            <xm:f>'マスタ '!$C$3:$C$16</xm:f>
          </x14:formula1>
          <xm:sqref>C6</xm:sqref>
        </x14:dataValidation>
      </x14:dataValidations>
    </ext>
  </extLst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E5C26-5D03-46B9-B956-5F1D921185D0}">
  <sheetPr codeName="Sheet48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pkGT27MH8d51RDCFKTafqoHyjvPRPkLRdfHL+eu2CcUDpROOONNVzv4F8A0tdaBDmFUb9Yg1ylXOYpA7fpnGg==" saltValue="tjFEReoL25HMoBM/yV+6Vg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41" priority="4" operator="equal">
      <formula>""</formula>
    </cfRule>
  </conditionalFormatting>
  <conditionalFormatting sqref="D10:D69">
    <cfRule type="expression" dxfId="40" priority="1">
      <formula>C10="⑥保育士等キャリアアップ研修"</formula>
    </cfRule>
  </conditionalFormatting>
  <conditionalFormatting sqref="E10:F69">
    <cfRule type="expression" dxfId="39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8" priority="3">
      <formula>$C10="⑥保育士等キャリアアップ研修"</formula>
    </cfRule>
  </conditionalFormatting>
  <conditionalFormatting sqref="G70">
    <cfRule type="cellIs" dxfId="37" priority="7" operator="equal">
      <formula>""</formula>
    </cfRule>
  </conditionalFormatting>
  <conditionalFormatting sqref="I3:I7">
    <cfRule type="cellIs" dxfId="36" priority="6" operator="equal">
      <formula>""</formula>
    </cfRule>
  </conditionalFormatting>
  <conditionalFormatting sqref="I70">
    <cfRule type="cellIs" dxfId="35" priority="5" operator="equal">
      <formula>""</formula>
    </cfRule>
  </conditionalFormatting>
  <dataValidations count="5">
    <dataValidation type="list" allowBlank="1" showInputMessage="1" showErrorMessage="1" sqref="G10:G69" xr:uid="{61E36227-377F-4D5B-B801-B4BDFE7C2F95}">
      <formula1>"〇"</formula1>
    </dataValidation>
    <dataValidation type="list" allowBlank="1" showInputMessage="1" showErrorMessage="1" promptTitle="研修分野" sqref="E10:E69" xr:uid="{BF7DBF25-F454-4A86-A38D-DC0DCB33630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92A491C-1820-4221-B4D9-04354E7000A2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DC2A787F-2AA0-425D-B9A0-2B05D14B1D2D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842DE528-82D4-4AF9-9990-75603E5D6B12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652029B-7999-4A88-B6B2-8C8ACA6E1547}">
          <x14:formula1>
            <xm:f>'マスタ '!$C$3:$C$16</xm:f>
          </x14:formula1>
          <xm:sqref>C6</xm:sqref>
        </x14:dataValidation>
        <x14:dataValidation type="list" allowBlank="1" showInputMessage="1" showErrorMessage="1" xr:uid="{07EB350E-12DB-4326-B43D-D21A33784C63}">
          <x14:formula1>
            <xm:f>'マスタ '!$E$3:$E$8</xm:f>
          </x14:formula1>
          <xm:sqref>C10:C69</xm:sqref>
        </x14:dataValidation>
      </x14:dataValidation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7F172-AFFE-45BC-9A43-63C7359EE7A7}">
  <sheetPr codeName="Sheet49">
    <tabColor rgb="FFFF0000"/>
    <pageSetUpPr fitToPage="1"/>
  </sheetPr>
  <dimension ref="A1:Z82"/>
  <sheetViews>
    <sheetView showZeros="0" view="pageBreakPreview" zoomScale="72" zoomScaleNormal="70" zoomScaleSheetLayoutView="72" workbookViewId="0">
      <selection activeCell="B1" sqref="B1"/>
    </sheetView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pHq93JpdNgrowe3FoIeWd3jRoGOSil3AyCqPiyBhn5mMXU6YpXizCfKSjTd2P4AJpUN18198nChyQk7Dkv4Xg==" saltValue="QU5Ohne40kpDL7OPkYs3g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4" priority="4" operator="equal">
      <formula>""</formula>
    </cfRule>
  </conditionalFormatting>
  <conditionalFormatting sqref="D10:D69">
    <cfRule type="expression" dxfId="33" priority="1">
      <formula>C10="⑥保育士等キャリアアップ研修"</formula>
    </cfRule>
  </conditionalFormatting>
  <conditionalFormatting sqref="E10:F69">
    <cfRule type="expression" dxfId="32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1" priority="3">
      <formula>$C10="⑥保育士等キャリアアップ研修"</formula>
    </cfRule>
  </conditionalFormatting>
  <conditionalFormatting sqref="G70">
    <cfRule type="cellIs" dxfId="30" priority="7" operator="equal">
      <formula>""</formula>
    </cfRule>
  </conditionalFormatting>
  <conditionalFormatting sqref="I3:I7">
    <cfRule type="cellIs" dxfId="29" priority="6" operator="equal">
      <formula>""</formula>
    </cfRule>
  </conditionalFormatting>
  <conditionalFormatting sqref="I70">
    <cfRule type="cellIs" dxfId="28" priority="5" operator="equal">
      <formula>""</formula>
    </cfRule>
  </conditionalFormatting>
  <dataValidations count="5">
    <dataValidation type="list" allowBlank="1" showInputMessage="1" showErrorMessage="1" sqref="G10:G69" xr:uid="{B4E37346-8459-4C48-9744-1EF408683A18}">
      <formula1>"〇"</formula1>
    </dataValidation>
    <dataValidation type="list" allowBlank="1" showInputMessage="1" showErrorMessage="1" promptTitle="研修分野" sqref="E10:E69" xr:uid="{E7E45EEF-01F9-4BAD-AE3D-23A15ECA15A4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E4DFA705-FA74-4CAC-964C-A2F0834093D6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0735A60A-FB64-40ED-B20E-AD3FD3A3E88E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D2EF0990-FFEC-4CA9-A275-A1FD39F528F5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C867375-C08B-4F7B-93C0-C6C12086E830}">
          <x14:formula1>
            <xm:f>'マスタ '!$C$3:$C$16</xm:f>
          </x14:formula1>
          <xm:sqref>C6</xm:sqref>
        </x14:dataValidation>
        <x14:dataValidation type="list" allowBlank="1" showInputMessage="1" showErrorMessage="1" xr:uid="{ABAC4620-4997-4E2F-BA57-411541514C36}">
          <x14:formula1>
            <xm:f>'マスタ '!$E$3:$E$8</xm:f>
          </x14:formula1>
          <xm:sqref>C10:C69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4F0C8-D7B5-45F5-BC50-49F540984CCE}">
  <sheetPr codeName="Sheet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araErqnSlwhkKq2v3YFV2cOAC6Ny2ClNV2qkGWjlNZFTKN46kKemfz2l4bY+4iywX23qVveIUwZvEW86otEgHA==" saltValue="BUio5N4CLHYHpljWAzvYh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42" priority="4" operator="equal">
      <formula>""</formula>
    </cfRule>
  </conditionalFormatting>
  <conditionalFormatting sqref="D10:D69">
    <cfRule type="expression" dxfId="341" priority="1">
      <formula>C10="⑥保育士等キャリアアップ研修"</formula>
    </cfRule>
  </conditionalFormatting>
  <conditionalFormatting sqref="E10:F69">
    <cfRule type="expression" dxfId="340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39" priority="3">
      <formula>$C10="⑥保育士等キャリアアップ研修"</formula>
    </cfRule>
  </conditionalFormatting>
  <conditionalFormatting sqref="G70">
    <cfRule type="cellIs" dxfId="338" priority="7" operator="equal">
      <formula>""</formula>
    </cfRule>
  </conditionalFormatting>
  <conditionalFormatting sqref="I3:I7">
    <cfRule type="cellIs" dxfId="337" priority="6" operator="equal">
      <formula>""</formula>
    </cfRule>
  </conditionalFormatting>
  <conditionalFormatting sqref="I70">
    <cfRule type="cellIs" dxfId="336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9A153E6-4FFD-4F71-AF13-39558D03EDCB}">
      <formula1>45748</formula1>
    </dataValidation>
    <dataValidation allowBlank="1" showInputMessage="1" showErrorMessage="1" error="保育士等キャリアアップ研修の時のみ12桁の修了証番号を入力" sqref="F10:F69" xr:uid="{40E00FB2-529F-43D3-9643-CD58860D199D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CE81C34-84BD-4C5C-AF08-4D147ECB408D}">
      <formula1>SUMIF($H$10:$H$69,"〇",$I$10:$I$69)&lt;=VLOOKUP($C$6,$M$68:$N$82,2,FALSE)</formula1>
    </dataValidation>
    <dataValidation type="list" allowBlank="1" showInputMessage="1" showErrorMessage="1" promptTitle="研修分野" sqref="E10:E69" xr:uid="{E6795F24-ADFC-4259-B858-F2484797A7FD}">
      <formula1>INDIRECT($L$4)</formula1>
    </dataValidation>
    <dataValidation type="list" allowBlank="1" showInputMessage="1" showErrorMessage="1" sqref="G10:G69" xr:uid="{EA1CC4AD-2A1E-4C42-BAB5-CFEA24483913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1CAD068-8380-454D-8590-4146976B0251}">
          <x14:formula1>
            <xm:f>'マスタ '!$E$3:$E$8</xm:f>
          </x14:formula1>
          <xm:sqref>C10:C69</xm:sqref>
        </x14:dataValidation>
        <x14:dataValidation type="list" allowBlank="1" showInputMessage="1" showErrorMessage="1" xr:uid="{81DFA0FF-88AD-4252-BD3B-BE074B346551}">
          <x14:formula1>
            <xm:f>'マスタ '!$C$3:$C$16</xm:f>
          </x14:formula1>
          <xm:sqref>C6</xm:sqref>
        </x14:dataValidation>
      </x14:dataValidations>
    </ext>
  </extLst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5291B-32D6-415B-BDFF-8B95160E493E}">
  <sheetPr codeName="Sheet50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IBl7TBJlVM4/TLqFgvcnYrx5SqvIJ9mPiV5T0pgYXCAn1GXXKBs70mMR03rMtMxaUSSUWH5XpvktjH5kEHNAlg==" saltValue="b3uN7D+1O1kIjANciOvTD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7" priority="4" operator="equal">
      <formula>""</formula>
    </cfRule>
  </conditionalFormatting>
  <conditionalFormatting sqref="D10:D69">
    <cfRule type="expression" dxfId="26" priority="1">
      <formula>C10="⑥保育士等キャリアアップ研修"</formula>
    </cfRule>
  </conditionalFormatting>
  <conditionalFormatting sqref="E10:F69">
    <cfRule type="expression" dxfId="25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24" priority="3">
      <formula>$C10="⑥保育士等キャリアアップ研修"</formula>
    </cfRule>
  </conditionalFormatting>
  <conditionalFormatting sqref="G70">
    <cfRule type="cellIs" dxfId="23" priority="7" operator="equal">
      <formula>""</formula>
    </cfRule>
  </conditionalFormatting>
  <conditionalFormatting sqref="I3:I7">
    <cfRule type="cellIs" dxfId="22" priority="6" operator="equal">
      <formula>""</formula>
    </cfRule>
  </conditionalFormatting>
  <conditionalFormatting sqref="I70">
    <cfRule type="cellIs" dxfId="21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19A1F58-CBA8-4D89-B8DD-11D46BCABB0B}">
      <formula1>45748</formula1>
    </dataValidation>
    <dataValidation allowBlank="1" showInputMessage="1" showErrorMessage="1" error="保育士等キャリアアップ研修の時のみ12桁の修了証番号を入力" sqref="F10:F69" xr:uid="{EE9712EB-371D-451B-9137-9254BECCDDE7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A97B2C5-CDED-497A-808F-E01752601E92}">
      <formula1>SUMIF($H$10:$H$69,"〇",$I$10:$I$69)&lt;=VLOOKUP($C$6,$M$68:$N$82,2,FALSE)</formula1>
    </dataValidation>
    <dataValidation type="list" allowBlank="1" showInputMessage="1" showErrorMessage="1" promptTitle="研修分野" sqref="E10:E69" xr:uid="{C3BF6ABD-B528-465D-B828-EC4DF393B15D}">
      <formula1>INDIRECT($L$4)</formula1>
    </dataValidation>
    <dataValidation type="list" allowBlank="1" showInputMessage="1" showErrorMessage="1" sqref="G10:G69" xr:uid="{7B706D57-3CDE-4A68-888D-DE43D59596FE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B53EBB9-64C7-48EF-8285-9B28D50388C6}">
          <x14:formula1>
            <xm:f>'マスタ '!$E$3:$E$8</xm:f>
          </x14:formula1>
          <xm:sqref>C10:C69</xm:sqref>
        </x14:dataValidation>
        <x14:dataValidation type="list" allowBlank="1" showInputMessage="1" showErrorMessage="1" xr:uid="{8A808D80-BF5D-46D6-AF22-90E6BE05FAFC}">
          <x14:formula1>
            <xm:f>'マスタ '!$C$3:$C$16</xm:f>
          </x14:formula1>
          <xm:sqref>C6</xm:sqref>
        </x14:dataValidation>
      </x14:dataValidations>
    </ext>
  </extLst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29FB4-250A-43C8-B08B-B7E091489ADC}">
  <sheetPr codeName="Sheet51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3DN6NSGqdvok+zWhTwYUHaHvt3F8IY/TCNi9HNSYl8OuDvomdo0xlm6v+ndJmAEfUcoMn+0NtncA9Hxjvbb59g==" saltValue="3/738oHBOtONORIfXOJzr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20" priority="4" operator="equal">
      <formula>""</formula>
    </cfRule>
  </conditionalFormatting>
  <conditionalFormatting sqref="D10:D69">
    <cfRule type="expression" dxfId="19" priority="1">
      <formula>C10="⑥保育士等キャリアアップ研修"</formula>
    </cfRule>
  </conditionalFormatting>
  <conditionalFormatting sqref="E10:F69">
    <cfRule type="expression" dxfId="18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7" priority="3">
      <formula>$C10="⑥保育士等キャリアアップ研修"</formula>
    </cfRule>
  </conditionalFormatting>
  <conditionalFormatting sqref="G70">
    <cfRule type="cellIs" dxfId="16" priority="7" operator="equal">
      <formula>""</formula>
    </cfRule>
  </conditionalFormatting>
  <conditionalFormatting sqref="I3:I7">
    <cfRule type="cellIs" dxfId="15" priority="6" operator="equal">
      <formula>""</formula>
    </cfRule>
  </conditionalFormatting>
  <conditionalFormatting sqref="I70">
    <cfRule type="cellIs" dxfId="14" priority="5" operator="equal">
      <formula>""</formula>
    </cfRule>
  </conditionalFormatting>
  <dataValidations count="5">
    <dataValidation type="list" allowBlank="1" showInputMessage="1" showErrorMessage="1" sqref="G10:G69" xr:uid="{D729F1A3-5568-4A6A-AC53-A5E02C56D9E6}">
      <formula1>"〇"</formula1>
    </dataValidation>
    <dataValidation type="list" allowBlank="1" showInputMessage="1" showErrorMessage="1" promptTitle="研修分野" sqref="E10:E69" xr:uid="{1ACE644C-AEA8-485F-B68D-F355C420FB03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5F94760-795D-481C-85A5-4898D8489B99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F859BBBE-E607-41B5-9EEB-087E06B720B2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7BB6663E-FE76-4AE3-9AC8-A3934DE96169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C7D9EC8-2EDF-478B-A536-134D9683A4C2}">
          <x14:formula1>
            <xm:f>'マスタ '!$C$3:$C$16</xm:f>
          </x14:formula1>
          <xm:sqref>C6</xm:sqref>
        </x14:dataValidation>
        <x14:dataValidation type="list" allowBlank="1" showInputMessage="1" showErrorMessage="1" xr:uid="{E9BCAD73-8047-4C5C-99E3-9F6D84EFB71E}">
          <x14:formula1>
            <xm:f>'マスタ '!$E$3:$E$8</xm:f>
          </x14:formula1>
          <xm:sqref>C10:C69</xm:sqref>
        </x14:dataValidation>
      </x14:dataValidations>
    </ext>
  </extLst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93D89-31AA-47F0-9F2A-81ACDE0AFCD8}">
  <sheetPr codeName="Sheet52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3nrc6Jkfz0M5usnKwyLAiQWX3emYl/ywwG12KsgmY2Au6fTaWq74X6TQwscKxuvCn5HcSObuFofhANnQpo4SFA==" saltValue="annRYad9quRqIDYzdiiKc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13" priority="4" operator="equal">
      <formula>""</formula>
    </cfRule>
  </conditionalFormatting>
  <conditionalFormatting sqref="D10:D69">
    <cfRule type="expression" dxfId="12" priority="1">
      <formula>C10="⑥保育士等キャリアアップ研修"</formula>
    </cfRule>
  </conditionalFormatting>
  <conditionalFormatting sqref="E10:F69">
    <cfRule type="expression" dxfId="11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10" priority="3">
      <formula>$C10="⑥保育士等キャリアアップ研修"</formula>
    </cfRule>
  </conditionalFormatting>
  <conditionalFormatting sqref="G70">
    <cfRule type="cellIs" dxfId="9" priority="7" operator="equal">
      <formula>""</formula>
    </cfRule>
  </conditionalFormatting>
  <conditionalFormatting sqref="I3:I7">
    <cfRule type="cellIs" dxfId="8" priority="6" operator="equal">
      <formula>""</formula>
    </cfRule>
  </conditionalFormatting>
  <conditionalFormatting sqref="I70">
    <cfRule type="cellIs" dxfId="7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E2C8365-A50A-4B9D-8E5F-86257B386883}">
      <formula1>45748</formula1>
    </dataValidation>
    <dataValidation allowBlank="1" showInputMessage="1" showErrorMessage="1" error="保育士等キャリアアップ研修の時のみ12桁の修了証番号を入力" sqref="F10:F69" xr:uid="{66708846-3BE6-4D5C-9447-3FA5AFF4138C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5990339-29B6-4C04-B24D-B23D0C57D7E9}">
      <formula1>SUMIF($H$10:$H$69,"〇",$I$10:$I$69)&lt;=VLOOKUP($C$6,$M$68:$N$82,2,FALSE)</formula1>
    </dataValidation>
    <dataValidation type="list" allowBlank="1" showInputMessage="1" showErrorMessage="1" promptTitle="研修分野" sqref="E10:E69" xr:uid="{A1EBE0A6-F58A-473F-BAF3-6D5EA63ADD81}">
      <formula1>INDIRECT($L$4)</formula1>
    </dataValidation>
    <dataValidation type="list" allowBlank="1" showInputMessage="1" showErrorMessage="1" sqref="G10:G69" xr:uid="{934D5840-D446-46CE-A9BA-AB4BF15EF16C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2A25AD-EE49-45CB-805A-91C2437451B7}">
          <x14:formula1>
            <xm:f>'マスタ '!$E$3:$E$8</xm:f>
          </x14:formula1>
          <xm:sqref>C10:C69</xm:sqref>
        </x14:dataValidation>
        <x14:dataValidation type="list" allowBlank="1" showInputMessage="1" showErrorMessage="1" xr:uid="{3EA70A3A-40CF-49A8-B6DC-E912A66B20B4}">
          <x14:formula1>
            <xm:f>'マスタ '!$C$3:$C$16</xm:f>
          </x14:formula1>
          <xm:sqref>C6</xm:sqref>
        </x14:dataValidation>
      </x14:dataValidations>
    </ext>
  </extLst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39C71-5374-41AB-B886-BA6E0599E858}">
  <sheetPr codeName="Sheet53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SSGWrI22HZF1v8jcEypy6tW1K7wp3CfC4uk+WUZ4zg95LHo8aiPs4YHtwluv5ZCye4UtAbk6PpiNNQweoMEjpQ==" saltValue="47wn7WAPlMBIBJ/A5Jcun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6" priority="4" operator="equal">
      <formula>""</formula>
    </cfRule>
  </conditionalFormatting>
  <conditionalFormatting sqref="D10:D69">
    <cfRule type="expression" dxfId="5" priority="1">
      <formula>C10="⑥保育士等キャリアアップ研修"</formula>
    </cfRule>
  </conditionalFormatting>
  <conditionalFormatting sqref="E10:F69">
    <cfRule type="expression" dxfId="4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" priority="3">
      <formula>$C10="⑥保育士等キャリアアップ研修"</formula>
    </cfRule>
  </conditionalFormatting>
  <conditionalFormatting sqref="G70">
    <cfRule type="cellIs" dxfId="2" priority="7" operator="equal">
      <formula>""</formula>
    </cfRule>
  </conditionalFormatting>
  <conditionalFormatting sqref="I3:I7">
    <cfRule type="cellIs" dxfId="1" priority="6" operator="equal">
      <formula>""</formula>
    </cfRule>
  </conditionalFormatting>
  <conditionalFormatting sqref="I70">
    <cfRule type="cellIs" dxfId="0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CF1189FB-5079-41E2-B93E-9DD3D6A5FEE4}">
      <formula1>45748</formula1>
    </dataValidation>
    <dataValidation allowBlank="1" showInputMessage="1" showErrorMessage="1" error="保育士等キャリアアップ研修の時のみ12桁の修了証番号を入力" sqref="F10:F69" xr:uid="{A4A095D8-92B7-4F19-84F4-8FDB20E10349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5B755FDF-5857-4EBD-9627-E868CCD83EEA}">
      <formula1>SUMIF($H$10:$H$69,"〇",$I$10:$I$69)&lt;=VLOOKUP($C$6,$M$68:$N$82,2,FALSE)</formula1>
    </dataValidation>
    <dataValidation type="list" allowBlank="1" showInputMessage="1" showErrorMessage="1" promptTitle="研修分野" sqref="E10:E69" xr:uid="{A8C1BF7A-4DC2-4E31-B828-0F65E1E817B1}">
      <formula1>INDIRECT($L$4)</formula1>
    </dataValidation>
    <dataValidation type="list" allowBlank="1" showInputMessage="1" showErrorMessage="1" sqref="G10:G69" xr:uid="{0F16F1F5-7ADA-4DC0-ABE0-A17C381A20FB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6B8143B-3BA2-4F52-BF19-7A9992743863}">
          <x14:formula1>
            <xm:f>'マスタ '!$E$3:$E$8</xm:f>
          </x14:formula1>
          <xm:sqref>C10:C69</xm:sqref>
        </x14:dataValidation>
        <x14:dataValidation type="list" allowBlank="1" showInputMessage="1" showErrorMessage="1" xr:uid="{34C11C67-0A72-48E7-8342-A6813B46001D}">
          <x14:formula1>
            <xm:f>'マスタ '!$C$3:$C$16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8390-5AE4-4CD5-86DE-8425D0B35587}">
  <sheetPr codeName="Sheet3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+pgEsdE2C5StbkSeVcWnq/QXMB8dQZK4tJSFVRjA8qm9LLL+twzlkLtKPzeyrx7LxVpIwr5NGbSHjEh5xXytMw==" saltValue="SVYH59qaeB9YE9LUVGjvE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35" priority="4" operator="equal">
      <formula>""</formula>
    </cfRule>
  </conditionalFormatting>
  <conditionalFormatting sqref="D10:D69">
    <cfRule type="expression" dxfId="334" priority="1">
      <formula>C10="⑥保育士等キャリアアップ研修"</formula>
    </cfRule>
  </conditionalFormatting>
  <conditionalFormatting sqref="E10:F69">
    <cfRule type="expression" dxfId="333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32" priority="3">
      <formula>$C10="⑥保育士等キャリアアップ研修"</formula>
    </cfRule>
  </conditionalFormatting>
  <conditionalFormatting sqref="G70">
    <cfRule type="cellIs" dxfId="331" priority="7" operator="equal">
      <formula>""</formula>
    </cfRule>
  </conditionalFormatting>
  <conditionalFormatting sqref="I3:I7">
    <cfRule type="cellIs" dxfId="330" priority="6" operator="equal">
      <formula>""</formula>
    </cfRule>
  </conditionalFormatting>
  <conditionalFormatting sqref="I70">
    <cfRule type="cellIs" dxfId="329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4B6C7F2-16B7-428A-B8B9-818B17095106}">
      <formula1>45748</formula1>
    </dataValidation>
    <dataValidation allowBlank="1" showInputMessage="1" showErrorMessage="1" error="保育士等キャリアアップ研修の時のみ12桁の修了証番号を入力" sqref="F10:F69" xr:uid="{EFBF0F5E-D97C-4BBA-AF1B-E085D47446DA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022EB86-C4F5-43C0-91E6-E5658B6D20C5}">
      <formula1>SUMIF($H$10:$H$69,"〇",$I$10:$I$69)&lt;=VLOOKUP($C$6,$M$68:$N$82,2,FALSE)</formula1>
    </dataValidation>
    <dataValidation type="list" allowBlank="1" showInputMessage="1" showErrorMessage="1" promptTitle="研修分野" sqref="E10:E69" xr:uid="{D88DA204-8EFF-4226-A4E2-8B1F308A893E}">
      <formula1>INDIRECT($L$4)</formula1>
    </dataValidation>
    <dataValidation type="list" allowBlank="1" showInputMessage="1" showErrorMessage="1" sqref="G10:G69" xr:uid="{B87ECDB5-D9C7-4010-B459-8A333615697C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BDC8C29-211C-4D45-AFB2-DBC63F16D2C5}">
          <x14:formula1>
            <xm:f>'マスタ '!$E$3:$E$8</xm:f>
          </x14:formula1>
          <xm:sqref>C10:C69</xm:sqref>
        </x14:dataValidation>
        <x14:dataValidation type="list" allowBlank="1" showInputMessage="1" showErrorMessage="1" xr:uid="{47492097-8CE5-4464-8FFF-C18F112D85A8}">
          <x14:formula1>
            <xm:f>'マスタ '!$C$3:$C$16</xm:f>
          </x14:formula1>
          <xm:sqref>C6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F2D0F9-E78A-4A3C-A585-A247262ECDBB}">
  <sheetPr codeName="Sheet4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5gWp/3ydAaE3oqdLeLYveTaeTlJqY3/ud50K6lAAoI1bHrw7qNkFG5EVGPL8wTR8lJ+JG1pW73Uy4dtAK8bPSQ==" saltValue="xgtu/begX7fghSv2T1z8rw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28" priority="4" operator="equal">
      <formula>""</formula>
    </cfRule>
  </conditionalFormatting>
  <conditionalFormatting sqref="D10:D69">
    <cfRule type="expression" dxfId="327" priority="1">
      <formula>C10="⑥保育士等キャリアアップ研修"</formula>
    </cfRule>
  </conditionalFormatting>
  <conditionalFormatting sqref="E10:F69">
    <cfRule type="expression" dxfId="326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25" priority="3">
      <formula>$C10="⑥保育士等キャリアアップ研修"</formula>
    </cfRule>
  </conditionalFormatting>
  <conditionalFormatting sqref="G70">
    <cfRule type="cellIs" dxfId="324" priority="7" operator="equal">
      <formula>""</formula>
    </cfRule>
  </conditionalFormatting>
  <conditionalFormatting sqref="I3:I7">
    <cfRule type="cellIs" dxfId="323" priority="6" operator="equal">
      <formula>""</formula>
    </cfRule>
  </conditionalFormatting>
  <conditionalFormatting sqref="I70">
    <cfRule type="cellIs" dxfId="322" priority="5" operator="equal">
      <formula>""</formula>
    </cfRule>
  </conditionalFormatting>
  <dataValidations count="5">
    <dataValidation type="list" allowBlank="1" showInputMessage="1" showErrorMessage="1" sqref="G10:G69" xr:uid="{774CA019-47AD-4920-A939-FB2D5E81C4F4}">
      <formula1>"〇"</formula1>
    </dataValidation>
    <dataValidation type="list" allowBlank="1" showInputMessage="1" showErrorMessage="1" promptTitle="研修分野" sqref="E10:E69" xr:uid="{606E2F33-466C-4A80-A716-7D925FA44307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21D2448E-C68A-4BC6-AA6C-D59EF24F1CE7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732DBDB3-3337-4781-870C-87249639DB71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F7FBF642-1AF9-4116-8391-B6FB0E7B7B97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12AA7D3-72B7-4779-8551-A2BD6EF01F4F}">
          <x14:formula1>
            <xm:f>'マスタ '!$C$3:$C$16</xm:f>
          </x14:formula1>
          <xm:sqref>C6</xm:sqref>
        </x14:dataValidation>
        <x14:dataValidation type="list" allowBlank="1" showInputMessage="1" showErrorMessage="1" xr:uid="{CCAFE7E2-EDE1-4A61-9F10-3FADDBFA325F}">
          <x14:formula1>
            <xm:f>'マスタ '!$E$3:$E$8</xm:f>
          </x14:formula1>
          <xm:sqref>C10:C69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7822E-9B97-4B5B-90FF-373A02EFFFF8}">
  <sheetPr codeName="Sheet8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eUKXift2pTmTE4Fy/Atifv72MF2XKobLFgUHITw5RwJRNXoEpQmVmjXG2qxw4SX3R9EZxfdSCKKTZt5So/7lMw==" saltValue="oj7Dlpq0ZSXoBY/APBXFqA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21" priority="4" operator="equal">
      <formula>""</formula>
    </cfRule>
  </conditionalFormatting>
  <conditionalFormatting sqref="D10:D69">
    <cfRule type="expression" dxfId="320" priority="1">
      <formula>C10="⑥保育士等キャリアアップ研修"</formula>
    </cfRule>
  </conditionalFormatting>
  <conditionalFormatting sqref="E10:F69">
    <cfRule type="expression" dxfId="319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18" priority="3">
      <formula>$C10="⑥保育士等キャリアアップ研修"</formula>
    </cfRule>
  </conditionalFormatting>
  <conditionalFormatting sqref="G70">
    <cfRule type="cellIs" dxfId="317" priority="7" operator="equal">
      <formula>""</formula>
    </cfRule>
  </conditionalFormatting>
  <conditionalFormatting sqref="I3:I7">
    <cfRule type="cellIs" dxfId="316" priority="6" operator="equal">
      <formula>""</formula>
    </cfRule>
  </conditionalFormatting>
  <conditionalFormatting sqref="I70">
    <cfRule type="cellIs" dxfId="315" priority="5" operator="equal">
      <formula>""</formula>
    </cfRule>
  </conditionalFormatting>
  <dataValidations count="5"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4FF9BA27-7B89-4503-ABB8-F7F8179A1BE8}">
      <formula1>45748</formula1>
    </dataValidation>
    <dataValidation allowBlank="1" showInputMessage="1" showErrorMessage="1" error="保育士等キャリアアップ研修の時のみ12桁の修了証番号を入力" sqref="F10:F69" xr:uid="{D64531BE-35DA-4938-8C47-C347693C205F}"/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A41C169C-85F2-4E0E-8398-A202F9346FDE}">
      <formula1>SUMIF($H$10:$H$69,"〇",$I$10:$I$69)&lt;=VLOOKUP($C$6,$M$68:$N$82,2,FALSE)</formula1>
    </dataValidation>
    <dataValidation type="list" allowBlank="1" showInputMessage="1" showErrorMessage="1" promptTitle="研修分野" sqref="E10:E69" xr:uid="{D3BE50D8-BCF1-4C7E-89EB-CEE3F577C945}">
      <formula1>INDIRECT($L$4)</formula1>
    </dataValidation>
    <dataValidation type="list" allowBlank="1" showInputMessage="1" showErrorMessage="1" sqref="G10:G69" xr:uid="{FAB3082D-4BEF-4519-9561-916F9FA09BD3}">
      <formula1>"〇"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2106577-ED5E-47D8-B3F1-0F681CD49837}">
          <x14:formula1>
            <xm:f>'マスタ '!$E$3:$E$8</xm:f>
          </x14:formula1>
          <xm:sqref>C10:C69</xm:sqref>
        </x14:dataValidation>
        <x14:dataValidation type="list" allowBlank="1" showInputMessage="1" showErrorMessage="1" xr:uid="{EABDDE83-AAF6-495B-A435-ED8B4D81F111}">
          <x14:formula1>
            <xm:f>'マスタ '!$C$3:$C$16</xm:f>
          </x14:formula1>
          <xm:sqref>C6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A2A77-9864-44F4-9D2D-9B1187D9C500}">
  <sheetPr codeName="Sheet9">
    <tabColor rgb="FFFF0000"/>
    <pageSetUpPr fitToPage="1"/>
  </sheetPr>
  <dimension ref="A1:Z82"/>
  <sheetViews>
    <sheetView showZeros="0" view="pageBreakPreview" zoomScale="72" zoomScaleNormal="70" zoomScaleSheetLayoutView="72" workbookViewId="0"/>
  </sheetViews>
  <sheetFormatPr defaultRowHeight="18.75"/>
  <cols>
    <col min="1" max="1" width="5" style="255" customWidth="1"/>
    <col min="2" max="2" width="17.5" style="307" customWidth="1"/>
    <col min="3" max="3" width="40.875" style="250" customWidth="1"/>
    <col min="4" max="4" width="50.375" style="250" customWidth="1"/>
    <col min="5" max="5" width="21.875" style="250" customWidth="1"/>
    <col min="6" max="6" width="18.375" style="250" customWidth="1"/>
    <col min="7" max="7" width="18.625" style="250" customWidth="1"/>
    <col min="8" max="9" width="18.125" style="250" customWidth="1"/>
    <col min="10" max="10" width="25.75" style="250" customWidth="1"/>
    <col min="11" max="11" width="9" style="250" hidden="1" customWidth="1"/>
    <col min="12" max="12" width="11.875" style="250" hidden="1" customWidth="1"/>
    <col min="13" max="13" width="10.5" style="250" hidden="1" customWidth="1"/>
    <col min="14" max="26" width="9" style="250" hidden="1" customWidth="1"/>
    <col min="27" max="16384" width="9" style="246"/>
  </cols>
  <sheetData>
    <row r="1" spans="1:26" ht="29.25" customHeight="1">
      <c r="A1" s="121" t="s">
        <v>142</v>
      </c>
      <c r="B1" s="123"/>
      <c r="C1" s="124"/>
      <c r="D1" s="124" t="s">
        <v>173</v>
      </c>
      <c r="E1" s="124"/>
      <c r="F1" s="124"/>
      <c r="G1" s="124"/>
      <c r="H1" s="124"/>
      <c r="I1" s="126"/>
      <c r="J1" s="127"/>
    </row>
    <row r="2" spans="1:26" ht="19.5" thickBot="1">
      <c r="A2" s="251"/>
      <c r="B2" s="252"/>
      <c r="C2" s="253"/>
      <c r="D2" s="254"/>
      <c r="E2" s="254"/>
      <c r="F2" s="253"/>
      <c r="G2" s="253"/>
      <c r="H2" s="253"/>
      <c r="I2" s="253"/>
      <c r="J2" s="253"/>
    </row>
    <row r="3" spans="1:26" s="247" customFormat="1" ht="24.95" customHeight="1">
      <c r="A3" s="255"/>
      <c r="B3" s="252"/>
      <c r="C3" s="256"/>
      <c r="D3" s="257"/>
      <c r="E3" s="257"/>
      <c r="F3" s="258"/>
      <c r="G3" s="257"/>
      <c r="H3" s="259" t="s">
        <v>9</v>
      </c>
      <c r="I3" s="260">
        <f>①集計表!H4</f>
        <v>0</v>
      </c>
      <c r="J3" s="261" t="s">
        <v>10</v>
      </c>
      <c r="K3" s="258"/>
      <c r="L3" s="258"/>
      <c r="M3" s="258"/>
      <c r="N3" s="258"/>
      <c r="O3" s="258"/>
      <c r="P3" s="258"/>
      <c r="Q3" s="258"/>
      <c r="R3" s="258"/>
      <c r="S3" s="258"/>
      <c r="T3" s="258"/>
      <c r="U3" s="258"/>
      <c r="V3" s="258"/>
      <c r="W3" s="258"/>
      <c r="X3" s="258"/>
      <c r="Y3" s="258"/>
      <c r="Z3" s="258"/>
    </row>
    <row r="4" spans="1:26" s="247" customFormat="1" ht="24.95" customHeight="1">
      <c r="A4" s="251"/>
      <c r="B4" s="252"/>
      <c r="C4" s="256"/>
      <c r="D4" s="257"/>
      <c r="E4" s="257"/>
      <c r="F4" s="257"/>
      <c r="G4" s="257"/>
      <c r="H4" s="262" t="s">
        <v>11</v>
      </c>
      <c r="I4" s="263">
        <f>①集計表!H5</f>
        <v>0</v>
      </c>
      <c r="J4" s="264"/>
      <c r="K4" s="258"/>
      <c r="L4" s="265" t="str">
        <f>I4&amp;C6</f>
        <v>0</v>
      </c>
      <c r="M4" s="258"/>
      <c r="N4" s="258"/>
      <c r="O4" s="258"/>
      <c r="P4" s="258"/>
      <c r="Q4" s="258"/>
      <c r="R4" s="258"/>
      <c r="S4" s="258"/>
      <c r="T4" s="258"/>
      <c r="U4" s="258"/>
      <c r="V4" s="258"/>
      <c r="W4" s="258"/>
      <c r="X4" s="258"/>
      <c r="Y4" s="258"/>
      <c r="Z4" s="258"/>
    </row>
    <row r="5" spans="1:26" s="247" customFormat="1" ht="24.95" customHeight="1" thickBot="1">
      <c r="A5" s="251"/>
      <c r="B5" s="256"/>
      <c r="C5" s="258"/>
      <c r="D5" s="257"/>
      <c r="E5" s="257"/>
      <c r="F5" s="257"/>
      <c r="G5" s="257"/>
      <c r="H5" s="266" t="s">
        <v>8</v>
      </c>
      <c r="I5" s="267">
        <f>①集計表!H6</f>
        <v>0</v>
      </c>
      <c r="J5" s="26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</row>
    <row r="6" spans="1:26" s="247" customFormat="1" ht="24.95" customHeight="1">
      <c r="A6" s="251"/>
      <c r="B6" s="269" t="s">
        <v>1</v>
      </c>
      <c r="C6" s="141"/>
      <c r="D6" s="257"/>
      <c r="E6" s="257"/>
      <c r="F6" s="257"/>
      <c r="G6" s="257"/>
      <c r="H6" s="270" t="s">
        <v>25</v>
      </c>
      <c r="I6" s="267">
        <f>①集計表!H7</f>
        <v>0</v>
      </c>
      <c r="J6" s="268"/>
      <c r="K6" s="258"/>
      <c r="L6" s="258"/>
      <c r="M6" s="258"/>
      <c r="N6" s="258"/>
      <c r="O6" s="258"/>
      <c r="P6" s="258"/>
      <c r="Q6" s="258"/>
      <c r="R6" s="258"/>
      <c r="S6" s="258"/>
      <c r="T6" s="258"/>
      <c r="U6" s="258"/>
      <c r="V6" s="258"/>
      <c r="W6" s="258"/>
      <c r="X6" s="258"/>
      <c r="Y6" s="258"/>
      <c r="Z6" s="258"/>
    </row>
    <row r="7" spans="1:26" s="247" customFormat="1" ht="24.95" customHeight="1" thickBot="1">
      <c r="A7" s="251"/>
      <c r="B7" s="271" t="s">
        <v>3</v>
      </c>
      <c r="C7" s="144"/>
      <c r="D7" s="257"/>
      <c r="E7" s="257"/>
      <c r="F7" s="258"/>
      <c r="G7" s="257"/>
      <c r="H7" s="272" t="s">
        <v>24</v>
      </c>
      <c r="I7" s="273">
        <f>①集計表!H8</f>
        <v>0</v>
      </c>
      <c r="J7" s="274"/>
      <c r="K7" s="258"/>
      <c r="L7" s="258"/>
      <c r="M7" s="258"/>
      <c r="N7" s="258"/>
      <c r="O7" s="258"/>
      <c r="P7" s="258"/>
      <c r="Q7" s="258"/>
      <c r="R7" s="258"/>
      <c r="S7" s="258"/>
      <c r="T7" s="258"/>
      <c r="U7" s="258"/>
      <c r="V7" s="258"/>
      <c r="W7" s="258"/>
      <c r="X7" s="258"/>
      <c r="Y7" s="258"/>
      <c r="Z7" s="258"/>
    </row>
    <row r="8" spans="1:26" ht="24.95" customHeight="1">
      <c r="A8" s="251"/>
      <c r="B8" s="275" t="s">
        <v>186</v>
      </c>
      <c r="C8" s="276"/>
      <c r="D8" s="276"/>
      <c r="E8" s="276"/>
      <c r="F8" s="276"/>
      <c r="G8" s="277"/>
      <c r="H8" s="278"/>
      <c r="I8" s="278"/>
      <c r="J8" s="279"/>
    </row>
    <row r="9" spans="1:26" ht="96.75" customHeight="1" thickBot="1">
      <c r="A9" s="158" t="s">
        <v>13</v>
      </c>
      <c r="B9" s="280" t="s">
        <v>190</v>
      </c>
      <c r="C9" s="281" t="s">
        <v>2</v>
      </c>
      <c r="D9" s="282" t="s">
        <v>4</v>
      </c>
      <c r="E9" s="283" t="s">
        <v>191</v>
      </c>
      <c r="F9" s="281" t="s">
        <v>7</v>
      </c>
      <c r="G9" s="284" t="s">
        <v>124</v>
      </c>
      <c r="H9" s="284" t="s">
        <v>58</v>
      </c>
      <c r="I9" s="285" t="s">
        <v>38</v>
      </c>
      <c r="J9" s="158" t="s">
        <v>0</v>
      </c>
      <c r="K9" s="250" t="s">
        <v>137</v>
      </c>
      <c r="L9" s="286" t="s">
        <v>136</v>
      </c>
      <c r="M9" s="287">
        <v>42826</v>
      </c>
    </row>
    <row r="10" spans="1:26" ht="30" customHeight="1">
      <c r="A10" s="158">
        <v>1</v>
      </c>
      <c r="B10" s="159"/>
      <c r="C10" s="160"/>
      <c r="D10" s="161"/>
      <c r="E10" s="162"/>
      <c r="F10" s="163"/>
      <c r="G10" s="90"/>
      <c r="H10" s="288" t="str">
        <f>IF(C10="⑤園内における研修を企画・実施する幼稚園又は認定こども園","〇","")</f>
        <v/>
      </c>
      <c r="I10" s="164"/>
      <c r="J10" s="165"/>
      <c r="K10" s="250" t="s">
        <v>138</v>
      </c>
      <c r="L10" s="286" t="s">
        <v>129</v>
      </c>
      <c r="M10" s="287">
        <v>44651</v>
      </c>
    </row>
    <row r="11" spans="1:26" ht="30" customHeight="1">
      <c r="A11" s="158">
        <v>2</v>
      </c>
      <c r="B11" s="159"/>
      <c r="C11" s="160"/>
      <c r="D11" s="161"/>
      <c r="E11" s="162"/>
      <c r="F11" s="163"/>
      <c r="G11" s="90"/>
      <c r="H11" s="288" t="str">
        <f t="shared" ref="H11:H69" si="0">IF(C11="⑤園内における研修を企画・実施する幼稚園又は認定こども園","〇","")</f>
        <v/>
      </c>
      <c r="I11" s="166"/>
      <c r="J11" s="165"/>
      <c r="L11" s="286" t="s">
        <v>131</v>
      </c>
      <c r="M11" s="287">
        <v>43921</v>
      </c>
    </row>
    <row r="12" spans="1:26" ht="30" customHeight="1">
      <c r="A12" s="158">
        <v>3</v>
      </c>
      <c r="B12" s="159"/>
      <c r="C12" s="160"/>
      <c r="D12" s="161"/>
      <c r="E12" s="162"/>
      <c r="F12" s="163"/>
      <c r="G12" s="90"/>
      <c r="H12" s="288" t="str">
        <f t="shared" si="0"/>
        <v/>
      </c>
      <c r="I12" s="166"/>
      <c r="J12" s="165"/>
      <c r="L12" s="289" t="s">
        <v>130</v>
      </c>
      <c r="M12" s="287">
        <v>45747</v>
      </c>
    </row>
    <row r="13" spans="1:26" ht="30" customHeight="1">
      <c r="A13" s="158">
        <v>4</v>
      </c>
      <c r="B13" s="159"/>
      <c r="C13" s="160"/>
      <c r="D13" s="161"/>
      <c r="E13" s="162"/>
      <c r="F13" s="163"/>
      <c r="G13" s="90"/>
      <c r="H13" s="288" t="str">
        <f t="shared" si="0"/>
        <v/>
      </c>
      <c r="I13" s="166"/>
      <c r="J13" s="165"/>
      <c r="M13" s="287"/>
    </row>
    <row r="14" spans="1:26" ht="30" customHeight="1">
      <c r="A14" s="158">
        <v>5</v>
      </c>
      <c r="B14" s="159"/>
      <c r="C14" s="160"/>
      <c r="D14" s="161"/>
      <c r="E14" s="162"/>
      <c r="F14" s="163"/>
      <c r="G14" s="90"/>
      <c r="H14" s="288" t="str">
        <f t="shared" si="0"/>
        <v/>
      </c>
      <c r="I14" s="166"/>
      <c r="J14" s="165"/>
    </row>
    <row r="15" spans="1:26" ht="30" customHeight="1">
      <c r="A15" s="158">
        <v>6</v>
      </c>
      <c r="B15" s="159"/>
      <c r="C15" s="160"/>
      <c r="D15" s="161"/>
      <c r="E15" s="162"/>
      <c r="F15" s="163"/>
      <c r="G15" s="90"/>
      <c r="H15" s="288" t="str">
        <f t="shared" si="0"/>
        <v/>
      </c>
      <c r="I15" s="166"/>
      <c r="J15" s="165"/>
    </row>
    <row r="16" spans="1:26" ht="30" customHeight="1">
      <c r="A16" s="158">
        <v>7</v>
      </c>
      <c r="B16" s="159"/>
      <c r="C16" s="160"/>
      <c r="D16" s="161"/>
      <c r="E16" s="162"/>
      <c r="F16" s="163"/>
      <c r="G16" s="90"/>
      <c r="H16" s="288" t="str">
        <f t="shared" si="0"/>
        <v/>
      </c>
      <c r="I16" s="166"/>
      <c r="J16" s="165"/>
    </row>
    <row r="17" spans="1:10" ht="30" customHeight="1">
      <c r="A17" s="158">
        <v>8</v>
      </c>
      <c r="B17" s="159"/>
      <c r="C17" s="160"/>
      <c r="D17" s="161"/>
      <c r="E17" s="162"/>
      <c r="F17" s="163"/>
      <c r="G17" s="90"/>
      <c r="H17" s="288" t="str">
        <f t="shared" si="0"/>
        <v/>
      </c>
      <c r="I17" s="166"/>
      <c r="J17" s="165"/>
    </row>
    <row r="18" spans="1:10" ht="30" customHeight="1">
      <c r="A18" s="158">
        <v>9</v>
      </c>
      <c r="B18" s="159"/>
      <c r="C18" s="160"/>
      <c r="D18" s="161"/>
      <c r="E18" s="162"/>
      <c r="F18" s="163"/>
      <c r="G18" s="119"/>
      <c r="H18" s="288" t="str">
        <f t="shared" si="0"/>
        <v/>
      </c>
      <c r="I18" s="166"/>
      <c r="J18" s="165"/>
    </row>
    <row r="19" spans="1:10" ht="30" customHeight="1">
      <c r="A19" s="158">
        <v>10</v>
      </c>
      <c r="B19" s="159"/>
      <c r="C19" s="160"/>
      <c r="D19" s="161"/>
      <c r="E19" s="162"/>
      <c r="F19" s="163"/>
      <c r="G19" s="95"/>
      <c r="H19" s="288" t="str">
        <f t="shared" si="0"/>
        <v/>
      </c>
      <c r="I19" s="166"/>
      <c r="J19" s="165"/>
    </row>
    <row r="20" spans="1:10" ht="30" customHeight="1">
      <c r="A20" s="158">
        <v>11</v>
      </c>
      <c r="B20" s="159"/>
      <c r="C20" s="160"/>
      <c r="D20" s="161"/>
      <c r="E20" s="162"/>
      <c r="F20" s="163"/>
      <c r="G20" s="95"/>
      <c r="H20" s="288" t="str">
        <f t="shared" si="0"/>
        <v/>
      </c>
      <c r="I20" s="166"/>
      <c r="J20" s="165"/>
    </row>
    <row r="21" spans="1:10" ht="30" customHeight="1">
      <c r="A21" s="158">
        <v>12</v>
      </c>
      <c r="B21" s="159"/>
      <c r="C21" s="160"/>
      <c r="D21" s="161"/>
      <c r="E21" s="162"/>
      <c r="F21" s="163"/>
      <c r="G21" s="95"/>
      <c r="H21" s="288" t="str">
        <f t="shared" si="0"/>
        <v/>
      </c>
      <c r="I21" s="166"/>
      <c r="J21" s="165"/>
    </row>
    <row r="22" spans="1:10" ht="30" customHeight="1">
      <c r="A22" s="158">
        <v>13</v>
      </c>
      <c r="B22" s="159"/>
      <c r="C22" s="160"/>
      <c r="D22" s="161"/>
      <c r="E22" s="162"/>
      <c r="F22" s="163"/>
      <c r="G22" s="95"/>
      <c r="H22" s="288" t="str">
        <f t="shared" si="0"/>
        <v/>
      </c>
      <c r="I22" s="166"/>
      <c r="J22" s="165"/>
    </row>
    <row r="23" spans="1:10" ht="30" customHeight="1">
      <c r="A23" s="158">
        <v>14</v>
      </c>
      <c r="B23" s="159"/>
      <c r="C23" s="160"/>
      <c r="D23" s="161"/>
      <c r="E23" s="162"/>
      <c r="F23" s="163"/>
      <c r="G23" s="168"/>
      <c r="H23" s="288" t="str">
        <f t="shared" si="0"/>
        <v/>
      </c>
      <c r="I23" s="169"/>
      <c r="J23" s="165"/>
    </row>
    <row r="24" spans="1:10" ht="30" customHeight="1">
      <c r="A24" s="158">
        <v>15</v>
      </c>
      <c r="B24" s="159"/>
      <c r="C24" s="160"/>
      <c r="D24" s="161"/>
      <c r="E24" s="162"/>
      <c r="F24" s="163"/>
      <c r="G24" s="168"/>
      <c r="H24" s="288" t="str">
        <f t="shared" si="0"/>
        <v/>
      </c>
      <c r="I24" s="169"/>
      <c r="J24" s="165"/>
    </row>
    <row r="25" spans="1:10" ht="30" customHeight="1">
      <c r="A25" s="158">
        <v>16</v>
      </c>
      <c r="B25" s="159"/>
      <c r="C25" s="160"/>
      <c r="D25" s="161"/>
      <c r="E25" s="162"/>
      <c r="F25" s="163"/>
      <c r="G25" s="95"/>
      <c r="H25" s="288" t="str">
        <f t="shared" si="0"/>
        <v/>
      </c>
      <c r="I25" s="166"/>
      <c r="J25" s="165"/>
    </row>
    <row r="26" spans="1:10" ht="30" customHeight="1">
      <c r="A26" s="158">
        <v>17</v>
      </c>
      <c r="B26" s="159"/>
      <c r="C26" s="160"/>
      <c r="D26" s="161"/>
      <c r="E26" s="162"/>
      <c r="F26" s="163"/>
      <c r="G26" s="168"/>
      <c r="H26" s="288" t="str">
        <f t="shared" si="0"/>
        <v/>
      </c>
      <c r="I26" s="169"/>
      <c r="J26" s="165"/>
    </row>
    <row r="27" spans="1:10" ht="30" customHeight="1">
      <c r="A27" s="158">
        <v>18</v>
      </c>
      <c r="B27" s="159"/>
      <c r="C27" s="160"/>
      <c r="D27" s="161"/>
      <c r="E27" s="162"/>
      <c r="F27" s="163"/>
      <c r="G27" s="95"/>
      <c r="H27" s="288" t="str">
        <f t="shared" si="0"/>
        <v/>
      </c>
      <c r="I27" s="166"/>
      <c r="J27" s="165"/>
    </row>
    <row r="28" spans="1:10" ht="30" customHeight="1">
      <c r="A28" s="158">
        <v>19</v>
      </c>
      <c r="B28" s="159"/>
      <c r="C28" s="160"/>
      <c r="D28" s="161"/>
      <c r="E28" s="162"/>
      <c r="F28" s="163"/>
      <c r="G28" s="95"/>
      <c r="H28" s="288" t="str">
        <f t="shared" si="0"/>
        <v/>
      </c>
      <c r="I28" s="166"/>
      <c r="J28" s="165"/>
    </row>
    <row r="29" spans="1:10" ht="30" customHeight="1">
      <c r="A29" s="158">
        <v>20</v>
      </c>
      <c r="B29" s="159"/>
      <c r="C29" s="160"/>
      <c r="D29" s="161"/>
      <c r="E29" s="162"/>
      <c r="F29" s="163"/>
      <c r="G29" s="95"/>
      <c r="H29" s="288" t="str">
        <f t="shared" si="0"/>
        <v/>
      </c>
      <c r="I29" s="166"/>
      <c r="J29" s="165"/>
    </row>
    <row r="30" spans="1:10" ht="30" customHeight="1">
      <c r="A30" s="158">
        <v>21</v>
      </c>
      <c r="B30" s="159"/>
      <c r="C30" s="160"/>
      <c r="D30" s="161"/>
      <c r="E30" s="162"/>
      <c r="F30" s="163"/>
      <c r="G30" s="95"/>
      <c r="H30" s="288" t="str">
        <f t="shared" si="0"/>
        <v/>
      </c>
      <c r="I30" s="166"/>
      <c r="J30" s="165"/>
    </row>
    <row r="31" spans="1:10" ht="30" customHeight="1">
      <c r="A31" s="158">
        <v>22</v>
      </c>
      <c r="B31" s="159"/>
      <c r="C31" s="160"/>
      <c r="D31" s="161"/>
      <c r="E31" s="162"/>
      <c r="F31" s="163"/>
      <c r="G31" s="95"/>
      <c r="H31" s="288" t="str">
        <f t="shared" si="0"/>
        <v/>
      </c>
      <c r="I31" s="166"/>
      <c r="J31" s="165"/>
    </row>
    <row r="32" spans="1:10" ht="30" customHeight="1">
      <c r="A32" s="158">
        <v>23</v>
      </c>
      <c r="B32" s="159"/>
      <c r="C32" s="160"/>
      <c r="D32" s="161"/>
      <c r="E32" s="162"/>
      <c r="F32" s="163"/>
      <c r="G32" s="95"/>
      <c r="H32" s="288" t="str">
        <f t="shared" si="0"/>
        <v/>
      </c>
      <c r="I32" s="166"/>
      <c r="J32" s="165"/>
    </row>
    <row r="33" spans="1:10" ht="30" customHeight="1">
      <c r="A33" s="158">
        <v>24</v>
      </c>
      <c r="B33" s="159"/>
      <c r="C33" s="160"/>
      <c r="D33" s="161"/>
      <c r="E33" s="162"/>
      <c r="F33" s="163"/>
      <c r="G33" s="95"/>
      <c r="H33" s="288" t="str">
        <f t="shared" si="0"/>
        <v/>
      </c>
      <c r="I33" s="166"/>
      <c r="J33" s="165"/>
    </row>
    <row r="34" spans="1:10" ht="30" customHeight="1">
      <c r="A34" s="158">
        <v>25</v>
      </c>
      <c r="B34" s="159"/>
      <c r="C34" s="160"/>
      <c r="D34" s="161"/>
      <c r="E34" s="162"/>
      <c r="F34" s="163"/>
      <c r="G34" s="95"/>
      <c r="H34" s="288" t="str">
        <f t="shared" si="0"/>
        <v/>
      </c>
      <c r="I34" s="166"/>
      <c r="J34" s="165"/>
    </row>
    <row r="35" spans="1:10" ht="30" customHeight="1">
      <c r="A35" s="158">
        <v>26</v>
      </c>
      <c r="B35" s="159"/>
      <c r="C35" s="160"/>
      <c r="D35" s="161"/>
      <c r="E35" s="162"/>
      <c r="F35" s="163"/>
      <c r="G35" s="95"/>
      <c r="H35" s="288" t="str">
        <f t="shared" si="0"/>
        <v/>
      </c>
      <c r="I35" s="166"/>
      <c r="J35" s="165"/>
    </row>
    <row r="36" spans="1:10" ht="30" customHeight="1">
      <c r="A36" s="158">
        <v>27</v>
      </c>
      <c r="B36" s="159"/>
      <c r="C36" s="160"/>
      <c r="D36" s="161"/>
      <c r="E36" s="162"/>
      <c r="F36" s="163"/>
      <c r="G36" s="95"/>
      <c r="H36" s="288" t="str">
        <f t="shared" si="0"/>
        <v/>
      </c>
      <c r="I36" s="166"/>
      <c r="J36" s="165"/>
    </row>
    <row r="37" spans="1:10" ht="30" customHeight="1">
      <c r="A37" s="158">
        <v>28</v>
      </c>
      <c r="B37" s="159"/>
      <c r="C37" s="160"/>
      <c r="D37" s="161"/>
      <c r="E37" s="162"/>
      <c r="F37" s="163"/>
      <c r="G37" s="95"/>
      <c r="H37" s="288" t="str">
        <f t="shared" si="0"/>
        <v/>
      </c>
      <c r="I37" s="166"/>
      <c r="J37" s="165"/>
    </row>
    <row r="38" spans="1:10" ht="30" customHeight="1">
      <c r="A38" s="158">
        <v>29</v>
      </c>
      <c r="B38" s="159"/>
      <c r="C38" s="160"/>
      <c r="D38" s="161"/>
      <c r="E38" s="162"/>
      <c r="F38" s="163"/>
      <c r="G38" s="95"/>
      <c r="H38" s="288" t="str">
        <f t="shared" si="0"/>
        <v/>
      </c>
      <c r="I38" s="166"/>
      <c r="J38" s="165"/>
    </row>
    <row r="39" spans="1:10" ht="30" customHeight="1">
      <c r="A39" s="158">
        <v>30</v>
      </c>
      <c r="B39" s="159"/>
      <c r="C39" s="160"/>
      <c r="D39" s="161"/>
      <c r="E39" s="162"/>
      <c r="F39" s="163"/>
      <c r="G39" s="95"/>
      <c r="H39" s="288" t="str">
        <f t="shared" si="0"/>
        <v/>
      </c>
      <c r="I39" s="166"/>
      <c r="J39" s="165"/>
    </row>
    <row r="40" spans="1:10" ht="30" customHeight="1">
      <c r="A40" s="158">
        <v>31</v>
      </c>
      <c r="B40" s="159"/>
      <c r="C40" s="160"/>
      <c r="D40" s="161"/>
      <c r="E40" s="162"/>
      <c r="F40" s="163"/>
      <c r="G40" s="95"/>
      <c r="H40" s="288" t="str">
        <f t="shared" si="0"/>
        <v/>
      </c>
      <c r="I40" s="166"/>
      <c r="J40" s="165"/>
    </row>
    <row r="41" spans="1:10" ht="30" customHeight="1">
      <c r="A41" s="158">
        <v>32</v>
      </c>
      <c r="B41" s="159"/>
      <c r="C41" s="160"/>
      <c r="D41" s="161"/>
      <c r="E41" s="162"/>
      <c r="F41" s="163"/>
      <c r="G41" s="95"/>
      <c r="H41" s="288" t="str">
        <f t="shared" si="0"/>
        <v/>
      </c>
      <c r="I41" s="166"/>
      <c r="J41" s="165"/>
    </row>
    <row r="42" spans="1:10" ht="30" customHeight="1">
      <c r="A42" s="158">
        <v>33</v>
      </c>
      <c r="B42" s="159"/>
      <c r="C42" s="160"/>
      <c r="D42" s="161"/>
      <c r="E42" s="162"/>
      <c r="F42" s="163"/>
      <c r="G42" s="95"/>
      <c r="H42" s="288" t="str">
        <f t="shared" si="0"/>
        <v/>
      </c>
      <c r="I42" s="166"/>
      <c r="J42" s="165"/>
    </row>
    <row r="43" spans="1:10" ht="30" customHeight="1">
      <c r="A43" s="158">
        <v>34</v>
      </c>
      <c r="B43" s="159"/>
      <c r="C43" s="160"/>
      <c r="D43" s="161"/>
      <c r="E43" s="162"/>
      <c r="F43" s="163"/>
      <c r="G43" s="95"/>
      <c r="H43" s="288" t="str">
        <f t="shared" si="0"/>
        <v/>
      </c>
      <c r="I43" s="166"/>
      <c r="J43" s="165"/>
    </row>
    <row r="44" spans="1:10" ht="30" customHeight="1">
      <c r="A44" s="158">
        <v>35</v>
      </c>
      <c r="B44" s="159"/>
      <c r="C44" s="160"/>
      <c r="D44" s="161"/>
      <c r="E44" s="162"/>
      <c r="F44" s="163"/>
      <c r="G44" s="95"/>
      <c r="H44" s="288" t="str">
        <f t="shared" si="0"/>
        <v/>
      </c>
      <c r="I44" s="166"/>
      <c r="J44" s="165"/>
    </row>
    <row r="45" spans="1:10" ht="30" customHeight="1">
      <c r="A45" s="158">
        <v>36</v>
      </c>
      <c r="B45" s="159"/>
      <c r="C45" s="160"/>
      <c r="D45" s="161"/>
      <c r="E45" s="162"/>
      <c r="F45" s="163"/>
      <c r="G45" s="95"/>
      <c r="H45" s="288" t="str">
        <f t="shared" si="0"/>
        <v/>
      </c>
      <c r="I45" s="166"/>
      <c r="J45" s="165"/>
    </row>
    <row r="46" spans="1:10" ht="30" customHeight="1">
      <c r="A46" s="158">
        <v>37</v>
      </c>
      <c r="B46" s="159"/>
      <c r="C46" s="160"/>
      <c r="D46" s="161"/>
      <c r="E46" s="162"/>
      <c r="F46" s="163"/>
      <c r="G46" s="95"/>
      <c r="H46" s="288" t="str">
        <f t="shared" si="0"/>
        <v/>
      </c>
      <c r="I46" s="166"/>
      <c r="J46" s="165"/>
    </row>
    <row r="47" spans="1:10" ht="30" customHeight="1">
      <c r="A47" s="158">
        <v>38</v>
      </c>
      <c r="B47" s="159"/>
      <c r="C47" s="160"/>
      <c r="D47" s="161"/>
      <c r="E47" s="162"/>
      <c r="F47" s="163"/>
      <c r="G47" s="95"/>
      <c r="H47" s="288" t="str">
        <f t="shared" si="0"/>
        <v/>
      </c>
      <c r="I47" s="166"/>
      <c r="J47" s="165"/>
    </row>
    <row r="48" spans="1:10" ht="30" customHeight="1">
      <c r="A48" s="158">
        <v>39</v>
      </c>
      <c r="B48" s="159"/>
      <c r="C48" s="160"/>
      <c r="D48" s="161"/>
      <c r="E48" s="162"/>
      <c r="F48" s="163"/>
      <c r="G48" s="95"/>
      <c r="H48" s="288" t="str">
        <f t="shared" si="0"/>
        <v/>
      </c>
      <c r="I48" s="166"/>
      <c r="J48" s="165"/>
    </row>
    <row r="49" spans="1:10" ht="30" customHeight="1">
      <c r="A49" s="158">
        <v>40</v>
      </c>
      <c r="B49" s="159"/>
      <c r="C49" s="160"/>
      <c r="D49" s="161"/>
      <c r="E49" s="162"/>
      <c r="F49" s="163"/>
      <c r="G49" s="95"/>
      <c r="H49" s="288" t="str">
        <f t="shared" si="0"/>
        <v/>
      </c>
      <c r="I49" s="166"/>
      <c r="J49" s="165"/>
    </row>
    <row r="50" spans="1:10" ht="30" customHeight="1">
      <c r="A50" s="158">
        <v>41</v>
      </c>
      <c r="B50" s="159"/>
      <c r="C50" s="160"/>
      <c r="D50" s="161"/>
      <c r="E50" s="162"/>
      <c r="F50" s="163"/>
      <c r="G50" s="95"/>
      <c r="H50" s="288" t="str">
        <f t="shared" si="0"/>
        <v/>
      </c>
      <c r="I50" s="166"/>
      <c r="J50" s="165"/>
    </row>
    <row r="51" spans="1:10" ht="30" customHeight="1">
      <c r="A51" s="158">
        <v>42</v>
      </c>
      <c r="B51" s="159"/>
      <c r="C51" s="160"/>
      <c r="D51" s="161"/>
      <c r="E51" s="162"/>
      <c r="F51" s="163"/>
      <c r="G51" s="95"/>
      <c r="H51" s="288" t="str">
        <f t="shared" si="0"/>
        <v/>
      </c>
      <c r="I51" s="166"/>
      <c r="J51" s="165"/>
    </row>
    <row r="52" spans="1:10" ht="30" customHeight="1">
      <c r="A52" s="158">
        <v>43</v>
      </c>
      <c r="B52" s="159"/>
      <c r="C52" s="160"/>
      <c r="D52" s="161"/>
      <c r="E52" s="162"/>
      <c r="F52" s="163"/>
      <c r="G52" s="95"/>
      <c r="H52" s="288" t="str">
        <f t="shared" si="0"/>
        <v/>
      </c>
      <c r="I52" s="166"/>
      <c r="J52" s="165"/>
    </row>
    <row r="53" spans="1:10" ht="30" customHeight="1">
      <c r="A53" s="158">
        <v>44</v>
      </c>
      <c r="B53" s="159"/>
      <c r="C53" s="160"/>
      <c r="D53" s="161"/>
      <c r="E53" s="162"/>
      <c r="F53" s="163"/>
      <c r="G53" s="95"/>
      <c r="H53" s="288" t="str">
        <f t="shared" si="0"/>
        <v/>
      </c>
      <c r="I53" s="166"/>
      <c r="J53" s="165"/>
    </row>
    <row r="54" spans="1:10" ht="30" customHeight="1">
      <c r="A54" s="158">
        <v>45</v>
      </c>
      <c r="B54" s="159"/>
      <c r="C54" s="160"/>
      <c r="D54" s="161"/>
      <c r="E54" s="162"/>
      <c r="F54" s="163"/>
      <c r="G54" s="95"/>
      <c r="H54" s="288" t="str">
        <f t="shared" si="0"/>
        <v/>
      </c>
      <c r="I54" s="166"/>
      <c r="J54" s="165"/>
    </row>
    <row r="55" spans="1:10" ht="30" customHeight="1">
      <c r="A55" s="158">
        <v>46</v>
      </c>
      <c r="B55" s="159"/>
      <c r="C55" s="160"/>
      <c r="D55" s="161"/>
      <c r="E55" s="162"/>
      <c r="F55" s="163"/>
      <c r="G55" s="95"/>
      <c r="H55" s="288" t="str">
        <f t="shared" si="0"/>
        <v/>
      </c>
      <c r="I55" s="166"/>
      <c r="J55" s="165"/>
    </row>
    <row r="56" spans="1:10" ht="30" customHeight="1">
      <c r="A56" s="158">
        <v>47</v>
      </c>
      <c r="B56" s="159"/>
      <c r="C56" s="160"/>
      <c r="D56" s="161"/>
      <c r="E56" s="162"/>
      <c r="F56" s="163"/>
      <c r="G56" s="95"/>
      <c r="H56" s="288" t="str">
        <f t="shared" si="0"/>
        <v/>
      </c>
      <c r="I56" s="166"/>
      <c r="J56" s="165"/>
    </row>
    <row r="57" spans="1:10" ht="30" customHeight="1">
      <c r="A57" s="158">
        <v>48</v>
      </c>
      <c r="B57" s="159"/>
      <c r="C57" s="160"/>
      <c r="D57" s="161"/>
      <c r="E57" s="162"/>
      <c r="F57" s="163"/>
      <c r="G57" s="95"/>
      <c r="H57" s="288" t="str">
        <f t="shared" si="0"/>
        <v/>
      </c>
      <c r="I57" s="166"/>
      <c r="J57" s="165"/>
    </row>
    <row r="58" spans="1:10" ht="30" customHeight="1">
      <c r="A58" s="158">
        <v>49</v>
      </c>
      <c r="B58" s="159"/>
      <c r="C58" s="160"/>
      <c r="D58" s="161"/>
      <c r="E58" s="162"/>
      <c r="F58" s="163"/>
      <c r="G58" s="95"/>
      <c r="H58" s="288" t="str">
        <f t="shared" si="0"/>
        <v/>
      </c>
      <c r="I58" s="166"/>
      <c r="J58" s="165"/>
    </row>
    <row r="59" spans="1:10" ht="30" customHeight="1">
      <c r="A59" s="158">
        <v>50</v>
      </c>
      <c r="B59" s="159"/>
      <c r="C59" s="160"/>
      <c r="D59" s="161"/>
      <c r="E59" s="162"/>
      <c r="F59" s="163"/>
      <c r="G59" s="95"/>
      <c r="H59" s="288" t="str">
        <f t="shared" si="0"/>
        <v/>
      </c>
      <c r="I59" s="166"/>
      <c r="J59" s="165"/>
    </row>
    <row r="60" spans="1:10" ht="30" customHeight="1">
      <c r="A60" s="158">
        <v>51</v>
      </c>
      <c r="B60" s="159"/>
      <c r="C60" s="160"/>
      <c r="D60" s="161"/>
      <c r="E60" s="162"/>
      <c r="F60" s="163"/>
      <c r="G60" s="95"/>
      <c r="H60" s="288" t="str">
        <f t="shared" si="0"/>
        <v/>
      </c>
      <c r="I60" s="166"/>
      <c r="J60" s="165"/>
    </row>
    <row r="61" spans="1:10" ht="30" customHeight="1">
      <c r="A61" s="158">
        <v>52</v>
      </c>
      <c r="B61" s="159"/>
      <c r="C61" s="160"/>
      <c r="D61" s="161"/>
      <c r="E61" s="162"/>
      <c r="F61" s="163"/>
      <c r="G61" s="95"/>
      <c r="H61" s="288" t="str">
        <f t="shared" si="0"/>
        <v/>
      </c>
      <c r="I61" s="166"/>
      <c r="J61" s="165"/>
    </row>
    <row r="62" spans="1:10" ht="30" customHeight="1">
      <c r="A62" s="158">
        <v>53</v>
      </c>
      <c r="B62" s="159"/>
      <c r="C62" s="160"/>
      <c r="D62" s="161"/>
      <c r="E62" s="162"/>
      <c r="F62" s="163"/>
      <c r="G62" s="95"/>
      <c r="H62" s="288" t="str">
        <f t="shared" si="0"/>
        <v/>
      </c>
      <c r="I62" s="166"/>
      <c r="J62" s="165"/>
    </row>
    <row r="63" spans="1:10" ht="30" customHeight="1">
      <c r="A63" s="158">
        <v>54</v>
      </c>
      <c r="B63" s="159"/>
      <c r="C63" s="160"/>
      <c r="D63" s="161"/>
      <c r="E63" s="162"/>
      <c r="F63" s="163"/>
      <c r="G63" s="95"/>
      <c r="H63" s="288" t="str">
        <f t="shared" si="0"/>
        <v/>
      </c>
      <c r="I63" s="166"/>
      <c r="J63" s="165"/>
    </row>
    <row r="64" spans="1:10" ht="30" customHeight="1">
      <c r="A64" s="158">
        <v>55</v>
      </c>
      <c r="B64" s="159"/>
      <c r="C64" s="160"/>
      <c r="D64" s="161"/>
      <c r="E64" s="162"/>
      <c r="F64" s="163"/>
      <c r="G64" s="95"/>
      <c r="H64" s="288" t="str">
        <f t="shared" si="0"/>
        <v/>
      </c>
      <c r="I64" s="166"/>
      <c r="J64" s="165"/>
    </row>
    <row r="65" spans="1:26" ht="30" customHeight="1">
      <c r="A65" s="158">
        <v>56</v>
      </c>
      <c r="B65" s="159"/>
      <c r="C65" s="160"/>
      <c r="D65" s="161"/>
      <c r="E65" s="162"/>
      <c r="F65" s="163"/>
      <c r="G65" s="95"/>
      <c r="H65" s="288" t="str">
        <f t="shared" si="0"/>
        <v/>
      </c>
      <c r="I65" s="166"/>
      <c r="J65" s="165"/>
    </row>
    <row r="66" spans="1:26" ht="30" customHeight="1">
      <c r="A66" s="158">
        <v>57</v>
      </c>
      <c r="B66" s="159"/>
      <c r="C66" s="160"/>
      <c r="D66" s="161"/>
      <c r="E66" s="162"/>
      <c r="F66" s="163"/>
      <c r="G66" s="95"/>
      <c r="H66" s="288" t="str">
        <f t="shared" si="0"/>
        <v/>
      </c>
      <c r="I66" s="166"/>
      <c r="J66" s="165"/>
    </row>
    <row r="67" spans="1:26" ht="30" customHeight="1">
      <c r="A67" s="158">
        <v>58</v>
      </c>
      <c r="B67" s="159"/>
      <c r="C67" s="160"/>
      <c r="D67" s="161"/>
      <c r="E67" s="162"/>
      <c r="F67" s="163"/>
      <c r="G67" s="95"/>
      <c r="H67" s="288" t="str">
        <f t="shared" si="0"/>
        <v/>
      </c>
      <c r="I67" s="166"/>
      <c r="J67" s="165"/>
      <c r="M67" s="250" t="s">
        <v>58</v>
      </c>
      <c r="N67" s="250" t="s">
        <v>132</v>
      </c>
    </row>
    <row r="68" spans="1:26" ht="30" customHeight="1">
      <c r="A68" s="158">
        <v>59</v>
      </c>
      <c r="B68" s="159"/>
      <c r="C68" s="160"/>
      <c r="D68" s="161"/>
      <c r="E68" s="162"/>
      <c r="F68" s="163"/>
      <c r="G68" s="95"/>
      <c r="H68" s="288" t="str">
        <f t="shared" si="0"/>
        <v/>
      </c>
      <c r="I68" s="166"/>
      <c r="J68" s="165"/>
      <c r="M68" s="250" t="s">
        <v>36</v>
      </c>
      <c r="N68" s="250">
        <v>15</v>
      </c>
    </row>
    <row r="69" spans="1:26" ht="30" hidden="1" customHeight="1" thickBot="1">
      <c r="A69" s="170">
        <v>60</v>
      </c>
      <c r="B69" s="171"/>
      <c r="C69" s="172"/>
      <c r="D69" s="173"/>
      <c r="E69" s="174"/>
      <c r="F69" s="175"/>
      <c r="G69" s="176"/>
      <c r="H69" s="290" t="str">
        <f t="shared" si="0"/>
        <v/>
      </c>
      <c r="I69" s="177"/>
      <c r="J69" s="178"/>
      <c r="M69" s="250" t="s">
        <v>34</v>
      </c>
      <c r="N69" s="250">
        <v>15</v>
      </c>
    </row>
    <row r="70" spans="1:26" ht="30" hidden="1" customHeight="1" thickTop="1" thickBot="1">
      <c r="A70" s="291" t="s">
        <v>15</v>
      </c>
      <c r="B70" s="292"/>
      <c r="C70" s="292"/>
      <c r="D70" s="292"/>
      <c r="E70" s="292"/>
      <c r="F70" s="293"/>
      <c r="G70" s="294">
        <f>SUMIF(G10:G69,"〇",I10:I69)</f>
        <v>0</v>
      </c>
      <c r="H70" s="295" t="e">
        <f>IF(SUMIF(C10:C69,"⑤園内における研修を企画・実施する幼稚園又は認定こども園",I10:I69)&gt;VLOOKUP(C6,M67:N82,2,FALSE),VLOOKUP(C6,M67:N82,2,FALSE),SUMIF(C10:C69,"⑤園内における研修を企画・実施する幼稚園又は認定こども園",I10:I69))</f>
        <v>#N/A</v>
      </c>
      <c r="I70" s="296" t="e">
        <f>IF(L70&lt;0,SUM(I10:I69,L70),SUM(I10:I69))</f>
        <v>#N/A</v>
      </c>
      <c r="J70" s="297"/>
      <c r="K70" s="298"/>
      <c r="L70" s="250" t="e">
        <f>IF(SUMIF(C10:C69,"⑤園内における研修を企画・実施する幼稚園又は認定こども園",I10:I69)&gt;VLOOKUP(C6,M67:N82,2,FALSE),VLOOKUP(C6,M67:N82,2,FALSE)-SUMIF(C10:C69,"⑤園内における研修を企画・実施する幼稚園又は認定こども園",I10:I69),"")</f>
        <v>#N/A</v>
      </c>
      <c r="M70" s="250" t="s">
        <v>37</v>
      </c>
      <c r="N70" s="250">
        <v>4</v>
      </c>
    </row>
    <row r="71" spans="1:26" s="248" customFormat="1" ht="15" customHeight="1">
      <c r="A71" s="251"/>
      <c r="B71" s="252" t="s">
        <v>23</v>
      </c>
      <c r="C71" s="298"/>
      <c r="D71" s="298"/>
      <c r="E71" s="298"/>
      <c r="F71" s="298"/>
      <c r="G71" s="298"/>
      <c r="H71" s="298"/>
      <c r="I71" s="298"/>
      <c r="J71" s="298"/>
      <c r="K71" s="299"/>
      <c r="L71" s="299"/>
      <c r="M71" s="299" t="s">
        <v>37</v>
      </c>
      <c r="N71" s="299">
        <v>4</v>
      </c>
      <c r="O71" s="299"/>
      <c r="P71" s="299"/>
      <c r="Q71" s="299"/>
      <c r="R71" s="299"/>
      <c r="S71" s="299"/>
      <c r="T71" s="299"/>
      <c r="U71" s="299"/>
      <c r="V71" s="299"/>
      <c r="W71" s="299"/>
      <c r="X71" s="299"/>
      <c r="Y71" s="299"/>
      <c r="Z71" s="299"/>
    </row>
    <row r="72" spans="1:26" s="248" customFormat="1" ht="15" customHeight="1">
      <c r="A72" s="251"/>
      <c r="B72" s="300" t="s">
        <v>57</v>
      </c>
      <c r="C72" s="298"/>
      <c r="D72" s="298"/>
      <c r="E72" s="298"/>
      <c r="F72" s="298"/>
      <c r="G72" s="298"/>
      <c r="H72" s="298"/>
      <c r="I72" s="298"/>
      <c r="J72" s="298"/>
      <c r="K72" s="299"/>
      <c r="L72" s="299"/>
      <c r="M72" s="299" t="s">
        <v>133</v>
      </c>
      <c r="N72" s="299">
        <v>15</v>
      </c>
      <c r="O72" s="299"/>
      <c r="P72" s="299"/>
      <c r="Q72" s="299"/>
      <c r="R72" s="299"/>
      <c r="S72" s="299"/>
      <c r="T72" s="299"/>
      <c r="U72" s="299"/>
      <c r="V72" s="299"/>
      <c r="W72" s="299"/>
      <c r="X72" s="299"/>
      <c r="Y72" s="299"/>
      <c r="Z72" s="299"/>
    </row>
    <row r="73" spans="1:26" s="248" customFormat="1" ht="15" customHeight="1">
      <c r="A73" s="251"/>
      <c r="B73" s="300" t="s">
        <v>67</v>
      </c>
      <c r="C73" s="298"/>
      <c r="D73" s="298"/>
      <c r="E73" s="298"/>
      <c r="F73" s="298"/>
      <c r="G73" s="298"/>
      <c r="H73" s="298"/>
      <c r="I73" s="298"/>
      <c r="J73" s="298"/>
      <c r="K73" s="299"/>
      <c r="L73" s="299"/>
      <c r="M73" s="301" t="s">
        <v>185</v>
      </c>
      <c r="N73" s="299">
        <v>15</v>
      </c>
      <c r="O73" s="299"/>
      <c r="P73" s="299"/>
      <c r="Q73" s="299"/>
      <c r="R73" s="299"/>
      <c r="S73" s="299"/>
      <c r="T73" s="299"/>
      <c r="U73" s="299"/>
      <c r="V73" s="299"/>
      <c r="W73" s="299"/>
      <c r="X73" s="299"/>
      <c r="Y73" s="299"/>
      <c r="Z73" s="299"/>
    </row>
    <row r="74" spans="1:26" s="248" customFormat="1" ht="15" customHeight="1">
      <c r="A74" s="251"/>
      <c r="B74" s="300" t="s">
        <v>65</v>
      </c>
      <c r="C74" s="298"/>
      <c r="D74" s="298"/>
      <c r="E74" s="298"/>
      <c r="F74" s="298"/>
      <c r="G74" s="298"/>
      <c r="H74" s="298"/>
      <c r="I74" s="298"/>
      <c r="J74" s="298"/>
      <c r="K74" s="299"/>
      <c r="L74" s="299"/>
      <c r="M74" s="301" t="s">
        <v>145</v>
      </c>
      <c r="N74" s="299">
        <v>15</v>
      </c>
      <c r="O74" s="299"/>
      <c r="P74" s="299"/>
      <c r="Q74" s="299"/>
      <c r="R74" s="299"/>
      <c r="S74" s="299"/>
      <c r="T74" s="299"/>
      <c r="U74" s="299"/>
      <c r="V74" s="299"/>
      <c r="W74" s="299"/>
      <c r="X74" s="299"/>
      <c r="Y74" s="299"/>
      <c r="Z74" s="299"/>
    </row>
    <row r="75" spans="1:26" s="248" customFormat="1" ht="15" customHeight="1">
      <c r="A75" s="251"/>
      <c r="B75" s="300" t="s">
        <v>66</v>
      </c>
      <c r="C75" s="302"/>
      <c r="D75" s="298"/>
      <c r="E75" s="298"/>
      <c r="F75" s="298"/>
      <c r="G75" s="298"/>
      <c r="H75" s="298"/>
      <c r="I75" s="298"/>
      <c r="J75" s="298"/>
      <c r="K75" s="299"/>
      <c r="L75" s="299"/>
      <c r="M75" s="301" t="s">
        <v>146</v>
      </c>
      <c r="N75" s="299">
        <v>15</v>
      </c>
      <c r="O75" s="299"/>
      <c r="P75" s="299"/>
      <c r="Q75" s="299"/>
      <c r="R75" s="299"/>
      <c r="S75" s="299"/>
      <c r="T75" s="299"/>
      <c r="U75" s="299"/>
      <c r="V75" s="299"/>
      <c r="W75" s="299"/>
      <c r="X75" s="299"/>
      <c r="Y75" s="299"/>
      <c r="Z75" s="299"/>
    </row>
    <row r="76" spans="1:26" s="248" customFormat="1" ht="15" customHeight="1">
      <c r="A76" s="251"/>
      <c r="B76" s="300" t="s">
        <v>141</v>
      </c>
      <c r="C76" s="298"/>
      <c r="D76" s="298"/>
      <c r="E76" s="298"/>
      <c r="F76" s="298"/>
      <c r="G76" s="298"/>
      <c r="H76" s="298"/>
      <c r="I76" s="298"/>
      <c r="J76" s="298"/>
      <c r="K76" s="299"/>
      <c r="L76" s="299"/>
      <c r="M76" s="301" t="s">
        <v>150</v>
      </c>
      <c r="N76" s="299">
        <v>15</v>
      </c>
      <c r="O76" s="299"/>
      <c r="P76" s="299"/>
      <c r="Q76" s="299"/>
      <c r="R76" s="299"/>
      <c r="S76" s="299"/>
      <c r="T76" s="299"/>
      <c r="U76" s="299"/>
      <c r="V76" s="299"/>
      <c r="W76" s="299"/>
      <c r="X76" s="299"/>
      <c r="Y76" s="299"/>
      <c r="Z76" s="299"/>
    </row>
    <row r="77" spans="1:26" s="249" customFormat="1" ht="15" customHeight="1">
      <c r="A77" s="303"/>
      <c r="B77" s="304"/>
      <c r="C77" s="303"/>
      <c r="D77" s="303"/>
      <c r="E77" s="303"/>
      <c r="F77" s="303"/>
      <c r="G77" s="303"/>
      <c r="H77" s="303"/>
      <c r="I77" s="303"/>
      <c r="J77" s="303"/>
      <c r="K77" s="304"/>
      <c r="L77" s="304"/>
      <c r="M77" s="301" t="s">
        <v>147</v>
      </c>
      <c r="N77" s="299">
        <v>15</v>
      </c>
      <c r="O77" s="304"/>
      <c r="P77" s="304"/>
      <c r="Q77" s="304"/>
      <c r="R77" s="304"/>
      <c r="S77" s="304"/>
      <c r="T77" s="304"/>
      <c r="U77" s="304"/>
      <c r="V77" s="304"/>
      <c r="W77" s="304"/>
      <c r="X77" s="304"/>
      <c r="Y77" s="304"/>
      <c r="Z77" s="304"/>
    </row>
    <row r="78" spans="1:26" s="248" customFormat="1" ht="15" customHeight="1">
      <c r="A78" s="251"/>
      <c r="B78" s="252"/>
      <c r="C78" s="298"/>
      <c r="D78" s="298"/>
      <c r="E78" s="298"/>
      <c r="F78" s="298"/>
      <c r="G78" s="298"/>
      <c r="H78" s="298"/>
      <c r="I78" s="298"/>
      <c r="J78" s="298"/>
      <c r="K78" s="299"/>
      <c r="L78" s="299"/>
      <c r="M78" s="301" t="s">
        <v>151</v>
      </c>
      <c r="N78" s="304">
        <v>15</v>
      </c>
      <c r="O78" s="299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</row>
    <row r="79" spans="1:26" s="248" customFormat="1" ht="30" customHeight="1">
      <c r="A79" s="251"/>
      <c r="B79" s="305"/>
      <c r="C79" s="306"/>
      <c r="D79" s="306"/>
      <c r="E79" s="306"/>
      <c r="F79" s="306"/>
      <c r="G79" s="306"/>
      <c r="H79" s="306"/>
      <c r="I79" s="306"/>
      <c r="J79" s="306"/>
      <c r="K79" s="299"/>
      <c r="L79" s="299"/>
      <c r="M79" s="301" t="s">
        <v>148</v>
      </c>
      <c r="N79" s="299">
        <v>15</v>
      </c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</row>
    <row r="80" spans="1:26" s="248" customFormat="1" ht="15" customHeight="1">
      <c r="A80" s="251"/>
      <c r="B80" s="252"/>
      <c r="C80" s="298"/>
      <c r="D80" s="298"/>
      <c r="E80" s="298"/>
      <c r="F80" s="298"/>
      <c r="G80" s="298"/>
      <c r="H80" s="298"/>
      <c r="I80" s="298"/>
      <c r="J80" s="298"/>
      <c r="K80" s="299"/>
      <c r="L80" s="299"/>
      <c r="M80" s="301" t="s">
        <v>152</v>
      </c>
      <c r="N80" s="299">
        <v>15</v>
      </c>
      <c r="O80" s="299"/>
      <c r="P80" s="299"/>
      <c r="Q80" s="299"/>
      <c r="R80" s="299"/>
      <c r="S80" s="299"/>
      <c r="T80" s="299"/>
      <c r="U80" s="299"/>
      <c r="V80" s="299"/>
      <c r="W80" s="299"/>
      <c r="X80" s="299"/>
      <c r="Y80" s="299"/>
      <c r="Z80" s="299"/>
    </row>
    <row r="81" spans="1:26" s="248" customFormat="1" ht="15" customHeight="1">
      <c r="A81" s="251"/>
      <c r="B81" s="252"/>
      <c r="C81" s="298"/>
      <c r="D81" s="298"/>
      <c r="E81" s="298"/>
      <c r="F81" s="298"/>
      <c r="G81" s="298"/>
      <c r="H81" s="298"/>
      <c r="I81" s="298"/>
      <c r="J81" s="298"/>
      <c r="K81" s="299"/>
      <c r="L81" s="299"/>
      <c r="M81" s="301" t="s">
        <v>149</v>
      </c>
      <c r="N81" s="299">
        <v>15</v>
      </c>
      <c r="O81" s="299"/>
      <c r="P81" s="299"/>
      <c r="Q81" s="299"/>
      <c r="R81" s="299"/>
      <c r="S81" s="299"/>
      <c r="T81" s="299"/>
      <c r="U81" s="299"/>
      <c r="V81" s="299"/>
      <c r="W81" s="299"/>
      <c r="X81" s="299"/>
      <c r="Y81" s="299"/>
      <c r="Z81" s="299"/>
    </row>
    <row r="82" spans="1:26" s="248" customFormat="1" ht="15" customHeight="1">
      <c r="A82" s="251"/>
      <c r="B82" s="252"/>
      <c r="C82" s="298"/>
      <c r="D82" s="298"/>
      <c r="E82" s="298"/>
      <c r="F82" s="298"/>
      <c r="G82" s="298"/>
      <c r="H82" s="298"/>
      <c r="I82" s="298"/>
      <c r="J82" s="298"/>
      <c r="K82" s="299"/>
      <c r="L82" s="299"/>
      <c r="M82" s="301" t="s">
        <v>153</v>
      </c>
      <c r="N82" s="299">
        <v>15</v>
      </c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</row>
  </sheetData>
  <sheetProtection algorithmName="SHA-512" hashValue="0hDR/JxTXmIpqDStesfV2L2zcgZERJe6VnTzICJELX/gSxclzNnzY0QXlpuWXJQ/vm9ycr28yIxT2YMngVLbfg==" saltValue="GuBk8Zif4h+b4Ei6USMwFQ==" spinCount="100000" sheet="1" objects="1" scenarios="1" insertRows="0"/>
  <mergeCells count="6">
    <mergeCell ref="B79:J79"/>
    <mergeCell ref="I4:J4"/>
    <mergeCell ref="I5:J5"/>
    <mergeCell ref="I6:J6"/>
    <mergeCell ref="I7:J7"/>
    <mergeCell ref="A70:F70"/>
  </mergeCells>
  <phoneticPr fontId="1"/>
  <conditionalFormatting sqref="C6:C7">
    <cfRule type="cellIs" dxfId="314" priority="4" operator="equal">
      <formula>""</formula>
    </cfRule>
  </conditionalFormatting>
  <conditionalFormatting sqref="D10:D69">
    <cfRule type="expression" dxfId="313" priority="1">
      <formula>C10="⑥保育士等キャリアアップ研修"</formula>
    </cfRule>
  </conditionalFormatting>
  <conditionalFormatting sqref="E10:F69">
    <cfRule type="expression" dxfId="312" priority="2">
      <formula>OR($C10="①都道府県又は市町村（教育委員会を含む。）",$C10="②幼稚園関係団体又は認定こども園関係団体のうち、都道府県が適当と認めた者",$C10="③大学等",$C10="④その他都道府県が適当と認めた者",$C10="⑤園内における研修を企画・実施する幼稚園又は認定こども園")</formula>
    </cfRule>
    <cfRule type="expression" dxfId="311" priority="3">
      <formula>$C10="⑥保育士等キャリアアップ研修"</formula>
    </cfRule>
  </conditionalFormatting>
  <conditionalFormatting sqref="G70">
    <cfRule type="cellIs" dxfId="310" priority="7" operator="equal">
      <formula>""</formula>
    </cfRule>
  </conditionalFormatting>
  <conditionalFormatting sqref="I3:I7">
    <cfRule type="cellIs" dxfId="309" priority="6" operator="equal">
      <formula>""</formula>
    </cfRule>
  </conditionalFormatting>
  <conditionalFormatting sqref="I70">
    <cfRule type="cellIs" dxfId="308" priority="5" operator="equal">
      <formula>""</formula>
    </cfRule>
  </conditionalFormatting>
  <dataValidations count="5">
    <dataValidation type="list" allowBlank="1" showInputMessage="1" showErrorMessage="1" sqref="G10:G69" xr:uid="{5402792B-0E9D-48CB-9821-FB89369E2B92}">
      <formula1>"〇"</formula1>
    </dataValidation>
    <dataValidation type="list" allowBlank="1" showInputMessage="1" showErrorMessage="1" promptTitle="研修分野" sqref="E10:E69" xr:uid="{0C297211-A487-4B91-A080-FFC1DAD92DCC}">
      <formula1>INDIRECT($L$4)</formula1>
    </dataValidation>
    <dataValidation type="custom" allowBlank="1" showInputMessage="1" showErrorMessage="1" error="【園内研修】_x000a_職位「中核リーダー、」「専門リーダー」は15時間以内の範囲で含めることができます。_x000a_職位「若手リーダー」「なし_職員処遇改善費の対象者」は４時間以内の範囲で含めることができます。" sqref="I10:I69" xr:uid="{F8726474-9B64-4CFF-B83A-8749C54EB19F}">
      <formula1>SUMIF($H$10:$H$69,"〇",$I$10:$I$69)&lt;=VLOOKUP($C$6,$M$68:$N$82,2,FALSE)</formula1>
    </dataValidation>
    <dataValidation allowBlank="1" showInputMessage="1" showErrorMessage="1" error="保育士等キャリアアップ研修の時のみ12桁の修了証番号を入力" sqref="F10:F69" xr:uid="{C5840DC6-FC80-49A4-B22F-0C8FC4915AB4}"/>
    <dataValidation type="date" operator="lessThan" allowBlank="1" showInputMessage="1" showErrorMessage="1" error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prompt="賃金改善開始月のR7.4月以前に研修修了が必要です。_x000a_※保育士等キャリアアップ研修はH29.4.1以降の受講修了のみ対象です。_x000a_※保育実践研修、職位「若手リーダー」のマネジメント研修はH29.4.1～R2.3.31の受講修了のみ対象です。_x000a_　職位「専門リーダー」のマネジメント研修はH29.4.1～R4.3.31の受講修了のみ対象です。" sqref="B10:B69" xr:uid="{6943E9C7-EA0A-4BAA-BF31-EDDEAE3A3007}">
      <formula1>45748</formula1>
    </dataValidation>
  </dataValidations>
  <printOptions horizontalCentered="1"/>
  <pageMargins left="0.25" right="0.25" top="0.75" bottom="0.75" header="0.3" footer="0.3"/>
  <pageSetup paperSize="9" scale="62" fitToHeight="0" orientation="landscape" cellComments="asDisplayed" r:id="rId1"/>
  <rowBreaks count="2" manualBreakCount="2">
    <brk id="24" max="9" man="1"/>
    <brk id="49" max="9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F9F969D-B064-48A9-BF42-92AE63A6D3E9}">
          <x14:formula1>
            <xm:f>'マスタ '!$C$3:$C$16</xm:f>
          </x14:formula1>
          <xm:sqref>C6</xm:sqref>
        </x14:dataValidation>
        <x14:dataValidation type="list" allowBlank="1" showInputMessage="1" showErrorMessage="1" xr:uid="{7EF5FD24-5864-4466-8CBB-A2D406364EB8}">
          <x14:formula1>
            <xm:f>'マスタ '!$E$3:$E$8</xm:f>
          </x14:formula1>
          <xm:sqref>C10:C69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53</vt:i4>
      </vt:variant>
      <vt:variant>
        <vt:lpstr>名前付き一覧</vt:lpstr>
      </vt:variant>
      <vt:variant>
        <vt:i4>80</vt:i4>
      </vt:variant>
    </vt:vector>
  </HeadingPairs>
  <TitlesOfParts>
    <vt:vector size="133" baseType="lpstr">
      <vt:lpstr>マスタ </vt:lpstr>
      <vt:lpstr>名簿記載例</vt:lpstr>
      <vt:lpstr>①集計表</vt:lpstr>
      <vt:lpstr>②名簿１</vt:lpstr>
      <vt:lpstr>②名簿２</vt:lpstr>
      <vt:lpstr>②名簿３</vt:lpstr>
      <vt:lpstr>②名簿４</vt:lpstr>
      <vt:lpstr>②名簿５</vt:lpstr>
      <vt:lpstr>②名簿６</vt:lpstr>
      <vt:lpstr>②名簿７</vt:lpstr>
      <vt:lpstr>②名簿８</vt:lpstr>
      <vt:lpstr>②名簿９</vt:lpstr>
      <vt:lpstr>②名簿10</vt:lpstr>
      <vt:lpstr>②名簿11</vt:lpstr>
      <vt:lpstr>②名簿12</vt:lpstr>
      <vt:lpstr>②名簿13</vt:lpstr>
      <vt:lpstr>②名簿14</vt:lpstr>
      <vt:lpstr>②名簿15</vt:lpstr>
      <vt:lpstr>②名簿16</vt:lpstr>
      <vt:lpstr>②名簿17</vt:lpstr>
      <vt:lpstr>②名簿18</vt:lpstr>
      <vt:lpstr>②名簿19</vt:lpstr>
      <vt:lpstr>②名簿20</vt:lpstr>
      <vt:lpstr>②名簿21</vt:lpstr>
      <vt:lpstr>②名簿22</vt:lpstr>
      <vt:lpstr>②名簿23</vt:lpstr>
      <vt:lpstr>②名簿24</vt:lpstr>
      <vt:lpstr>②名簿25</vt:lpstr>
      <vt:lpstr>②名簿26</vt:lpstr>
      <vt:lpstr>②名簿27</vt:lpstr>
      <vt:lpstr>②名簿28</vt:lpstr>
      <vt:lpstr>②名簿29</vt:lpstr>
      <vt:lpstr>②名簿30</vt:lpstr>
      <vt:lpstr>②名簿31</vt:lpstr>
      <vt:lpstr>②名簿32</vt:lpstr>
      <vt:lpstr>②名簿33</vt:lpstr>
      <vt:lpstr>②名簿34</vt:lpstr>
      <vt:lpstr>②名簿35</vt:lpstr>
      <vt:lpstr>②名簿36</vt:lpstr>
      <vt:lpstr>②名簿37</vt:lpstr>
      <vt:lpstr>②名簿38</vt:lpstr>
      <vt:lpstr>②名簿39</vt:lpstr>
      <vt:lpstr>②名簿40</vt:lpstr>
      <vt:lpstr>②名簿41</vt:lpstr>
      <vt:lpstr>②名簿42</vt:lpstr>
      <vt:lpstr>②名簿43</vt:lpstr>
      <vt:lpstr>②名簿44</vt:lpstr>
      <vt:lpstr>②名簿45</vt:lpstr>
      <vt:lpstr>②名簿46</vt:lpstr>
      <vt:lpstr>②名簿47</vt:lpstr>
      <vt:lpstr>②名簿48</vt:lpstr>
      <vt:lpstr>②名簿49</vt:lpstr>
      <vt:lpstr>②名簿50</vt:lpstr>
      <vt:lpstr>①集計表!Print_Area</vt:lpstr>
      <vt:lpstr>②名簿１!Print_Area</vt:lpstr>
      <vt:lpstr>②名簿10!Print_Area</vt:lpstr>
      <vt:lpstr>②名簿11!Print_Area</vt:lpstr>
      <vt:lpstr>②名簿12!Print_Area</vt:lpstr>
      <vt:lpstr>②名簿13!Print_Area</vt:lpstr>
      <vt:lpstr>②名簿14!Print_Area</vt:lpstr>
      <vt:lpstr>②名簿15!Print_Area</vt:lpstr>
      <vt:lpstr>②名簿16!Print_Area</vt:lpstr>
      <vt:lpstr>②名簿17!Print_Area</vt:lpstr>
      <vt:lpstr>②名簿18!Print_Area</vt:lpstr>
      <vt:lpstr>②名簿19!Print_Area</vt:lpstr>
      <vt:lpstr>②名簿２!Print_Area</vt:lpstr>
      <vt:lpstr>②名簿20!Print_Area</vt:lpstr>
      <vt:lpstr>②名簿21!Print_Area</vt:lpstr>
      <vt:lpstr>②名簿22!Print_Area</vt:lpstr>
      <vt:lpstr>②名簿23!Print_Area</vt:lpstr>
      <vt:lpstr>②名簿24!Print_Area</vt:lpstr>
      <vt:lpstr>②名簿25!Print_Area</vt:lpstr>
      <vt:lpstr>②名簿26!Print_Area</vt:lpstr>
      <vt:lpstr>②名簿27!Print_Area</vt:lpstr>
      <vt:lpstr>②名簿28!Print_Area</vt:lpstr>
      <vt:lpstr>②名簿29!Print_Area</vt:lpstr>
      <vt:lpstr>②名簿３!Print_Area</vt:lpstr>
      <vt:lpstr>②名簿30!Print_Area</vt:lpstr>
      <vt:lpstr>②名簿31!Print_Area</vt:lpstr>
      <vt:lpstr>②名簿32!Print_Area</vt:lpstr>
      <vt:lpstr>②名簿33!Print_Area</vt:lpstr>
      <vt:lpstr>②名簿34!Print_Area</vt:lpstr>
      <vt:lpstr>②名簿35!Print_Area</vt:lpstr>
      <vt:lpstr>②名簿36!Print_Area</vt:lpstr>
      <vt:lpstr>②名簿37!Print_Area</vt:lpstr>
      <vt:lpstr>②名簿38!Print_Area</vt:lpstr>
      <vt:lpstr>②名簿39!Print_Area</vt:lpstr>
      <vt:lpstr>②名簿４!Print_Area</vt:lpstr>
      <vt:lpstr>②名簿40!Print_Area</vt:lpstr>
      <vt:lpstr>②名簿41!Print_Area</vt:lpstr>
      <vt:lpstr>②名簿42!Print_Area</vt:lpstr>
      <vt:lpstr>②名簿43!Print_Area</vt:lpstr>
      <vt:lpstr>②名簿44!Print_Area</vt:lpstr>
      <vt:lpstr>②名簿45!Print_Area</vt:lpstr>
      <vt:lpstr>②名簿46!Print_Area</vt:lpstr>
      <vt:lpstr>②名簿47!Print_Area</vt:lpstr>
      <vt:lpstr>②名簿48!Print_Area</vt:lpstr>
      <vt:lpstr>②名簿49!Print_Area</vt:lpstr>
      <vt:lpstr>②名簿５!Print_Area</vt:lpstr>
      <vt:lpstr>②名簿50!Print_Area</vt:lpstr>
      <vt:lpstr>②名簿６!Print_Area</vt:lpstr>
      <vt:lpstr>②名簿７!Print_Area</vt:lpstr>
      <vt:lpstr>②名簿８!Print_Area</vt:lpstr>
      <vt:lpstr>②名簿９!Print_Area</vt:lpstr>
      <vt:lpstr>名簿記載例!Print_Area</vt:lpstr>
      <vt:lpstr>認定こども園なし_職員処遇改善費の対象者</vt:lpstr>
      <vt:lpstr>認定こども園園長で専門リーダーの研修</vt:lpstr>
      <vt:lpstr>認定こども園園長で中核リーダーの研修</vt:lpstr>
      <vt:lpstr>認定こども園教頭で専門リーダーの研修</vt:lpstr>
      <vt:lpstr>認定こども園教頭で中核リーダーの研修</vt:lpstr>
      <vt:lpstr>認定こども園若手リーダー</vt:lpstr>
      <vt:lpstr>認定こども園主幹教諭で専門リーダーの研修</vt:lpstr>
      <vt:lpstr>認定こども園主幹教諭で中核リーダーの研修</vt:lpstr>
      <vt:lpstr>認定こども園主幹保育教諭で専門リーダーの研修</vt:lpstr>
      <vt:lpstr>認定こども園主幹保育教諭で中核リーダーの研修</vt:lpstr>
      <vt:lpstr>認定こども園専門リーダー</vt:lpstr>
      <vt:lpstr>認定こども園中核リーダー</vt:lpstr>
      <vt:lpstr>認定こども園副園長で専門リーダーの研修</vt:lpstr>
      <vt:lpstr>認定こども園副園長で中核リーダーの研修</vt:lpstr>
      <vt:lpstr>幼稚園なし_職員処遇改善費の対象者</vt:lpstr>
      <vt:lpstr>幼稚園園長で専門リーダーの研修</vt:lpstr>
      <vt:lpstr>幼稚園園長で中核リーダーの研修</vt:lpstr>
      <vt:lpstr>幼稚園教頭で専門リーダーの研修</vt:lpstr>
      <vt:lpstr>幼稚園教頭で中核リーダーの研修</vt:lpstr>
      <vt:lpstr>幼稚園若手リーダー</vt:lpstr>
      <vt:lpstr>幼稚園主幹教諭で専門リーダーの研修</vt:lpstr>
      <vt:lpstr>幼稚園主幹教諭で中核リーダーの研修</vt:lpstr>
      <vt:lpstr>幼稚園主幹保育教諭で専門リーダーの研修</vt:lpstr>
      <vt:lpstr>幼稚園主幹保育教諭で中核リーダーの研修</vt:lpstr>
      <vt:lpstr>幼稚園専門リーダー</vt:lpstr>
      <vt:lpstr>幼稚園中核リーダー</vt:lpstr>
      <vt:lpstr>幼稚園副園長で専門リーダーの研修</vt:lpstr>
      <vt:lpstr>幼稚園副園長で中核リーダーの研修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2025-10-10T03:30:49Z</cp:lastPrinted>
  <dcterms:created xsi:type="dcterms:W3CDTF">2022-11-29T02:36:32Z</dcterms:created>
  <dcterms:modified xsi:type="dcterms:W3CDTF">2025-10-22T06:09:23Z</dcterms:modified>
</cp:coreProperties>
</file>