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fs\こども青少年局\03保育・教育給付課\100_給付事務\500_処遇改善\2025(R7)度\040_起案\010‗処遇１\添付書類\"/>
    </mc:Choice>
  </mc:AlternateContent>
  <xr:revisionPtr revIDLastSave="0" documentId="13_ncr:1_{FCF0F956-2EE9-4962-9E52-565474984A6E}" xr6:coauthVersionLast="47" xr6:coauthVersionMax="47" xr10:uidLastSave="{00000000-0000-0000-0000-000000000000}"/>
  <workbookProtection workbookAlgorithmName="SHA-512" workbookHashValue="/XiqOLinwI28eMpAUSdoBxU8EK9+nmY7EnwjsaJTqhdFSR6JxWBIh59akgevwBd4ky3hSbZywDA4xHjsAtCh6Q==" workbookSaltValue="lIHJQPzTa8Gmn2JyvzVgoQ==" workbookSpinCount="100000" lockStructure="1"/>
  <bookViews>
    <workbookView xWindow="780" yWindow="780" windowWidth="17730" windowHeight="9825" tabRatio="804" firstSheet="2" activeTab="2" xr2:uid="{00000000-000D-0000-FFFF-FFFF00000000}"/>
  </bookViews>
  <sheets>
    <sheet name="チェック用" sheetId="10" state="hidden" r:id="rId1"/>
    <sheet name="保守依頼用" sheetId="11" state="hidden" r:id="rId2"/>
    <sheet name="①職員名簿" sheetId="3" r:id="rId3"/>
    <sheet name="②第１号様式の１" sheetId="4" r:id="rId4"/>
    <sheet name="③第１号様式の３" sheetId="6" r:id="rId5"/>
    <sheet name="④第１号様式の２" sheetId="5" r:id="rId6"/>
    <sheet name="④第１号様式の２ (2)" sheetId="12" r:id="rId7"/>
    <sheet name="④第１号様式の２ (3)" sheetId="15" r:id="rId8"/>
    <sheet name="④第１号様式の２ (4)" sheetId="16" r:id="rId9"/>
    <sheet name="④第１号様式の２ (5)" sheetId="17" r:id="rId10"/>
    <sheet name="④第１号様式の２ (6)" sheetId="18" r:id="rId11"/>
    <sheet name="④第１号様式の２ (7)" sheetId="19" r:id="rId12"/>
    <sheet name="④第１号様式の２ (8)" sheetId="20" r:id="rId13"/>
    <sheet name="④第１号様式の２ (9)" sheetId="21" r:id="rId14"/>
    <sheet name="④第１号様式の２ (10)" sheetId="22" r:id="rId15"/>
    <sheet name="④第１号様式の２ (11)" sheetId="23" r:id="rId16"/>
    <sheet name="④第１号様式の２ (12)" sheetId="24" r:id="rId17"/>
    <sheet name="④第１号様式の２ (13)" sheetId="25" r:id="rId18"/>
    <sheet name="④第１号様式の２ (14)" sheetId="26" r:id="rId19"/>
    <sheet name="④第１号様式の２ (15)" sheetId="27" r:id="rId20"/>
    <sheet name="④第１号様式の２ (16)" sheetId="28" r:id="rId21"/>
    <sheet name="④第１号様式の２ (17)" sheetId="29" r:id="rId22"/>
    <sheet name="④第１号様式の２ (18)" sheetId="30" r:id="rId23"/>
    <sheet name="④第１号様式の２ (19)" sheetId="31" r:id="rId24"/>
    <sheet name="④第１号様式の２ (20)" sheetId="32" r:id="rId25"/>
    <sheet name="④第１号様式の２ (21)" sheetId="35" r:id="rId26"/>
    <sheet name="④第１号様式の２ (22)" sheetId="36" r:id="rId27"/>
    <sheet name="④第１号様式の２ (23)" sheetId="37" r:id="rId28"/>
    <sheet name="④第１号様式の２ (24)" sheetId="38" r:id="rId29"/>
    <sheet name="④第１号様式の２ (25)" sheetId="39" r:id="rId30"/>
    <sheet name="④第１号様式の２ (26)" sheetId="40" r:id="rId31"/>
    <sheet name="④第１号様式の２ (27)" sheetId="41" r:id="rId32"/>
    <sheet name="④第１号様式の２ (28)" sheetId="42" r:id="rId33"/>
    <sheet name="④第１号様式の２ (29)" sheetId="43" r:id="rId34"/>
    <sheet name="④第１号様式の２ (30)" sheetId="44" r:id="rId35"/>
    <sheet name="④第１号様式の２ (31)" sheetId="45" r:id="rId36"/>
    <sheet name="④第１号様式の２ (32)" sheetId="46" r:id="rId37"/>
    <sheet name="④第１号様式の２ (33)" sheetId="47" r:id="rId38"/>
    <sheet name="④第１号様式の２ (34)" sheetId="48" r:id="rId39"/>
    <sheet name="④第１号様式の２ (35)" sheetId="49" r:id="rId40"/>
    <sheet name="④第１号様式の２ (36)" sheetId="50" r:id="rId41"/>
    <sheet name="④第１号様式の２ (37)" sheetId="51" r:id="rId42"/>
    <sheet name="④第１号様式の２ (38)" sheetId="52" r:id="rId43"/>
    <sheet name="④第１号様式の２ (39)" sheetId="53" r:id="rId44"/>
    <sheet name="④第１号様式の２ (40)" sheetId="54" r:id="rId45"/>
    <sheet name="④第１号様式の２ (41)" sheetId="55" r:id="rId46"/>
    <sheet name="④第１号様式の２ (42)" sheetId="56" r:id="rId47"/>
    <sheet name="④第１号様式の２ (43)" sheetId="57" r:id="rId48"/>
    <sheet name="④第１号様式の２ (44)" sheetId="58" r:id="rId49"/>
    <sheet name="④第１号様式の２ (45)" sheetId="59" r:id="rId50"/>
    <sheet name="④第１号様式の２ (46)" sheetId="60" r:id="rId51"/>
    <sheet name="④第１号様式の２ (47)" sheetId="61" r:id="rId52"/>
    <sheet name="④第１号様式の２ (48)" sheetId="62" r:id="rId53"/>
    <sheet name="④第１号様式の２ (49)" sheetId="63" r:id="rId54"/>
    <sheet name="④第１号様式の２ (50)" sheetId="64" r:id="rId55"/>
    <sheet name="⑤次年度移行用　職員名簿" sheetId="7" r:id="rId56"/>
    <sheet name="⑥第１号様式の４（表面）" sheetId="34" r:id="rId57"/>
    <sheet name="⑥第１号様式の４（裏面）" sheetId="33" r:id="rId58"/>
    <sheet name="マスタ" sheetId="9" state="hidden" r:id="rId59"/>
  </sheets>
  <definedNames>
    <definedName name="_Fill" localSheetId="2"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6"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7"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8"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9" hidden="1">#REF!</definedName>
    <definedName name="_Fill" localSheetId="54"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55" hidden="1">#REF!</definedName>
    <definedName name="_Fill" localSheetId="0" hidden="1">#REF!</definedName>
    <definedName name="_Fill" hidden="1">#REF!</definedName>
    <definedName name="_Key1" localSheetId="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6"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7"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8"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9" hidden="1">#REF!</definedName>
    <definedName name="_Key1" localSheetId="54"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55" hidden="1">#REF!</definedName>
    <definedName name="_Key1" localSheetId="0" hidden="1">#REF!</definedName>
    <definedName name="_Key1" hidden="1">#REF!</definedName>
    <definedName name="_Order1" hidden="1">255</definedName>
    <definedName name="_Sort" localSheetId="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6"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7"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8"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9" hidden="1">#REF!</definedName>
    <definedName name="_Sort" localSheetId="54"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55" hidden="1">#REF!</definedName>
    <definedName name="_Sort" localSheetId="0" hidden="1">#REF!</definedName>
    <definedName name="_Sort" hidden="1">#REF!</definedName>
    <definedName name="_xlnm.Print_Area" localSheetId="3">②第１号様式の１!$A$1:$AN$112</definedName>
    <definedName name="_xlnm.Print_Area" localSheetId="4">③第１号様式の３!$A$1:$AJ$45</definedName>
    <definedName name="_xlnm.Print_Area" localSheetId="5">④第１号様式の２!$A$1:$BJ$104</definedName>
    <definedName name="_xlnm.Print_Area" localSheetId="14">'④第１号様式の２ (10)'!$A$1:$BJ$104</definedName>
    <definedName name="_xlnm.Print_Area" localSheetId="15">'④第１号様式の２ (11)'!$A$1:$BJ$104</definedName>
    <definedName name="_xlnm.Print_Area" localSheetId="16">'④第１号様式の２ (12)'!$A$1:$BJ$104</definedName>
    <definedName name="_xlnm.Print_Area" localSheetId="17">'④第１号様式の２ (13)'!$A$1:$BJ$104</definedName>
    <definedName name="_xlnm.Print_Area" localSheetId="18">'④第１号様式の２ (14)'!$A$1:$BJ$104</definedName>
    <definedName name="_xlnm.Print_Area" localSheetId="19">'④第１号様式の２ (15)'!$A$1:$BJ$104</definedName>
    <definedName name="_xlnm.Print_Area" localSheetId="20">'④第１号様式の２ (16)'!$A$1:$BJ$104</definedName>
    <definedName name="_xlnm.Print_Area" localSheetId="21">'④第１号様式の２ (17)'!$A$1:$BJ$104</definedName>
    <definedName name="_xlnm.Print_Area" localSheetId="22">'④第１号様式の２ (18)'!$A$1:$BJ$104</definedName>
    <definedName name="_xlnm.Print_Area" localSheetId="23">'④第１号様式の２ (19)'!$A$1:$BJ$104</definedName>
    <definedName name="_xlnm.Print_Area" localSheetId="6">'④第１号様式の２ (2)'!$A$1:$BJ$104</definedName>
    <definedName name="_xlnm.Print_Area" localSheetId="24">'④第１号様式の２ (20)'!$A$1:$BJ$104</definedName>
    <definedName name="_xlnm.Print_Area" localSheetId="25">'④第１号様式の２ (21)'!$A$1:$BJ$104</definedName>
    <definedName name="_xlnm.Print_Area" localSheetId="26">'④第１号様式の２ (22)'!$A$1:$BJ$104</definedName>
    <definedName name="_xlnm.Print_Area" localSheetId="27">'④第１号様式の２ (23)'!$A$1:$BJ$104</definedName>
    <definedName name="_xlnm.Print_Area" localSheetId="28">'④第１号様式の２ (24)'!$A$1:$BJ$104</definedName>
    <definedName name="_xlnm.Print_Area" localSheetId="29">'④第１号様式の２ (25)'!$A$1:$BJ$104</definedName>
    <definedName name="_xlnm.Print_Area" localSheetId="30">'④第１号様式の２ (26)'!$A$1:$BJ$104</definedName>
    <definedName name="_xlnm.Print_Area" localSheetId="31">'④第１号様式の２ (27)'!$A$1:$BJ$104</definedName>
    <definedName name="_xlnm.Print_Area" localSheetId="32">'④第１号様式の２ (28)'!$A$1:$BJ$104</definedName>
    <definedName name="_xlnm.Print_Area" localSheetId="33">'④第１号様式の２ (29)'!$A$1:$BJ$104</definedName>
    <definedName name="_xlnm.Print_Area" localSheetId="7">'④第１号様式の２ (3)'!$A$1:$BJ$104</definedName>
    <definedName name="_xlnm.Print_Area" localSheetId="34">'④第１号様式の２ (30)'!$A$1:$BJ$104</definedName>
    <definedName name="_xlnm.Print_Area" localSheetId="35">'④第１号様式の２ (31)'!$A$1:$BJ$104</definedName>
    <definedName name="_xlnm.Print_Area" localSheetId="36">'④第１号様式の２ (32)'!$A$1:$BJ$104</definedName>
    <definedName name="_xlnm.Print_Area" localSheetId="37">'④第１号様式の２ (33)'!$A$1:$BJ$104</definedName>
    <definedName name="_xlnm.Print_Area" localSheetId="38">'④第１号様式の２ (34)'!$A$1:$BJ$104</definedName>
    <definedName name="_xlnm.Print_Area" localSheetId="39">'④第１号様式の２ (35)'!$A$1:$BJ$104</definedName>
    <definedName name="_xlnm.Print_Area" localSheetId="40">'④第１号様式の２ (36)'!$A$1:$BJ$104</definedName>
    <definedName name="_xlnm.Print_Area" localSheetId="41">'④第１号様式の２ (37)'!$A$1:$BJ$104</definedName>
    <definedName name="_xlnm.Print_Area" localSheetId="42">'④第１号様式の２ (38)'!$A$1:$BJ$104</definedName>
    <definedName name="_xlnm.Print_Area" localSheetId="43">'④第１号様式の２ (39)'!$A$1:$BJ$104</definedName>
    <definedName name="_xlnm.Print_Area" localSheetId="8">'④第１号様式の２ (4)'!$A$1:$BJ$104</definedName>
    <definedName name="_xlnm.Print_Area" localSheetId="44">'④第１号様式の２ (40)'!$A$1:$BJ$104</definedName>
    <definedName name="_xlnm.Print_Area" localSheetId="45">'④第１号様式の２ (41)'!$A$1:$BJ$104</definedName>
    <definedName name="_xlnm.Print_Area" localSheetId="46">'④第１号様式の２ (42)'!$A$1:$BJ$104</definedName>
    <definedName name="_xlnm.Print_Area" localSheetId="47">'④第１号様式の２ (43)'!$A$1:$BJ$104</definedName>
    <definedName name="_xlnm.Print_Area" localSheetId="48">'④第１号様式の２ (44)'!$A$1:$BJ$104</definedName>
    <definedName name="_xlnm.Print_Area" localSheetId="49">'④第１号様式の２ (45)'!$A$1:$BJ$104</definedName>
    <definedName name="_xlnm.Print_Area" localSheetId="50">'④第１号様式の２ (46)'!$A$1:$BJ$104</definedName>
    <definedName name="_xlnm.Print_Area" localSheetId="51">'④第１号様式の２ (47)'!$A$1:$BJ$104</definedName>
    <definedName name="_xlnm.Print_Area" localSheetId="52">'④第１号様式の２ (48)'!$A$1:$BJ$104</definedName>
    <definedName name="_xlnm.Print_Area" localSheetId="53">'④第１号様式の２ (49)'!$A$1:$BJ$104</definedName>
    <definedName name="_xlnm.Print_Area" localSheetId="9">'④第１号様式の２ (5)'!$A$1:$BJ$104</definedName>
    <definedName name="_xlnm.Print_Area" localSheetId="54">'④第１号様式の２ (50)'!$A$1:$BJ$104</definedName>
    <definedName name="_xlnm.Print_Area" localSheetId="10">'④第１号様式の２ (6)'!$A$1:$BJ$104</definedName>
    <definedName name="_xlnm.Print_Area" localSheetId="11">'④第１号様式の２ (7)'!$A$1:$BJ$104</definedName>
    <definedName name="_xlnm.Print_Area" localSheetId="12">'④第１号様式の２ (8)'!$A$1:$BJ$104</definedName>
    <definedName name="_xlnm.Print_Area" localSheetId="13">'④第１号様式の２ (9)'!$A$1:$BJ$104</definedName>
    <definedName name="_xlnm.Print_Area" localSheetId="56">'⑥第１号様式の４（表面）'!$A$1:$AP$59</definedName>
    <definedName name="_xlnm.Print_Area" localSheetId="57">'⑥第１号様式の４（裏面）'!$A$1:$BH$42</definedName>
    <definedName name="_xlnm.Print_Titles" localSheetId="2">①職員名簿!$9:$10</definedName>
    <definedName name="_xlnm.Print_Titles" localSheetId="3">②第１号様式の１!$27:$27</definedName>
    <definedName name="_xlnm.Print_Titles" localSheetId="4">③第１号様式の３!$1:$13</definedName>
    <definedName name="_xlnm.Print_Titles" localSheetId="5">④第１号様式の２!$5:$9</definedName>
    <definedName name="_xlnm.Print_Titles" localSheetId="14">'④第１号様式の２ (10)'!$5:$9</definedName>
    <definedName name="_xlnm.Print_Titles" localSheetId="15">'④第１号様式の２ (11)'!$5:$9</definedName>
    <definedName name="_xlnm.Print_Titles" localSheetId="16">'④第１号様式の２ (12)'!$5:$9</definedName>
    <definedName name="_xlnm.Print_Titles" localSheetId="17">'④第１号様式の２ (13)'!$5:$9</definedName>
    <definedName name="_xlnm.Print_Titles" localSheetId="18">'④第１号様式の２ (14)'!$5:$9</definedName>
    <definedName name="_xlnm.Print_Titles" localSheetId="19">'④第１号様式の２ (15)'!$5:$9</definedName>
    <definedName name="_xlnm.Print_Titles" localSheetId="20">'④第１号様式の２ (16)'!$5:$9</definedName>
    <definedName name="_xlnm.Print_Titles" localSheetId="21">'④第１号様式の２ (17)'!$5:$9</definedName>
    <definedName name="_xlnm.Print_Titles" localSheetId="22">'④第１号様式の２ (18)'!$5:$9</definedName>
    <definedName name="_xlnm.Print_Titles" localSheetId="23">'④第１号様式の２ (19)'!$5:$9</definedName>
    <definedName name="_xlnm.Print_Titles" localSheetId="6">'④第１号様式の２ (2)'!$5:$9</definedName>
    <definedName name="_xlnm.Print_Titles" localSheetId="24">'④第１号様式の２ (20)'!$5:$9</definedName>
    <definedName name="_xlnm.Print_Titles" localSheetId="25">'④第１号様式の２ (21)'!$5:$9</definedName>
    <definedName name="_xlnm.Print_Titles" localSheetId="26">'④第１号様式の２ (22)'!$5:$9</definedName>
    <definedName name="_xlnm.Print_Titles" localSheetId="27">'④第１号様式の２ (23)'!$5:$9</definedName>
    <definedName name="_xlnm.Print_Titles" localSheetId="28">'④第１号様式の２ (24)'!$5:$9</definedName>
    <definedName name="_xlnm.Print_Titles" localSheetId="29">'④第１号様式の２ (25)'!$5:$9</definedName>
    <definedName name="_xlnm.Print_Titles" localSheetId="30">'④第１号様式の２ (26)'!$5:$9</definedName>
    <definedName name="_xlnm.Print_Titles" localSheetId="31">'④第１号様式の２ (27)'!$5:$9</definedName>
    <definedName name="_xlnm.Print_Titles" localSheetId="32">'④第１号様式の２ (28)'!$5:$9</definedName>
    <definedName name="_xlnm.Print_Titles" localSheetId="33">'④第１号様式の２ (29)'!$5:$9</definedName>
    <definedName name="_xlnm.Print_Titles" localSheetId="7">'④第１号様式の２ (3)'!$5:$9</definedName>
    <definedName name="_xlnm.Print_Titles" localSheetId="34">'④第１号様式の２ (30)'!$5:$9</definedName>
    <definedName name="_xlnm.Print_Titles" localSheetId="35">'④第１号様式の２ (31)'!$5:$9</definedName>
    <definedName name="_xlnm.Print_Titles" localSheetId="36">'④第１号様式の２ (32)'!$5:$9</definedName>
    <definedName name="_xlnm.Print_Titles" localSheetId="37">'④第１号様式の２ (33)'!$5:$9</definedName>
    <definedName name="_xlnm.Print_Titles" localSheetId="38">'④第１号様式の２ (34)'!$5:$9</definedName>
    <definedName name="_xlnm.Print_Titles" localSheetId="39">'④第１号様式の２ (35)'!$5:$9</definedName>
    <definedName name="_xlnm.Print_Titles" localSheetId="40">'④第１号様式の２ (36)'!$5:$9</definedName>
    <definedName name="_xlnm.Print_Titles" localSheetId="41">'④第１号様式の２ (37)'!$5:$9</definedName>
    <definedName name="_xlnm.Print_Titles" localSheetId="42">'④第１号様式の２ (38)'!$5:$9</definedName>
    <definedName name="_xlnm.Print_Titles" localSheetId="43">'④第１号様式の２ (39)'!$5:$9</definedName>
    <definedName name="_xlnm.Print_Titles" localSheetId="8">'④第１号様式の２ (4)'!$5:$9</definedName>
    <definedName name="_xlnm.Print_Titles" localSheetId="44">'④第１号様式の２ (40)'!$5:$9</definedName>
    <definedName name="_xlnm.Print_Titles" localSheetId="45">'④第１号様式の２ (41)'!$5:$9</definedName>
    <definedName name="_xlnm.Print_Titles" localSheetId="46">'④第１号様式の２ (42)'!$5:$9</definedName>
    <definedName name="_xlnm.Print_Titles" localSheetId="47">'④第１号様式の２ (43)'!$5:$9</definedName>
    <definedName name="_xlnm.Print_Titles" localSheetId="48">'④第１号様式の２ (44)'!$5:$9</definedName>
    <definedName name="_xlnm.Print_Titles" localSheetId="49">'④第１号様式の２ (45)'!$5:$9</definedName>
    <definedName name="_xlnm.Print_Titles" localSheetId="50">'④第１号様式の２ (46)'!$5:$9</definedName>
    <definedName name="_xlnm.Print_Titles" localSheetId="51">'④第１号様式の２ (47)'!$5:$9</definedName>
    <definedName name="_xlnm.Print_Titles" localSheetId="52">'④第１号様式の２ (48)'!$5:$9</definedName>
    <definedName name="_xlnm.Print_Titles" localSheetId="53">'④第１号様式の２ (49)'!$5:$9</definedName>
    <definedName name="_xlnm.Print_Titles" localSheetId="9">'④第１号様式の２ (5)'!$5:$9</definedName>
    <definedName name="_xlnm.Print_Titles" localSheetId="54">'④第１号様式の２ (50)'!$5:$9</definedName>
    <definedName name="_xlnm.Print_Titles" localSheetId="10">'④第１号様式の２ (6)'!$5:$9</definedName>
    <definedName name="_xlnm.Print_Titles" localSheetId="11">'④第１号様式の２ (7)'!$5:$9</definedName>
    <definedName name="_xlnm.Print_Titles" localSheetId="12">'④第１号様式の２ (8)'!$5:$9</definedName>
    <definedName name="_xlnm.Print_Titles" localSheetId="13">'④第１号様式の２ (9)'!$5:$9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103" i="64" l="1"/>
  <c r="CA98" i="64"/>
  <c r="AY98" i="64" s="1"/>
  <c r="BM98" i="64"/>
  <c r="BT98" i="64" s="1"/>
  <c r="BE98" i="64"/>
  <c r="CA93" i="64"/>
  <c r="BE93" i="64" s="1"/>
  <c r="BT93" i="64"/>
  <c r="BM93" i="64"/>
  <c r="AY93" i="64"/>
  <c r="CA88" i="64"/>
  <c r="BT88" i="64"/>
  <c r="BM88" i="64"/>
  <c r="BM83" i="64"/>
  <c r="CA83" i="64" s="1"/>
  <c r="AY83" i="64" s="1"/>
  <c r="BE83" i="64"/>
  <c r="BT78" i="64"/>
  <c r="BM78" i="64"/>
  <c r="CA78" i="64" s="1"/>
  <c r="BE78" i="64"/>
  <c r="AY78" i="64"/>
  <c r="BM73" i="64"/>
  <c r="CA68" i="64"/>
  <c r="BT68" i="64"/>
  <c r="BM68" i="64"/>
  <c r="BE68" i="64"/>
  <c r="AY68" i="64"/>
  <c r="CA63" i="64"/>
  <c r="BE63" i="64" s="1"/>
  <c r="BT63" i="64"/>
  <c r="BM63" i="64"/>
  <c r="AY63" i="64"/>
  <c r="CA58" i="64"/>
  <c r="BT58" i="64"/>
  <c r="BM58" i="64"/>
  <c r="BM53" i="64"/>
  <c r="BT48" i="64"/>
  <c r="BM48" i="64"/>
  <c r="CA48" i="64" s="1"/>
  <c r="BE48" i="64" s="1"/>
  <c r="AY48" i="64"/>
  <c r="BM43" i="64"/>
  <c r="BM37" i="64"/>
  <c r="CA37" i="64" s="1"/>
  <c r="AY38" i="64" s="1"/>
  <c r="CA35" i="64"/>
  <c r="BT35" i="64"/>
  <c r="BM35" i="64"/>
  <c r="E6" i="64"/>
  <c r="BM103" i="63"/>
  <c r="CA98" i="63"/>
  <c r="BT98" i="63"/>
  <c r="BM98" i="63"/>
  <c r="BE98" i="63"/>
  <c r="AY98" i="63"/>
  <c r="CA93" i="63"/>
  <c r="BE93" i="63" s="1"/>
  <c r="BT93" i="63"/>
  <c r="BM93" i="63"/>
  <c r="AY93" i="63"/>
  <c r="CA88" i="63"/>
  <c r="BT88" i="63"/>
  <c r="BM88" i="63"/>
  <c r="BM83" i="63"/>
  <c r="BT78" i="63"/>
  <c r="BM78" i="63"/>
  <c r="CA78" i="63" s="1"/>
  <c r="BE78" i="63" s="1"/>
  <c r="AY78" i="63"/>
  <c r="BM73" i="63"/>
  <c r="CA68" i="63"/>
  <c r="BT68" i="63"/>
  <c r="BM68" i="63"/>
  <c r="BE68" i="63"/>
  <c r="AY68" i="63"/>
  <c r="CA63" i="63"/>
  <c r="BT63" i="63"/>
  <c r="BM63" i="63"/>
  <c r="CA58" i="63"/>
  <c r="BT58" i="63"/>
  <c r="BM58" i="63"/>
  <c r="BM53" i="63"/>
  <c r="CA53" i="63" s="1"/>
  <c r="AY53" i="63" s="1"/>
  <c r="BE53" i="63"/>
  <c r="BM48" i="63"/>
  <c r="CA48" i="63" s="1"/>
  <c r="BM43" i="63"/>
  <c r="BE38" i="63"/>
  <c r="BT37" i="63"/>
  <c r="BM37" i="63"/>
  <c r="CA37" i="63" s="1"/>
  <c r="AY38" i="63" s="1"/>
  <c r="CA35" i="63"/>
  <c r="BE33" i="63" s="1"/>
  <c r="BT35" i="63"/>
  <c r="BM35" i="63"/>
  <c r="AY33" i="63"/>
  <c r="E6" i="63"/>
  <c r="BM103" i="62"/>
  <c r="CA98" i="62"/>
  <c r="BT98" i="62"/>
  <c r="BM98" i="62"/>
  <c r="BE98" i="62"/>
  <c r="AY98" i="62"/>
  <c r="CA93" i="62"/>
  <c r="BT93" i="62"/>
  <c r="BM93" i="62"/>
  <c r="BM88" i="62"/>
  <c r="BT88" i="62" s="1"/>
  <c r="BM83" i="62"/>
  <c r="CA83" i="62" s="1"/>
  <c r="AY83" i="62" s="1"/>
  <c r="BE83" i="62"/>
  <c r="BM78" i="62"/>
  <c r="CA78" i="62" s="1"/>
  <c r="BM73" i="62"/>
  <c r="CA68" i="62"/>
  <c r="BE68" i="62" s="1"/>
  <c r="BT68" i="62"/>
  <c r="BM68" i="62"/>
  <c r="AY68" i="62"/>
  <c r="CA63" i="62"/>
  <c r="BT63" i="62"/>
  <c r="BM63" i="62"/>
  <c r="BM58" i="62"/>
  <c r="CA58" i="62" s="1"/>
  <c r="CA53" i="62"/>
  <c r="BT53" i="62"/>
  <c r="BM53" i="62"/>
  <c r="BM48" i="62"/>
  <c r="CA48" i="62" s="1"/>
  <c r="AY48" i="62" s="1"/>
  <c r="BE48" i="62"/>
  <c r="BM43" i="62"/>
  <c r="BE38" i="62"/>
  <c r="BT37" i="62"/>
  <c r="BM37" i="62"/>
  <c r="CA37" i="62" s="1"/>
  <c r="AY38" i="62" s="1"/>
  <c r="CA35" i="62"/>
  <c r="BE33" i="62" s="1"/>
  <c r="BT35" i="62"/>
  <c r="BM35" i="62"/>
  <c r="AY33" i="62"/>
  <c r="E6" i="62"/>
  <c r="BM103" i="61"/>
  <c r="CA98" i="61"/>
  <c r="BE98" i="61" s="1"/>
  <c r="BT98" i="61"/>
  <c r="BM98" i="61"/>
  <c r="AY98" i="61"/>
  <c r="CA93" i="61"/>
  <c r="BT93" i="61"/>
  <c r="BM93" i="61"/>
  <c r="BM88" i="61"/>
  <c r="CA88" i="61" s="1"/>
  <c r="CA83" i="61"/>
  <c r="BT83" i="61"/>
  <c r="BM83" i="61"/>
  <c r="BM78" i="61"/>
  <c r="CA78" i="61" s="1"/>
  <c r="AY78" i="61" s="1"/>
  <c r="BE78" i="61"/>
  <c r="BM73" i="61"/>
  <c r="CA68" i="61"/>
  <c r="BT68" i="61"/>
  <c r="BM68" i="61"/>
  <c r="CA63" i="61"/>
  <c r="BT63" i="61"/>
  <c r="BM63" i="61"/>
  <c r="BM58" i="61"/>
  <c r="CA53" i="61"/>
  <c r="BT53" i="61"/>
  <c r="BM53" i="61"/>
  <c r="BM48" i="61"/>
  <c r="BM43" i="61"/>
  <c r="BM37" i="61"/>
  <c r="CA37" i="61" s="1"/>
  <c r="AY38" i="61" s="1"/>
  <c r="CA35" i="61"/>
  <c r="BE33" i="61" s="1"/>
  <c r="BT35" i="61"/>
  <c r="BM35" i="61"/>
  <c r="AY33" i="61"/>
  <c r="E6" i="61"/>
  <c r="BM103" i="60"/>
  <c r="CA98" i="60"/>
  <c r="BT98" i="60"/>
  <c r="BM98" i="60"/>
  <c r="CA93" i="60"/>
  <c r="BT93" i="60"/>
  <c r="BM93" i="60"/>
  <c r="BM88" i="60"/>
  <c r="CA83" i="60"/>
  <c r="BT83" i="60"/>
  <c r="BM83" i="60"/>
  <c r="BM78" i="60"/>
  <c r="BM73" i="60"/>
  <c r="CA68" i="60"/>
  <c r="BT68" i="60"/>
  <c r="BM68" i="60"/>
  <c r="CA63" i="60"/>
  <c r="BE63" i="60" s="1"/>
  <c r="BT63" i="60"/>
  <c r="BM63" i="60"/>
  <c r="AY63" i="60"/>
  <c r="BM58" i="60"/>
  <c r="CA58" i="60" s="1"/>
  <c r="CA53" i="60"/>
  <c r="BM53" i="60"/>
  <c r="BT53" i="60" s="1"/>
  <c r="BM48" i="60"/>
  <c r="CA48" i="60" s="1"/>
  <c r="BE48" i="60"/>
  <c r="AY48" i="60"/>
  <c r="BM43" i="60"/>
  <c r="BM37" i="60"/>
  <c r="CA37" i="60" s="1"/>
  <c r="CA35" i="60"/>
  <c r="BT35" i="60"/>
  <c r="BM35" i="60"/>
  <c r="E6" i="60"/>
  <c r="BM103" i="59"/>
  <c r="CA98" i="59"/>
  <c r="BT98" i="59"/>
  <c r="BM98" i="59"/>
  <c r="CA93" i="59"/>
  <c r="BE93" i="59" s="1"/>
  <c r="BT93" i="59"/>
  <c r="BM93" i="59"/>
  <c r="AY93" i="59"/>
  <c r="BM88" i="59"/>
  <c r="CA88" i="59" s="1"/>
  <c r="CA83" i="59"/>
  <c r="BM83" i="59"/>
  <c r="BT83" i="59" s="1"/>
  <c r="BM78" i="59"/>
  <c r="CA78" i="59" s="1"/>
  <c r="BE78" i="59"/>
  <c r="AY78" i="59"/>
  <c r="BM73" i="59"/>
  <c r="CA68" i="59"/>
  <c r="AY68" i="59" s="1"/>
  <c r="BT68" i="59"/>
  <c r="BM68" i="59"/>
  <c r="BE68" i="59"/>
  <c r="CA63" i="59"/>
  <c r="BE63" i="59" s="1"/>
  <c r="BT63" i="59"/>
  <c r="BM63" i="59"/>
  <c r="AY63" i="59"/>
  <c r="CA58" i="59"/>
  <c r="BT58" i="59"/>
  <c r="BM58" i="59"/>
  <c r="BT53" i="59"/>
  <c r="BM53" i="59"/>
  <c r="CA53" i="59" s="1"/>
  <c r="AY53" i="59" s="1"/>
  <c r="BE53" i="59"/>
  <c r="BT48" i="59"/>
  <c r="BM48" i="59"/>
  <c r="CA48" i="59" s="1"/>
  <c r="BE48" i="59"/>
  <c r="AY48" i="59"/>
  <c r="BM43" i="59"/>
  <c r="BM37" i="59"/>
  <c r="CA35" i="59"/>
  <c r="BT35" i="59"/>
  <c r="BM35" i="59"/>
  <c r="E6" i="59"/>
  <c r="BM103" i="58"/>
  <c r="CA98" i="58"/>
  <c r="AY98" i="58" s="1"/>
  <c r="BT98" i="58"/>
  <c r="BM98" i="58"/>
  <c r="BE98" i="58"/>
  <c r="BM93" i="58"/>
  <c r="CA88" i="58"/>
  <c r="AY88" i="58" s="1"/>
  <c r="BT88" i="58"/>
  <c r="BM88" i="58"/>
  <c r="BM83" i="58"/>
  <c r="CA83" i="58" s="1"/>
  <c r="BM78" i="58"/>
  <c r="CA78" i="58" s="1"/>
  <c r="BE78" i="58" s="1"/>
  <c r="CA73" i="58"/>
  <c r="BM73" i="58"/>
  <c r="BT73" i="58" s="1"/>
  <c r="BE73" i="58"/>
  <c r="AY73" i="58"/>
  <c r="CA68" i="58"/>
  <c r="BE68" i="58" s="1"/>
  <c r="BT68" i="58"/>
  <c r="BM68" i="58"/>
  <c r="AY68" i="58"/>
  <c r="CA63" i="58"/>
  <c r="BT63" i="58"/>
  <c r="BM63" i="58"/>
  <c r="BM58" i="58"/>
  <c r="CA58" i="58" s="1"/>
  <c r="AY58" i="58" s="1"/>
  <c r="BE58" i="58"/>
  <c r="CA53" i="58"/>
  <c r="BE53" i="58" s="1"/>
  <c r="BT53" i="58"/>
  <c r="BM53" i="58"/>
  <c r="BM48" i="58"/>
  <c r="CA48" i="58" s="1"/>
  <c r="CA43" i="58"/>
  <c r="BE43" i="58" s="1"/>
  <c r="BM43" i="58"/>
  <c r="BT43" i="58" s="1"/>
  <c r="BM37" i="58"/>
  <c r="CA37" i="58" s="1"/>
  <c r="CA35" i="58"/>
  <c r="BT35" i="58"/>
  <c r="BM35" i="58"/>
  <c r="E6" i="58"/>
  <c r="CA103" i="57"/>
  <c r="BE103" i="57" s="1"/>
  <c r="BM103" i="57"/>
  <c r="BT103" i="57" s="1"/>
  <c r="CA98" i="57"/>
  <c r="BT98" i="57"/>
  <c r="BM98" i="57"/>
  <c r="CA93" i="57"/>
  <c r="BE93" i="57" s="1"/>
  <c r="BM93" i="57"/>
  <c r="BT93" i="57" s="1"/>
  <c r="BM88" i="57"/>
  <c r="CA83" i="57"/>
  <c r="BE83" i="57" s="1"/>
  <c r="BT83" i="57"/>
  <c r="BM83" i="57"/>
  <c r="BM78" i="57"/>
  <c r="CA78" i="57" s="1"/>
  <c r="AY78" i="57" s="1"/>
  <c r="BE78" i="57"/>
  <c r="BM73" i="57"/>
  <c r="CA68" i="57"/>
  <c r="BE68" i="57" s="1"/>
  <c r="BT68" i="57"/>
  <c r="BM68" i="57"/>
  <c r="CA63" i="57"/>
  <c r="BT63" i="57"/>
  <c r="BM63" i="57"/>
  <c r="CA58" i="57"/>
  <c r="AY58" i="57" s="1"/>
  <c r="BM58" i="57"/>
  <c r="BT58" i="57" s="1"/>
  <c r="BM53" i="57"/>
  <c r="BT48" i="57"/>
  <c r="BM48" i="57"/>
  <c r="CA48" i="57" s="1"/>
  <c r="BE48" i="57" s="1"/>
  <c r="AY48" i="57"/>
  <c r="BM43" i="57"/>
  <c r="BT43" i="57" s="1"/>
  <c r="CA37" i="57"/>
  <c r="BE38" i="57" s="1"/>
  <c r="BT37" i="57"/>
  <c r="BM37" i="57"/>
  <c r="BT35" i="57"/>
  <c r="BM35" i="57"/>
  <c r="CA35" i="57" s="1"/>
  <c r="BE33" i="57"/>
  <c r="AY33" i="57"/>
  <c r="E6" i="57"/>
  <c r="CA103" i="56"/>
  <c r="BT103" i="56"/>
  <c r="BM103" i="56"/>
  <c r="BM98" i="56"/>
  <c r="CA98" i="56" s="1"/>
  <c r="BT93" i="56"/>
  <c r="BM93" i="56"/>
  <c r="CA93" i="56" s="1"/>
  <c r="BE93" i="56"/>
  <c r="AY93" i="56"/>
  <c r="BM88" i="56"/>
  <c r="CA83" i="56"/>
  <c r="BT83" i="56"/>
  <c r="BM83" i="56"/>
  <c r="BE83" i="56"/>
  <c r="AY83" i="56"/>
  <c r="CA78" i="56"/>
  <c r="BE78" i="56" s="1"/>
  <c r="BT78" i="56"/>
  <c r="BM78" i="56"/>
  <c r="BM73" i="56"/>
  <c r="CA73" i="56" s="1"/>
  <c r="BM68" i="56"/>
  <c r="CA68" i="56" s="1"/>
  <c r="BM63" i="56"/>
  <c r="CA63" i="56" s="1"/>
  <c r="BE63" i="56" s="1"/>
  <c r="BM58" i="56"/>
  <c r="CA53" i="56"/>
  <c r="BE53" i="56" s="1"/>
  <c r="BT53" i="56"/>
  <c r="BM53" i="56"/>
  <c r="CA48" i="56"/>
  <c r="BE48" i="56" s="1"/>
  <c r="BT48" i="56"/>
  <c r="BM48" i="56"/>
  <c r="BM43" i="56"/>
  <c r="CA43" i="56" s="1"/>
  <c r="BE38" i="56"/>
  <c r="CA37" i="56"/>
  <c r="AY38" i="56" s="1"/>
  <c r="BT37" i="56"/>
  <c r="BM37" i="56"/>
  <c r="BM35" i="56"/>
  <c r="CA35" i="56" s="1"/>
  <c r="BE33" i="56" s="1"/>
  <c r="E6" i="56"/>
  <c r="BM103" i="55"/>
  <c r="BT103" i="55" s="1"/>
  <c r="BM98" i="55"/>
  <c r="CA98" i="55" s="1"/>
  <c r="BM93" i="55"/>
  <c r="CA93" i="55" s="1"/>
  <c r="BE93" i="55" s="1"/>
  <c r="BM88" i="55"/>
  <c r="CA83" i="55"/>
  <c r="AY83" i="55" s="1"/>
  <c r="BT83" i="55"/>
  <c r="BM83" i="55"/>
  <c r="CA78" i="55"/>
  <c r="BE78" i="55" s="1"/>
  <c r="BT78" i="55"/>
  <c r="BM78" i="55"/>
  <c r="BM73" i="55"/>
  <c r="CA73" i="55" s="1"/>
  <c r="CA68" i="55"/>
  <c r="AY68" i="55" s="1"/>
  <c r="BM68" i="55"/>
  <c r="BT68" i="55" s="1"/>
  <c r="BM63" i="55"/>
  <c r="CA63" i="55" s="1"/>
  <c r="AY63" i="55" s="1"/>
  <c r="BE63" i="55"/>
  <c r="BM58" i="55"/>
  <c r="CA53" i="55"/>
  <c r="BE53" i="55" s="1"/>
  <c r="BT53" i="55"/>
  <c r="BM53" i="55"/>
  <c r="CA48" i="55"/>
  <c r="BE48" i="55" s="1"/>
  <c r="BT48" i="55"/>
  <c r="BM48" i="55"/>
  <c r="BM43" i="55"/>
  <c r="CA43" i="55" s="1"/>
  <c r="BE38" i="55"/>
  <c r="AY38" i="55"/>
  <c r="CA37" i="55"/>
  <c r="BT37" i="55"/>
  <c r="BM37" i="55"/>
  <c r="BM35" i="55"/>
  <c r="CA35" i="55" s="1"/>
  <c r="AY33" i="55" s="1"/>
  <c r="BE33" i="55"/>
  <c r="E6" i="55"/>
  <c r="BM103" i="54"/>
  <c r="CA98" i="54"/>
  <c r="AY98" i="54" s="1"/>
  <c r="BM98" i="54"/>
  <c r="BT98" i="54" s="1"/>
  <c r="BE98" i="54"/>
  <c r="CA93" i="54"/>
  <c r="BE93" i="54" s="1"/>
  <c r="BT93" i="54"/>
  <c r="BM93" i="54"/>
  <c r="AY93" i="54"/>
  <c r="CA88" i="54"/>
  <c r="BM88" i="54"/>
  <c r="BT88" i="54" s="1"/>
  <c r="CA83" i="54"/>
  <c r="BM83" i="54"/>
  <c r="BT83" i="54" s="1"/>
  <c r="BM78" i="54"/>
  <c r="CA78" i="54" s="1"/>
  <c r="BE78" i="54"/>
  <c r="AY78" i="54"/>
  <c r="BM73" i="54"/>
  <c r="CA68" i="54"/>
  <c r="BM68" i="54"/>
  <c r="BT68" i="54" s="1"/>
  <c r="BE68" i="54"/>
  <c r="AY68" i="54"/>
  <c r="CA63" i="54"/>
  <c r="BE63" i="54" s="1"/>
  <c r="BT63" i="54"/>
  <c r="BM63" i="54"/>
  <c r="AY63" i="54"/>
  <c r="CA58" i="54"/>
  <c r="BT58" i="54"/>
  <c r="BM58" i="54"/>
  <c r="BM53" i="54"/>
  <c r="BM48" i="54"/>
  <c r="BM43" i="54"/>
  <c r="BE38" i="54"/>
  <c r="BM37" i="54"/>
  <c r="CA37" i="54" s="1"/>
  <c r="AY38" i="54" s="1"/>
  <c r="CA35" i="54"/>
  <c r="BT35" i="54"/>
  <c r="BM35" i="54"/>
  <c r="E6" i="54"/>
  <c r="BM103" i="53"/>
  <c r="CA98" i="53"/>
  <c r="BT98" i="53"/>
  <c r="BM98" i="53"/>
  <c r="BE98" i="53"/>
  <c r="AY98" i="53"/>
  <c r="CA93" i="53"/>
  <c r="BT93" i="53"/>
  <c r="BM93" i="53"/>
  <c r="BT88" i="53"/>
  <c r="BM88" i="53"/>
  <c r="CA88" i="53" s="1"/>
  <c r="BM83" i="53"/>
  <c r="BM78" i="53"/>
  <c r="CA78" i="53" s="1"/>
  <c r="BM73" i="53"/>
  <c r="CA68" i="53"/>
  <c r="BT68" i="53"/>
  <c r="BM68" i="53"/>
  <c r="BE68" i="53"/>
  <c r="AY68" i="53"/>
  <c r="CA63" i="53"/>
  <c r="BT63" i="53"/>
  <c r="BM63" i="53"/>
  <c r="BM58" i="53"/>
  <c r="CA58" i="53" s="1"/>
  <c r="CA53" i="53"/>
  <c r="AY53" i="53" s="1"/>
  <c r="BM53" i="53"/>
  <c r="BT53" i="53" s="1"/>
  <c r="BE53" i="53"/>
  <c r="BM48" i="53"/>
  <c r="BM43" i="53"/>
  <c r="BE38" i="53"/>
  <c r="BT37" i="53"/>
  <c r="BM37" i="53"/>
  <c r="CA37" i="53" s="1"/>
  <c r="AY38" i="53" s="1"/>
  <c r="CA35" i="53"/>
  <c r="BE33" i="53" s="1"/>
  <c r="BT35" i="53"/>
  <c r="BM35" i="53"/>
  <c r="AY33" i="53"/>
  <c r="E6" i="53"/>
  <c r="BM103" i="52"/>
  <c r="CA98" i="52"/>
  <c r="BE98" i="52" s="1"/>
  <c r="BT98" i="52"/>
  <c r="BM98" i="52"/>
  <c r="CA93" i="52"/>
  <c r="BT93" i="52"/>
  <c r="BM93" i="52"/>
  <c r="CA88" i="52"/>
  <c r="BM88" i="52"/>
  <c r="BT88" i="52" s="1"/>
  <c r="CA83" i="52"/>
  <c r="AY83" i="52" s="1"/>
  <c r="BM83" i="52"/>
  <c r="BT83" i="52" s="1"/>
  <c r="BE83" i="52"/>
  <c r="BT78" i="52"/>
  <c r="BM78" i="52"/>
  <c r="CA78" i="52" s="1"/>
  <c r="AY78" i="52" s="1"/>
  <c r="BE78" i="52"/>
  <c r="BM73" i="52"/>
  <c r="CA68" i="52"/>
  <c r="BT68" i="52"/>
  <c r="BM68" i="52"/>
  <c r="CA63" i="52"/>
  <c r="BT63" i="52"/>
  <c r="BM63" i="52"/>
  <c r="BM58" i="52"/>
  <c r="CA58" i="52" s="1"/>
  <c r="CA53" i="52"/>
  <c r="AY53" i="52" s="1"/>
  <c r="BT53" i="52"/>
  <c r="BM53" i="52"/>
  <c r="BE53" i="52"/>
  <c r="BM48" i="52"/>
  <c r="CA48" i="52" s="1"/>
  <c r="BE48" i="52"/>
  <c r="AY48" i="52"/>
  <c r="BM43" i="52"/>
  <c r="BM37" i="52"/>
  <c r="CA37" i="52" s="1"/>
  <c r="AY38" i="52" s="1"/>
  <c r="CA35" i="52"/>
  <c r="BE33" i="52" s="1"/>
  <c r="BT35" i="52"/>
  <c r="BM35" i="52"/>
  <c r="AY33" i="52"/>
  <c r="E6" i="52"/>
  <c r="BM103" i="51"/>
  <c r="CA98" i="51"/>
  <c r="AY98" i="51" s="1"/>
  <c r="BT98" i="51"/>
  <c r="BM98" i="51"/>
  <c r="BE98" i="51"/>
  <c r="CA93" i="51"/>
  <c r="BT93" i="51"/>
  <c r="BM93" i="51"/>
  <c r="CA88" i="51"/>
  <c r="BT88" i="51"/>
  <c r="BM88" i="51"/>
  <c r="CA83" i="51"/>
  <c r="AY83" i="51" s="1"/>
  <c r="BT83" i="51"/>
  <c r="BM83" i="51"/>
  <c r="BE83" i="51"/>
  <c r="BT78" i="51"/>
  <c r="BM78" i="51"/>
  <c r="CA78" i="51" s="1"/>
  <c r="BE78" i="51"/>
  <c r="AY78" i="51"/>
  <c r="BM73" i="51"/>
  <c r="CA68" i="51"/>
  <c r="BE68" i="51" s="1"/>
  <c r="BT68" i="51"/>
  <c r="BM68" i="51"/>
  <c r="AY68" i="51"/>
  <c r="CA63" i="51"/>
  <c r="BT63" i="51"/>
  <c r="BM63" i="51"/>
  <c r="BM58" i="51"/>
  <c r="CA58" i="51" s="1"/>
  <c r="CA53" i="51"/>
  <c r="BT53" i="51"/>
  <c r="BM53" i="51"/>
  <c r="BM48" i="51"/>
  <c r="CA48" i="51" s="1"/>
  <c r="BE48" i="51"/>
  <c r="AY48" i="51"/>
  <c r="BM43" i="51"/>
  <c r="BM37" i="51"/>
  <c r="CA37" i="51" s="1"/>
  <c r="AY38" i="51" s="1"/>
  <c r="CA35" i="51"/>
  <c r="BT35" i="51"/>
  <c r="BM35" i="51"/>
  <c r="E6" i="51"/>
  <c r="BM103" i="50"/>
  <c r="CA98" i="50"/>
  <c r="BE98" i="50" s="1"/>
  <c r="BT98" i="50"/>
  <c r="BM98" i="50"/>
  <c r="AY98" i="50"/>
  <c r="CA93" i="50"/>
  <c r="BE93" i="50" s="1"/>
  <c r="BT93" i="50"/>
  <c r="BM93" i="50"/>
  <c r="AY93" i="50"/>
  <c r="BM88" i="50"/>
  <c r="CA88" i="50" s="1"/>
  <c r="BM83" i="50"/>
  <c r="CA83" i="50" s="1"/>
  <c r="BM78" i="50"/>
  <c r="BM73" i="50"/>
  <c r="CA68" i="50"/>
  <c r="AY68" i="50" s="1"/>
  <c r="BT68" i="50"/>
  <c r="BM68" i="50"/>
  <c r="CA63" i="50"/>
  <c r="BE63" i="50" s="1"/>
  <c r="BT63" i="50"/>
  <c r="BM63" i="50"/>
  <c r="AY63" i="50"/>
  <c r="CA58" i="50"/>
  <c r="BM58" i="50"/>
  <c r="BT58" i="50" s="1"/>
  <c r="BM53" i="50"/>
  <c r="CA53" i="50" s="1"/>
  <c r="AY53" i="50" s="1"/>
  <c r="BE53" i="50"/>
  <c r="BM48" i="50"/>
  <c r="BM43" i="50"/>
  <c r="BE38" i="50"/>
  <c r="BT37" i="50"/>
  <c r="BM37" i="50"/>
  <c r="CA37" i="50" s="1"/>
  <c r="AY38" i="50" s="1"/>
  <c r="CA35" i="50"/>
  <c r="BE33" i="50" s="1"/>
  <c r="BT35" i="50"/>
  <c r="BM35" i="50"/>
  <c r="AY33" i="50"/>
  <c r="E6" i="50"/>
  <c r="BM103" i="49"/>
  <c r="CA98" i="49"/>
  <c r="BT98" i="49"/>
  <c r="BM98" i="49"/>
  <c r="BM93" i="49"/>
  <c r="BM88" i="49"/>
  <c r="BT88" i="49" s="1"/>
  <c r="BT83" i="49"/>
  <c r="BM83" i="49"/>
  <c r="CA83" i="49" s="1"/>
  <c r="BM78" i="49"/>
  <c r="CA78" i="49" s="1"/>
  <c r="BE78" i="49"/>
  <c r="AY78" i="49"/>
  <c r="BM73" i="49"/>
  <c r="CA68" i="49"/>
  <c r="AY68" i="49" s="1"/>
  <c r="BT68" i="49"/>
  <c r="BM68" i="49"/>
  <c r="BE68" i="49"/>
  <c r="BM63" i="49"/>
  <c r="CA63" i="49" s="1"/>
  <c r="CA58" i="49"/>
  <c r="BT58" i="49"/>
  <c r="BM58" i="49"/>
  <c r="BM53" i="49"/>
  <c r="BT53" i="49" s="1"/>
  <c r="BM48" i="49"/>
  <c r="CA48" i="49" s="1"/>
  <c r="BE48" i="49" s="1"/>
  <c r="AY48" i="49"/>
  <c r="BM43" i="49"/>
  <c r="BM37" i="49"/>
  <c r="CA37" i="49" s="1"/>
  <c r="BE38" i="49" s="1"/>
  <c r="CA35" i="49"/>
  <c r="BT35" i="49"/>
  <c r="BM35" i="49"/>
  <c r="E6" i="49"/>
  <c r="CA103" i="48"/>
  <c r="BM103" i="48"/>
  <c r="BT103" i="48" s="1"/>
  <c r="CA98" i="48"/>
  <c r="BE98" i="48" s="1"/>
  <c r="BT98" i="48"/>
  <c r="BM98" i="48"/>
  <c r="BM93" i="48"/>
  <c r="CA93" i="48" s="1"/>
  <c r="BE93" i="48" s="1"/>
  <c r="AY93" i="48"/>
  <c r="BT88" i="48"/>
  <c r="BM88" i="48"/>
  <c r="CA88" i="48" s="1"/>
  <c r="AY88" i="48" s="1"/>
  <c r="BE88" i="48"/>
  <c r="CA83" i="48"/>
  <c r="AY83" i="48" s="1"/>
  <c r="BT83" i="48"/>
  <c r="BM83" i="48"/>
  <c r="BE83" i="48"/>
  <c r="BM78" i="48"/>
  <c r="CA78" i="48" s="1"/>
  <c r="AY78" i="48" s="1"/>
  <c r="BE78" i="48"/>
  <c r="CA73" i="48"/>
  <c r="BM73" i="48"/>
  <c r="BT73" i="48" s="1"/>
  <c r="CA68" i="48"/>
  <c r="AY68" i="48" s="1"/>
  <c r="BT68" i="48"/>
  <c r="BM68" i="48"/>
  <c r="BE68" i="48"/>
  <c r="CA63" i="48"/>
  <c r="BE63" i="48" s="1"/>
  <c r="BT63" i="48"/>
  <c r="BM63" i="48"/>
  <c r="AY63" i="48"/>
  <c r="CA58" i="48"/>
  <c r="BM58" i="48"/>
  <c r="BT58" i="48" s="1"/>
  <c r="BM53" i="48"/>
  <c r="BT48" i="48"/>
  <c r="BM48" i="48"/>
  <c r="CA48" i="48" s="1"/>
  <c r="BE48" i="48"/>
  <c r="AY48" i="48"/>
  <c r="CA43" i="48"/>
  <c r="BM43" i="48"/>
  <c r="BT43" i="48" s="1"/>
  <c r="BM37" i="48"/>
  <c r="CA37" i="48" s="1"/>
  <c r="BE38" i="48" s="1"/>
  <c r="BM35" i="48"/>
  <c r="BT35" i="48" s="1"/>
  <c r="E6" i="48"/>
  <c r="BM103" i="47"/>
  <c r="CA98" i="47"/>
  <c r="BT98" i="47"/>
  <c r="BM98" i="47"/>
  <c r="BM93" i="47"/>
  <c r="CA93" i="47" s="1"/>
  <c r="CA88" i="47"/>
  <c r="BM88" i="47"/>
  <c r="BT88" i="47" s="1"/>
  <c r="BM83" i="47"/>
  <c r="BT83" i="47" s="1"/>
  <c r="BM78" i="47"/>
  <c r="CA78" i="47" s="1"/>
  <c r="BE78" i="47" s="1"/>
  <c r="AY78" i="47"/>
  <c r="BM73" i="47"/>
  <c r="BT73" i="47" s="1"/>
  <c r="CA68" i="47"/>
  <c r="BT68" i="47"/>
  <c r="BM68" i="47"/>
  <c r="BE68" i="47"/>
  <c r="AY68" i="47"/>
  <c r="BM63" i="47"/>
  <c r="BT63" i="47" s="1"/>
  <c r="CA58" i="47"/>
  <c r="BT58" i="47"/>
  <c r="BM58" i="47"/>
  <c r="BM53" i="47"/>
  <c r="BM48" i="47"/>
  <c r="CA43" i="47"/>
  <c r="BT43" i="47"/>
  <c r="BM43" i="47"/>
  <c r="CA37" i="47"/>
  <c r="BE38" i="47" s="1"/>
  <c r="BM37" i="47"/>
  <c r="BT37" i="47" s="1"/>
  <c r="BM35" i="47"/>
  <c r="CA35" i="47" s="1"/>
  <c r="AY33" i="47" s="1"/>
  <c r="BE33" i="47"/>
  <c r="E6" i="47"/>
  <c r="CA103" i="46"/>
  <c r="BT103" i="46"/>
  <c r="BM103" i="46"/>
  <c r="BE103" i="46"/>
  <c r="AY103" i="46"/>
  <c r="BM98" i="46"/>
  <c r="CA98" i="46" s="1"/>
  <c r="BE98" i="46" s="1"/>
  <c r="CA93" i="46"/>
  <c r="BT93" i="46"/>
  <c r="BM93" i="46"/>
  <c r="BM88" i="46"/>
  <c r="CA88" i="46" s="1"/>
  <c r="AY88" i="46" s="1"/>
  <c r="BM83" i="46"/>
  <c r="CA83" i="46" s="1"/>
  <c r="BE83" i="46"/>
  <c r="AY83" i="46"/>
  <c r="CA78" i="46"/>
  <c r="BM78" i="46"/>
  <c r="BT78" i="46" s="1"/>
  <c r="CA73" i="46"/>
  <c r="BT73" i="46"/>
  <c r="BM73" i="46"/>
  <c r="BM68" i="46"/>
  <c r="CA68" i="46" s="1"/>
  <c r="BE68" i="46" s="1"/>
  <c r="AY68" i="46"/>
  <c r="BM63" i="46"/>
  <c r="CA63" i="46" s="1"/>
  <c r="AY63" i="46" s="1"/>
  <c r="BE63" i="46"/>
  <c r="CA58" i="46"/>
  <c r="BT58" i="46"/>
  <c r="BM58" i="46"/>
  <c r="BT53" i="46"/>
  <c r="BM53" i="46"/>
  <c r="CA53" i="46" s="1"/>
  <c r="AY53" i="46" s="1"/>
  <c r="BE53" i="46"/>
  <c r="BM48" i="46"/>
  <c r="BT48" i="46" s="1"/>
  <c r="CA43" i="46"/>
  <c r="BE43" i="46" s="1"/>
  <c r="BT43" i="46"/>
  <c r="BM43" i="46"/>
  <c r="BM37" i="46"/>
  <c r="BT37" i="46" s="1"/>
  <c r="BM35" i="46"/>
  <c r="CA35" i="46" s="1"/>
  <c r="AY33" i="46" s="1"/>
  <c r="BE33" i="46"/>
  <c r="E6" i="46"/>
  <c r="CA103" i="45"/>
  <c r="BT103" i="45"/>
  <c r="BM103" i="45"/>
  <c r="BM98" i="45"/>
  <c r="CA98" i="45" s="1"/>
  <c r="BE98" i="45" s="1"/>
  <c r="AY98" i="45"/>
  <c r="BM93" i="45"/>
  <c r="CA93" i="45" s="1"/>
  <c r="AY93" i="45" s="1"/>
  <c r="BE93" i="45"/>
  <c r="CA88" i="45"/>
  <c r="BT88" i="45"/>
  <c r="BM88" i="45"/>
  <c r="BM83" i="45"/>
  <c r="CA83" i="45" s="1"/>
  <c r="AY83" i="45" s="1"/>
  <c r="BE83" i="45"/>
  <c r="BM78" i="45"/>
  <c r="BT78" i="45" s="1"/>
  <c r="CA73" i="45"/>
  <c r="BE73" i="45" s="1"/>
  <c r="BT73" i="45"/>
  <c r="BM73" i="45"/>
  <c r="CA68" i="45"/>
  <c r="BT68" i="45"/>
  <c r="BM68" i="45"/>
  <c r="BM63" i="45"/>
  <c r="CA63" i="45" s="1"/>
  <c r="AY63" i="45" s="1"/>
  <c r="BM58" i="45"/>
  <c r="CA58" i="45" s="1"/>
  <c r="BE58" i="45"/>
  <c r="AY58" i="45"/>
  <c r="BT53" i="45"/>
  <c r="BM53" i="45"/>
  <c r="CA53" i="45" s="1"/>
  <c r="BE53" i="45"/>
  <c r="AY53" i="45"/>
  <c r="BM48" i="45"/>
  <c r="BT48" i="45" s="1"/>
  <c r="CA43" i="45"/>
  <c r="BT43" i="45"/>
  <c r="BM43" i="45"/>
  <c r="BE43" i="45"/>
  <c r="AY43" i="45"/>
  <c r="BM37" i="45"/>
  <c r="CA35" i="45"/>
  <c r="BT35" i="45"/>
  <c r="BM35" i="45"/>
  <c r="E6" i="45"/>
  <c r="BM103" i="44"/>
  <c r="CA103" i="44" s="1"/>
  <c r="CA98" i="44"/>
  <c r="BE98" i="44" s="1"/>
  <c r="BM98" i="44"/>
  <c r="BT98" i="44" s="1"/>
  <c r="BT93" i="44"/>
  <c r="BM93" i="44"/>
  <c r="CA93" i="44" s="1"/>
  <c r="BM88" i="44"/>
  <c r="CA88" i="44" s="1"/>
  <c r="CA83" i="44"/>
  <c r="AY83" i="44" s="1"/>
  <c r="BM83" i="44"/>
  <c r="BT83" i="44" s="1"/>
  <c r="BE83" i="44"/>
  <c r="CA78" i="44"/>
  <c r="BE78" i="44" s="1"/>
  <c r="BT78" i="44"/>
  <c r="BM78" i="44"/>
  <c r="AY78" i="44"/>
  <c r="BM73" i="44"/>
  <c r="CA73" i="44" s="1"/>
  <c r="CA68" i="44"/>
  <c r="BE68" i="44" s="1"/>
  <c r="BM68" i="44"/>
  <c r="BT68" i="44" s="1"/>
  <c r="BT63" i="44"/>
  <c r="BM63" i="44"/>
  <c r="CA63" i="44" s="1"/>
  <c r="BM58" i="44"/>
  <c r="CA58" i="44" s="1"/>
  <c r="CA53" i="44"/>
  <c r="AY53" i="44" s="1"/>
  <c r="BM53" i="44"/>
  <c r="BT53" i="44" s="1"/>
  <c r="BE53" i="44"/>
  <c r="CA48" i="44"/>
  <c r="BE48" i="44" s="1"/>
  <c r="BT48" i="44"/>
  <c r="BM48" i="44"/>
  <c r="AY48" i="44"/>
  <c r="BM43" i="44"/>
  <c r="CA43" i="44" s="1"/>
  <c r="BE38" i="44"/>
  <c r="CA37" i="44"/>
  <c r="AY38" i="44" s="1"/>
  <c r="BT37" i="44"/>
  <c r="BM37" i="44"/>
  <c r="BT35" i="44"/>
  <c r="BM35" i="44"/>
  <c r="CA35" i="44" s="1"/>
  <c r="E6" i="44"/>
  <c r="BM103" i="43"/>
  <c r="CA103" i="43" s="1"/>
  <c r="CA98" i="43"/>
  <c r="BE98" i="43" s="1"/>
  <c r="BM98" i="43"/>
  <c r="BT98" i="43" s="1"/>
  <c r="BT93" i="43"/>
  <c r="BM93" i="43"/>
  <c r="CA93" i="43" s="1"/>
  <c r="BM88" i="43"/>
  <c r="CA88" i="43" s="1"/>
  <c r="CA83" i="43"/>
  <c r="AY83" i="43" s="1"/>
  <c r="BM83" i="43"/>
  <c r="BT83" i="43" s="1"/>
  <c r="BE83" i="43"/>
  <c r="CA78" i="43"/>
  <c r="BE78" i="43" s="1"/>
  <c r="BT78" i="43"/>
  <c r="BM78" i="43"/>
  <c r="AY78" i="43"/>
  <c r="BM73" i="43"/>
  <c r="CA73" i="43" s="1"/>
  <c r="CA68" i="43"/>
  <c r="BE68" i="43" s="1"/>
  <c r="BM68" i="43"/>
  <c r="BT68" i="43" s="1"/>
  <c r="BT63" i="43"/>
  <c r="BM63" i="43"/>
  <c r="CA63" i="43" s="1"/>
  <c r="BM58" i="43"/>
  <c r="CA58" i="43" s="1"/>
  <c r="CA53" i="43"/>
  <c r="AY53" i="43" s="1"/>
  <c r="BM53" i="43"/>
  <c r="BT53" i="43" s="1"/>
  <c r="BE53" i="43"/>
  <c r="CA48" i="43"/>
  <c r="BE48" i="43" s="1"/>
  <c r="BT48" i="43"/>
  <c r="BM48" i="43"/>
  <c r="AY48" i="43"/>
  <c r="BM43" i="43"/>
  <c r="CA43" i="43" s="1"/>
  <c r="BE38" i="43"/>
  <c r="CA37" i="43"/>
  <c r="AY38" i="43" s="1"/>
  <c r="BT37" i="43"/>
  <c r="BM37" i="43"/>
  <c r="BT35" i="43"/>
  <c r="BM35" i="43"/>
  <c r="CA35" i="43" s="1"/>
  <c r="E6" i="43"/>
  <c r="BM103" i="42"/>
  <c r="CA103" i="42" s="1"/>
  <c r="CA98" i="42"/>
  <c r="BE98" i="42" s="1"/>
  <c r="BM98" i="42"/>
  <c r="BT98" i="42" s="1"/>
  <c r="BT93" i="42"/>
  <c r="BM93" i="42"/>
  <c r="CA93" i="42" s="1"/>
  <c r="BM88" i="42"/>
  <c r="CA88" i="42" s="1"/>
  <c r="CA83" i="42"/>
  <c r="AY83" i="42" s="1"/>
  <c r="BM83" i="42"/>
  <c r="BT83" i="42" s="1"/>
  <c r="BE83" i="42"/>
  <c r="CA78" i="42"/>
  <c r="BE78" i="42" s="1"/>
  <c r="BT78" i="42"/>
  <c r="BM78" i="42"/>
  <c r="AY78" i="42"/>
  <c r="BM73" i="42"/>
  <c r="CA73" i="42" s="1"/>
  <c r="CA68" i="42"/>
  <c r="BE68" i="42" s="1"/>
  <c r="BM68" i="42"/>
  <c r="BT68" i="42" s="1"/>
  <c r="BT63" i="42"/>
  <c r="BM63" i="42"/>
  <c r="CA63" i="42" s="1"/>
  <c r="BM58" i="42"/>
  <c r="CA58" i="42" s="1"/>
  <c r="CA53" i="42"/>
  <c r="AY53" i="42" s="1"/>
  <c r="BM53" i="42"/>
  <c r="BT53" i="42" s="1"/>
  <c r="BE53" i="42"/>
  <c r="CA48" i="42"/>
  <c r="BE48" i="42" s="1"/>
  <c r="BT48" i="42"/>
  <c r="BM48" i="42"/>
  <c r="AY48" i="42"/>
  <c r="BM43" i="42"/>
  <c r="CA43" i="42" s="1"/>
  <c r="BE38" i="42"/>
  <c r="CA37" i="42"/>
  <c r="AY38" i="42" s="1"/>
  <c r="BT37" i="42"/>
  <c r="BM37" i="42"/>
  <c r="BT35" i="42"/>
  <c r="BM35" i="42"/>
  <c r="CA35" i="42" s="1"/>
  <c r="E6" i="42"/>
  <c r="BM103" i="41"/>
  <c r="CA103" i="41" s="1"/>
  <c r="CA98" i="41"/>
  <c r="BE98" i="41" s="1"/>
  <c r="BM98" i="41"/>
  <c r="BT98" i="41" s="1"/>
  <c r="BT93" i="41"/>
  <c r="BM93" i="41"/>
  <c r="CA93" i="41" s="1"/>
  <c r="BM88" i="41"/>
  <c r="CA88" i="41" s="1"/>
  <c r="CA83" i="41"/>
  <c r="AY83" i="41" s="1"/>
  <c r="BM83" i="41"/>
  <c r="BT83" i="41" s="1"/>
  <c r="BE83" i="41"/>
  <c r="CA78" i="41"/>
  <c r="BE78" i="41" s="1"/>
  <c r="BT78" i="41"/>
  <c r="BM78" i="41"/>
  <c r="AY78" i="41"/>
  <c r="BM73" i="41"/>
  <c r="CA73" i="41" s="1"/>
  <c r="CA68" i="41"/>
  <c r="BE68" i="41" s="1"/>
  <c r="BM68" i="41"/>
  <c r="BT68" i="41" s="1"/>
  <c r="BT63" i="41"/>
  <c r="BM63" i="41"/>
  <c r="CA63" i="41" s="1"/>
  <c r="BM58" i="41"/>
  <c r="CA58" i="41" s="1"/>
  <c r="CA53" i="41"/>
  <c r="AY53" i="41" s="1"/>
  <c r="BM53" i="41"/>
  <c r="BT53" i="41" s="1"/>
  <c r="BE53" i="41"/>
  <c r="CA48" i="41"/>
  <c r="BE48" i="41" s="1"/>
  <c r="BT48" i="41"/>
  <c r="BM48" i="41"/>
  <c r="AY48" i="41"/>
  <c r="BM43" i="41"/>
  <c r="CA43" i="41" s="1"/>
  <c r="BE38" i="41"/>
  <c r="CA37" i="41"/>
  <c r="AY38" i="41" s="1"/>
  <c r="BT37" i="41"/>
  <c r="BM37" i="41"/>
  <c r="BT35" i="41"/>
  <c r="BM35" i="41"/>
  <c r="CA35" i="41" s="1"/>
  <c r="E6" i="41"/>
  <c r="BM103" i="40"/>
  <c r="CA103" i="40" s="1"/>
  <c r="CA98" i="40"/>
  <c r="BE98" i="40" s="1"/>
  <c r="BM98" i="40"/>
  <c r="BT98" i="40" s="1"/>
  <c r="BT93" i="40"/>
  <c r="BM93" i="40"/>
  <c r="CA93" i="40" s="1"/>
  <c r="BM88" i="40"/>
  <c r="CA88" i="40" s="1"/>
  <c r="CA83" i="40"/>
  <c r="AY83" i="40" s="1"/>
  <c r="BM83" i="40"/>
  <c r="BT83" i="40" s="1"/>
  <c r="BE83" i="40"/>
  <c r="CA78" i="40"/>
  <c r="BE78" i="40" s="1"/>
  <c r="BT78" i="40"/>
  <c r="BM78" i="40"/>
  <c r="AY78" i="40"/>
  <c r="BM73" i="40"/>
  <c r="CA73" i="40" s="1"/>
  <c r="CA68" i="40"/>
  <c r="BE68" i="40" s="1"/>
  <c r="BM68" i="40"/>
  <c r="BT68" i="40" s="1"/>
  <c r="BT63" i="40"/>
  <c r="BM63" i="40"/>
  <c r="CA63" i="40" s="1"/>
  <c r="BM58" i="40"/>
  <c r="CA58" i="40" s="1"/>
  <c r="CA53" i="40"/>
  <c r="AY53" i="40" s="1"/>
  <c r="BM53" i="40"/>
  <c r="BT53" i="40" s="1"/>
  <c r="BE53" i="40"/>
  <c r="CA48" i="40"/>
  <c r="BE48" i="40" s="1"/>
  <c r="BT48" i="40"/>
  <c r="BM48" i="40"/>
  <c r="AY48" i="40"/>
  <c r="BM43" i="40"/>
  <c r="CA43" i="40" s="1"/>
  <c r="BE38" i="40"/>
  <c r="CA37" i="40"/>
  <c r="AY38" i="40" s="1"/>
  <c r="BT37" i="40"/>
  <c r="BM37" i="40"/>
  <c r="BT35" i="40"/>
  <c r="BM35" i="40"/>
  <c r="CA35" i="40" s="1"/>
  <c r="E6" i="40"/>
  <c r="BM103" i="39"/>
  <c r="CA103" i="39" s="1"/>
  <c r="CA98" i="39"/>
  <c r="BE98" i="39" s="1"/>
  <c r="BM98" i="39"/>
  <c r="BT98" i="39" s="1"/>
  <c r="CA93" i="39"/>
  <c r="BT93" i="39"/>
  <c r="BM93" i="39"/>
  <c r="BE93" i="39"/>
  <c r="AY93" i="39"/>
  <c r="BM88" i="39"/>
  <c r="CA88" i="39" s="1"/>
  <c r="CA83" i="39"/>
  <c r="AY83" i="39" s="1"/>
  <c r="BM83" i="39"/>
  <c r="BT83" i="39" s="1"/>
  <c r="BE83" i="39"/>
  <c r="CA78" i="39"/>
  <c r="BE78" i="39" s="1"/>
  <c r="BT78" i="39"/>
  <c r="BM78" i="39"/>
  <c r="AY78" i="39"/>
  <c r="BM73" i="39"/>
  <c r="CA73" i="39" s="1"/>
  <c r="CA68" i="39"/>
  <c r="BE68" i="39" s="1"/>
  <c r="BM68" i="39"/>
  <c r="BT68" i="39" s="1"/>
  <c r="CA63" i="39"/>
  <c r="BT63" i="39"/>
  <c r="BM63" i="39"/>
  <c r="BE63" i="39"/>
  <c r="AY63" i="39"/>
  <c r="BM58" i="39"/>
  <c r="CA58" i="39" s="1"/>
  <c r="CA53" i="39"/>
  <c r="AY53" i="39" s="1"/>
  <c r="BM53" i="39"/>
  <c r="BT53" i="39" s="1"/>
  <c r="BE53" i="39"/>
  <c r="CA48" i="39"/>
  <c r="BE48" i="39" s="1"/>
  <c r="BT48" i="39"/>
  <c r="BM48" i="39"/>
  <c r="AY48" i="39"/>
  <c r="BM43" i="39"/>
  <c r="CA43" i="39" s="1"/>
  <c r="BE38" i="39"/>
  <c r="CA37" i="39"/>
  <c r="AY38" i="39" s="1"/>
  <c r="BT37" i="39"/>
  <c r="BM37" i="39"/>
  <c r="CA35" i="39"/>
  <c r="BT35" i="39"/>
  <c r="BM35" i="39"/>
  <c r="BE33" i="39"/>
  <c r="AY33" i="39"/>
  <c r="E6" i="39"/>
  <c r="BM103" i="38"/>
  <c r="CA103" i="38" s="1"/>
  <c r="CA98" i="38"/>
  <c r="BE98" i="38" s="1"/>
  <c r="BM98" i="38"/>
  <c r="BT98" i="38" s="1"/>
  <c r="CA93" i="38"/>
  <c r="BE93" i="38" s="1"/>
  <c r="BT93" i="38"/>
  <c r="BM93" i="38"/>
  <c r="BM88" i="38"/>
  <c r="CA88" i="38" s="1"/>
  <c r="BM83" i="38"/>
  <c r="CA83" i="38" s="1"/>
  <c r="BM78" i="38"/>
  <c r="CA78" i="38" s="1"/>
  <c r="BM73" i="38"/>
  <c r="CA73" i="38" s="1"/>
  <c r="CA68" i="38"/>
  <c r="BE68" i="38" s="1"/>
  <c r="BM68" i="38"/>
  <c r="BT68" i="38" s="1"/>
  <c r="CA63" i="38"/>
  <c r="BE63" i="38" s="1"/>
  <c r="BT63" i="38"/>
  <c r="BM63" i="38"/>
  <c r="BM58" i="38"/>
  <c r="CA58" i="38" s="1"/>
  <c r="BM53" i="38"/>
  <c r="CA53" i="38" s="1"/>
  <c r="BM48" i="38"/>
  <c r="CA48" i="38" s="1"/>
  <c r="BM43" i="38"/>
  <c r="CA43" i="38" s="1"/>
  <c r="BM37" i="38"/>
  <c r="CA37" i="38" s="1"/>
  <c r="CA35" i="38"/>
  <c r="BE33" i="38" s="1"/>
  <c r="BT35" i="38"/>
  <c r="BM35" i="38"/>
  <c r="E6" i="38"/>
  <c r="BM103" i="37"/>
  <c r="CA103" i="37" s="1"/>
  <c r="CA98" i="37"/>
  <c r="BE98" i="37" s="1"/>
  <c r="BM98" i="37"/>
  <c r="BT98" i="37" s="1"/>
  <c r="CA93" i="37"/>
  <c r="BE93" i="37" s="1"/>
  <c r="BT93" i="37"/>
  <c r="BM93" i="37"/>
  <c r="BM88" i="37"/>
  <c r="CA88" i="37" s="1"/>
  <c r="BM83" i="37"/>
  <c r="CA83" i="37" s="1"/>
  <c r="BM78" i="37"/>
  <c r="CA78" i="37" s="1"/>
  <c r="BM73" i="37"/>
  <c r="CA73" i="37" s="1"/>
  <c r="CA68" i="37"/>
  <c r="BE68" i="37" s="1"/>
  <c r="BM68" i="37"/>
  <c r="BT68" i="37" s="1"/>
  <c r="CA63" i="37"/>
  <c r="BE63" i="37" s="1"/>
  <c r="BT63" i="37"/>
  <c r="BM63" i="37"/>
  <c r="BM58" i="37"/>
  <c r="CA58" i="37" s="1"/>
  <c r="BM53" i="37"/>
  <c r="CA53" i="37" s="1"/>
  <c r="BM48" i="37"/>
  <c r="CA48" i="37" s="1"/>
  <c r="BM43" i="37"/>
  <c r="CA43" i="37" s="1"/>
  <c r="BM37" i="37"/>
  <c r="CA37" i="37" s="1"/>
  <c r="CA35" i="37"/>
  <c r="BE33" i="37" s="1"/>
  <c r="BT35" i="37"/>
  <c r="BM35" i="37"/>
  <c r="E6" i="37"/>
  <c r="BM103" i="36"/>
  <c r="CA103" i="36" s="1"/>
  <c r="BM98" i="36"/>
  <c r="BT98" i="36" s="1"/>
  <c r="BM93" i="36"/>
  <c r="CA93" i="36" s="1"/>
  <c r="BM88" i="36"/>
  <c r="CA88" i="36" s="1"/>
  <c r="CA83" i="36"/>
  <c r="AY83" i="36" s="1"/>
  <c r="BM83" i="36"/>
  <c r="BT83" i="36" s="1"/>
  <c r="BM78" i="36"/>
  <c r="CA78" i="36" s="1"/>
  <c r="BM73" i="36"/>
  <c r="CA73" i="36" s="1"/>
  <c r="CA68" i="36"/>
  <c r="BE68" i="36" s="1"/>
  <c r="BM68" i="36"/>
  <c r="BT68" i="36" s="1"/>
  <c r="AY68" i="36"/>
  <c r="BT63" i="36"/>
  <c r="BM63" i="36"/>
  <c r="CA63" i="36" s="1"/>
  <c r="CA58" i="36"/>
  <c r="BE58" i="36" s="1"/>
  <c r="BM58" i="36"/>
  <c r="BT58" i="36" s="1"/>
  <c r="CA53" i="36"/>
  <c r="AY53" i="36" s="1"/>
  <c r="BT53" i="36"/>
  <c r="BM53" i="36"/>
  <c r="BE53" i="36"/>
  <c r="BM48" i="36"/>
  <c r="CA48" i="36" s="1"/>
  <c r="BM43" i="36"/>
  <c r="CA43" i="36" s="1"/>
  <c r="BM37" i="36"/>
  <c r="BT37" i="36" s="1"/>
  <c r="BT35" i="36"/>
  <c r="BM35" i="36"/>
  <c r="CA35" i="36" s="1"/>
  <c r="E6" i="36"/>
  <c r="BM103" i="35"/>
  <c r="CA103" i="35" s="1"/>
  <c r="BT98" i="35"/>
  <c r="BM98" i="35"/>
  <c r="CA98" i="35" s="1"/>
  <c r="CA93" i="35"/>
  <c r="BE93" i="35" s="1"/>
  <c r="BM93" i="35"/>
  <c r="BT93" i="35" s="1"/>
  <c r="AY93" i="35"/>
  <c r="BM88" i="35"/>
  <c r="BT88" i="35" s="1"/>
  <c r="BT83" i="35"/>
  <c r="BM83" i="35"/>
  <c r="CA83" i="35" s="1"/>
  <c r="CA78" i="35"/>
  <c r="BE78" i="35" s="1"/>
  <c r="BT78" i="35"/>
  <c r="BM78" i="35"/>
  <c r="AY78" i="35"/>
  <c r="CA73" i="35"/>
  <c r="BT73" i="35"/>
  <c r="BM73" i="35"/>
  <c r="BE73" i="35"/>
  <c r="AY73" i="35"/>
  <c r="BM68" i="35"/>
  <c r="BT68" i="35" s="1"/>
  <c r="BT63" i="35"/>
  <c r="BM63" i="35"/>
  <c r="CA63" i="35" s="1"/>
  <c r="CA58" i="35"/>
  <c r="BE58" i="35" s="1"/>
  <c r="BT58" i="35"/>
  <c r="BM58" i="35"/>
  <c r="CA53" i="35"/>
  <c r="BT53" i="35"/>
  <c r="BM53" i="35"/>
  <c r="BE53" i="35"/>
  <c r="AY53" i="35"/>
  <c r="BM48" i="35"/>
  <c r="BT48" i="35" s="1"/>
  <c r="BT43" i="35"/>
  <c r="BM43" i="35"/>
  <c r="CA43" i="35" s="1"/>
  <c r="BM37" i="35"/>
  <c r="BT37" i="35" s="1"/>
  <c r="CA35" i="35"/>
  <c r="BT35" i="35"/>
  <c r="BM35" i="35"/>
  <c r="BE33" i="35"/>
  <c r="AY33" i="35"/>
  <c r="E6" i="35"/>
  <c r="BM103" i="32"/>
  <c r="CA103" i="32" s="1"/>
  <c r="BM98" i="32"/>
  <c r="BT98" i="32" s="1"/>
  <c r="CA93" i="32"/>
  <c r="BE93" i="32" s="1"/>
  <c r="BT93" i="32"/>
  <c r="BM93" i="32"/>
  <c r="AY93" i="32"/>
  <c r="CA88" i="32"/>
  <c r="AY88" i="32" s="1"/>
  <c r="BT88" i="32"/>
  <c r="BM88" i="32"/>
  <c r="BM83" i="32"/>
  <c r="CA83" i="32" s="1"/>
  <c r="BM78" i="32"/>
  <c r="BT78" i="32" s="1"/>
  <c r="CA73" i="32"/>
  <c r="AY73" i="32" s="1"/>
  <c r="BT73" i="32"/>
  <c r="BM73" i="32"/>
  <c r="CA68" i="32"/>
  <c r="BE68" i="32" s="1"/>
  <c r="BT68" i="32"/>
  <c r="BM68" i="32"/>
  <c r="BM63" i="32"/>
  <c r="CA63" i="32" s="1"/>
  <c r="BM58" i="32"/>
  <c r="BT58" i="32" s="1"/>
  <c r="CA53" i="32"/>
  <c r="BE53" i="32" s="1"/>
  <c r="BT53" i="32"/>
  <c r="BM53" i="32"/>
  <c r="CA48" i="32"/>
  <c r="BE48" i="32" s="1"/>
  <c r="BT48" i="32"/>
  <c r="BM48" i="32"/>
  <c r="BM43" i="32"/>
  <c r="CA43" i="32" s="1"/>
  <c r="CA37" i="32"/>
  <c r="AY38" i="32" s="1"/>
  <c r="BM37" i="32"/>
  <c r="BT37" i="32" s="1"/>
  <c r="CA35" i="32"/>
  <c r="BE33" i="32" s="1"/>
  <c r="BT35" i="32"/>
  <c r="BM35" i="32"/>
  <c r="AY33" i="32"/>
  <c r="E6" i="32"/>
  <c r="CA103" i="31"/>
  <c r="BE103" i="31" s="1"/>
  <c r="BM103" i="31"/>
  <c r="BT103" i="31" s="1"/>
  <c r="AY103" i="31"/>
  <c r="BM98" i="31"/>
  <c r="CA98" i="31" s="1"/>
  <c r="BM93" i="31"/>
  <c r="CA93" i="31" s="1"/>
  <c r="CA88" i="31"/>
  <c r="AY88" i="31" s="1"/>
  <c r="BT88" i="31"/>
  <c r="BM88" i="31"/>
  <c r="CA83" i="31"/>
  <c r="BE83" i="31" s="1"/>
  <c r="BM83" i="31"/>
  <c r="BT83" i="31" s="1"/>
  <c r="AY83" i="31"/>
  <c r="BM78" i="31"/>
  <c r="CA78" i="31" s="1"/>
  <c r="BM73" i="31"/>
  <c r="CA73" i="31" s="1"/>
  <c r="CA68" i="31"/>
  <c r="AY68" i="31" s="1"/>
  <c r="BT68" i="31"/>
  <c r="BM68" i="31"/>
  <c r="CA63" i="31"/>
  <c r="BE63" i="31" s="1"/>
  <c r="BM63" i="31"/>
  <c r="BT63" i="31" s="1"/>
  <c r="AY63" i="31"/>
  <c r="BM58" i="31"/>
  <c r="CA58" i="31" s="1"/>
  <c r="BM53" i="31"/>
  <c r="BT53" i="31" s="1"/>
  <c r="CA48" i="31"/>
  <c r="BE48" i="31" s="1"/>
  <c r="BT48" i="31"/>
  <c r="BM48" i="31"/>
  <c r="AY48" i="31"/>
  <c r="CA43" i="31"/>
  <c r="BE43" i="31" s="1"/>
  <c r="BM43" i="31"/>
  <c r="BT43" i="31" s="1"/>
  <c r="CA37" i="31"/>
  <c r="BE38" i="31" s="1"/>
  <c r="BT37" i="31"/>
  <c r="BM37" i="31"/>
  <c r="BM35" i="31"/>
  <c r="BT35" i="31" s="1"/>
  <c r="E6" i="31"/>
  <c r="BM103" i="30"/>
  <c r="CA103" i="30" s="1"/>
  <c r="BM98" i="30"/>
  <c r="CA98" i="30" s="1"/>
  <c r="CA93" i="30"/>
  <c r="BE93" i="30" s="1"/>
  <c r="BT93" i="30"/>
  <c r="BM93" i="30"/>
  <c r="AY93" i="30"/>
  <c r="CA88" i="30"/>
  <c r="BE88" i="30" s="1"/>
  <c r="BT88" i="30"/>
  <c r="BM88" i="30"/>
  <c r="AY88" i="30"/>
  <c r="BM83" i="30"/>
  <c r="CA83" i="30" s="1"/>
  <c r="BM78" i="30"/>
  <c r="CA78" i="30" s="1"/>
  <c r="CA73" i="30"/>
  <c r="BE73" i="30" s="1"/>
  <c r="BT73" i="30"/>
  <c r="BM73" i="30"/>
  <c r="AY73" i="30"/>
  <c r="CA68" i="30"/>
  <c r="BE68" i="30" s="1"/>
  <c r="BT68" i="30"/>
  <c r="BM68" i="30"/>
  <c r="AY68" i="30"/>
  <c r="BM63" i="30"/>
  <c r="CA63" i="30" s="1"/>
  <c r="BM58" i="30"/>
  <c r="CA58" i="30" s="1"/>
  <c r="CA53" i="30"/>
  <c r="BE53" i="30" s="1"/>
  <c r="BT53" i="30"/>
  <c r="BM53" i="30"/>
  <c r="AY53" i="30"/>
  <c r="CA48" i="30"/>
  <c r="BE48" i="30" s="1"/>
  <c r="BT48" i="30"/>
  <c r="BM48" i="30"/>
  <c r="BM43" i="30"/>
  <c r="CA43" i="30" s="1"/>
  <c r="CA37" i="30"/>
  <c r="BE38" i="30" s="1"/>
  <c r="BT37" i="30"/>
  <c r="BM37" i="30"/>
  <c r="BT35" i="30"/>
  <c r="BM35" i="30"/>
  <c r="CA35" i="30" s="1"/>
  <c r="E6" i="30"/>
  <c r="BM103" i="29"/>
  <c r="CA103" i="29" s="1"/>
  <c r="BM98" i="29"/>
  <c r="CA98" i="29" s="1"/>
  <c r="CA93" i="29"/>
  <c r="BE93" i="29" s="1"/>
  <c r="BT93" i="29"/>
  <c r="BM93" i="29"/>
  <c r="AY93" i="29"/>
  <c r="CA88" i="29"/>
  <c r="BE88" i="29" s="1"/>
  <c r="BT88" i="29"/>
  <c r="BM88" i="29"/>
  <c r="AY88" i="29"/>
  <c r="BM83" i="29"/>
  <c r="CA83" i="29" s="1"/>
  <c r="BM78" i="29"/>
  <c r="CA78" i="29" s="1"/>
  <c r="CA73" i="29"/>
  <c r="BE73" i="29" s="1"/>
  <c r="BT73" i="29"/>
  <c r="BM73" i="29"/>
  <c r="AY73" i="29"/>
  <c r="CA68" i="29"/>
  <c r="BE68" i="29" s="1"/>
  <c r="BT68" i="29"/>
  <c r="BM68" i="29"/>
  <c r="BM63" i="29"/>
  <c r="CA63" i="29" s="1"/>
  <c r="BM58" i="29"/>
  <c r="CA58" i="29" s="1"/>
  <c r="CA53" i="29"/>
  <c r="BE53" i="29" s="1"/>
  <c r="BT53" i="29"/>
  <c r="BM53" i="29"/>
  <c r="AY53" i="29"/>
  <c r="CA48" i="29"/>
  <c r="AY48" i="29" s="1"/>
  <c r="BT48" i="29"/>
  <c r="BM48" i="29"/>
  <c r="BM43" i="29"/>
  <c r="CA43" i="29" s="1"/>
  <c r="CA37" i="29"/>
  <c r="BE38" i="29" s="1"/>
  <c r="BT37" i="29"/>
  <c r="BM37" i="29"/>
  <c r="CA35" i="29"/>
  <c r="BE33" i="29" s="1"/>
  <c r="BT35" i="29"/>
  <c r="BM35" i="29"/>
  <c r="AY33" i="29"/>
  <c r="E6" i="29"/>
  <c r="CA103" i="28"/>
  <c r="BM103" i="28"/>
  <c r="BT103" i="28" s="1"/>
  <c r="BE103" i="28"/>
  <c r="AY103" i="28"/>
  <c r="BM98" i="28"/>
  <c r="CA98" i="28" s="1"/>
  <c r="BT93" i="28"/>
  <c r="BM93" i="28"/>
  <c r="CA93" i="28" s="1"/>
  <c r="CA88" i="28"/>
  <c r="AY88" i="28" s="1"/>
  <c r="BT88" i="28"/>
  <c r="BM88" i="28"/>
  <c r="CA83" i="28"/>
  <c r="BM83" i="28"/>
  <c r="BT83" i="28" s="1"/>
  <c r="BE83" i="28"/>
  <c r="AY83" i="28"/>
  <c r="BM78" i="28"/>
  <c r="CA78" i="28" s="1"/>
  <c r="BT73" i="28"/>
  <c r="BM73" i="28"/>
  <c r="CA73" i="28" s="1"/>
  <c r="CA68" i="28"/>
  <c r="AY68" i="28" s="1"/>
  <c r="BT68" i="28"/>
  <c r="BM68" i="28"/>
  <c r="CA63" i="28"/>
  <c r="BM63" i="28"/>
  <c r="BT63" i="28" s="1"/>
  <c r="BE63" i="28"/>
  <c r="AY63" i="28"/>
  <c r="BM58" i="28"/>
  <c r="CA58" i="28" s="1"/>
  <c r="BT53" i="28"/>
  <c r="BM53" i="28"/>
  <c r="CA53" i="28" s="1"/>
  <c r="CA48" i="28"/>
  <c r="AY48" i="28" s="1"/>
  <c r="BT48" i="28"/>
  <c r="BM48" i="28"/>
  <c r="CA43" i="28"/>
  <c r="BM43" i="28"/>
  <c r="BT43" i="28" s="1"/>
  <c r="BE43" i="28"/>
  <c r="AY43" i="28"/>
  <c r="CA37" i="28"/>
  <c r="BE38" i="28" s="1"/>
  <c r="BT37" i="28"/>
  <c r="BM37" i="28"/>
  <c r="BT35" i="28"/>
  <c r="BM35" i="28"/>
  <c r="CA35" i="28" s="1"/>
  <c r="E6" i="28"/>
  <c r="BT103" i="27"/>
  <c r="BM103" i="27"/>
  <c r="CA103" i="27" s="1"/>
  <c r="BM98" i="27"/>
  <c r="CA98" i="27" s="1"/>
  <c r="CA93" i="27"/>
  <c r="BT93" i="27"/>
  <c r="BM93" i="27"/>
  <c r="BE93" i="27"/>
  <c r="AY93" i="27"/>
  <c r="CA88" i="27"/>
  <c r="BE88" i="27" s="1"/>
  <c r="BM88" i="27"/>
  <c r="BT88" i="27" s="1"/>
  <c r="AY88" i="27"/>
  <c r="BT83" i="27"/>
  <c r="BM83" i="27"/>
  <c r="CA83" i="27" s="1"/>
  <c r="BM78" i="27"/>
  <c r="CA78" i="27" s="1"/>
  <c r="CA73" i="27"/>
  <c r="BT73" i="27"/>
  <c r="BM73" i="27"/>
  <c r="BE73" i="27"/>
  <c r="AY73" i="27"/>
  <c r="CA68" i="27"/>
  <c r="BE68" i="27" s="1"/>
  <c r="BM68" i="27"/>
  <c r="BT68" i="27" s="1"/>
  <c r="AY68" i="27"/>
  <c r="BT63" i="27"/>
  <c r="BM63" i="27"/>
  <c r="CA63" i="27" s="1"/>
  <c r="BM58" i="27"/>
  <c r="CA58" i="27" s="1"/>
  <c r="CA53" i="27"/>
  <c r="BT53" i="27"/>
  <c r="BM53" i="27"/>
  <c r="BE53" i="27"/>
  <c r="AY53" i="27"/>
  <c r="CA48" i="27"/>
  <c r="BE48" i="27" s="1"/>
  <c r="BM48" i="27"/>
  <c r="BT48" i="27" s="1"/>
  <c r="AY48" i="27"/>
  <c r="BT43" i="27"/>
  <c r="BM43" i="27"/>
  <c r="CA43" i="27" s="1"/>
  <c r="CA37" i="27"/>
  <c r="BE38" i="27" s="1"/>
  <c r="BM37" i="27"/>
  <c r="BT37" i="27" s="1"/>
  <c r="BM35" i="27"/>
  <c r="CA35" i="27" s="1"/>
  <c r="E6" i="27"/>
  <c r="BT103" i="26"/>
  <c r="BM103" i="26"/>
  <c r="CA103" i="26" s="1"/>
  <c r="BM98" i="26"/>
  <c r="CA98" i="26" s="1"/>
  <c r="CA93" i="26"/>
  <c r="BT93" i="26"/>
  <c r="BM93" i="26"/>
  <c r="BE93" i="26"/>
  <c r="AY93" i="26"/>
  <c r="CA88" i="26"/>
  <c r="BE88" i="26" s="1"/>
  <c r="BM88" i="26"/>
  <c r="BT88" i="26" s="1"/>
  <c r="AY88" i="26"/>
  <c r="BT83" i="26"/>
  <c r="BM83" i="26"/>
  <c r="CA83" i="26" s="1"/>
  <c r="BM78" i="26"/>
  <c r="CA78" i="26" s="1"/>
  <c r="CA73" i="26"/>
  <c r="BT73" i="26"/>
  <c r="BM73" i="26"/>
  <c r="BE73" i="26"/>
  <c r="AY73" i="26"/>
  <c r="CA68" i="26"/>
  <c r="BE68" i="26" s="1"/>
  <c r="BM68" i="26"/>
  <c r="BT68" i="26" s="1"/>
  <c r="BT63" i="26"/>
  <c r="BM63" i="26"/>
  <c r="CA63" i="26" s="1"/>
  <c r="BM58" i="26"/>
  <c r="CA58" i="26" s="1"/>
  <c r="CA53" i="26"/>
  <c r="BT53" i="26"/>
  <c r="BM53" i="26"/>
  <c r="BE53" i="26"/>
  <c r="AY53" i="26"/>
  <c r="CA48" i="26"/>
  <c r="BE48" i="26" s="1"/>
  <c r="BM48" i="26"/>
  <c r="BT48" i="26" s="1"/>
  <c r="AY48" i="26"/>
  <c r="BT43" i="26"/>
  <c r="BM43" i="26"/>
  <c r="CA43" i="26" s="1"/>
  <c r="CA37" i="26"/>
  <c r="BE38" i="26" s="1"/>
  <c r="BM37" i="26"/>
  <c r="BT37" i="26" s="1"/>
  <c r="CA35" i="26"/>
  <c r="BT35" i="26"/>
  <c r="BM35" i="26"/>
  <c r="BE33" i="26"/>
  <c r="AY33" i="26"/>
  <c r="E6" i="26"/>
  <c r="BT103" i="25"/>
  <c r="BM103" i="25"/>
  <c r="CA103" i="25" s="1"/>
  <c r="BM98" i="25"/>
  <c r="CA98" i="25" s="1"/>
  <c r="CA93" i="25"/>
  <c r="BT93" i="25"/>
  <c r="BM93" i="25"/>
  <c r="BE93" i="25"/>
  <c r="AY93" i="25"/>
  <c r="CA88" i="25"/>
  <c r="BE88" i="25" s="1"/>
  <c r="BM88" i="25"/>
  <c r="BT88" i="25" s="1"/>
  <c r="AY88" i="25"/>
  <c r="BT83" i="25"/>
  <c r="BM83" i="25"/>
  <c r="CA83" i="25" s="1"/>
  <c r="BM78" i="25"/>
  <c r="CA78" i="25" s="1"/>
  <c r="CA73" i="25"/>
  <c r="BT73" i="25"/>
  <c r="BM73" i="25"/>
  <c r="BE73" i="25"/>
  <c r="AY73" i="25"/>
  <c r="CA68" i="25"/>
  <c r="BE68" i="25" s="1"/>
  <c r="BM68" i="25"/>
  <c r="BT68" i="25" s="1"/>
  <c r="AY68" i="25"/>
  <c r="BT63" i="25"/>
  <c r="BM63" i="25"/>
  <c r="CA63" i="25" s="1"/>
  <c r="BM58" i="25"/>
  <c r="CA58" i="25" s="1"/>
  <c r="CA53" i="25"/>
  <c r="BT53" i="25"/>
  <c r="BM53" i="25"/>
  <c r="BE53" i="25"/>
  <c r="AY53" i="25"/>
  <c r="CA48" i="25"/>
  <c r="BE48" i="25" s="1"/>
  <c r="BM48" i="25"/>
  <c r="BT48" i="25" s="1"/>
  <c r="AY48" i="25"/>
  <c r="BT43" i="25"/>
  <c r="BM43" i="25"/>
  <c r="CA43" i="25" s="1"/>
  <c r="CA37" i="25"/>
  <c r="BE38" i="25" s="1"/>
  <c r="BM37" i="25"/>
  <c r="BT37" i="25" s="1"/>
  <c r="CA35" i="25"/>
  <c r="BT35" i="25"/>
  <c r="BM35" i="25"/>
  <c r="BE33" i="25"/>
  <c r="AY33" i="25"/>
  <c r="E6" i="25"/>
  <c r="BT103" i="24"/>
  <c r="BM103" i="24"/>
  <c r="CA103" i="24" s="1"/>
  <c r="BM98" i="24"/>
  <c r="CA98" i="24" s="1"/>
  <c r="CA93" i="24"/>
  <c r="BT93" i="24"/>
  <c r="BM93" i="24"/>
  <c r="BE93" i="24"/>
  <c r="AY93" i="24"/>
  <c r="CA88" i="24"/>
  <c r="BE88" i="24" s="1"/>
  <c r="BM88" i="24"/>
  <c r="BT88" i="24" s="1"/>
  <c r="AY88" i="24"/>
  <c r="BT83" i="24"/>
  <c r="BM83" i="24"/>
  <c r="CA83" i="24" s="1"/>
  <c r="BM78" i="24"/>
  <c r="CA78" i="24" s="1"/>
  <c r="CA73" i="24"/>
  <c r="BT73" i="24"/>
  <c r="BM73" i="24"/>
  <c r="BE73" i="24"/>
  <c r="AY73" i="24"/>
  <c r="CA68" i="24"/>
  <c r="BE68" i="24" s="1"/>
  <c r="BM68" i="24"/>
  <c r="BT68" i="24" s="1"/>
  <c r="AY68" i="24"/>
  <c r="BT63" i="24"/>
  <c r="BM63" i="24"/>
  <c r="CA63" i="24" s="1"/>
  <c r="BM58" i="24"/>
  <c r="CA58" i="24" s="1"/>
  <c r="CA53" i="24"/>
  <c r="BT53" i="24"/>
  <c r="BM53" i="24"/>
  <c r="BE53" i="24"/>
  <c r="AY53" i="24"/>
  <c r="CA48" i="24"/>
  <c r="BE48" i="24" s="1"/>
  <c r="BM48" i="24"/>
  <c r="BT48" i="24" s="1"/>
  <c r="AY48" i="24"/>
  <c r="BT43" i="24"/>
  <c r="BM43" i="24"/>
  <c r="CA43" i="24" s="1"/>
  <c r="CA37" i="24"/>
  <c r="BE38" i="24" s="1"/>
  <c r="BM37" i="24"/>
  <c r="BT37" i="24" s="1"/>
  <c r="CA35" i="24"/>
  <c r="BT35" i="24"/>
  <c r="BM35" i="24"/>
  <c r="BE33" i="24"/>
  <c r="AY33" i="24"/>
  <c r="E6" i="24"/>
  <c r="BM103" i="23"/>
  <c r="CA103" i="23" s="1"/>
  <c r="BM98" i="23"/>
  <c r="BT98" i="23" s="1"/>
  <c r="CA93" i="23"/>
  <c r="BE93" i="23" s="1"/>
  <c r="BT93" i="23"/>
  <c r="BM93" i="23"/>
  <c r="AY93" i="23"/>
  <c r="CA88" i="23"/>
  <c r="AY88" i="23" s="1"/>
  <c r="BT88" i="23"/>
  <c r="BM88" i="23"/>
  <c r="BM83" i="23"/>
  <c r="CA83" i="23" s="1"/>
  <c r="BM78" i="23"/>
  <c r="BT78" i="23" s="1"/>
  <c r="CA73" i="23"/>
  <c r="BE73" i="23" s="1"/>
  <c r="BT73" i="23"/>
  <c r="BM73" i="23"/>
  <c r="CA68" i="23"/>
  <c r="BE68" i="23" s="1"/>
  <c r="BT68" i="23"/>
  <c r="BM68" i="23"/>
  <c r="AY68" i="23"/>
  <c r="BM63" i="23"/>
  <c r="CA63" i="23" s="1"/>
  <c r="BM58" i="23"/>
  <c r="CA58" i="23" s="1"/>
  <c r="CA53" i="23"/>
  <c r="AY53" i="23" s="1"/>
  <c r="BT53" i="23"/>
  <c r="BM53" i="23"/>
  <c r="CA48" i="23"/>
  <c r="BE48" i="23" s="1"/>
  <c r="BM48" i="23"/>
  <c r="BT48" i="23" s="1"/>
  <c r="BM43" i="23"/>
  <c r="CA43" i="23" s="1"/>
  <c r="CA37" i="23"/>
  <c r="AY38" i="23" s="1"/>
  <c r="BM37" i="23"/>
  <c r="BT37" i="23" s="1"/>
  <c r="CA35" i="23"/>
  <c r="BE33" i="23" s="1"/>
  <c r="BT35" i="23"/>
  <c r="BM35" i="23"/>
  <c r="AY33" i="23"/>
  <c r="E6" i="23"/>
  <c r="BM103" i="22"/>
  <c r="CA103" i="22" s="1"/>
  <c r="BM98" i="22"/>
  <c r="CA98" i="22" s="1"/>
  <c r="CA93" i="22"/>
  <c r="BE93" i="22" s="1"/>
  <c r="BT93" i="22"/>
  <c r="BM93" i="22"/>
  <c r="AY93" i="22"/>
  <c r="CA88" i="22"/>
  <c r="AY88" i="22" s="1"/>
  <c r="BT88" i="22"/>
  <c r="BM88" i="22"/>
  <c r="BM83" i="22"/>
  <c r="CA83" i="22" s="1"/>
  <c r="BM78" i="22"/>
  <c r="CA78" i="22" s="1"/>
  <c r="CA73" i="22"/>
  <c r="BE73" i="22" s="1"/>
  <c r="BT73" i="22"/>
  <c r="BM73" i="22"/>
  <c r="AY73" i="22"/>
  <c r="CA68" i="22"/>
  <c r="AY68" i="22" s="1"/>
  <c r="BT68" i="22"/>
  <c r="BM68" i="22"/>
  <c r="BM63" i="22"/>
  <c r="CA63" i="22" s="1"/>
  <c r="BM58" i="22"/>
  <c r="CA58" i="22" s="1"/>
  <c r="CA53" i="22"/>
  <c r="BE53" i="22" s="1"/>
  <c r="BT53" i="22"/>
  <c r="BM53" i="22"/>
  <c r="AY53" i="22"/>
  <c r="CA48" i="22"/>
  <c r="BE48" i="22" s="1"/>
  <c r="BT48" i="22"/>
  <c r="BM48" i="22"/>
  <c r="AY48" i="22"/>
  <c r="BM43" i="22"/>
  <c r="CA43" i="22" s="1"/>
  <c r="CA37" i="22"/>
  <c r="BE38" i="22" s="1"/>
  <c r="BM37" i="22"/>
  <c r="BT37" i="22" s="1"/>
  <c r="CA35" i="22"/>
  <c r="BE33" i="22" s="1"/>
  <c r="BT35" i="22"/>
  <c r="BM35" i="22"/>
  <c r="AY33" i="22"/>
  <c r="E6" i="22"/>
  <c r="BM103" i="21"/>
  <c r="CA103" i="21" s="1"/>
  <c r="BM98" i="21"/>
  <c r="CA98" i="21" s="1"/>
  <c r="CA93" i="21"/>
  <c r="BE93" i="21" s="1"/>
  <c r="BT93" i="21"/>
  <c r="BM93" i="21"/>
  <c r="CA88" i="21"/>
  <c r="AY88" i="21" s="1"/>
  <c r="BT88" i="21"/>
  <c r="BM88" i="21"/>
  <c r="BM83" i="21"/>
  <c r="CA83" i="21" s="1"/>
  <c r="BM78" i="21"/>
  <c r="CA78" i="21" s="1"/>
  <c r="CA73" i="21"/>
  <c r="BE73" i="21" s="1"/>
  <c r="BT73" i="21"/>
  <c r="BM73" i="21"/>
  <c r="AY73" i="21"/>
  <c r="CA68" i="21"/>
  <c r="BE68" i="21" s="1"/>
  <c r="BT68" i="21"/>
  <c r="BM68" i="21"/>
  <c r="AY68" i="21"/>
  <c r="BM63" i="21"/>
  <c r="CA63" i="21" s="1"/>
  <c r="BM58" i="21"/>
  <c r="CA58" i="21" s="1"/>
  <c r="CA53" i="21"/>
  <c r="BE53" i="21" s="1"/>
  <c r="BT53" i="21"/>
  <c r="BM53" i="21"/>
  <c r="AY53" i="21"/>
  <c r="CA48" i="21"/>
  <c r="AY48" i="21" s="1"/>
  <c r="BT48" i="21"/>
  <c r="BM48" i="21"/>
  <c r="BM43" i="21"/>
  <c r="CA43" i="21" s="1"/>
  <c r="CA37" i="21"/>
  <c r="BE38" i="21" s="1"/>
  <c r="BT37" i="21"/>
  <c r="BM37" i="21"/>
  <c r="CA35" i="21"/>
  <c r="BE33" i="21" s="1"/>
  <c r="BT35" i="21"/>
  <c r="BM35" i="21"/>
  <c r="AY33" i="21"/>
  <c r="E6" i="21"/>
  <c r="CA103" i="20"/>
  <c r="BE103" i="20" s="1"/>
  <c r="BM103" i="20"/>
  <c r="BT103" i="20" s="1"/>
  <c r="AY103" i="20"/>
  <c r="BM98" i="20"/>
  <c r="CA98" i="20" s="1"/>
  <c r="BM93" i="20"/>
  <c r="CA93" i="20" s="1"/>
  <c r="CA88" i="20"/>
  <c r="AY88" i="20" s="1"/>
  <c r="BT88" i="20"/>
  <c r="BM88" i="20"/>
  <c r="CA83" i="20"/>
  <c r="BE83" i="20" s="1"/>
  <c r="BM83" i="20"/>
  <c r="BT83" i="20" s="1"/>
  <c r="BM78" i="20"/>
  <c r="CA78" i="20" s="1"/>
  <c r="BM73" i="20"/>
  <c r="CA73" i="20" s="1"/>
  <c r="CA68" i="20"/>
  <c r="AY68" i="20" s="1"/>
  <c r="BT68" i="20"/>
  <c r="BM68" i="20"/>
  <c r="CA63" i="20"/>
  <c r="BE63" i="20" s="1"/>
  <c r="BM63" i="20"/>
  <c r="BT63" i="20" s="1"/>
  <c r="BM58" i="20"/>
  <c r="CA58" i="20" s="1"/>
  <c r="BM53" i="20"/>
  <c r="BT53" i="20" s="1"/>
  <c r="CA48" i="20"/>
  <c r="BE48" i="20" s="1"/>
  <c r="BT48" i="20"/>
  <c r="BM48" i="20"/>
  <c r="AY48" i="20"/>
  <c r="CA43" i="20"/>
  <c r="AY43" i="20" s="1"/>
  <c r="BM43" i="20"/>
  <c r="BT43" i="20" s="1"/>
  <c r="CA37" i="20"/>
  <c r="BE38" i="20" s="1"/>
  <c r="BT37" i="20"/>
  <c r="BM37" i="20"/>
  <c r="BM35" i="20"/>
  <c r="BT35" i="20" s="1"/>
  <c r="E6" i="20"/>
  <c r="BT103" i="19"/>
  <c r="BM103" i="19"/>
  <c r="CA103" i="19" s="1"/>
  <c r="BM98" i="19"/>
  <c r="CA98" i="19" s="1"/>
  <c r="CA93" i="19"/>
  <c r="BT93" i="19"/>
  <c r="BM93" i="19"/>
  <c r="BE93" i="19"/>
  <c r="AY93" i="19"/>
  <c r="CA88" i="19"/>
  <c r="BE88" i="19" s="1"/>
  <c r="BM88" i="19"/>
  <c r="BT88" i="19" s="1"/>
  <c r="AY88" i="19"/>
  <c r="BT83" i="19"/>
  <c r="BM83" i="19"/>
  <c r="CA83" i="19" s="1"/>
  <c r="BM78" i="19"/>
  <c r="CA78" i="19" s="1"/>
  <c r="CA73" i="19"/>
  <c r="BT73" i="19"/>
  <c r="BM73" i="19"/>
  <c r="BE73" i="19"/>
  <c r="AY73" i="19"/>
  <c r="CA68" i="19"/>
  <c r="BE68" i="19" s="1"/>
  <c r="BM68" i="19"/>
  <c r="BT68" i="19" s="1"/>
  <c r="AY68" i="19"/>
  <c r="BT63" i="19"/>
  <c r="BM63" i="19"/>
  <c r="CA63" i="19" s="1"/>
  <c r="BM58" i="19"/>
  <c r="CA58" i="19" s="1"/>
  <c r="CA53" i="19"/>
  <c r="BT53" i="19"/>
  <c r="BM53" i="19"/>
  <c r="BE53" i="19"/>
  <c r="AY53" i="19"/>
  <c r="CA48" i="19"/>
  <c r="BE48" i="19" s="1"/>
  <c r="BM48" i="19"/>
  <c r="BT48" i="19" s="1"/>
  <c r="AY48" i="19"/>
  <c r="BT43" i="19"/>
  <c r="BM43" i="19"/>
  <c r="CA43" i="19" s="1"/>
  <c r="CA37" i="19"/>
  <c r="BE38" i="19" s="1"/>
  <c r="BM37" i="19"/>
  <c r="BT37" i="19" s="1"/>
  <c r="CA35" i="19"/>
  <c r="BT35" i="19"/>
  <c r="BM35" i="19"/>
  <c r="BE33" i="19"/>
  <c r="AY33" i="19"/>
  <c r="E6" i="19"/>
  <c r="BM103" i="18"/>
  <c r="CA103" i="18" s="1"/>
  <c r="BM98" i="18"/>
  <c r="BT98" i="18" s="1"/>
  <c r="CA93" i="18"/>
  <c r="BE93" i="18" s="1"/>
  <c r="BT93" i="18"/>
  <c r="BM93" i="18"/>
  <c r="AY93" i="18"/>
  <c r="CA88" i="18"/>
  <c r="BE88" i="18" s="1"/>
  <c r="BT88" i="18"/>
  <c r="BM88" i="18"/>
  <c r="BM83" i="18"/>
  <c r="CA83" i="18" s="1"/>
  <c r="BM78" i="18"/>
  <c r="BT78" i="18" s="1"/>
  <c r="CA73" i="18"/>
  <c r="BE73" i="18" s="1"/>
  <c r="BT73" i="18"/>
  <c r="BM73" i="18"/>
  <c r="CA68" i="18"/>
  <c r="BE68" i="18" s="1"/>
  <c r="BT68" i="18"/>
  <c r="BM68" i="18"/>
  <c r="AY68" i="18"/>
  <c r="BM63" i="18"/>
  <c r="CA63" i="18" s="1"/>
  <c r="BM58" i="18"/>
  <c r="BT58" i="18" s="1"/>
  <c r="CA53" i="18"/>
  <c r="BE53" i="18" s="1"/>
  <c r="BT53" i="18"/>
  <c r="BM53" i="18"/>
  <c r="CA48" i="18"/>
  <c r="BE48" i="18" s="1"/>
  <c r="BT48" i="18"/>
  <c r="BM48" i="18"/>
  <c r="BM43" i="18"/>
  <c r="CA43" i="18" s="1"/>
  <c r="CA37" i="18"/>
  <c r="AY38" i="18" s="1"/>
  <c r="BM37" i="18"/>
  <c r="BT37" i="18" s="1"/>
  <c r="CA35" i="18"/>
  <c r="BE33" i="18" s="1"/>
  <c r="BT35" i="18"/>
  <c r="BM35" i="18"/>
  <c r="E6" i="18"/>
  <c r="CA103" i="17"/>
  <c r="BM103" i="17"/>
  <c r="BT103" i="17" s="1"/>
  <c r="BE103" i="17"/>
  <c r="AY103" i="17"/>
  <c r="BM98" i="17"/>
  <c r="CA98" i="17" s="1"/>
  <c r="BM93" i="17"/>
  <c r="BT93" i="17" s="1"/>
  <c r="CA88" i="17"/>
  <c r="AY88" i="17" s="1"/>
  <c r="BT88" i="17"/>
  <c r="BM88" i="17"/>
  <c r="CA83" i="17"/>
  <c r="BE83" i="17" s="1"/>
  <c r="BM83" i="17"/>
  <c r="BT83" i="17" s="1"/>
  <c r="AY83" i="17"/>
  <c r="BM78" i="17"/>
  <c r="CA78" i="17" s="1"/>
  <c r="BM73" i="17"/>
  <c r="CA73" i="17" s="1"/>
  <c r="CA68" i="17"/>
  <c r="BE68" i="17" s="1"/>
  <c r="BT68" i="17"/>
  <c r="BM68" i="17"/>
  <c r="AY68" i="17"/>
  <c r="CA63" i="17"/>
  <c r="BE63" i="17" s="1"/>
  <c r="BM63" i="17"/>
  <c r="BT63" i="17" s="1"/>
  <c r="AY63" i="17"/>
  <c r="BM58" i="17"/>
  <c r="CA58" i="17" s="1"/>
  <c r="BM53" i="17"/>
  <c r="BT53" i="17" s="1"/>
  <c r="CA48" i="17"/>
  <c r="BE48" i="17" s="1"/>
  <c r="BT48" i="17"/>
  <c r="BM48" i="17"/>
  <c r="CA43" i="17"/>
  <c r="AY43" i="17" s="1"/>
  <c r="BT43" i="17"/>
  <c r="BM43" i="17"/>
  <c r="CA37" i="17"/>
  <c r="BE38" i="17" s="1"/>
  <c r="BT37" i="17"/>
  <c r="BM37" i="17"/>
  <c r="BM35" i="17"/>
  <c r="BT35" i="17" s="1"/>
  <c r="E6" i="17"/>
  <c r="BT103" i="16"/>
  <c r="BM103" i="16"/>
  <c r="CA103" i="16" s="1"/>
  <c r="BM98" i="16"/>
  <c r="CA98" i="16" s="1"/>
  <c r="CA93" i="16"/>
  <c r="BT93" i="16"/>
  <c r="BM93" i="16"/>
  <c r="BE93" i="16"/>
  <c r="AY93" i="16"/>
  <c r="CA88" i="16"/>
  <c r="BE88" i="16" s="1"/>
  <c r="BM88" i="16"/>
  <c r="BT88" i="16" s="1"/>
  <c r="AY88" i="16"/>
  <c r="BT83" i="16"/>
  <c r="BM83" i="16"/>
  <c r="CA83" i="16" s="1"/>
  <c r="BM78" i="16"/>
  <c r="CA78" i="16" s="1"/>
  <c r="CA73" i="16"/>
  <c r="BT73" i="16"/>
  <c r="BM73" i="16"/>
  <c r="BE73" i="16"/>
  <c r="AY73" i="16"/>
  <c r="CA68" i="16"/>
  <c r="BE68" i="16" s="1"/>
  <c r="BM68" i="16"/>
  <c r="BT68" i="16" s="1"/>
  <c r="AY68" i="16"/>
  <c r="BT63" i="16"/>
  <c r="BM63" i="16"/>
  <c r="CA63" i="16" s="1"/>
  <c r="BM58" i="16"/>
  <c r="CA58" i="16" s="1"/>
  <c r="CA53" i="16"/>
  <c r="BT53" i="16"/>
  <c r="BM53" i="16"/>
  <c r="BE53" i="16"/>
  <c r="AY53" i="16"/>
  <c r="CA48" i="16"/>
  <c r="BE48" i="16" s="1"/>
  <c r="BM48" i="16"/>
  <c r="BT48" i="16" s="1"/>
  <c r="AY48" i="16"/>
  <c r="BT43" i="16"/>
  <c r="BM43" i="16"/>
  <c r="CA43" i="16" s="1"/>
  <c r="CA37" i="16"/>
  <c r="BE38" i="16" s="1"/>
  <c r="BM37" i="16"/>
  <c r="BT37" i="16" s="1"/>
  <c r="CA35" i="16"/>
  <c r="BT35" i="16"/>
  <c r="BM35" i="16"/>
  <c r="BE33" i="16"/>
  <c r="AY33" i="16"/>
  <c r="E6" i="16"/>
  <c r="BM103" i="15"/>
  <c r="CA103" i="15" s="1"/>
  <c r="BM98" i="15"/>
  <c r="CA98" i="15" s="1"/>
  <c r="CA93" i="15"/>
  <c r="BE93" i="15" s="1"/>
  <c r="BT93" i="15"/>
  <c r="BM93" i="15"/>
  <c r="AY93" i="15"/>
  <c r="CA88" i="15"/>
  <c r="BE88" i="15" s="1"/>
  <c r="BT88" i="15"/>
  <c r="BM88" i="15"/>
  <c r="AY88" i="15"/>
  <c r="BM83" i="15"/>
  <c r="CA83" i="15" s="1"/>
  <c r="BM78" i="15"/>
  <c r="CA78" i="15" s="1"/>
  <c r="CA73" i="15"/>
  <c r="BE73" i="15" s="1"/>
  <c r="BT73" i="15"/>
  <c r="BM73" i="15"/>
  <c r="AY73" i="15"/>
  <c r="CA68" i="15"/>
  <c r="BE68" i="15" s="1"/>
  <c r="BT68" i="15"/>
  <c r="BM68" i="15"/>
  <c r="AY68" i="15"/>
  <c r="BM63" i="15"/>
  <c r="CA63" i="15" s="1"/>
  <c r="BM58" i="15"/>
  <c r="CA58" i="15" s="1"/>
  <c r="CA53" i="15"/>
  <c r="BE53" i="15" s="1"/>
  <c r="BT53" i="15"/>
  <c r="BM53" i="15"/>
  <c r="AY53" i="15"/>
  <c r="CA48" i="15"/>
  <c r="AY48" i="15" s="1"/>
  <c r="BT48" i="15"/>
  <c r="BM48" i="15"/>
  <c r="BM43" i="15"/>
  <c r="CA43" i="15" s="1"/>
  <c r="CA37" i="15"/>
  <c r="BE38" i="15" s="1"/>
  <c r="BT37" i="15"/>
  <c r="BM37" i="15"/>
  <c r="BT35" i="15"/>
  <c r="BM35" i="15"/>
  <c r="CA35" i="15" s="1"/>
  <c r="E6" i="15"/>
  <c r="CA103" i="12"/>
  <c r="BE103" i="12" s="1"/>
  <c r="BT103" i="12"/>
  <c r="BM103" i="12"/>
  <c r="AY103" i="12"/>
  <c r="CA98" i="12"/>
  <c r="BE98" i="12" s="1"/>
  <c r="BM98" i="12"/>
  <c r="BT98" i="12" s="1"/>
  <c r="AY98" i="12"/>
  <c r="CA93" i="12"/>
  <c r="BE93" i="12" s="1"/>
  <c r="BM93" i="12"/>
  <c r="BT93" i="12" s="1"/>
  <c r="AY93" i="12"/>
  <c r="BM88" i="12"/>
  <c r="CA88" i="12" s="1"/>
  <c r="BM83" i="12"/>
  <c r="CA83" i="12" s="1"/>
  <c r="CA78" i="12"/>
  <c r="BE78" i="12" s="1"/>
  <c r="BT78" i="12"/>
  <c r="BM78" i="12"/>
  <c r="AY78" i="12"/>
  <c r="CA73" i="12"/>
  <c r="BE73" i="12" s="1"/>
  <c r="BM73" i="12"/>
  <c r="BT73" i="12" s="1"/>
  <c r="AY73" i="12"/>
  <c r="BM68" i="12"/>
  <c r="CA68" i="12" s="1"/>
  <c r="BM63" i="12"/>
  <c r="CA63" i="12" s="1"/>
  <c r="CA58" i="12"/>
  <c r="BE58" i="12" s="1"/>
  <c r="BT58" i="12"/>
  <c r="BM58" i="12"/>
  <c r="AY58" i="12"/>
  <c r="CA53" i="12"/>
  <c r="BE53" i="12" s="1"/>
  <c r="BM53" i="12"/>
  <c r="BT53" i="12" s="1"/>
  <c r="AY53" i="12"/>
  <c r="BM48" i="12"/>
  <c r="CA48" i="12" s="1"/>
  <c r="BM43" i="12"/>
  <c r="CA43" i="12" s="1"/>
  <c r="BM37" i="12"/>
  <c r="CA37" i="12" s="1"/>
  <c r="CA35" i="12"/>
  <c r="BE33" i="12" s="1"/>
  <c r="BM35" i="12"/>
  <c r="BT35" i="12" s="1"/>
  <c r="AY33" i="12"/>
  <c r="E6" i="12"/>
  <c r="BE43" i="55" l="1"/>
  <c r="AY43" i="55"/>
  <c r="BE73" i="55"/>
  <c r="AY73" i="55"/>
  <c r="AY68" i="56"/>
  <c r="BE68" i="56"/>
  <c r="AY98" i="55"/>
  <c r="BE98" i="55"/>
  <c r="BE73" i="56"/>
  <c r="AY73" i="56"/>
  <c r="BE83" i="58"/>
  <c r="AY83" i="58"/>
  <c r="BE43" i="56"/>
  <c r="AY43" i="56"/>
  <c r="AY98" i="56"/>
  <c r="BE98" i="56"/>
  <c r="BE33" i="58"/>
  <c r="AY33" i="58"/>
  <c r="CA73" i="59"/>
  <c r="BT73" i="59"/>
  <c r="BT58" i="61"/>
  <c r="CA58" i="61"/>
  <c r="CA73" i="63"/>
  <c r="BT73" i="63"/>
  <c r="BT93" i="55"/>
  <c r="BT73" i="56"/>
  <c r="BE103" i="56"/>
  <c r="AY103" i="56"/>
  <c r="BE48" i="58"/>
  <c r="AY48" i="58"/>
  <c r="BT78" i="58"/>
  <c r="BE88" i="59"/>
  <c r="AY88" i="59"/>
  <c r="AY53" i="62"/>
  <c r="BE53" i="62"/>
  <c r="CA103" i="62"/>
  <c r="BT103" i="62"/>
  <c r="BE48" i="63"/>
  <c r="AY48" i="63"/>
  <c r="BE58" i="63"/>
  <c r="AY58" i="63"/>
  <c r="CA103" i="63"/>
  <c r="BT103" i="63"/>
  <c r="BT73" i="55"/>
  <c r="CA103" i="55"/>
  <c r="BT43" i="56"/>
  <c r="CA43" i="57"/>
  <c r="CA88" i="57"/>
  <c r="BT88" i="57"/>
  <c r="BE98" i="59"/>
  <c r="AY98" i="59"/>
  <c r="BE68" i="60"/>
  <c r="AY68" i="60"/>
  <c r="CA48" i="61"/>
  <c r="BT48" i="61"/>
  <c r="AY83" i="61"/>
  <c r="BE83" i="61"/>
  <c r="BE58" i="62"/>
  <c r="AY58" i="62"/>
  <c r="CA88" i="62"/>
  <c r="BT48" i="63"/>
  <c r="BE88" i="63"/>
  <c r="AY88" i="63"/>
  <c r="BT53" i="64"/>
  <c r="CA53" i="64"/>
  <c r="BE88" i="64"/>
  <c r="AY88" i="64"/>
  <c r="BE83" i="55"/>
  <c r="CA43" i="60"/>
  <c r="BT43" i="60"/>
  <c r="AY53" i="60"/>
  <c r="BE53" i="60"/>
  <c r="AY68" i="61"/>
  <c r="BE68" i="61"/>
  <c r="BT35" i="56"/>
  <c r="BT63" i="56"/>
  <c r="BE38" i="58"/>
  <c r="AY38" i="58"/>
  <c r="BE63" i="58"/>
  <c r="AY63" i="58"/>
  <c r="BE58" i="60"/>
  <c r="AY58" i="60"/>
  <c r="BT35" i="55"/>
  <c r="BE33" i="59"/>
  <c r="AY33" i="59"/>
  <c r="AY53" i="55"/>
  <c r="BE68" i="55"/>
  <c r="CA88" i="55"/>
  <c r="BT88" i="55"/>
  <c r="CA58" i="56"/>
  <c r="BT58" i="56"/>
  <c r="AY78" i="56"/>
  <c r="BT98" i="56"/>
  <c r="BE58" i="57"/>
  <c r="BE63" i="57"/>
  <c r="AY63" i="57"/>
  <c r="AY93" i="57"/>
  <c r="BE98" i="57"/>
  <c r="AY98" i="57"/>
  <c r="AY43" i="58"/>
  <c r="AY53" i="58"/>
  <c r="BT83" i="58"/>
  <c r="CA37" i="59"/>
  <c r="BT37" i="59"/>
  <c r="BE58" i="59"/>
  <c r="AY58" i="59"/>
  <c r="BE33" i="60"/>
  <c r="AY33" i="60"/>
  <c r="AY83" i="60"/>
  <c r="BE83" i="60"/>
  <c r="BT37" i="61"/>
  <c r="BE63" i="61"/>
  <c r="AY63" i="61"/>
  <c r="BE88" i="61"/>
  <c r="AY88" i="61"/>
  <c r="BT58" i="62"/>
  <c r="BT78" i="62"/>
  <c r="CA43" i="64"/>
  <c r="BT43" i="64"/>
  <c r="CA58" i="55"/>
  <c r="BT58" i="55"/>
  <c r="AY33" i="56"/>
  <c r="BT68" i="56"/>
  <c r="AY78" i="58"/>
  <c r="BT93" i="58"/>
  <c r="CA93" i="58"/>
  <c r="AY38" i="60"/>
  <c r="BE38" i="60"/>
  <c r="BT88" i="60"/>
  <c r="CA88" i="60"/>
  <c r="AY98" i="60"/>
  <c r="BE98" i="60"/>
  <c r="BE38" i="61"/>
  <c r="BT88" i="61"/>
  <c r="BT48" i="62"/>
  <c r="BE63" i="63"/>
  <c r="AY63" i="63"/>
  <c r="CA73" i="64"/>
  <c r="BT73" i="64"/>
  <c r="AY83" i="59"/>
  <c r="BE83" i="59"/>
  <c r="CA78" i="60"/>
  <c r="BT78" i="60"/>
  <c r="BE63" i="62"/>
  <c r="AY63" i="62"/>
  <c r="BE93" i="60"/>
  <c r="AY93" i="60"/>
  <c r="BE93" i="61"/>
  <c r="AY93" i="61"/>
  <c r="BT63" i="55"/>
  <c r="AY53" i="56"/>
  <c r="CA88" i="56"/>
  <c r="BT88" i="56"/>
  <c r="CA53" i="57"/>
  <c r="BT53" i="57"/>
  <c r="BT78" i="57"/>
  <c r="BT37" i="58"/>
  <c r="BT48" i="58"/>
  <c r="BE78" i="62"/>
  <c r="AY78" i="62"/>
  <c r="BT43" i="55"/>
  <c r="AY83" i="57"/>
  <c r="CA103" i="58"/>
  <c r="BT103" i="58"/>
  <c r="AY78" i="55"/>
  <c r="AY93" i="55"/>
  <c r="BT98" i="55"/>
  <c r="AY48" i="56"/>
  <c r="AY63" i="56"/>
  <c r="AY38" i="57"/>
  <c r="AY68" i="57"/>
  <c r="AY103" i="57"/>
  <c r="BT58" i="58"/>
  <c r="AY48" i="55"/>
  <c r="BT73" i="57"/>
  <c r="CA73" i="57"/>
  <c r="BE88" i="58"/>
  <c r="CA43" i="59"/>
  <c r="BT43" i="59"/>
  <c r="BT37" i="60"/>
  <c r="AY53" i="61"/>
  <c r="BE53" i="61"/>
  <c r="BT78" i="61"/>
  <c r="BE93" i="62"/>
  <c r="AY93" i="62"/>
  <c r="BT83" i="63"/>
  <c r="CA83" i="63"/>
  <c r="BE33" i="64"/>
  <c r="AY33" i="64"/>
  <c r="BE58" i="64"/>
  <c r="AY58" i="64"/>
  <c r="BT83" i="64"/>
  <c r="BT78" i="59"/>
  <c r="BT88" i="59"/>
  <c r="BT48" i="60"/>
  <c r="BT58" i="60"/>
  <c r="CA103" i="60"/>
  <c r="BT103" i="60"/>
  <c r="CA73" i="61"/>
  <c r="BT73" i="61"/>
  <c r="CA43" i="62"/>
  <c r="BT43" i="62"/>
  <c r="BT83" i="62"/>
  <c r="BT53" i="63"/>
  <c r="BT37" i="64"/>
  <c r="CA103" i="61"/>
  <c r="BT103" i="61"/>
  <c r="CA73" i="62"/>
  <c r="BT73" i="62"/>
  <c r="CA43" i="63"/>
  <c r="BT43" i="63"/>
  <c r="CA103" i="59"/>
  <c r="BT103" i="59"/>
  <c r="CA73" i="60"/>
  <c r="BT73" i="60"/>
  <c r="CA43" i="61"/>
  <c r="BT43" i="61"/>
  <c r="BE38" i="64"/>
  <c r="CA103" i="64"/>
  <c r="BT103" i="64"/>
  <c r="AY33" i="45"/>
  <c r="BE33" i="45"/>
  <c r="AY43" i="48"/>
  <c r="BE43" i="48"/>
  <c r="CA53" i="48"/>
  <c r="BT53" i="48"/>
  <c r="BE73" i="48"/>
  <c r="AY73" i="48"/>
  <c r="AY98" i="49"/>
  <c r="BE98" i="49"/>
  <c r="CA48" i="50"/>
  <c r="BT48" i="50"/>
  <c r="BE33" i="51"/>
  <c r="AY33" i="51"/>
  <c r="BE63" i="51"/>
  <c r="AY63" i="51"/>
  <c r="BE88" i="51"/>
  <c r="AY88" i="51"/>
  <c r="BE68" i="52"/>
  <c r="AY68" i="52"/>
  <c r="CA43" i="54"/>
  <c r="BT43" i="54"/>
  <c r="BT37" i="45"/>
  <c r="CA37" i="45"/>
  <c r="BT63" i="45"/>
  <c r="BE103" i="45"/>
  <c r="AY103" i="45"/>
  <c r="BE78" i="46"/>
  <c r="AY78" i="46"/>
  <c r="BT88" i="46"/>
  <c r="AY38" i="47"/>
  <c r="CA83" i="47"/>
  <c r="AY58" i="49"/>
  <c r="BE58" i="49"/>
  <c r="BT73" i="49"/>
  <c r="CA73" i="49"/>
  <c r="CA48" i="54"/>
  <c r="BT48" i="54"/>
  <c r="AY83" i="54"/>
  <c r="BE83" i="54"/>
  <c r="BT83" i="45"/>
  <c r="BT68" i="46"/>
  <c r="CA53" i="47"/>
  <c r="BT53" i="47"/>
  <c r="CA73" i="47"/>
  <c r="BE98" i="47"/>
  <c r="AY98" i="47"/>
  <c r="AY58" i="48"/>
  <c r="BE58" i="48"/>
  <c r="BE33" i="49"/>
  <c r="AY33" i="49"/>
  <c r="BE63" i="49"/>
  <c r="AY63" i="49"/>
  <c r="CA78" i="50"/>
  <c r="BT78" i="50"/>
  <c r="CA43" i="51"/>
  <c r="BT43" i="51"/>
  <c r="AY53" i="51"/>
  <c r="BE53" i="51"/>
  <c r="CA103" i="51"/>
  <c r="BT103" i="51"/>
  <c r="CA73" i="53"/>
  <c r="BT73" i="53"/>
  <c r="CA48" i="45"/>
  <c r="AY43" i="46"/>
  <c r="BE58" i="46"/>
  <c r="AY58" i="46"/>
  <c r="AY88" i="47"/>
  <c r="BE88" i="47"/>
  <c r="BT37" i="48"/>
  <c r="CA93" i="49"/>
  <c r="BT93" i="49"/>
  <c r="AY83" i="50"/>
  <c r="BE83" i="50"/>
  <c r="BE58" i="53"/>
  <c r="AY58" i="53"/>
  <c r="BE93" i="53"/>
  <c r="AY93" i="53"/>
  <c r="BE33" i="54"/>
  <c r="AY33" i="54"/>
  <c r="BE68" i="45"/>
  <c r="AY68" i="45"/>
  <c r="BT98" i="45"/>
  <c r="AY93" i="46"/>
  <c r="BE93" i="46"/>
  <c r="BE43" i="47"/>
  <c r="AY43" i="47"/>
  <c r="BE93" i="47"/>
  <c r="AY93" i="47"/>
  <c r="AY38" i="48"/>
  <c r="BE103" i="48"/>
  <c r="AY103" i="48"/>
  <c r="BE58" i="50"/>
  <c r="AY58" i="50"/>
  <c r="BE88" i="50"/>
  <c r="AY88" i="50"/>
  <c r="BE88" i="52"/>
  <c r="AY88" i="52"/>
  <c r="BT58" i="53"/>
  <c r="BE63" i="45"/>
  <c r="AY73" i="45"/>
  <c r="BE88" i="45"/>
  <c r="AY88" i="45"/>
  <c r="BT35" i="46"/>
  <c r="BE73" i="46"/>
  <c r="AY73" i="46"/>
  <c r="BE88" i="46"/>
  <c r="AY98" i="46"/>
  <c r="AY58" i="47"/>
  <c r="BE58" i="47"/>
  <c r="BT93" i="47"/>
  <c r="BT43" i="49"/>
  <c r="CA43" i="49"/>
  <c r="BE83" i="49"/>
  <c r="AY83" i="49"/>
  <c r="BT88" i="50"/>
  <c r="CA48" i="53"/>
  <c r="BT48" i="53"/>
  <c r="BE88" i="53"/>
  <c r="AY88" i="53"/>
  <c r="BE58" i="54"/>
  <c r="AY58" i="54"/>
  <c r="BE58" i="51"/>
  <c r="AY58" i="51"/>
  <c r="BE63" i="52"/>
  <c r="AY63" i="52"/>
  <c r="BE78" i="53"/>
  <c r="AY78" i="53"/>
  <c r="CA103" i="53"/>
  <c r="BT103" i="53"/>
  <c r="BE88" i="54"/>
  <c r="AY88" i="54"/>
  <c r="BT93" i="48"/>
  <c r="BT37" i="49"/>
  <c r="CA53" i="49"/>
  <c r="BT63" i="49"/>
  <c r="CA103" i="49"/>
  <c r="BT103" i="49"/>
  <c r="CA43" i="50"/>
  <c r="BT43" i="50"/>
  <c r="BT53" i="50"/>
  <c r="BT37" i="51"/>
  <c r="BT58" i="51"/>
  <c r="BT37" i="52"/>
  <c r="BE93" i="52"/>
  <c r="AY93" i="52"/>
  <c r="BT78" i="53"/>
  <c r="BT58" i="45"/>
  <c r="CA78" i="45"/>
  <c r="BT93" i="45"/>
  <c r="CA48" i="46"/>
  <c r="BT63" i="46"/>
  <c r="BT83" i="46"/>
  <c r="BT98" i="46"/>
  <c r="BT35" i="47"/>
  <c r="CA63" i="47"/>
  <c r="BT78" i="47"/>
  <c r="BT78" i="48"/>
  <c r="AY38" i="49"/>
  <c r="BT78" i="49"/>
  <c r="CA73" i="50"/>
  <c r="BT73" i="50"/>
  <c r="BT83" i="50"/>
  <c r="BE38" i="51"/>
  <c r="BT48" i="51"/>
  <c r="BE93" i="51"/>
  <c r="AY93" i="51"/>
  <c r="BE38" i="52"/>
  <c r="BE58" i="52"/>
  <c r="AY58" i="52"/>
  <c r="AY98" i="52"/>
  <c r="CA53" i="54"/>
  <c r="BT53" i="54"/>
  <c r="CA37" i="46"/>
  <c r="CA48" i="47"/>
  <c r="BT48" i="47"/>
  <c r="BT103" i="47"/>
  <c r="CA103" i="47"/>
  <c r="CA35" i="48"/>
  <c r="AY98" i="48"/>
  <c r="BT48" i="49"/>
  <c r="CA88" i="49"/>
  <c r="BE68" i="50"/>
  <c r="BT48" i="52"/>
  <c r="BT58" i="52"/>
  <c r="CA103" i="52"/>
  <c r="BT103" i="52"/>
  <c r="BE63" i="53"/>
  <c r="AY63" i="53"/>
  <c r="CA83" i="53"/>
  <c r="BT83" i="53"/>
  <c r="CA73" i="54"/>
  <c r="BT73" i="54"/>
  <c r="CA73" i="52"/>
  <c r="BT73" i="52"/>
  <c r="CA43" i="53"/>
  <c r="BT43" i="53"/>
  <c r="CA103" i="50"/>
  <c r="BT103" i="50"/>
  <c r="CA73" i="51"/>
  <c r="BT73" i="51"/>
  <c r="CA43" i="52"/>
  <c r="BT43" i="52"/>
  <c r="BT37" i="54"/>
  <c r="BT78" i="54"/>
  <c r="CA103" i="54"/>
  <c r="BT103" i="54"/>
  <c r="BE93" i="40"/>
  <c r="AY93" i="40"/>
  <c r="BE63" i="42"/>
  <c r="AY63" i="42"/>
  <c r="BE63" i="41"/>
  <c r="AY63" i="41"/>
  <c r="BE58" i="40"/>
  <c r="AY58" i="40"/>
  <c r="BE103" i="40"/>
  <c r="AY103" i="40"/>
  <c r="BE93" i="41"/>
  <c r="AY93" i="41"/>
  <c r="BE33" i="42"/>
  <c r="AY33" i="42"/>
  <c r="BE43" i="42"/>
  <c r="AY43" i="42"/>
  <c r="BE58" i="43"/>
  <c r="AY58" i="43"/>
  <c r="BE103" i="43"/>
  <c r="AY103" i="43"/>
  <c r="BE93" i="44"/>
  <c r="AY93" i="44"/>
  <c r="BE88" i="42"/>
  <c r="AY88" i="42"/>
  <c r="BE73" i="40"/>
  <c r="AY73" i="40"/>
  <c r="BE88" i="41"/>
  <c r="AY88" i="41"/>
  <c r="BE73" i="43"/>
  <c r="AY73" i="43"/>
  <c r="BE63" i="44"/>
  <c r="AY63" i="44"/>
  <c r="BE88" i="44"/>
  <c r="AY88" i="44"/>
  <c r="BE63" i="40"/>
  <c r="AY63" i="40"/>
  <c r="BE88" i="40"/>
  <c r="AY88" i="40"/>
  <c r="BE73" i="42"/>
  <c r="AY73" i="42"/>
  <c r="BE63" i="43"/>
  <c r="AY63" i="43"/>
  <c r="BE88" i="43"/>
  <c r="AY88" i="43"/>
  <c r="BE33" i="41"/>
  <c r="AY33" i="41"/>
  <c r="BE43" i="41"/>
  <c r="AY43" i="41"/>
  <c r="BE58" i="42"/>
  <c r="AY58" i="42"/>
  <c r="BE103" i="42"/>
  <c r="AY103" i="42"/>
  <c r="BE93" i="43"/>
  <c r="AY93" i="43"/>
  <c r="BE33" i="44"/>
  <c r="AY33" i="44"/>
  <c r="BE43" i="44"/>
  <c r="AY43" i="44"/>
  <c r="BE73" i="41"/>
  <c r="AY73" i="41"/>
  <c r="BE73" i="44"/>
  <c r="AY73" i="44"/>
  <c r="BE33" i="40"/>
  <c r="AY33" i="40"/>
  <c r="BE43" i="40"/>
  <c r="AY43" i="40"/>
  <c r="BE58" i="41"/>
  <c r="AY58" i="41"/>
  <c r="BE103" i="41"/>
  <c r="AY103" i="41"/>
  <c r="BE93" i="42"/>
  <c r="AY93" i="42"/>
  <c r="BE33" i="43"/>
  <c r="AY33" i="43"/>
  <c r="BE43" i="43"/>
  <c r="AY43" i="43"/>
  <c r="BE58" i="44"/>
  <c r="AY58" i="44"/>
  <c r="BE103" i="44"/>
  <c r="AY103" i="44"/>
  <c r="BT58" i="40"/>
  <c r="BT88" i="40"/>
  <c r="BT58" i="41"/>
  <c r="BT88" i="41"/>
  <c r="BT58" i="42"/>
  <c r="BT88" i="42"/>
  <c r="BT58" i="43"/>
  <c r="BT88" i="43"/>
  <c r="BT58" i="44"/>
  <c r="BT88" i="44"/>
  <c r="AY68" i="40"/>
  <c r="AY98" i="40"/>
  <c r="AY68" i="41"/>
  <c r="AY98" i="41"/>
  <c r="AY68" i="42"/>
  <c r="AY98" i="42"/>
  <c r="AY68" i="43"/>
  <c r="AY98" i="43"/>
  <c r="AY68" i="44"/>
  <c r="AY98" i="44"/>
  <c r="BT43" i="40"/>
  <c r="BT73" i="40"/>
  <c r="BT103" i="40"/>
  <c r="BT43" i="41"/>
  <c r="BT73" i="41"/>
  <c r="BT103" i="41"/>
  <c r="BT43" i="42"/>
  <c r="BT73" i="42"/>
  <c r="BT103" i="42"/>
  <c r="BT43" i="43"/>
  <c r="BT73" i="43"/>
  <c r="BT103" i="43"/>
  <c r="BT43" i="44"/>
  <c r="BT73" i="44"/>
  <c r="BT103" i="44"/>
  <c r="BE58" i="39"/>
  <c r="AY58" i="39"/>
  <c r="BE103" i="39"/>
  <c r="AY103" i="39"/>
  <c r="BE73" i="39"/>
  <c r="AY73" i="39"/>
  <c r="BE43" i="39"/>
  <c r="AY43" i="39"/>
  <c r="BE88" i="39"/>
  <c r="AY88" i="39"/>
  <c r="BC28" i="39" s="1"/>
  <c r="AW28" i="39"/>
  <c r="BT58" i="39"/>
  <c r="BT88" i="39"/>
  <c r="AY68" i="39"/>
  <c r="AY98" i="39"/>
  <c r="BT43" i="39"/>
  <c r="BT73" i="39"/>
  <c r="BT103" i="39"/>
  <c r="BE48" i="38"/>
  <c r="AY48" i="38"/>
  <c r="AY53" i="38"/>
  <c r="BE53" i="38"/>
  <c r="BE58" i="38"/>
  <c r="AY58" i="38"/>
  <c r="BE73" i="38"/>
  <c r="AY73" i="38"/>
  <c r="BE78" i="38"/>
  <c r="AY78" i="38"/>
  <c r="AY38" i="38"/>
  <c r="BE38" i="38"/>
  <c r="AY83" i="38"/>
  <c r="BE83" i="38"/>
  <c r="BE43" i="38"/>
  <c r="AY43" i="38"/>
  <c r="BE88" i="38"/>
  <c r="AY88" i="38"/>
  <c r="BE103" i="38"/>
  <c r="AY103" i="38"/>
  <c r="BT58" i="38"/>
  <c r="BT88" i="38"/>
  <c r="BT53" i="38"/>
  <c r="AY68" i="38"/>
  <c r="BT83" i="38"/>
  <c r="AY98" i="38"/>
  <c r="AY33" i="38"/>
  <c r="BT37" i="38"/>
  <c r="BT48" i="38"/>
  <c r="AY63" i="38"/>
  <c r="BT78" i="38"/>
  <c r="AY93" i="38"/>
  <c r="BT43" i="38"/>
  <c r="BT73" i="38"/>
  <c r="BT103" i="38"/>
  <c r="AY53" i="37"/>
  <c r="BE53" i="37"/>
  <c r="BE78" i="37"/>
  <c r="AY78" i="37"/>
  <c r="BE73" i="37"/>
  <c r="AY73" i="37"/>
  <c r="AY38" i="37"/>
  <c r="BE38" i="37"/>
  <c r="AY83" i="37"/>
  <c r="BE83" i="37"/>
  <c r="BE48" i="37"/>
  <c r="AY48" i="37"/>
  <c r="BE58" i="37"/>
  <c r="AY58" i="37"/>
  <c r="BE43" i="37"/>
  <c r="AY43" i="37"/>
  <c r="BE88" i="37"/>
  <c r="AY88" i="37"/>
  <c r="BE103" i="37"/>
  <c r="AY103" i="37"/>
  <c r="BT58" i="37"/>
  <c r="BT88" i="37"/>
  <c r="BT53" i="37"/>
  <c r="AY68" i="37"/>
  <c r="BT83" i="37"/>
  <c r="AY98" i="37"/>
  <c r="AY33" i="37"/>
  <c r="BT37" i="37"/>
  <c r="BT48" i="37"/>
  <c r="AY63" i="37"/>
  <c r="BT78" i="37"/>
  <c r="AY93" i="37"/>
  <c r="BT43" i="37"/>
  <c r="BT73" i="37"/>
  <c r="BT103" i="37"/>
  <c r="BE43" i="36"/>
  <c r="AY43" i="36"/>
  <c r="BE93" i="36"/>
  <c r="AY93" i="36"/>
  <c r="BE48" i="36"/>
  <c r="AY48" i="36"/>
  <c r="BE73" i="36"/>
  <c r="AY73" i="36"/>
  <c r="AY33" i="36"/>
  <c r="BE33" i="36"/>
  <c r="BE88" i="36"/>
  <c r="AY88" i="36"/>
  <c r="BE63" i="36"/>
  <c r="AY63" i="36"/>
  <c r="BE78" i="36"/>
  <c r="AY78" i="36"/>
  <c r="BE103" i="36"/>
  <c r="AY103" i="36"/>
  <c r="BT93" i="36"/>
  <c r="CA98" i="36"/>
  <c r="BE83" i="36"/>
  <c r="BT88" i="36"/>
  <c r="BT48" i="36"/>
  <c r="BT78" i="36"/>
  <c r="CA37" i="36"/>
  <c r="BT43" i="36"/>
  <c r="AY58" i="36"/>
  <c r="BT73" i="36"/>
  <c r="BT103" i="36"/>
  <c r="BE98" i="35"/>
  <c r="AY98" i="35"/>
  <c r="AY43" i="35"/>
  <c r="BE43" i="35"/>
  <c r="AY63" i="35"/>
  <c r="BE63" i="35"/>
  <c r="AY83" i="35"/>
  <c r="BE83" i="35"/>
  <c r="AY103" i="35"/>
  <c r="BE103" i="35"/>
  <c r="CA37" i="35"/>
  <c r="CA48" i="35"/>
  <c r="CA68" i="35"/>
  <c r="CA88" i="35"/>
  <c r="BT103" i="35"/>
  <c r="AY58" i="35"/>
  <c r="AY43" i="32"/>
  <c r="BE43" i="32"/>
  <c r="AY63" i="32"/>
  <c r="BE63" i="32"/>
  <c r="AY83" i="32"/>
  <c r="BE83" i="32"/>
  <c r="AY103" i="32"/>
  <c r="BE103" i="32"/>
  <c r="AY68" i="32"/>
  <c r="AY53" i="32"/>
  <c r="BE88" i="32"/>
  <c r="BE38" i="32"/>
  <c r="BT43" i="32"/>
  <c r="CA58" i="32"/>
  <c r="BT63" i="32"/>
  <c r="BE73" i="32"/>
  <c r="CA78" i="32"/>
  <c r="BT83" i="32"/>
  <c r="CA98" i="32"/>
  <c r="BT103" i="32"/>
  <c r="AY48" i="32"/>
  <c r="AY58" i="31"/>
  <c r="BE58" i="31"/>
  <c r="BE98" i="31"/>
  <c r="AY98" i="31"/>
  <c r="BE78" i="31"/>
  <c r="AY78" i="31"/>
  <c r="BE73" i="31"/>
  <c r="AY73" i="31"/>
  <c r="BE93" i="31"/>
  <c r="AY93" i="31"/>
  <c r="AY43" i="31"/>
  <c r="BT73" i="31"/>
  <c r="BT93" i="31"/>
  <c r="CA35" i="31"/>
  <c r="AY38" i="31"/>
  <c r="CA53" i="31"/>
  <c r="BT58" i="31"/>
  <c r="BE68" i="31"/>
  <c r="BT78" i="31"/>
  <c r="BE88" i="31"/>
  <c r="BT98" i="31"/>
  <c r="BE33" i="30"/>
  <c r="AY33" i="30"/>
  <c r="AY83" i="30"/>
  <c r="BE83" i="30"/>
  <c r="AY43" i="30"/>
  <c r="BE43" i="30"/>
  <c r="BE58" i="30"/>
  <c r="AY58" i="30"/>
  <c r="BE98" i="30"/>
  <c r="AY98" i="30"/>
  <c r="BE78" i="30"/>
  <c r="AY78" i="30"/>
  <c r="AY63" i="30"/>
  <c r="BE63" i="30"/>
  <c r="AY103" i="30"/>
  <c r="BE103" i="30"/>
  <c r="AY48" i="30"/>
  <c r="AY38" i="30"/>
  <c r="BT58" i="30"/>
  <c r="BT78" i="30"/>
  <c r="BT98" i="30"/>
  <c r="BT43" i="30"/>
  <c r="BT63" i="30"/>
  <c r="BT83" i="30"/>
  <c r="BT103" i="30"/>
  <c r="AY63" i="29"/>
  <c r="BE63" i="29"/>
  <c r="AY83" i="29"/>
  <c r="BE83" i="29"/>
  <c r="BE98" i="29"/>
  <c r="AY98" i="29"/>
  <c r="BE78" i="29"/>
  <c r="AY78" i="29"/>
  <c r="AY43" i="29"/>
  <c r="BE43" i="29"/>
  <c r="BE58" i="29"/>
  <c r="AY58" i="29"/>
  <c r="AY103" i="29"/>
  <c r="BE103" i="29"/>
  <c r="AY68" i="29"/>
  <c r="AY38" i="29"/>
  <c r="BE48" i="29"/>
  <c r="BT58" i="29"/>
  <c r="BT78" i="29"/>
  <c r="BT98" i="29"/>
  <c r="BT43" i="29"/>
  <c r="BT63" i="29"/>
  <c r="BT83" i="29"/>
  <c r="BT103" i="29"/>
  <c r="BE33" i="28"/>
  <c r="AY33" i="28"/>
  <c r="BE53" i="28"/>
  <c r="AY53" i="28"/>
  <c r="BE78" i="28"/>
  <c r="AY78" i="28"/>
  <c r="BE93" i="28"/>
  <c r="AY93" i="28"/>
  <c r="BE58" i="28"/>
  <c r="AY58" i="28"/>
  <c r="BE73" i="28"/>
  <c r="AY73" i="28"/>
  <c r="BE98" i="28"/>
  <c r="AY98" i="28"/>
  <c r="AY38" i="28"/>
  <c r="BE48" i="28"/>
  <c r="BT58" i="28"/>
  <c r="BE68" i="28"/>
  <c r="BT78" i="28"/>
  <c r="BE88" i="28"/>
  <c r="BT98" i="28"/>
  <c r="AY63" i="27"/>
  <c r="BE63" i="27"/>
  <c r="AY43" i="27"/>
  <c r="BE43" i="27"/>
  <c r="BE98" i="27"/>
  <c r="AY98" i="27"/>
  <c r="BE33" i="27"/>
  <c r="AY33" i="27"/>
  <c r="BE78" i="27"/>
  <c r="AY78" i="27"/>
  <c r="AY103" i="27"/>
  <c r="BE103" i="27"/>
  <c r="BE58" i="27"/>
  <c r="AY58" i="27"/>
  <c r="AY83" i="27"/>
  <c r="BE83" i="27"/>
  <c r="BT35" i="27"/>
  <c r="AY38" i="27"/>
  <c r="BT58" i="27"/>
  <c r="BT78" i="27"/>
  <c r="BT98" i="27"/>
  <c r="AY63" i="26"/>
  <c r="BE63" i="26"/>
  <c r="BE98" i="26"/>
  <c r="AY98" i="26"/>
  <c r="BE58" i="26"/>
  <c r="AY58" i="26"/>
  <c r="AY43" i="26"/>
  <c r="BE43" i="26"/>
  <c r="BE78" i="26"/>
  <c r="AY78" i="26"/>
  <c r="AY103" i="26"/>
  <c r="BE103" i="26"/>
  <c r="AY83" i="26"/>
  <c r="BE83" i="26"/>
  <c r="AY68" i="26"/>
  <c r="AY38" i="26"/>
  <c r="BT58" i="26"/>
  <c r="BT78" i="26"/>
  <c r="BT98" i="26"/>
  <c r="AY63" i="25"/>
  <c r="BE63" i="25"/>
  <c r="AY43" i="25"/>
  <c r="BE43" i="25"/>
  <c r="BE98" i="25"/>
  <c r="AY98" i="25"/>
  <c r="BE78" i="25"/>
  <c r="AY78" i="25"/>
  <c r="AY103" i="25"/>
  <c r="BE103" i="25"/>
  <c r="BE58" i="25"/>
  <c r="AY58" i="25"/>
  <c r="AY83" i="25"/>
  <c r="BE83" i="25"/>
  <c r="AY38" i="25"/>
  <c r="BT58" i="25"/>
  <c r="BT78" i="25"/>
  <c r="BT98" i="25"/>
  <c r="AY63" i="24"/>
  <c r="BE63" i="24"/>
  <c r="BE78" i="24"/>
  <c r="AY78" i="24"/>
  <c r="AY103" i="24"/>
  <c r="BE103" i="24"/>
  <c r="AY43" i="24"/>
  <c r="BE43" i="24"/>
  <c r="BE98" i="24"/>
  <c r="AY98" i="24"/>
  <c r="BE58" i="24"/>
  <c r="AY58" i="24"/>
  <c r="AY83" i="24"/>
  <c r="BE83" i="24"/>
  <c r="AY38" i="24"/>
  <c r="BC28" i="24" s="1"/>
  <c r="BT58" i="24"/>
  <c r="BT78" i="24"/>
  <c r="BT98" i="24"/>
  <c r="BE58" i="23"/>
  <c r="AY58" i="23"/>
  <c r="AY63" i="23"/>
  <c r="BE63" i="23"/>
  <c r="AY43" i="23"/>
  <c r="BE43" i="23"/>
  <c r="AY83" i="23"/>
  <c r="BE83" i="23"/>
  <c r="AY103" i="23"/>
  <c r="BE103" i="23"/>
  <c r="BT58" i="23"/>
  <c r="AY73" i="23"/>
  <c r="BE88" i="23"/>
  <c r="BE38" i="23"/>
  <c r="BT43" i="23"/>
  <c r="BE53" i="23"/>
  <c r="BT63" i="23"/>
  <c r="CA78" i="23"/>
  <c r="BT83" i="23"/>
  <c r="CA98" i="23"/>
  <c r="BT103" i="23"/>
  <c r="AY48" i="23"/>
  <c r="BE58" i="22"/>
  <c r="AY58" i="22"/>
  <c r="AY63" i="22"/>
  <c r="BE63" i="22"/>
  <c r="BE78" i="22"/>
  <c r="AY78" i="22"/>
  <c r="AY83" i="22"/>
  <c r="BE83" i="22"/>
  <c r="BE98" i="22"/>
  <c r="AY98" i="22"/>
  <c r="AY43" i="22"/>
  <c r="BE43" i="22"/>
  <c r="AY103" i="22"/>
  <c r="BE103" i="22"/>
  <c r="AY38" i="22"/>
  <c r="BT58" i="22"/>
  <c r="BE68" i="22"/>
  <c r="BT78" i="22"/>
  <c r="BE88" i="22"/>
  <c r="BT98" i="22"/>
  <c r="BT43" i="22"/>
  <c r="BT63" i="22"/>
  <c r="BT83" i="22"/>
  <c r="BT103" i="22"/>
  <c r="AY43" i="21"/>
  <c r="BE43" i="21"/>
  <c r="BE58" i="21"/>
  <c r="AY58" i="21"/>
  <c r="AY63" i="21"/>
  <c r="BE63" i="21"/>
  <c r="BE78" i="21"/>
  <c r="AY78" i="21"/>
  <c r="BE98" i="21"/>
  <c r="AY98" i="21"/>
  <c r="AY83" i="21"/>
  <c r="BE83" i="21"/>
  <c r="AY103" i="21"/>
  <c r="BE103" i="21"/>
  <c r="AY38" i="21"/>
  <c r="BE48" i="21"/>
  <c r="BT58" i="21"/>
  <c r="BT78" i="21"/>
  <c r="BE88" i="21"/>
  <c r="AY93" i="21"/>
  <c r="BT98" i="21"/>
  <c r="BT43" i="21"/>
  <c r="BT63" i="21"/>
  <c r="BT83" i="21"/>
  <c r="BT103" i="21"/>
  <c r="AY98" i="20"/>
  <c r="BE98" i="20"/>
  <c r="AY78" i="20"/>
  <c r="BE78" i="20"/>
  <c r="BE73" i="20"/>
  <c r="AY73" i="20"/>
  <c r="AY58" i="20"/>
  <c r="BE58" i="20"/>
  <c r="BE93" i="20"/>
  <c r="AY93" i="20"/>
  <c r="AY63" i="20"/>
  <c r="BE43" i="20"/>
  <c r="BT73" i="20"/>
  <c r="BT93" i="20"/>
  <c r="CA35" i="20"/>
  <c r="AY38" i="20"/>
  <c r="CA53" i="20"/>
  <c r="BT58" i="20"/>
  <c r="BE68" i="20"/>
  <c r="BT78" i="20"/>
  <c r="BE88" i="20"/>
  <c r="BT98" i="20"/>
  <c r="AY83" i="20"/>
  <c r="AY63" i="19"/>
  <c r="BE63" i="19"/>
  <c r="AY43" i="19"/>
  <c r="BE43" i="19"/>
  <c r="BE98" i="19"/>
  <c r="AY98" i="19"/>
  <c r="BE78" i="19"/>
  <c r="AY78" i="19"/>
  <c r="AY103" i="19"/>
  <c r="BE103" i="19"/>
  <c r="BE58" i="19"/>
  <c r="AY58" i="19"/>
  <c r="AY83" i="19"/>
  <c r="BE83" i="19"/>
  <c r="AY38" i="19"/>
  <c r="BC28" i="19" s="1"/>
  <c r="BT58" i="19"/>
  <c r="BT78" i="19"/>
  <c r="BT98" i="19"/>
  <c r="AY43" i="18"/>
  <c r="BE43" i="18"/>
  <c r="AY63" i="18"/>
  <c r="BE63" i="18"/>
  <c r="AY83" i="18"/>
  <c r="BE83" i="18"/>
  <c r="AY103" i="18"/>
  <c r="BE103" i="18"/>
  <c r="AY48" i="18"/>
  <c r="AY88" i="18"/>
  <c r="AY33" i="18"/>
  <c r="AY53" i="18"/>
  <c r="AY73" i="18"/>
  <c r="BE38" i="18"/>
  <c r="BT43" i="18"/>
  <c r="CA58" i="18"/>
  <c r="BT63" i="18"/>
  <c r="CA78" i="18"/>
  <c r="BT83" i="18"/>
  <c r="CA98" i="18"/>
  <c r="BT103" i="18"/>
  <c r="BE58" i="17"/>
  <c r="AY58" i="17"/>
  <c r="BE73" i="17"/>
  <c r="AY73" i="17"/>
  <c r="BE78" i="17"/>
  <c r="AY78" i="17"/>
  <c r="BE98" i="17"/>
  <c r="AY98" i="17"/>
  <c r="AY48" i="17"/>
  <c r="BT73" i="17"/>
  <c r="CA35" i="17"/>
  <c r="AY38" i="17"/>
  <c r="CA53" i="17"/>
  <c r="BT58" i="17"/>
  <c r="BT78" i="17"/>
  <c r="BE88" i="17"/>
  <c r="CA93" i="17"/>
  <c r="BT98" i="17"/>
  <c r="BE43" i="17"/>
  <c r="BE98" i="16"/>
  <c r="AY98" i="16"/>
  <c r="AY43" i="16"/>
  <c r="BE43" i="16"/>
  <c r="AY63" i="16"/>
  <c r="BE63" i="16"/>
  <c r="BE78" i="16"/>
  <c r="AY78" i="16"/>
  <c r="AY103" i="16"/>
  <c r="BE103" i="16"/>
  <c r="BE58" i="16"/>
  <c r="AY58" i="16"/>
  <c r="AY83" i="16"/>
  <c r="BE83" i="16"/>
  <c r="AY38" i="16"/>
  <c r="AW28" i="16" s="1"/>
  <c r="BT58" i="16"/>
  <c r="BT78" i="16"/>
  <c r="BT98" i="16"/>
  <c r="BE78" i="15"/>
  <c r="AY78" i="15"/>
  <c r="BE33" i="15"/>
  <c r="AY33" i="15"/>
  <c r="AY83" i="15"/>
  <c r="BE83" i="15"/>
  <c r="AY43" i="15"/>
  <c r="BE43" i="15"/>
  <c r="BE58" i="15"/>
  <c r="AY58" i="15"/>
  <c r="BE98" i="15"/>
  <c r="AY98" i="15"/>
  <c r="AY63" i="15"/>
  <c r="BE63" i="15"/>
  <c r="AY103" i="15"/>
  <c r="BE103" i="15"/>
  <c r="AY38" i="15"/>
  <c r="BE48" i="15"/>
  <c r="BT58" i="15"/>
  <c r="BT78" i="15"/>
  <c r="BT98" i="15"/>
  <c r="BT43" i="15"/>
  <c r="BT63" i="15"/>
  <c r="BT83" i="15"/>
  <c r="BT103" i="15"/>
  <c r="AY68" i="12"/>
  <c r="BE68" i="12"/>
  <c r="BE83" i="12"/>
  <c r="AY83" i="12"/>
  <c r="BE38" i="12"/>
  <c r="AY38" i="12"/>
  <c r="AY88" i="12"/>
  <c r="BE88" i="12"/>
  <c r="BC28" i="12"/>
  <c r="BE43" i="12"/>
  <c r="AY43" i="12"/>
  <c r="AY48" i="12"/>
  <c r="AW28" i="12" s="1"/>
  <c r="BE48" i="12"/>
  <c r="BE63" i="12"/>
  <c r="AY63" i="12"/>
  <c r="BT43" i="12"/>
  <c r="BT63" i="12"/>
  <c r="BT83" i="12"/>
  <c r="BT37" i="12"/>
  <c r="BT48" i="12"/>
  <c r="BT68" i="12"/>
  <c r="BT88" i="12"/>
  <c r="P10" i="10"/>
  <c r="P9" i="10"/>
  <c r="AY43" i="59" l="1"/>
  <c r="BE43" i="59"/>
  <c r="AY53" i="57"/>
  <c r="BE53" i="57"/>
  <c r="BE78" i="60"/>
  <c r="AY78" i="60"/>
  <c r="BE43" i="64"/>
  <c r="AY43" i="64"/>
  <c r="BE43" i="60"/>
  <c r="AY43" i="60"/>
  <c r="BC28" i="60" s="1"/>
  <c r="BE103" i="55"/>
  <c r="AY103" i="55"/>
  <c r="AY103" i="59"/>
  <c r="BE103" i="59"/>
  <c r="BE73" i="61"/>
  <c r="AY73" i="61"/>
  <c r="BE73" i="57"/>
  <c r="AY73" i="57"/>
  <c r="AY88" i="56"/>
  <c r="BE88" i="56"/>
  <c r="BC28" i="56"/>
  <c r="AW28" i="56"/>
  <c r="BE58" i="56"/>
  <c r="AY58" i="56"/>
  <c r="BE73" i="59"/>
  <c r="AY73" i="59"/>
  <c r="AW28" i="59" s="1"/>
  <c r="AY43" i="61"/>
  <c r="BE43" i="61"/>
  <c r="BE43" i="63"/>
  <c r="AY43" i="63"/>
  <c r="BE103" i="58"/>
  <c r="AY103" i="58"/>
  <c r="BE88" i="62"/>
  <c r="AY88" i="62"/>
  <c r="AY48" i="61"/>
  <c r="BE48" i="61"/>
  <c r="AY88" i="57"/>
  <c r="BE88" i="57"/>
  <c r="AY103" i="63"/>
  <c r="BE103" i="63"/>
  <c r="AY103" i="62"/>
  <c r="BE103" i="62"/>
  <c r="BC28" i="58"/>
  <c r="BE103" i="64"/>
  <c r="AY103" i="64"/>
  <c r="BE88" i="60"/>
  <c r="AY88" i="60"/>
  <c r="AW28" i="60"/>
  <c r="AY83" i="63"/>
  <c r="BE83" i="63"/>
  <c r="BE103" i="60"/>
  <c r="AY103" i="60"/>
  <c r="AY73" i="64"/>
  <c r="AW28" i="64" s="1"/>
  <c r="BE73" i="64"/>
  <c r="BE93" i="58"/>
  <c r="AY93" i="58"/>
  <c r="AW28" i="58" s="1"/>
  <c r="BE58" i="55"/>
  <c r="AY58" i="55"/>
  <c r="BC28" i="55" s="1"/>
  <c r="AY88" i="55"/>
  <c r="BE88" i="55"/>
  <c r="AY53" i="64"/>
  <c r="BE53" i="64"/>
  <c r="BE43" i="57"/>
  <c r="AY43" i="57"/>
  <c r="BC28" i="57" s="1"/>
  <c r="BE73" i="63"/>
  <c r="AY73" i="63"/>
  <c r="BE43" i="62"/>
  <c r="AY43" i="62"/>
  <c r="BC28" i="64"/>
  <c r="BE103" i="61"/>
  <c r="AY103" i="61"/>
  <c r="AY73" i="60"/>
  <c r="BE73" i="60"/>
  <c r="AY73" i="62"/>
  <c r="BE73" i="62"/>
  <c r="AY38" i="59"/>
  <c r="BC28" i="59" s="1"/>
  <c r="BE38" i="59"/>
  <c r="BE58" i="61"/>
  <c r="AY58" i="61"/>
  <c r="BE48" i="47"/>
  <c r="AY48" i="47"/>
  <c r="BE48" i="46"/>
  <c r="AY48" i="46"/>
  <c r="AY43" i="50"/>
  <c r="BE43" i="50"/>
  <c r="BE93" i="49"/>
  <c r="AY93" i="49"/>
  <c r="BE103" i="51"/>
  <c r="AY103" i="51"/>
  <c r="AY78" i="50"/>
  <c r="BE78" i="50"/>
  <c r="BE73" i="49"/>
  <c r="AY73" i="49"/>
  <c r="BE38" i="45"/>
  <c r="AY38" i="45"/>
  <c r="BE103" i="50"/>
  <c r="AY103" i="50"/>
  <c r="AY73" i="54"/>
  <c r="BE73" i="54"/>
  <c r="BE103" i="52"/>
  <c r="AY103" i="52"/>
  <c r="BE38" i="46"/>
  <c r="AY38" i="46"/>
  <c r="BE63" i="47"/>
  <c r="AY63" i="47"/>
  <c r="AY48" i="45"/>
  <c r="BE48" i="45"/>
  <c r="BE48" i="50"/>
  <c r="AY48" i="50"/>
  <c r="AY53" i="48"/>
  <c r="BE53" i="48"/>
  <c r="BE33" i="48"/>
  <c r="AY33" i="48"/>
  <c r="BE73" i="50"/>
  <c r="AY73" i="50"/>
  <c r="BE78" i="45"/>
  <c r="AY78" i="45"/>
  <c r="BE103" i="49"/>
  <c r="AY103" i="49"/>
  <c r="AY43" i="52"/>
  <c r="BE43" i="52"/>
  <c r="BE43" i="53"/>
  <c r="AY43" i="53"/>
  <c r="AY83" i="53"/>
  <c r="BE83" i="53"/>
  <c r="BE103" i="47"/>
  <c r="AY103" i="47"/>
  <c r="AY53" i="54"/>
  <c r="BE53" i="54"/>
  <c r="AY43" i="49"/>
  <c r="BE43" i="49"/>
  <c r="BC28" i="54"/>
  <c r="AW28" i="54"/>
  <c r="AY73" i="53"/>
  <c r="BE73" i="53"/>
  <c r="BE73" i="47"/>
  <c r="AY73" i="47"/>
  <c r="BE43" i="54"/>
  <c r="AY43" i="54"/>
  <c r="BE53" i="49"/>
  <c r="AY53" i="49"/>
  <c r="BC28" i="49" s="1"/>
  <c r="BE103" i="53"/>
  <c r="AY103" i="53"/>
  <c r="BE43" i="51"/>
  <c r="AY43" i="51"/>
  <c r="AY83" i="47"/>
  <c r="BE83" i="47"/>
  <c r="BC28" i="51"/>
  <c r="AW28" i="51"/>
  <c r="BE103" i="54"/>
  <c r="AY103" i="54"/>
  <c r="AY73" i="51"/>
  <c r="BE73" i="51"/>
  <c r="BE73" i="52"/>
  <c r="AY73" i="52"/>
  <c r="AY88" i="49"/>
  <c r="BE88" i="49"/>
  <c r="AY48" i="53"/>
  <c r="BE48" i="53"/>
  <c r="BE53" i="47"/>
  <c r="AY53" i="47"/>
  <c r="BC28" i="47" s="1"/>
  <c r="BE48" i="54"/>
  <c r="AY48" i="54"/>
  <c r="BC28" i="45"/>
  <c r="AW28" i="45"/>
  <c r="BC28" i="41"/>
  <c r="AW28" i="41"/>
  <c r="BC28" i="40"/>
  <c r="AW28" i="40"/>
  <c r="BC28" i="43"/>
  <c r="AW28" i="43"/>
  <c r="BC28" i="44"/>
  <c r="AW28" i="44"/>
  <c r="BC28" i="42"/>
  <c r="AW28" i="42"/>
  <c r="BC28" i="38"/>
  <c r="AW28" i="38"/>
  <c r="BC28" i="37"/>
  <c r="AW28" i="37"/>
  <c r="BE98" i="36"/>
  <c r="AY98" i="36"/>
  <c r="AY38" i="36"/>
  <c r="BC28" i="36" s="1"/>
  <c r="BE38" i="36"/>
  <c r="BE68" i="35"/>
  <c r="AY68" i="35"/>
  <c r="BE88" i="35"/>
  <c r="AY88" i="35"/>
  <c r="BE48" i="35"/>
  <c r="AY48" i="35"/>
  <c r="AY38" i="35"/>
  <c r="BE38" i="35"/>
  <c r="BE58" i="32"/>
  <c r="AY58" i="32"/>
  <c r="BC28" i="32" s="1"/>
  <c r="BE78" i="32"/>
  <c r="AY78" i="32"/>
  <c r="BE98" i="32"/>
  <c r="AY98" i="32"/>
  <c r="BE53" i="31"/>
  <c r="AY53" i="31"/>
  <c r="BE33" i="31"/>
  <c r="AY33" i="31"/>
  <c r="AW28" i="30"/>
  <c r="BC28" i="30"/>
  <c r="BC28" i="29"/>
  <c r="AW28" i="29"/>
  <c r="AW28" i="28"/>
  <c r="BC28" i="28"/>
  <c r="BC28" i="27"/>
  <c r="AW28" i="27"/>
  <c r="BC28" i="26"/>
  <c r="AW28" i="26"/>
  <c r="BC28" i="25"/>
  <c r="AW28" i="25"/>
  <c r="AW28" i="24"/>
  <c r="BE78" i="23"/>
  <c r="AY78" i="23"/>
  <c r="BC28" i="23" s="1"/>
  <c r="BE98" i="23"/>
  <c r="AY98" i="23"/>
  <c r="BC28" i="22"/>
  <c r="AW28" i="22"/>
  <c r="BC28" i="21"/>
  <c r="AW28" i="21"/>
  <c r="BE33" i="20"/>
  <c r="AY33" i="20"/>
  <c r="BE53" i="20"/>
  <c r="AY53" i="20"/>
  <c r="AW28" i="19"/>
  <c r="BE98" i="18"/>
  <c r="AY98" i="18"/>
  <c r="AW28" i="18" s="1"/>
  <c r="BE58" i="18"/>
  <c r="AY58" i="18"/>
  <c r="BC28" i="18"/>
  <c r="BE78" i="18"/>
  <c r="AY78" i="18"/>
  <c r="BE33" i="17"/>
  <c r="AY33" i="17"/>
  <c r="BE93" i="17"/>
  <c r="AY93" i="17"/>
  <c r="BE53" i="17"/>
  <c r="AY53" i="17"/>
  <c r="BC28" i="16"/>
  <c r="AW28" i="15"/>
  <c r="BC28" i="15"/>
  <c r="H3" i="7"/>
  <c r="H2" i="7"/>
  <c r="H1" i="7"/>
  <c r="AW28" i="55" l="1"/>
  <c r="BC28" i="62"/>
  <c r="AW28" i="62"/>
  <c r="AW28" i="63"/>
  <c r="BC28" i="63"/>
  <c r="AW28" i="57"/>
  <c r="BC28" i="61"/>
  <c r="AW28" i="61"/>
  <c r="BC28" i="46"/>
  <c r="AW28" i="46"/>
  <c r="AW28" i="52"/>
  <c r="BC28" i="52"/>
  <c r="BC28" i="50"/>
  <c r="AW28" i="50"/>
  <c r="AW28" i="47"/>
  <c r="AW28" i="49"/>
  <c r="AW28" i="48"/>
  <c r="BC28" i="48"/>
  <c r="BC28" i="53"/>
  <c r="AW28" i="53"/>
  <c r="AW28" i="36"/>
  <c r="BC28" i="35"/>
  <c r="AW28" i="35"/>
  <c r="AW28" i="32"/>
  <c r="AW28" i="31"/>
  <c r="BC28" i="31"/>
  <c r="AW28" i="23"/>
  <c r="AW28" i="20"/>
  <c r="BC28" i="20"/>
  <c r="BC28" i="17"/>
  <c r="AW28" i="17"/>
  <c r="AZ1" i="33"/>
  <c r="AN1" i="33"/>
  <c r="AD1" i="33"/>
  <c r="AC10" i="34"/>
  <c r="AC9" i="34"/>
  <c r="AC8" i="34"/>
  <c r="AC7" i="34"/>
  <c r="AG6" i="34"/>
  <c r="H6" i="7" l="1"/>
  <c r="P5" i="10"/>
  <c r="BM73" i="5" l="1"/>
  <c r="CA73" i="5" s="1"/>
  <c r="BM83" i="5"/>
  <c r="CA83" i="5" s="1"/>
  <c r="BM88" i="5"/>
  <c r="CA88" i="5" s="1"/>
  <c r="BM93" i="5"/>
  <c r="CA93" i="5" s="1"/>
  <c r="BM98" i="5"/>
  <c r="CA98" i="5" s="1"/>
  <c r="BM103" i="5"/>
  <c r="CA103" i="5" s="1"/>
  <c r="BM78" i="5"/>
  <c r="CA78" i="5" s="1"/>
  <c r="AY73" i="5" l="1"/>
  <c r="BE73" i="5"/>
  <c r="BT73" i="5"/>
  <c r="AY83" i="5"/>
  <c r="BE83" i="5"/>
  <c r="BT83" i="5"/>
  <c r="AY88" i="5"/>
  <c r="BE88" i="5"/>
  <c r="BT88" i="5"/>
  <c r="AY93" i="5"/>
  <c r="BE93" i="5"/>
  <c r="BT93" i="5"/>
  <c r="AY98" i="5"/>
  <c r="BE98" i="5"/>
  <c r="BT98" i="5"/>
  <c r="AY103" i="5"/>
  <c r="BE103" i="5"/>
  <c r="BT103" i="5"/>
  <c r="AY78" i="5"/>
  <c r="BE78" i="5"/>
  <c r="BT78" i="5"/>
  <c r="AE13" i="3" l="1"/>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AD13" i="3" l="1"/>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AB86" i="3" l="1"/>
  <c r="AE84" i="3"/>
  <c r="AB88" i="3"/>
  <c r="AB87" i="3"/>
  <c r="AB82" i="3"/>
  <c r="AB85" i="3"/>
  <c r="AB81" i="3"/>
  <c r="AB77" i="3"/>
  <c r="AB78" i="3"/>
  <c r="AB84" i="3"/>
  <c r="AB80" i="3"/>
  <c r="AB21" i="4"/>
  <c r="AC85" i="3" l="1"/>
  <c r="AE88" i="3"/>
  <c r="C7" i="7"/>
  <c r="AD88" i="3" l="1"/>
  <c r="H22" i="6" s="1"/>
  <c r="Z16" i="6"/>
  <c r="N25" i="6"/>
  <c r="N18" i="6"/>
  <c r="H18" i="6"/>
  <c r="A15" i="6"/>
  <c r="A19" i="6"/>
  <c r="H15" i="6"/>
  <c r="A18" i="6"/>
  <c r="Z25" i="6"/>
  <c r="Z19" i="6"/>
  <c r="A28" i="6"/>
  <c r="T25" i="6"/>
  <c r="A24" i="6"/>
  <c r="Z24" i="6"/>
  <c r="N33" i="6"/>
  <c r="A36" i="6"/>
  <c r="T29" i="6"/>
  <c r="A39" i="6"/>
  <c r="N38" i="6"/>
  <c r="N35" i="6"/>
  <c r="H30" i="6"/>
  <c r="H32" i="6"/>
  <c r="A32" i="6"/>
  <c r="Z34" i="6"/>
  <c r="T35" i="6"/>
  <c r="A33" i="6"/>
  <c r="Z38" i="6"/>
  <c r="T33" i="6"/>
  <c r="N39" i="6"/>
  <c r="H35" i="6"/>
  <c r="A14" i="6"/>
  <c r="T38" i="6"/>
  <c r="T31" i="6"/>
  <c r="T37" i="6"/>
  <c r="Z14" i="6"/>
  <c r="H39" i="6"/>
  <c r="Z31" i="6"/>
  <c r="A31" i="6"/>
  <c r="A37" i="6"/>
  <c r="H36" i="6"/>
  <c r="H31" i="6"/>
  <c r="H38" i="6"/>
  <c r="Z37" i="6"/>
  <c r="Z29" i="6"/>
  <c r="T39" i="6"/>
  <c r="A35" i="6"/>
  <c r="A29" i="6"/>
  <c r="H29" i="6"/>
  <c r="T32" i="6"/>
  <c r="N37" i="6"/>
  <c r="H37" i="6"/>
  <c r="Z36" i="6"/>
  <c r="A38" i="6"/>
  <c r="N34" i="6"/>
  <c r="Z32" i="6"/>
  <c r="N31" i="6"/>
  <c r="N29" i="6"/>
  <c r="A30" i="6" l="1"/>
  <c r="Z33" i="6"/>
  <c r="N14" i="6"/>
  <c r="A34" i="6"/>
  <c r="N30" i="6"/>
  <c r="Z30" i="6"/>
  <c r="H33" i="6"/>
  <c r="N32" i="6"/>
  <c r="H34" i="6"/>
  <c r="Z39" i="6"/>
  <c r="T36" i="6"/>
  <c r="Z35" i="6"/>
  <c r="T34" i="6"/>
  <c r="T30" i="6"/>
  <c r="T14" i="6"/>
  <c r="T17" i="6"/>
  <c r="A16" i="6"/>
  <c r="T18" i="6"/>
  <c r="H24" i="6"/>
  <c r="A17" i="6"/>
  <c r="H20" i="6"/>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AI10" i="4" l="1"/>
  <c r="AF10" i="6" s="1"/>
  <c r="AC10" i="4"/>
  <c r="Z10" i="6" s="1"/>
  <c r="C6" i="7"/>
  <c r="C3" i="7"/>
  <c r="C4" i="7"/>
  <c r="C5" i="7"/>
  <c r="C2" i="7"/>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E6" i="5" l="1"/>
  <c r="AC9" i="4"/>
  <c r="P4" i="10" s="1"/>
  <c r="D2" i="11" l="1"/>
  <c r="N21" i="4"/>
  <c r="I2" i="11" s="1"/>
  <c r="AF6" i="4"/>
  <c r="E2" i="11" l="1"/>
  <c r="P1" i="10"/>
  <c r="AC8" i="4"/>
  <c r="P3" i="10" s="1"/>
  <c r="AC7" i="4"/>
  <c r="P2" i="10" s="1"/>
  <c r="C2" i="11" l="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BM68" i="5"/>
  <c r="BT68" i="5" s="1"/>
  <c r="BM63" i="5"/>
  <c r="CA63" i="5" s="1"/>
  <c r="BM58" i="5"/>
  <c r="BT58" i="5" s="1"/>
  <c r="BM53" i="5"/>
  <c r="CA53" i="5" s="1"/>
  <c r="BM48" i="5"/>
  <c r="BT48" i="5" s="1"/>
  <c r="BM43" i="5"/>
  <c r="CA43" i="5" s="1"/>
  <c r="BM37" i="5"/>
  <c r="BM35" i="5"/>
  <c r="CA35" i="5" s="1"/>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Y63" i="5"/>
  <c r="BE63" i="5"/>
  <c r="BT53" i="5"/>
  <c r="BT63" i="5"/>
  <c r="CA68" i="5"/>
  <c r="CA48" i="5"/>
  <c r="BE48" i="5" s="1"/>
  <c r="AB43" i="3"/>
  <c r="AB44" i="3"/>
  <c r="AG12" i="3"/>
  <c r="AB37" i="3"/>
  <c r="AB31" i="3"/>
  <c r="AB28" i="3"/>
  <c r="AB24" i="3"/>
  <c r="AB30" i="3"/>
  <c r="AB33" i="3"/>
  <c r="AB35" i="3"/>
  <c r="AB38" i="3"/>
  <c r="AB40" i="3"/>
  <c r="AB42" i="3"/>
  <c r="AB13" i="3"/>
  <c r="AB26" i="3"/>
  <c r="AB27" i="3"/>
  <c r="AB25" i="3"/>
  <c r="AB29" i="3"/>
  <c r="AB32" i="3"/>
  <c r="AB34" i="3"/>
  <c r="AB36" i="3"/>
  <c r="AB39" i="3"/>
  <c r="AB41" i="3"/>
  <c r="AY43" i="5"/>
  <c r="BE43" i="5"/>
  <c r="BT43" i="5"/>
  <c r="BT35" i="5"/>
  <c r="AF17" i="3"/>
  <c r="AF16" i="3"/>
  <c r="AF21" i="3"/>
  <c r="AF18" i="3"/>
  <c r="AF20" i="3"/>
  <c r="AF19" i="3"/>
  <c r="AF13" i="3"/>
  <c r="AG13" i="3" s="1"/>
  <c r="AB12" i="3"/>
  <c r="AB22" i="3"/>
  <c r="AB14" i="3"/>
  <c r="AB20" i="3"/>
  <c r="AB16" i="3"/>
  <c r="AB23" i="3"/>
  <c r="AB18" i="3"/>
  <c r="AB17" i="3"/>
  <c r="AB21" i="3"/>
  <c r="AB11" i="3"/>
  <c r="AB15" i="3"/>
  <c r="AB19" i="3"/>
  <c r="BT37" i="5"/>
  <c r="CA37" i="5"/>
  <c r="AY53" i="5"/>
  <c r="BE53" i="5"/>
  <c r="AY33" i="5"/>
  <c r="BE33" i="5"/>
  <c r="CA58" i="5"/>
  <c r="AM102" i="4" l="1"/>
  <c r="M76" i="10" s="1"/>
  <c r="AM98" i="4"/>
  <c r="M72" i="10" s="1"/>
  <c r="AM94" i="4"/>
  <c r="M68" i="10" s="1"/>
  <c r="AM90" i="4"/>
  <c r="M64" i="10" s="1"/>
  <c r="AM86" i="4"/>
  <c r="M60" i="10" s="1"/>
  <c r="AM82" i="4"/>
  <c r="M56" i="10" s="1"/>
  <c r="AM78" i="4"/>
  <c r="M52" i="10" s="1"/>
  <c r="AM74" i="4"/>
  <c r="M48" i="10" s="1"/>
  <c r="AM70" i="4"/>
  <c r="M44" i="10" s="1"/>
  <c r="AM66" i="4"/>
  <c r="M40" i="10" s="1"/>
  <c r="AM62" i="4"/>
  <c r="M36" i="10" s="1"/>
  <c r="AM58" i="4"/>
  <c r="M32" i="10" s="1"/>
  <c r="AM54" i="4"/>
  <c r="M28" i="10" s="1"/>
  <c r="AM50" i="4"/>
  <c r="M24" i="10" s="1"/>
  <c r="AM46" i="4"/>
  <c r="M20" i="10" s="1"/>
  <c r="AM42" i="4"/>
  <c r="M16" i="10" s="1"/>
  <c r="AM38" i="4"/>
  <c r="M12" i="10" s="1"/>
  <c r="AM34" i="4"/>
  <c r="M8" i="10" s="1"/>
  <c r="AM30" i="4"/>
  <c r="M4" i="10" s="1"/>
  <c r="AM41" i="4"/>
  <c r="M15" i="10" s="1"/>
  <c r="AM33" i="4"/>
  <c r="M7" i="10" s="1"/>
  <c r="AM91" i="4"/>
  <c r="M65" i="10" s="1"/>
  <c r="AM83" i="4"/>
  <c r="M57" i="10" s="1"/>
  <c r="AM71" i="4"/>
  <c r="M45" i="10" s="1"/>
  <c r="AM59" i="4"/>
  <c r="M33" i="10" s="1"/>
  <c r="AM47" i="4"/>
  <c r="M21" i="10" s="1"/>
  <c r="AM35" i="4"/>
  <c r="M9" i="10" s="1"/>
  <c r="AM101" i="4"/>
  <c r="M75" i="10" s="1"/>
  <c r="AM97" i="4"/>
  <c r="M71" i="10" s="1"/>
  <c r="AM93" i="4"/>
  <c r="M67" i="10" s="1"/>
  <c r="AM89" i="4"/>
  <c r="M63" i="10" s="1"/>
  <c r="AM85" i="4"/>
  <c r="M59" i="10" s="1"/>
  <c r="AM81" i="4"/>
  <c r="M55" i="10" s="1"/>
  <c r="AM77" i="4"/>
  <c r="M51" i="10" s="1"/>
  <c r="AM73" i="4"/>
  <c r="M47" i="10" s="1"/>
  <c r="AM69" i="4"/>
  <c r="M43" i="10" s="1"/>
  <c r="AM65" i="4"/>
  <c r="M39" i="10" s="1"/>
  <c r="AM61" i="4"/>
  <c r="M35" i="10" s="1"/>
  <c r="AM57" i="4"/>
  <c r="M31" i="10" s="1"/>
  <c r="AM53" i="4"/>
  <c r="M27" i="10" s="1"/>
  <c r="AM49" i="4"/>
  <c r="M23" i="10" s="1"/>
  <c r="AM45" i="4"/>
  <c r="M19" i="10" s="1"/>
  <c r="AM37" i="4"/>
  <c r="M11" i="10" s="1"/>
  <c r="AM29" i="4"/>
  <c r="M3" i="10" s="1"/>
  <c r="AM79" i="4"/>
  <c r="M53" i="10" s="1"/>
  <c r="AM67" i="4"/>
  <c r="M41" i="10" s="1"/>
  <c r="AM55" i="4"/>
  <c r="M29" i="10" s="1"/>
  <c r="AM43" i="4"/>
  <c r="M17" i="10" s="1"/>
  <c r="AM100" i="4"/>
  <c r="M74" i="10" s="1"/>
  <c r="AM96" i="4"/>
  <c r="M70" i="10" s="1"/>
  <c r="AM92" i="4"/>
  <c r="M66" i="10" s="1"/>
  <c r="AM88" i="4"/>
  <c r="M62" i="10" s="1"/>
  <c r="AM84" i="4"/>
  <c r="M58" i="10" s="1"/>
  <c r="AM80" i="4"/>
  <c r="M54" i="10" s="1"/>
  <c r="AM76" i="4"/>
  <c r="M50" i="10" s="1"/>
  <c r="AM72" i="4"/>
  <c r="M46" i="10" s="1"/>
  <c r="AM68" i="4"/>
  <c r="M42" i="10" s="1"/>
  <c r="AM64" i="4"/>
  <c r="M38" i="10" s="1"/>
  <c r="AM60" i="4"/>
  <c r="M34" i="10" s="1"/>
  <c r="AM56" i="4"/>
  <c r="M30" i="10" s="1"/>
  <c r="AM52" i="4"/>
  <c r="M26" i="10" s="1"/>
  <c r="AM48" i="4"/>
  <c r="M22" i="10" s="1"/>
  <c r="AM44" i="4"/>
  <c r="M18" i="10" s="1"/>
  <c r="AM40" i="4"/>
  <c r="M14" i="10" s="1"/>
  <c r="AM36" i="4"/>
  <c r="M10" i="10" s="1"/>
  <c r="AM32" i="4"/>
  <c r="M6" i="10" s="1"/>
  <c r="AM28" i="4"/>
  <c r="M2" i="10" s="1"/>
  <c r="AM99" i="4"/>
  <c r="M73" i="10" s="1"/>
  <c r="AM95" i="4"/>
  <c r="M69" i="10" s="1"/>
  <c r="AM87" i="4"/>
  <c r="M61" i="10" s="1"/>
  <c r="AM75" i="4"/>
  <c r="M49" i="10" s="1"/>
  <c r="AM63" i="4"/>
  <c r="M37" i="10" s="1"/>
  <c r="AM51" i="4"/>
  <c r="M25" i="10" s="1"/>
  <c r="AM39" i="4"/>
  <c r="M13" i="10" s="1"/>
  <c r="AM31" i="4"/>
  <c r="M5" i="10" s="1"/>
  <c r="AY48" i="5"/>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N13" i="10" s="1"/>
  <c r="AN71" i="4"/>
  <c r="N45" i="10" s="1"/>
  <c r="J52" i="4"/>
  <c r="C59" i="4"/>
  <c r="AN101" i="4"/>
  <c r="N75" i="10" s="1"/>
  <c r="AN93" i="4"/>
  <c r="N67" i="10" s="1"/>
  <c r="AN102" i="4"/>
  <c r="N76" i="10" s="1"/>
  <c r="AN94" i="4"/>
  <c r="N68" i="10" s="1"/>
  <c r="AN86" i="4"/>
  <c r="N60" i="10" s="1"/>
  <c r="AD93" i="4"/>
  <c r="F76" i="7" s="1"/>
  <c r="AD77" i="4"/>
  <c r="F60" i="7" s="1"/>
  <c r="AD61" i="4"/>
  <c r="F44" i="7" s="1"/>
  <c r="AD45" i="4"/>
  <c r="F28" i="7" s="1"/>
  <c r="AD29" i="4"/>
  <c r="F12" i="7" s="1"/>
  <c r="AA87" i="4"/>
  <c r="E70" i="7" s="1"/>
  <c r="AA71" i="4"/>
  <c r="E54" i="7" s="1"/>
  <c r="AA55" i="4"/>
  <c r="E38" i="7" s="1"/>
  <c r="AN76" i="4"/>
  <c r="N50" i="10" s="1"/>
  <c r="AN68" i="4"/>
  <c r="N42" i="10" s="1"/>
  <c r="AN60" i="4"/>
  <c r="N34" i="10" s="1"/>
  <c r="AN52" i="4"/>
  <c r="N26" i="10" s="1"/>
  <c r="AN44" i="4"/>
  <c r="N18" i="10" s="1"/>
  <c r="AN36" i="4"/>
  <c r="N10" i="10" s="1"/>
  <c r="AD100" i="4"/>
  <c r="F83" i="7" s="1"/>
  <c r="AD84" i="4"/>
  <c r="F67" i="7" s="1"/>
  <c r="AD68" i="4"/>
  <c r="F51" i="7" s="1"/>
  <c r="AD52" i="4"/>
  <c r="F35" i="7" s="1"/>
  <c r="AD36" i="4"/>
  <c r="F19" i="7" s="1"/>
  <c r="AA94" i="4"/>
  <c r="E77" i="7" s="1"/>
  <c r="AA78" i="4"/>
  <c r="E61" i="7" s="1"/>
  <c r="AA62" i="4"/>
  <c r="E45" i="7" s="1"/>
  <c r="AA46" i="4"/>
  <c r="E29" i="7" s="1"/>
  <c r="AN85" i="4"/>
  <c r="N59" i="10" s="1"/>
  <c r="AD99" i="4"/>
  <c r="F82" i="7" s="1"/>
  <c r="AD83" i="4"/>
  <c r="F66" i="7" s="1"/>
  <c r="AD67" i="4"/>
  <c r="F50" i="7" s="1"/>
  <c r="AD51" i="4"/>
  <c r="F34" i="7" s="1"/>
  <c r="AD35" i="4"/>
  <c r="F18" i="7" s="1"/>
  <c r="AA93" i="4"/>
  <c r="E76" i="7" s="1"/>
  <c r="AA77" i="4"/>
  <c r="E60" i="7" s="1"/>
  <c r="AA61" i="4"/>
  <c r="E44" i="7" s="1"/>
  <c r="AA45" i="4"/>
  <c r="E28" i="7" s="1"/>
  <c r="AN75" i="4"/>
  <c r="N49" i="10" s="1"/>
  <c r="AN43" i="4"/>
  <c r="N17" i="10" s="1"/>
  <c r="AD62" i="4"/>
  <c r="F45" i="7" s="1"/>
  <c r="AA72" i="4"/>
  <c r="E55" i="7" s="1"/>
  <c r="AA33" i="4"/>
  <c r="E16" i="7" s="1"/>
  <c r="J100" i="4"/>
  <c r="J96" i="4"/>
  <c r="J92" i="4"/>
  <c r="J88" i="4"/>
  <c r="C71" i="7" s="1"/>
  <c r="J83" i="4"/>
  <c r="C78" i="4"/>
  <c r="P72" i="4"/>
  <c r="AW72" i="4" s="1"/>
  <c r="J67" i="4"/>
  <c r="C62" i="4"/>
  <c r="P56" i="4"/>
  <c r="D39" i="7" s="1"/>
  <c r="AN49" i="4"/>
  <c r="N23" i="10" s="1"/>
  <c r="AD74" i="4"/>
  <c r="F57" i="7" s="1"/>
  <c r="AA84" i="4"/>
  <c r="E67" i="7" s="1"/>
  <c r="AA36" i="4"/>
  <c r="E19" i="7" s="1"/>
  <c r="C100" i="4"/>
  <c r="B83" i="7" s="1"/>
  <c r="C96" i="4"/>
  <c r="B79" i="7" s="1"/>
  <c r="C92" i="4"/>
  <c r="B75" i="7" s="1"/>
  <c r="C88" i="4"/>
  <c r="B71" i="7" s="1"/>
  <c r="C83" i="4"/>
  <c r="P77" i="4"/>
  <c r="AW77" i="4" s="1"/>
  <c r="J72" i="4"/>
  <c r="C67" i="4"/>
  <c r="P61" i="4"/>
  <c r="J56" i="4"/>
  <c r="AN99" i="4"/>
  <c r="N73" i="10" s="1"/>
  <c r="AN91" i="4"/>
  <c r="N65" i="10" s="1"/>
  <c r="AN100" i="4"/>
  <c r="N74" i="10" s="1"/>
  <c r="AN92" i="4"/>
  <c r="N66" i="10" s="1"/>
  <c r="AN84" i="4"/>
  <c r="N58" i="10" s="1"/>
  <c r="AD89" i="4"/>
  <c r="F72" i="7" s="1"/>
  <c r="AD73" i="4"/>
  <c r="F56" i="7" s="1"/>
  <c r="AD57" i="4"/>
  <c r="F40" i="7" s="1"/>
  <c r="AD41" i="4"/>
  <c r="F24" i="7" s="1"/>
  <c r="AA99" i="4"/>
  <c r="E82" i="7" s="1"/>
  <c r="AA83" i="4"/>
  <c r="E66" i="7" s="1"/>
  <c r="AA67" i="4"/>
  <c r="E50" i="7" s="1"/>
  <c r="AA51" i="4"/>
  <c r="E34" i="7" s="1"/>
  <c r="AN83" i="4"/>
  <c r="N57" i="10" s="1"/>
  <c r="AN74" i="4"/>
  <c r="N48" i="10" s="1"/>
  <c r="AN66" i="4"/>
  <c r="N40" i="10" s="1"/>
  <c r="AN58" i="4"/>
  <c r="N32" i="10" s="1"/>
  <c r="AN50" i="4"/>
  <c r="N24" i="10" s="1"/>
  <c r="AN42" i="4"/>
  <c r="N16" i="10" s="1"/>
  <c r="AN34" i="4"/>
  <c r="N8" i="10" s="1"/>
  <c r="AD96" i="4"/>
  <c r="F79" i="7" s="1"/>
  <c r="AD80" i="4"/>
  <c r="F63" i="7" s="1"/>
  <c r="AD64" i="4"/>
  <c r="F47" i="7" s="1"/>
  <c r="AD48" i="4"/>
  <c r="F31" i="7" s="1"/>
  <c r="AD32" i="4"/>
  <c r="F15" i="7" s="1"/>
  <c r="AA90" i="4"/>
  <c r="E73" i="7" s="1"/>
  <c r="AA74" i="4"/>
  <c r="E57" i="7" s="1"/>
  <c r="AA58" i="4"/>
  <c r="E41" i="7" s="1"/>
  <c r="AA42" i="4"/>
  <c r="E25" i="7" s="1"/>
  <c r="AD95" i="4"/>
  <c r="F78" i="7" s="1"/>
  <c r="AD79" i="4"/>
  <c r="F62" i="7" s="1"/>
  <c r="AD63" i="4"/>
  <c r="F46" i="7" s="1"/>
  <c r="AD47" i="4"/>
  <c r="F30" i="7" s="1"/>
  <c r="AD31" i="4"/>
  <c r="F14" i="7" s="1"/>
  <c r="AA89" i="4"/>
  <c r="E72" i="7" s="1"/>
  <c r="AA73" i="4"/>
  <c r="E56" i="7" s="1"/>
  <c r="AA57" i="4"/>
  <c r="E40" i="7" s="1"/>
  <c r="AA41" i="4"/>
  <c r="E24" i="7" s="1"/>
  <c r="AN67" i="4"/>
  <c r="N41" i="10" s="1"/>
  <c r="AN35" i="4"/>
  <c r="N9" i="10" s="1"/>
  <c r="AD46" i="4"/>
  <c r="F29" i="7" s="1"/>
  <c r="AA56" i="4"/>
  <c r="E39" i="7" s="1"/>
  <c r="AA29" i="4"/>
  <c r="E12" i="7" s="1"/>
  <c r="J99" i="4"/>
  <c r="J95" i="4"/>
  <c r="J91" i="4"/>
  <c r="C74" i="7" s="1"/>
  <c r="J87" i="4"/>
  <c r="C70" i="7" s="1"/>
  <c r="C82" i="4"/>
  <c r="P76" i="4"/>
  <c r="AW76" i="4" s="1"/>
  <c r="J71" i="4"/>
  <c r="C66" i="4"/>
  <c r="P60" i="4"/>
  <c r="AW60" i="4" s="1"/>
  <c r="J55" i="4"/>
  <c r="AN73" i="4"/>
  <c r="N47" i="10" s="1"/>
  <c r="AN41" i="4"/>
  <c r="N15" i="10" s="1"/>
  <c r="AD58" i="4"/>
  <c r="F41" i="7" s="1"/>
  <c r="AA68" i="4"/>
  <c r="E51" i="7" s="1"/>
  <c r="AA32" i="4"/>
  <c r="E15" i="7" s="1"/>
  <c r="C99" i="4"/>
  <c r="B82" i="7" s="1"/>
  <c r="C95" i="4"/>
  <c r="B78" i="7" s="1"/>
  <c r="C91" i="4"/>
  <c r="B74" i="7" s="1"/>
  <c r="C87" i="4"/>
  <c r="B70" i="7" s="1"/>
  <c r="P81" i="4"/>
  <c r="AW81" i="4" s="1"/>
  <c r="J76" i="4"/>
  <c r="C71" i="4"/>
  <c r="P65" i="4"/>
  <c r="AW65" i="4" s="1"/>
  <c r="J60" i="4"/>
  <c r="BB60" i="4" s="1"/>
  <c r="AN97" i="4"/>
  <c r="N71" i="10" s="1"/>
  <c r="AN89" i="4"/>
  <c r="N63" i="10" s="1"/>
  <c r="AN98" i="4"/>
  <c r="N72" i="10" s="1"/>
  <c r="AN90" i="4"/>
  <c r="N64" i="10" s="1"/>
  <c r="AN82" i="4"/>
  <c r="N56" i="10" s="1"/>
  <c r="AD101" i="4"/>
  <c r="F84" i="7" s="1"/>
  <c r="AD85" i="4"/>
  <c r="F68" i="7" s="1"/>
  <c r="AD69" i="4"/>
  <c r="F52" i="7" s="1"/>
  <c r="AD53" i="4"/>
  <c r="F36" i="7" s="1"/>
  <c r="AD37" i="4"/>
  <c r="F20" i="7" s="1"/>
  <c r="AA95" i="4"/>
  <c r="E78" i="7" s="1"/>
  <c r="AA79" i="4"/>
  <c r="E62" i="7" s="1"/>
  <c r="AA63" i="4"/>
  <c r="E46" i="7" s="1"/>
  <c r="AN72" i="4"/>
  <c r="N46" i="10" s="1"/>
  <c r="AN64" i="4"/>
  <c r="N38" i="10" s="1"/>
  <c r="AN56" i="4"/>
  <c r="N30" i="10" s="1"/>
  <c r="AN48" i="4"/>
  <c r="N22" i="10" s="1"/>
  <c r="AN40" i="4"/>
  <c r="N14" i="10" s="1"/>
  <c r="AN32" i="4"/>
  <c r="N6" i="10" s="1"/>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N33" i="10" s="1"/>
  <c r="AD94" i="4"/>
  <c r="F77" i="7" s="1"/>
  <c r="AD30" i="4"/>
  <c r="F13" i="7" s="1"/>
  <c r="AA44" i="4"/>
  <c r="E27" i="7" s="1"/>
  <c r="J102" i="4"/>
  <c r="J98" i="4"/>
  <c r="J94" i="4"/>
  <c r="J90" i="4"/>
  <c r="C73" i="7" s="1"/>
  <c r="C86" i="4"/>
  <c r="P80" i="4"/>
  <c r="J75" i="4"/>
  <c r="BB75" i="4" s="1"/>
  <c r="C70" i="4"/>
  <c r="P64" i="4"/>
  <c r="AW64" i="4" s="1"/>
  <c r="J59" i="4"/>
  <c r="C54" i="4"/>
  <c r="AN65" i="4"/>
  <c r="N39" i="10" s="1"/>
  <c r="AN33" i="4"/>
  <c r="N7" i="10" s="1"/>
  <c r="AD42" i="4"/>
  <c r="F25" i="7" s="1"/>
  <c r="AA52" i="4"/>
  <c r="E35" i="7" s="1"/>
  <c r="C102" i="4"/>
  <c r="B85" i="7" s="1"/>
  <c r="C98" i="4"/>
  <c r="B81" i="7" s="1"/>
  <c r="C94" i="4"/>
  <c r="B77" i="7" s="1"/>
  <c r="C90" i="4"/>
  <c r="B73" i="7" s="1"/>
  <c r="P85" i="4"/>
  <c r="D68" i="7" s="1"/>
  <c r="J80" i="4"/>
  <c r="BB80" i="4" s="1"/>
  <c r="AN95" i="4"/>
  <c r="N69" i="10" s="1"/>
  <c r="AN87" i="4"/>
  <c r="N61" i="10" s="1"/>
  <c r="AN96" i="4"/>
  <c r="N70" i="10" s="1"/>
  <c r="AN88" i="4"/>
  <c r="N62" i="10" s="1"/>
  <c r="AN80" i="4"/>
  <c r="N54" i="10" s="1"/>
  <c r="AN81" i="4"/>
  <c r="N55" i="10" s="1"/>
  <c r="AD97" i="4"/>
  <c r="F80" i="7" s="1"/>
  <c r="AD81" i="4"/>
  <c r="F64" i="7" s="1"/>
  <c r="AD65" i="4"/>
  <c r="F48" i="7" s="1"/>
  <c r="AD49" i="4"/>
  <c r="F32" i="7" s="1"/>
  <c r="AD33" i="4"/>
  <c r="F16" i="7" s="1"/>
  <c r="AA91" i="4"/>
  <c r="E74" i="7" s="1"/>
  <c r="AA75" i="4"/>
  <c r="E58" i="7" s="1"/>
  <c r="AA59" i="4"/>
  <c r="E42" i="7" s="1"/>
  <c r="AN78" i="4"/>
  <c r="N52" i="10" s="1"/>
  <c r="AN70" i="4"/>
  <c r="N44" i="10" s="1"/>
  <c r="AN62" i="4"/>
  <c r="N36" i="10" s="1"/>
  <c r="AN54" i="4"/>
  <c r="N28" i="10" s="1"/>
  <c r="AN46" i="4"/>
  <c r="N20" i="10" s="1"/>
  <c r="AN38" i="4"/>
  <c r="N12" i="10" s="1"/>
  <c r="AN30" i="4"/>
  <c r="N4" i="10" s="1"/>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N25" i="10" s="1"/>
  <c r="AD78" i="4"/>
  <c r="F61" i="7" s="1"/>
  <c r="AA88" i="4"/>
  <c r="E71" i="7" s="1"/>
  <c r="AA38" i="4"/>
  <c r="E21" i="7" s="1"/>
  <c r="J101" i="4"/>
  <c r="J97" i="4"/>
  <c r="J93" i="4"/>
  <c r="J89" i="4"/>
  <c r="C72" i="7" s="1"/>
  <c r="P84" i="4"/>
  <c r="J79" i="4"/>
  <c r="C74" i="4"/>
  <c r="P68" i="4"/>
  <c r="D51" i="7" s="1"/>
  <c r="J63" i="4"/>
  <c r="C58" i="4"/>
  <c r="P52" i="4"/>
  <c r="AW52" i="4" s="1"/>
  <c r="AN57" i="4"/>
  <c r="N31" i="10" s="1"/>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N11" i="10" s="1"/>
  <c r="P35" i="4"/>
  <c r="AW35" i="4" s="1"/>
  <c r="P63" i="4"/>
  <c r="AN29" i="4"/>
  <c r="N3" i="10" s="1"/>
  <c r="C33" i="4"/>
  <c r="J40" i="4"/>
  <c r="J47" i="4"/>
  <c r="C61" i="4"/>
  <c r="J82" i="4"/>
  <c r="P99" i="4"/>
  <c r="AW99" i="4" s="1"/>
  <c r="AN45" i="4"/>
  <c r="N19" i="10" s="1"/>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N21" i="10" s="1"/>
  <c r="AN79" i="4"/>
  <c r="N53" i="10" s="1"/>
  <c r="P53" i="4"/>
  <c r="D36" i="7" s="1"/>
  <c r="C63" i="4"/>
  <c r="P73" i="4"/>
  <c r="AW73" i="4" s="1"/>
  <c r="J46" i="4"/>
  <c r="P97" i="4"/>
  <c r="C29" i="4"/>
  <c r="J36" i="4"/>
  <c r="J43" i="4"/>
  <c r="J50" i="4"/>
  <c r="J70" i="4"/>
  <c r="P90" i="4"/>
  <c r="D73" i="7" s="1"/>
  <c r="AA34" i="4"/>
  <c r="E17" i="7" s="1"/>
  <c r="AN69" i="4"/>
  <c r="N43" i="10" s="1"/>
  <c r="J39" i="4"/>
  <c r="P79" i="4"/>
  <c r="AA28" i="4"/>
  <c r="E11" i="7" s="1"/>
  <c r="C35" i="4"/>
  <c r="C42" i="4"/>
  <c r="C49" i="4"/>
  <c r="J66" i="4"/>
  <c r="BB66" i="4" s="1"/>
  <c r="P87" i="4"/>
  <c r="D70" i="7" s="1"/>
  <c r="AA39" i="4"/>
  <c r="E22" i="7" s="1"/>
  <c r="AN77" i="4"/>
  <c r="N51" i="10" s="1"/>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N29" i="10" s="1"/>
  <c r="C55" i="4"/>
  <c r="J64" i="4"/>
  <c r="C75" i="4"/>
  <c r="AN28" i="4"/>
  <c r="N2" i="10" s="1"/>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N35" i="10" s="1"/>
  <c r="P33" i="4"/>
  <c r="D16" i="7" s="1"/>
  <c r="P40" i="4"/>
  <c r="AW40" i="4" s="1"/>
  <c r="P47" i="4"/>
  <c r="J62" i="4"/>
  <c r="P83" i="4"/>
  <c r="P100" i="4"/>
  <c r="AN53" i="4"/>
  <c r="N27" i="10" s="1"/>
  <c r="J29" i="4"/>
  <c r="P34" i="4"/>
  <c r="D17" i="7" s="1"/>
  <c r="C40" i="4"/>
  <c r="J45" i="4"/>
  <c r="P50" i="4"/>
  <c r="D33" i="7" s="1"/>
  <c r="C56" i="4"/>
  <c r="J61" i="4"/>
  <c r="P66" i="4"/>
  <c r="AW66" i="4" s="1"/>
  <c r="C72" i="4"/>
  <c r="J77" i="4"/>
  <c r="BB77" i="4" s="1"/>
  <c r="P82" i="4"/>
  <c r="AA31" i="4"/>
  <c r="E14" i="7" s="1"/>
  <c r="AA64" i="4"/>
  <c r="E47" i="7" s="1"/>
  <c r="AD54" i="4"/>
  <c r="F37" i="7" s="1"/>
  <c r="AN31" i="4"/>
  <c r="N5" i="10" s="1"/>
  <c r="AN63" i="4"/>
  <c r="N37" i="10" s="1"/>
  <c r="C51" i="4"/>
  <c r="P57" i="4"/>
  <c r="AW57" i="4" s="1"/>
  <c r="J68" i="4"/>
  <c r="C79" i="4"/>
  <c r="AW69" i="4"/>
  <c r="F49" i="7"/>
  <c r="E30" i="7"/>
  <c r="E18" i="7"/>
  <c r="D52" i="7"/>
  <c r="D29" i="7"/>
  <c r="BE68" i="5"/>
  <c r="AY68" i="5"/>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BE58" i="5"/>
  <c r="AY58" i="5"/>
  <c r="BE38" i="5"/>
  <c r="AY38" i="5"/>
  <c r="BC28" i="5" l="1"/>
  <c r="AW28" i="5"/>
  <c r="D20" i="7"/>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X75" i="4"/>
  <c r="BA75" i="4" s="1"/>
  <c r="AJ75" i="4" s="1"/>
  <c r="U95" i="4"/>
  <c r="X95" i="4"/>
  <c r="BA95" i="4" s="1"/>
  <c r="AJ95" i="4" s="1"/>
  <c r="J69" i="10" s="1"/>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X64" i="4"/>
  <c r="BA64" i="4" s="1"/>
  <c r="AJ64" i="4" s="1"/>
  <c r="J38" i="10" s="1"/>
  <c r="U64" i="4"/>
  <c r="U67" i="4"/>
  <c r="X67" i="4"/>
  <c r="BA67" i="4" s="1"/>
  <c r="AJ67" i="4" s="1"/>
  <c r="J41" i="10" s="1"/>
  <c r="X69" i="4"/>
  <c r="BA69" i="4" s="1"/>
  <c r="AJ69" i="4" s="1"/>
  <c r="J43" i="10" s="1"/>
  <c r="U69" i="4"/>
  <c r="X65" i="4"/>
  <c r="BA65" i="4" s="1"/>
  <c r="AJ65" i="4" s="1"/>
  <c r="J39" i="10" s="1"/>
  <c r="U65" i="4"/>
  <c r="X73" i="4"/>
  <c r="BA73" i="4" s="1"/>
  <c r="AJ73" i="4" s="1"/>
  <c r="J47" i="10" s="1"/>
  <c r="U73" i="4"/>
  <c r="X52" i="4"/>
  <c r="BA52" i="4" s="1"/>
  <c r="AJ52" i="4" s="1"/>
  <c r="U52" i="4"/>
  <c r="U35" i="4"/>
  <c r="X35" i="4"/>
  <c r="BA35" i="4" s="1"/>
  <c r="AJ35" i="4" s="1"/>
  <c r="J9" i="10" s="1"/>
  <c r="X77" i="4"/>
  <c r="BA77" i="4" s="1"/>
  <c r="AJ77" i="4" s="1"/>
  <c r="U77" i="4"/>
  <c r="X72" i="4"/>
  <c r="BA72" i="4" s="1"/>
  <c r="AJ72" i="4" s="1"/>
  <c r="J46" i="10" s="1"/>
  <c r="U72" i="4"/>
  <c r="X76" i="4"/>
  <c r="BA76" i="4" s="1"/>
  <c r="AJ76" i="4" s="1"/>
  <c r="J50" i="10" s="1"/>
  <c r="U76" i="4"/>
  <c r="X93" i="4"/>
  <c r="BA93" i="4" s="1"/>
  <c r="AJ93" i="4" s="1"/>
  <c r="J67" i="10" s="1"/>
  <c r="U93" i="4"/>
  <c r="X28" i="4"/>
  <c r="U28" i="4"/>
  <c r="X78" i="4"/>
  <c r="BA78" i="4" s="1"/>
  <c r="AJ78" i="4" s="1"/>
  <c r="J52" i="10" s="1"/>
  <c r="U78" i="4"/>
  <c r="X45" i="4"/>
  <c r="BA45" i="4" s="1"/>
  <c r="AJ45" i="4" s="1"/>
  <c r="J19" i="10" s="1"/>
  <c r="U45" i="4"/>
  <c r="X66" i="4"/>
  <c r="BA66" i="4" s="1"/>
  <c r="AJ66" i="4" s="1"/>
  <c r="J40" i="10" s="1"/>
  <c r="U66" i="4"/>
  <c r="X42" i="4"/>
  <c r="BA42" i="4" s="1"/>
  <c r="AJ42" i="4" s="1"/>
  <c r="J16" i="10" s="1"/>
  <c r="U42" i="4"/>
  <c r="X49" i="4"/>
  <c r="BA49" i="4" s="1"/>
  <c r="AJ49" i="4" s="1"/>
  <c r="J23" i="10" s="1"/>
  <c r="U49" i="4"/>
  <c r="U43" i="4"/>
  <c r="X43" i="4"/>
  <c r="BA43" i="4" s="1"/>
  <c r="AJ43" i="4" s="1"/>
  <c r="J17" i="10" s="1"/>
  <c r="X40" i="4"/>
  <c r="BA40" i="4" s="1"/>
  <c r="AJ40" i="4" s="1"/>
  <c r="J14" i="10" s="1"/>
  <c r="U40" i="4"/>
  <c r="U87" i="4"/>
  <c r="X87" i="4"/>
  <c r="BA87" i="4" s="1"/>
  <c r="AJ87" i="4" s="1"/>
  <c r="J61" i="10" s="1"/>
  <c r="X89" i="4"/>
  <c r="BA89" i="4" s="1"/>
  <c r="AJ89" i="4" s="1"/>
  <c r="J63" i="10" s="1"/>
  <c r="U89" i="4"/>
  <c r="X81" i="4"/>
  <c r="BA81" i="4" s="1"/>
  <c r="AJ81" i="4" s="1"/>
  <c r="J55" i="10" s="1"/>
  <c r="U81" i="4"/>
  <c r="F15" i="10"/>
  <c r="AX96" i="4"/>
  <c r="AY96" i="4" s="1"/>
  <c r="AX98" i="4"/>
  <c r="AY98" i="4" s="1"/>
  <c r="E67" i="10"/>
  <c r="F13" i="10"/>
  <c r="F75" i="10"/>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F36" i="10"/>
  <c r="F60" i="10"/>
  <c r="F44" i="10"/>
  <c r="F54" i="10"/>
  <c r="F68" i="10"/>
  <c r="AX94" i="4"/>
  <c r="AY94" i="4" s="1"/>
  <c r="BB72" i="4"/>
  <c r="F53" i="10"/>
  <c r="E41" i="10"/>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AZ99" i="4"/>
  <c r="AG99" i="4" s="1"/>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AZ60" i="4" l="1"/>
  <c r="AG60" i="4" s="1"/>
  <c r="I34" i="10" s="1"/>
  <c r="AZ77" i="4"/>
  <c r="AG77" i="4" s="1"/>
  <c r="I51" i="10" s="1"/>
  <c r="AZ52" i="4"/>
  <c r="AG52" i="4" s="1"/>
  <c r="I26" i="10" s="1"/>
  <c r="AZ75" i="4"/>
  <c r="AG75" i="4" s="1"/>
  <c r="I49" i="10" s="1"/>
  <c r="AZ67" i="4"/>
  <c r="AG67" i="4" s="1"/>
  <c r="I41" i="10" s="1"/>
  <c r="AZ66" i="4"/>
  <c r="AG66" i="4" s="1"/>
  <c r="I40" i="10" s="1"/>
  <c r="AZ78" i="4"/>
  <c r="AG78" i="4" s="1"/>
  <c r="BB78" i="4" s="1"/>
  <c r="AZ72" i="4"/>
  <c r="AG72" i="4" s="1"/>
  <c r="I46" i="10" s="1"/>
  <c r="AZ69" i="4"/>
  <c r="AG69" i="4" s="1"/>
  <c r="I43" i="10" s="1"/>
  <c r="U47" i="4"/>
  <c r="X47" i="4"/>
  <c r="BA47" i="4" s="1"/>
  <c r="AJ47" i="4" s="1"/>
  <c r="J21" i="10" s="1"/>
  <c r="X62" i="4"/>
  <c r="BA62" i="4" s="1"/>
  <c r="AJ62" i="4" s="1"/>
  <c r="J36" i="10" s="1"/>
  <c r="U62" i="4"/>
  <c r="X32" i="4"/>
  <c r="U32" i="4"/>
  <c r="AZ32" i="4" s="1"/>
  <c r="AG32" i="4" s="1"/>
  <c r="X58" i="4"/>
  <c r="BA58" i="4" s="1"/>
  <c r="AJ58" i="4" s="1"/>
  <c r="J32" i="10" s="1"/>
  <c r="U58" i="4"/>
  <c r="X90" i="4"/>
  <c r="BA90" i="4" s="1"/>
  <c r="AJ90" i="4" s="1"/>
  <c r="J64" i="10" s="1"/>
  <c r="U90" i="4"/>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U83" i="4"/>
  <c r="X83" i="4"/>
  <c r="BA83" i="4" s="1"/>
  <c r="AJ83" i="4" s="1"/>
  <c r="J57" i="10" s="1"/>
  <c r="X102" i="4"/>
  <c r="BA102" i="4" s="1"/>
  <c r="AJ102" i="4" s="1"/>
  <c r="J76" i="10" s="1"/>
  <c r="U102" i="4"/>
  <c r="X92" i="4"/>
  <c r="BA92" i="4" s="1"/>
  <c r="AJ92" i="4" s="1"/>
  <c r="J66" i="10" s="1"/>
  <c r="U92" i="4"/>
  <c r="X38" i="4"/>
  <c r="BA38" i="4" s="1"/>
  <c r="AJ38" i="4" s="1"/>
  <c r="J12" i="10" s="1"/>
  <c r="U38" i="4"/>
  <c r="X96" i="4"/>
  <c r="BA96" i="4" s="1"/>
  <c r="AJ96" i="4" s="1"/>
  <c r="J70" i="10" s="1"/>
  <c r="U96" i="4"/>
  <c r="X53" i="4"/>
  <c r="BA53" i="4" s="1"/>
  <c r="AJ53" i="4" s="1"/>
  <c r="J27" i="10" s="1"/>
  <c r="U53" i="4"/>
  <c r="X86" i="4"/>
  <c r="BA86" i="4" s="1"/>
  <c r="AJ86" i="4" s="1"/>
  <c r="J60" i="10" s="1"/>
  <c r="U86" i="4"/>
  <c r="X54" i="4"/>
  <c r="BA54" i="4" s="1"/>
  <c r="AJ54" i="4" s="1"/>
  <c r="J28" i="10" s="1"/>
  <c r="U54" i="4"/>
  <c r="X30" i="4"/>
  <c r="BA30" i="4" s="1"/>
  <c r="AJ30" i="4" s="1"/>
  <c r="J4" i="10" s="1"/>
  <c r="U30" i="4"/>
  <c r="AZ30" i="4" s="1"/>
  <c r="AG30" i="4" s="1"/>
  <c r="U71" i="4"/>
  <c r="X71" i="4"/>
  <c r="BA71" i="4" s="1"/>
  <c r="AJ71" i="4" s="1"/>
  <c r="J45" i="10" s="1"/>
  <c r="U91" i="4"/>
  <c r="X91" i="4"/>
  <c r="BA91" i="4" s="1"/>
  <c r="AJ91" i="4" s="1"/>
  <c r="J65" i="10" s="1"/>
  <c r="X74" i="4"/>
  <c r="BA74" i="4" s="1"/>
  <c r="AJ74" i="4" s="1"/>
  <c r="J48" i="10" s="1"/>
  <c r="U74" i="4"/>
  <c r="U63" i="4"/>
  <c r="X63" i="4"/>
  <c r="BA63" i="4" s="1"/>
  <c r="AJ63" i="4" s="1"/>
  <c r="J37" i="10" s="1"/>
  <c r="X70" i="4"/>
  <c r="BA70" i="4" s="1"/>
  <c r="AJ70" i="4" s="1"/>
  <c r="J44" i="10" s="1"/>
  <c r="U70" i="4"/>
  <c r="X101" i="4"/>
  <c r="BA101" i="4" s="1"/>
  <c r="AJ101" i="4" s="1"/>
  <c r="J75" i="10" s="1"/>
  <c r="U101" i="4"/>
  <c r="X56" i="4"/>
  <c r="BA56" i="4" s="1"/>
  <c r="AJ56" i="4" s="1"/>
  <c r="J30" i="10" s="1"/>
  <c r="U56" i="4"/>
  <c r="X94" i="4"/>
  <c r="BA94" i="4" s="1"/>
  <c r="AJ94" i="4" s="1"/>
  <c r="J68" i="10" s="1"/>
  <c r="U94" i="4"/>
  <c r="X41" i="4"/>
  <c r="BA41" i="4" s="1"/>
  <c r="AJ41" i="4" s="1"/>
  <c r="J15" i="10" s="1"/>
  <c r="U41" i="4"/>
  <c r="X68" i="4"/>
  <c r="BA68" i="4" s="1"/>
  <c r="AJ68" i="4" s="1"/>
  <c r="J42" i="10" s="1"/>
  <c r="U68" i="4"/>
  <c r="U39" i="4"/>
  <c r="AZ39" i="4" s="1"/>
  <c r="AG39" i="4" s="1"/>
  <c r="X39" i="4"/>
  <c r="BA39" i="4" s="1"/>
  <c r="AJ39" i="4" s="1"/>
  <c r="J13" i="10" s="1"/>
  <c r="AZ65" i="4"/>
  <c r="AG65" i="4" s="1"/>
  <c r="I39" i="10" s="1"/>
  <c r="X29" i="4"/>
  <c r="BA29" i="4" s="1"/>
  <c r="U29" i="4"/>
  <c r="X50" i="4"/>
  <c r="BA50" i="4" s="1"/>
  <c r="AJ50" i="4" s="1"/>
  <c r="J24" i="10" s="1"/>
  <c r="U50" i="4"/>
  <c r="U51" i="4"/>
  <c r="X51" i="4"/>
  <c r="BA51" i="4" s="1"/>
  <c r="AJ51" i="4" s="1"/>
  <c r="J25" i="10" s="1"/>
  <c r="X44" i="4"/>
  <c r="BA44" i="4" s="1"/>
  <c r="AJ44" i="4" s="1"/>
  <c r="J18" i="10" s="1"/>
  <c r="U44" i="4"/>
  <c r="X33" i="4"/>
  <c r="BA33" i="4" s="1"/>
  <c r="AJ33" i="4" s="1"/>
  <c r="J7" i="10" s="1"/>
  <c r="U33" i="4"/>
  <c r="X100" i="4"/>
  <c r="BA100" i="4" s="1"/>
  <c r="AJ100" i="4" s="1"/>
  <c r="J74" i="10" s="1"/>
  <c r="U100" i="4"/>
  <c r="X34" i="4"/>
  <c r="BA34" i="4" s="1"/>
  <c r="AJ34" i="4" s="1"/>
  <c r="J8" i="10" s="1"/>
  <c r="U34" i="4"/>
  <c r="X98" i="4"/>
  <c r="BA98" i="4" s="1"/>
  <c r="AJ98" i="4" s="1"/>
  <c r="J72" i="10" s="1"/>
  <c r="U98" i="4"/>
  <c r="AZ81" i="4"/>
  <c r="AG81" i="4" s="1"/>
  <c r="BB81" i="4" s="1"/>
  <c r="AZ76" i="4"/>
  <c r="AG76" i="4" s="1"/>
  <c r="I50" i="10" s="1"/>
  <c r="AZ73" i="4"/>
  <c r="AG73" i="4" s="1"/>
  <c r="I47" i="10" s="1"/>
  <c r="AZ64" i="4"/>
  <c r="AG64" i="4" s="1"/>
  <c r="I38" i="10" s="1"/>
  <c r="U31" i="4"/>
  <c r="X31" i="4"/>
  <c r="BA31" i="4" s="1"/>
  <c r="AJ31" i="4" s="1"/>
  <c r="J5" i="10" s="1"/>
  <c r="X85" i="4"/>
  <c r="BA85" i="4" s="1"/>
  <c r="AJ85" i="4" s="1"/>
  <c r="J59" i="10" s="1"/>
  <c r="U85" i="4"/>
  <c r="X61" i="4"/>
  <c r="BA61" i="4" s="1"/>
  <c r="AJ61" i="4" s="1"/>
  <c r="J35" i="10" s="1"/>
  <c r="U61" i="4"/>
  <c r="AZ93" i="4"/>
  <c r="AG93" i="4" s="1"/>
  <c r="BB93" i="4" s="1"/>
  <c r="F67" i="10"/>
  <c r="E36" i="10"/>
  <c r="I36" i="10"/>
  <c r="F69" i="10"/>
  <c r="F74" i="10"/>
  <c r="AZ95" i="4"/>
  <c r="AG95" i="4" s="1"/>
  <c r="BB95" i="4" s="1"/>
  <c r="AZ89" i="4"/>
  <c r="AG89" i="4" s="1"/>
  <c r="I63" i="10" s="1"/>
  <c r="F63" i="10"/>
  <c r="AZ97" i="4"/>
  <c r="AG97" i="4" s="1"/>
  <c r="I71" i="10" s="1"/>
  <c r="F72" i="10"/>
  <c r="AZ88" i="4"/>
  <c r="AG88" i="4" s="1"/>
  <c r="I62" i="10" s="1"/>
  <c r="AZ87" i="4"/>
  <c r="AG87" i="4" s="1"/>
  <c r="BB87" i="4" s="1"/>
  <c r="F64" i="10"/>
  <c r="E53" i="10"/>
  <c r="F61" i="10"/>
  <c r="E57" i="10"/>
  <c r="E45" i="10"/>
  <c r="BA97" i="4"/>
  <c r="AJ97" i="4" s="1"/>
  <c r="J71" i="10" s="1"/>
  <c r="F71" i="10"/>
  <c r="BB71" i="4"/>
  <c r="BB99" i="4"/>
  <c r="I73" i="10"/>
  <c r="I53" i="10"/>
  <c r="BB83" i="4"/>
  <c r="I57" i="10"/>
  <c r="I70" i="10"/>
  <c r="BB96" i="4"/>
  <c r="E54" i="10"/>
  <c r="I67" i="10"/>
  <c r="E68" i="10"/>
  <c r="E76" i="10"/>
  <c r="F48" i="10"/>
  <c r="BB91" i="4"/>
  <c r="I65" i="10"/>
  <c r="E42" i="10"/>
  <c r="F65" i="10"/>
  <c r="BB89" i="4"/>
  <c r="E35" i="10"/>
  <c r="E58" i="10"/>
  <c r="E37" i="10"/>
  <c r="E56" i="10"/>
  <c r="E59" i="10"/>
  <c r="E44" i="10"/>
  <c r="F4" i="10"/>
  <c r="E5" i="10"/>
  <c r="E21" i="10"/>
  <c r="E6" i="10"/>
  <c r="AZ45" i="4"/>
  <c r="AG45" i="4" s="1"/>
  <c r="E19" i="10"/>
  <c r="E12" i="10"/>
  <c r="E27" i="10"/>
  <c r="AZ35" i="4"/>
  <c r="AG35" i="4" s="1"/>
  <c r="E9" i="10"/>
  <c r="E13" i="10"/>
  <c r="E4" i="10"/>
  <c r="E24" i="10"/>
  <c r="AZ37" i="4"/>
  <c r="AG37" i="4" s="1"/>
  <c r="E11" i="10"/>
  <c r="E30" i="10"/>
  <c r="AZ40" i="4"/>
  <c r="AG40" i="4" s="1"/>
  <c r="E14" i="10"/>
  <c r="AZ43" i="4"/>
  <c r="AG43" i="4" s="1"/>
  <c r="E17" i="10"/>
  <c r="E7" i="10"/>
  <c r="AZ48" i="4"/>
  <c r="AG48" i="4" s="1"/>
  <c r="E22" i="10"/>
  <c r="E28" i="10"/>
  <c r="AZ36" i="4"/>
  <c r="AG36" i="4" s="1"/>
  <c r="E10" i="10"/>
  <c r="AZ42" i="4"/>
  <c r="AG42" i="4" s="1"/>
  <c r="E16" i="10"/>
  <c r="AZ59" i="4"/>
  <c r="AG59" i="4" s="1"/>
  <c r="E33" i="10"/>
  <c r="AZ55" i="4"/>
  <c r="AG55" i="4" s="1"/>
  <c r="E29" i="10"/>
  <c r="AZ49" i="4"/>
  <c r="AG49" i="4" s="1"/>
  <c r="E23" i="10"/>
  <c r="BA32" i="4"/>
  <c r="AJ32" i="4" s="1"/>
  <c r="J6" i="10" s="1"/>
  <c r="F6" i="10"/>
  <c r="F5" i="10"/>
  <c r="E15" i="10"/>
  <c r="E25" i="10"/>
  <c r="AZ57" i="4"/>
  <c r="AG57" i="4" s="1"/>
  <c r="E31" i="10"/>
  <c r="AZ46" i="4"/>
  <c r="AG46" i="4" s="1"/>
  <c r="E20" i="10"/>
  <c r="E8" i="10"/>
  <c r="E32" i="10"/>
  <c r="AZ44" i="4"/>
  <c r="AG44" i="4" s="1"/>
  <c r="E18" i="10"/>
  <c r="BA28" i="4"/>
  <c r="AJ28" i="4" s="1"/>
  <c r="J2" i="10" s="1"/>
  <c r="F2" i="10"/>
  <c r="AZ28" i="4"/>
  <c r="AG28" i="4" s="1"/>
  <c r="E2" i="10"/>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34" i="4" l="1"/>
  <c r="AG34" i="4" s="1"/>
  <c r="AZ33" i="4"/>
  <c r="AG33" i="4" s="1"/>
  <c r="AZ31" i="4"/>
  <c r="AG31" i="4" s="1"/>
  <c r="AZ51" i="4"/>
  <c r="AG51" i="4" s="1"/>
  <c r="AZ38" i="4"/>
  <c r="AG38" i="4" s="1"/>
  <c r="AZ54" i="4"/>
  <c r="AG54" i="4" s="1"/>
  <c r="AZ41" i="4"/>
  <c r="AG41" i="4" s="1"/>
  <c r="AZ56" i="4"/>
  <c r="AG56" i="4" s="1"/>
  <c r="AZ53" i="4"/>
  <c r="AG53" i="4" s="1"/>
  <c r="AZ58" i="4"/>
  <c r="AG58" i="4" s="1"/>
  <c r="AZ50" i="4"/>
  <c r="AG50" i="4" s="1"/>
  <c r="AZ47" i="4"/>
  <c r="AG47" i="4" s="1"/>
  <c r="AZ61" i="4"/>
  <c r="AG61" i="4" s="1"/>
  <c r="AZ85" i="4"/>
  <c r="AG85" i="4" s="1"/>
  <c r="I59" i="10" s="1"/>
  <c r="AZ68" i="4"/>
  <c r="AG68" i="4" s="1"/>
  <c r="AZ94" i="4"/>
  <c r="AG94" i="4" s="1"/>
  <c r="AZ101" i="4"/>
  <c r="AG101" i="4" s="1"/>
  <c r="AZ70" i="4"/>
  <c r="AG70" i="4" s="1"/>
  <c r="AZ74" i="4"/>
  <c r="AG74" i="4" s="1"/>
  <c r="AZ102" i="4"/>
  <c r="AG102" i="4" s="1"/>
  <c r="AZ84" i="4"/>
  <c r="AG84" i="4" s="1"/>
  <c r="I58" i="10" s="1"/>
  <c r="AZ90" i="4"/>
  <c r="AG90" i="4" s="1"/>
  <c r="BB90" i="4" s="1"/>
  <c r="AZ100" i="4"/>
  <c r="AG100" i="4" s="1"/>
  <c r="BB100" i="4" s="1"/>
  <c r="AZ63" i="4"/>
  <c r="AG63" i="4" s="1"/>
  <c r="AZ98" i="4"/>
  <c r="AG98" i="4" s="1"/>
  <c r="AZ29" i="4"/>
  <c r="AG29" i="4" s="1"/>
  <c r="I3" i="10" s="1"/>
  <c r="AZ71" i="4"/>
  <c r="AG71" i="4" s="1"/>
  <c r="I45" i="10" s="1"/>
  <c r="AZ82" i="4"/>
  <c r="AG82" i="4" s="1"/>
  <c r="AZ92" i="4"/>
  <c r="AG92" i="4" s="1"/>
  <c r="I66" i="10" s="1"/>
  <c r="AZ86" i="4"/>
  <c r="AG86" i="4" s="1"/>
  <c r="I60" i="10" s="1"/>
  <c r="AZ96" i="4"/>
  <c r="AG96" i="4" s="1"/>
  <c r="AZ62" i="4"/>
  <c r="AG62" i="4" s="1"/>
  <c r="BB62" i="4" s="1"/>
  <c r="AZ80" i="4"/>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BB28" i="4"/>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F2" i="11" s="1"/>
  <c r="J3" i="10"/>
  <c r="K24" i="4"/>
  <c r="N24" i="4"/>
  <c r="AL24" i="4"/>
  <c r="BB26" i="4" l="1"/>
  <c r="Q21" i="4" s="1"/>
  <c r="J2" i="11" s="1"/>
  <c r="B21" i="4"/>
  <c r="H2" i="11" s="1"/>
  <c r="AE21" i="4" l="1"/>
  <c r="M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1C00-000001000000}">
      <text>
        <r>
          <rPr>
            <b/>
            <sz val="9"/>
            <color indexed="81"/>
            <rFont val="ＭＳ Ｐゴシック"/>
            <family val="3"/>
            <charset val="128"/>
          </rPr>
          <t>これまでの様式のプルダウン項目を継承</t>
        </r>
      </text>
    </comment>
  </commentList>
</comments>
</file>

<file path=xl/sharedStrings.xml><?xml version="1.0" encoding="utf-8"?>
<sst xmlns="http://schemas.openxmlformats.org/spreadsheetml/2006/main" count="12556" uniqueCount="321">
  <si>
    <t>横浜市</t>
    <rPh sb="0" eb="3">
      <t>ヨコハマシ</t>
    </rPh>
    <phoneticPr fontId="6"/>
  </si>
  <si>
    <t>区</t>
    <rPh sb="0" eb="1">
      <t>ク</t>
    </rPh>
    <phoneticPr fontId="4"/>
  </si>
  <si>
    <t>施設・事業種別</t>
    <rPh sb="0" eb="2">
      <t>シセツ</t>
    </rPh>
    <rPh sb="3" eb="5">
      <t>ジギョウ</t>
    </rPh>
    <rPh sb="5" eb="7">
      <t>シュベツ</t>
    </rPh>
    <phoneticPr fontId="5"/>
  </si>
  <si>
    <t>施設・事業所番号</t>
    <rPh sb="0" eb="2">
      <t>シセツ</t>
    </rPh>
    <rPh sb="3" eb="6">
      <t>ジギョウショ</t>
    </rPh>
    <rPh sb="6" eb="8">
      <t>バンゴウ</t>
    </rPh>
    <phoneticPr fontId="5"/>
  </si>
  <si>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</si>
  <si>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</si>
  <si>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　当該年度４月１日現在、産休・育休の職員がいる場合は有給・無休問わず記載すること。病休・休職の職員がいる場合は、有給の場合のみ記載していること。</t>
    <phoneticPr fontId="4"/>
  </si>
  <si>
    <t>％</t>
    <phoneticPr fontId="5"/>
  </si>
  <si>
    <t>選択</t>
    <rPh sb="0" eb="2">
      <t>センタク</t>
    </rPh>
    <phoneticPr fontId="6"/>
  </si>
  <si>
    <t>年</t>
    <rPh sb="0" eb="1">
      <t>ネン</t>
    </rPh>
    <phoneticPr fontId="5"/>
  </si>
  <si>
    <t>算定基準日</t>
    <rPh sb="0" eb="2">
      <t>サンテイ</t>
    </rPh>
    <rPh sb="2" eb="5">
      <t>キジュンビ</t>
    </rPh>
    <phoneticPr fontId="6"/>
  </si>
  <si>
    <t>氏　　　　名</t>
    <rPh sb="0" eb="1">
      <t>シ</t>
    </rPh>
    <rPh sb="5" eb="6">
      <t>メイ</t>
    </rPh>
    <phoneticPr fontId="5"/>
  </si>
  <si>
    <t>性別</t>
    <rPh sb="0" eb="2">
      <t>セイベツ</t>
    </rPh>
    <phoneticPr fontId="5"/>
  </si>
  <si>
    <t>生年月日</t>
    <rPh sb="0" eb="2">
      <t>セイネン</t>
    </rPh>
    <rPh sb="2" eb="4">
      <t>ガッピ</t>
    </rPh>
    <phoneticPr fontId="5"/>
  </si>
  <si>
    <t>職　種</t>
    <rPh sb="0" eb="1">
      <t>ショク</t>
    </rPh>
    <rPh sb="2" eb="3">
      <t>タネ</t>
    </rPh>
    <phoneticPr fontId="5"/>
  </si>
  <si>
    <t>ア</t>
    <phoneticPr fontId="5"/>
  </si>
  <si>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5"/>
  </si>
  <si>
    <t>イ</t>
    <phoneticPr fontId="5"/>
  </si>
  <si>
    <t>その他の施設・
事業所の
総経験年数</t>
    <rPh sb="2" eb="3">
      <t>タ</t>
    </rPh>
    <rPh sb="4" eb="6">
      <t>シセツ</t>
    </rPh>
    <rPh sb="8" eb="10">
      <t>ジギョウ</t>
    </rPh>
    <rPh sb="10" eb="11">
      <t>ショ</t>
    </rPh>
    <rPh sb="13" eb="14">
      <t>ソウ</t>
    </rPh>
    <rPh sb="14" eb="16">
      <t>ケイケン</t>
    </rPh>
    <rPh sb="16" eb="18">
      <t>ネンスウ</t>
    </rPh>
    <phoneticPr fontId="5"/>
  </si>
  <si>
    <t>ウ</t>
    <phoneticPr fontId="5"/>
  </si>
  <si>
    <t>合計　ア＋イ</t>
    <rPh sb="0" eb="2">
      <t>ゴウケイ</t>
    </rPh>
    <phoneticPr fontId="5"/>
  </si>
  <si>
    <t>↓計算式①</t>
    <rPh sb="1" eb="3">
      <t>ケイサン</t>
    </rPh>
    <rPh sb="3" eb="4">
      <t>シキ</t>
    </rPh>
    <phoneticPr fontId="6"/>
  </si>
  <si>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</si>
  <si>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</si>
  <si>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5"/>
  </si>
  <si>
    <t>か月</t>
    <rPh sb="1" eb="2">
      <t>ツキ</t>
    </rPh>
    <phoneticPr fontId="5"/>
  </si>
  <si>
    <t>人</t>
    <rPh sb="0" eb="1">
      <t>ニン</t>
    </rPh>
    <phoneticPr fontId="5"/>
  </si>
  <si>
    <t>Ｃ</t>
    <phoneticPr fontId="5"/>
  </si>
  <si>
    <t>区名</t>
    <rPh sb="0" eb="1">
      <t>ク</t>
    </rPh>
    <rPh sb="1" eb="2">
      <t>メイ</t>
    </rPh>
    <phoneticPr fontId="5"/>
  </si>
  <si>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</si>
  <si>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</si>
  <si>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</si>
  <si>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</si>
  <si>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</si>
  <si>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</si>
  <si>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</si>
  <si>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</si>
  <si>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</si>
  <si>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</si>
  <si>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</si>
  <si>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</si>
  <si>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</si>
  <si>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</si>
  <si>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</si>
  <si>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</si>
  <si>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</si>
  <si>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</si>
  <si>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</si>
  <si>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</si>
  <si>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</si>
  <si>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</si>
  <si>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</si>
  <si>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</si>
  <si>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</si>
  <si>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</si>
  <si>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</si>
  <si>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</si>
  <si>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</si>
  <si>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</si>
  <si>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</si>
  <si>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</si>
  <si>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</si>
  <si>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5"/>
  </si>
  <si>
    <t>横浜市長</t>
    <rPh sb="0" eb="3">
      <t>ヨコハマシ</t>
    </rPh>
    <rPh sb="3" eb="4">
      <t>チョウ</t>
    </rPh>
    <phoneticPr fontId="5"/>
  </si>
  <si>
    <t>市町村名</t>
    <rPh sb="0" eb="1">
      <t>シ</t>
    </rPh>
    <rPh sb="1" eb="2">
      <t>マチ</t>
    </rPh>
    <rPh sb="2" eb="3">
      <t>ムラ</t>
    </rPh>
    <rPh sb="3" eb="4">
      <t>メイ</t>
    </rPh>
    <phoneticPr fontId="5"/>
  </si>
  <si>
    <t>横浜市</t>
    <rPh sb="0" eb="3">
      <t>ヨコハマシ</t>
    </rPh>
    <phoneticPr fontId="5"/>
  </si>
  <si>
    <t>区</t>
    <rPh sb="0" eb="1">
      <t>ク</t>
    </rPh>
    <phoneticPr fontId="5"/>
  </si>
  <si>
    <t>代表者職・氏名</t>
    <rPh sb="0" eb="2">
      <t>ダイヒョウ</t>
    </rPh>
    <rPh sb="2" eb="3">
      <t>シャ</t>
    </rPh>
    <rPh sb="3" eb="4">
      <t>ショク</t>
    </rPh>
    <rPh sb="5" eb="7">
      <t>シメイ</t>
    </rPh>
    <phoneticPr fontId="5"/>
  </si>
  <si>
    <t>（１）加算率</t>
    <rPh sb="3" eb="5">
      <t>カサン</t>
    </rPh>
    <rPh sb="5" eb="6">
      <t>リツ</t>
    </rPh>
    <phoneticPr fontId="4"/>
  </si>
  <si>
    <t>加算率（①＋②）</t>
    <rPh sb="0" eb="3">
      <t>カサンリツ</t>
    </rPh>
    <phoneticPr fontId="5"/>
  </si>
  <si>
    <t>③キャリア
パス要件※</t>
    <rPh sb="8" eb="10">
      <t>ヨウケン</t>
    </rPh>
    <phoneticPr fontId="5"/>
  </si>
  <si>
    <t>※「適」で前年度から取組内容に変更がない場合を除き、第３号様式を添付すること。
※「否」の場合、②の割合から２％減じること。</t>
    <phoneticPr fontId="4"/>
  </si>
  <si>
    <t>Ａ</t>
    <phoneticPr fontId="5"/>
  </si>
  <si>
    <t>Ｂ</t>
    <phoneticPr fontId="5"/>
  </si>
  <si>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</si>
  <si>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</si>
  <si>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5"/>
  </si>
  <si>
    <t>　　　その他の社会福祉施設の総経験年数については、個々の履歴を確認の上、積算対象施設を記載した第１号様式の２及び３を</t>
    <rPh sb="54" eb="55">
      <t>オヨ</t>
    </rPh>
    <phoneticPr fontId="5"/>
  </si>
  <si>
    <t>　　　別途提出していること。</t>
    <phoneticPr fontId="4"/>
  </si>
  <si>
    <t>※３　平均経験年数は、６か月以上の端数は１年とし、６か月未満の端数は切り捨てとする。</t>
    <rPh sb="5" eb="7">
      <t>ケイケン</t>
    </rPh>
    <phoneticPr fontId="5"/>
  </si>
  <si>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5"/>
  </si>
  <si>
    <t>　　　経験年数が７年０か月以上の職員とする。</t>
    <phoneticPr fontId="5"/>
  </si>
  <si>
    <t>第１号様式の２</t>
    <rPh sb="0" eb="1">
      <t>ダイ</t>
    </rPh>
    <rPh sb="2" eb="3">
      <t>ゴウ</t>
    </rPh>
    <rPh sb="3" eb="5">
      <t>ヨウシキ</t>
    </rPh>
    <phoneticPr fontId="4"/>
  </si>
  <si>
    <t xml:space="preserve">ＮＯ
</t>
    <phoneticPr fontId="5"/>
  </si>
  <si>
    <t>秘</t>
    <rPh sb="0" eb="1">
      <t>ヒミツ</t>
    </rPh>
    <phoneticPr fontId="5"/>
  </si>
  <si>
    <t>※ＮＯ欄は記入しないでください</t>
    <rPh sb="3" eb="4">
      <t>ラン</t>
    </rPh>
    <rPh sb="5" eb="7">
      <t>キニュウ</t>
    </rPh>
    <phoneticPr fontId="5"/>
  </si>
  <si>
    <t>【現在の勤務施設・状況】</t>
    <rPh sb="1" eb="3">
      <t>ゲンザイ</t>
    </rPh>
    <rPh sb="4" eb="6">
      <t>キンム</t>
    </rPh>
    <rPh sb="6" eb="8">
      <t>シセツ</t>
    </rPh>
    <rPh sb="9" eb="11">
      <t>ジョウキョウ</t>
    </rPh>
    <phoneticPr fontId="5"/>
  </si>
  <si>
    <t>施 設 名</t>
    <rPh sb="0" eb="3">
      <t>シセツ</t>
    </rPh>
    <rPh sb="4" eb="5">
      <t>メイ</t>
    </rPh>
    <phoneticPr fontId="5"/>
  </si>
  <si>
    <t>(ﾌﾘｶﾞﾅ)
氏　名</t>
    <rPh sb="9" eb="10">
      <t>シ</t>
    </rPh>
    <rPh sb="11" eb="12">
      <t>メイ</t>
    </rPh>
    <phoneticPr fontId="5"/>
  </si>
  <si>
    <t>↓選択</t>
    <rPh sb="1" eb="3">
      <t>センタク</t>
    </rPh>
    <phoneticPr fontId="6"/>
  </si>
  <si>
    <t>年</t>
    <rPh sb="0" eb="1">
      <t>ネン</t>
    </rPh>
    <phoneticPr fontId="6"/>
  </si>
  <si>
    <t>月</t>
    <rPh sb="0" eb="1">
      <t>ツキ</t>
    </rPh>
    <phoneticPr fontId="6"/>
  </si>
  <si>
    <t>日</t>
    <rPh sb="0" eb="1">
      <t>ヒ</t>
    </rPh>
    <phoneticPr fontId="6"/>
  </si>
  <si>
    <t>資 格 欄</t>
    <rPh sb="0" eb="3">
      <t>シカク</t>
    </rPh>
    <rPh sb="4" eb="5">
      <t>ラン</t>
    </rPh>
    <phoneticPr fontId="5"/>
  </si>
  <si>
    <t>資 格 の 種 類</t>
    <rPh sb="0" eb="3">
      <t>シカク</t>
    </rPh>
    <rPh sb="6" eb="9">
      <t>シュルイ</t>
    </rPh>
    <phoneticPr fontId="5"/>
  </si>
  <si>
    <t>取 得 年 月 日</t>
    <rPh sb="0" eb="3">
      <t>シュトク</t>
    </rPh>
    <rPh sb="4" eb="9">
      <t>ネンガッピ</t>
    </rPh>
    <phoneticPr fontId="5"/>
  </si>
  <si>
    <t>表 彰 欄</t>
    <rPh sb="0" eb="3">
      <t>ヒョウショウ</t>
    </rPh>
    <rPh sb="4" eb="5">
      <t>ラン</t>
    </rPh>
    <phoneticPr fontId="5"/>
  </si>
  <si>
    <t>表 彰 の 種 類</t>
    <rPh sb="0" eb="3">
      <t>ヒョウショウ</t>
    </rPh>
    <rPh sb="6" eb="9">
      <t>シュルイ</t>
    </rPh>
    <phoneticPr fontId="5"/>
  </si>
  <si>
    <t>受 賞 年 月 日</t>
    <rPh sb="0" eb="3">
      <t>ジュショウ</t>
    </rPh>
    <rPh sb="4" eb="9">
      <t>ネンガッピ</t>
    </rPh>
    <phoneticPr fontId="5"/>
  </si>
  <si>
    <t>↓選択</t>
    <rPh sb="1" eb="3">
      <t>センタク</t>
    </rPh>
    <phoneticPr fontId="5"/>
  </si>
  <si>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5"/>
  </si>
  <si>
    <r>
      <t>【その他の施設の勤務履歴】</t>
    </r>
    <r>
      <rPr>
        <sz val="11"/>
        <rFont val="ＭＳ Ｐ明朝"/>
        <family val="1"/>
        <charset val="128"/>
      </rPr>
      <t/>
    </r>
    <rPh sb="3" eb="4">
      <t>タ</t>
    </rPh>
    <rPh sb="5" eb="7">
      <t>シセツ</t>
    </rPh>
    <rPh sb="8" eb="10">
      <t>キンム</t>
    </rPh>
    <rPh sb="10" eb="12">
      <t>リレキ</t>
    </rPh>
    <phoneticPr fontId="5"/>
  </si>
  <si>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</si>
  <si>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</si>
  <si>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</si>
  <si>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6"/>
  </si>
  <si>
    <t>⇒</t>
    <phoneticPr fontId="6"/>
  </si>
  <si>
    <t>その他の施設・事業所の
総経験年数</t>
    <rPh sb="2" eb="3">
      <t>ホカ</t>
    </rPh>
    <rPh sb="4" eb="6">
      <t>シセツ</t>
    </rPh>
    <rPh sb="7" eb="10">
      <t>ジギョウショ</t>
    </rPh>
    <rPh sb="12" eb="13">
      <t>ソウ</t>
    </rPh>
    <phoneticPr fontId="6"/>
  </si>
  <si>
    <t>か
月</t>
    <rPh sb="2" eb="3">
      <t>ツキ</t>
    </rPh>
    <phoneticPr fontId="6"/>
  </si>
  <si>
    <t>①</t>
    <phoneticPr fontId="5"/>
  </si>
  <si>
    <t>施設名称</t>
    <rPh sb="0" eb="2">
      <t>シセツ</t>
    </rPh>
    <rPh sb="2" eb="4">
      <t>メイショウ</t>
    </rPh>
    <phoneticPr fontId="5"/>
  </si>
  <si>
    <t>所在地</t>
    <rPh sb="0" eb="3">
      <t>ショザイチ</t>
    </rPh>
    <phoneticPr fontId="5"/>
  </si>
  <si>
    <t>職　　種</t>
    <rPh sb="0" eb="1">
      <t>ショク</t>
    </rPh>
    <rPh sb="3" eb="4">
      <t>タネ</t>
    </rPh>
    <phoneticPr fontId="5"/>
  </si>
  <si>
    <t>勤務期間</t>
    <rPh sb="0" eb="2">
      <t>キンム</t>
    </rPh>
    <rPh sb="2" eb="4">
      <t>キカン</t>
    </rPh>
    <phoneticPr fontId="6"/>
  </si>
  <si>
    <t>～</t>
    <phoneticPr fontId="6"/>
  </si>
  <si>
    <t>施設①
の経験年数</t>
    <rPh sb="0" eb="2">
      <t>シセツ</t>
    </rPh>
    <rPh sb="5" eb="7">
      <t>ケイケン</t>
    </rPh>
    <rPh sb="7" eb="9">
      <t>ネンスウ</t>
    </rPh>
    <phoneticPr fontId="6"/>
  </si>
  <si>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</si>
  <si>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5"/>
  </si>
  <si>
    <t>↓計算式</t>
    <rPh sb="1" eb="3">
      <t>ケイサン</t>
    </rPh>
    <rPh sb="3" eb="4">
      <t>シキ</t>
    </rPh>
    <phoneticPr fontId="6"/>
  </si>
  <si>
    <t>施設②
の経験年数</t>
    <rPh sb="0" eb="2">
      <t>シセツ</t>
    </rPh>
    <rPh sb="5" eb="7">
      <t>ケイケン</t>
    </rPh>
    <rPh sb="7" eb="9">
      <t>ネンスウ</t>
    </rPh>
    <phoneticPr fontId="6"/>
  </si>
  <si>
    <t>③</t>
    <phoneticPr fontId="5"/>
  </si>
  <si>
    <t>施設③
の経験年数</t>
    <rPh sb="0" eb="2">
      <t>シセツ</t>
    </rPh>
    <rPh sb="5" eb="7">
      <t>ケイケン</t>
    </rPh>
    <rPh sb="7" eb="9">
      <t>ネンスウ</t>
    </rPh>
    <phoneticPr fontId="6"/>
  </si>
  <si>
    <t>④</t>
    <phoneticPr fontId="5"/>
  </si>
  <si>
    <t>施設④
の経験年数</t>
    <rPh sb="0" eb="2">
      <t>シセツ</t>
    </rPh>
    <rPh sb="5" eb="7">
      <t>ケイケン</t>
    </rPh>
    <rPh sb="7" eb="9">
      <t>ネンスウ</t>
    </rPh>
    <phoneticPr fontId="6"/>
  </si>
  <si>
    <t>⑤</t>
    <phoneticPr fontId="5"/>
  </si>
  <si>
    <t>施設⑤
の経験年数</t>
    <rPh sb="0" eb="2">
      <t>シセツ</t>
    </rPh>
    <phoneticPr fontId="6"/>
  </si>
  <si>
    <t>⑥</t>
    <phoneticPr fontId="5"/>
  </si>
  <si>
    <t>施設⑥
の経験年数</t>
    <rPh sb="0" eb="2">
      <t>シセツ</t>
    </rPh>
    <phoneticPr fontId="6"/>
  </si>
  <si>
    <t>⑦</t>
    <phoneticPr fontId="5"/>
  </si>
  <si>
    <t>施設⑦
の経験年数</t>
    <rPh sb="0" eb="2">
      <t>シセツ</t>
    </rPh>
    <phoneticPr fontId="6"/>
  </si>
  <si>
    <t>⑧</t>
    <phoneticPr fontId="5"/>
  </si>
  <si>
    <t>施設⑧
の経験年数</t>
    <rPh sb="0" eb="2">
      <t>シセツ</t>
    </rPh>
    <phoneticPr fontId="6"/>
  </si>
  <si>
    <t>⑩</t>
    <phoneticPr fontId="5"/>
  </si>
  <si>
    <t>第１号様式の３</t>
    <rPh sb="0" eb="1">
      <t>ダイ</t>
    </rPh>
    <rPh sb="2" eb="3">
      <t>ゴウ</t>
    </rPh>
    <rPh sb="3" eb="5">
      <t>ヨウシキ</t>
    </rPh>
    <phoneticPr fontId="4"/>
  </si>
  <si>
    <t>横浜市長</t>
    <rPh sb="0" eb="2">
      <t>ヨコハマ</t>
    </rPh>
    <rPh sb="2" eb="4">
      <t>シチョウ</t>
    </rPh>
    <phoneticPr fontId="4"/>
  </si>
  <si>
    <t>市町村</t>
    <rPh sb="0" eb="3">
      <t>シチョウソン</t>
    </rPh>
    <phoneticPr fontId="4"/>
  </si>
  <si>
    <t>施設・事業種別</t>
    <rPh sb="0" eb="2">
      <t>シセツ</t>
    </rPh>
    <rPh sb="3" eb="5">
      <t>ジギョウ</t>
    </rPh>
    <rPh sb="5" eb="7">
      <t>シュベツ</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</si>
  <si>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</si>
  <si>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</si>
  <si>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</si>
  <si>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</si>
  <si>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</si>
  <si>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</si>
  <si>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</si>
  <si>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</si>
  <si>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</si>
  <si>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</si>
  <si>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</si>
  <si>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</si>
  <si>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</si>
  <si>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</si>
  <si>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</si>
  <si>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</si>
  <si>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</si>
  <si>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</si>
  <si>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</si>
  <si>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</si>
  <si>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</si>
  <si>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</si>
  <si>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</si>
  <si>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</si>
  <si>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</si>
  <si>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</si>
  <si>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</si>
  <si>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</si>
  <si>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</si>
  <si>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</si>
  <si>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</si>
  <si>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</si>
  <si>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</si>
  <si>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</si>
  <si>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</si>
  <si>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</si>
  <si>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</si>
  <si>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</si>
  <si>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</si>
  <si>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</si>
  <si>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</si>
  <si>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5"/>
  </si>
  <si>
    <t>代表者氏名</t>
    <rPh sb="0" eb="3">
      <t>ダイヒョウシャ</t>
    </rPh>
    <rPh sb="3" eb="5">
      <t>シメイ</t>
    </rPh>
    <phoneticPr fontId="5"/>
  </si>
  <si>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</si>
  <si>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</si>
  <si>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</si>
  <si>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</si>
  <si>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</si>
  <si>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病休（有給）</t>
    <rPh sb="0" eb="2">
      <t>ビョウキュウ</t>
    </rPh>
    <rPh sb="3" eb="5">
      <t>ユウキュウ</t>
    </rPh>
    <phoneticPr fontId="4"/>
  </si>
  <si>
    <t>休職（有給）</t>
    <rPh sb="0" eb="2">
      <t>キュウショク</t>
    </rPh>
    <rPh sb="3" eb="5">
      <t>ユウキュウ</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</si>
  <si>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</si>
  <si>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</si>
  <si>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</si>
  <si>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5"/>
  </si>
  <si>
    <t>⑫</t>
    <phoneticPr fontId="5"/>
  </si>
  <si>
    <t>⑬</t>
    <phoneticPr fontId="5"/>
  </si>
  <si>
    <t>⑭</t>
    <phoneticPr fontId="5"/>
  </si>
  <si>
    <t>⑮</t>
    <phoneticPr fontId="5"/>
  </si>
  <si>
    <t>⑨</t>
    <phoneticPr fontId="5"/>
  </si>
  <si>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5"/>
  </si>
  <si>
    <t>職員処遇改善費の対象となる人数（※４）</t>
    <rPh sb="0" eb="2">
      <t>ショクイン</t>
    </rPh>
    <rPh sb="2" eb="4">
      <t>ショグウ</t>
    </rPh>
    <rPh sb="4" eb="6">
      <t>カイゼン</t>
    </rPh>
    <rPh sb="6" eb="7">
      <t>ヒ</t>
    </rPh>
    <rPh sb="8" eb="10">
      <t>タイショウ</t>
    </rPh>
    <rPh sb="13" eb="15">
      <t>ニンズウ</t>
    </rPh>
    <phoneticPr fontId="5"/>
  </si>
  <si>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</si>
  <si>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</si>
  <si>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</si>
  <si>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</si>
  <si>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</si>
  <si>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勤務時間の短縮等により、平均経験年数の算定対象外となった職員が、翌年度以降再び平均経験年数の算定対象となった場合は改めて『加算率認定申請書（処遇改善等加算Ⅰ）（第１号様式の１）』及び『職員履歴報告書（処遇改善等加算Ⅰ）（A票）（第１号様式の２）』を提出すること。</t>
    <rPh sb="33" eb="36">
      <t>ヨクネンド</t>
    </rPh>
    <rPh sb="36" eb="38">
      <t>イコウ</t>
    </rPh>
    <rPh sb="38" eb="39">
      <t>フタタ</t>
    </rPh>
    <rPh sb="95" eb="97">
      <t>リレキ</t>
    </rPh>
    <rPh sb="97" eb="100">
      <t>ホウコクショ</t>
    </rPh>
    <rPh sb="112" eb="113">
      <t>ヒョウ</t>
    </rPh>
    <rPh sb="115" eb="116">
      <t>ダイ</t>
    </rPh>
    <rPh sb="117" eb="118">
      <t>ゴウ</t>
    </rPh>
    <rPh sb="118" eb="120">
      <t>ヨウシキ</t>
    </rPh>
    <rPh sb="125" eb="127">
      <t>テイシュツ</t>
    </rPh>
    <phoneticPr fontId="4"/>
  </si>
  <si>
    <t>　休職は「無給」の場合のみ記入すること。復職した場合は、改めて『加算率認定申請書（処遇改善等加算Ⅰ）（第１号様式の１）』及び『職員履歴報告書（処遇改善等加算Ⅰ）（A票）（第１号様式の２）』を提出すること。</t>
    <rPh sb="1" eb="3">
      <t>キュウショク</t>
    </rPh>
    <rPh sb="9" eb="11">
      <t>バアイ</t>
    </rPh>
    <rPh sb="13" eb="15">
      <t>キニュウ</t>
    </rPh>
    <rPh sb="20" eb="22">
      <t>フクショク</t>
    </rPh>
    <rPh sb="24" eb="26">
      <t>バアイ</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</si>
  <si>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</si>
  <si>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施設事業所番号</t>
    <rPh sb="0" eb="5">
      <t>シセツジギョウショ</t>
    </rPh>
    <rPh sb="5" eb="7">
      <t>バンゴウ</t>
    </rPh>
    <phoneticPr fontId="4"/>
  </si>
  <si>
    <t>施設事業所名称</t>
    <rPh sb="0" eb="2">
      <t>シセツ</t>
    </rPh>
    <rPh sb="2" eb="5">
      <t>ジギョウショ</t>
    </rPh>
    <rPh sb="5" eb="7">
      <t>メイショウ</t>
    </rPh>
    <phoneticPr fontId="4"/>
  </si>
  <si>
    <t>家庭的保育事業</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</si>
  <si>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</si>
  <si>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</si>
  <si>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</si>
  <si>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</si>
  <si>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</si>
  <si>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</si>
  <si>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</si>
  <si>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</si>
  <si>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</si>
  <si>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</si>
  <si>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</si>
  <si>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</si>
  <si>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</si>
  <si>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</si>
  <si>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</si>
  <si>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</si>
  <si>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</si>
  <si>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</si>
  <si>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</si>
  <si>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</si>
  <si>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施設事業所種別</t>
    <rPh sb="0" eb="5">
      <t>シセツジギョウショ</t>
    </rPh>
    <rPh sb="5" eb="7">
      <t>シュベツ</t>
    </rPh>
    <phoneticPr fontId="4"/>
  </si>
  <si>
    <t>産育休
別事業専任
病休・休職</t>
    <rPh sb="0" eb="3">
      <t>サンイクキュウ</t>
    </rPh>
    <rPh sb="4" eb="9">
      <t>ベツジギョウセンニン</t>
    </rPh>
    <rPh sb="10" eb="12">
      <t>ビョウキュウ</t>
    </rPh>
    <rPh sb="13" eb="15">
      <t>キュウショク</t>
    </rPh>
    <phoneticPr fontId="4"/>
  </si>
  <si>
    <t>時間</t>
    <rPh sb="0" eb="2">
      <t>ジカン</t>
    </rPh>
    <phoneticPr fontId="4"/>
  </si>
  <si>
    <t>施設・事業所の就業規則において定められている常勤の従事者が勤務すべき時間数</t>
    <phoneticPr fontId="4"/>
  </si>
  <si>
    <t>１カ月あたり</t>
    <rPh sb="2" eb="3">
      <t>ゲツ</t>
    </rPh>
    <phoneticPr fontId="4"/>
  </si>
  <si>
    <t>施設・事業所の就業規則において定められている常勤の従事者が勤務すべき時間数</t>
  </si>
  <si>
    <t>施設⑨
の経験年数</t>
    <rPh sb="0" eb="2">
      <t>シセツ</t>
    </rPh>
    <phoneticPr fontId="6"/>
  </si>
  <si>
    <t>施設⑩
の経験年数</t>
    <rPh sb="0" eb="2">
      <t>シセツ</t>
    </rPh>
    <phoneticPr fontId="6"/>
  </si>
  <si>
    <t>施設⑪
の経験年数</t>
    <rPh sb="0" eb="2">
      <t>シセツ</t>
    </rPh>
    <phoneticPr fontId="6"/>
  </si>
  <si>
    <t>施設⑫
の経験年数</t>
    <rPh sb="0" eb="2">
      <t>シセツ</t>
    </rPh>
    <phoneticPr fontId="6"/>
  </si>
  <si>
    <t>施設⑬
の経験年数</t>
    <rPh sb="0" eb="2">
      <t>シセツ</t>
    </rPh>
    <phoneticPr fontId="6"/>
  </si>
  <si>
    <t>施設⑭
の経験年数</t>
    <rPh sb="0" eb="2">
      <t>シセツ</t>
    </rPh>
    <phoneticPr fontId="6"/>
  </si>
  <si>
    <t>施設⑮
の経験年数</t>
    <rPh sb="0" eb="2">
      <t>シセツ</t>
    </rPh>
    <phoneticPr fontId="6"/>
  </si>
  <si>
    <t>認定こども園（幼保連携型）</t>
  </si>
  <si>
    <t>認定こども園（幼稚園型）</t>
  </si>
  <si>
    <t>認
可</t>
    <rPh sb="0" eb="1">
      <t>ニン</t>
    </rPh>
    <rPh sb="2" eb="3">
      <t>カ</t>
    </rPh>
    <phoneticPr fontId="4"/>
  </si>
  <si>
    <t>認
可
外</t>
    <rPh sb="0" eb="1">
      <t>ニン</t>
    </rPh>
    <rPh sb="2" eb="3">
      <t>カ</t>
    </rPh>
    <rPh sb="4" eb="5">
      <t>ガイ</t>
    </rPh>
    <phoneticPr fontId="4"/>
  </si>
  <si>
    <t>※</t>
    <phoneticPr fontId="4"/>
  </si>
  <si>
    <t>Ｒ７</t>
    <phoneticPr fontId="4"/>
  </si>
  <si>
    <t>Ｒ7</t>
    <phoneticPr fontId="4"/>
  </si>
  <si>
    <t>区分１</t>
    <rPh sb="0" eb="2">
      <t>クブン</t>
    </rPh>
    <phoneticPr fontId="4"/>
  </si>
  <si>
    <t>区分２</t>
    <rPh sb="0" eb="2">
      <t>クブン</t>
    </rPh>
    <phoneticPr fontId="4"/>
  </si>
  <si>
    <t>　下記について、すべての職員に対し、周知したうえで、提出していることを証明いたします。</t>
    <rPh sb="1" eb="3">
      <t>カキ</t>
    </rPh>
    <rPh sb="12" eb="14">
      <t>ショクイン</t>
    </rPh>
    <rPh sb="15" eb="16">
      <t>タイ</t>
    </rPh>
    <rPh sb="18" eb="20">
      <t>シュウチ</t>
    </rPh>
    <rPh sb="26" eb="28">
      <t>テイシュツ</t>
    </rPh>
    <rPh sb="35" eb="37">
      <t>ショウメイ</t>
    </rPh>
    <phoneticPr fontId="4"/>
  </si>
  <si>
    <t>キャリアパスに関する要件について</t>
    <rPh sb="7" eb="8">
      <t>カン</t>
    </rPh>
    <rPh sb="10" eb="12">
      <t>ヨウケン</t>
    </rPh>
    <phoneticPr fontId="4"/>
  </si>
  <si>
    <t>　（①及び②に該当していれば本要件を満たす。）</t>
    <rPh sb="3" eb="4">
      <t>オヨ</t>
    </rPh>
    <rPh sb="7" eb="9">
      <t>ガイトウ</t>
    </rPh>
    <rPh sb="14" eb="15">
      <t>ホン</t>
    </rPh>
    <rPh sb="15" eb="17">
      <t>ヨウケン</t>
    </rPh>
    <rPh sb="18" eb="19">
      <t>ミ</t>
    </rPh>
    <phoneticPr fontId="4"/>
  </si>
  <si>
    <t>①</t>
    <phoneticPr fontId="4"/>
  </si>
  <si>
    <t>次のaからcまでのすべての要件を満たす。</t>
    <rPh sb="0" eb="1">
      <t>ツギ</t>
    </rPh>
    <rPh sb="13" eb="15">
      <t>ヨウケン</t>
    </rPh>
    <rPh sb="16" eb="17">
      <t>ミ</t>
    </rPh>
    <phoneticPr fontId="4"/>
  </si>
  <si>
    <t>a</t>
    <phoneticPr fontId="4"/>
  </si>
  <si>
    <t>職員の職位、職責又は職務内容等に応じた勤務条件等の要件を定めている。（注１）</t>
    <rPh sb="0" eb="2">
      <t>ショクイン</t>
    </rPh>
    <rPh sb="3" eb="5">
      <t>ショクイ</t>
    </rPh>
    <rPh sb="6" eb="8">
      <t>ショクセキ</t>
    </rPh>
    <rPh sb="8" eb="9">
      <t>マタ</t>
    </rPh>
    <rPh sb="10" eb="12">
      <t>ショクム</t>
    </rPh>
    <rPh sb="12" eb="14">
      <t>ナイヨウ</t>
    </rPh>
    <rPh sb="14" eb="15">
      <t>トウ</t>
    </rPh>
    <rPh sb="16" eb="17">
      <t>オウ</t>
    </rPh>
    <rPh sb="19" eb="21">
      <t>キンム</t>
    </rPh>
    <rPh sb="21" eb="23">
      <t>ジョウケン</t>
    </rPh>
    <rPh sb="23" eb="24">
      <t>トウ</t>
    </rPh>
    <rPh sb="25" eb="27">
      <t>ヨウケン</t>
    </rPh>
    <rPh sb="28" eb="29">
      <t>サダ</t>
    </rPh>
    <rPh sb="35" eb="36">
      <t>チュウ</t>
    </rPh>
    <phoneticPr fontId="4"/>
  </si>
  <si>
    <t>b</t>
    <phoneticPr fontId="4"/>
  </si>
  <si>
    <t>職位、職責又は職務内容等に応じた賃金体系について定めている。（注２）</t>
    <rPh sb="0" eb="2">
      <t>ショクイ</t>
    </rPh>
    <rPh sb="3" eb="5">
      <t>ショクセキ</t>
    </rPh>
    <rPh sb="5" eb="6">
      <t>マタ</t>
    </rPh>
    <rPh sb="7" eb="9">
      <t>ショクム</t>
    </rPh>
    <rPh sb="9" eb="11">
      <t>ナイヨウ</t>
    </rPh>
    <rPh sb="11" eb="12">
      <t>トウ</t>
    </rPh>
    <rPh sb="13" eb="14">
      <t>オウ</t>
    </rPh>
    <rPh sb="16" eb="18">
      <t>チンギン</t>
    </rPh>
    <rPh sb="18" eb="20">
      <t>タイケイ</t>
    </rPh>
    <rPh sb="24" eb="25">
      <t>サダ</t>
    </rPh>
    <rPh sb="31" eb="32">
      <t>チュウ</t>
    </rPh>
    <phoneticPr fontId="4"/>
  </si>
  <si>
    <t>c</t>
    <phoneticPr fontId="4"/>
  </si>
  <si>
    <t>就業規則等の明確な根拠規定を書面で整備し、すべての職員に周知している。（注３）</t>
    <rPh sb="0" eb="2">
      <t>シュウギョウ</t>
    </rPh>
    <rPh sb="2" eb="4">
      <t>キソク</t>
    </rPh>
    <rPh sb="4" eb="5">
      <t>トウ</t>
    </rPh>
    <rPh sb="6" eb="8">
      <t>メイカク</t>
    </rPh>
    <rPh sb="9" eb="11">
      <t>コンキョ</t>
    </rPh>
    <rPh sb="11" eb="13">
      <t>キテイ</t>
    </rPh>
    <rPh sb="14" eb="16">
      <t>ショメン</t>
    </rPh>
    <rPh sb="17" eb="19">
      <t>セイビ</t>
    </rPh>
    <rPh sb="25" eb="27">
      <t>ショクイン</t>
    </rPh>
    <rPh sb="28" eb="30">
      <t>シュウチ</t>
    </rPh>
    <rPh sb="36" eb="37">
      <t>チュウ</t>
    </rPh>
    <phoneticPr fontId="4"/>
  </si>
  <si>
    <t>　①aの勤務条件とは、始業・就業時刻、休憩時間、休日、休暇、退職、就業時転換のことをいう。</t>
    <rPh sb="4" eb="6">
      <t>キンム</t>
    </rPh>
    <rPh sb="6" eb="8">
      <t>ジョウケン</t>
    </rPh>
    <rPh sb="11" eb="13">
      <t>シギョウ</t>
    </rPh>
    <rPh sb="14" eb="16">
      <t>シュウギョウ</t>
    </rPh>
    <rPh sb="16" eb="18">
      <t>ジコク</t>
    </rPh>
    <rPh sb="19" eb="21">
      <t>キュウケイ</t>
    </rPh>
    <rPh sb="21" eb="23">
      <t>ジカン</t>
    </rPh>
    <rPh sb="24" eb="26">
      <t>キュウジツ</t>
    </rPh>
    <rPh sb="27" eb="29">
      <t>キュウカ</t>
    </rPh>
    <rPh sb="30" eb="32">
      <t>タイショク</t>
    </rPh>
    <rPh sb="33" eb="35">
      <t>シュウギョウ</t>
    </rPh>
    <rPh sb="35" eb="36">
      <t>ジ</t>
    </rPh>
    <rPh sb="36" eb="38">
      <t>テンカン</t>
    </rPh>
    <phoneticPr fontId="4"/>
  </si>
  <si>
    <t>　①bの賃金体系とは、賃金の決定・計算・支払いの方法、締日・支払の時期、昇給等のことをいう。</t>
    <rPh sb="4" eb="6">
      <t>チンギン</t>
    </rPh>
    <rPh sb="6" eb="8">
      <t>タイケイ</t>
    </rPh>
    <rPh sb="11" eb="13">
      <t>チンギン</t>
    </rPh>
    <rPh sb="14" eb="16">
      <t>ケッテイ</t>
    </rPh>
    <rPh sb="17" eb="19">
      <t>ケイサン</t>
    </rPh>
    <rPh sb="20" eb="22">
      <t>シハライ</t>
    </rPh>
    <rPh sb="24" eb="26">
      <t>ホウホウ</t>
    </rPh>
    <rPh sb="27" eb="29">
      <t>シメビ</t>
    </rPh>
    <rPh sb="30" eb="32">
      <t>シハライ</t>
    </rPh>
    <rPh sb="33" eb="35">
      <t>ジキ</t>
    </rPh>
    <rPh sb="36" eb="38">
      <t>ショウキュウ</t>
    </rPh>
    <rPh sb="38" eb="39">
      <t>トウ</t>
    </rPh>
    <phoneticPr fontId="4"/>
  </si>
  <si>
    <t>　①cの就業規則は、労働契約就業規則に準じる。</t>
    <rPh sb="4" eb="6">
      <t>シュウギョウ</t>
    </rPh>
    <rPh sb="6" eb="8">
      <t>キソク</t>
    </rPh>
    <rPh sb="10" eb="12">
      <t>ロウドウ</t>
    </rPh>
    <rPh sb="12" eb="14">
      <t>ケイヤク</t>
    </rPh>
    <rPh sb="14" eb="16">
      <t>シュウギョウ</t>
    </rPh>
    <rPh sb="16" eb="18">
      <t>キソク</t>
    </rPh>
    <rPh sb="19" eb="20">
      <t>ジュン</t>
    </rPh>
    <phoneticPr fontId="4"/>
  </si>
  <si>
    <t>　②eアは、記入に変えて各施設・事業所で定めた年間の研修計画及び研修参加計画を添付することでも可。</t>
    <rPh sb="6" eb="8">
      <t>キニュウ</t>
    </rPh>
    <rPh sb="9" eb="10">
      <t>カ</t>
    </rPh>
    <rPh sb="12" eb="15">
      <t>カクシセツ</t>
    </rPh>
    <rPh sb="16" eb="19">
      <t>ジギョウショ</t>
    </rPh>
    <rPh sb="20" eb="21">
      <t>サダ</t>
    </rPh>
    <rPh sb="23" eb="25">
      <t>ネンカン</t>
    </rPh>
    <rPh sb="26" eb="28">
      <t>ケンシュウ</t>
    </rPh>
    <rPh sb="28" eb="30">
      <t>ケイカク</t>
    </rPh>
    <rPh sb="30" eb="31">
      <t>オヨ</t>
    </rPh>
    <rPh sb="32" eb="34">
      <t>ケンシュウ</t>
    </rPh>
    <rPh sb="34" eb="36">
      <t>サンカ</t>
    </rPh>
    <rPh sb="36" eb="38">
      <t>ケイカク</t>
    </rPh>
    <rPh sb="39" eb="41">
      <t>テンプ</t>
    </rPh>
    <rPh sb="47" eb="48">
      <t>カ</t>
    </rPh>
    <phoneticPr fontId="4"/>
  </si>
  <si>
    <t>＜資質向上のための目標設定について＞</t>
    <rPh sb="1" eb="3">
      <t>シシツ</t>
    </rPh>
    <rPh sb="3" eb="5">
      <t>コウジョウ</t>
    </rPh>
    <rPh sb="9" eb="11">
      <t>モクヒョウ</t>
    </rPh>
    <rPh sb="11" eb="13">
      <t>セッテイ</t>
    </rPh>
    <phoneticPr fontId="4"/>
  </si>
  <si>
    <t>　保育所保育指針や幼稚園教育要領、幼保連携型認定こども園教育・保育要領に基づき、施設・事業所の果たすべき役割をきちんと認識したうえで、各施設・事業所の特色、重視していること（強み）、これから伸ばしていきたいところといった視点で、職員と意見交換を行って目標を策定してください。
　すでに、資質向上の目標がある場合も、この機会に職員との意見交換を行い、再度共有を図ってください。</t>
    <rPh sb="1" eb="3">
      <t>ホイク</t>
    </rPh>
    <rPh sb="3" eb="4">
      <t>ショ</t>
    </rPh>
    <rPh sb="4" eb="6">
      <t>ホイク</t>
    </rPh>
    <rPh sb="6" eb="8">
      <t>シシン</t>
    </rPh>
    <rPh sb="9" eb="12">
      <t>ヨウチエン</t>
    </rPh>
    <rPh sb="12" eb="14">
      <t>キョウイク</t>
    </rPh>
    <rPh sb="14" eb="16">
      <t>ヨウリョウ</t>
    </rPh>
    <rPh sb="17" eb="19">
      <t>ヨウホ</t>
    </rPh>
    <rPh sb="19" eb="22">
      <t>レンケイガタ</t>
    </rPh>
    <rPh sb="22" eb="24">
      <t>ニンテイ</t>
    </rPh>
    <rPh sb="27" eb="28">
      <t>エン</t>
    </rPh>
    <rPh sb="28" eb="30">
      <t>キョウイク</t>
    </rPh>
    <rPh sb="31" eb="33">
      <t>ホイク</t>
    </rPh>
    <rPh sb="33" eb="35">
      <t>ヨウリョウ</t>
    </rPh>
    <rPh sb="36" eb="37">
      <t>モト</t>
    </rPh>
    <rPh sb="40" eb="42">
      <t>シセツ</t>
    </rPh>
    <rPh sb="43" eb="46">
      <t>ジギョウショ</t>
    </rPh>
    <rPh sb="47" eb="48">
      <t>ハ</t>
    </rPh>
    <rPh sb="52" eb="54">
      <t>ヤクワリ</t>
    </rPh>
    <rPh sb="59" eb="61">
      <t>ニンシキ</t>
    </rPh>
    <rPh sb="67" eb="70">
      <t>カクシセツ</t>
    </rPh>
    <rPh sb="71" eb="74">
      <t>ジギョウショ</t>
    </rPh>
    <rPh sb="75" eb="77">
      <t>トクショク</t>
    </rPh>
    <rPh sb="78" eb="80">
      <t>ジュウシ</t>
    </rPh>
    <rPh sb="87" eb="88">
      <t>ツヨ</t>
    </rPh>
    <rPh sb="95" eb="96">
      <t>ノ</t>
    </rPh>
    <rPh sb="110" eb="112">
      <t>シテン</t>
    </rPh>
    <rPh sb="114" eb="116">
      <t>ショクイン</t>
    </rPh>
    <rPh sb="117" eb="119">
      <t>イケン</t>
    </rPh>
    <rPh sb="119" eb="121">
      <t>コウカン</t>
    </rPh>
    <rPh sb="122" eb="123">
      <t>オコナ</t>
    </rPh>
    <rPh sb="125" eb="127">
      <t>モクヒョウ</t>
    </rPh>
    <rPh sb="128" eb="130">
      <t>サクテイ</t>
    </rPh>
    <rPh sb="143" eb="145">
      <t>シシツ</t>
    </rPh>
    <rPh sb="145" eb="147">
      <t>コウジョウ</t>
    </rPh>
    <rPh sb="148" eb="150">
      <t>モクヒョウ</t>
    </rPh>
    <rPh sb="153" eb="155">
      <t>バアイ</t>
    </rPh>
    <rPh sb="159" eb="161">
      <t>キカイ</t>
    </rPh>
    <rPh sb="162" eb="164">
      <t>ショクイン</t>
    </rPh>
    <rPh sb="166" eb="168">
      <t>イケン</t>
    </rPh>
    <rPh sb="168" eb="170">
      <t>コウカン</t>
    </rPh>
    <rPh sb="171" eb="172">
      <t>オコナ</t>
    </rPh>
    <rPh sb="174" eb="176">
      <t>サイド</t>
    </rPh>
    <rPh sb="176" eb="178">
      <t>キョウユウ</t>
    </rPh>
    <rPh sb="179" eb="180">
      <t>ハカ</t>
    </rPh>
    <phoneticPr fontId="4"/>
  </si>
  <si>
    <t>＜具体的な取り組み内容＞</t>
    <rPh sb="1" eb="4">
      <t>グタイテキ</t>
    </rPh>
    <rPh sb="5" eb="6">
      <t>ト</t>
    </rPh>
    <rPh sb="7" eb="8">
      <t>ク</t>
    </rPh>
    <rPh sb="9" eb="11">
      <t>ナイヨウ</t>
    </rPh>
    <phoneticPr fontId="4"/>
  </si>
  <si>
    <t>＜添付資料＞太枠内の当てはまる資料の□にレ点を入れること。</t>
    <rPh sb="1" eb="3">
      <t>テンプ</t>
    </rPh>
    <rPh sb="3" eb="5">
      <t>シリョウ</t>
    </rPh>
    <rPh sb="10" eb="11">
      <t>ア</t>
    </rPh>
    <rPh sb="15" eb="17">
      <t>シリョウ</t>
    </rPh>
    <rPh sb="21" eb="22">
      <t>テン</t>
    </rPh>
    <phoneticPr fontId="4"/>
  </si>
  <si>
    <t>就業規則等勤務状況等が定められていることが分かるもの</t>
    <rPh sb="0" eb="2">
      <t>シュウギョウ</t>
    </rPh>
    <rPh sb="2" eb="4">
      <t>キソク</t>
    </rPh>
    <rPh sb="4" eb="5">
      <t>トウ</t>
    </rPh>
    <rPh sb="5" eb="7">
      <t>キンム</t>
    </rPh>
    <rPh sb="7" eb="9">
      <t>ジョウキョウ</t>
    </rPh>
    <rPh sb="9" eb="10">
      <t>トウ</t>
    </rPh>
    <rPh sb="11" eb="12">
      <t>サダ</t>
    </rPh>
    <rPh sb="21" eb="22">
      <t>ワ</t>
    </rPh>
    <phoneticPr fontId="4"/>
  </si>
  <si>
    <t>給与表や昇給・昇格等について記された賃金体系等がわかるもの</t>
    <rPh sb="0" eb="2">
      <t>キュウヨ</t>
    </rPh>
    <rPh sb="2" eb="3">
      <t>ヒョウ</t>
    </rPh>
    <rPh sb="4" eb="6">
      <t>ショウキュウ</t>
    </rPh>
    <rPh sb="7" eb="9">
      <t>ショウカク</t>
    </rPh>
    <rPh sb="9" eb="10">
      <t>トウ</t>
    </rPh>
    <rPh sb="14" eb="15">
      <t>シル</t>
    </rPh>
    <rPh sb="18" eb="20">
      <t>チンギン</t>
    </rPh>
    <rPh sb="20" eb="22">
      <t>タイケイ</t>
    </rPh>
    <rPh sb="22" eb="23">
      <t>トウ</t>
    </rPh>
    <phoneticPr fontId="4"/>
  </si>
  <si>
    <t>資質向上のための研修計画策定と実施、能力評価の仕組みが分かるもの</t>
    <rPh sb="0" eb="2">
      <t>シシツ</t>
    </rPh>
    <rPh sb="2" eb="4">
      <t>コウジョウ</t>
    </rPh>
    <rPh sb="8" eb="10">
      <t>ケンシュウ</t>
    </rPh>
    <rPh sb="10" eb="12">
      <t>ケイカク</t>
    </rPh>
    <rPh sb="12" eb="14">
      <t>サクテイ</t>
    </rPh>
    <rPh sb="15" eb="17">
      <t>ジッシ</t>
    </rPh>
    <rPh sb="18" eb="20">
      <t>ノウリョク</t>
    </rPh>
    <rPh sb="20" eb="22">
      <t>ヒョウカ</t>
    </rPh>
    <rPh sb="23" eb="25">
      <t>シク</t>
    </rPh>
    <rPh sb="27" eb="28">
      <t>ワ</t>
    </rPh>
    <phoneticPr fontId="4"/>
  </si>
  <si>
    <t>横浜市</t>
    <rPh sb="0" eb="3">
      <t>ヨコハマシ</t>
    </rPh>
    <phoneticPr fontId="4"/>
  </si>
  <si>
    <t>施設・事業所
番号</t>
    <rPh sb="0" eb="2">
      <t>シセツ</t>
    </rPh>
    <rPh sb="3" eb="6">
      <t>ジギョウショ</t>
    </rPh>
    <rPh sb="7" eb="9">
      <t>バンゴウ</t>
    </rPh>
    <phoneticPr fontId="4"/>
  </si>
  <si>
    <t>施設・
事業所名</t>
    <rPh sb="0" eb="2">
      <t>シセツ</t>
    </rPh>
    <rPh sb="4" eb="7">
      <t>ジギョウショ</t>
    </rPh>
    <rPh sb="7" eb="8">
      <t>メイ</t>
    </rPh>
    <phoneticPr fontId="4"/>
  </si>
  <si>
    <t>②次のｄ及びｅの要件を満たす。</t>
    <rPh sb="1" eb="2">
      <t>ツギ</t>
    </rPh>
    <rPh sb="4" eb="5">
      <t>オヨ</t>
    </rPh>
    <rPh sb="8" eb="10">
      <t>ヨウケン</t>
    </rPh>
    <rPh sb="11" eb="12">
      <t>ミ</t>
    </rPh>
    <phoneticPr fontId="4"/>
  </si>
  <si>
    <t>目指すべき姿（保育理念・教育理念）</t>
    <rPh sb="0" eb="2">
      <t>メザ</t>
    </rPh>
    <rPh sb="5" eb="6">
      <t>スガタ</t>
    </rPh>
    <rPh sb="7" eb="9">
      <t>ホイク</t>
    </rPh>
    <rPh sb="9" eb="11">
      <t>リネン</t>
    </rPh>
    <rPh sb="12" eb="14">
      <t>キョウイク</t>
    </rPh>
    <rPh sb="14" eb="16">
      <t>リネン</t>
    </rPh>
    <phoneticPr fontId="4"/>
  </si>
  <si>
    <t>ｄ</t>
    <phoneticPr fontId="4"/>
  </si>
  <si>
    <t>e</t>
    <phoneticPr fontId="4"/>
  </si>
  <si>
    <t>職員との意見交換を踏まえた資質向上のための具体的な目標を策定していること。</t>
    <rPh sb="0" eb="2">
      <t>ショクイン</t>
    </rPh>
    <rPh sb="4" eb="6">
      <t>イケン</t>
    </rPh>
    <rPh sb="6" eb="8">
      <t>コウカン</t>
    </rPh>
    <rPh sb="9" eb="10">
      <t>フ</t>
    </rPh>
    <rPh sb="13" eb="15">
      <t>シシツ</t>
    </rPh>
    <rPh sb="15" eb="17">
      <t>コウジョウ</t>
    </rPh>
    <rPh sb="21" eb="24">
      <t>グタイテキ</t>
    </rPh>
    <rPh sb="25" eb="27">
      <t>モクヒョウ</t>
    </rPh>
    <rPh sb="28" eb="30">
      <t>サクテイ</t>
    </rPh>
    <phoneticPr fontId="4"/>
  </si>
  <si>
    <t>ｄの実現のための具体的な取り組み内容を計画していること。</t>
    <rPh sb="2" eb="4">
      <t>ジツゲン</t>
    </rPh>
    <rPh sb="8" eb="11">
      <t>グタイテキ</t>
    </rPh>
    <rPh sb="12" eb="13">
      <t>ト</t>
    </rPh>
    <rPh sb="14" eb="15">
      <t>ク</t>
    </rPh>
    <rPh sb="16" eb="18">
      <t>ナイヨウ</t>
    </rPh>
    <rPh sb="19" eb="21">
      <t>ケイカク</t>
    </rPh>
    <phoneticPr fontId="4"/>
  </si>
  <si>
    <t>ア</t>
    <phoneticPr fontId="4"/>
  </si>
  <si>
    <t>イ</t>
    <phoneticPr fontId="4"/>
  </si>
  <si>
    <t>資格取得のための支援の実施※当該支援の内容について下記に記載すること。</t>
    <rPh sb="0" eb="2">
      <t>シカク</t>
    </rPh>
    <rPh sb="2" eb="4">
      <t>シュトク</t>
    </rPh>
    <rPh sb="8" eb="10">
      <t>シエン</t>
    </rPh>
    <rPh sb="11" eb="13">
      <t>ジッシ</t>
    </rPh>
    <rPh sb="14" eb="16">
      <t>トウガイ</t>
    </rPh>
    <rPh sb="16" eb="18">
      <t>シエン</t>
    </rPh>
    <rPh sb="19" eb="21">
      <t>ナイヨウ</t>
    </rPh>
    <rPh sb="25" eb="27">
      <t>カキ</t>
    </rPh>
    <rPh sb="28" eb="30">
      <t>キサイ</t>
    </rPh>
    <phoneticPr fontId="4"/>
  </si>
  <si>
    <t>全体</t>
    <rPh sb="0" eb="2">
      <t>ゼンタイ</t>
    </rPh>
    <phoneticPr fontId="4"/>
  </si>
  <si>
    <t>初任者向け</t>
    <rPh sb="0" eb="3">
      <t>ショニンシャ</t>
    </rPh>
    <rPh sb="3" eb="4">
      <t>ム</t>
    </rPh>
    <phoneticPr fontId="4"/>
  </si>
  <si>
    <t>中堅向け</t>
    <rPh sb="0" eb="2">
      <t>チュウケン</t>
    </rPh>
    <rPh sb="2" eb="3">
      <t>ム</t>
    </rPh>
    <phoneticPr fontId="4"/>
  </si>
  <si>
    <t>主任・ベテラン向け</t>
    <rPh sb="0" eb="2">
      <t>シュニン</t>
    </rPh>
    <rPh sb="7" eb="8">
      <t>ム</t>
    </rPh>
    <phoneticPr fontId="4"/>
  </si>
  <si>
    <t>指導職員・管理職層向け</t>
    <rPh sb="0" eb="2">
      <t>シドウ</t>
    </rPh>
    <rPh sb="2" eb="4">
      <t>ショクイン</t>
    </rPh>
    <rPh sb="5" eb="7">
      <t>カンリ</t>
    </rPh>
    <rPh sb="7" eb="8">
      <t>ショク</t>
    </rPh>
    <rPh sb="8" eb="9">
      <t>ソウ</t>
    </rPh>
    <rPh sb="9" eb="10">
      <t>ム</t>
    </rPh>
    <phoneticPr fontId="4"/>
  </si>
  <si>
    <t>キャリアパス要件届出書（令和７年度）</t>
    <rPh sb="6" eb="8">
      <t>ヨウケン</t>
    </rPh>
    <rPh sb="8" eb="11">
      <t>トドケデショ</t>
    </rPh>
    <rPh sb="12" eb="14">
      <t>レイワ</t>
    </rPh>
    <rPh sb="15" eb="16">
      <t>ネン</t>
    </rPh>
    <rPh sb="16" eb="17">
      <t>ド</t>
    </rPh>
    <phoneticPr fontId="4"/>
  </si>
  <si>
    <t>職員履歴報告書（処遇改善等加算）（A票）</t>
    <rPh sb="0" eb="2">
      <t>ショクイン</t>
    </rPh>
    <rPh sb="2" eb="4">
      <t>リレキ</t>
    </rPh>
    <rPh sb="4" eb="7">
      <t>ホウコクショ</t>
    </rPh>
    <rPh sb="8" eb="10">
      <t>ショグウ</t>
    </rPh>
    <rPh sb="10" eb="12">
      <t>カイゼン</t>
    </rPh>
    <rPh sb="12" eb="13">
      <t>トウ</t>
    </rPh>
    <rPh sb="13" eb="15">
      <t>カサン</t>
    </rPh>
    <rPh sb="18" eb="19">
      <t>ヒョウ</t>
    </rPh>
    <phoneticPr fontId="5"/>
  </si>
  <si>
    <t>適</t>
  </si>
  <si>
    <t>第１号様式の４</t>
    <rPh sb="0" eb="1">
      <t>ダイ</t>
    </rPh>
    <rPh sb="2" eb="3">
      <t>ゴウ</t>
    </rPh>
    <rPh sb="3" eb="5">
      <t>ヨウシキ</t>
    </rPh>
    <phoneticPr fontId="4"/>
  </si>
  <si>
    <t>R８年度からキャリアパス要件適合は区分１取得の必須要件になります。</t>
    <rPh sb="2" eb="4">
      <t>ネンド</t>
    </rPh>
    <rPh sb="12" eb="14">
      <t>ヨウケン</t>
    </rPh>
    <rPh sb="14" eb="16">
      <t>テキゴウ</t>
    </rPh>
    <rPh sb="17" eb="19">
      <t>クブン</t>
    </rPh>
    <rPh sb="20" eb="22">
      <t>シュトク</t>
    </rPh>
    <rPh sb="23" eb="27">
      <t>ヒッスヨウケン</t>
    </rPh>
    <phoneticPr fontId="4"/>
  </si>
  <si>
    <t>（左）担当者名・（右）担当者電話番等</t>
    <rPh sb="1" eb="2">
      <t>ヒダリ</t>
    </rPh>
    <rPh sb="3" eb="7">
      <t>タントウシャメイ</t>
    </rPh>
    <rPh sb="9" eb="10">
      <t>ミギ</t>
    </rPh>
    <rPh sb="11" eb="14">
      <t>タントウシャ</t>
    </rPh>
    <rPh sb="14" eb="18">
      <t>デンワバントウ</t>
    </rPh>
    <phoneticPr fontId="5"/>
  </si>
  <si>
    <t>担当者名</t>
    <phoneticPr fontId="4"/>
  </si>
  <si>
    <t>担当者電話番等</t>
    <phoneticPr fontId="4"/>
  </si>
  <si>
    <t>認可保育所</t>
  </si>
  <si>
    <t>認定こども園（保育所型）</t>
  </si>
  <si>
    <t>小規模保育事業A型</t>
  </si>
  <si>
    <t>小規模保育事業B型</t>
  </si>
  <si>
    <t>小規模保育事業C型</t>
  </si>
  <si>
    <t>事業所内保育事業</t>
  </si>
  <si>
    <t>居宅訪問型保育事業</t>
    <rPh sb="0" eb="9">
      <t>キョタクホウモンガタホイクジギョウ</t>
    </rPh>
    <phoneticPr fontId="4"/>
  </si>
  <si>
    <t>※１　「①その職種にかかわらず、②当該年度の４月１日現在に、当該施設・事業所に勤務する全ての③常勤職員」を記載する。</t>
    <rPh sb="53" eb="55">
      <t>キサイ</t>
    </rPh>
    <phoneticPr fontId="5"/>
  </si>
  <si>
    <t xml:space="preserve">    　対象者の詳細について必ず「子ども・子育て支援新制度　令和７年度説明テキスト　処遇改善等加算区分１・２申請事務手続き編」
　　　にて詳細を確認すること。</t>
    <rPh sb="5" eb="8">
      <t>タイショウシャ</t>
    </rPh>
    <rPh sb="9" eb="11">
      <t>ショウサイ</t>
    </rPh>
    <rPh sb="15" eb="16">
      <t>カナラ</t>
    </rPh>
    <rPh sb="70" eb="72">
      <t>ショウサイ</t>
    </rPh>
    <rPh sb="73" eb="75">
      <t>カクニン</t>
    </rPh>
    <phoneticPr fontId="5"/>
  </si>
  <si>
    <t>適</t>
    <rPh sb="0" eb="1">
      <t>テキ</t>
    </rPh>
    <phoneticPr fontId="4"/>
  </si>
  <si>
    <t>否</t>
    <rPh sb="0" eb="1">
      <t>ヒ</t>
    </rPh>
    <phoneticPr fontId="4"/>
  </si>
  <si>
    <t xml:space="preserve"> 次の内容について、太枠内（適・否）を選択すること。</t>
    <rPh sb="1" eb="2">
      <t>ツギ</t>
    </rPh>
    <rPh sb="3" eb="5">
      <t>ナイヨウ</t>
    </rPh>
    <rPh sb="10" eb="12">
      <t>フトワク</t>
    </rPh>
    <rPh sb="12" eb="13">
      <t>ナイ</t>
    </rPh>
    <rPh sb="14" eb="15">
      <t>テキ</t>
    </rPh>
    <rPh sb="16" eb="17">
      <t>ヒ</t>
    </rPh>
    <rPh sb="19" eb="21">
      <t>センタク</t>
    </rPh>
    <phoneticPr fontId="4"/>
  </si>
  <si>
    <r>
      <rPr>
        <u/>
        <sz val="10"/>
        <color theme="1"/>
        <rFont val="游ゴシック"/>
        <family val="3"/>
        <charset val="128"/>
        <scheme val="minor"/>
      </rPr>
      <t>他施設への</t>
    </r>
    <r>
      <rPr>
        <sz val="10"/>
        <color theme="1"/>
        <rFont val="游ゴシック"/>
        <family val="3"/>
        <charset val="128"/>
        <scheme val="minor"/>
      </rPr>
      <t>異動</t>
    </r>
    <rPh sb="0" eb="3">
      <t>タシセツ</t>
    </rPh>
    <rPh sb="5" eb="7">
      <t>イドウ</t>
    </rPh>
    <phoneticPr fontId="4"/>
  </si>
  <si>
    <r>
      <t>勤務時間の短縮や休職（無給）、病休（無給）により</t>
    </r>
    <r>
      <rPr>
        <u/>
        <sz val="8"/>
        <color theme="1"/>
        <rFont val="游ゴシック"/>
        <family val="3"/>
        <charset val="128"/>
        <scheme val="minor"/>
      </rPr>
      <t>算定対象外</t>
    </r>
    <rPh sb="0" eb="2">
      <t>キンム</t>
    </rPh>
    <rPh sb="2" eb="4">
      <t>ジカン</t>
    </rPh>
    <rPh sb="5" eb="7">
      <t>タンシュク</t>
    </rPh>
    <rPh sb="24" eb="26">
      <t>サンテイ</t>
    </rPh>
    <rPh sb="26" eb="29">
      <t>タイショウガイ</t>
    </rPh>
    <phoneticPr fontId="4"/>
  </si>
  <si>
    <t>令和７年度加算率等認定申請書（処遇改善等加算）</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5"/>
  </si>
  <si>
    <t>　当該年度の区分１、２（a、b）に係る加算率の認定について、次のとおり申請します。また、次の事項について相違ありません。</t>
    <rPh sb="1" eb="3">
      <t>トウガイ</t>
    </rPh>
    <rPh sb="3" eb="5">
      <t>ネンド</t>
    </rPh>
    <rPh sb="6" eb="8">
      <t>クブン</t>
    </rPh>
    <rPh sb="17" eb="18">
      <t>カカワ</t>
    </rPh>
    <rPh sb="19" eb="21">
      <t>カサン</t>
    </rPh>
    <rPh sb="21" eb="22">
      <t>リツ</t>
    </rPh>
    <rPh sb="23" eb="25">
      <t>ニンテイ</t>
    </rPh>
    <rPh sb="30" eb="31">
      <t>ツギ</t>
    </rPh>
    <rPh sb="35" eb="37">
      <t>シンセイ</t>
    </rPh>
    <rPh sb="44" eb="45">
      <t>ツギ</t>
    </rPh>
    <rPh sb="46" eb="48">
      <t>ジコウ</t>
    </rPh>
    <rPh sb="52" eb="54">
      <t>ソウイ</t>
    </rPh>
    <phoneticPr fontId="5"/>
  </si>
  <si>
    <t>　その他の社会福祉施設の総経験年数については、個々の履歴を確認の上、積算対象施設を記載した『職員履歴報告書（処遇改善等加算）（Ａ票）（第１号様式の２）』や『職員状況報告書（処遇改善等加算）（Ｂ票）（第１号様式の３）』を別途提出し、内容を確認していること。</t>
    <rPh sb="12" eb="13">
      <t>ソウ</t>
    </rPh>
    <rPh sb="13" eb="15">
      <t>ケイケン</t>
    </rPh>
    <rPh sb="15" eb="17">
      <t>ネンスウ</t>
    </rPh>
    <rPh sb="67" eb="68">
      <t>ダイ</t>
    </rPh>
    <rPh sb="69" eb="70">
      <t>ゴウ</t>
    </rPh>
    <rPh sb="70" eb="72">
      <t>ヨウシキ</t>
    </rPh>
    <rPh sb="86" eb="88">
      <t>ショグウ</t>
    </rPh>
    <rPh sb="88" eb="90">
      <t>カイゼン</t>
    </rPh>
    <rPh sb="90" eb="91">
      <t>トウ</t>
    </rPh>
    <rPh sb="91" eb="93">
      <t>カサン</t>
    </rPh>
    <rPh sb="99" eb="100">
      <t>ダイ</t>
    </rPh>
    <rPh sb="101" eb="102">
      <t>ゴウ</t>
    </rPh>
    <rPh sb="102" eb="104">
      <t>ヨウシキ</t>
    </rPh>
    <phoneticPr fontId="4"/>
  </si>
  <si>
    <r>
      <t xml:space="preserve">①区分１（基礎分　a）
</t>
    </r>
    <r>
      <rPr>
        <sz val="10"/>
        <color theme="1"/>
        <rFont val="HGｺﾞｼｯｸM"/>
        <family val="3"/>
        <charset val="128"/>
      </rPr>
      <t>（平均経験年数に基づき設定）</t>
    </r>
    <rPh sb="1" eb="3">
      <t>クブン</t>
    </rPh>
    <rPh sb="5" eb="8">
      <t>キソブン</t>
    </rPh>
    <rPh sb="13" eb="15">
      <t>ヘイキン</t>
    </rPh>
    <rPh sb="15" eb="17">
      <t>ケイケン</t>
    </rPh>
    <rPh sb="17" eb="19">
      <t>ネンスウ</t>
    </rPh>
    <rPh sb="20" eb="21">
      <t>モト</t>
    </rPh>
    <rPh sb="23" eb="25">
      <t>セッテイ</t>
    </rPh>
    <phoneticPr fontId="5"/>
  </si>
  <si>
    <r>
      <t xml:space="preserve">②区分２（賃金改善分　割合ｂ）
</t>
    </r>
    <r>
      <rPr>
        <sz val="9"/>
        <color theme="1"/>
        <rFont val="HGｺﾞｼｯｸM"/>
        <family val="3"/>
        <charset val="128"/>
      </rPr>
      <t>※③が否の場合は、キャリアパス要件分の値を減じること。</t>
    </r>
    <rPh sb="1" eb="3">
      <t>クブン</t>
    </rPh>
    <rPh sb="5" eb="10">
      <t>チンギンカイゼンブン</t>
    </rPh>
    <rPh sb="11" eb="13">
      <t>ワリアイ</t>
    </rPh>
    <rPh sb="19" eb="20">
      <t>イナ</t>
    </rPh>
    <rPh sb="21" eb="23">
      <t>バアイ</t>
    </rPh>
    <rPh sb="31" eb="33">
      <t>ヨウケン</t>
    </rPh>
    <rPh sb="33" eb="34">
      <t>ブン</t>
    </rPh>
    <rPh sb="35" eb="36">
      <t>アタイ</t>
    </rPh>
    <rPh sb="37" eb="38">
      <t>ゲン</t>
    </rPh>
    <phoneticPr fontId="5"/>
  </si>
  <si>
    <t>職員状況報告書（処遇改善等加算）（B票）</t>
    <rPh sb="0" eb="2">
      <t>ショクイン</t>
    </rPh>
    <rPh sb="2" eb="4">
      <t>ジョウキョウ</t>
    </rPh>
    <rPh sb="4" eb="7">
      <t>ホウコクショ</t>
    </rPh>
    <rPh sb="8" eb="10">
      <t>ショグウ</t>
    </rPh>
    <rPh sb="10" eb="12">
      <t>カイゼン</t>
    </rPh>
    <rPh sb="12" eb="13">
      <t>トウ</t>
    </rPh>
    <rPh sb="13" eb="15">
      <t>カサン</t>
    </rPh>
    <rPh sb="18" eb="19">
      <t>ヒョウ</t>
    </rPh>
    <phoneticPr fontId="4"/>
  </si>
  <si>
    <r>
      <t>注３）　直近のものから順番に遡って記入し、</t>
    </r>
    <r>
      <rPr>
        <u/>
        <sz val="11"/>
        <color theme="1"/>
        <rFont val="HGPｺﾞｼｯｸM"/>
        <family val="3"/>
        <charset val="128"/>
      </rPr>
      <t>勤務期間の重複がないかを確認すること</t>
    </r>
    <r>
      <rPr>
        <sz val="11"/>
        <color theme="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</si>
  <si>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r>
      <t xml:space="preserve">　目標を達成するための具体的な取り組みは、目標に対応するよう、それぞれ経験年数や職位、階層ごとに具体的に設定してください。
　保育所保育指針及び保育所保育指針解説書、幼稚園教育要領及び幼稚園教育要領解説や幼保連携型認定こども園教育・保育要領及び幼保連携型認定こども園教育・保育要領解説で求められる職員の資質や能力の習得及び向上のために必要な研修や取組を実施してください。
　また、市や各区で行う研修、国や各種団体が行う研修への参加機会を提供してください。さらに、研修実施や参加だけでなく、業務を通じた研修（OJT）をどのように行うかといった視点を盛り込んだ研修計画であることが望ましいと考えます。
</t>
    </r>
    <r>
      <rPr>
        <sz val="10"/>
        <color theme="1"/>
        <rFont val="HGｺﾞｼｯｸM"/>
        <family val="3"/>
        <charset val="128"/>
      </rPr>
      <t>※個人で実施している家庭的保育事業等であっても、キャリアパス要件、就業規則、賃金体系、補助員等の給与規定の整備や研修計画の策定・実施等ができていれば、適用になります。</t>
    </r>
    <rPh sb="1" eb="3">
      <t>モクヒョウ</t>
    </rPh>
    <rPh sb="4" eb="6">
      <t>タッセイ</t>
    </rPh>
    <rPh sb="11" eb="14">
      <t>グタイテキ</t>
    </rPh>
    <rPh sb="15" eb="16">
      <t>ト</t>
    </rPh>
    <rPh sb="17" eb="18">
      <t>ク</t>
    </rPh>
    <rPh sb="21" eb="23">
      <t>モクヒョウ</t>
    </rPh>
    <rPh sb="24" eb="26">
      <t>タイオウ</t>
    </rPh>
    <rPh sb="35" eb="37">
      <t>ケイケン</t>
    </rPh>
    <rPh sb="37" eb="39">
      <t>ネンスウ</t>
    </rPh>
    <rPh sb="40" eb="42">
      <t>ショクイ</t>
    </rPh>
    <rPh sb="43" eb="45">
      <t>カイソウ</t>
    </rPh>
    <rPh sb="48" eb="51">
      <t>グタイテキ</t>
    </rPh>
    <rPh sb="52" eb="54">
      <t>セッテイ</t>
    </rPh>
    <rPh sb="63" eb="65">
      <t>ホイク</t>
    </rPh>
    <rPh sb="65" eb="66">
      <t>ショ</t>
    </rPh>
    <rPh sb="66" eb="68">
      <t>ホイク</t>
    </rPh>
    <rPh sb="68" eb="70">
      <t>シシン</t>
    </rPh>
    <rPh sb="70" eb="71">
      <t>オヨ</t>
    </rPh>
    <rPh sb="72" eb="74">
      <t>ホイク</t>
    </rPh>
    <rPh sb="74" eb="75">
      <t>ショ</t>
    </rPh>
    <rPh sb="75" eb="77">
      <t>ホイク</t>
    </rPh>
    <rPh sb="77" eb="79">
      <t>シシン</t>
    </rPh>
    <rPh sb="79" eb="82">
      <t>カイセツショ</t>
    </rPh>
    <rPh sb="83" eb="86">
      <t>ヨウチエン</t>
    </rPh>
    <rPh sb="86" eb="88">
      <t>キョウイク</t>
    </rPh>
    <rPh sb="88" eb="90">
      <t>ヨウリョウ</t>
    </rPh>
    <rPh sb="90" eb="91">
      <t>オヨ</t>
    </rPh>
    <rPh sb="92" eb="95">
      <t>ヨウチエン</t>
    </rPh>
    <rPh sb="95" eb="97">
      <t>キョウイク</t>
    </rPh>
    <rPh sb="97" eb="99">
      <t>ヨウリョウ</t>
    </rPh>
    <rPh sb="99" eb="101">
      <t>カイセツ</t>
    </rPh>
    <rPh sb="102" eb="104">
      <t>ヨウホ</t>
    </rPh>
    <rPh sb="104" eb="107">
      <t>レンケイガタ</t>
    </rPh>
    <rPh sb="107" eb="109">
      <t>ニンテイ</t>
    </rPh>
    <rPh sb="112" eb="113">
      <t>エン</t>
    </rPh>
    <rPh sb="113" eb="115">
      <t>キョウイク</t>
    </rPh>
    <rPh sb="116" eb="118">
      <t>ホイク</t>
    </rPh>
    <rPh sb="118" eb="120">
      <t>ヨウリョウ</t>
    </rPh>
    <rPh sb="120" eb="121">
      <t>オヨ</t>
    </rPh>
    <rPh sb="122" eb="124">
      <t>ヨウホ</t>
    </rPh>
    <rPh sb="124" eb="126">
      <t>レンケイ</t>
    </rPh>
    <rPh sb="126" eb="127">
      <t>ガタ</t>
    </rPh>
    <rPh sb="127" eb="129">
      <t>ニンテイ</t>
    </rPh>
    <rPh sb="132" eb="133">
      <t>エン</t>
    </rPh>
    <rPh sb="133" eb="135">
      <t>キョウイク</t>
    </rPh>
    <rPh sb="136" eb="138">
      <t>ホイク</t>
    </rPh>
    <rPh sb="138" eb="140">
      <t>ヨウリョウ</t>
    </rPh>
    <rPh sb="140" eb="142">
      <t>カイセツ</t>
    </rPh>
    <rPh sb="143" eb="144">
      <t>モト</t>
    </rPh>
    <rPh sb="148" eb="150">
      <t>ショクイン</t>
    </rPh>
    <rPh sb="151" eb="153">
      <t>シシツ</t>
    </rPh>
    <rPh sb="154" eb="156">
      <t>ノウリョク</t>
    </rPh>
    <rPh sb="157" eb="159">
      <t>シュウトク</t>
    </rPh>
    <rPh sb="159" eb="160">
      <t>オヨ</t>
    </rPh>
    <rPh sb="161" eb="163">
      <t>コウジョウ</t>
    </rPh>
    <rPh sb="167" eb="169">
      <t>ヒツヨウ</t>
    </rPh>
    <rPh sb="170" eb="172">
      <t>ケンシュウ</t>
    </rPh>
    <rPh sb="173" eb="175">
      <t>トリクミ</t>
    </rPh>
    <rPh sb="176" eb="178">
      <t>ジッシ</t>
    </rPh>
    <rPh sb="190" eb="191">
      <t>シ</t>
    </rPh>
    <rPh sb="192" eb="194">
      <t>カクク</t>
    </rPh>
    <rPh sb="195" eb="196">
      <t>オコナ</t>
    </rPh>
    <rPh sb="197" eb="199">
      <t>ケンシュウ</t>
    </rPh>
    <rPh sb="200" eb="201">
      <t>クニ</t>
    </rPh>
    <rPh sb="202" eb="204">
      <t>カクシュ</t>
    </rPh>
    <rPh sb="204" eb="206">
      <t>ダンタイ</t>
    </rPh>
    <rPh sb="207" eb="208">
      <t>オコナ</t>
    </rPh>
    <rPh sb="209" eb="211">
      <t>ケンシュウ</t>
    </rPh>
    <rPh sb="213" eb="215">
      <t>サンカ</t>
    </rPh>
    <rPh sb="215" eb="217">
      <t>キカイ</t>
    </rPh>
    <rPh sb="218" eb="220">
      <t>テイキョウ</t>
    </rPh>
    <rPh sb="231" eb="233">
      <t>ケンシュウ</t>
    </rPh>
    <rPh sb="233" eb="235">
      <t>ジッシ</t>
    </rPh>
    <rPh sb="236" eb="238">
      <t>サンカ</t>
    </rPh>
    <rPh sb="244" eb="246">
      <t>ギョウム</t>
    </rPh>
    <rPh sb="247" eb="248">
      <t>ツウ</t>
    </rPh>
    <rPh sb="250" eb="252">
      <t>ケンシュウ</t>
    </rPh>
    <rPh sb="263" eb="264">
      <t>オコナ</t>
    </rPh>
    <rPh sb="270" eb="272">
      <t>シテン</t>
    </rPh>
    <rPh sb="273" eb="274">
      <t>モ</t>
    </rPh>
    <rPh sb="275" eb="276">
      <t>コ</t>
    </rPh>
    <rPh sb="278" eb="280">
      <t>ケンシュウ</t>
    </rPh>
    <rPh sb="280" eb="282">
      <t>ケイカク</t>
    </rPh>
    <rPh sb="288" eb="289">
      <t>ノゾ</t>
    </rPh>
    <rPh sb="293" eb="294">
      <t>カンガ</t>
    </rPh>
    <rPh sb="301" eb="303">
      <t>コジン</t>
    </rPh>
    <rPh sb="304" eb="306">
      <t>ジッシ</t>
    </rPh>
    <rPh sb="310" eb="313">
      <t>カテイテキ</t>
    </rPh>
    <rPh sb="313" eb="315">
      <t>ホイク</t>
    </rPh>
    <rPh sb="315" eb="317">
      <t>ジギョウ</t>
    </rPh>
    <rPh sb="317" eb="318">
      <t>トウ</t>
    </rPh>
    <rPh sb="330" eb="332">
      <t>ヨウケン</t>
    </rPh>
    <rPh sb="333" eb="335">
      <t>シュウギョウ</t>
    </rPh>
    <rPh sb="335" eb="337">
      <t>キソク</t>
    </rPh>
    <rPh sb="338" eb="340">
      <t>チンギン</t>
    </rPh>
    <rPh sb="340" eb="342">
      <t>タイケイ</t>
    </rPh>
    <rPh sb="343" eb="346">
      <t>ホジョイン</t>
    </rPh>
    <rPh sb="346" eb="347">
      <t>トウ</t>
    </rPh>
    <rPh sb="348" eb="350">
      <t>キュウヨ</t>
    </rPh>
    <rPh sb="350" eb="352">
      <t>キテイ</t>
    </rPh>
    <rPh sb="353" eb="355">
      <t>セイビ</t>
    </rPh>
    <rPh sb="356" eb="358">
      <t>ケンシュウ</t>
    </rPh>
    <rPh sb="358" eb="360">
      <t>ケイカク</t>
    </rPh>
    <rPh sb="361" eb="363">
      <t>サクテイ</t>
    </rPh>
    <rPh sb="364" eb="366">
      <t>ジッシ</t>
    </rPh>
    <rPh sb="366" eb="367">
      <t>トウ</t>
    </rPh>
    <rPh sb="375" eb="377">
      <t>テキヨウ</t>
    </rPh>
    <phoneticPr fontId="4"/>
  </si>
  <si>
    <t>資質向上のための計画に沿って、研修機会の提供又は技術指導等を実施するとともに、そのフィードバックを行っていること。研修実施・参加、業務を通した指導（ＯＪＴ）、他施設・事業者や地域子育て支援事業との交流等を記載すること。</t>
    <rPh sb="59" eb="61">
      <t>ジッシ</t>
    </rPh>
    <rPh sb="62" eb="64">
      <t>サンカ</t>
    </rPh>
    <rPh sb="65" eb="67">
      <t>ギョウム</t>
    </rPh>
    <rPh sb="68" eb="69">
      <t>トオ</t>
    </rPh>
    <rPh sb="71" eb="73">
      <t>シドウ</t>
    </rPh>
    <rPh sb="79" eb="80">
      <t>タ</t>
    </rPh>
    <rPh sb="80" eb="82">
      <t>シセツ</t>
    </rPh>
    <rPh sb="83" eb="85">
      <t>ジギョウ</t>
    </rPh>
    <rPh sb="85" eb="86">
      <t>シャ</t>
    </rPh>
    <rPh sb="87" eb="89">
      <t>チイキ</t>
    </rPh>
    <rPh sb="89" eb="91">
      <t>コソダ</t>
    </rPh>
    <rPh sb="92" eb="94">
      <t>シエン</t>
    </rPh>
    <rPh sb="94" eb="96">
      <t>ジギョウ</t>
    </rPh>
    <rPh sb="98" eb="100">
      <t>コウリュウ</t>
    </rPh>
    <rPh sb="100" eb="101">
      <t>トウ</t>
    </rPh>
    <rPh sb="102" eb="104">
      <t>キサイ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</si>
</sst>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0_);[Red]\(0\)"/>
    <numFmt numFmtId="178" formatCode="#;\0;0"/>
    <numFmt numFmtId="179" formatCode="0_ "/>
    <numFmt numFmtId="180" formatCode="yyyy/mm/dd"/>
    <numFmt numFmtId="181" formatCode="[$-411]ge\.m\.d;@"/>
    <numFmt numFmtId="182" formatCode="m/d;@"/>
  </numFmts>
  <fonts count="49"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6"/>
      <name val="ＭＳ Ｐゴシック"/>
      <family val="3"/>
      <charset val="128"/>
    </font>
    <font>
      <sz val="6"/>
      <name val="游ゴシック"/>
      <family val="3"/>
      <charset val="128"/>
      <scheme val="minor"/>
    </font>
    <font>
      <sz val="10"/>
      <name val="ＭＳ 明朝"/>
      <family val="1"/>
      <charset val="128"/>
    </font>
    <font>
      <b/>
      <sz val="9"/>
      <color indexed="81"/>
      <name val="ＭＳ Ｐゴシック"/>
      <family val="3"/>
      <charset val="128"/>
    </font>
    <font>
      <sz val="11"/>
      <name val="ＭＳ Ｐゴシック"/>
      <family val="3"/>
      <charset val="128"/>
    </font>
    <font>
      <sz val="11"/>
      <color indexed="8"/>
      <name val="ＭＳ Ｐゴシック"/>
      <family val="3"/>
      <charset val="128"/>
    </font>
    <font>
      <sz val="8"/>
      <color theme="1"/>
      <name val="游ゴシック"/>
      <family val="2"/>
      <charset val="128"/>
      <scheme val="minor"/>
    </font>
    <font>
      <b/>
      <sz val="14"/>
      <color theme="1"/>
      <name val="HGｺﾞｼｯｸM"/>
      <family val="3"/>
      <charset val="128"/>
    </font>
    <font>
      <sz val="16"/>
      <color theme="1"/>
      <name val="HGPｺﾞｼｯｸM"/>
      <family val="3"/>
      <charset val="128"/>
    </font>
    <font>
      <sz val="6"/>
      <color theme="1"/>
      <name val="游ゴシック"/>
      <family val="3"/>
      <charset val="128"/>
      <scheme val="minor"/>
    </font>
    <font>
      <sz val="8"/>
      <color theme="1"/>
      <name val="游ゴシック"/>
      <family val="3"/>
      <charset val="128"/>
      <scheme val="minor"/>
    </font>
    <font>
      <sz val="10"/>
      <color theme="1"/>
      <name val="游ゴシック"/>
      <family val="3"/>
      <charset val="128"/>
      <scheme val="minor"/>
    </font>
    <font>
      <u/>
      <sz val="10"/>
      <color theme="1"/>
      <name val="游ゴシック"/>
      <family val="3"/>
      <charset val="128"/>
      <scheme val="minor"/>
    </font>
    <font>
      <u/>
      <sz val="8"/>
      <color theme="1"/>
      <name val="游ゴシック"/>
      <family val="3"/>
      <charset val="128"/>
      <scheme val="minor"/>
    </font>
    <font>
      <sz val="12"/>
      <color theme="1"/>
      <name val="HGｺﾞｼｯｸM"/>
      <family val="3"/>
      <charset val="128"/>
    </font>
    <font>
      <sz val="11"/>
      <color theme="1"/>
      <name val="HGｺﾞｼｯｸM"/>
      <family val="3"/>
      <charset val="128"/>
    </font>
    <font>
      <u/>
      <sz val="12"/>
      <color theme="1"/>
      <name val="HGｺﾞｼｯｸM"/>
      <family val="3"/>
      <charset val="128"/>
    </font>
    <font>
      <b/>
      <sz val="13"/>
      <color theme="1"/>
      <name val="HGｺﾞｼｯｸM"/>
      <family val="3"/>
      <charset val="128"/>
    </font>
    <font>
      <sz val="9"/>
      <color theme="1"/>
      <name val="HGｺﾞｼｯｸM"/>
      <family val="3"/>
      <charset val="128"/>
    </font>
    <font>
      <sz val="10"/>
      <color theme="1"/>
      <name val="HGｺﾞｼｯｸM"/>
      <family val="3"/>
      <charset val="128"/>
    </font>
    <font>
      <sz val="14"/>
      <color theme="1"/>
      <name val="HGｺﾞｼｯｸM"/>
      <family val="3"/>
      <charset val="128"/>
    </font>
    <font>
      <b/>
      <sz val="11"/>
      <color theme="1"/>
      <name val="HGｺﾞｼｯｸM"/>
      <family val="3"/>
      <charset val="128"/>
    </font>
    <font>
      <sz val="9.5"/>
      <color theme="1"/>
      <name val="HGｺﾞｼｯｸM"/>
      <family val="3"/>
      <charset val="128"/>
    </font>
    <font>
      <sz val="16"/>
      <color theme="1"/>
      <name val="HGｺﾞｼｯｸM"/>
      <family val="3"/>
      <charset val="128"/>
    </font>
    <font>
      <sz val="20"/>
      <color theme="1"/>
      <name val="HGｺﾞｼｯｸM"/>
      <family val="3"/>
      <charset val="128"/>
    </font>
    <font>
      <sz val="11"/>
      <color theme="1"/>
      <name val="HGPｺﾞｼｯｸM"/>
      <family val="3"/>
      <charset val="128"/>
    </font>
    <font>
      <sz val="8"/>
      <color theme="1"/>
      <name val="HGPｺﾞｼｯｸM"/>
      <family val="3"/>
      <charset val="128"/>
    </font>
    <font>
      <b/>
      <sz val="16"/>
      <color theme="1"/>
      <name val="HGPｺﾞｼｯｸM"/>
      <family val="3"/>
      <charset val="128"/>
    </font>
    <font>
      <b/>
      <sz val="14"/>
      <color theme="1"/>
      <name val="HGPｺﾞｼｯｸM"/>
      <family val="3"/>
      <charset val="128"/>
    </font>
    <font>
      <sz val="9"/>
      <color theme="1"/>
      <name val="HGPｺﾞｼｯｸM"/>
      <family val="3"/>
      <charset val="128"/>
    </font>
    <font>
      <sz val="14"/>
      <color theme="1"/>
      <name val="HGPｺﾞｼｯｸM"/>
      <family val="3"/>
      <charset val="128"/>
    </font>
    <font>
      <sz val="18"/>
      <color theme="1"/>
      <name val="HGPｺﾞｼｯｸM"/>
      <family val="3"/>
      <charset val="128"/>
    </font>
    <font>
      <sz val="7"/>
      <color theme="1"/>
      <name val="HGPｺﾞｼｯｸM"/>
      <family val="3"/>
      <charset val="128"/>
    </font>
    <font>
      <sz val="10"/>
      <color theme="1"/>
      <name val="HGPｺﾞｼｯｸM"/>
      <family val="3"/>
      <charset val="128"/>
    </font>
    <font>
      <u/>
      <sz val="11"/>
      <color theme="1"/>
      <name val="HGPｺﾞｼｯｸM"/>
      <family val="3"/>
      <charset val="128"/>
    </font>
    <font>
      <sz val="22"/>
      <color theme="1"/>
      <name val="HGPｺﾞｼｯｸM"/>
      <family val="3"/>
      <charset val="128"/>
    </font>
    <font>
      <b/>
      <sz val="12"/>
      <color theme="1"/>
      <name val="HGPｺﾞｼｯｸM"/>
      <family val="3"/>
      <charset val="128"/>
    </font>
    <font>
      <sz val="12"/>
      <color theme="1"/>
      <name val="HGPｺﾞｼｯｸM"/>
      <family val="3"/>
      <charset val="128"/>
    </font>
    <font>
      <sz val="11"/>
      <color theme="1"/>
      <name val="HGｺﾞｼｯｸE"/>
      <family val="3"/>
      <charset val="128"/>
    </font>
    <font>
      <sz val="11"/>
      <color theme="1"/>
      <name val="ＭＳ Ｐ明朝"/>
      <family val="1"/>
      <charset val="128"/>
    </font>
    <font>
      <sz val="12"/>
      <color theme="1"/>
      <name val="HGｺﾞｼｯｸE"/>
      <family val="3"/>
      <charset val="128"/>
    </font>
    <font>
      <strike/>
      <sz val="11"/>
      <color theme="1"/>
      <name val="HGｺﾞｼｯｸM"/>
      <family val="3"/>
      <charset val="128"/>
    </font>
    <font>
      <b/>
      <sz val="12"/>
      <color theme="1"/>
      <name val="ＭＳ Ｐ明朝"/>
      <family val="1"/>
      <charset val="128"/>
    </font>
    <font>
      <b/>
      <sz val="11"/>
      <color theme="1"/>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s>
  <borders count="99">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right style="thick">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ck">
        <color indexed="64"/>
      </bottom>
      <diagonal/>
    </border>
    <border>
      <left/>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
      <left style="thick">
        <color auto="1"/>
      </left>
      <right style="thick">
        <color auto="1"/>
      </right>
      <top style="thick">
        <color auto="1"/>
      </top>
      <bottom/>
      <diagonal/>
    </border>
    <border>
      <left style="dotted">
        <color indexed="64"/>
      </left>
      <right/>
      <top/>
      <bottom/>
      <diagonal/>
    </border>
    <border>
      <left style="thick">
        <color indexed="64"/>
      </left>
      <right/>
      <top/>
      <bottom/>
      <diagonal/>
    </border>
    <border>
      <left/>
      <right style="thick">
        <color indexed="64"/>
      </right>
      <top/>
      <bottom/>
      <diagonal/>
    </border>
  </borders>
  <cellStyleXfs count="8">
    <xf numFmtId="0" fontId="0" fillId="0" borderId="0">
      <alignment vertical="center"/>
    </xf>
    <xf numFmtId="0" fontId="2" fillId="0" borderId="0">
      <alignment vertical="center"/>
    </xf>
    <xf numFmtId="0" fontId="7" fillId="0" borderId="0">
      <alignment vertical="center"/>
    </xf>
    <xf numFmtId="0" fontId="9" fillId="0" borderId="0">
      <alignment vertical="center"/>
    </xf>
    <xf numFmtId="0" fontId="10" fillId="0" borderId="0"/>
    <xf numFmtId="0" fontId="9" fillId="0" borderId="0"/>
    <xf numFmtId="0" fontId="2" fillId="0" borderId="0">
      <alignment vertical="center"/>
    </xf>
    <xf numFmtId="0" fontId="1" fillId="0" borderId="0">
      <alignment vertical="center"/>
    </xf>
  </cellStyleXfs>
  <cellXfs count="795">
    <xf numFmtId="0" fontId="0" fillId="0" borderId="0" xfId="0">
      <alignment vertical="center"/>
    </xf>
    <xf numFmtId="180" fontId="0" fillId="0" borderId="0" xfId="0" applyNumberFormat="1">
      <alignment vertical="center"/>
    </xf>
    <xf numFmtId="0" fontId="0" fillId="0" borderId="0" xfId="0" applyAlignment="1">
      <alignment horizontal="center" vertical="center"/>
    </xf>
    <xf numFmtId="0" fontId="0" fillId="0" borderId="46" xfId="0" applyBorder="1">
      <alignment vertical="center"/>
    </xf>
    <xf numFmtId="180" fontId="0" fillId="0" borderId="0" xfId="0" applyNumberFormat="1" applyAlignment="1">
      <alignment vertical="center"/>
    </xf>
    <xf numFmtId="58" fontId="0" fillId="0" borderId="0" xfId="0" applyNumberFormat="1">
      <alignment vertical="center"/>
    </xf>
    <xf numFmtId="0" fontId="0" fillId="0" borderId="46" xfId="0" applyBorder="1" applyAlignment="1">
      <alignment horizontal="center" vertical="center"/>
    </xf>
    <xf numFmtId="180" fontId="0" fillId="0" borderId="46" xfId="0" applyNumberFormat="1" applyBorder="1" applyAlignment="1">
      <alignment horizontal="center" vertical="center"/>
    </xf>
    <xf numFmtId="180" fontId="0" fillId="0" borderId="46" xfId="0" applyNumberFormat="1" applyBorder="1">
      <alignment vertical="center"/>
    </xf>
    <xf numFmtId="0" fontId="0" fillId="0" borderId="0" xfId="0" applyFill="1">
      <alignment vertical="center"/>
    </xf>
    <xf numFmtId="177" fontId="0"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wrapText="1"/>
    </xf>
    <xf numFmtId="0" fontId="2" fillId="0" borderId="46" xfId="0" applyFont="1" applyFill="1" applyBorder="1" applyAlignment="1">
      <alignment horizontal="center" vertical="center" wrapText="1" shrinkToFit="1"/>
    </xf>
    <xf numFmtId="0" fontId="2" fillId="0" borderId="0" xfId="0" applyFont="1" applyFill="1">
      <alignment vertical="center"/>
    </xf>
    <xf numFmtId="0" fontId="0" fillId="0" borderId="46" xfId="0" applyBorder="1" applyAlignment="1">
      <alignment horizontal="center" vertical="center"/>
    </xf>
    <xf numFmtId="179" fontId="0" fillId="3" borderId="46" xfId="0" applyNumberFormat="1" applyFill="1" applyBorder="1" applyAlignment="1">
      <alignment horizontal="center" vertical="center"/>
    </xf>
    <xf numFmtId="0" fontId="0" fillId="3" borderId="46" xfId="0" applyFill="1" applyBorder="1" applyAlignment="1">
      <alignment horizontal="center" vertical="center"/>
    </xf>
    <xf numFmtId="0" fontId="0" fillId="3" borderId="46" xfId="0" applyFill="1" applyBorder="1" applyAlignment="1">
      <alignment horizontal="center" vertical="center" shrinkToFit="1"/>
    </xf>
    <xf numFmtId="0" fontId="0" fillId="0" borderId="46" xfId="0" applyBorder="1" applyAlignment="1">
      <alignment horizontal="center" vertical="center"/>
    </xf>
    <xf numFmtId="0" fontId="0" fillId="0" borderId="46" xfId="0" applyBorder="1" applyAlignment="1">
      <alignment vertical="center" shrinkToFit="1"/>
    </xf>
    <xf numFmtId="0" fontId="0" fillId="0" borderId="46" xfId="0" applyBorder="1" applyAlignment="1">
      <alignment horizontal="center" vertical="center"/>
    </xf>
    <xf numFmtId="0" fontId="0" fillId="0" borderId="46" xfId="0" applyBorder="1" applyAlignment="1">
      <alignment horizontal="center" vertical="center"/>
    </xf>
    <xf numFmtId="0" fontId="0" fillId="0" borderId="46"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9" xfId="0" applyBorder="1" applyAlignment="1">
      <alignment horizontal="center" vertical="center"/>
    </xf>
    <xf numFmtId="0" fontId="0" fillId="0" borderId="9" xfId="0" applyBorder="1">
      <alignment vertical="center"/>
    </xf>
    <xf numFmtId="0" fontId="0" fillId="0" borderId="32" xfId="0" applyBorder="1" applyAlignment="1">
      <alignment horizontal="center" vertical="center"/>
    </xf>
    <xf numFmtId="0" fontId="0" fillId="0" borderId="32" xfId="0" applyBorder="1">
      <alignment vertical="center"/>
    </xf>
    <xf numFmtId="177" fontId="0" fillId="0" borderId="32" xfId="0" applyNumberFormat="1" applyBorder="1">
      <alignment vertical="center"/>
    </xf>
    <xf numFmtId="0" fontId="0" fillId="0" borderId="95" xfId="0" applyBorder="1">
      <alignment vertical="center"/>
    </xf>
    <xf numFmtId="0" fontId="13" fillId="2" borderId="0" xfId="1" applyFont="1" applyFill="1">
      <alignment vertical="center"/>
    </xf>
    <xf numFmtId="0" fontId="14" fillId="0" borderId="7" xfId="0" applyFont="1" applyBorder="1" applyProtection="1">
      <alignment vertical="center"/>
    </xf>
    <xf numFmtId="49" fontId="0" fillId="0" borderId="32" xfId="0" applyNumberFormat="1" applyBorder="1">
      <alignment vertical="center"/>
    </xf>
    <xf numFmtId="0" fontId="2" fillId="2" borderId="0" xfId="0" applyFont="1" applyFill="1" applyProtection="1">
      <alignment vertical="center"/>
    </xf>
    <xf numFmtId="180" fontId="2" fillId="2" borderId="0" xfId="0" applyNumberFormat="1" applyFont="1" applyFill="1" applyProtection="1">
      <alignment vertical="center"/>
    </xf>
    <xf numFmtId="0" fontId="2" fillId="0" borderId="46" xfId="0" applyFont="1" applyBorder="1" applyAlignment="1" applyProtection="1">
      <alignment horizontal="center" vertical="center"/>
    </xf>
    <xf numFmtId="0" fontId="2" fillId="2" borderId="0" xfId="0" applyFont="1" applyFill="1" applyAlignment="1">
      <alignment horizontal="center" vertical="center"/>
    </xf>
    <xf numFmtId="0" fontId="2" fillId="2" borderId="0" xfId="0" applyFont="1" applyFill="1" applyAlignment="1" applyProtection="1">
      <alignment horizontal="center" vertical="center"/>
    </xf>
    <xf numFmtId="0" fontId="2" fillId="0" borderId="0" xfId="0" applyFont="1" applyProtection="1">
      <alignment vertical="center"/>
    </xf>
    <xf numFmtId="0" fontId="2" fillId="0" borderId="0" xfId="0" applyFont="1" applyAlignment="1" applyProtection="1">
      <alignment horizontal="center" vertical="center"/>
    </xf>
    <xf numFmtId="0" fontId="2" fillId="0" borderId="9" xfId="0" applyFont="1" applyBorder="1" applyProtection="1">
      <alignment vertical="center"/>
    </xf>
    <xf numFmtId="0" fontId="2" fillId="0" borderId="8" xfId="0" applyFont="1" applyBorder="1" applyProtection="1">
      <alignment vertical="center"/>
    </xf>
    <xf numFmtId="0" fontId="2" fillId="0" borderId="46" xfId="0" applyFont="1" applyBorder="1" applyAlignment="1" applyProtection="1">
      <alignment horizontal="center" vertical="center"/>
      <protection locked="0"/>
    </xf>
    <xf numFmtId="0" fontId="2" fillId="2" borderId="0" xfId="0" applyFont="1" applyFill="1" applyBorder="1" applyProtection="1">
      <alignment vertical="center"/>
    </xf>
    <xf numFmtId="0" fontId="2" fillId="2" borderId="0" xfId="0" applyFont="1" applyFill="1" applyAlignment="1">
      <alignment horizontal="left" vertical="center"/>
    </xf>
    <xf numFmtId="0" fontId="2" fillId="2" borderId="46" xfId="0" applyFont="1" applyFill="1" applyBorder="1" applyAlignment="1" applyProtection="1">
      <alignment horizontal="right" vertical="center"/>
    </xf>
    <xf numFmtId="0" fontId="2" fillId="2" borderId="46" xfId="0" applyFont="1" applyFill="1" applyBorder="1" applyAlignment="1" applyProtection="1">
      <alignment vertical="center"/>
      <protection locked="0"/>
    </xf>
    <xf numFmtId="0" fontId="2" fillId="2" borderId="0" xfId="0" applyFont="1" applyFill="1" applyAlignment="1" applyProtection="1">
      <alignment horizontal="center" vertical="center" wrapText="1"/>
    </xf>
    <xf numFmtId="0" fontId="2" fillId="0" borderId="7" xfId="0" applyFont="1" applyBorder="1" applyProtection="1">
      <alignment vertical="center"/>
    </xf>
    <xf numFmtId="0" fontId="15" fillId="0" borderId="9" xfId="0" applyFont="1" applyBorder="1" applyProtection="1">
      <alignment vertical="center"/>
    </xf>
    <xf numFmtId="180" fontId="2" fillId="0" borderId="9" xfId="0" applyNumberFormat="1" applyFont="1" applyBorder="1" applyAlignment="1" applyProtection="1">
      <alignment horizontal="center" vertical="center" shrinkToFit="1"/>
      <protection locked="0"/>
    </xf>
    <xf numFmtId="49" fontId="2" fillId="0" borderId="46" xfId="0" applyNumberFormat="1" applyFont="1" applyBorder="1" applyAlignment="1" applyProtection="1">
      <alignment horizontal="center" vertical="center" shrinkToFit="1"/>
      <protection locked="0"/>
    </xf>
    <xf numFmtId="0" fontId="2" fillId="2" borderId="48" xfId="0" applyFont="1" applyFill="1" applyBorder="1" applyAlignment="1" applyProtection="1">
      <alignment horizontal="center" vertical="center"/>
    </xf>
    <xf numFmtId="0" fontId="2" fillId="2" borderId="47" xfId="0" applyFont="1" applyFill="1" applyBorder="1" applyAlignment="1" applyProtection="1">
      <alignment horizontal="center" vertical="center"/>
    </xf>
    <xf numFmtId="0" fontId="2" fillId="0" borderId="46" xfId="0" applyFont="1" applyBorder="1" applyAlignment="1" applyProtection="1">
      <alignment horizontal="center" vertical="center" wrapText="1"/>
    </xf>
    <xf numFmtId="0" fontId="16" fillId="0" borderId="46" xfId="0" applyFont="1" applyBorder="1" applyAlignment="1" applyProtection="1">
      <alignment horizontal="center" vertical="center" wrapText="1"/>
    </xf>
    <xf numFmtId="0" fontId="15" fillId="0" borderId="46" xfId="0" applyFont="1" applyBorder="1" applyAlignment="1" applyProtection="1">
      <alignment horizontal="center" vertical="center" wrapText="1"/>
    </xf>
    <xf numFmtId="0" fontId="2" fillId="0" borderId="46" xfId="0" applyFont="1" applyBorder="1" applyProtection="1">
      <alignment vertical="center"/>
    </xf>
    <xf numFmtId="0" fontId="2" fillId="0" borderId="46" xfId="0" applyFont="1" applyBorder="1" applyAlignment="1" applyProtection="1">
      <alignment vertical="center" shrinkToFit="1"/>
      <protection locked="0"/>
    </xf>
    <xf numFmtId="0" fontId="2" fillId="0" borderId="46" xfId="0" applyFont="1" applyBorder="1" applyAlignment="1" applyProtection="1">
      <alignment horizontal="center" vertical="center" shrinkToFit="1"/>
      <protection locked="0"/>
    </xf>
    <xf numFmtId="181" fontId="2" fillId="0" borderId="46" xfId="0" applyNumberFormat="1" applyFont="1" applyBorder="1" applyAlignment="1" applyProtection="1">
      <alignment horizontal="center" vertical="center" shrinkToFit="1"/>
      <protection locked="0"/>
    </xf>
    <xf numFmtId="181" fontId="2" fillId="0" borderId="46" xfId="0" applyNumberFormat="1"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hidden="1"/>
    </xf>
    <xf numFmtId="0" fontId="2" fillId="0" borderId="46" xfId="0" applyFont="1" applyBorder="1" applyAlignment="1" applyProtection="1">
      <alignment vertical="center" shrinkToFit="1"/>
    </xf>
    <xf numFmtId="180" fontId="2" fillId="0" borderId="0" xfId="0" applyNumberFormat="1" applyFont="1" applyProtection="1">
      <alignment vertical="center"/>
    </xf>
    <xf numFmtId="0" fontId="19" fillId="2" borderId="0" xfId="3" applyFont="1" applyFill="1" applyProtection="1">
      <alignment vertical="center"/>
      <protection hidden="1"/>
    </xf>
    <xf numFmtId="0" fontId="20" fillId="2" borderId="0" xfId="1" applyFont="1" applyFill="1" applyProtection="1">
      <alignment vertical="center"/>
      <protection hidden="1"/>
    </xf>
    <xf numFmtId="0" fontId="19" fillId="0" borderId="0" xfId="3" applyFont="1" applyFill="1" applyProtection="1">
      <alignment vertical="center"/>
    </xf>
    <xf numFmtId="0" fontId="20" fillId="2" borderId="0" xfId="1" applyFont="1" applyFill="1" applyProtection="1">
      <alignment vertical="center"/>
    </xf>
    <xf numFmtId="0" fontId="19" fillId="0" borderId="0" xfId="3" applyFont="1" applyProtection="1">
      <alignment vertical="center"/>
      <protection hidden="1"/>
    </xf>
    <xf numFmtId="0" fontId="12" fillId="0" borderId="0" xfId="3" applyFont="1" applyFill="1" applyAlignment="1" applyProtection="1">
      <alignment vertical="center"/>
    </xf>
    <xf numFmtId="0" fontId="21" fillId="2" borderId="0" xfId="3" applyFont="1" applyFill="1" applyAlignment="1" applyProtection="1">
      <alignment horizontal="center" vertical="center"/>
      <protection hidden="1"/>
    </xf>
    <xf numFmtId="176" fontId="20" fillId="2" borderId="0" xfId="1" applyNumberFormat="1" applyFont="1" applyFill="1" applyBorder="1" applyAlignment="1" applyProtection="1">
      <alignment vertical="center"/>
      <protection hidden="1"/>
    </xf>
    <xf numFmtId="0" fontId="21" fillId="0" borderId="0" xfId="3" applyFont="1" applyAlignment="1" applyProtection="1">
      <alignment horizontal="center" vertical="center"/>
    </xf>
    <xf numFmtId="0" fontId="1" fillId="0" borderId="0" xfId="0" applyFont="1" applyProtection="1">
      <alignment vertical="center"/>
    </xf>
    <xf numFmtId="0" fontId="20" fillId="2" borderId="0" xfId="1" applyFont="1" applyFill="1" applyAlignment="1" applyProtection="1">
      <alignment horizontal="left" vertical="center"/>
      <protection hidden="1"/>
    </xf>
    <xf numFmtId="0" fontId="20" fillId="2" borderId="0" xfId="1" applyFont="1" applyFill="1" applyAlignment="1" applyProtection="1">
      <alignment vertical="center"/>
      <protection hidden="1"/>
    </xf>
    <xf numFmtId="0" fontId="19" fillId="0" borderId="0" xfId="3" applyFont="1" applyBorder="1" applyAlignment="1" applyProtection="1">
      <alignment horizontal="right" vertical="center"/>
      <protection hidden="1"/>
    </xf>
    <xf numFmtId="0" fontId="19" fillId="2" borderId="0" xfId="3" applyFont="1" applyFill="1" applyBorder="1" applyProtection="1">
      <alignment vertical="center"/>
      <protection hidden="1"/>
    </xf>
    <xf numFmtId="58" fontId="19" fillId="4" borderId="0" xfId="3" applyNumberFormat="1" applyFont="1" applyFill="1" applyBorder="1" applyAlignment="1" applyProtection="1">
      <alignment horizontal="right" vertical="center"/>
      <protection hidden="1"/>
    </xf>
    <xf numFmtId="0" fontId="19" fillId="0" borderId="5" xfId="3" applyFont="1" applyFill="1" applyBorder="1" applyAlignment="1" applyProtection="1">
      <alignment vertical="center" shrinkToFit="1"/>
      <protection hidden="1"/>
    </xf>
    <xf numFmtId="0" fontId="20" fillId="2" borderId="0" xfId="1" applyFont="1" applyFill="1" applyBorder="1" applyProtection="1">
      <alignment vertical="center"/>
      <protection hidden="1"/>
    </xf>
    <xf numFmtId="0" fontId="19" fillId="4" borderId="12" xfId="3" applyFont="1" applyFill="1" applyBorder="1" applyAlignment="1" applyProtection="1">
      <alignment vertical="center" shrinkToFit="1"/>
      <protection hidden="1"/>
    </xf>
    <xf numFmtId="0" fontId="20" fillId="2" borderId="0" xfId="1" applyFont="1" applyFill="1" applyBorder="1" applyProtection="1">
      <alignment vertical="center"/>
    </xf>
    <xf numFmtId="0" fontId="19" fillId="2" borderId="0" xfId="1" applyFont="1" applyFill="1" applyBorder="1" applyAlignment="1" applyProtection="1">
      <alignment vertical="top" wrapText="1"/>
    </xf>
    <xf numFmtId="0" fontId="20" fillId="2" borderId="0" xfId="1" applyFont="1" applyFill="1" applyAlignment="1" applyProtection="1">
      <alignment horizontal="left" vertical="center" wrapText="1"/>
      <protection hidden="1"/>
    </xf>
    <xf numFmtId="0" fontId="20" fillId="2" borderId="0" xfId="1" applyFont="1" applyFill="1" applyAlignment="1" applyProtection="1">
      <alignment horizontal="left" vertical="center" wrapText="1"/>
    </xf>
    <xf numFmtId="0" fontId="22" fillId="0" borderId="0" xfId="3" applyFont="1" applyProtection="1">
      <alignment vertical="center"/>
      <protection hidden="1"/>
    </xf>
    <xf numFmtId="0" fontId="23" fillId="2" borderId="0" xfId="1" applyFont="1" applyFill="1" applyBorder="1" applyAlignment="1" applyProtection="1">
      <alignment vertical="center" wrapText="1"/>
      <protection hidden="1"/>
    </xf>
    <xf numFmtId="0" fontId="20" fillId="2" borderId="0" xfId="1" applyFont="1" applyFill="1" applyBorder="1" applyAlignment="1" applyProtection="1">
      <alignment vertical="center" wrapText="1"/>
      <protection hidden="1"/>
    </xf>
    <xf numFmtId="0" fontId="23" fillId="2" borderId="0" xfId="1" applyFont="1" applyFill="1" applyBorder="1" applyAlignment="1" applyProtection="1">
      <alignment vertical="center" wrapText="1"/>
    </xf>
    <xf numFmtId="0" fontId="19" fillId="2" borderId="16" xfId="3" applyFont="1" applyFill="1" applyBorder="1" applyProtection="1">
      <alignment vertical="center"/>
      <protection hidden="1"/>
    </xf>
    <xf numFmtId="0" fontId="20" fillId="2" borderId="16" xfId="3" applyFont="1" applyFill="1" applyBorder="1" applyAlignment="1" applyProtection="1">
      <alignment vertical="center" wrapText="1"/>
      <protection hidden="1"/>
    </xf>
    <xf numFmtId="0" fontId="20" fillId="2" borderId="18" xfId="3" applyFont="1" applyFill="1" applyBorder="1" applyAlignment="1" applyProtection="1">
      <alignment vertical="center" wrapText="1"/>
      <protection hidden="1"/>
    </xf>
    <xf numFmtId="0" fontId="19" fillId="2" borderId="53" xfId="1" applyFont="1" applyFill="1" applyBorder="1" applyAlignment="1" applyProtection="1">
      <alignment vertical="center" shrinkToFit="1"/>
      <protection hidden="1"/>
    </xf>
    <xf numFmtId="0" fontId="23" fillId="2" borderId="38" xfId="1" applyFont="1" applyFill="1" applyBorder="1" applyAlignment="1" applyProtection="1">
      <alignment vertical="center" textRotation="255" shrinkToFit="1"/>
      <protection hidden="1"/>
    </xf>
    <xf numFmtId="0" fontId="19" fillId="2" borderId="31" xfId="1" applyFont="1" applyFill="1" applyBorder="1" applyAlignment="1" applyProtection="1">
      <alignment vertical="center" shrinkToFit="1"/>
      <protection hidden="1"/>
    </xf>
    <xf numFmtId="0" fontId="23" fillId="2" borderId="54" xfId="1" applyFont="1" applyFill="1" applyBorder="1" applyAlignment="1" applyProtection="1">
      <alignment vertical="center" textRotation="255" shrinkToFit="1"/>
      <protection hidden="1"/>
    </xf>
    <xf numFmtId="0" fontId="19" fillId="2" borderId="30" xfId="1" applyFont="1" applyFill="1" applyBorder="1" applyAlignment="1" applyProtection="1">
      <alignment vertical="center" shrinkToFit="1"/>
      <protection hidden="1"/>
    </xf>
    <xf numFmtId="0" fontId="1" fillId="0" borderId="0" xfId="0" applyFont="1" applyBorder="1" applyProtection="1">
      <alignment vertical="center"/>
    </xf>
    <xf numFmtId="0" fontId="20" fillId="2" borderId="0" xfId="1" applyFont="1" applyFill="1" applyBorder="1" applyAlignment="1" applyProtection="1">
      <alignment vertical="top" wrapText="1"/>
    </xf>
    <xf numFmtId="0" fontId="22" fillId="2" borderId="0" xfId="1" applyFont="1" applyFill="1" applyBorder="1" applyAlignment="1" applyProtection="1">
      <alignment vertical="center"/>
      <protection hidden="1"/>
    </xf>
    <xf numFmtId="0" fontId="20" fillId="2" borderId="0" xfId="1" applyFont="1" applyFill="1" applyBorder="1" applyAlignment="1" applyProtection="1">
      <alignment vertical="center"/>
      <protection hidden="1"/>
    </xf>
    <xf numFmtId="0" fontId="24" fillId="2" borderId="0" xfId="1" applyFont="1" applyFill="1" applyBorder="1" applyAlignment="1" applyProtection="1">
      <alignment vertical="center"/>
      <protection hidden="1"/>
    </xf>
    <xf numFmtId="0" fontId="12" fillId="2" borderId="0" xfId="1" applyFont="1" applyFill="1" applyBorder="1" applyAlignment="1" applyProtection="1">
      <alignment vertical="center" shrinkToFit="1"/>
      <protection hidden="1"/>
    </xf>
    <xf numFmtId="0" fontId="26" fillId="2" borderId="0" xfId="1" applyFont="1" applyFill="1" applyBorder="1" applyAlignment="1" applyProtection="1">
      <alignment vertical="center" shrinkToFit="1"/>
      <protection hidden="1"/>
    </xf>
    <xf numFmtId="0" fontId="20" fillId="2" borderId="0" xfId="1" applyFont="1" applyFill="1" applyBorder="1" applyAlignment="1" applyProtection="1">
      <alignment vertical="center"/>
    </xf>
    <xf numFmtId="0" fontId="20" fillId="2" borderId="0" xfId="1" applyFont="1" applyFill="1" applyAlignment="1" applyProtection="1">
      <alignment vertical="center" wrapText="1"/>
      <protection hidden="1"/>
    </xf>
    <xf numFmtId="0" fontId="20" fillId="2" borderId="0" xfId="1" applyFont="1" applyFill="1" applyBorder="1" applyAlignment="1" applyProtection="1">
      <alignment horizontal="center" vertical="center" shrinkToFit="1"/>
      <protection hidden="1"/>
    </xf>
    <xf numFmtId="0" fontId="24" fillId="2" borderId="16" xfId="1" applyFont="1" applyFill="1" applyBorder="1" applyProtection="1">
      <alignment vertical="center"/>
      <protection hidden="1"/>
    </xf>
    <xf numFmtId="0" fontId="24" fillId="2" borderId="18" xfId="1" applyFont="1" applyFill="1" applyBorder="1" applyProtection="1">
      <alignment vertical="center"/>
      <protection hidden="1"/>
    </xf>
    <xf numFmtId="0" fontId="20" fillId="2" borderId="32" xfId="1" applyFont="1" applyFill="1" applyBorder="1" applyAlignment="1" applyProtection="1">
      <alignment horizontal="center" vertical="center"/>
    </xf>
    <xf numFmtId="176" fontId="20" fillId="2" borderId="32" xfId="1" applyNumberFormat="1" applyFont="1" applyFill="1" applyBorder="1" applyAlignment="1" applyProtection="1">
      <alignment vertical="center" shrinkToFit="1"/>
    </xf>
    <xf numFmtId="0" fontId="20" fillId="2" borderId="0" xfId="1" applyFont="1" applyFill="1" applyAlignment="1" applyProtection="1">
      <alignment horizontal="center" vertical="center"/>
    </xf>
    <xf numFmtId="14" fontId="20" fillId="2" borderId="0" xfId="1" applyNumberFormat="1" applyFont="1" applyFill="1" applyBorder="1" applyProtection="1">
      <alignment vertical="center"/>
    </xf>
    <xf numFmtId="0" fontId="20" fillId="2" borderId="29" xfId="1" applyFont="1" applyFill="1" applyBorder="1" applyProtection="1">
      <alignment vertical="center"/>
      <protection hidden="1"/>
    </xf>
    <xf numFmtId="0" fontId="24" fillId="2" borderId="28" xfId="1" applyFont="1" applyFill="1" applyBorder="1" applyAlignment="1" applyProtection="1">
      <alignment vertical="center" textRotation="255" wrapText="1"/>
      <protection hidden="1"/>
    </xf>
    <xf numFmtId="0" fontId="20" fillId="2" borderId="94" xfId="1" applyFont="1" applyFill="1" applyBorder="1" applyAlignment="1" applyProtection="1">
      <alignment vertical="center" textRotation="255"/>
      <protection hidden="1"/>
    </xf>
    <xf numFmtId="0" fontId="20" fillId="0" borderId="0" xfId="1" applyFont="1" applyFill="1" applyBorder="1" applyAlignment="1" applyProtection="1">
      <alignment vertical="center" textRotation="255"/>
    </xf>
    <xf numFmtId="0" fontId="20" fillId="2" borderId="0" xfId="1" applyFont="1" applyFill="1" applyAlignment="1" applyProtection="1">
      <alignment vertical="center"/>
    </xf>
    <xf numFmtId="0" fontId="24" fillId="2" borderId="0" xfId="2" applyFont="1" applyFill="1" applyAlignment="1" applyProtection="1">
      <alignment vertical="center"/>
    </xf>
    <xf numFmtId="0" fontId="20" fillId="2" borderId="0" xfId="2" applyFont="1" applyFill="1" applyProtection="1">
      <alignment vertical="center"/>
    </xf>
    <xf numFmtId="0" fontId="1" fillId="0" borderId="0" xfId="0" applyFont="1" applyProtection="1">
      <alignment vertical="center"/>
      <protection hidden="1"/>
    </xf>
    <xf numFmtId="0" fontId="20" fillId="2" borderId="49" xfId="1" applyFont="1" applyFill="1" applyBorder="1" applyAlignment="1" applyProtection="1">
      <alignment horizontal="right" vertical="center" shrinkToFit="1"/>
      <protection hidden="1"/>
    </xf>
    <xf numFmtId="0" fontId="24" fillId="2" borderId="2" xfId="1" applyFont="1" applyFill="1" applyBorder="1" applyAlignment="1" applyProtection="1">
      <alignment vertical="center"/>
      <protection hidden="1"/>
    </xf>
    <xf numFmtId="0" fontId="23" fillId="2" borderId="3" xfId="1" applyFont="1" applyFill="1" applyBorder="1" applyAlignment="1" applyProtection="1">
      <alignment vertical="center" textRotation="255"/>
      <protection hidden="1"/>
    </xf>
    <xf numFmtId="179" fontId="20" fillId="2" borderId="50" xfId="1" applyNumberFormat="1" applyFont="1" applyFill="1" applyBorder="1" applyAlignment="1" applyProtection="1">
      <alignment horizontal="center" vertical="center" shrinkToFit="1"/>
      <protection hidden="1"/>
    </xf>
    <xf numFmtId="0" fontId="20" fillId="2" borderId="91" xfId="1" applyFont="1" applyFill="1" applyBorder="1" applyAlignment="1" applyProtection="1">
      <alignment horizontal="center" vertical="center" shrinkToFit="1"/>
      <protection hidden="1"/>
    </xf>
    <xf numFmtId="0" fontId="20" fillId="0" borderId="0" xfId="1" applyFont="1" applyFill="1" applyBorder="1" applyAlignment="1" applyProtection="1">
      <alignment vertical="center" shrinkToFit="1"/>
      <protection hidden="1"/>
    </xf>
    <xf numFmtId="0" fontId="20" fillId="2" borderId="0" xfId="1" applyFont="1" applyFill="1" applyBorder="1" applyAlignment="1" applyProtection="1">
      <alignment vertical="center" shrinkToFit="1"/>
    </xf>
    <xf numFmtId="177" fontId="20" fillId="2" borderId="0" xfId="1" applyNumberFormat="1" applyFont="1" applyFill="1" applyAlignment="1" applyProtection="1">
      <alignment horizontal="right" vertical="center"/>
    </xf>
    <xf numFmtId="14" fontId="20" fillId="2" borderId="0" xfId="1" applyNumberFormat="1" applyFont="1" applyFill="1" applyAlignment="1" applyProtection="1">
      <alignment horizontal="right" vertical="center"/>
    </xf>
    <xf numFmtId="0" fontId="20" fillId="2" borderId="0" xfId="1" applyFont="1" applyFill="1" applyAlignment="1" applyProtection="1">
      <alignment horizontal="right" vertical="center"/>
    </xf>
    <xf numFmtId="0" fontId="20" fillId="2" borderId="0" xfId="1" applyNumberFormat="1" applyFont="1" applyFill="1" applyProtection="1">
      <alignment vertical="center"/>
    </xf>
    <xf numFmtId="0" fontId="20" fillId="2" borderId="0" xfId="1" quotePrefix="1" applyNumberFormat="1" applyFont="1" applyFill="1" applyAlignment="1" applyProtection="1">
      <alignment vertical="center" wrapText="1"/>
    </xf>
    <xf numFmtId="0" fontId="20" fillId="2" borderId="33" xfId="1" applyFont="1" applyFill="1" applyBorder="1" applyAlignment="1" applyProtection="1">
      <alignment vertical="center" shrinkToFit="1"/>
      <protection hidden="1"/>
    </xf>
    <xf numFmtId="0" fontId="24" fillId="2" borderId="7" xfId="1" applyFont="1" applyFill="1" applyBorder="1" applyAlignment="1" applyProtection="1">
      <alignment vertical="center"/>
      <protection hidden="1"/>
    </xf>
    <xf numFmtId="0" fontId="23" fillId="2" borderId="8" xfId="1" applyFont="1" applyFill="1" applyBorder="1" applyAlignment="1" applyProtection="1">
      <alignment vertical="center" textRotation="255"/>
      <protection hidden="1"/>
    </xf>
    <xf numFmtId="0" fontId="23" fillId="2" borderId="46" xfId="1" applyFont="1" applyFill="1" applyBorder="1" applyAlignment="1" applyProtection="1">
      <alignment vertical="center" textRotation="255"/>
      <protection hidden="1"/>
    </xf>
    <xf numFmtId="0" fontId="20" fillId="2" borderId="93" xfId="1" applyFont="1" applyFill="1" applyBorder="1" applyAlignment="1" applyProtection="1">
      <alignment horizontal="center" vertical="center" shrinkToFit="1"/>
      <protection hidden="1"/>
    </xf>
    <xf numFmtId="0" fontId="20" fillId="0" borderId="0" xfId="1" applyFont="1" applyFill="1" applyBorder="1" applyAlignment="1" applyProtection="1">
      <alignment horizontal="center" vertical="center" shrinkToFit="1"/>
      <protection hidden="1"/>
    </xf>
    <xf numFmtId="0" fontId="24" fillId="2" borderId="0" xfId="2" quotePrefix="1" applyFont="1" applyFill="1" applyAlignment="1" applyProtection="1">
      <alignment horizontal="right" vertical="center"/>
    </xf>
    <xf numFmtId="0" fontId="24" fillId="2" borderId="0" xfId="2" applyFont="1" applyFill="1" applyProtection="1">
      <alignment vertical="center"/>
    </xf>
    <xf numFmtId="0" fontId="20" fillId="2" borderId="51" xfId="1" applyFont="1" applyFill="1" applyBorder="1" applyAlignment="1" applyProtection="1">
      <alignment vertical="center" shrinkToFit="1"/>
      <protection hidden="1"/>
    </xf>
    <xf numFmtId="0" fontId="24" fillId="2" borderId="12" xfId="1" applyFont="1" applyFill="1" applyBorder="1" applyAlignment="1" applyProtection="1">
      <alignment vertical="center"/>
      <protection hidden="1"/>
    </xf>
    <xf numFmtId="0" fontId="23" fillId="2" borderId="13" xfId="1" applyFont="1" applyFill="1" applyBorder="1" applyAlignment="1" applyProtection="1">
      <alignment vertical="center" textRotation="255"/>
      <protection hidden="1"/>
    </xf>
    <xf numFmtId="0" fontId="23" fillId="2" borderId="52" xfId="1" applyFont="1" applyFill="1" applyBorder="1" applyAlignment="1" applyProtection="1">
      <alignment vertical="center" textRotation="255"/>
      <protection hidden="1"/>
    </xf>
    <xf numFmtId="0" fontId="20" fillId="2" borderId="92" xfId="1" applyFont="1" applyFill="1" applyBorder="1" applyAlignment="1" applyProtection="1">
      <alignment horizontal="center" vertical="center" shrinkToFit="1"/>
      <protection hidden="1"/>
    </xf>
    <xf numFmtId="0" fontId="20" fillId="2" borderId="0" xfId="1" applyFont="1" applyFill="1" applyAlignment="1" applyProtection="1">
      <alignment vertical="center" textRotation="255"/>
      <protection hidden="1"/>
    </xf>
    <xf numFmtId="0" fontId="20" fillId="2" borderId="0" xfId="3" applyFont="1" applyFill="1" applyAlignment="1" applyProtection="1">
      <alignment horizontal="left" vertical="top"/>
      <protection hidden="1"/>
    </xf>
    <xf numFmtId="0" fontId="20" fillId="2" borderId="0" xfId="3" applyFont="1" applyFill="1" applyAlignment="1" applyProtection="1">
      <alignment vertical="top" wrapText="1"/>
      <protection hidden="1"/>
    </xf>
    <xf numFmtId="0" fontId="20" fillId="2" borderId="0" xfId="3" applyFont="1" applyFill="1" applyAlignment="1" applyProtection="1">
      <alignment vertical="top"/>
      <protection hidden="1"/>
    </xf>
    <xf numFmtId="0" fontId="20" fillId="0" borderId="0" xfId="1" applyFont="1" applyFill="1" applyProtection="1">
      <alignment vertical="center"/>
    </xf>
    <xf numFmtId="0" fontId="20" fillId="2" borderId="0" xfId="1" applyFont="1" applyFill="1" applyAlignment="1" applyProtection="1">
      <alignment vertical="top" wrapText="1"/>
      <protection hidden="1"/>
    </xf>
    <xf numFmtId="0" fontId="20" fillId="0" borderId="0" xfId="1" applyFont="1" applyFill="1" applyAlignment="1" applyProtection="1">
      <alignment vertical="top" wrapText="1"/>
    </xf>
    <xf numFmtId="0" fontId="20" fillId="0" borderId="0" xfId="3" applyFont="1" applyFill="1" applyAlignment="1" applyProtection="1">
      <alignment vertical="top" wrapText="1"/>
    </xf>
    <xf numFmtId="0" fontId="20" fillId="0" borderId="0" xfId="1" applyFont="1" applyFill="1" applyAlignment="1" applyProtection="1">
      <alignment vertical="center" wrapText="1"/>
    </xf>
    <xf numFmtId="0" fontId="20" fillId="2" borderId="0" xfId="0" applyFont="1" applyFill="1" applyProtection="1">
      <alignment vertical="center"/>
      <protection hidden="1"/>
    </xf>
    <xf numFmtId="0" fontId="20" fillId="2" borderId="0" xfId="0" applyFont="1" applyFill="1" applyProtection="1">
      <alignment vertical="center"/>
    </xf>
    <xf numFmtId="0" fontId="29" fillId="2" borderId="0" xfId="0" applyFont="1" applyFill="1" applyAlignment="1" applyProtection="1">
      <alignment horizontal="left" vertical="center"/>
      <protection hidden="1"/>
    </xf>
    <xf numFmtId="0" fontId="20" fillId="2" borderId="12" xfId="1" applyFont="1" applyFill="1" applyBorder="1" applyAlignment="1" applyProtection="1">
      <alignment vertical="center" shrinkToFit="1"/>
      <protection hidden="1"/>
    </xf>
    <xf numFmtId="0" fontId="24" fillId="2" borderId="0" xfId="0" applyFont="1" applyFill="1" applyProtection="1">
      <alignment vertical="center"/>
      <protection hidden="1"/>
    </xf>
    <xf numFmtId="0" fontId="24" fillId="2" borderId="0" xfId="0" applyFont="1" applyFill="1" applyAlignment="1" applyProtection="1">
      <alignment vertical="top"/>
      <protection hidden="1"/>
    </xf>
    <xf numFmtId="0" fontId="24" fillId="2" borderId="0" xfId="0" applyFont="1" applyFill="1" applyAlignment="1" applyProtection="1">
      <alignment vertical="center"/>
      <protection hidden="1"/>
    </xf>
    <xf numFmtId="0" fontId="20" fillId="2" borderId="0" xfId="0" applyFont="1" applyFill="1" applyAlignment="1" applyProtection="1">
      <alignment vertical="center"/>
    </xf>
    <xf numFmtId="0" fontId="30" fillId="2" borderId="0" xfId="4" applyFont="1" applyFill="1" applyAlignment="1" applyProtection="1">
      <alignment vertical="center"/>
    </xf>
    <xf numFmtId="0" fontId="31" fillId="2" borderId="0" xfId="4" applyFont="1" applyFill="1" applyAlignment="1" applyProtection="1">
      <alignment vertical="center"/>
    </xf>
    <xf numFmtId="0" fontId="31" fillId="2" borderId="0" xfId="4" applyFont="1" applyFill="1" applyBorder="1" applyAlignment="1" applyProtection="1">
      <alignment vertical="center"/>
    </xf>
    <xf numFmtId="0" fontId="13" fillId="2" borderId="0" xfId="1" applyFont="1" applyFill="1" applyAlignment="1" applyProtection="1">
      <alignment vertical="center"/>
    </xf>
    <xf numFmtId="0" fontId="30" fillId="2" borderId="0" xfId="5" applyFont="1" applyFill="1" applyProtection="1"/>
    <xf numFmtId="0" fontId="30" fillId="2" borderId="0" xfId="5" applyFont="1" applyFill="1" applyBorder="1" applyProtection="1"/>
    <xf numFmtId="0" fontId="33" fillId="2" borderId="0" xfId="5" applyFont="1" applyFill="1" applyProtection="1"/>
    <xf numFmtId="0" fontId="30" fillId="2" borderId="12" xfId="5" applyFont="1" applyFill="1" applyBorder="1" applyProtection="1"/>
    <xf numFmtId="0" fontId="30" fillId="2" borderId="15" xfId="5" applyFont="1" applyFill="1" applyBorder="1" applyProtection="1"/>
    <xf numFmtId="0" fontId="34" fillId="2" borderId="0" xfId="5" applyFont="1" applyFill="1" applyBorder="1" applyAlignment="1" applyProtection="1">
      <alignment vertical="center"/>
    </xf>
    <xf numFmtId="0" fontId="34" fillId="2" borderId="0" xfId="5" applyFont="1" applyFill="1" applyBorder="1" applyAlignment="1" applyProtection="1">
      <alignment vertical="center" wrapText="1"/>
    </xf>
    <xf numFmtId="0" fontId="30" fillId="2" borderId="0" xfId="5" applyFont="1" applyFill="1" applyBorder="1" applyAlignment="1" applyProtection="1">
      <alignment horizontal="center" vertical="center"/>
    </xf>
    <xf numFmtId="0" fontId="31" fillId="2" borderId="0" xfId="5" applyFont="1" applyFill="1" applyBorder="1" applyAlignment="1" applyProtection="1">
      <alignment horizontal="center" vertical="center"/>
    </xf>
    <xf numFmtId="0" fontId="34" fillId="2" borderId="0" xfId="5" applyFont="1" applyFill="1" applyBorder="1" applyAlignment="1" applyProtection="1">
      <alignment horizontal="center" vertical="center" textRotation="255"/>
    </xf>
    <xf numFmtId="0" fontId="34" fillId="2" borderId="0" xfId="5" applyFont="1" applyFill="1" applyBorder="1" applyAlignment="1" applyProtection="1">
      <alignment horizontal="left"/>
    </xf>
    <xf numFmtId="0" fontId="30" fillId="2" borderId="0" xfId="5" applyFont="1" applyFill="1" applyBorder="1" applyAlignment="1" applyProtection="1">
      <alignment horizontal="right" vertical="center"/>
    </xf>
    <xf numFmtId="0" fontId="38" fillId="2" borderId="0" xfId="5" applyFont="1" applyFill="1" applyProtection="1"/>
    <xf numFmtId="0" fontId="30" fillId="2" borderId="0" xfId="5" applyFont="1" applyFill="1" applyAlignment="1" applyProtection="1">
      <alignment vertical="center"/>
    </xf>
    <xf numFmtId="0" fontId="38" fillId="2" borderId="0" xfId="5" applyFont="1" applyFill="1" applyAlignment="1" applyProtection="1">
      <alignment vertical="center"/>
    </xf>
    <xf numFmtId="0" fontId="38" fillId="2" borderId="0" xfId="2" applyFont="1" applyFill="1" applyBorder="1" applyAlignment="1" applyProtection="1">
      <alignment vertical="top" wrapText="1"/>
    </xf>
    <xf numFmtId="0" fontId="38" fillId="2" borderId="0" xfId="2" applyFont="1" applyFill="1" applyProtection="1">
      <alignment vertical="center"/>
    </xf>
    <xf numFmtId="0" fontId="38" fillId="2" borderId="0" xfId="5" applyFont="1" applyFill="1" applyAlignment="1" applyProtection="1"/>
    <xf numFmtId="0" fontId="43" fillId="2" borderId="0" xfId="7" applyFont="1" applyFill="1">
      <alignment vertical="center"/>
    </xf>
    <xf numFmtId="0" fontId="44" fillId="2" borderId="0" xfId="7" applyFont="1" applyFill="1">
      <alignment vertical="center"/>
    </xf>
    <xf numFmtId="0" fontId="29" fillId="2" borderId="0" xfId="7" applyFont="1" applyFill="1" applyAlignment="1">
      <alignment horizontal="center" vertical="center"/>
    </xf>
    <xf numFmtId="0" fontId="20" fillId="2" borderId="0" xfId="7" applyFont="1" applyFill="1">
      <alignment vertical="center"/>
    </xf>
    <xf numFmtId="0" fontId="20" fillId="2" borderId="0" xfId="7" applyFont="1" applyFill="1" applyAlignment="1">
      <alignment horizontal="center" vertical="center" shrinkToFit="1"/>
    </xf>
    <xf numFmtId="0" fontId="20" fillId="2" borderId="0" xfId="6" applyFont="1" applyFill="1" applyAlignment="1">
      <alignment vertical="center" shrinkToFit="1"/>
    </xf>
    <xf numFmtId="0" fontId="24" fillId="2" borderId="26" xfId="7" applyFont="1" applyFill="1" applyBorder="1">
      <alignment vertical="center"/>
    </xf>
    <xf numFmtId="0" fontId="20" fillId="2" borderId="58" xfId="7" applyFont="1" applyFill="1" applyBorder="1">
      <alignment vertical="center"/>
    </xf>
    <xf numFmtId="0" fontId="20" fillId="2" borderId="22" xfId="7" applyFont="1" applyFill="1" applyBorder="1">
      <alignment vertical="center"/>
    </xf>
    <xf numFmtId="0" fontId="20" fillId="2" borderId="23" xfId="7" applyFont="1" applyFill="1" applyBorder="1">
      <alignment vertical="center"/>
    </xf>
    <xf numFmtId="0" fontId="20" fillId="2" borderId="24" xfId="7" applyFont="1" applyFill="1" applyBorder="1">
      <alignment vertical="center"/>
    </xf>
    <xf numFmtId="0" fontId="20" fillId="2" borderId="24" xfId="7" applyFont="1" applyFill="1" applyBorder="1" applyAlignment="1">
      <alignment horizontal="center" vertical="center" shrinkToFit="1"/>
    </xf>
    <xf numFmtId="0" fontId="23" fillId="2" borderId="0" xfId="7" applyFont="1" applyFill="1">
      <alignment vertical="center"/>
    </xf>
    <xf numFmtId="0" fontId="44" fillId="2" borderId="0" xfId="7" applyFont="1" applyFill="1" applyProtection="1">
      <alignment vertical="center"/>
      <protection locked="0"/>
    </xf>
    <xf numFmtId="0" fontId="20" fillId="2" borderId="26" xfId="7" applyFont="1" applyFill="1" applyBorder="1">
      <alignment vertical="center"/>
    </xf>
    <xf numFmtId="0" fontId="20" fillId="2" borderId="26" xfId="7" applyFont="1" applyFill="1" applyBorder="1" applyAlignment="1">
      <alignment horizontal="center" vertical="center" shrinkToFit="1"/>
    </xf>
    <xf numFmtId="0" fontId="23" fillId="2" borderId="25" xfId="7" applyFont="1" applyFill="1" applyBorder="1">
      <alignment vertical="center"/>
    </xf>
    <xf numFmtId="0" fontId="20" fillId="2" borderId="25" xfId="7" applyFont="1" applyFill="1" applyBorder="1">
      <alignment vertical="center"/>
    </xf>
    <xf numFmtId="0" fontId="24" fillId="2" borderId="0" xfId="7" applyFont="1" applyFill="1">
      <alignment vertical="center"/>
    </xf>
    <xf numFmtId="0" fontId="20" fillId="2" borderId="0" xfId="7" applyFont="1" applyFill="1" applyAlignment="1">
      <alignment vertical="top"/>
    </xf>
    <xf numFmtId="0" fontId="20" fillId="4" borderId="19" xfId="7" applyFont="1" applyFill="1" applyBorder="1" applyProtection="1">
      <alignment vertical="center"/>
      <protection locked="0"/>
    </xf>
    <xf numFmtId="0" fontId="20" fillId="4" borderId="20" xfId="7" applyFont="1" applyFill="1" applyBorder="1">
      <alignment vertical="center"/>
    </xf>
    <xf numFmtId="0" fontId="20" fillId="4" borderId="21" xfId="7" applyFont="1" applyFill="1" applyBorder="1">
      <alignment vertical="center"/>
    </xf>
    <xf numFmtId="0" fontId="20" fillId="4" borderId="97" xfId="7" applyFont="1" applyFill="1" applyBorder="1" applyProtection="1">
      <alignment vertical="center"/>
      <protection locked="0"/>
    </xf>
    <xf numFmtId="0" fontId="20" fillId="4" borderId="0" xfId="7" applyFont="1" applyFill="1">
      <alignment vertical="center"/>
    </xf>
    <xf numFmtId="0" fontId="20" fillId="4" borderId="98" xfId="7" applyFont="1" applyFill="1" applyBorder="1">
      <alignment vertical="center"/>
    </xf>
    <xf numFmtId="0" fontId="20" fillId="4" borderId="85" xfId="7" applyFont="1" applyFill="1" applyBorder="1" applyProtection="1">
      <alignment vertical="center"/>
      <protection locked="0"/>
    </xf>
    <xf numFmtId="0" fontId="20" fillId="4" borderId="43" xfId="7" applyFont="1" applyFill="1" applyBorder="1">
      <alignment vertical="center"/>
    </xf>
    <xf numFmtId="0" fontId="20" fillId="4" borderId="27" xfId="7" applyFont="1" applyFill="1" applyBorder="1">
      <alignment vertical="center"/>
    </xf>
    <xf numFmtId="0" fontId="46" fillId="2" borderId="0" xfId="7" applyFont="1" applyFill="1">
      <alignment vertical="center"/>
    </xf>
    <xf numFmtId="0" fontId="47" fillId="2" borderId="0" xfId="7" applyFont="1" applyFill="1">
      <alignment vertical="center"/>
    </xf>
    <xf numFmtId="0" fontId="48" fillId="2" borderId="0" xfId="7" applyFont="1" applyFill="1">
      <alignment vertical="center"/>
    </xf>
    <xf numFmtId="0" fontId="20" fillId="2" borderId="0" xfId="7" applyFont="1" applyFill="1" applyAlignment="1">
      <alignment horizontal="center" vertical="center"/>
    </xf>
    <xf numFmtId="0" fontId="20" fillId="2" borderId="0" xfId="7" applyFont="1" applyFill="1" applyAlignment="1">
      <alignment horizontal="center" vertical="center" wrapText="1"/>
    </xf>
    <xf numFmtId="0" fontId="20" fillId="2" borderId="0" xfId="7" applyFont="1" applyFill="1" applyProtection="1">
      <alignment vertical="center"/>
      <protection locked="0"/>
    </xf>
    <xf numFmtId="0" fontId="2" fillId="5" borderId="0" xfId="0" applyFont="1" applyFill="1" applyProtection="1">
      <alignment vertical="center"/>
      <protection hidden="1"/>
    </xf>
    <xf numFmtId="180" fontId="2" fillId="5" borderId="0" xfId="0" applyNumberFormat="1" applyFont="1" applyFill="1" applyProtection="1">
      <alignment vertical="center"/>
      <protection hidden="1"/>
    </xf>
    <xf numFmtId="0" fontId="2" fillId="0" borderId="46" xfId="0" applyFont="1" applyBorder="1" applyAlignment="1" applyProtection="1">
      <alignment horizontal="center" vertical="center"/>
      <protection hidden="1"/>
    </xf>
    <xf numFmtId="0" fontId="2" fillId="0" borderId="0" xfId="0" applyFont="1" applyProtection="1">
      <alignment vertical="center"/>
      <protection hidden="1"/>
    </xf>
    <xf numFmtId="0" fontId="2" fillId="0" borderId="9" xfId="0" applyFont="1" applyBorder="1" applyProtection="1">
      <alignment vertical="center"/>
      <protection hidden="1"/>
    </xf>
    <xf numFmtId="0" fontId="2" fillId="0" borderId="8" xfId="0" applyFont="1" applyBorder="1" applyProtection="1">
      <alignment vertical="center"/>
      <protection hidden="1"/>
    </xf>
    <xf numFmtId="0" fontId="2" fillId="2" borderId="46" xfId="0" applyFont="1" applyFill="1" applyBorder="1" applyAlignment="1" applyProtection="1">
      <alignment horizontal="right" vertical="center"/>
      <protection hidden="1"/>
    </xf>
    <xf numFmtId="0" fontId="2" fillId="2" borderId="46" xfId="0" applyFont="1" applyFill="1" applyBorder="1" applyAlignment="1" applyProtection="1">
      <alignment vertical="center"/>
      <protection hidden="1"/>
    </xf>
    <xf numFmtId="0" fontId="14" fillId="0" borderId="9" xfId="0" applyFont="1" applyBorder="1" applyProtection="1">
      <alignment vertical="center"/>
    </xf>
    <xf numFmtId="180" fontId="2" fillId="0" borderId="9" xfId="0" applyNumberFormat="1" applyFont="1" applyFill="1" applyBorder="1" applyAlignment="1" applyProtection="1">
      <alignment horizontal="center" vertical="center" shrinkToFit="1"/>
      <protection locked="0"/>
    </xf>
    <xf numFmtId="49" fontId="2" fillId="0" borderId="46" xfId="0" applyNumberFormat="1" applyFont="1" applyFill="1" applyBorder="1" applyAlignment="1" applyProtection="1">
      <alignment horizontal="center" vertical="center" shrinkToFit="1"/>
      <protection locked="0"/>
    </xf>
    <xf numFmtId="0" fontId="2" fillId="2" borderId="48" xfId="0" applyFont="1" applyFill="1" applyBorder="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0" borderId="0" xfId="0" applyFont="1" applyAlignment="1" applyProtection="1">
      <alignment horizontal="center" vertical="center"/>
      <protection hidden="1"/>
    </xf>
    <xf numFmtId="0" fontId="2" fillId="2" borderId="47" xfId="0" applyFont="1" applyFill="1" applyBorder="1" applyAlignment="1" applyProtection="1">
      <alignment horizontal="center" vertical="center"/>
      <protection hidden="1"/>
    </xf>
    <xf numFmtId="0" fontId="2" fillId="0" borderId="46" xfId="0" applyFont="1" applyBorder="1" applyProtection="1">
      <alignment vertical="center"/>
      <protection hidden="1"/>
    </xf>
    <xf numFmtId="0" fontId="2" fillId="0" borderId="46" xfId="0" applyFont="1" applyBorder="1" applyAlignment="1" applyProtection="1">
      <alignment vertical="center" shrinkToFit="1"/>
      <protection hidden="1"/>
    </xf>
    <xf numFmtId="181" fontId="2" fillId="0" borderId="46" xfId="0" applyNumberFormat="1" applyFont="1" applyBorder="1" applyAlignment="1" applyProtection="1">
      <alignment horizontal="center" vertical="center"/>
      <protection hidden="1"/>
    </xf>
    <xf numFmtId="180" fontId="2" fillId="0" borderId="0" xfId="0" applyNumberFormat="1" applyFont="1" applyProtection="1">
      <alignment vertical="center"/>
      <protection hidden="1"/>
    </xf>
    <xf numFmtId="0" fontId="0" fillId="0" borderId="32" xfId="0" applyBorder="1" applyAlignment="1">
      <alignment horizontal="center" vertical="center" wrapText="1"/>
    </xf>
    <xf numFmtId="0" fontId="0" fillId="0" borderId="95" xfId="0" applyBorder="1" applyAlignment="1">
      <alignment horizontal="center" vertical="center" wrapText="1"/>
    </xf>
    <xf numFmtId="0" fontId="0" fillId="0" borderId="32" xfId="0" applyNumberFormat="1" applyBorder="1" applyAlignment="1">
      <alignment horizontal="center" vertical="center"/>
    </xf>
    <xf numFmtId="0" fontId="0" fillId="0" borderId="95" xfId="0" applyNumberFormat="1" applyBorder="1" applyAlignment="1">
      <alignment horizontal="center" vertical="center"/>
    </xf>
    <xf numFmtId="0" fontId="2" fillId="0" borderId="46" xfId="0" applyFont="1" applyFill="1" applyBorder="1" applyAlignment="1">
      <alignment horizontal="center" vertical="center" wrapText="1"/>
    </xf>
    <xf numFmtId="180" fontId="2" fillId="0" borderId="9" xfId="0" applyNumberFormat="1" applyFont="1" applyBorder="1" applyAlignment="1" applyProtection="1">
      <alignment horizontal="center" vertical="center" shrinkToFit="1"/>
    </xf>
    <xf numFmtId="180" fontId="2" fillId="0" borderId="8" xfId="0" applyNumberFormat="1"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47" xfId="0" applyFont="1" applyBorder="1" applyAlignment="1" applyProtection="1">
      <alignment horizontal="center" vertical="center"/>
    </xf>
    <xf numFmtId="180" fontId="15" fillId="0" borderId="48" xfId="0" applyNumberFormat="1" applyFont="1" applyBorder="1" applyAlignment="1" applyProtection="1">
      <alignment horizontal="center" vertical="center" wrapText="1"/>
    </xf>
    <xf numFmtId="180" fontId="15" fillId="0" borderId="47" xfId="0" applyNumberFormat="1"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47" xfId="0" applyFont="1" applyBorder="1" applyAlignment="1" applyProtection="1">
      <alignment horizontal="center" vertical="center" wrapText="1"/>
    </xf>
    <xf numFmtId="0" fontId="16" fillId="0" borderId="48" xfId="0" applyFont="1" applyBorder="1" applyAlignment="1" applyProtection="1">
      <alignment horizontal="center" vertical="center" wrapText="1"/>
    </xf>
    <xf numFmtId="0" fontId="16" fillId="0" borderId="47"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179" fontId="2" fillId="0" borderId="9" xfId="0" applyNumberFormat="1" applyFont="1" applyBorder="1" applyAlignment="1" applyProtection="1">
      <alignment horizontal="center" vertical="center"/>
      <protection locked="0"/>
    </xf>
    <xf numFmtId="179" fontId="2" fillId="0" borderId="8" xfId="0" applyNumberFormat="1" applyFont="1" applyBorder="1" applyAlignment="1" applyProtection="1">
      <alignment horizontal="center" vertical="center"/>
      <protection locked="0"/>
    </xf>
    <xf numFmtId="0" fontId="2" fillId="0" borderId="9"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180" fontId="2" fillId="0" borderId="9" xfId="0" applyNumberFormat="1" applyFont="1" applyBorder="1" applyAlignment="1" applyProtection="1">
      <alignment horizontal="center" vertical="center" shrinkToFit="1"/>
      <protection locked="0"/>
    </xf>
    <xf numFmtId="180" fontId="2" fillId="0" borderId="8" xfId="0" applyNumberFormat="1" applyFont="1" applyBorder="1" applyAlignment="1" applyProtection="1">
      <alignment horizontal="center" vertical="center" shrinkToFit="1"/>
      <protection locked="0"/>
    </xf>
    <xf numFmtId="0" fontId="2" fillId="2" borderId="22" xfId="0" applyFont="1" applyFill="1" applyBorder="1" applyAlignment="1" applyProtection="1">
      <alignment horizontal="left" vertical="center" wrapText="1"/>
    </xf>
    <xf numFmtId="0" fontId="2" fillId="2" borderId="34" xfId="0" applyFont="1" applyFill="1" applyBorder="1" applyAlignment="1" applyProtection="1">
      <alignment horizontal="left" vertical="center" wrapText="1"/>
    </xf>
    <xf numFmtId="0" fontId="2" fillId="2" borderId="24" xfId="0" applyFont="1" applyFill="1" applyBorder="1" applyAlignment="1" applyProtection="1">
      <alignment horizontal="left" vertical="center" wrapText="1"/>
    </xf>
    <xf numFmtId="0" fontId="2" fillId="2" borderId="58"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2" fillId="2" borderId="57" xfId="0" applyFont="1" applyFill="1" applyBorder="1" applyAlignment="1" applyProtection="1">
      <alignment horizontal="left" vertical="center" wrapText="1"/>
    </xf>
    <xf numFmtId="0" fontId="20" fillId="2" borderId="0" xfId="3" applyFont="1" applyFill="1" applyAlignment="1" applyProtection="1">
      <alignment horizontal="left" vertical="top" wrapText="1"/>
      <protection hidden="1"/>
    </xf>
    <xf numFmtId="0" fontId="1" fillId="0" borderId="0" xfId="0" applyFont="1" applyAlignment="1">
      <alignment vertical="center"/>
    </xf>
    <xf numFmtId="179" fontId="20" fillId="2" borderId="9" xfId="1" applyNumberFormat="1" applyFont="1" applyFill="1" applyBorder="1" applyAlignment="1" applyProtection="1">
      <alignment vertical="center" shrinkToFit="1"/>
      <protection hidden="1"/>
    </xf>
    <xf numFmtId="179" fontId="20" fillId="2" borderId="7" xfId="1" applyNumberFormat="1" applyFont="1" applyFill="1" applyBorder="1" applyAlignment="1" applyProtection="1">
      <alignment vertical="center" shrinkToFit="1"/>
      <protection hidden="1"/>
    </xf>
    <xf numFmtId="179" fontId="20" fillId="2" borderId="8" xfId="1" applyNumberFormat="1" applyFont="1" applyFill="1" applyBorder="1" applyAlignment="1" applyProtection="1">
      <alignment vertical="center" shrinkToFit="1"/>
      <protection hidden="1"/>
    </xf>
    <xf numFmtId="0" fontId="24" fillId="2" borderId="9" xfId="1" applyFont="1" applyFill="1" applyBorder="1" applyAlignment="1" applyProtection="1">
      <alignment horizontal="center" vertical="center" shrinkToFit="1"/>
      <protection hidden="1"/>
    </xf>
    <xf numFmtId="0" fontId="24" fillId="2" borderId="7" xfId="1" applyFont="1" applyFill="1" applyBorder="1" applyAlignment="1" applyProtection="1">
      <alignment horizontal="center" vertical="center" shrinkToFit="1"/>
      <protection hidden="1"/>
    </xf>
    <xf numFmtId="0" fontId="24" fillId="2" borderId="8" xfId="1" applyFont="1" applyFill="1" applyBorder="1" applyAlignment="1" applyProtection="1">
      <alignment horizontal="center" vertical="center" shrinkToFit="1"/>
      <protection hidden="1"/>
    </xf>
    <xf numFmtId="176" fontId="24" fillId="2" borderId="9" xfId="1" applyNumberFormat="1" applyFont="1" applyFill="1" applyBorder="1" applyAlignment="1" applyProtection="1">
      <alignment horizontal="center" vertical="center" wrapText="1" shrinkToFit="1"/>
      <protection hidden="1"/>
    </xf>
    <xf numFmtId="176" fontId="24" fillId="2" borderId="7" xfId="1" applyNumberFormat="1" applyFont="1" applyFill="1" applyBorder="1" applyAlignment="1" applyProtection="1">
      <alignment horizontal="center" vertical="center" wrapText="1" shrinkToFit="1"/>
      <protection hidden="1"/>
    </xf>
    <xf numFmtId="176" fontId="24" fillId="2" borderId="8" xfId="1" applyNumberFormat="1" applyFont="1" applyFill="1" applyBorder="1" applyAlignment="1" applyProtection="1">
      <alignment horizontal="center" vertical="center" wrapText="1" shrinkToFit="1"/>
      <protection hidden="1"/>
    </xf>
    <xf numFmtId="179" fontId="24" fillId="3" borderId="9" xfId="1" applyNumberFormat="1" applyFont="1" applyFill="1" applyBorder="1" applyAlignment="1" applyProtection="1">
      <alignment vertical="center"/>
      <protection hidden="1"/>
    </xf>
    <xf numFmtId="179" fontId="24" fillId="3" borderId="7" xfId="1" applyNumberFormat="1" applyFont="1" applyFill="1" applyBorder="1" applyAlignment="1" applyProtection="1">
      <alignment vertical="center"/>
      <protection hidden="1"/>
    </xf>
    <xf numFmtId="177" fontId="24" fillId="3" borderId="7" xfId="1" applyNumberFormat="1" applyFont="1" applyFill="1" applyBorder="1" applyAlignment="1" applyProtection="1">
      <alignment horizontal="right" vertical="center"/>
      <protection hidden="1"/>
    </xf>
    <xf numFmtId="0" fontId="24" fillId="2" borderId="9" xfId="1" applyFont="1" applyFill="1" applyBorder="1" applyAlignment="1" applyProtection="1">
      <alignment horizontal="right" vertical="center"/>
      <protection hidden="1"/>
    </xf>
    <xf numFmtId="0" fontId="24" fillId="2" borderId="7" xfId="1" applyFont="1" applyFill="1" applyBorder="1" applyAlignment="1" applyProtection="1">
      <alignment horizontal="right" vertical="center"/>
      <protection hidden="1"/>
    </xf>
    <xf numFmtId="179" fontId="24" fillId="3" borderId="9" xfId="1" applyNumberFormat="1" applyFont="1" applyFill="1" applyBorder="1" applyAlignment="1" applyProtection="1">
      <alignment horizontal="right" vertical="center"/>
      <protection hidden="1"/>
    </xf>
    <xf numFmtId="179" fontId="24" fillId="3" borderId="7" xfId="1" applyNumberFormat="1" applyFont="1" applyFill="1" applyBorder="1" applyAlignment="1" applyProtection="1">
      <alignment horizontal="right" vertical="center"/>
      <protection hidden="1"/>
    </xf>
    <xf numFmtId="179" fontId="20" fillId="2" borderId="14" xfId="1" applyNumberFormat="1" applyFont="1" applyFill="1" applyBorder="1" applyAlignment="1" applyProtection="1">
      <alignment vertical="center" shrinkToFit="1"/>
      <protection hidden="1"/>
    </xf>
    <xf numFmtId="179" fontId="20" fillId="2" borderId="12" xfId="1" applyNumberFormat="1" applyFont="1" applyFill="1" applyBorder="1" applyAlignment="1" applyProtection="1">
      <alignment vertical="center" shrinkToFit="1"/>
      <protection hidden="1"/>
    </xf>
    <xf numFmtId="179" fontId="20" fillId="2" borderId="13" xfId="1" applyNumberFormat="1" applyFont="1" applyFill="1" applyBorder="1" applyAlignment="1" applyProtection="1">
      <alignment vertical="center" shrinkToFit="1"/>
      <protection hidden="1"/>
    </xf>
    <xf numFmtId="0" fontId="24" fillId="2" borderId="14" xfId="1" applyFont="1" applyFill="1" applyBorder="1" applyAlignment="1" applyProtection="1">
      <alignment horizontal="center" vertical="center" shrinkToFit="1"/>
      <protection hidden="1"/>
    </xf>
    <xf numFmtId="0" fontId="24" fillId="2" borderId="12" xfId="1" applyFont="1" applyFill="1" applyBorder="1" applyAlignment="1" applyProtection="1">
      <alignment horizontal="center" vertical="center" shrinkToFit="1"/>
      <protection hidden="1"/>
    </xf>
    <xf numFmtId="0" fontId="24" fillId="2" borderId="13" xfId="1" applyFont="1" applyFill="1" applyBorder="1" applyAlignment="1" applyProtection="1">
      <alignment horizontal="center" vertical="center" shrinkToFit="1"/>
      <protection hidden="1"/>
    </xf>
    <xf numFmtId="0" fontId="24" fillId="2" borderId="14" xfId="1" applyFont="1" applyFill="1" applyBorder="1" applyAlignment="1" applyProtection="1">
      <alignment horizontal="right" vertical="center"/>
      <protection hidden="1"/>
    </xf>
    <xf numFmtId="0" fontId="24" fillId="2" borderId="12" xfId="1" applyFont="1" applyFill="1" applyBorder="1" applyAlignment="1" applyProtection="1">
      <alignment horizontal="right" vertical="center"/>
      <protection hidden="1"/>
    </xf>
    <xf numFmtId="179" fontId="24" fillId="3" borderId="14" xfId="1" applyNumberFormat="1" applyFont="1" applyFill="1" applyBorder="1" applyAlignment="1" applyProtection="1">
      <alignment horizontal="right" vertical="center"/>
      <protection hidden="1"/>
    </xf>
    <xf numFmtId="179" fontId="24" fillId="3" borderId="12" xfId="1" applyNumberFormat="1" applyFont="1" applyFill="1" applyBorder="1" applyAlignment="1" applyProtection="1">
      <alignment horizontal="right" vertical="center"/>
      <protection hidden="1"/>
    </xf>
    <xf numFmtId="177" fontId="24" fillId="3" borderId="12" xfId="1" applyNumberFormat="1" applyFont="1" applyFill="1" applyBorder="1" applyAlignment="1" applyProtection="1">
      <alignment horizontal="right" vertical="center"/>
      <protection hidden="1"/>
    </xf>
    <xf numFmtId="176" fontId="24" fillId="2" borderId="14" xfId="1" applyNumberFormat="1" applyFont="1" applyFill="1" applyBorder="1" applyAlignment="1" applyProtection="1">
      <alignment horizontal="center" vertical="center" wrapText="1" shrinkToFit="1"/>
      <protection hidden="1"/>
    </xf>
    <xf numFmtId="176" fontId="24" fillId="2" borderId="12" xfId="1" applyNumberFormat="1" applyFont="1" applyFill="1" applyBorder="1" applyAlignment="1" applyProtection="1">
      <alignment horizontal="center" vertical="center" wrapText="1" shrinkToFit="1"/>
      <protection hidden="1"/>
    </xf>
    <xf numFmtId="176" fontId="24" fillId="2" borderId="13" xfId="1" applyNumberFormat="1" applyFont="1" applyFill="1" applyBorder="1" applyAlignment="1" applyProtection="1">
      <alignment horizontal="center" vertical="center" wrapText="1" shrinkToFit="1"/>
      <protection hidden="1"/>
    </xf>
    <xf numFmtId="179" fontId="24" fillId="3" borderId="14" xfId="1" applyNumberFormat="1" applyFont="1" applyFill="1" applyBorder="1" applyAlignment="1" applyProtection="1">
      <alignment vertical="center"/>
      <protection hidden="1"/>
    </xf>
    <xf numFmtId="179" fontId="24" fillId="3" borderId="12" xfId="1" applyNumberFormat="1" applyFont="1" applyFill="1" applyBorder="1" applyAlignment="1" applyProtection="1">
      <alignment vertical="center"/>
      <protection hidden="1"/>
    </xf>
    <xf numFmtId="179" fontId="20" fillId="2" borderId="4" xfId="1" applyNumberFormat="1" applyFont="1" applyFill="1" applyBorder="1" applyAlignment="1" applyProtection="1">
      <alignment vertical="center" shrinkToFit="1"/>
      <protection hidden="1"/>
    </xf>
    <xf numFmtId="179" fontId="20" fillId="2" borderId="2" xfId="1" applyNumberFormat="1" applyFont="1" applyFill="1" applyBorder="1" applyAlignment="1" applyProtection="1">
      <alignment vertical="center" shrinkToFit="1"/>
      <protection hidden="1"/>
    </xf>
    <xf numFmtId="179" fontId="20" fillId="2" borderId="3" xfId="1" applyNumberFormat="1" applyFont="1" applyFill="1" applyBorder="1" applyAlignment="1" applyProtection="1">
      <alignment vertical="center" shrinkToFit="1"/>
      <protection hidden="1"/>
    </xf>
    <xf numFmtId="0" fontId="24" fillId="2" borderId="4" xfId="1" applyFont="1" applyFill="1" applyBorder="1" applyAlignment="1" applyProtection="1">
      <alignment horizontal="center" vertical="center" shrinkToFit="1"/>
      <protection hidden="1"/>
    </xf>
    <xf numFmtId="0" fontId="24" fillId="2" borderId="2" xfId="1" applyFont="1" applyFill="1" applyBorder="1" applyAlignment="1" applyProtection="1">
      <alignment horizontal="center" vertical="center" shrinkToFit="1"/>
      <protection hidden="1"/>
    </xf>
    <xf numFmtId="0" fontId="24" fillId="2" borderId="3" xfId="1" applyFont="1" applyFill="1" applyBorder="1" applyAlignment="1" applyProtection="1">
      <alignment horizontal="center" vertical="center" shrinkToFit="1"/>
      <protection hidden="1"/>
    </xf>
    <xf numFmtId="0" fontId="20" fillId="2" borderId="29" xfId="1" applyFont="1" applyFill="1" applyBorder="1" applyAlignment="1" applyProtection="1">
      <alignment horizontal="center" vertical="center"/>
      <protection hidden="1"/>
    </xf>
    <xf numFmtId="0" fontId="20" fillId="2" borderId="45" xfId="1" applyFont="1" applyFill="1" applyBorder="1" applyAlignment="1" applyProtection="1">
      <alignment horizontal="center" vertical="center"/>
      <protection hidden="1"/>
    </xf>
    <xf numFmtId="0" fontId="20" fillId="2" borderId="31" xfId="1" applyFont="1" applyFill="1" applyBorder="1" applyAlignment="1" applyProtection="1">
      <alignment horizontal="center" vertical="center"/>
      <protection hidden="1"/>
    </xf>
    <xf numFmtId="179" fontId="24" fillId="3" borderId="4" xfId="1" applyNumberFormat="1" applyFont="1" applyFill="1" applyBorder="1" applyAlignment="1" applyProtection="1">
      <alignment vertical="center"/>
      <protection hidden="1"/>
    </xf>
    <xf numFmtId="179" fontId="24" fillId="3" borderId="2" xfId="1" applyNumberFormat="1" applyFont="1" applyFill="1" applyBorder="1" applyAlignment="1" applyProtection="1">
      <alignment vertical="center"/>
      <protection hidden="1"/>
    </xf>
    <xf numFmtId="0" fontId="27" fillId="2" borderId="45" xfId="1" applyFont="1" applyFill="1" applyBorder="1" applyAlignment="1" applyProtection="1">
      <alignment horizontal="center" vertical="center" wrapText="1"/>
      <protection hidden="1"/>
    </xf>
    <xf numFmtId="0" fontId="27" fillId="2" borderId="31" xfId="1" applyFont="1" applyFill="1" applyBorder="1" applyAlignment="1" applyProtection="1">
      <alignment horizontal="center" vertical="center" wrapText="1"/>
      <protection hidden="1"/>
    </xf>
    <xf numFmtId="0" fontId="20" fillId="2" borderId="45" xfId="1" applyFont="1" applyFill="1" applyBorder="1" applyAlignment="1" applyProtection="1">
      <alignment horizontal="center" vertical="center" wrapText="1"/>
      <protection hidden="1"/>
    </xf>
    <xf numFmtId="0" fontId="20" fillId="2" borderId="31" xfId="1" applyFont="1" applyFill="1" applyBorder="1" applyAlignment="1" applyProtection="1">
      <alignment horizontal="center" vertical="center" wrapText="1"/>
      <protection hidden="1"/>
    </xf>
    <xf numFmtId="176" fontId="24" fillId="2" borderId="4" xfId="1" applyNumberFormat="1" applyFont="1" applyFill="1" applyBorder="1" applyAlignment="1" applyProtection="1">
      <alignment horizontal="center" vertical="center" wrapText="1" shrinkToFit="1"/>
      <protection hidden="1"/>
    </xf>
    <xf numFmtId="176" fontId="24" fillId="2" borderId="2" xfId="1" applyNumberFormat="1" applyFont="1" applyFill="1" applyBorder="1" applyAlignment="1" applyProtection="1">
      <alignment horizontal="center" vertical="center" wrapText="1" shrinkToFit="1"/>
      <protection hidden="1"/>
    </xf>
    <xf numFmtId="176" fontId="24" fillId="2" borderId="3" xfId="1" applyNumberFormat="1" applyFont="1" applyFill="1" applyBorder="1" applyAlignment="1" applyProtection="1">
      <alignment horizontal="center" vertical="center" wrapText="1" shrinkToFit="1"/>
      <protection hidden="1"/>
    </xf>
    <xf numFmtId="0" fontId="12" fillId="4" borderId="0" xfId="3" applyFont="1" applyFill="1" applyAlignment="1" applyProtection="1">
      <alignment horizontal="center" vertical="center"/>
      <protection hidden="1"/>
    </xf>
    <xf numFmtId="0" fontId="19" fillId="0" borderId="0" xfId="3" applyFont="1" applyAlignment="1" applyProtection="1">
      <alignment horizontal="left" vertical="center"/>
      <protection hidden="1"/>
    </xf>
    <xf numFmtId="58" fontId="19" fillId="4" borderId="39" xfId="3" applyNumberFormat="1" applyFont="1" applyFill="1" applyBorder="1" applyAlignment="1" applyProtection="1">
      <alignment horizontal="right" vertical="center"/>
      <protection hidden="1"/>
    </xf>
    <xf numFmtId="0" fontId="20" fillId="0" borderId="33" xfId="3" applyFont="1" applyBorder="1" applyAlignment="1" applyProtection="1">
      <alignment horizontal="distributed" vertical="center"/>
      <protection hidden="1"/>
    </xf>
    <xf numFmtId="0" fontId="20" fillId="0" borderId="46" xfId="3" applyFont="1" applyBorder="1" applyAlignment="1" applyProtection="1">
      <alignment horizontal="distributed" vertical="center"/>
      <protection hidden="1"/>
    </xf>
    <xf numFmtId="0" fontId="19" fillId="4" borderId="9" xfId="3" applyFont="1" applyFill="1" applyBorder="1" applyAlignment="1" applyProtection="1">
      <alignment horizontal="center" vertical="center" shrinkToFit="1"/>
      <protection hidden="1"/>
    </xf>
    <xf numFmtId="0" fontId="19" fillId="4" borderId="7" xfId="3" applyFont="1" applyFill="1" applyBorder="1" applyAlignment="1" applyProtection="1">
      <alignment horizontal="center" vertical="center" shrinkToFit="1"/>
      <protection hidden="1"/>
    </xf>
    <xf numFmtId="0" fontId="19" fillId="4" borderId="10" xfId="3" applyFont="1" applyFill="1" applyBorder="1" applyAlignment="1" applyProtection="1">
      <alignment horizontal="center" vertical="center" shrinkToFit="1"/>
      <protection hidden="1"/>
    </xf>
    <xf numFmtId="0" fontId="20" fillId="0" borderId="51" xfId="3" applyFont="1" applyBorder="1" applyAlignment="1" applyProtection="1">
      <alignment horizontal="distributed" vertical="center"/>
      <protection hidden="1"/>
    </xf>
    <xf numFmtId="0" fontId="20" fillId="0" borderId="52" xfId="3" applyFont="1" applyBorder="1" applyAlignment="1" applyProtection="1">
      <alignment horizontal="distributed" vertical="center"/>
      <protection hidden="1"/>
    </xf>
    <xf numFmtId="179" fontId="19" fillId="4" borderId="9" xfId="3" applyNumberFormat="1" applyFont="1" applyFill="1" applyBorder="1" applyAlignment="1" applyProtection="1">
      <alignment horizontal="center" vertical="center" shrinkToFit="1"/>
      <protection hidden="1"/>
    </xf>
    <xf numFmtId="179" fontId="19" fillId="4" borderId="7" xfId="3" applyNumberFormat="1" applyFont="1" applyFill="1" applyBorder="1" applyAlignment="1" applyProtection="1">
      <alignment horizontal="center" vertical="center" shrinkToFit="1"/>
      <protection hidden="1"/>
    </xf>
    <xf numFmtId="179" fontId="19" fillId="4" borderId="10" xfId="3" applyNumberFormat="1" applyFont="1" applyFill="1" applyBorder="1" applyAlignment="1" applyProtection="1">
      <alignment horizontal="center" vertical="center" shrinkToFit="1"/>
      <protection hidden="1"/>
    </xf>
    <xf numFmtId="0" fontId="20" fillId="0" borderId="49" xfId="3" applyFont="1" applyBorder="1" applyAlignment="1" applyProtection="1">
      <alignment horizontal="distributed" vertical="center"/>
      <protection hidden="1"/>
    </xf>
    <xf numFmtId="0" fontId="20" fillId="0" borderId="50" xfId="3" applyFont="1" applyBorder="1" applyAlignment="1" applyProtection="1">
      <alignment horizontal="distributed" vertical="center"/>
      <protection hidden="1"/>
    </xf>
    <xf numFmtId="0" fontId="19" fillId="0" borderId="4" xfId="3" applyFont="1" applyFill="1" applyBorder="1" applyAlignment="1" applyProtection="1">
      <alignment horizontal="center" vertical="center" shrinkToFit="1"/>
      <protection hidden="1"/>
    </xf>
    <xf numFmtId="0" fontId="19" fillId="0" borderId="2" xfId="3" applyFont="1" applyFill="1" applyBorder="1" applyAlignment="1" applyProtection="1">
      <alignment horizontal="center" vertical="center" shrinkToFit="1"/>
      <protection hidden="1"/>
    </xf>
    <xf numFmtId="0" fontId="19" fillId="4" borderId="2" xfId="3" applyFont="1" applyFill="1" applyBorder="1" applyAlignment="1" applyProtection="1">
      <alignment horizontal="center" vertical="center" shrinkToFit="1"/>
      <protection hidden="1"/>
    </xf>
    <xf numFmtId="0" fontId="19" fillId="4" borderId="14" xfId="3" applyFont="1" applyFill="1" applyBorder="1" applyAlignment="1" applyProtection="1">
      <alignment horizontal="center" vertical="center" shrinkToFit="1"/>
      <protection hidden="1"/>
    </xf>
    <xf numFmtId="0" fontId="19" fillId="4" borderId="12" xfId="3" applyFont="1" applyFill="1" applyBorder="1" applyAlignment="1" applyProtection="1">
      <alignment horizontal="center" vertical="center" shrinkToFit="1"/>
      <protection hidden="1"/>
    </xf>
    <xf numFmtId="0" fontId="19" fillId="4" borderId="12" xfId="3" applyFont="1" applyFill="1" applyBorder="1" applyAlignment="1" applyProtection="1">
      <alignment horizontal="left" vertical="center" shrinkToFit="1"/>
      <protection hidden="1"/>
    </xf>
    <xf numFmtId="0" fontId="19" fillId="4" borderId="15" xfId="3" applyFont="1" applyFill="1" applyBorder="1" applyAlignment="1" applyProtection="1">
      <alignment horizontal="left" vertical="center" shrinkToFit="1"/>
      <protection hidden="1"/>
    </xf>
    <xf numFmtId="0" fontId="20" fillId="2" borderId="0" xfId="1" applyFont="1" applyFill="1" applyAlignment="1" applyProtection="1">
      <alignment horizontal="center" vertical="center" wrapText="1"/>
    </xf>
    <xf numFmtId="0" fontId="24" fillId="2" borderId="39" xfId="1" applyFont="1" applyFill="1" applyBorder="1" applyAlignment="1" applyProtection="1">
      <alignment vertical="center" wrapText="1"/>
      <protection hidden="1"/>
    </xf>
    <xf numFmtId="0" fontId="24" fillId="2" borderId="53" xfId="1" applyFont="1" applyFill="1" applyBorder="1" applyAlignment="1" applyProtection="1">
      <alignment vertical="center" wrapText="1"/>
      <protection hidden="1"/>
    </xf>
    <xf numFmtId="177" fontId="19" fillId="3" borderId="16" xfId="1" applyNumberFormat="1" applyFont="1" applyFill="1" applyBorder="1" applyAlignment="1" applyProtection="1">
      <alignment horizontal="center" vertical="center" shrinkToFit="1"/>
      <protection hidden="1"/>
    </xf>
    <xf numFmtId="177" fontId="19" fillId="3" borderId="39" xfId="1" applyNumberFormat="1" applyFont="1" applyFill="1" applyBorder="1" applyAlignment="1" applyProtection="1">
      <alignment horizontal="center" vertical="center" shrinkToFit="1"/>
      <protection hidden="1"/>
    </xf>
    <xf numFmtId="0" fontId="20" fillId="2" borderId="18" xfId="1" applyFont="1" applyFill="1" applyBorder="1" applyAlignment="1" applyProtection="1">
      <alignment horizontal="center" vertical="center" textRotation="255"/>
      <protection hidden="1"/>
    </xf>
    <xf numFmtId="0" fontId="20" fillId="2" borderId="53" xfId="1" applyFont="1" applyFill="1" applyBorder="1" applyAlignment="1" applyProtection="1">
      <alignment horizontal="center" vertical="center" textRotation="255"/>
      <protection hidden="1"/>
    </xf>
    <xf numFmtId="0" fontId="12" fillId="2" borderId="17" xfId="1" applyFont="1" applyFill="1" applyBorder="1" applyAlignment="1" applyProtection="1">
      <alignment horizontal="center" vertical="center" shrinkToFit="1"/>
      <protection hidden="1"/>
    </xf>
    <xf numFmtId="0" fontId="12" fillId="2" borderId="16" xfId="1" applyFont="1" applyFill="1" applyBorder="1" applyAlignment="1" applyProtection="1">
      <alignment horizontal="center" vertical="center" shrinkToFit="1"/>
      <protection hidden="1"/>
    </xf>
    <xf numFmtId="0" fontId="12" fillId="2" borderId="38" xfId="1" applyFont="1" applyFill="1" applyBorder="1" applyAlignment="1" applyProtection="1">
      <alignment horizontal="center" vertical="center" shrinkToFit="1"/>
      <protection hidden="1"/>
    </xf>
    <xf numFmtId="0" fontId="12" fillId="2" borderId="39" xfId="1" applyFont="1" applyFill="1" applyBorder="1" applyAlignment="1" applyProtection="1">
      <alignment horizontal="center" vertical="center" shrinkToFit="1"/>
      <protection hidden="1"/>
    </xf>
    <xf numFmtId="0" fontId="25" fillId="3" borderId="16" xfId="1" applyFont="1" applyFill="1" applyBorder="1" applyAlignment="1" applyProtection="1">
      <alignment horizontal="center" vertical="center"/>
      <protection hidden="1"/>
    </xf>
    <xf numFmtId="0" fontId="25" fillId="3" borderId="39" xfId="1" applyFont="1" applyFill="1" applyBorder="1" applyAlignment="1" applyProtection="1">
      <alignment horizontal="center" vertical="center"/>
      <protection hidden="1"/>
    </xf>
    <xf numFmtId="0" fontId="20" fillId="2" borderId="55" xfId="1" applyFont="1" applyFill="1" applyBorder="1" applyAlignment="1" applyProtection="1">
      <alignment horizontal="center" vertical="center"/>
      <protection hidden="1"/>
    </xf>
    <xf numFmtId="0" fontId="20" fillId="2" borderId="56" xfId="1" applyFont="1" applyFill="1" applyBorder="1" applyAlignment="1" applyProtection="1">
      <alignment horizontal="center" vertical="center"/>
      <protection hidden="1"/>
    </xf>
    <xf numFmtId="0" fontId="24" fillId="2" borderId="17" xfId="1" applyFont="1" applyFill="1" applyBorder="1" applyAlignment="1" applyProtection="1">
      <alignment horizontal="center" vertical="center" wrapText="1" shrinkToFit="1"/>
      <protection hidden="1"/>
    </xf>
    <xf numFmtId="0" fontId="24" fillId="2" borderId="16" xfId="1" applyFont="1" applyFill="1" applyBorder="1" applyAlignment="1" applyProtection="1">
      <alignment horizontal="center" vertical="center" wrapText="1" shrinkToFit="1"/>
      <protection hidden="1"/>
    </xf>
    <xf numFmtId="0" fontId="24" fillId="2" borderId="38" xfId="1" applyFont="1" applyFill="1" applyBorder="1" applyAlignment="1" applyProtection="1">
      <alignment horizontal="center" vertical="center" wrapText="1" shrinkToFit="1"/>
      <protection hidden="1"/>
    </xf>
    <xf numFmtId="0" fontId="24" fillId="2" borderId="39" xfId="1" applyFont="1" applyFill="1" applyBorder="1" applyAlignment="1" applyProtection="1">
      <alignment horizontal="center" vertical="center" wrapText="1" shrinkToFit="1"/>
      <protection hidden="1"/>
    </xf>
    <xf numFmtId="0" fontId="12" fillId="2" borderId="17" xfId="1" applyFont="1" applyFill="1" applyBorder="1" applyAlignment="1" applyProtection="1">
      <alignment horizontal="center" vertical="center"/>
      <protection hidden="1"/>
    </xf>
    <xf numFmtId="0" fontId="12" fillId="2" borderId="16" xfId="1" applyFont="1" applyFill="1" applyBorder="1" applyAlignment="1" applyProtection="1">
      <alignment horizontal="center" vertical="center"/>
      <protection hidden="1"/>
    </xf>
    <xf numFmtId="0" fontId="12" fillId="2" borderId="38" xfId="1" applyFont="1" applyFill="1" applyBorder="1" applyAlignment="1" applyProtection="1">
      <alignment horizontal="center" vertical="center"/>
      <protection hidden="1"/>
    </xf>
    <xf numFmtId="0" fontId="12" fillId="2" borderId="39" xfId="1" applyFont="1" applyFill="1" applyBorder="1" applyAlignment="1" applyProtection="1">
      <alignment horizontal="center" vertical="center"/>
      <protection hidden="1"/>
    </xf>
    <xf numFmtId="179" fontId="19" fillId="3" borderId="16" xfId="1" applyNumberFormat="1" applyFont="1" applyFill="1" applyBorder="1" applyAlignment="1" applyProtection="1">
      <alignment horizontal="center" vertical="center" shrinkToFit="1"/>
      <protection hidden="1"/>
    </xf>
    <xf numFmtId="179" fontId="19" fillId="3" borderId="39" xfId="1" applyNumberFormat="1" applyFont="1" applyFill="1" applyBorder="1" applyAlignment="1" applyProtection="1">
      <alignment horizontal="center" vertical="center" shrinkToFit="1"/>
      <protection hidden="1"/>
    </xf>
    <xf numFmtId="0" fontId="20" fillId="2" borderId="16" xfId="1" applyFont="1" applyFill="1" applyBorder="1" applyAlignment="1" applyProtection="1">
      <alignment horizontal="center" vertical="center"/>
      <protection hidden="1"/>
    </xf>
    <xf numFmtId="0" fontId="20" fillId="2" borderId="39" xfId="1" applyFont="1" applyFill="1" applyBorder="1" applyAlignment="1" applyProtection="1">
      <alignment horizontal="center" vertical="center"/>
      <protection hidden="1"/>
    </xf>
    <xf numFmtId="0" fontId="20" fillId="2" borderId="9" xfId="1" applyFont="1" applyFill="1" applyBorder="1" applyAlignment="1" applyProtection="1">
      <alignment horizontal="center" vertical="center" wrapText="1"/>
    </xf>
    <xf numFmtId="0" fontId="20" fillId="2" borderId="7" xfId="1" applyFont="1" applyFill="1" applyBorder="1" applyAlignment="1" applyProtection="1">
      <alignment horizontal="center" vertical="center" wrapText="1"/>
    </xf>
    <xf numFmtId="0" fontId="20" fillId="2" borderId="8" xfId="1" applyFont="1" applyFill="1" applyBorder="1" applyAlignment="1" applyProtection="1">
      <alignment horizontal="center" vertical="center" wrapText="1"/>
    </xf>
    <xf numFmtId="0" fontId="20" fillId="2" borderId="24" xfId="1" applyFont="1" applyFill="1" applyBorder="1" applyAlignment="1" applyProtection="1">
      <alignment horizontal="center" vertical="center" wrapText="1"/>
    </xf>
    <xf numFmtId="177" fontId="24" fillId="3" borderId="2" xfId="1" applyNumberFormat="1" applyFont="1" applyFill="1" applyBorder="1" applyAlignment="1" applyProtection="1">
      <alignment horizontal="right" vertical="center"/>
      <protection hidden="1"/>
    </xf>
    <xf numFmtId="0" fontId="24" fillId="2" borderId="4" xfId="1" applyFont="1" applyFill="1" applyBorder="1" applyAlignment="1" applyProtection="1">
      <alignment horizontal="right" vertical="center"/>
      <protection hidden="1"/>
    </xf>
    <xf numFmtId="0" fontId="24" fillId="2" borderId="2" xfId="1" applyFont="1" applyFill="1" applyBorder="1" applyAlignment="1" applyProtection="1">
      <alignment horizontal="right" vertical="center"/>
      <protection hidden="1"/>
    </xf>
    <xf numFmtId="179" fontId="24" fillId="3" borderId="4" xfId="1" applyNumberFormat="1" applyFont="1" applyFill="1" applyBorder="1" applyAlignment="1" applyProtection="1">
      <alignment horizontal="right" vertical="center"/>
      <protection hidden="1"/>
    </xf>
    <xf numFmtId="179" fontId="24" fillId="3" borderId="2" xfId="1" applyNumberFormat="1" applyFont="1" applyFill="1" applyBorder="1" applyAlignment="1" applyProtection="1">
      <alignment horizontal="right" vertical="center"/>
      <protection hidden="1"/>
    </xf>
    <xf numFmtId="182" fontId="20" fillId="2" borderId="0" xfId="1" applyNumberFormat="1" applyFont="1" applyFill="1" applyAlignment="1" applyProtection="1">
      <alignment horizontal="center" vertical="center" shrinkToFit="1"/>
      <protection hidden="1"/>
    </xf>
    <xf numFmtId="0" fontId="20" fillId="2" borderId="0" xfId="1" applyFont="1" applyFill="1" applyAlignment="1" applyProtection="1">
      <alignment horizontal="center" vertical="center" shrinkToFit="1"/>
      <protection hidden="1"/>
    </xf>
    <xf numFmtId="0" fontId="24" fillId="2" borderId="29" xfId="1" applyFont="1" applyFill="1" applyBorder="1" applyAlignment="1" applyProtection="1">
      <alignment horizontal="center" vertical="center" wrapText="1"/>
      <protection hidden="1"/>
    </xf>
    <xf numFmtId="0" fontId="24" fillId="2" borderId="45" xfId="1" applyFont="1" applyFill="1" applyBorder="1" applyAlignment="1" applyProtection="1">
      <alignment horizontal="center" vertical="center" wrapText="1"/>
      <protection hidden="1"/>
    </xf>
    <xf numFmtId="0" fontId="24" fillId="2" borderId="31" xfId="1" applyFont="1" applyFill="1" applyBorder="1" applyAlignment="1" applyProtection="1">
      <alignment horizontal="center" vertical="center" wrapText="1"/>
      <protection hidden="1"/>
    </xf>
    <xf numFmtId="0" fontId="19" fillId="2" borderId="0" xfId="1" applyFont="1" applyFill="1" applyBorder="1" applyAlignment="1" applyProtection="1">
      <alignment horizontal="left" vertical="top" wrapText="1"/>
      <protection hidden="1"/>
    </xf>
    <xf numFmtId="0" fontId="20" fillId="2" borderId="18" xfId="1" applyFont="1" applyFill="1" applyBorder="1" applyAlignment="1" applyProtection="1">
      <alignment horizontal="center" vertical="center"/>
      <protection hidden="1"/>
    </xf>
    <xf numFmtId="0" fontId="20" fillId="2" borderId="53" xfId="1" applyFont="1" applyFill="1" applyBorder="1" applyAlignment="1" applyProtection="1">
      <alignment horizontal="center" vertical="center"/>
      <protection hidden="1"/>
    </xf>
    <xf numFmtId="0" fontId="19" fillId="2" borderId="0" xfId="0" applyFont="1" applyFill="1" applyAlignment="1" applyProtection="1">
      <alignment vertical="center" wrapText="1"/>
      <protection hidden="1"/>
    </xf>
    <xf numFmtId="0" fontId="19" fillId="2" borderId="0" xfId="1" applyFont="1" applyFill="1" applyBorder="1" applyAlignment="1" applyProtection="1">
      <alignment horizontal="center" vertical="top"/>
      <protection hidden="1"/>
    </xf>
    <xf numFmtId="179" fontId="25" fillId="3" borderId="16" xfId="1" applyNumberFormat="1" applyFont="1" applyFill="1" applyBorder="1" applyAlignment="1" applyProtection="1">
      <alignment horizontal="center" vertical="center" shrinkToFit="1"/>
      <protection hidden="1"/>
    </xf>
    <xf numFmtId="0" fontId="25" fillId="3" borderId="16" xfId="1" applyFont="1" applyFill="1" applyBorder="1" applyAlignment="1" applyProtection="1">
      <alignment horizontal="center" vertical="center" shrinkToFit="1"/>
      <protection hidden="1"/>
    </xf>
    <xf numFmtId="0" fontId="25" fillId="3" borderId="39" xfId="1" applyFont="1" applyFill="1" applyBorder="1" applyAlignment="1" applyProtection="1">
      <alignment horizontal="center" vertical="center" shrinkToFit="1"/>
      <protection hidden="1"/>
    </xf>
    <xf numFmtId="0" fontId="20" fillId="2" borderId="18" xfId="1" applyFont="1" applyFill="1" applyBorder="1" applyAlignment="1" applyProtection="1">
      <alignment horizontal="center" vertical="center" shrinkToFit="1"/>
      <protection hidden="1"/>
    </xf>
    <xf numFmtId="0" fontId="20" fillId="2" borderId="53" xfId="1" applyFont="1" applyFill="1" applyBorder="1" applyAlignment="1" applyProtection="1">
      <alignment horizontal="center" vertical="center" shrinkToFit="1"/>
      <protection hidden="1"/>
    </xf>
    <xf numFmtId="0" fontId="25" fillId="3" borderId="44" xfId="1" applyFont="1" applyFill="1" applyBorder="1" applyAlignment="1" applyProtection="1">
      <alignment horizontal="center" vertical="center" shrinkToFit="1"/>
      <protection hidden="1"/>
    </xf>
    <xf numFmtId="0" fontId="25" fillId="3" borderId="45" xfId="1" applyFont="1" applyFill="1" applyBorder="1" applyAlignment="1" applyProtection="1">
      <alignment horizontal="center" vertical="center" shrinkToFit="1"/>
      <protection hidden="1"/>
    </xf>
    <xf numFmtId="0" fontId="19" fillId="2" borderId="44" xfId="1" applyFont="1" applyFill="1" applyBorder="1" applyAlignment="1" applyProtection="1">
      <alignment horizontal="center" vertical="center" shrinkToFit="1"/>
      <protection hidden="1"/>
    </xf>
    <xf numFmtId="0" fontId="19" fillId="2" borderId="45" xfId="1" applyFont="1" applyFill="1" applyBorder="1" applyAlignment="1" applyProtection="1">
      <alignment horizontal="center" vertical="center" shrinkToFit="1"/>
      <protection hidden="1"/>
    </xf>
    <xf numFmtId="0" fontId="19" fillId="2" borderId="31" xfId="1" applyFont="1" applyFill="1" applyBorder="1" applyAlignment="1" applyProtection="1">
      <alignment horizontal="center" vertical="center" shrinkToFit="1"/>
      <protection hidden="1"/>
    </xf>
    <xf numFmtId="178" fontId="25" fillId="3" borderId="29" xfId="1" applyNumberFormat="1" applyFont="1" applyFill="1" applyBorder="1" applyAlignment="1" applyProtection="1">
      <alignment horizontal="center" vertical="center" shrinkToFit="1"/>
      <protection hidden="1"/>
    </xf>
    <xf numFmtId="178" fontId="25" fillId="3" borderId="45" xfId="1" applyNumberFormat="1" applyFont="1" applyFill="1" applyBorder="1" applyAlignment="1" applyProtection="1">
      <alignment horizontal="center" vertical="center" shrinkToFit="1"/>
      <protection hidden="1"/>
    </xf>
    <xf numFmtId="0" fontId="19" fillId="2" borderId="30" xfId="1" applyFont="1" applyFill="1" applyBorder="1" applyAlignment="1" applyProtection="1">
      <alignment horizontal="center" vertical="center" shrinkToFit="1"/>
      <protection hidden="1"/>
    </xf>
    <xf numFmtId="178" fontId="25" fillId="3" borderId="44" xfId="1" applyNumberFormat="1" applyFont="1" applyFill="1" applyBorder="1" applyAlignment="1" applyProtection="1">
      <alignment horizontal="center" vertical="center" shrinkToFit="1"/>
      <protection hidden="1"/>
    </xf>
    <xf numFmtId="0" fontId="20" fillId="2" borderId="16" xfId="1" applyFont="1" applyFill="1" applyBorder="1" applyAlignment="1" applyProtection="1">
      <alignment vertical="top" wrapText="1"/>
      <protection hidden="1"/>
    </xf>
    <xf numFmtId="0" fontId="19" fillId="0" borderId="17" xfId="3" applyFont="1" applyBorder="1" applyAlignment="1" applyProtection="1">
      <alignment horizontal="center" vertical="center" wrapText="1"/>
      <protection hidden="1"/>
    </xf>
    <xf numFmtId="0" fontId="19" fillId="0" borderId="16" xfId="3" applyFont="1" applyBorder="1" applyAlignment="1" applyProtection="1">
      <alignment horizontal="center" vertical="center" wrapText="1"/>
      <protection hidden="1"/>
    </xf>
    <xf numFmtId="0" fontId="19" fillId="0" borderId="18" xfId="3" applyFont="1" applyBorder="1" applyAlignment="1" applyProtection="1">
      <alignment horizontal="center" vertical="center" wrapText="1"/>
      <protection hidden="1"/>
    </xf>
    <xf numFmtId="0" fontId="19" fillId="0" borderId="38" xfId="3" applyFont="1" applyBorder="1" applyAlignment="1" applyProtection="1">
      <alignment horizontal="center" vertical="center" wrapText="1"/>
      <protection hidden="1"/>
    </xf>
    <xf numFmtId="0" fontId="19" fillId="0" borderId="39" xfId="3" applyFont="1" applyBorder="1" applyAlignment="1" applyProtection="1">
      <alignment horizontal="center" vertical="center" wrapText="1"/>
      <protection hidden="1"/>
    </xf>
    <xf numFmtId="0" fontId="19" fillId="0" borderId="53" xfId="3" applyFont="1" applyBorder="1" applyAlignment="1" applyProtection="1">
      <alignment horizontal="center" vertical="center" wrapText="1"/>
      <protection hidden="1"/>
    </xf>
    <xf numFmtId="0" fontId="24" fillId="0" borderId="14" xfId="3" applyFont="1" applyBorder="1" applyAlignment="1" applyProtection="1">
      <alignment horizontal="center" vertical="center" wrapText="1"/>
      <protection hidden="1"/>
    </xf>
    <xf numFmtId="0" fontId="24" fillId="0" borderId="12" xfId="3" applyFont="1" applyBorder="1" applyAlignment="1" applyProtection="1">
      <alignment horizontal="center" vertical="center" wrapText="1"/>
      <protection hidden="1"/>
    </xf>
    <xf numFmtId="0" fontId="24" fillId="0" borderId="15" xfId="3" applyFont="1" applyBorder="1" applyAlignment="1" applyProtection="1">
      <alignment horizontal="center" vertical="center" wrapText="1"/>
      <protection hidden="1"/>
    </xf>
    <xf numFmtId="0" fontId="20" fillId="2" borderId="44" xfId="1" applyFont="1" applyFill="1" applyBorder="1" applyAlignment="1" applyProtection="1">
      <alignment horizontal="center" vertical="center"/>
      <protection hidden="1"/>
    </xf>
    <xf numFmtId="0" fontId="20" fillId="2" borderId="9" xfId="0" applyFont="1" applyFill="1" applyBorder="1" applyAlignment="1" applyProtection="1">
      <alignment vertical="center" shrinkToFit="1"/>
      <protection locked="0"/>
    </xf>
    <xf numFmtId="0" fontId="20" fillId="2" borderId="7" xfId="0" applyFont="1" applyFill="1" applyBorder="1" applyAlignment="1" applyProtection="1">
      <alignment vertical="center" shrinkToFit="1"/>
      <protection locked="0"/>
    </xf>
    <xf numFmtId="0" fontId="20" fillId="2" borderId="10" xfId="0" applyFont="1" applyFill="1" applyBorder="1" applyAlignment="1" applyProtection="1">
      <alignment vertical="center" shrinkToFit="1"/>
      <protection locked="0"/>
    </xf>
    <xf numFmtId="0" fontId="20" fillId="2" borderId="6" xfId="0" quotePrefix="1" applyFont="1" applyFill="1" applyBorder="1" applyAlignment="1" applyProtection="1">
      <alignment horizontal="center" vertical="center" shrinkToFit="1"/>
      <protection hidden="1"/>
    </xf>
    <xf numFmtId="0" fontId="20" fillId="2" borderId="7" xfId="0" applyFont="1" applyFill="1" applyBorder="1" applyAlignment="1" applyProtection="1">
      <alignment horizontal="center" vertical="center" shrinkToFit="1"/>
      <protection hidden="1"/>
    </xf>
    <xf numFmtId="0" fontId="20" fillId="2" borderId="8" xfId="0" applyFont="1" applyFill="1" applyBorder="1" applyAlignment="1" applyProtection="1">
      <alignment horizontal="center" vertical="center" shrinkToFit="1"/>
      <protection hidden="1"/>
    </xf>
    <xf numFmtId="0" fontId="20" fillId="2" borderId="9" xfId="0" applyFont="1" applyFill="1" applyBorder="1" applyAlignment="1" applyProtection="1">
      <alignment horizontal="center" vertical="center" wrapText="1" shrinkToFit="1"/>
      <protection hidden="1"/>
    </xf>
    <xf numFmtId="0" fontId="20" fillId="2" borderId="7" xfId="0" applyFont="1" applyFill="1" applyBorder="1" applyAlignment="1" applyProtection="1">
      <alignment horizontal="center" vertical="center" wrapText="1" shrinkToFit="1"/>
      <protection hidden="1"/>
    </xf>
    <xf numFmtId="0" fontId="20" fillId="2" borderId="8" xfId="0" applyFont="1" applyFill="1" applyBorder="1" applyAlignment="1" applyProtection="1">
      <alignment horizontal="center" vertical="center" wrapText="1" shrinkToFit="1"/>
      <protection hidden="1"/>
    </xf>
    <xf numFmtId="0" fontId="20" fillId="2" borderId="9" xfId="0" applyFont="1" applyFill="1" applyBorder="1" applyAlignment="1" applyProtection="1">
      <alignment horizontal="center" vertical="center" shrinkToFit="1"/>
      <protection hidden="1"/>
    </xf>
    <xf numFmtId="176" fontId="20" fillId="2" borderId="9" xfId="0" applyNumberFormat="1" applyFont="1" applyFill="1" applyBorder="1" applyAlignment="1" applyProtection="1">
      <alignment horizontal="center" vertical="center" shrinkToFit="1"/>
      <protection hidden="1"/>
    </xf>
    <xf numFmtId="176" fontId="20" fillId="2" borderId="7" xfId="0" applyNumberFormat="1" applyFont="1" applyFill="1" applyBorder="1" applyAlignment="1" applyProtection="1">
      <alignment horizontal="center" vertical="center" shrinkToFit="1"/>
      <protection hidden="1"/>
    </xf>
    <xf numFmtId="176" fontId="20" fillId="2" borderId="8" xfId="0" applyNumberFormat="1" applyFont="1" applyFill="1" applyBorder="1" applyAlignment="1" applyProtection="1">
      <alignment horizontal="center" vertical="center" shrinkToFit="1"/>
      <protection hidden="1"/>
    </xf>
    <xf numFmtId="0" fontId="20"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176" fontId="20" fillId="2" borderId="0" xfId="1" applyNumberFormat="1" applyFont="1" applyFill="1" applyBorder="1" applyAlignment="1" applyProtection="1">
      <alignment horizontal="right" vertical="center"/>
      <protection hidden="1"/>
    </xf>
    <xf numFmtId="0" fontId="20" fillId="2" borderId="49" xfId="0" applyFont="1" applyFill="1" applyBorder="1" applyAlignment="1" applyProtection="1">
      <alignment horizontal="center" vertical="center" shrinkToFit="1"/>
      <protection hidden="1"/>
    </xf>
    <xf numFmtId="0" fontId="20" fillId="2" borderId="50" xfId="0" applyFont="1" applyFill="1" applyBorder="1" applyAlignment="1" applyProtection="1">
      <alignment horizontal="center" vertical="center" shrinkToFit="1"/>
      <protection hidden="1"/>
    </xf>
    <xf numFmtId="0" fontId="20" fillId="2" borderId="2" xfId="1" applyFont="1" applyFill="1" applyBorder="1" applyAlignment="1" applyProtection="1">
      <alignment horizontal="center" vertical="center" shrinkToFit="1"/>
      <protection hidden="1"/>
    </xf>
    <xf numFmtId="0" fontId="20" fillId="2" borderId="2" xfId="1" applyFont="1" applyFill="1" applyBorder="1" applyAlignment="1" applyProtection="1">
      <alignment horizontal="left" vertical="center" shrinkToFit="1"/>
      <protection hidden="1"/>
    </xf>
    <xf numFmtId="0" fontId="20" fillId="2" borderId="5" xfId="1" applyFont="1" applyFill="1" applyBorder="1" applyAlignment="1" applyProtection="1">
      <alignment horizontal="left" vertical="center" shrinkToFit="1"/>
      <protection hidden="1"/>
    </xf>
    <xf numFmtId="0" fontId="20" fillId="2" borderId="33" xfId="0" applyFont="1" applyFill="1" applyBorder="1" applyAlignment="1" applyProtection="1">
      <alignment horizontal="center" vertical="center" shrinkToFit="1"/>
      <protection hidden="1"/>
    </xf>
    <xf numFmtId="0" fontId="20" fillId="2" borderId="46" xfId="0" applyFont="1" applyFill="1" applyBorder="1" applyAlignment="1" applyProtection="1">
      <alignment horizontal="center" vertical="center" shrinkToFit="1"/>
      <protection hidden="1"/>
    </xf>
    <xf numFmtId="0" fontId="20" fillId="2" borderId="7" xfId="1" applyFont="1" applyFill="1" applyBorder="1" applyAlignment="1" applyProtection="1">
      <alignment horizontal="center" vertical="center" shrinkToFit="1"/>
      <protection hidden="1"/>
    </xf>
    <xf numFmtId="0" fontId="20" fillId="2" borderId="10" xfId="1" applyFont="1" applyFill="1" applyBorder="1" applyAlignment="1" applyProtection="1">
      <alignment horizontal="center" vertical="center" shrinkToFit="1"/>
      <protection hidden="1"/>
    </xf>
    <xf numFmtId="182" fontId="20" fillId="2" borderId="39" xfId="0" applyNumberFormat="1" applyFont="1" applyFill="1" applyBorder="1" applyAlignment="1" applyProtection="1">
      <alignment horizontal="center" vertical="center" shrinkToFit="1"/>
      <protection hidden="1"/>
    </xf>
    <xf numFmtId="0" fontId="20" fillId="2" borderId="39" xfId="0" applyNumberFormat="1" applyFont="1" applyFill="1" applyBorder="1" applyAlignment="1" applyProtection="1">
      <alignment horizontal="center" vertical="center" shrinkToFit="1"/>
      <protection hidden="1"/>
    </xf>
    <xf numFmtId="177" fontId="20" fillId="2" borderId="7" xfId="1" applyNumberFormat="1" applyFont="1" applyFill="1" applyBorder="1" applyAlignment="1" applyProtection="1">
      <alignment horizontal="center" vertical="center" shrinkToFit="1"/>
      <protection hidden="1"/>
    </xf>
    <xf numFmtId="177" fontId="20" fillId="2" borderId="10" xfId="1" applyNumberFormat="1" applyFont="1" applyFill="1" applyBorder="1" applyAlignment="1" applyProtection="1">
      <alignment horizontal="center" vertical="center" shrinkToFit="1"/>
      <protection hidden="1"/>
    </xf>
    <xf numFmtId="0" fontId="20" fillId="2" borderId="7" xfId="1" applyNumberFormat="1" applyFont="1" applyFill="1" applyBorder="1" applyAlignment="1" applyProtection="1">
      <alignment horizontal="center" vertical="center" shrinkToFit="1"/>
      <protection hidden="1"/>
    </xf>
    <xf numFmtId="0" fontId="20" fillId="2" borderId="10" xfId="1" applyNumberFormat="1" applyFont="1" applyFill="1" applyBorder="1" applyAlignment="1" applyProtection="1">
      <alignment horizontal="center" vertical="center" shrinkToFit="1"/>
      <protection hidden="1"/>
    </xf>
    <xf numFmtId="0" fontId="20" fillId="2" borderId="4" xfId="0" applyFont="1" applyFill="1" applyBorder="1" applyAlignment="1" applyProtection="1">
      <alignment vertical="center" shrinkToFit="1"/>
      <protection locked="0"/>
    </xf>
    <xf numFmtId="0" fontId="20" fillId="2" borderId="2" xfId="0" applyFont="1" applyFill="1" applyBorder="1" applyAlignment="1" applyProtection="1">
      <alignment vertical="center" shrinkToFit="1"/>
      <protection locked="0"/>
    </xf>
    <xf numFmtId="0" fontId="20" fillId="2" borderId="5" xfId="0" applyFont="1" applyFill="1" applyBorder="1" applyAlignment="1" applyProtection="1">
      <alignment vertical="center" shrinkToFit="1"/>
      <protection locked="0"/>
    </xf>
    <xf numFmtId="0" fontId="20" fillId="2" borderId="51" xfId="0" applyFont="1" applyFill="1" applyBorder="1" applyAlignment="1" applyProtection="1">
      <alignment horizontal="center" vertical="center" shrinkToFit="1"/>
      <protection hidden="1"/>
    </xf>
    <xf numFmtId="0" fontId="20" fillId="2" borderId="52" xfId="0" applyFont="1" applyFill="1" applyBorder="1" applyAlignment="1" applyProtection="1">
      <alignment horizontal="center" vertical="center" shrinkToFit="1"/>
      <protection hidden="1"/>
    </xf>
    <xf numFmtId="0" fontId="20" fillId="2" borderId="49" xfId="0" applyFont="1" applyFill="1" applyBorder="1" applyAlignment="1" applyProtection="1">
      <alignment horizontal="center" vertical="center"/>
      <protection hidden="1"/>
    </xf>
    <xf numFmtId="0" fontId="20" fillId="2" borderId="50" xfId="0" applyFont="1" applyFill="1" applyBorder="1" applyAlignment="1" applyProtection="1">
      <alignment horizontal="center" vertical="center"/>
      <protection hidden="1"/>
    </xf>
    <xf numFmtId="0" fontId="20" fillId="2" borderId="51" xfId="0" applyFont="1" applyFill="1" applyBorder="1" applyAlignment="1" applyProtection="1">
      <alignment horizontal="center" vertical="center"/>
      <protection hidden="1"/>
    </xf>
    <xf numFmtId="0" fontId="20" fillId="2" borderId="52" xfId="0" applyFont="1" applyFill="1" applyBorder="1" applyAlignment="1" applyProtection="1">
      <alignment horizontal="center" vertical="center"/>
      <protection hidden="1"/>
    </xf>
    <xf numFmtId="0" fontId="20" fillId="2" borderId="59" xfId="0" applyFont="1" applyFill="1" applyBorder="1" applyAlignment="1" applyProtection="1">
      <alignment horizontal="center" vertical="center" wrapText="1"/>
      <protection hidden="1"/>
    </xf>
    <xf numFmtId="0" fontId="20" fillId="2" borderId="16" xfId="0" applyFont="1" applyFill="1" applyBorder="1" applyAlignment="1" applyProtection="1">
      <alignment horizontal="center" vertical="center" wrapText="1"/>
      <protection hidden="1"/>
    </xf>
    <xf numFmtId="0" fontId="20" fillId="2" borderId="60" xfId="0" applyFont="1" applyFill="1" applyBorder="1" applyAlignment="1" applyProtection="1">
      <alignment horizontal="center" vertical="center" wrapText="1"/>
      <protection hidden="1"/>
    </xf>
    <xf numFmtId="0" fontId="20" fillId="2" borderId="41" xfId="0" applyFont="1" applyFill="1" applyBorder="1" applyAlignment="1" applyProtection="1">
      <alignment horizontal="center" vertical="center" wrapText="1"/>
      <protection hidden="1"/>
    </xf>
    <xf numFmtId="0" fontId="20" fillId="2" borderId="39"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20" fillId="2" borderId="91" xfId="0" applyFont="1" applyFill="1" applyBorder="1" applyAlignment="1" applyProtection="1">
      <alignment horizontal="center" vertical="center"/>
      <protection hidden="1"/>
    </xf>
    <xf numFmtId="0" fontId="20" fillId="2" borderId="92" xfId="0" applyFont="1" applyFill="1" applyBorder="1" applyAlignment="1" applyProtection="1">
      <alignment horizontal="center" vertical="center"/>
      <protection hidden="1"/>
    </xf>
    <xf numFmtId="0" fontId="20" fillId="2" borderId="1" xfId="0" quotePrefix="1" applyFont="1" applyFill="1" applyBorder="1" applyAlignment="1" applyProtection="1">
      <alignment horizontal="center" vertical="center" shrinkToFit="1"/>
      <protection hidden="1"/>
    </xf>
    <xf numFmtId="0" fontId="20" fillId="2" borderId="2" xfId="0" applyFont="1" applyFill="1" applyBorder="1" applyAlignment="1" applyProtection="1">
      <alignment horizontal="center" vertical="center" shrinkToFit="1"/>
      <protection hidden="1"/>
    </xf>
    <xf numFmtId="0" fontId="20" fillId="2" borderId="3" xfId="0" applyFont="1" applyFill="1" applyBorder="1" applyAlignment="1" applyProtection="1">
      <alignment horizontal="center" vertical="center" shrinkToFit="1"/>
      <protection hidden="1"/>
    </xf>
    <xf numFmtId="0" fontId="20" fillId="2" borderId="4" xfId="0" applyFont="1" applyFill="1" applyBorder="1" applyAlignment="1" applyProtection="1">
      <alignment horizontal="center" vertical="center" shrinkToFit="1"/>
      <protection hidden="1"/>
    </xf>
    <xf numFmtId="176" fontId="20" fillId="2" borderId="4" xfId="0" applyNumberFormat="1" applyFont="1" applyFill="1" applyBorder="1" applyAlignment="1" applyProtection="1">
      <alignment horizontal="center" vertical="center" shrinkToFit="1"/>
      <protection hidden="1"/>
    </xf>
    <xf numFmtId="176" fontId="20" fillId="2" borderId="2" xfId="0" applyNumberFormat="1" applyFont="1" applyFill="1" applyBorder="1" applyAlignment="1" applyProtection="1">
      <alignment horizontal="center" vertical="center" shrinkToFit="1"/>
      <protection hidden="1"/>
    </xf>
    <xf numFmtId="176" fontId="20" fillId="2" borderId="3" xfId="0" applyNumberFormat="1" applyFont="1" applyFill="1" applyBorder="1" applyAlignment="1" applyProtection="1">
      <alignment horizontal="center" vertical="center" shrinkToFit="1"/>
      <protection hidden="1"/>
    </xf>
    <xf numFmtId="0" fontId="20" fillId="2" borderId="12" xfId="1" applyFont="1" applyFill="1" applyBorder="1" applyAlignment="1" applyProtection="1">
      <alignment horizontal="left" vertical="center" shrinkToFit="1"/>
      <protection hidden="1"/>
    </xf>
    <xf numFmtId="0" fontId="20" fillId="2" borderId="15" xfId="1" applyFont="1" applyFill="1" applyBorder="1" applyAlignment="1" applyProtection="1">
      <alignment horizontal="left" vertical="center" shrinkToFit="1"/>
      <protection hidden="1"/>
    </xf>
    <xf numFmtId="0" fontId="20" fillId="2" borderId="14" xfId="1" applyFont="1" applyFill="1" applyBorder="1" applyAlignment="1" applyProtection="1">
      <alignment horizontal="center" vertical="center" shrinkToFit="1"/>
      <protection hidden="1"/>
    </xf>
    <xf numFmtId="0" fontId="20" fillId="2" borderId="12" xfId="1" applyFont="1" applyFill="1" applyBorder="1" applyAlignment="1" applyProtection="1">
      <alignment horizontal="center" vertical="center" shrinkToFit="1"/>
      <protection hidden="1"/>
    </xf>
    <xf numFmtId="0" fontId="24" fillId="2" borderId="0" xfId="0" applyFont="1" applyFill="1" applyAlignment="1" applyProtection="1">
      <alignment horizontal="left" vertical="top" wrapText="1"/>
      <protection hidden="1"/>
    </xf>
    <xf numFmtId="0" fontId="24" fillId="2" borderId="0" xfId="0" applyFont="1" applyFill="1" applyAlignment="1" applyProtection="1">
      <alignment horizontal="left" vertical="center" wrapText="1"/>
      <protection hidden="1"/>
    </xf>
    <xf numFmtId="0" fontId="20" fillId="2" borderId="11" xfId="0" quotePrefix="1"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0" fontId="20" fillId="2" borderId="13" xfId="0" applyFont="1" applyFill="1" applyBorder="1" applyAlignment="1" applyProtection="1">
      <alignment horizontal="center" vertical="center" shrinkToFit="1"/>
      <protection hidden="1"/>
    </xf>
    <xf numFmtId="0" fontId="20" fillId="2" borderId="14" xfId="0" applyFont="1" applyFill="1" applyBorder="1" applyAlignment="1" applyProtection="1">
      <alignment horizontal="center" vertical="center" wrapText="1" shrinkToFit="1"/>
      <protection hidden="1"/>
    </xf>
    <xf numFmtId="0" fontId="20" fillId="2" borderId="12" xfId="0" applyFont="1" applyFill="1" applyBorder="1" applyAlignment="1" applyProtection="1">
      <alignment horizontal="center" vertical="center" wrapText="1" shrinkToFit="1"/>
      <protection hidden="1"/>
    </xf>
    <xf numFmtId="0" fontId="20" fillId="2" borderId="13" xfId="0" applyFont="1" applyFill="1" applyBorder="1" applyAlignment="1" applyProtection="1">
      <alignment horizontal="center" vertical="center" wrapText="1" shrinkToFit="1"/>
      <protection hidden="1"/>
    </xf>
    <xf numFmtId="0" fontId="20" fillId="2" borderId="14" xfId="0" applyFont="1" applyFill="1" applyBorder="1" applyAlignment="1" applyProtection="1">
      <alignment horizontal="center" vertical="center" shrinkToFit="1"/>
      <protection hidden="1"/>
    </xf>
    <xf numFmtId="176" fontId="20" fillId="2" borderId="14" xfId="0" applyNumberFormat="1" applyFont="1" applyFill="1" applyBorder="1" applyAlignment="1" applyProtection="1">
      <alignment horizontal="center" vertical="center" shrinkToFit="1"/>
      <protection hidden="1"/>
    </xf>
    <xf numFmtId="176" fontId="20" fillId="2" borderId="12" xfId="0" applyNumberFormat="1" applyFont="1" applyFill="1" applyBorder="1" applyAlignment="1" applyProtection="1">
      <alignment horizontal="center" vertical="center" shrinkToFit="1"/>
      <protection hidden="1"/>
    </xf>
    <xf numFmtId="176" fontId="20" fillId="2" borderId="13" xfId="0" applyNumberFormat="1" applyFont="1" applyFill="1" applyBorder="1" applyAlignment="1" applyProtection="1">
      <alignment horizontal="center" vertical="center" shrinkToFit="1"/>
      <protection hidden="1"/>
    </xf>
    <xf numFmtId="0" fontId="20" fillId="2" borderId="14" xfId="0" applyFont="1" applyFill="1" applyBorder="1" applyAlignment="1" applyProtection="1">
      <alignment vertical="center" shrinkToFit="1"/>
      <protection locked="0"/>
    </xf>
    <xf numFmtId="0" fontId="20" fillId="2" borderId="12" xfId="0" applyFont="1" applyFill="1" applyBorder="1" applyAlignment="1" applyProtection="1">
      <alignment vertical="center" shrinkToFit="1"/>
      <protection locked="0"/>
    </xf>
    <xf numFmtId="0" fontId="20" fillId="2" borderId="15" xfId="0" applyFont="1" applyFill="1" applyBorder="1" applyAlignment="1" applyProtection="1">
      <alignment vertical="center" shrinkToFit="1"/>
      <protection locked="0"/>
    </xf>
    <xf numFmtId="0" fontId="30" fillId="2" borderId="22" xfId="5" applyFont="1" applyFill="1" applyBorder="1" applyAlignment="1" applyProtection="1">
      <alignment horizontal="center" vertical="center"/>
    </xf>
    <xf numFmtId="0" fontId="30" fillId="2" borderId="34" xfId="5" applyFont="1" applyFill="1" applyBorder="1" applyAlignment="1" applyProtection="1">
      <alignment horizontal="center" vertical="center"/>
    </xf>
    <xf numFmtId="0" fontId="30" fillId="2" borderId="24" xfId="5" applyFont="1" applyFill="1" applyBorder="1" applyAlignment="1" applyProtection="1">
      <alignment horizontal="center" vertical="center"/>
    </xf>
    <xf numFmtId="0" fontId="30" fillId="2" borderId="58" xfId="5" applyFont="1" applyFill="1" applyBorder="1" applyAlignment="1" applyProtection="1">
      <alignment horizontal="center" vertical="center"/>
    </xf>
    <xf numFmtId="0" fontId="30" fillId="2" borderId="26" xfId="5" applyFont="1" applyFill="1" applyBorder="1" applyAlignment="1" applyProtection="1">
      <alignment horizontal="center" vertical="center"/>
    </xf>
    <xf numFmtId="0" fontId="30" fillId="2" borderId="57" xfId="5" applyFont="1" applyFill="1" applyBorder="1" applyAlignment="1" applyProtection="1">
      <alignment horizontal="center" vertical="center"/>
    </xf>
    <xf numFmtId="0" fontId="31" fillId="2" borderId="25" xfId="4" applyFont="1" applyFill="1" applyBorder="1" applyAlignment="1" applyProtection="1">
      <alignment vertical="center"/>
    </xf>
    <xf numFmtId="0" fontId="31" fillId="2" borderId="25" xfId="4" applyFont="1" applyFill="1" applyBorder="1" applyAlignment="1" applyProtection="1">
      <alignment horizontal="center" vertical="center"/>
    </xf>
    <xf numFmtId="0" fontId="30" fillId="2" borderId="22" xfId="5" applyFont="1" applyFill="1" applyBorder="1" applyAlignment="1" applyProtection="1">
      <alignment vertical="top" wrapText="1"/>
    </xf>
    <xf numFmtId="0" fontId="30" fillId="2" borderId="23" xfId="5" applyFont="1" applyFill="1" applyBorder="1" applyAlignment="1" applyProtection="1">
      <alignment vertical="top"/>
    </xf>
    <xf numFmtId="0" fontId="30" fillId="2" borderId="34" xfId="5" applyFont="1" applyFill="1" applyBorder="1" applyAlignment="1" applyProtection="1">
      <alignment vertical="top"/>
    </xf>
    <xf numFmtId="0" fontId="30" fillId="2" borderId="26" xfId="5" applyFont="1" applyFill="1" applyBorder="1" applyAlignment="1" applyProtection="1">
      <alignment vertical="top"/>
    </xf>
    <xf numFmtId="0" fontId="30" fillId="2" borderId="25" xfId="5" applyFont="1" applyFill="1" applyBorder="1" applyAlignment="1" applyProtection="1">
      <alignment vertical="top"/>
    </xf>
    <xf numFmtId="0" fontId="30" fillId="2" borderId="57" xfId="5" applyFont="1" applyFill="1" applyBorder="1" applyAlignment="1" applyProtection="1">
      <alignment vertical="top"/>
    </xf>
    <xf numFmtId="0" fontId="32" fillId="2" borderId="0" xfId="5" applyFont="1" applyFill="1" applyAlignment="1" applyProtection="1">
      <alignment horizontal="center" vertical="center"/>
    </xf>
    <xf numFmtId="0" fontId="34" fillId="2" borderId="49" xfId="5" applyFont="1" applyFill="1" applyBorder="1" applyAlignment="1" applyProtection="1">
      <alignment horizontal="center" vertical="center"/>
    </xf>
    <xf numFmtId="0" fontId="34" fillId="2" borderId="50" xfId="5" applyFont="1" applyFill="1" applyBorder="1" applyAlignment="1" applyProtection="1">
      <alignment horizontal="center" vertical="center"/>
    </xf>
    <xf numFmtId="0" fontId="34" fillId="2" borderId="33" xfId="5" applyFont="1" applyFill="1" applyBorder="1" applyAlignment="1" applyProtection="1">
      <alignment horizontal="center" vertical="center"/>
    </xf>
    <xf numFmtId="0" fontId="34" fillId="2" borderId="46" xfId="5" applyFont="1" applyFill="1" applyBorder="1" applyAlignment="1" applyProtection="1">
      <alignment horizontal="center" vertical="center"/>
    </xf>
    <xf numFmtId="0" fontId="34" fillId="2" borderId="51" xfId="5" applyFont="1" applyFill="1" applyBorder="1" applyAlignment="1" applyProtection="1">
      <alignment horizontal="center" vertical="center"/>
    </xf>
    <xf numFmtId="0" fontId="34" fillId="2" borderId="52" xfId="5" applyFont="1" applyFill="1" applyBorder="1" applyAlignment="1" applyProtection="1">
      <alignment horizontal="center" vertical="center"/>
    </xf>
    <xf numFmtId="0" fontId="35" fillId="2" borderId="50" xfId="5" applyFont="1" applyFill="1" applyBorder="1" applyAlignment="1" applyProtection="1">
      <alignment horizontal="center" vertical="center" shrinkToFit="1"/>
    </xf>
    <xf numFmtId="0" fontId="35" fillId="2" borderId="46" xfId="5" applyFont="1" applyFill="1" applyBorder="1" applyAlignment="1" applyProtection="1">
      <alignment horizontal="center" vertical="center" shrinkToFit="1"/>
    </xf>
    <xf numFmtId="0" fontId="35" fillId="2" borderId="52" xfId="5" applyFont="1" applyFill="1" applyBorder="1" applyAlignment="1" applyProtection="1">
      <alignment horizontal="center" vertical="center" shrinkToFit="1"/>
    </xf>
    <xf numFmtId="0" fontId="34" fillId="2" borderId="59" xfId="5" applyFont="1" applyFill="1" applyBorder="1" applyAlignment="1" applyProtection="1">
      <alignment horizontal="center" vertical="top" wrapText="1"/>
    </xf>
    <xf numFmtId="0" fontId="34" fillId="2" borderId="16" xfId="5" applyFont="1" applyFill="1" applyBorder="1" applyAlignment="1" applyProtection="1">
      <alignment horizontal="center" vertical="top" wrapText="1"/>
    </xf>
    <xf numFmtId="0" fontId="34" fillId="2" borderId="60" xfId="5" applyFont="1" applyFill="1" applyBorder="1" applyAlignment="1" applyProtection="1">
      <alignment horizontal="center" vertical="top" wrapText="1"/>
    </xf>
    <xf numFmtId="0" fontId="34" fillId="2" borderId="24" xfId="5" applyFont="1" applyFill="1" applyBorder="1" applyAlignment="1" applyProtection="1">
      <alignment horizontal="center" vertical="top" wrapText="1"/>
    </xf>
    <xf numFmtId="0" fontId="34" fillId="2" borderId="0" xfId="5" applyFont="1" applyFill="1" applyBorder="1" applyAlignment="1" applyProtection="1">
      <alignment horizontal="center" vertical="top" wrapText="1"/>
    </xf>
    <xf numFmtId="0" fontId="34" fillId="2" borderId="58" xfId="5" applyFont="1" applyFill="1" applyBorder="1" applyAlignment="1" applyProtection="1">
      <alignment horizontal="center" vertical="top" wrapText="1"/>
    </xf>
    <xf numFmtId="0" fontId="30" fillId="2" borderId="59" xfId="5" applyFont="1" applyFill="1" applyBorder="1" applyAlignment="1" applyProtection="1">
      <alignment horizontal="center"/>
      <protection locked="0"/>
    </xf>
    <xf numFmtId="0" fontId="30" fillId="2" borderId="16" xfId="5" applyFont="1" applyFill="1" applyBorder="1" applyAlignment="1" applyProtection="1">
      <alignment horizontal="center"/>
      <protection locked="0"/>
    </xf>
    <xf numFmtId="0" fontId="30" fillId="2" borderId="18" xfId="5" applyFont="1" applyFill="1" applyBorder="1" applyAlignment="1" applyProtection="1">
      <alignment horizontal="center"/>
      <protection locked="0"/>
    </xf>
    <xf numFmtId="0" fontId="34" fillId="2" borderId="12" xfId="5" applyFont="1" applyFill="1" applyBorder="1" applyAlignment="1" applyProtection="1">
      <alignment horizontal="center" vertical="center"/>
    </xf>
    <xf numFmtId="0" fontId="35" fillId="2" borderId="12" xfId="5" applyFont="1" applyFill="1" applyBorder="1" applyAlignment="1" applyProtection="1">
      <alignment horizontal="center" vertical="center"/>
      <protection locked="0"/>
    </xf>
    <xf numFmtId="0" fontId="34" fillId="2" borderId="35" xfId="5" applyFont="1" applyFill="1" applyBorder="1" applyAlignment="1" applyProtection="1">
      <alignment horizontal="center" vertical="center"/>
    </xf>
    <xf numFmtId="0" fontId="34" fillId="2" borderId="36" xfId="5" applyFont="1" applyFill="1" applyBorder="1" applyAlignment="1" applyProtection="1">
      <alignment horizontal="center" vertical="center"/>
    </xf>
    <xf numFmtId="0" fontId="34" fillId="2" borderId="37" xfId="5" applyFont="1" applyFill="1" applyBorder="1" applyAlignment="1" applyProtection="1">
      <alignment horizontal="center" vertical="center"/>
    </xf>
    <xf numFmtId="0" fontId="34" fillId="2" borderId="46" xfId="5" applyFont="1" applyFill="1" applyBorder="1" applyAlignment="1" applyProtection="1">
      <alignment horizontal="center" vertical="center" textRotation="255"/>
    </xf>
    <xf numFmtId="0" fontId="30" fillId="2" borderId="46" xfId="5" applyFont="1" applyFill="1" applyBorder="1" applyAlignment="1" applyProtection="1">
      <alignment horizontal="center" vertical="center"/>
    </xf>
    <xf numFmtId="0" fontId="34" fillId="2" borderId="22" xfId="5" applyFont="1" applyFill="1" applyBorder="1" applyAlignment="1" applyProtection="1">
      <alignment horizontal="center" vertical="center" textRotation="255"/>
    </xf>
    <xf numFmtId="0" fontId="34" fillId="2" borderId="34" xfId="5" applyFont="1" applyFill="1" applyBorder="1" applyAlignment="1" applyProtection="1">
      <alignment horizontal="center" vertical="center" textRotation="255"/>
    </xf>
    <xf numFmtId="0" fontId="34" fillId="2" borderId="24" xfId="5" applyFont="1" applyFill="1" applyBorder="1" applyAlignment="1" applyProtection="1">
      <alignment horizontal="center" vertical="center" textRotation="255"/>
    </xf>
    <xf numFmtId="0" fontId="34" fillId="2" borderId="58" xfId="5" applyFont="1" applyFill="1" applyBorder="1" applyAlignment="1" applyProtection="1">
      <alignment horizontal="center" vertical="center" textRotation="255"/>
    </xf>
    <xf numFmtId="0" fontId="34" fillId="2" borderId="26" xfId="5" applyFont="1" applyFill="1" applyBorder="1" applyAlignment="1" applyProtection="1">
      <alignment horizontal="center" vertical="center" textRotation="255"/>
    </xf>
    <xf numFmtId="0" fontId="34" fillId="2" borderId="57" xfId="5" applyFont="1" applyFill="1" applyBorder="1" applyAlignment="1" applyProtection="1">
      <alignment horizontal="center" vertical="center" textRotation="255"/>
    </xf>
    <xf numFmtId="0" fontId="34" fillId="2" borderId="22" xfId="5" applyFont="1" applyFill="1" applyBorder="1" applyAlignment="1" applyProtection="1">
      <alignment horizontal="center" vertical="center"/>
    </xf>
    <xf numFmtId="0" fontId="34" fillId="2" borderId="23" xfId="5" applyFont="1" applyFill="1" applyBorder="1" applyAlignment="1" applyProtection="1">
      <alignment horizontal="center" vertical="center"/>
    </xf>
    <xf numFmtId="0" fontId="34" fillId="2" borderId="61" xfId="5" applyFont="1" applyFill="1" applyBorder="1" applyAlignment="1" applyProtection="1">
      <alignment horizontal="center" vertical="center"/>
    </xf>
    <xf numFmtId="0" fontId="34" fillId="2" borderId="24" xfId="5" applyFont="1" applyFill="1" applyBorder="1" applyAlignment="1" applyProtection="1">
      <alignment horizontal="center" vertical="center"/>
    </xf>
    <xf numFmtId="0" fontId="34" fillId="2" borderId="0" xfId="5" applyFont="1" applyFill="1" applyBorder="1" applyAlignment="1" applyProtection="1">
      <alignment horizontal="center" vertical="center"/>
    </xf>
    <xf numFmtId="0" fontId="34" fillId="2" borderId="68" xfId="5" applyFont="1" applyFill="1" applyBorder="1" applyAlignment="1" applyProtection="1">
      <alignment horizontal="center" vertical="center"/>
    </xf>
    <xf numFmtId="0" fontId="34" fillId="2" borderId="62" xfId="5" applyFont="1" applyFill="1" applyBorder="1" applyAlignment="1" applyProtection="1">
      <alignment horizontal="center" vertical="center"/>
    </xf>
    <xf numFmtId="0" fontId="34" fillId="2" borderId="63" xfId="5" applyFont="1" applyFill="1" applyBorder="1" applyAlignment="1" applyProtection="1">
      <alignment horizontal="center" vertical="center"/>
    </xf>
    <xf numFmtId="0" fontId="34" fillId="2" borderId="64" xfId="5" applyFont="1" applyFill="1" applyBorder="1" applyAlignment="1" applyProtection="1">
      <alignment horizontal="center" vertical="center"/>
    </xf>
    <xf numFmtId="0" fontId="36" fillId="2" borderId="65" xfId="5" applyFont="1" applyFill="1" applyBorder="1" applyAlignment="1" applyProtection="1">
      <alignment horizontal="center" vertical="center"/>
      <protection locked="0"/>
    </xf>
    <xf numFmtId="0" fontId="36" fillId="2" borderId="66" xfId="5" applyFont="1" applyFill="1" applyBorder="1" applyAlignment="1" applyProtection="1">
      <alignment horizontal="center" vertical="center"/>
      <protection locked="0"/>
    </xf>
    <xf numFmtId="0" fontId="36" fillId="2" borderId="67" xfId="5" applyFont="1" applyFill="1" applyBorder="1" applyAlignment="1" applyProtection="1">
      <alignment horizontal="center" vertical="center"/>
      <protection locked="0"/>
    </xf>
    <xf numFmtId="0" fontId="30" fillId="2" borderId="69" xfId="5" applyFont="1" applyFill="1" applyBorder="1" applyAlignment="1" applyProtection="1">
      <alignment horizontal="center" vertical="center"/>
    </xf>
    <xf numFmtId="0" fontId="30" fillId="2" borderId="70" xfId="5" applyFont="1" applyFill="1" applyBorder="1" applyAlignment="1" applyProtection="1">
      <alignment horizontal="center" vertical="center"/>
    </xf>
    <xf numFmtId="0" fontId="30" fillId="2" borderId="71" xfId="5" applyFont="1" applyFill="1" applyBorder="1" applyAlignment="1" applyProtection="1">
      <alignment horizontal="center" vertical="center"/>
    </xf>
    <xf numFmtId="0" fontId="34" fillId="2" borderId="14" xfId="5" applyFont="1" applyFill="1" applyBorder="1" applyAlignment="1" applyProtection="1">
      <alignment horizontal="center" vertical="center"/>
    </xf>
    <xf numFmtId="0" fontId="34" fillId="2" borderId="72" xfId="5" applyFont="1" applyFill="1" applyBorder="1" applyAlignment="1" applyProtection="1">
      <alignment horizontal="center" vertical="center"/>
    </xf>
    <xf numFmtId="0" fontId="37" fillId="2" borderId="73" xfId="5" applyFont="1" applyFill="1" applyBorder="1" applyAlignment="1" applyProtection="1">
      <alignment horizontal="center" vertical="center" textRotation="255" wrapText="1"/>
    </xf>
    <xf numFmtId="0" fontId="37" fillId="2" borderId="12" xfId="5" applyFont="1" applyFill="1" applyBorder="1" applyAlignment="1" applyProtection="1">
      <alignment horizontal="center" vertical="center" textRotation="255" wrapText="1"/>
    </xf>
    <xf numFmtId="176" fontId="35" fillId="2" borderId="12" xfId="5" applyNumberFormat="1" applyFont="1" applyFill="1" applyBorder="1" applyAlignment="1" applyProtection="1">
      <alignment horizontal="center" vertical="center"/>
      <protection locked="0"/>
    </xf>
    <xf numFmtId="176" fontId="35" fillId="2" borderId="72" xfId="5" applyNumberFormat="1" applyFont="1" applyFill="1" applyBorder="1" applyAlignment="1" applyProtection="1">
      <alignment horizontal="center" vertical="center"/>
      <protection locked="0"/>
    </xf>
    <xf numFmtId="0" fontId="35" fillId="2" borderId="12" xfId="5" applyFont="1" applyFill="1" applyBorder="1" applyAlignment="1" applyProtection="1">
      <alignment horizontal="center" vertical="center" wrapText="1"/>
      <protection locked="0"/>
    </xf>
    <xf numFmtId="0" fontId="34" fillId="2" borderId="46" xfId="5" applyFont="1" applyFill="1" applyBorder="1" applyAlignment="1" applyProtection="1">
      <alignment horizontal="center" vertical="center" shrinkToFit="1"/>
      <protection locked="0"/>
    </xf>
    <xf numFmtId="0" fontId="37" fillId="2" borderId="74" xfId="5" applyFont="1" applyFill="1" applyBorder="1" applyAlignment="1" applyProtection="1">
      <alignment horizontal="center" vertical="center"/>
    </xf>
    <xf numFmtId="0" fontId="37" fillId="2" borderId="75" xfId="5" applyFont="1" applyFill="1" applyBorder="1" applyAlignment="1" applyProtection="1">
      <alignment horizontal="center" vertical="center"/>
    </xf>
    <xf numFmtId="0" fontId="37" fillId="2" borderId="76" xfId="5" applyFont="1" applyFill="1" applyBorder="1" applyAlignment="1" applyProtection="1">
      <alignment horizontal="center" vertical="center"/>
    </xf>
    <xf numFmtId="0" fontId="31" fillId="2" borderId="77" xfId="5" applyFont="1" applyFill="1" applyBorder="1" applyAlignment="1" applyProtection="1">
      <alignment horizontal="center" vertical="center" shrinkToFit="1"/>
      <protection locked="0"/>
    </xf>
    <xf numFmtId="0" fontId="31" fillId="2" borderId="23" xfId="5" applyFont="1" applyFill="1" applyBorder="1" applyAlignment="1" applyProtection="1">
      <alignment horizontal="center" vertical="center" shrinkToFit="1"/>
      <protection locked="0"/>
    </xf>
    <xf numFmtId="0" fontId="31" fillId="2" borderId="81" xfId="5" applyFont="1" applyFill="1" applyBorder="1" applyAlignment="1" applyProtection="1">
      <alignment horizontal="center" vertical="center" shrinkToFit="1"/>
      <protection locked="0"/>
    </xf>
    <xf numFmtId="0" fontId="31" fillId="2" borderId="25" xfId="5" applyFont="1" applyFill="1" applyBorder="1" applyAlignment="1" applyProtection="1">
      <alignment horizontal="center" vertical="center" shrinkToFit="1"/>
      <protection locked="0"/>
    </xf>
    <xf numFmtId="0" fontId="31" fillId="2" borderId="23" xfId="5" applyFont="1" applyFill="1" applyBorder="1" applyAlignment="1" applyProtection="1">
      <alignment horizontal="center" vertical="center"/>
    </xf>
    <xf numFmtId="0" fontId="31" fillId="2" borderId="25" xfId="5" applyFont="1" applyFill="1" applyBorder="1" applyAlignment="1" applyProtection="1">
      <alignment horizontal="center" vertical="center"/>
    </xf>
    <xf numFmtId="0" fontId="35" fillId="2" borderId="24" xfId="5" applyFont="1" applyFill="1" applyBorder="1" applyAlignment="1" applyProtection="1">
      <alignment horizontal="center" vertical="center" shrinkToFit="1"/>
    </xf>
    <xf numFmtId="0" fontId="35" fillId="2" borderId="0" xfId="5" applyFont="1" applyFill="1" applyBorder="1" applyAlignment="1" applyProtection="1">
      <alignment horizontal="center" vertical="center" shrinkToFit="1"/>
    </xf>
    <xf numFmtId="0" fontId="31" fillId="2" borderId="34" xfId="5" applyFont="1" applyFill="1" applyBorder="1" applyAlignment="1" applyProtection="1">
      <alignment horizontal="center" vertical="center"/>
    </xf>
    <xf numFmtId="0" fontId="31" fillId="2" borderId="57" xfId="5" applyFont="1" applyFill="1" applyBorder="1" applyAlignment="1" applyProtection="1">
      <alignment horizontal="center" vertical="center"/>
    </xf>
    <xf numFmtId="0" fontId="38" fillId="2" borderId="78" xfId="5" applyFont="1" applyFill="1" applyBorder="1" applyAlignment="1" applyProtection="1">
      <alignment horizontal="center" vertical="center"/>
      <protection locked="0"/>
    </xf>
    <xf numFmtId="0" fontId="38" fillId="2" borderId="79" xfId="5" applyFont="1" applyFill="1" applyBorder="1" applyAlignment="1" applyProtection="1">
      <alignment horizontal="center" vertical="center"/>
      <protection locked="0"/>
    </xf>
    <xf numFmtId="0" fontId="38" fillId="2" borderId="80" xfId="5" applyFont="1" applyFill="1" applyBorder="1" applyAlignment="1" applyProtection="1">
      <alignment horizontal="center" vertical="center"/>
      <protection locked="0"/>
    </xf>
    <xf numFmtId="0" fontId="30" fillId="2" borderId="46" xfId="5" applyFont="1" applyFill="1" applyBorder="1" applyAlignment="1" applyProtection="1">
      <alignment horizontal="center" vertical="center" shrinkToFit="1"/>
      <protection locked="0"/>
    </xf>
    <xf numFmtId="0" fontId="34" fillId="2" borderId="23" xfId="5" applyFont="1" applyFill="1" applyBorder="1" applyAlignment="1" applyProtection="1">
      <alignment horizontal="left" vertical="top" shrinkToFit="1"/>
    </xf>
    <xf numFmtId="0" fontId="34" fillId="2" borderId="17" xfId="2" applyFont="1" applyFill="1" applyBorder="1" applyAlignment="1" applyProtection="1">
      <alignment horizontal="center" vertical="center" wrapText="1"/>
    </xf>
    <xf numFmtId="0" fontId="34" fillId="2" borderId="16" xfId="2" applyFont="1" applyFill="1" applyBorder="1" applyAlignment="1" applyProtection="1">
      <alignment horizontal="center" vertical="center" wrapText="1"/>
    </xf>
    <xf numFmtId="0" fontId="34" fillId="2" borderId="38" xfId="2" applyFont="1" applyFill="1" applyBorder="1" applyAlignment="1" applyProtection="1">
      <alignment horizontal="center" vertical="center" wrapText="1"/>
    </xf>
    <xf numFmtId="0" fontId="34" fillId="2" borderId="39" xfId="2" applyFont="1" applyFill="1" applyBorder="1" applyAlignment="1" applyProtection="1">
      <alignment horizontal="center" vertical="center" wrapText="1"/>
    </xf>
    <xf numFmtId="0" fontId="40" fillId="2" borderId="16" xfId="2" applyFont="1" applyFill="1" applyBorder="1" applyAlignment="1" applyProtection="1">
      <alignment horizontal="center" vertical="center" wrapText="1"/>
    </xf>
    <xf numFmtId="0" fontId="40" fillId="2" borderId="39" xfId="2" applyFont="1" applyFill="1" applyBorder="1" applyAlignment="1" applyProtection="1">
      <alignment horizontal="center" vertical="center" wrapText="1"/>
    </xf>
    <xf numFmtId="0" fontId="38" fillId="2" borderId="19" xfId="2" applyFont="1" applyFill="1" applyBorder="1" applyAlignment="1" applyProtection="1">
      <alignment horizontal="center" vertical="center" wrapText="1"/>
    </xf>
    <xf numFmtId="0" fontId="38" fillId="2" borderId="20" xfId="2" applyFont="1" applyFill="1" applyBorder="1" applyAlignment="1" applyProtection="1">
      <alignment horizontal="center" vertical="center" wrapText="1"/>
    </xf>
    <xf numFmtId="0" fontId="38" fillId="2" borderId="85" xfId="2" applyFont="1" applyFill="1" applyBorder="1" applyAlignment="1" applyProtection="1">
      <alignment horizontal="center" vertical="center" wrapText="1"/>
    </xf>
    <xf numFmtId="0" fontId="38" fillId="2" borderId="43" xfId="2" applyFont="1" applyFill="1" applyBorder="1" applyAlignment="1" applyProtection="1">
      <alignment horizontal="center" vertical="center" wrapText="1"/>
    </xf>
    <xf numFmtId="0" fontId="41" fillId="2" borderId="82" xfId="2" applyFont="1" applyFill="1" applyBorder="1" applyAlignment="1" applyProtection="1">
      <alignment horizontal="center" vertical="center" shrinkToFit="1"/>
      <protection hidden="1"/>
    </xf>
    <xf numFmtId="0" fontId="41" fillId="2" borderId="20" xfId="2" applyFont="1" applyFill="1" applyBorder="1" applyAlignment="1" applyProtection="1">
      <alignment horizontal="center" vertical="center" shrinkToFit="1"/>
      <protection hidden="1"/>
    </xf>
    <xf numFmtId="0" fontId="41" fillId="2" borderId="42" xfId="2" applyFont="1" applyFill="1" applyBorder="1" applyAlignment="1" applyProtection="1">
      <alignment horizontal="center" vertical="center" shrinkToFit="1"/>
      <protection hidden="1"/>
    </xf>
    <xf numFmtId="0" fontId="41" fillId="2" borderId="43" xfId="2" applyFont="1" applyFill="1" applyBorder="1" applyAlignment="1" applyProtection="1">
      <alignment horizontal="center" vertical="center" shrinkToFit="1"/>
      <protection hidden="1"/>
    </xf>
    <xf numFmtId="0" fontId="38" fillId="2" borderId="83" xfId="2" applyFont="1" applyFill="1" applyBorder="1" applyAlignment="1" applyProtection="1">
      <alignment horizontal="center" vertical="center" wrapText="1"/>
    </xf>
    <xf numFmtId="0" fontId="38" fillId="2" borderId="84" xfId="2" applyFont="1" applyFill="1" applyBorder="1" applyAlignment="1" applyProtection="1">
      <alignment horizontal="center" vertical="center" wrapText="1"/>
    </xf>
    <xf numFmtId="0" fontId="38" fillId="2" borderId="86" xfId="2" applyFont="1" applyFill="1" applyBorder="1" applyAlignment="1" applyProtection="1">
      <alignment horizontal="center" vertical="center" wrapText="1"/>
    </xf>
    <xf numFmtId="0" fontId="38" fillId="2" borderId="87" xfId="2" applyFont="1" applyFill="1" applyBorder="1" applyAlignment="1" applyProtection="1">
      <alignment horizontal="center" vertical="center" wrapText="1"/>
    </xf>
    <xf numFmtId="0" fontId="38" fillId="2" borderId="21" xfId="2" applyFont="1" applyFill="1" applyBorder="1" applyAlignment="1" applyProtection="1">
      <alignment horizontal="center" vertical="center" wrapText="1"/>
    </xf>
    <xf numFmtId="0" fontId="38" fillId="2" borderId="27" xfId="2" applyFont="1" applyFill="1" applyBorder="1" applyAlignment="1" applyProtection="1">
      <alignment horizontal="center" vertical="center" wrapText="1"/>
    </xf>
    <xf numFmtId="176" fontId="30" fillId="2" borderId="22" xfId="5" applyNumberFormat="1" applyFont="1" applyFill="1" applyBorder="1" applyAlignment="1" applyProtection="1">
      <alignment horizontal="center" vertical="center" shrinkToFit="1"/>
      <protection locked="0"/>
    </xf>
    <xf numFmtId="176" fontId="30" fillId="2" borderId="23" xfId="5" applyNumberFormat="1" applyFont="1" applyFill="1" applyBorder="1" applyAlignment="1" applyProtection="1">
      <alignment horizontal="center" vertical="center" shrinkToFit="1"/>
      <protection locked="0"/>
    </xf>
    <xf numFmtId="176" fontId="30" fillId="2" borderId="61" xfId="5" applyNumberFormat="1" applyFont="1" applyFill="1" applyBorder="1" applyAlignment="1" applyProtection="1">
      <alignment horizontal="center" vertical="center" shrinkToFit="1"/>
      <protection locked="0"/>
    </xf>
    <xf numFmtId="176" fontId="30" fillId="2" borderId="26" xfId="5" applyNumberFormat="1" applyFont="1" applyFill="1" applyBorder="1" applyAlignment="1" applyProtection="1">
      <alignment horizontal="center" vertical="center" shrinkToFit="1"/>
      <protection locked="0"/>
    </xf>
    <xf numFmtId="176" fontId="30" fillId="2" borderId="25" xfId="5" applyNumberFormat="1" applyFont="1" applyFill="1" applyBorder="1" applyAlignment="1" applyProtection="1">
      <alignment horizontal="center" vertical="center" shrinkToFit="1"/>
      <protection locked="0"/>
    </xf>
    <xf numFmtId="176" fontId="30" fillId="2" borderId="89" xfId="5" applyNumberFormat="1" applyFont="1" applyFill="1" applyBorder="1" applyAlignment="1" applyProtection="1">
      <alignment horizontal="center" vertical="center" shrinkToFit="1"/>
      <protection locked="0"/>
    </xf>
    <xf numFmtId="0" fontId="42" fillId="2" borderId="88" xfId="5" applyFont="1" applyFill="1" applyBorder="1" applyAlignment="1" applyProtection="1">
      <alignment horizontal="center" vertical="center"/>
    </xf>
    <xf numFmtId="0" fontId="42" fillId="2" borderId="23" xfId="5" applyFont="1" applyFill="1" applyBorder="1" applyAlignment="1" applyProtection="1">
      <alignment horizontal="center" vertical="center"/>
    </xf>
    <xf numFmtId="0" fontId="42" fillId="2" borderId="61" xfId="5" applyFont="1" applyFill="1" applyBorder="1" applyAlignment="1" applyProtection="1">
      <alignment horizontal="center" vertical="center"/>
    </xf>
    <xf numFmtId="0" fontId="42" fillId="2" borderId="90" xfId="5" applyFont="1" applyFill="1" applyBorder="1" applyAlignment="1" applyProtection="1">
      <alignment horizontal="center" vertical="center"/>
    </xf>
    <xf numFmtId="0" fontId="42" fillId="2" borderId="25" xfId="5" applyFont="1" applyFill="1" applyBorder="1" applyAlignment="1" applyProtection="1">
      <alignment horizontal="center" vertical="center"/>
    </xf>
    <xf numFmtId="0" fontId="42" fillId="2" borderId="89" xfId="5" applyFont="1" applyFill="1" applyBorder="1" applyAlignment="1" applyProtection="1">
      <alignment horizontal="center" vertical="center"/>
    </xf>
    <xf numFmtId="0" fontId="38" fillId="2" borderId="22" xfId="5" applyFont="1" applyFill="1" applyBorder="1" applyAlignment="1" applyProtection="1">
      <alignment horizontal="center" vertical="center" wrapText="1"/>
    </xf>
    <xf numFmtId="0" fontId="38" fillId="2" borderId="23" xfId="5" applyFont="1" applyFill="1" applyBorder="1" applyAlignment="1" applyProtection="1">
      <alignment horizontal="center" vertical="center"/>
    </xf>
    <xf numFmtId="0" fontId="38" fillId="2" borderId="61" xfId="5" applyFont="1" applyFill="1" applyBorder="1" applyAlignment="1" applyProtection="1">
      <alignment horizontal="center" vertical="center"/>
    </xf>
    <xf numFmtId="0" fontId="38" fillId="2" borderId="26" xfId="5" applyFont="1" applyFill="1" applyBorder="1" applyAlignment="1" applyProtection="1">
      <alignment horizontal="center" vertical="center"/>
    </xf>
    <xf numFmtId="0" fontId="38" fillId="2" borderId="25" xfId="5" applyFont="1" applyFill="1" applyBorder="1" applyAlignment="1" applyProtection="1">
      <alignment horizontal="center" vertical="center"/>
    </xf>
    <xf numFmtId="0" fontId="38" fillId="2" borderId="89" xfId="5" applyFont="1" applyFill="1" applyBorder="1" applyAlignment="1" applyProtection="1">
      <alignment horizontal="center" vertical="center"/>
    </xf>
    <xf numFmtId="176" fontId="30" fillId="2" borderId="96" xfId="5" applyNumberFormat="1" applyFont="1" applyFill="1" applyBorder="1" applyAlignment="1" applyProtection="1">
      <alignment horizontal="center" vertical="center" shrinkToFit="1"/>
      <protection locked="0"/>
    </xf>
    <xf numFmtId="176" fontId="30" fillId="2" borderId="0" xfId="5" applyNumberFormat="1" applyFont="1" applyFill="1" applyBorder="1" applyAlignment="1" applyProtection="1">
      <alignment horizontal="center" vertical="center" shrinkToFit="1"/>
      <protection locked="0"/>
    </xf>
    <xf numFmtId="176" fontId="30" fillId="2" borderId="34" xfId="5" applyNumberFormat="1" applyFont="1" applyFill="1" applyBorder="1" applyAlignment="1" applyProtection="1">
      <alignment horizontal="center" vertical="center" shrinkToFit="1"/>
      <protection locked="0"/>
    </xf>
    <xf numFmtId="176" fontId="30" fillId="2" borderId="90" xfId="5" applyNumberFormat="1" applyFont="1" applyFill="1" applyBorder="1" applyAlignment="1" applyProtection="1">
      <alignment horizontal="center" vertical="center" shrinkToFit="1"/>
      <protection locked="0"/>
    </xf>
    <xf numFmtId="176" fontId="30" fillId="2" borderId="57" xfId="5" applyNumberFormat="1" applyFont="1" applyFill="1" applyBorder="1" applyAlignment="1" applyProtection="1">
      <alignment horizontal="center" vertical="center" shrinkToFit="1"/>
      <protection locked="0"/>
    </xf>
    <xf numFmtId="0" fontId="38" fillId="2" borderId="34" xfId="5" applyFont="1" applyFill="1" applyBorder="1" applyAlignment="1" applyProtection="1">
      <alignment horizontal="center" vertical="center"/>
    </xf>
    <xf numFmtId="0" fontId="38" fillId="2" borderId="57" xfId="5" applyFont="1" applyFill="1" applyBorder="1" applyAlignment="1" applyProtection="1">
      <alignment horizontal="center" vertical="center"/>
    </xf>
    <xf numFmtId="0" fontId="30" fillId="3" borderId="22" xfId="5" applyFont="1" applyFill="1" applyBorder="1" applyAlignment="1" applyProtection="1">
      <alignment horizontal="center" vertical="center" shrinkToFit="1"/>
      <protection hidden="1"/>
    </xf>
    <xf numFmtId="0" fontId="30" fillId="3" borderId="23" xfId="5" applyFont="1" applyFill="1" applyBorder="1" applyAlignment="1" applyProtection="1">
      <alignment horizontal="center" vertical="center" shrinkToFit="1"/>
      <protection hidden="1"/>
    </xf>
    <xf numFmtId="0" fontId="30" fillId="3" borderId="26" xfId="5" applyFont="1" applyFill="1" applyBorder="1" applyAlignment="1" applyProtection="1">
      <alignment horizontal="center" vertical="center" shrinkToFit="1"/>
      <protection hidden="1"/>
    </xf>
    <xf numFmtId="0" fontId="30" fillId="3" borderId="25" xfId="5" applyFont="1" applyFill="1" applyBorder="1" applyAlignment="1" applyProtection="1">
      <alignment horizontal="center" vertical="center" shrinkToFit="1"/>
      <protection hidden="1"/>
    </xf>
    <xf numFmtId="0" fontId="30" fillId="2" borderId="23" xfId="5" applyFont="1" applyFill="1" applyBorder="1" applyAlignment="1" applyProtection="1">
      <alignment horizontal="center" vertical="center" shrinkToFit="1"/>
      <protection locked="0"/>
    </xf>
    <xf numFmtId="0" fontId="30" fillId="2" borderId="34" xfId="5" applyFont="1" applyFill="1" applyBorder="1" applyAlignment="1" applyProtection="1">
      <alignment horizontal="center" vertical="center" shrinkToFit="1"/>
      <protection locked="0"/>
    </xf>
    <xf numFmtId="0" fontId="30" fillId="2" borderId="25" xfId="5" applyFont="1" applyFill="1" applyBorder="1" applyAlignment="1" applyProtection="1">
      <alignment horizontal="center" vertical="center" shrinkToFit="1"/>
      <protection locked="0"/>
    </xf>
    <xf numFmtId="0" fontId="30" fillId="2" borderId="57" xfId="5" applyFont="1" applyFill="1" applyBorder="1" applyAlignment="1" applyProtection="1">
      <alignment horizontal="center" vertical="center" shrinkToFit="1"/>
      <protection locked="0"/>
    </xf>
    <xf numFmtId="0" fontId="38" fillId="2" borderId="22" xfId="5" applyFont="1" applyFill="1" applyBorder="1" applyAlignment="1" applyProtection="1">
      <alignment horizontal="center" vertical="center"/>
    </xf>
    <xf numFmtId="0" fontId="30" fillId="2" borderId="88" xfId="5" applyFont="1" applyFill="1" applyBorder="1" applyAlignment="1" applyProtection="1">
      <alignment horizontal="center" vertical="center" shrinkToFit="1"/>
      <protection locked="0"/>
    </xf>
    <xf numFmtId="0" fontId="30" fillId="2" borderId="90" xfId="5" applyFont="1" applyFill="1" applyBorder="1" applyAlignment="1" applyProtection="1">
      <alignment horizontal="center" vertical="center" shrinkToFit="1"/>
      <protection locked="0"/>
    </xf>
    <xf numFmtId="0" fontId="1" fillId="0" borderId="23" xfId="0" applyFont="1" applyBorder="1" applyAlignment="1" applyProtection="1">
      <alignment horizontal="center" vertical="center" shrinkToFit="1"/>
      <protection locked="0"/>
    </xf>
    <xf numFmtId="0" fontId="1" fillId="0" borderId="34" xfId="0" applyFont="1" applyBorder="1" applyAlignment="1" applyProtection="1">
      <alignment horizontal="center" vertical="center" shrinkToFit="1"/>
      <protection locked="0"/>
    </xf>
    <xf numFmtId="0" fontId="1" fillId="0" borderId="90" xfId="0" applyFont="1" applyBorder="1" applyAlignment="1" applyProtection="1">
      <alignment horizontal="center" vertical="center" shrinkToFit="1"/>
      <protection locked="0"/>
    </xf>
    <xf numFmtId="0" fontId="1" fillId="0" borderId="25" xfId="0" applyFont="1" applyBorder="1" applyAlignment="1" applyProtection="1">
      <alignment horizontal="center" vertical="center" shrinkToFit="1"/>
      <protection locked="0"/>
    </xf>
    <xf numFmtId="0" fontId="1" fillId="0" borderId="57" xfId="0" applyFont="1" applyBorder="1" applyAlignment="1" applyProtection="1">
      <alignment horizontal="center" vertical="center" shrinkToFit="1"/>
      <protection locked="0"/>
    </xf>
    <xf numFmtId="0" fontId="30" fillId="2" borderId="22" xfId="5" applyFont="1" applyFill="1" applyBorder="1" applyAlignment="1" applyProtection="1">
      <alignment horizontal="center" vertical="center" shrinkToFit="1"/>
      <protection locked="0"/>
    </xf>
    <xf numFmtId="0" fontId="1" fillId="0" borderId="26" xfId="0" applyFont="1" applyBorder="1" applyAlignment="1" applyProtection="1">
      <alignment horizontal="center" vertical="center" shrinkToFit="1"/>
      <protection locked="0"/>
    </xf>
    <xf numFmtId="0" fontId="31" fillId="3" borderId="48" xfId="5" applyFont="1" applyFill="1" applyBorder="1" applyAlignment="1" applyProtection="1">
      <alignment horizontal="center" vertical="center" wrapText="1" shrinkToFit="1"/>
      <protection locked="0"/>
    </xf>
    <xf numFmtId="0" fontId="11" fillId="0" borderId="47" xfId="0" applyFont="1" applyBorder="1" applyAlignment="1">
      <alignment horizontal="center" vertical="center" shrinkToFit="1"/>
    </xf>
    <xf numFmtId="0" fontId="38" fillId="2" borderId="9" xfId="5" applyFont="1" applyFill="1" applyBorder="1" applyAlignment="1" applyProtection="1">
      <alignment horizontal="center"/>
    </xf>
    <xf numFmtId="0" fontId="38" fillId="2" borderId="7" xfId="5" applyFont="1" applyFill="1" applyBorder="1" applyAlignment="1" applyProtection="1">
      <alignment horizontal="center"/>
    </xf>
    <xf numFmtId="0" fontId="38" fillId="2" borderId="8" xfId="5" applyFont="1" applyFill="1" applyBorder="1" applyAlignment="1" applyProtection="1">
      <alignment horizontal="center"/>
    </xf>
    <xf numFmtId="0" fontId="38" fillId="2" borderId="0" xfId="5" applyFont="1" applyFill="1" applyBorder="1" applyAlignment="1" applyProtection="1">
      <alignment horizontal="center"/>
    </xf>
    <xf numFmtId="176" fontId="30" fillId="2" borderId="0" xfId="5" applyNumberFormat="1" applyFont="1" applyFill="1" applyBorder="1" applyAlignment="1" applyProtection="1">
      <alignment horizontal="center" shrinkToFit="1"/>
    </xf>
    <xf numFmtId="0" fontId="30" fillId="2" borderId="0" xfId="5" applyFont="1" applyFill="1" applyBorder="1" applyAlignment="1" applyProtection="1">
      <alignment horizontal="center"/>
    </xf>
    <xf numFmtId="176" fontId="30" fillId="2" borderId="88" xfId="5" applyNumberFormat="1" applyFont="1" applyFill="1" applyBorder="1" applyAlignment="1" applyProtection="1">
      <alignment horizontal="center" vertical="center" shrinkToFit="1"/>
      <protection locked="0"/>
    </xf>
    <xf numFmtId="176" fontId="30" fillId="2" borderId="25" xfId="5" applyNumberFormat="1" applyFont="1" applyFill="1" applyBorder="1" applyAlignment="1" applyProtection="1">
      <alignment horizontal="center" shrinkToFit="1"/>
    </xf>
    <xf numFmtId="176" fontId="30" fillId="2" borderId="23" xfId="5" applyNumberFormat="1" applyFont="1" applyFill="1" applyBorder="1" applyAlignment="1" applyProtection="1">
      <alignment horizontal="center" shrinkToFit="1"/>
    </xf>
    <xf numFmtId="0" fontId="30" fillId="2" borderId="25" xfId="5" applyFont="1" applyFill="1" applyBorder="1" applyAlignment="1" applyProtection="1">
      <alignment horizontal="center"/>
    </xf>
    <xf numFmtId="0" fontId="30" fillId="2" borderId="23" xfId="5" applyFont="1" applyFill="1" applyBorder="1" applyAlignment="1" applyProtection="1">
      <alignment horizontal="center"/>
    </xf>
    <xf numFmtId="0" fontId="38" fillId="2" borderId="23" xfId="5" applyFont="1" applyFill="1" applyBorder="1" applyAlignment="1" applyProtection="1">
      <alignment horizontal="center" vertical="center" wrapText="1"/>
    </xf>
    <xf numFmtId="0" fontId="38" fillId="2" borderId="34" xfId="5" applyFont="1" applyFill="1" applyBorder="1" applyAlignment="1" applyProtection="1">
      <alignment horizontal="center" vertical="center" wrapText="1"/>
    </xf>
    <xf numFmtId="0" fontId="38" fillId="2" borderId="25" xfId="5" applyFont="1" applyFill="1" applyBorder="1" applyAlignment="1" applyProtection="1">
      <alignment horizontal="center" vertical="center" wrapText="1"/>
    </xf>
    <xf numFmtId="0" fontId="38" fillId="2" borderId="57" xfId="5" applyFont="1" applyFill="1" applyBorder="1" applyAlignment="1" applyProtection="1">
      <alignment horizontal="center" vertical="center" wrapText="1"/>
    </xf>
    <xf numFmtId="0" fontId="38" fillId="2" borderId="25" xfId="5" applyFont="1" applyFill="1" applyBorder="1" applyAlignment="1" applyProtection="1">
      <alignment horizontal="center"/>
    </xf>
    <xf numFmtId="0" fontId="38" fillId="2" borderId="23" xfId="5" applyFont="1" applyFill="1" applyBorder="1" applyAlignment="1" applyProtection="1">
      <alignment horizontal="center"/>
    </xf>
    <xf numFmtId="0" fontId="30" fillId="3" borderId="48" xfId="5" applyFont="1" applyFill="1" applyBorder="1" applyAlignment="1" applyProtection="1">
      <alignment horizontal="left" vertical="center" wrapText="1" shrinkToFit="1"/>
      <protection locked="0"/>
    </xf>
    <xf numFmtId="0" fontId="1" fillId="0" borderId="47" xfId="0" applyFont="1" applyBorder="1" applyAlignment="1">
      <alignment horizontal="left" vertical="center" shrinkToFit="1"/>
    </xf>
    <xf numFmtId="0" fontId="2" fillId="2" borderId="22" xfId="0" applyFont="1" applyFill="1" applyBorder="1" applyAlignment="1" applyProtection="1">
      <alignment horizontal="left" vertical="center" wrapText="1"/>
      <protection hidden="1"/>
    </xf>
    <xf numFmtId="0" fontId="2" fillId="2" borderId="34" xfId="0" applyFont="1" applyFill="1" applyBorder="1" applyAlignment="1" applyProtection="1">
      <alignment horizontal="left" vertical="center" wrapText="1"/>
      <protection hidden="1"/>
    </xf>
    <xf numFmtId="0" fontId="2" fillId="2" borderId="24" xfId="0" applyFont="1" applyFill="1" applyBorder="1" applyAlignment="1" applyProtection="1">
      <alignment horizontal="left" vertical="center" wrapText="1"/>
      <protection hidden="1"/>
    </xf>
    <xf numFmtId="0" fontId="2" fillId="2" borderId="58" xfId="0" applyFont="1" applyFill="1" applyBorder="1" applyAlignment="1" applyProtection="1">
      <alignment horizontal="left" vertical="center" wrapText="1"/>
      <protection hidden="1"/>
    </xf>
    <xf numFmtId="0" fontId="2" fillId="2" borderId="26" xfId="0" applyFont="1" applyFill="1" applyBorder="1" applyAlignment="1" applyProtection="1">
      <alignment horizontal="left" vertical="center" wrapText="1"/>
      <protection hidden="1"/>
    </xf>
    <xf numFmtId="0" fontId="2" fillId="2" borderId="57" xfId="0" applyFont="1" applyFill="1" applyBorder="1" applyAlignment="1" applyProtection="1">
      <alignment horizontal="left" vertical="center" wrapText="1"/>
      <protection hidden="1"/>
    </xf>
    <xf numFmtId="0" fontId="2" fillId="0" borderId="48" xfId="0" applyFont="1" applyBorder="1" applyAlignment="1" applyProtection="1">
      <alignment horizontal="center" vertical="center" shrinkToFit="1"/>
      <protection hidden="1"/>
    </xf>
    <xf numFmtId="0" fontId="2" fillId="0" borderId="47" xfId="0" applyFont="1" applyBorder="1" applyAlignment="1" applyProtection="1">
      <alignment horizontal="center" vertical="center" shrinkToFit="1"/>
      <protection hidden="1"/>
    </xf>
    <xf numFmtId="180" fontId="2" fillId="0" borderId="48" xfId="0" applyNumberFormat="1" applyFont="1" applyBorder="1" applyAlignment="1" applyProtection="1">
      <alignment horizontal="center" vertical="center"/>
      <protection hidden="1"/>
    </xf>
    <xf numFmtId="180" fontId="2" fillId="0" borderId="47" xfId="0" applyNumberFormat="1" applyFont="1" applyBorder="1" applyAlignment="1" applyProtection="1">
      <alignment horizontal="center" vertical="center"/>
      <protection hidden="1"/>
    </xf>
    <xf numFmtId="0" fontId="2" fillId="0" borderId="48" xfId="0" applyFont="1" applyBorder="1" applyAlignment="1" applyProtection="1">
      <alignment horizontal="center" vertical="center" wrapText="1"/>
      <protection hidden="1"/>
    </xf>
    <xf numFmtId="0" fontId="2" fillId="0" borderId="4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protection hidden="1"/>
    </xf>
    <xf numFmtId="0" fontId="2" fillId="0" borderId="8" xfId="0" applyFont="1" applyBorder="1" applyAlignment="1" applyProtection="1">
      <alignment horizontal="center" vertical="center"/>
      <protection hidden="1"/>
    </xf>
    <xf numFmtId="179" fontId="2" fillId="0" borderId="9" xfId="0" applyNumberFormat="1" applyFont="1" applyBorder="1" applyAlignment="1" applyProtection="1">
      <alignment horizontal="center" vertical="center"/>
      <protection hidden="1"/>
    </xf>
    <xf numFmtId="179" fontId="2" fillId="0" borderId="8" xfId="0" applyNumberFormat="1" applyFont="1" applyBorder="1" applyAlignment="1" applyProtection="1">
      <alignment horizontal="center" vertical="center"/>
      <protection hidden="1"/>
    </xf>
    <xf numFmtId="180" fontId="2" fillId="0" borderId="9" xfId="0" applyNumberFormat="1" applyFont="1" applyBorder="1" applyAlignment="1" applyProtection="1">
      <alignment horizontal="center" vertical="center" shrinkToFit="1"/>
      <protection hidden="1"/>
    </xf>
    <xf numFmtId="180" fontId="2" fillId="0" borderId="8" xfId="0" applyNumberFormat="1" applyFont="1" applyBorder="1" applyAlignment="1" applyProtection="1">
      <alignment horizontal="center" vertical="center" shrinkToFit="1"/>
      <protection hidden="1"/>
    </xf>
    <xf numFmtId="0" fontId="45" fillId="0" borderId="0" xfId="7" applyFont="1" applyFill="1" applyAlignment="1">
      <alignment horizontal="center" vertical="center"/>
    </xf>
    <xf numFmtId="176" fontId="20" fillId="2" borderId="0" xfId="6" applyNumberFormat="1" applyFont="1" applyFill="1" applyAlignment="1">
      <alignment horizontal="right" vertical="center"/>
    </xf>
    <xf numFmtId="0" fontId="20" fillId="2" borderId="1" xfId="7" applyFont="1" applyFill="1" applyBorder="1" applyAlignment="1">
      <alignment horizontal="center" vertical="center" shrinkToFit="1"/>
    </xf>
    <xf numFmtId="0" fontId="20" fillId="2" borderId="2" xfId="7" applyFont="1" applyFill="1" applyBorder="1" applyAlignment="1">
      <alignment horizontal="center" vertical="center" shrinkToFit="1"/>
    </xf>
    <xf numFmtId="0" fontId="20" fillId="2" borderId="3" xfId="7" applyFont="1" applyFill="1" applyBorder="1" applyAlignment="1">
      <alignment horizontal="center" vertical="center" shrinkToFit="1"/>
    </xf>
    <xf numFmtId="0" fontId="20" fillId="0" borderId="4" xfId="6" applyFont="1" applyBorder="1" applyAlignment="1">
      <alignment horizontal="center" vertical="center" shrinkToFit="1"/>
    </xf>
    <xf numFmtId="0" fontId="20" fillId="0" borderId="2" xfId="6" applyFont="1" applyBorder="1" applyAlignment="1">
      <alignment horizontal="center" vertical="center" shrinkToFit="1"/>
    </xf>
    <xf numFmtId="0" fontId="20" fillId="0" borderId="5" xfId="6" applyFont="1" applyBorder="1" applyAlignment="1">
      <alignment horizontal="center" vertical="center" shrinkToFit="1"/>
    </xf>
    <xf numFmtId="0" fontId="20" fillId="2" borderId="6" xfId="7" applyFont="1" applyFill="1" applyBorder="1" applyAlignment="1">
      <alignment horizontal="center" vertical="center" shrinkToFit="1"/>
    </xf>
    <xf numFmtId="0" fontId="20" fillId="2" borderId="7" xfId="7" applyFont="1" applyFill="1" applyBorder="1" applyAlignment="1">
      <alignment horizontal="center" vertical="center" shrinkToFit="1"/>
    </xf>
    <xf numFmtId="0" fontId="20" fillId="2" borderId="8" xfId="7" applyFont="1" applyFill="1" applyBorder="1" applyAlignment="1">
      <alignment horizontal="center" vertical="center" shrinkToFit="1"/>
    </xf>
    <xf numFmtId="0" fontId="20" fillId="0" borderId="9" xfId="7" applyFont="1" applyBorder="1" applyAlignment="1">
      <alignment horizontal="center" vertical="center" shrinkToFit="1"/>
    </xf>
    <xf numFmtId="0" fontId="20" fillId="0" borderId="7" xfId="7" applyFont="1" applyBorder="1" applyAlignment="1">
      <alignment horizontal="center" vertical="center" shrinkToFit="1"/>
    </xf>
    <xf numFmtId="0" fontId="20" fillId="0" borderId="10" xfId="7" applyFont="1" applyBorder="1" applyAlignment="1">
      <alignment horizontal="center" vertical="center" shrinkToFit="1"/>
    </xf>
    <xf numFmtId="177" fontId="20" fillId="0" borderId="9" xfId="7" applyNumberFormat="1" applyFont="1" applyBorder="1" applyAlignment="1">
      <alignment horizontal="center" vertical="center" shrinkToFit="1"/>
    </xf>
    <xf numFmtId="177" fontId="20" fillId="0" borderId="7" xfId="7" applyNumberFormat="1" applyFont="1" applyBorder="1" applyAlignment="1">
      <alignment horizontal="center" vertical="center" shrinkToFit="1"/>
    </xf>
    <xf numFmtId="177" fontId="20" fillId="0" borderId="10" xfId="7" applyNumberFormat="1" applyFont="1" applyBorder="1" applyAlignment="1">
      <alignment horizontal="center" vertical="center" shrinkToFit="1"/>
    </xf>
    <xf numFmtId="0" fontId="24" fillId="2" borderId="0" xfId="7" applyFont="1" applyFill="1" applyAlignment="1">
      <alignment horizontal="left" vertical="center" wrapText="1"/>
    </xf>
    <xf numFmtId="0" fontId="20" fillId="2" borderId="0" xfId="7" applyFont="1" applyFill="1" applyAlignment="1">
      <alignment horizontal="left" vertical="top" wrapText="1"/>
    </xf>
    <xf numFmtId="0" fontId="46" fillId="2" borderId="0" xfId="7" applyFont="1" applyFill="1" applyAlignment="1">
      <alignment horizontal="left" vertical="center" wrapText="1"/>
    </xf>
    <xf numFmtId="0" fontId="20" fillId="2" borderId="11" xfId="7" applyFont="1" applyFill="1" applyBorder="1" applyAlignment="1">
      <alignment horizontal="center" vertical="center" shrinkToFit="1"/>
    </xf>
    <xf numFmtId="0" fontId="20" fillId="2" borderId="12" xfId="7" applyFont="1" applyFill="1" applyBorder="1" applyAlignment="1">
      <alignment horizontal="center" vertical="center" shrinkToFit="1"/>
    </xf>
    <xf numFmtId="0" fontId="20" fillId="2" borderId="13" xfId="7" applyFont="1" applyFill="1" applyBorder="1" applyAlignment="1">
      <alignment horizontal="center" vertical="center" shrinkToFit="1"/>
    </xf>
    <xf numFmtId="0" fontId="20" fillId="0" borderId="14" xfId="7" applyFont="1" applyBorder="1" applyAlignment="1">
      <alignment horizontal="center" vertical="center" shrinkToFit="1"/>
    </xf>
    <xf numFmtId="0" fontId="20" fillId="0" borderId="12" xfId="7" applyFont="1" applyBorder="1" applyAlignment="1">
      <alignment horizontal="center" vertical="center" shrinkToFit="1"/>
    </xf>
    <xf numFmtId="0" fontId="20" fillId="0" borderId="15" xfId="7" applyFont="1" applyBorder="1" applyAlignment="1">
      <alignment horizontal="center" vertical="center" shrinkToFit="1"/>
    </xf>
    <xf numFmtId="0" fontId="20" fillId="2" borderId="0" xfId="7" applyFont="1" applyFill="1" applyAlignment="1">
      <alignment horizontal="left" vertical="center"/>
    </xf>
    <xf numFmtId="0" fontId="24" fillId="2" borderId="22" xfId="7" applyFont="1" applyFill="1" applyBorder="1" applyAlignment="1">
      <alignment vertical="center" shrinkToFit="1"/>
    </xf>
    <xf numFmtId="0" fontId="24" fillId="2" borderId="23" xfId="7" applyFont="1" applyFill="1" applyBorder="1" applyAlignment="1">
      <alignment vertical="center" shrinkToFit="1"/>
    </xf>
    <xf numFmtId="0" fontId="24" fillId="2" borderId="34" xfId="7" applyFont="1" applyFill="1" applyBorder="1" applyAlignment="1">
      <alignment vertical="center" shrinkToFit="1"/>
    </xf>
    <xf numFmtId="0" fontId="20" fillId="2" borderId="19" xfId="7" applyFont="1" applyFill="1" applyBorder="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wrapText="1"/>
      <protection locked="0"/>
    </xf>
    <xf numFmtId="0" fontId="1" fillId="0" borderId="97"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98" xfId="0" applyFont="1" applyBorder="1" applyAlignment="1" applyProtection="1">
      <alignment horizontal="center" vertical="center" wrapText="1"/>
      <protection locked="0"/>
    </xf>
    <xf numFmtId="0" fontId="1" fillId="0" borderId="85" xfId="0" applyFont="1" applyBorder="1" applyAlignment="1" applyProtection="1">
      <alignment horizontal="center" vertical="center" wrapText="1"/>
      <protection locked="0"/>
    </xf>
    <xf numFmtId="0" fontId="1" fillId="0" borderId="43"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20" fillId="2" borderId="23" xfId="7" applyFont="1" applyFill="1" applyBorder="1" applyAlignment="1">
      <alignment horizontal="center" vertical="center" wrapText="1" shrinkToFit="1"/>
    </xf>
    <xf numFmtId="0" fontId="20" fillId="2" borderId="34" xfId="7" applyFont="1" applyFill="1" applyBorder="1" applyAlignment="1">
      <alignment horizontal="center" vertical="center" wrapText="1" shrinkToFit="1"/>
    </xf>
    <xf numFmtId="0" fontId="20" fillId="2" borderId="25" xfId="7" applyFont="1" applyFill="1" applyBorder="1" applyAlignment="1">
      <alignment horizontal="center" vertical="center" wrapText="1" shrinkToFit="1"/>
    </xf>
    <xf numFmtId="0" fontId="20" fillId="2" borderId="57" xfId="7" applyFont="1" applyFill="1" applyBorder="1" applyAlignment="1">
      <alignment horizontal="center" vertical="center" wrapText="1" shrinkToFit="1"/>
    </xf>
    <xf numFmtId="0" fontId="20" fillId="2" borderId="46" xfId="7" applyFont="1" applyFill="1" applyBorder="1" applyAlignment="1">
      <alignment horizontal="left" vertical="center"/>
    </xf>
    <xf numFmtId="0" fontId="20" fillId="2" borderId="9" xfId="7" applyFont="1" applyFill="1" applyBorder="1" applyAlignment="1">
      <alignment horizontal="left" vertical="center"/>
    </xf>
    <xf numFmtId="0" fontId="20" fillId="2" borderId="22" xfId="7" applyFont="1" applyFill="1" applyBorder="1" applyAlignment="1">
      <alignment horizontal="center" vertical="center" wrapText="1"/>
    </xf>
    <xf numFmtId="0" fontId="20" fillId="2" borderId="23" xfId="7" applyFont="1" applyFill="1" applyBorder="1" applyAlignment="1">
      <alignment horizontal="center" vertical="center" wrapText="1"/>
    </xf>
    <xf numFmtId="0" fontId="20" fillId="2" borderId="34" xfId="7" applyFont="1" applyFill="1" applyBorder="1" applyAlignment="1">
      <alignment horizontal="center" vertical="center" wrapText="1"/>
    </xf>
    <xf numFmtId="0" fontId="20" fillId="2" borderId="24" xfId="7" applyFont="1" applyFill="1" applyBorder="1" applyAlignment="1">
      <alignment horizontal="center" vertical="center" wrapText="1"/>
    </xf>
    <xf numFmtId="0" fontId="20" fillId="2" borderId="0" xfId="7" applyFont="1" applyFill="1" applyAlignment="1">
      <alignment horizontal="center" vertical="center" wrapText="1"/>
    </xf>
    <xf numFmtId="0" fontId="20" fillId="2" borderId="58" xfId="7" applyFont="1" applyFill="1" applyBorder="1" applyAlignment="1">
      <alignment horizontal="center" vertical="center" wrapText="1"/>
    </xf>
    <xf numFmtId="0" fontId="20" fillId="2" borderId="26" xfId="7" applyFont="1" applyFill="1" applyBorder="1" applyAlignment="1">
      <alignment horizontal="center" vertical="center" wrapText="1"/>
    </xf>
    <xf numFmtId="0" fontId="20" fillId="2" borderId="25" xfId="7" applyFont="1" applyFill="1" applyBorder="1" applyAlignment="1">
      <alignment horizontal="center" vertical="center" wrapText="1"/>
    </xf>
    <xf numFmtId="0" fontId="20" fillId="2" borderId="57" xfId="7" applyFont="1" applyFill="1" applyBorder="1" applyAlignment="1">
      <alignment horizontal="center" vertical="center" wrapText="1"/>
    </xf>
    <xf numFmtId="0" fontId="20" fillId="2" borderId="22" xfId="7" applyFont="1" applyFill="1" applyBorder="1" applyAlignment="1" applyProtection="1">
      <alignment horizontal="center" vertical="top" wrapText="1"/>
      <protection locked="0"/>
    </xf>
    <xf numFmtId="0" fontId="20" fillId="2" borderId="23" xfId="7" applyFont="1" applyFill="1" applyBorder="1" applyAlignment="1" applyProtection="1">
      <alignment horizontal="center" vertical="top" wrapText="1"/>
      <protection locked="0"/>
    </xf>
    <xf numFmtId="0" fontId="20" fillId="2" borderId="34" xfId="7" applyFont="1" applyFill="1" applyBorder="1" applyAlignment="1" applyProtection="1">
      <alignment horizontal="center" vertical="top" wrapText="1"/>
      <protection locked="0"/>
    </xf>
    <xf numFmtId="0" fontId="20" fillId="2" borderId="24" xfId="7" applyFont="1" applyFill="1" applyBorder="1" applyAlignment="1" applyProtection="1">
      <alignment horizontal="center" vertical="top" wrapText="1"/>
      <protection locked="0"/>
    </xf>
    <xf numFmtId="0" fontId="20" fillId="2" borderId="0" xfId="7" applyFont="1" applyFill="1" applyAlignment="1" applyProtection="1">
      <alignment horizontal="center" vertical="top" wrapText="1"/>
      <protection locked="0"/>
    </xf>
    <xf numFmtId="0" fontId="20" fillId="2" borderId="58" xfId="7" applyFont="1" applyFill="1" applyBorder="1" applyAlignment="1" applyProtection="1">
      <alignment horizontal="center" vertical="top" wrapText="1"/>
      <protection locked="0"/>
    </xf>
    <xf numFmtId="0" fontId="20" fillId="2" borderId="26" xfId="7" applyFont="1" applyFill="1" applyBorder="1" applyAlignment="1" applyProtection="1">
      <alignment horizontal="center" vertical="top" wrapText="1"/>
      <protection locked="0"/>
    </xf>
    <xf numFmtId="0" fontId="20" fillId="2" borderId="25" xfId="7" applyFont="1" applyFill="1" applyBorder="1" applyAlignment="1" applyProtection="1">
      <alignment horizontal="center" vertical="top" wrapText="1"/>
      <protection locked="0"/>
    </xf>
    <xf numFmtId="0" fontId="20" fillId="2" borderId="57" xfId="7" applyFont="1" applyFill="1" applyBorder="1" applyAlignment="1" applyProtection="1">
      <alignment horizontal="center" vertical="top" wrapText="1"/>
      <protection locked="0"/>
    </xf>
    <xf numFmtId="0" fontId="24" fillId="2" borderId="22" xfId="7" applyFont="1" applyFill="1" applyBorder="1" applyAlignment="1">
      <alignment horizontal="center" vertical="center"/>
    </xf>
    <xf numFmtId="0" fontId="24" fillId="2" borderId="23" xfId="7" applyFont="1" applyFill="1" applyBorder="1" applyAlignment="1">
      <alignment horizontal="center" vertical="center"/>
    </xf>
    <xf numFmtId="0" fontId="24" fillId="2" borderId="26" xfId="7" applyFont="1" applyFill="1" applyBorder="1" applyAlignment="1">
      <alignment horizontal="center" vertical="center"/>
    </xf>
    <xf numFmtId="0" fontId="24" fillId="2" borderId="25" xfId="7" applyFont="1" applyFill="1" applyBorder="1" applyAlignment="1">
      <alignment horizontal="center" vertical="center"/>
    </xf>
    <xf numFmtId="0" fontId="20" fillId="2" borderId="23" xfId="7" applyFont="1" applyFill="1" applyBorder="1" applyAlignment="1">
      <alignment horizontal="center" vertical="center" shrinkToFit="1"/>
    </xf>
    <xf numFmtId="0" fontId="20" fillId="2" borderId="25" xfId="7" applyFont="1" applyFill="1" applyBorder="1" applyAlignment="1">
      <alignment horizontal="center" vertical="center" shrinkToFit="1"/>
    </xf>
    <xf numFmtId="0" fontId="20" fillId="2" borderId="34" xfId="7" applyFont="1" applyFill="1" applyBorder="1" applyAlignment="1">
      <alignment horizontal="center" vertical="center"/>
    </xf>
    <xf numFmtId="0" fontId="20" fillId="2" borderId="57" xfId="7" applyFont="1" applyFill="1" applyBorder="1" applyAlignment="1">
      <alignment horizontal="center" vertical="center"/>
    </xf>
    <xf numFmtId="0" fontId="24" fillId="2" borderId="22" xfId="7" applyFont="1" applyFill="1" applyBorder="1" applyAlignment="1">
      <alignment horizontal="center" vertical="center" wrapText="1"/>
    </xf>
    <xf numFmtId="177" fontId="20" fillId="2" borderId="23" xfId="7" applyNumberFormat="1" applyFont="1" applyFill="1" applyBorder="1" applyAlignment="1">
      <alignment horizontal="center" vertical="center" shrinkToFit="1"/>
    </xf>
    <xf numFmtId="177" fontId="20" fillId="2" borderId="34" xfId="7" applyNumberFormat="1" applyFont="1" applyFill="1" applyBorder="1" applyAlignment="1">
      <alignment horizontal="center" vertical="center" shrinkToFit="1"/>
    </xf>
    <xf numFmtId="177" fontId="20" fillId="2" borderId="25" xfId="7" applyNumberFormat="1" applyFont="1" applyFill="1" applyBorder="1" applyAlignment="1">
      <alignment horizontal="center" vertical="center" shrinkToFit="1"/>
    </xf>
    <xf numFmtId="177" fontId="20" fillId="2" borderId="57" xfId="7" applyNumberFormat="1" applyFont="1" applyFill="1" applyBorder="1" applyAlignment="1">
      <alignment horizontal="center" vertical="center" shrinkToFit="1"/>
    </xf>
    <xf numFmtId="0" fontId="24" fillId="2" borderId="23" xfId="7" applyFont="1" applyFill="1" applyBorder="1" applyAlignment="1">
      <alignment horizontal="center" vertical="center" wrapText="1"/>
    </xf>
    <xf numFmtId="0" fontId="24" fillId="2" borderId="26" xfId="7" applyFont="1" applyFill="1" applyBorder="1" applyAlignment="1">
      <alignment horizontal="center" vertical="center" wrapText="1"/>
    </xf>
    <xf numFmtId="0" fontId="24" fillId="2" borderId="25" xfId="7" applyFont="1" applyFill="1" applyBorder="1" applyAlignment="1">
      <alignment horizontal="center" vertical="center" wrapText="1"/>
    </xf>
    <xf numFmtId="0" fontId="20" fillId="2" borderId="17" xfId="7" applyFont="1" applyFill="1" applyBorder="1" applyAlignment="1" applyProtection="1">
      <alignment horizontal="center" vertical="center" wrapText="1"/>
      <protection locked="0"/>
    </xf>
    <xf numFmtId="0" fontId="1" fillId="0" borderId="16"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39"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20" fillId="2" borderId="9" xfId="7" applyFont="1" applyFill="1" applyBorder="1" applyAlignment="1">
      <alignment horizontal="center" vertical="center"/>
    </xf>
    <xf numFmtId="0" fontId="20" fillId="2" borderId="7" xfId="7" applyFont="1" applyFill="1" applyBorder="1" applyAlignment="1">
      <alignment horizontal="center" vertical="center"/>
    </xf>
    <xf numFmtId="0" fontId="20" fillId="2" borderId="8" xfId="7" applyFont="1" applyFill="1" applyBorder="1" applyAlignment="1">
      <alignment horizontal="center" vertical="center"/>
    </xf>
    <xf numFmtId="0" fontId="20" fillId="2" borderId="46" xfId="7" applyFont="1" applyFill="1" applyBorder="1" applyAlignment="1">
      <alignment horizontal="left" vertical="center" wrapText="1"/>
    </xf>
    <xf numFmtId="0" fontId="20" fillId="2" borderId="9" xfId="7" applyFont="1" applyFill="1" applyBorder="1" applyAlignment="1">
      <alignment horizontal="center" vertical="center" wrapText="1"/>
    </xf>
    <xf numFmtId="0" fontId="20" fillId="2" borderId="7" xfId="7" applyFont="1" applyFill="1" applyBorder="1" applyAlignment="1">
      <alignment horizontal="center" vertical="center" wrapText="1"/>
    </xf>
    <xf numFmtId="0" fontId="20" fillId="2" borderId="8" xfId="7" applyFont="1" applyFill="1" applyBorder="1" applyAlignment="1">
      <alignment horizontal="center" vertical="center" wrapText="1"/>
    </xf>
    <xf numFmtId="0" fontId="20" fillId="2" borderId="22" xfId="7" applyFont="1" applyFill="1" applyBorder="1" applyAlignment="1">
      <alignment horizontal="left" vertical="center" wrapText="1"/>
    </xf>
    <xf numFmtId="0" fontId="20" fillId="2" borderId="23" xfId="7" applyFont="1" applyFill="1" applyBorder="1" applyAlignment="1">
      <alignment horizontal="left" vertical="center" wrapText="1"/>
    </xf>
    <xf numFmtId="0" fontId="20" fillId="2" borderId="34" xfId="7" applyFont="1" applyFill="1" applyBorder="1" applyAlignment="1">
      <alignment horizontal="left" vertical="center" wrapText="1"/>
    </xf>
    <xf numFmtId="0" fontId="20" fillId="2" borderId="24" xfId="7" applyFont="1" applyFill="1" applyBorder="1" applyAlignment="1">
      <alignment horizontal="left" vertical="center" wrapText="1"/>
    </xf>
    <xf numFmtId="0" fontId="20" fillId="2" borderId="0" xfId="7" applyFont="1" applyFill="1" applyAlignment="1">
      <alignment horizontal="left" vertical="center" wrapText="1"/>
    </xf>
    <xf numFmtId="0" fontId="20" fillId="2" borderId="58" xfId="7" applyFont="1" applyFill="1" applyBorder="1" applyAlignment="1">
      <alignment horizontal="left" vertical="center" wrapText="1"/>
    </xf>
    <xf numFmtId="0" fontId="20" fillId="2" borderId="26" xfId="7" applyFont="1" applyFill="1" applyBorder="1" applyAlignment="1">
      <alignment horizontal="left" vertical="center" wrapText="1"/>
    </xf>
    <xf numFmtId="0" fontId="20" fillId="2" borderId="25" xfId="7" applyFont="1" applyFill="1" applyBorder="1" applyAlignment="1">
      <alignment horizontal="left" vertical="center" wrapText="1"/>
    </xf>
    <xf numFmtId="0" fontId="20" fillId="2" borderId="57" xfId="7" applyFont="1" applyFill="1" applyBorder="1" applyAlignment="1">
      <alignment horizontal="left" vertical="center" wrapText="1"/>
    </xf>
    <xf numFmtId="0" fontId="20" fillId="2" borderId="46" xfId="7" applyFont="1" applyFill="1" applyBorder="1" applyAlignment="1">
      <alignment horizontal="center" vertical="center" wrapText="1"/>
    </xf>
    <xf numFmtId="0" fontId="20" fillId="2" borderId="46" xfId="7" applyFont="1" applyFill="1" applyBorder="1" applyAlignment="1" applyProtection="1">
      <alignment horizontal="left" vertical="top" wrapText="1"/>
      <protection locked="0"/>
    </xf>
    <xf numFmtId="0" fontId="20" fillId="2" borderId="22" xfId="7" applyFont="1" applyFill="1" applyBorder="1" applyAlignment="1" applyProtection="1">
      <alignment horizontal="left" vertical="top" wrapText="1"/>
      <protection locked="0"/>
    </xf>
    <xf numFmtId="0" fontId="20" fillId="2" borderId="23" xfId="7" applyFont="1" applyFill="1" applyBorder="1" applyAlignment="1" applyProtection="1">
      <alignment horizontal="left" vertical="top" wrapText="1"/>
      <protection locked="0"/>
    </xf>
    <xf numFmtId="0" fontId="20" fillId="2" borderId="34" xfId="7" applyFont="1" applyFill="1" applyBorder="1" applyAlignment="1" applyProtection="1">
      <alignment horizontal="left" vertical="top" wrapText="1"/>
      <protection locked="0"/>
    </xf>
    <xf numFmtId="0" fontId="20" fillId="2" borderId="24" xfId="7" applyFont="1" applyFill="1" applyBorder="1" applyAlignment="1" applyProtection="1">
      <alignment horizontal="left" vertical="top" wrapText="1"/>
      <protection locked="0"/>
    </xf>
    <xf numFmtId="0" fontId="20" fillId="2" borderId="0" xfId="7" applyFont="1" applyFill="1" applyAlignment="1" applyProtection="1">
      <alignment horizontal="left" vertical="top" wrapText="1"/>
      <protection locked="0"/>
    </xf>
    <xf numFmtId="0" fontId="20" fillId="2" borderId="58" xfId="7" applyFont="1" applyFill="1" applyBorder="1" applyAlignment="1" applyProtection="1">
      <alignment horizontal="left" vertical="top" wrapText="1"/>
      <protection locked="0"/>
    </xf>
    <xf numFmtId="0" fontId="20" fillId="2" borderId="26" xfId="7" applyFont="1" applyFill="1" applyBorder="1" applyAlignment="1" applyProtection="1">
      <alignment horizontal="left" vertical="top" wrapText="1"/>
      <protection locked="0"/>
    </xf>
    <xf numFmtId="0" fontId="20" fillId="2" borderId="25" xfId="7" applyFont="1" applyFill="1" applyBorder="1" applyAlignment="1" applyProtection="1">
      <alignment horizontal="left" vertical="top" wrapText="1"/>
      <protection locked="0"/>
    </xf>
    <xf numFmtId="0" fontId="20" fillId="2" borderId="57" xfId="7" applyFont="1" applyFill="1" applyBorder="1" applyAlignment="1" applyProtection="1">
      <alignment horizontal="left" vertical="top" wrapText="1"/>
      <protection locked="0"/>
    </xf>
  </cellXfs>
  <cellStyles count="8">
    <cellStyle name="標準" xfId="0" builtinId="0"/>
    <cellStyle name="標準 2" xfId="1" xr:uid="{00000000-0005-0000-0000-000001000000}"/>
    <cellStyle name="標準 2 3" xfId="3" xr:uid="{00000000-0005-0000-0000-000002000000}"/>
    <cellStyle name="標準 2 4" xfId="2" xr:uid="{00000000-0005-0000-0000-000003000000}"/>
    <cellStyle name="標準 2 4 2" xfId="6" xr:uid="{00000000-0005-0000-0000-000004000000}"/>
    <cellStyle name="標準 4 2" xfId="7" xr:uid="{00000000-0005-0000-0000-000005000000}"/>
    <cellStyle name="標準_04 H20保育事業向上支援費様式" xfId="4" xr:uid="{00000000-0005-0000-0000-000006000000}"/>
    <cellStyle name="標準_1000 H21民改費様式" xfId="5" xr:uid="{00000000-0005-0000-0000-000007000000}"/>
  </cellStyles>
  <dxfs count="2765">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theme="9" tint="0.79998168889431442"/>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auto="1"/>
      </font>
      <fill>
        <patternFill>
          <bgColor rgb="FFFFFF66"/>
        </patternFill>
      </fill>
    </dxf>
    <dxf>
      <fill>
        <patternFill>
          <bgColor rgb="FFFFFF66"/>
        </patternFill>
      </fill>
    </dxf>
    <dxf>
      <fill>
        <patternFill>
          <bgColor theme="0" tint="-0.24994659260841701"/>
        </patternFill>
      </fill>
    </dxf>
    <dxf>
      <fill>
        <patternFill>
          <bgColor rgb="FFFFFF66"/>
        </patternFill>
      </fill>
    </dxf>
    <dxf>
      <fill>
        <patternFill>
          <bgColor rgb="FFFFFF66"/>
        </patternFill>
      </fill>
    </dxf>
    <dxf>
      <fill>
        <patternFill>
          <bgColor rgb="FFFF6600"/>
        </patternFill>
      </fill>
    </dxf>
    <dxf>
      <fill>
        <patternFill>
          <bgColor rgb="FFFFFF66"/>
        </patternFill>
      </fill>
    </dxf>
  </dxfs>
  <tableStyles count="0" defaultTableStyle="TableStyleMedium2" defaultPivotStyle="PivotStyleLight16"/>
  <colors>
    <mruColors>
      <color rgb="FFFF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twoCellAnchor>
    <xdr:from>
      <xdr:col>33</xdr:col>
      <xdr:colOff>247650</xdr:colOff>
      <xdr:row>0</xdr:row>
      <xdr:rowOff>47625</xdr:rowOff>
    </xdr:from>
    <xdr:to>
      <xdr:col>35</xdr:col>
      <xdr:colOff>142874</xdr:colOff>
      <xdr:row>2</xdr:row>
      <xdr:rowOff>152400</xdr:rowOff>
    </xdr:to>
    <xdr:sp macro="" textlink="">
      <xdr:nvSpPr>
        <xdr:cNvPr id="3" name="円/楕円 1">
          <a:extLst>
            <a:ext uri="{FF2B5EF4-FFF2-40B4-BE49-F238E27FC236}">
              <a16:creationId xmlns:a16="http://schemas.microsoft.com/office/drawing/2014/main" id="{00000000-0008-0000-0400-000003000000}"/>
            </a:ext>
          </a:extLst>
        </xdr:cNvPr>
        <xdr:cNvSpPr/>
      </xdr:nvSpPr>
      <xdr:spPr>
        <a:xfrm>
          <a:off x="6134100" y="47625"/>
          <a:ext cx="46672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D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D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D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D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E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E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E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E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F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F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F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F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0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0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0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0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1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1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1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1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2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2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2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2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3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3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3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4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4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4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4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5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5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5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6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6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6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7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7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7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7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18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18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18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BDFBED0-4F12-4AC2-B504-21C07ADC502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94B59C65-F6C4-40CF-B537-B024EC97E89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7667324F-200B-447C-8C84-86F9757A0D2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141BD2D6-7506-4C43-8CF1-9A8BD553162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3A0ACC7-C5E6-4897-9830-9DBBC369FE1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15E37596-B30A-40D1-87AE-4C6F4B55F7C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CECEB140-3F0D-40EC-BFA0-9DD9005E857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FF4A2416-AC92-44D0-8C35-BD2BDD6BDFC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D477CA2-9D49-4DA6-9652-4F00AC21770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5B27C54B-0F07-46FE-9702-1D80C5F5205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DD26B150-D1D4-4FC6-8E2D-B00905FBDAF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6D502330-F69D-45FA-8A04-D659D2F43CC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572D88E-BBD8-451D-9EAC-BD0A970AA82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DBA43514-59E8-4F0C-85C2-80A6C0A71C5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291FB1E-60D8-4388-B950-A7151BF3400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27EADCF3-793E-4ADB-9AC7-EE05F298CCD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6E72FFE6-8CB2-4E9B-89DD-FAB8E393F3D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2D7511A0-67C9-4F42-BF62-AD4CBFCA0DB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D4BDD6CF-86EB-4C3F-ABB2-EC1D6E99F92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4A95FAE5-929B-49B9-894F-4DE424C9776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BFA8A38F-5943-4EDC-817D-332A2FA8F4E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C539603C-0164-4B8D-85AC-2383E86A003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CDDC03-9405-4717-A65E-203E93BF7A1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93CD7737-D3B1-4E2B-966B-E10D8C8341E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9AB2C44A-9094-4F2E-9F55-9008CF03FD8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9890D89D-23B1-4133-B40B-306F5DFAD2F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7C47298-C184-466F-9621-378CC359DC3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1A964155-E8C6-4821-AE1F-D09C953133E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746DFF9B-782F-4CD4-A0C6-9295EC256A6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C6E2BBF6-97FF-47E8-B7B5-28E00B09BBA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6E8F3B0A-518A-4B5F-82C6-83EFC2E8510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BE0B8DD2-871B-451D-B685-7AB9711131D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6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6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6" name="Oval 1">
          <a:extLst>
            <a:ext uri="{FF2B5EF4-FFF2-40B4-BE49-F238E27FC236}">
              <a16:creationId xmlns:a16="http://schemas.microsoft.com/office/drawing/2014/main" id="{00000000-0008-0000-0600-000006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CAB91A5F-9712-44EF-98E5-EACF2D17366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BC8960C0-7DDC-481F-AF53-77B67045B65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D400CB5A-7632-4FF9-948D-FFCA550B020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B3DBD95B-F8A4-4410-AE4B-3645EA98F9D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36ACDFD-0B15-458B-8293-AD4EF675B9B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2D591654-B7BA-4E1D-88F0-78A0BB8B436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4F2BF0C2-5494-4D02-B34C-324F79D0F54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6092B09A-AACA-4786-BF9F-916A5A7FFC5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D32E97E-1B14-4A98-A1A8-103CE7463E3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59D63F64-1A46-4500-AE6E-E235EB725AB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B4FD59CA-BEDE-4628-84A9-FD230AD22CD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5CA9758F-0FBF-4EDB-92DF-0830E8A0BAE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EC475DB0-A111-4127-8935-0997BAF1698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D6EFA065-D13B-4A57-8944-2CE831E48BE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9BC43AC8-8671-489D-9BBC-3ABD028AB08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28F1F009-9112-40B3-8971-03199D97358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AC899BC-7D9E-4520-9DC6-DFFFF193129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F2789CDB-B0D7-452E-A501-6142EE623EF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DA11F3AC-8F02-40B8-9F94-20BF227D084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3C010902-4433-43BD-AF42-64D6A6F0549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2FD4E14-0C57-4E5D-BCA9-67E9AD25EF9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6DFB2803-9BCB-4C87-96D9-98FA7125F08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20EDD636-1708-4D6E-AA4A-194854F4E8A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D99B18F5-D6FC-41BE-9C98-681D814B061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CD61726B-2B60-480A-8BDB-64C0E57F202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8FE21ECF-5C93-4768-88DA-65A8AEDB7F2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B868C96-9315-4D0A-ACD0-6C1DC1D4EB3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91C29C5-82E0-45A4-A49C-04E12002F7B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2221FE6E-6CB6-4EBC-96A2-9502B4B43DC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35B64A0F-4CCB-422B-8C25-DD1D8CDB944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4E0C522B-1A01-4054-A157-6326F37BEA2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85922017-B04E-44AB-8D95-1C42A8DEA83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85A5F21-8C66-44BD-ACB6-8D7A4348BDB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DB27112E-FC99-4CEB-BF73-B7401553703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26E7D21C-134A-45E9-9DBC-92C30553FE1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8D59C4F6-0733-4E8C-8253-7078FFD4C4D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F1F803A-E987-489F-90EA-6F742259CED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8E4337D3-81C2-44C9-95D3-520F945927E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9E371099-523C-4092-9DF7-80DE94ECB6B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9256808C-0FA9-481C-BFDF-9A1E9E2067C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7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7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7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7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B4E5A92F-B454-4828-A907-4AFEB40393B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F0D3514C-F8FF-43B7-907E-7E61DDE674D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7A24ED25-587B-450F-8052-AE52CCB5D22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F711D473-3512-4EC0-8672-778E5876995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DF304905-B3FD-4B0B-88CA-F1E26F33DAC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FEE6CFC8-8585-4675-BC07-F3DF6A6484D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22F448BD-B3EA-4D4E-A724-04EB04868C8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AAE9943B-F0AF-40A1-9F6D-31EAA30920C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F934F61-C371-4A79-9311-2CC7692F06E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BA2C7D55-F255-488B-8E98-6E7F2BEC08D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9D802C2F-BF77-43F1-A0BB-185EFE5DEFA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630CA3A6-950E-4E13-B88E-5BBB064C510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B83247B-A7D6-4C22-98B1-8528A454972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CF899E8E-BD77-4C05-93D5-8DAB4FCE459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5967E890-AA27-453F-9ED6-1D562D4F326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CFC6117F-B1FB-49A2-8E8A-8BBE63D0DE5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EC61792B-D295-4437-AFA8-99E51D41FAF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24EE2062-754A-4F74-89C0-14FD0FF2EE7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26C3D257-4CA2-465A-AAD0-EDE0F517E5D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170A022B-602C-4B28-88A8-59FC85A7E51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E786452-9F67-4795-98F4-1F700BFC27F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5FDCC7AF-6611-4A67-8132-FF2A14F1C44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BA8510D2-9B4D-4F61-8AFA-F3F2E573EA8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41148453-B1F9-4D7D-A45B-060C91C0D23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86BACB53-712B-4198-9ED5-CD78F72F5D9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85AE4048-2DCB-47DF-B2EC-47168804900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CDB21341-86D5-49A9-B093-34658CA2C7E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A0A06DC-F417-43A0-A03D-346633AAC7B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6D71A005-45C4-496E-AC20-AC99BD3AAF0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BF0A2A09-7D61-4C50-8FA6-DBBB185E8BE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8A1B29DC-AD5A-4BB0-B2E6-15B4F6566A7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C52819C0-1A11-43CA-A36F-A16BA3BECB1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CDB76DC0-A394-413F-8C3C-CE61D132D98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B46C411C-5366-4DF7-BDFC-20C487AFBDF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6AA8B82-A11E-4FDF-951A-3E8FC7C5F5B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8E5DF359-DCFE-410A-AB2D-796248A990A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4874EFA-8EBA-4709-AC44-B4AF1F58351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55B4D3C1-04A0-497A-967D-7AB9BA9F638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732DB9F3-5C66-44FE-9639-EC3002125B3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FBC83CF7-ACCB-47D3-9F62-20FA06D4EF2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8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8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8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8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E97376AD-1466-405F-9A72-B846DC61958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188241B1-25CA-43BB-B1A0-B4376837DFE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7D36D81D-D479-42C7-98D0-AF2CC6BEDB6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B3BA6F9B-12B2-447E-9931-F5D7A9BA63D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706E7365-3831-4EAC-BCB2-563AE6EA2E0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ACD86590-4833-4730-A0E6-044970BC4BB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3FBBB63F-FCE1-4E4E-9B29-C491049C21A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DAA86433-2D2D-4D72-B895-EE95234D978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48</xdr:row>
          <xdr:rowOff>123825</xdr:rowOff>
        </xdr:from>
        <xdr:to>
          <xdr:col>7</xdr:col>
          <xdr:colOff>0</xdr:colOff>
          <xdr:row>50</xdr:row>
          <xdr:rowOff>66675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1B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114300</xdr:rowOff>
        </xdr:from>
        <xdr:to>
          <xdr:col>7</xdr:col>
          <xdr:colOff>0</xdr:colOff>
          <xdr:row>51</xdr:row>
          <xdr:rowOff>76200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1B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104775</xdr:rowOff>
        </xdr:from>
        <xdr:to>
          <xdr:col>7</xdr:col>
          <xdr:colOff>0</xdr:colOff>
          <xdr:row>52</xdr:row>
          <xdr:rowOff>66675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1B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9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9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9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9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A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A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A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B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B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B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C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00000000-0008-0000-0C00-000003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4" name="Oval 1">
          <a:extLst>
            <a:ext uri="{FF2B5EF4-FFF2-40B4-BE49-F238E27FC236}">
              <a16:creationId xmlns:a16="http://schemas.microsoft.com/office/drawing/2014/main" id="{00000000-0008-0000-0C00-000004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5" name="Oval 1">
          <a:extLst>
            <a:ext uri="{FF2B5EF4-FFF2-40B4-BE49-F238E27FC236}">
              <a16:creationId xmlns:a16="http://schemas.microsoft.com/office/drawing/2014/main" id="{00000000-0008-0000-0C00-00000500000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2.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P76"/>
  <sheetViews>
    <sheetView showZeros="0" topLeftCell="E1" workbookViewId="0">
      <selection activeCell="P10" sqref="P10"/>
    </sheetView>
  </sheetViews>
  <sheetFormatPr defaultRowHeight="18.75" x14ac:dyDescent="0.4"/>
  <cols>
    <col min="2" max="2" width="15.625" customWidth="1"/>
    <col min="3" max="3" width="13.75" style="23" customWidth="1"/>
    <col min="4" max="4" width="12.375" style="1" customWidth="1"/>
    <col min="5" max="10" width="9" style="2"/>
    <col min="11" max="11" width="15.25" style="2" customWidth="1"/>
    <col min="12" max="12" width="13.75" style="24" customWidth="1"/>
    <col min="13" max="14" width="16.375" customWidth="1"/>
    <col min="15" max="16" width="19.75" customWidth="1"/>
  </cols>
  <sheetData>
    <row r="1" spans="1:16" s="2" customFormat="1" ht="20.25" thickTop="1" thickBot="1" x14ac:dyDescent="0.45">
      <c r="A1" s="6"/>
      <c r="B1" s="6" t="s">
        <v>31</v>
      </c>
      <c r="C1" s="22" t="s">
        <v>32</v>
      </c>
      <c r="D1" s="7" t="s">
        <v>33</v>
      </c>
      <c r="E1" s="18" t="s">
        <v>161</v>
      </c>
      <c r="F1" s="18" t="s">
        <v>162</v>
      </c>
      <c r="G1" s="18" t="s">
        <v>163</v>
      </c>
      <c r="H1" s="18" t="s">
        <v>164</v>
      </c>
      <c r="I1" s="18" t="s">
        <v>165</v>
      </c>
      <c r="J1" s="18" t="s">
        <v>166</v>
      </c>
      <c r="K1" s="21" t="s">
        <v>180</v>
      </c>
      <c r="L1" s="22" t="s">
        <v>181</v>
      </c>
      <c r="M1" s="21" t="s">
        <v>228</v>
      </c>
      <c r="N1" s="25" t="s">
        <v>37</v>
      </c>
      <c r="O1" s="27" t="s">
        <v>1</v>
      </c>
      <c r="P1" s="27" t="str">
        <f>②第１号様式の１!AF6</f>
        <v/>
      </c>
    </row>
    <row r="2" spans="1:16" ht="20.25" thickTop="1" thickBot="1" x14ac:dyDescent="0.45">
      <c r="A2" s="3">
        <v>1</v>
      </c>
      <c r="B2" s="3" t="str">
        <f>IF(②第１号様式の１!$C28="","",②第１号様式の１!$C28)</f>
        <v/>
      </c>
      <c r="C2" s="19" t="str">
        <f>IF(②第１号様式の１!$C28="","",②第１号様式の１!$J28)</f>
        <v/>
      </c>
      <c r="D2" s="8" t="str">
        <f>IF(②第１号様式の１!$C28="","",②第１号様式の１!$P28)</f>
        <v/>
      </c>
      <c r="E2" s="18" t="str">
        <f>IF(②第１号様式の１!$C28="","",②第１号様式の１!$U28)</f>
        <v/>
      </c>
      <c r="F2" s="18" t="str">
        <f>IF(②第１号様式の１!$C28="","",②第１号様式の１!$X28)</f>
        <v/>
      </c>
      <c r="G2" s="18" t="str">
        <f>IF(②第１号様式の１!$C28="","",②第１号様式の１!$AA28)</f>
        <v/>
      </c>
      <c r="H2" s="18" t="str">
        <f>IF(②第１号様式の１!$C28="","",②第１号様式の１!$AD28)</f>
        <v/>
      </c>
      <c r="I2" s="18" t="str">
        <f>IF(②第１号様式の１!$C28="","",②第１号様式の１!$AG28)</f>
        <v/>
      </c>
      <c r="J2" s="18" t="str">
        <f>IF(②第１号様式の１!$C28="","",②第１号様式の１!$AJ28)</f>
        <v/>
      </c>
      <c r="K2" s="21" t="str">
        <f>IF($B2&lt;&gt;"",IF(INDEX(①職員名簿!G$11:G$110,MATCH(ROW()-1,①職員名簿!AB$11:AB$110,0))&lt;&gt;"",INDEX(①職員名簿!B$11:B$110,MATCH(ROW()-1,①職員名簿!AB$11:AB$110,0)),""),"")</f>
        <v/>
      </c>
      <c r="L2" s="22" t="str">
        <f>IF($B2&lt;&gt;"",IF(INDEX(①職員名簿!H$11:H$110,MATCH(ROW()-1,①職員名簿!AB$11:AB$110,0))&lt;&gt;"",INDEX(①職員名簿!C$11:C$110,MATCH(ROW()-1,①職員名簿!AB$11:AB$110,0)),""),"")</f>
        <v/>
      </c>
      <c r="M2" s="3" t="str">
        <f>IF(②第１号様式の１!AM28="","",②第１号様式の１!AM28)</f>
        <v/>
      </c>
      <c r="N2" s="26" t="str">
        <f>IF(②第１号様式の１!AN28="","",②第１号様式の１!AN28)</f>
        <v/>
      </c>
      <c r="O2" s="28" t="s">
        <v>229</v>
      </c>
      <c r="P2" s="29" t="str">
        <f>②第１号様式の１!AC7</f>
        <v/>
      </c>
    </row>
    <row r="3" spans="1:16" ht="20.25" thickTop="1" thickBot="1" x14ac:dyDescent="0.45">
      <c r="A3" s="3">
        <v>2</v>
      </c>
      <c r="B3" s="3" t="str">
        <f>IF(②第１号様式の１!$C29="","",②第１号様式の１!$C29)</f>
        <v/>
      </c>
      <c r="C3" s="19" t="str">
        <f>IF(②第１号様式の１!$C29="","",②第１号様式の１!$J29)</f>
        <v/>
      </c>
      <c r="D3" s="8" t="str">
        <f>IF(②第１号様式の１!$C29="","",②第１号様式の１!$P29)</f>
        <v/>
      </c>
      <c r="E3" s="20" t="str">
        <f>IF(②第１号様式の１!$C29="","",②第１号様式の１!$U29)</f>
        <v/>
      </c>
      <c r="F3" s="20" t="str">
        <f>IF(②第１号様式の１!$C29="","",②第１号様式の１!$X29)</f>
        <v/>
      </c>
      <c r="G3" s="20" t="str">
        <f>IF(②第１号様式の１!$C29="","",②第１号様式の１!$AA29)</f>
        <v/>
      </c>
      <c r="H3" s="20" t="str">
        <f>IF(②第１号様式の１!$C29="","",②第１号様式の１!$AD29)</f>
        <v/>
      </c>
      <c r="I3" s="20" t="str">
        <f>IF(②第１号様式の１!$C29="","",②第１号様式の１!$AG29)</f>
        <v/>
      </c>
      <c r="J3" s="20" t="str">
        <f>IF(②第１号様式の１!$C29="","",②第１号様式の１!$AJ29)</f>
        <v/>
      </c>
      <c r="K3" s="21" t="str">
        <f>IF($B3&lt;&gt;"",IF(INDEX(①職員名簿!G$11:G$110,MATCH(ROW()-1,①職員名簿!AB$11:AB$110,0))&lt;&gt;"",INDEX(①職員名簿!B$11:B$110,MATCH(ROW()-1,①職員名簿!AB$11:AB$110,0)),""),"")</f>
        <v/>
      </c>
      <c r="L3" s="22" t="str">
        <f>IF($B3&lt;&gt;"",IF(INDEX(①職員名簿!H$11:H$110,MATCH(ROW()-1,①職員名簿!AB$11:AB$110,0))&lt;&gt;"",INDEX(①職員名簿!C$11:C$110,MATCH(ROW()-1,①職員名簿!AB$11:AB$110,0)),""),"")</f>
        <v/>
      </c>
      <c r="M3" s="3" t="str">
        <f>IF(②第１号様式の１!AM29="","",②第１号様式の１!AM29)</f>
        <v/>
      </c>
      <c r="N3" s="26" t="str">
        <f>IF(②第１号様式の１!AN29="","",②第１号様式の１!AN29)</f>
        <v/>
      </c>
      <c r="O3" s="28" t="s">
        <v>206</v>
      </c>
      <c r="P3" s="29" t="str">
        <f>②第１号様式の１!AC8</f>
        <v/>
      </c>
    </row>
    <row r="4" spans="1:16" ht="20.25" thickTop="1" thickBot="1" x14ac:dyDescent="0.45">
      <c r="A4" s="3">
        <v>3</v>
      </c>
      <c r="B4" s="3" t="str">
        <f>IF(②第１号様式の１!$C30="","",②第１号様式の１!$C30)</f>
        <v/>
      </c>
      <c r="C4" s="19" t="str">
        <f>IF(②第１号様式の１!$C30="","",②第１号様式の１!$J30)</f>
        <v/>
      </c>
      <c r="D4" s="8" t="str">
        <f>IF(②第１号様式の１!$C30="","",②第１号様式の１!$P30)</f>
        <v/>
      </c>
      <c r="E4" s="20" t="str">
        <f>IF(②第１号様式の１!$C30="","",②第１号様式の１!$U30)</f>
        <v/>
      </c>
      <c r="F4" s="20" t="str">
        <f>IF(②第１号様式の１!$C30="","",②第１号様式の１!$X30)</f>
        <v/>
      </c>
      <c r="G4" s="20" t="str">
        <f>IF(②第１号様式の１!$C30="","",②第１号様式の１!$AA30)</f>
        <v/>
      </c>
      <c r="H4" s="20" t="str">
        <f>IF(②第１号様式の１!$C30="","",②第１号様式の１!$AD30)</f>
        <v/>
      </c>
      <c r="I4" s="20" t="str">
        <f>IF(②第１号様式の１!$C30="","",②第１号様式の１!$AG30)</f>
        <v/>
      </c>
      <c r="J4" s="20" t="str">
        <f>IF(②第１号様式の１!$C30="","",②第１号様式の１!$AJ30)</f>
        <v/>
      </c>
      <c r="K4" s="21" t="str">
        <f>IF($B4&lt;&gt;"",IF(INDEX(①職員名簿!G$11:G$110,MATCH(ROW()-1,①職員名簿!AB$11:AB$110,0))&lt;&gt;"",INDEX(①職員名簿!B$11:B$110,MATCH(ROW()-1,①職員名簿!AB$11:AB$110,0)),""),"")</f>
        <v/>
      </c>
      <c r="L4" s="22" t="str">
        <f>IF($B4&lt;&gt;"",IF(INDEX(①職員名簿!H$11:H$110,MATCH(ROW()-1,①職員名簿!AB$11:AB$110,0))&lt;&gt;"",INDEX(①職員名簿!C$11:C$110,MATCH(ROW()-1,①職員名簿!AB$11:AB$110,0)),""),"")</f>
        <v/>
      </c>
      <c r="M4" s="3" t="str">
        <f>IF(②第１号様式の１!AM30="","",②第１号様式の１!AM30)</f>
        <v/>
      </c>
      <c r="N4" s="3" t="str">
        <f>IF(②第１号様式の１!AN30="","",②第１号様式の１!AN30)</f>
        <v/>
      </c>
      <c r="O4" s="30" t="s">
        <v>207</v>
      </c>
      <c r="P4" s="30" t="str">
        <f>②第１号様式の１!AC9</f>
        <v/>
      </c>
    </row>
    <row r="5" spans="1:16" ht="19.5" customHeight="1" thickTop="1" thickBot="1" x14ac:dyDescent="0.45">
      <c r="A5" s="3">
        <v>4</v>
      </c>
      <c r="B5" s="3" t="str">
        <f>IF(②第１号様式の１!$C31="","",②第１号様式の１!$C31)</f>
        <v/>
      </c>
      <c r="C5" s="19" t="str">
        <f>IF(②第１号様式の１!$C31="","",②第１号様式の１!$J31)</f>
        <v/>
      </c>
      <c r="D5" s="8" t="str">
        <f>IF(②第１号様式の１!$C31="","",②第１号様式の１!$P31)</f>
        <v/>
      </c>
      <c r="E5" s="20" t="str">
        <f>IF(②第１号様式の１!$C31="","",②第１号様式の１!$U31)</f>
        <v/>
      </c>
      <c r="F5" s="20" t="str">
        <f>IF(②第１号様式の１!$C31="","",②第１号様式の１!$X31)</f>
        <v/>
      </c>
      <c r="G5" s="20" t="str">
        <f>IF(②第１号様式の１!$C31="","",②第１号様式の１!$AA31)</f>
        <v/>
      </c>
      <c r="H5" s="20" t="str">
        <f>IF(②第１号様式の１!$C31="","",②第１号様式の１!$AD31)</f>
        <v/>
      </c>
      <c r="I5" s="20" t="str">
        <f>IF(②第１号様式の１!$C31="","",②第１号様式の１!$AG31)</f>
        <v/>
      </c>
      <c r="J5" s="20" t="str">
        <f>IF(②第１号様式の１!$C31="","",②第１号様式の１!$AJ31)</f>
        <v/>
      </c>
      <c r="K5" s="21" t="str">
        <f>IF($B5&lt;&gt;"",IF(INDEX(①職員名簿!G$11:G$110,MATCH(ROW()-1,①職員名簿!AB$11:AB$110,0))&lt;&gt;"",INDEX(①職員名簿!B$11:B$110,MATCH(ROW()-1,①職員名簿!AB$11:AB$110,0)),""),"")</f>
        <v/>
      </c>
      <c r="L5" s="22" t="str">
        <f>IF($B5&lt;&gt;"",IF(INDEX(①職員名簿!H$11:H$110,MATCH(ROW()-1,①職員名簿!AB$11:AB$110,0))&lt;&gt;"",INDEX(①職員名簿!C$11:C$110,MATCH(ROW()-1,①職員名簿!AB$11:AB$110,0)),""),"")</f>
        <v/>
      </c>
      <c r="M5" s="3" t="str">
        <f>IF(②第１号様式の１!AM31="","",②第１号様式の１!AM31)</f>
        <v/>
      </c>
      <c r="N5" s="26" t="str">
        <f>IF(②第１号様式の１!AN31="","",②第１号様式の１!AN31)</f>
        <v/>
      </c>
      <c r="O5" s="242" t="s">
        <v>234</v>
      </c>
      <c r="P5" s="244">
        <f>①職員名簿!H6</f>
        <v>0</v>
      </c>
    </row>
    <row r="6" spans="1:16" ht="20.25" thickTop="1" thickBot="1" x14ac:dyDescent="0.45">
      <c r="A6" s="3">
        <v>5</v>
      </c>
      <c r="B6" s="3" t="str">
        <f>IF(②第１号様式の１!$C32="","",②第１号様式の１!$C32)</f>
        <v/>
      </c>
      <c r="C6" s="19" t="str">
        <f>IF(②第１号様式の１!$C32="","",②第１号様式の１!$J32)</f>
        <v/>
      </c>
      <c r="D6" s="8" t="str">
        <f>IF(②第１号様式の１!$C32="","",②第１号様式の１!$P32)</f>
        <v/>
      </c>
      <c r="E6" s="20" t="str">
        <f>IF(②第１号様式の１!$C32="","",②第１号様式の１!$U32)</f>
        <v/>
      </c>
      <c r="F6" s="20" t="str">
        <f>IF(②第１号様式の１!$C32="","",②第１号様式の１!$X32)</f>
        <v/>
      </c>
      <c r="G6" s="20" t="str">
        <f>IF(②第１号様式の１!$C32="","",②第１号様式の１!$AA32)</f>
        <v/>
      </c>
      <c r="H6" s="20" t="str">
        <f>IF(②第１号様式の１!$C32="","",②第１号様式の１!$AD32)</f>
        <v/>
      </c>
      <c r="I6" s="20" t="str">
        <f>IF(②第１号様式の１!$C32="","",②第１号様式の１!$AG32)</f>
        <v/>
      </c>
      <c r="J6" s="20" t="str">
        <f>IF(②第１号様式の１!$C32="","",②第１号様式の１!$AJ32)</f>
        <v/>
      </c>
      <c r="K6" s="21" t="str">
        <f>IF($B6&lt;&gt;"",IF(INDEX(①職員名簿!G$11:G$110,MATCH(ROW()-1,①職員名簿!AB$11:AB$110,0))&lt;&gt;"",INDEX(①職員名簿!B$11:B$110,MATCH(ROW()-1,①職員名簿!AB$11:AB$110,0)),""),"")</f>
        <v/>
      </c>
      <c r="L6" s="22" t="str">
        <f>IF($B6&lt;&gt;"",IF(INDEX(①職員名簿!H$11:H$110,MATCH(ROW()-1,①職員名簿!AB$11:AB$110,0))&lt;&gt;"",INDEX(①職員名簿!C$11:C$110,MATCH(ROW()-1,①職員名簿!AB$11:AB$110,0)),""),"")</f>
        <v/>
      </c>
      <c r="M6" s="3" t="str">
        <f>IF(②第１号様式の１!AM32="","",②第１号様式の１!AM32)</f>
        <v/>
      </c>
      <c r="N6" s="26" t="str">
        <f>IF(②第１号様式の１!AN32="","",②第１号様式の１!AN32)</f>
        <v/>
      </c>
      <c r="O6" s="242"/>
      <c r="P6" s="244"/>
    </row>
    <row r="7" spans="1:16" ht="20.25" thickTop="1" thickBot="1" x14ac:dyDescent="0.45">
      <c r="A7" s="3">
        <v>6</v>
      </c>
      <c r="B7" s="3" t="str">
        <f>IF(②第１号様式の１!$C33="","",②第１号様式の１!$C33)</f>
        <v/>
      </c>
      <c r="C7" s="19" t="str">
        <f>IF(②第１号様式の１!$C33="","",②第１号様式の１!$J33)</f>
        <v/>
      </c>
      <c r="D7" s="8" t="str">
        <f>IF(②第１号様式の１!$C33="","",②第１号様式の１!$P33)</f>
        <v/>
      </c>
      <c r="E7" s="20" t="str">
        <f>IF(②第１号様式の１!$C33="","",②第１号様式の１!$U33)</f>
        <v/>
      </c>
      <c r="F7" s="20" t="str">
        <f>IF(②第１号様式の１!$C33="","",②第１号様式の１!$X33)</f>
        <v/>
      </c>
      <c r="G7" s="20" t="str">
        <f>IF(②第１号様式の１!$C33="","",②第１号様式の１!$AA33)</f>
        <v/>
      </c>
      <c r="H7" s="20" t="str">
        <f>IF(②第１号様式の１!$C33="","",②第１号様式の１!$AD33)</f>
        <v/>
      </c>
      <c r="I7" s="20" t="str">
        <f>IF(②第１号様式の１!$C33="","",②第１号様式の１!$AG33)</f>
        <v/>
      </c>
      <c r="J7" s="20" t="str">
        <f>IF(②第１号様式の１!$C33="","",②第１号様式の１!$AJ33)</f>
        <v/>
      </c>
      <c r="K7" s="21" t="str">
        <f>IF($B7&lt;&gt;"",IF(INDEX(①職員名簿!G$11:G$110,MATCH(ROW()-1,①職員名簿!AB$11:AB$110,0))&lt;&gt;"",INDEX(①職員名簿!B$11:B$110,MATCH(ROW()-1,①職員名簿!AB$11:AB$110,0)),""),"")</f>
        <v/>
      </c>
      <c r="L7" s="22" t="str">
        <f>IF($B7&lt;&gt;"",IF(INDEX(①職員名簿!H$11:H$110,MATCH(ROW()-1,①職員名簿!AB$11:AB$110,0))&lt;&gt;"",INDEX(①職員名簿!C$11:C$110,MATCH(ROW()-1,①職員名簿!AB$11:AB$110,0)),""),"")</f>
        <v/>
      </c>
      <c r="M7" s="3" t="str">
        <f>IF(②第１号様式の１!AM33="","",②第１号様式の１!AM33)</f>
        <v/>
      </c>
      <c r="N7" s="26" t="str">
        <f>IF(②第１号様式の１!AN33="","",②第１号様式の１!AN33)</f>
        <v/>
      </c>
      <c r="O7" s="242"/>
      <c r="P7" s="244"/>
    </row>
    <row r="8" spans="1:16" ht="20.25" thickTop="1" thickBot="1" x14ac:dyDescent="0.45">
      <c r="A8" s="3">
        <v>7</v>
      </c>
      <c r="B8" s="3" t="str">
        <f>IF(②第１号様式の１!$C34="","",②第１号様式の１!$C34)</f>
        <v/>
      </c>
      <c r="C8" s="19" t="str">
        <f>IF(②第１号様式の１!$C34="","",②第１号様式の１!$J34)</f>
        <v/>
      </c>
      <c r="D8" s="8" t="str">
        <f>IF(②第１号様式の１!$C34="","",②第１号様式の１!$P34)</f>
        <v/>
      </c>
      <c r="E8" s="20" t="str">
        <f>IF(②第１号様式の１!$C34="","",②第１号様式の１!$U34)</f>
        <v/>
      </c>
      <c r="F8" s="20" t="str">
        <f>IF(②第１号様式の１!$C34="","",②第１号様式の１!$X34)</f>
        <v/>
      </c>
      <c r="G8" s="20" t="str">
        <f>IF(②第１号様式の１!$C34="","",②第１号様式の１!$AA34)</f>
        <v/>
      </c>
      <c r="H8" s="20" t="str">
        <f>IF(②第１号様式の１!$C34="","",②第１号様式の１!$AD34)</f>
        <v/>
      </c>
      <c r="I8" s="20" t="str">
        <f>IF(②第１号様式の１!$C34="","",②第１号様式の１!$AG34)</f>
        <v/>
      </c>
      <c r="J8" s="20" t="str">
        <f>IF(②第１号様式の１!$C34="","",②第１号様式の１!$AJ34)</f>
        <v/>
      </c>
      <c r="K8" s="21" t="str">
        <f>IF($B8&lt;&gt;"",IF(INDEX(①職員名簿!G$11:G$110,MATCH(ROW()-1,①職員名簿!AB$11:AB$110,0))&lt;&gt;"",INDEX(①職員名簿!B$11:B$110,MATCH(ROW()-1,①職員名簿!AB$11:AB$110,0)),""),"")</f>
        <v/>
      </c>
      <c r="L8" s="22" t="str">
        <f>IF($B8&lt;&gt;"",IF(INDEX(①職員名簿!H$11:H$110,MATCH(ROW()-1,①職員名簿!AB$11:AB$110,0))&lt;&gt;"",INDEX(①職員名簿!C$11:C$110,MATCH(ROW()-1,①職員名簿!AB$11:AB$110,0)),""),"")</f>
        <v/>
      </c>
      <c r="M8" s="3" t="str">
        <f>IF(②第１号様式の１!AM34="","",②第１号様式の１!AM34)</f>
        <v/>
      </c>
      <c r="N8" s="26" t="str">
        <f>IF(②第１号様式の１!AN34="","",②第１号様式の１!AN34)</f>
        <v/>
      </c>
      <c r="O8" s="243"/>
      <c r="P8" s="245"/>
    </row>
    <row r="9" spans="1:16" ht="20.25" thickTop="1" thickBot="1" x14ac:dyDescent="0.45">
      <c r="A9" s="3">
        <v>8</v>
      </c>
      <c r="B9" s="3" t="str">
        <f>IF(②第１号様式の１!$C35="","",②第１号様式の１!$C35)</f>
        <v/>
      </c>
      <c r="C9" s="19" t="str">
        <f>IF(②第１号様式の１!$C35="","",②第１号様式の１!$J35)</f>
        <v/>
      </c>
      <c r="D9" s="8" t="str">
        <f>IF(②第１号様式の１!$C35="","",②第１号様式の１!$P35)</f>
        <v/>
      </c>
      <c r="E9" s="20" t="str">
        <f>IF(②第１号様式の１!$C35="","",②第１号様式の１!$U35)</f>
        <v/>
      </c>
      <c r="F9" s="20" t="str">
        <f>IF(②第１号様式の１!$C35="","",②第１号様式の１!$X35)</f>
        <v/>
      </c>
      <c r="G9" s="20" t="str">
        <f>IF(②第１号様式の１!$C35="","",②第１号様式の１!$AA35)</f>
        <v/>
      </c>
      <c r="H9" s="20" t="str">
        <f>IF(②第１号様式の１!$C35="","",②第１号様式の１!$AD35)</f>
        <v/>
      </c>
      <c r="I9" s="20" t="str">
        <f>IF(②第１号様式の１!$C35="","",②第１号様式の１!$AG35)</f>
        <v/>
      </c>
      <c r="J9" s="20" t="str">
        <f>IF(②第１号様式の１!$C35="","",②第１号様式の１!$AJ35)</f>
        <v/>
      </c>
      <c r="K9" s="21" t="str">
        <f>IF($B9&lt;&gt;"",IF(INDEX(①職員名簿!G$11:G$110,MATCH(ROW()-1,①職員名簿!AB$11:AB$110,0))&lt;&gt;"",INDEX(①職員名簿!B$11:B$110,MATCH(ROW()-1,①職員名簿!AB$11:AB$110,0)),""),"")</f>
        <v/>
      </c>
      <c r="L9" s="22" t="str">
        <f>IF($B9&lt;&gt;"",IF(INDEX(①職員名簿!H$11:H$110,MATCH(ROW()-1,①職員名簿!AB$11:AB$110,0))&lt;&gt;"",INDEX(①職員名簿!C$11:C$110,MATCH(ROW()-1,①職員名簿!AB$11:AB$110,0)),""),"")</f>
        <v/>
      </c>
      <c r="M9" s="3" t="str">
        <f>IF(②第１号様式の１!AM35="","",②第１号様式の１!AM35)</f>
        <v/>
      </c>
      <c r="N9" s="26" t="str">
        <f>IF(②第１号様式の１!AN35="","",②第１号様式の１!AN35)</f>
        <v/>
      </c>
      <c r="O9" s="28" t="s">
        <v>296</v>
      </c>
      <c r="P9" s="28">
        <f>①職員名簿!C8</f>
        <v>0</v>
      </c>
    </row>
    <row r="10" spans="1:16" ht="20.25" thickTop="1" thickBot="1" x14ac:dyDescent="0.45">
      <c r="A10" s="3">
        <v>9</v>
      </c>
      <c r="B10" s="3" t="str">
        <f>IF(②第１号様式の１!$C36="","",②第１号様式の１!$C36)</f>
        <v/>
      </c>
      <c r="C10" s="19" t="str">
        <f>IF(②第１号様式の１!$C36="","",②第１号様式の１!$J36)</f>
        <v/>
      </c>
      <c r="D10" s="8" t="str">
        <f>IF(②第１号様式の１!$C36="","",②第１号様式の１!$P36)</f>
        <v/>
      </c>
      <c r="E10" s="20" t="str">
        <f>IF(②第１号様式の１!$C36="","",②第１号様式の１!$U36)</f>
        <v/>
      </c>
      <c r="F10" s="20" t="str">
        <f>IF(②第１号様式の１!$C36="","",②第１号様式の１!$X36)</f>
        <v/>
      </c>
      <c r="G10" s="20" t="str">
        <f>IF(②第１号様式の１!$C36="","",②第１号様式の１!$AA36)</f>
        <v/>
      </c>
      <c r="H10" s="20" t="str">
        <f>IF(②第１号様式の１!$C36="","",②第１号様式の１!$AD36)</f>
        <v/>
      </c>
      <c r="I10" s="20" t="str">
        <f>IF(②第１号様式の１!$C36="","",②第１号様式の１!$AG36)</f>
        <v/>
      </c>
      <c r="J10" s="20" t="str">
        <f>IF(②第１号様式の１!$C36="","",②第１号様式の１!$AJ36)</f>
        <v/>
      </c>
      <c r="K10" s="21" t="str">
        <f>IF($B10&lt;&gt;"",IF(INDEX(①職員名簿!G$11:G$110,MATCH(ROW()-1,①職員名簿!AB$11:AB$110,0))&lt;&gt;"",INDEX(①職員名簿!B$11:B$110,MATCH(ROW()-1,①職員名簿!AB$11:AB$110,0)),""),"")</f>
        <v/>
      </c>
      <c r="L10" s="22" t="str">
        <f>IF($B10&lt;&gt;"",IF(INDEX(①職員名簿!H$11:H$110,MATCH(ROW()-1,①職員名簿!AB$11:AB$110,0))&lt;&gt;"",INDEX(①職員名簿!C$11:C$110,MATCH(ROW()-1,①職員名簿!AB$11:AB$110,0)),""),"")</f>
        <v/>
      </c>
      <c r="M10" s="3" t="str">
        <f>IF(②第１号様式の１!AM36="","",②第１号様式の１!AM36)</f>
        <v/>
      </c>
      <c r="N10" s="3" t="str">
        <f>IF(②第１号様式の１!AN36="","",②第１号様式の１!AN36)</f>
        <v/>
      </c>
      <c r="O10" s="28" t="s">
        <v>297</v>
      </c>
      <c r="P10" s="33">
        <f>①職員名簿!D8</f>
        <v>0</v>
      </c>
    </row>
    <row r="11" spans="1:16" ht="19.5" thickTop="1" x14ac:dyDescent="0.4">
      <c r="A11" s="3">
        <v>10</v>
      </c>
      <c r="B11" s="3" t="str">
        <f>IF(②第１号様式の１!$C37="","",②第１号様式の１!$C37)</f>
        <v/>
      </c>
      <c r="C11" s="19" t="str">
        <f>IF(②第１号様式の１!$C37="","",②第１号様式の１!$J37)</f>
        <v/>
      </c>
      <c r="D11" s="8" t="str">
        <f>IF(②第１号様式の１!$C37="","",②第１号様式の１!$P37)</f>
        <v/>
      </c>
      <c r="E11" s="20" t="str">
        <f>IF(②第１号様式の１!$C37="","",②第１号様式の１!$U37)</f>
        <v/>
      </c>
      <c r="F11" s="20" t="str">
        <f>IF(②第１号様式の１!$C37="","",②第１号様式の１!$X37)</f>
        <v/>
      </c>
      <c r="G11" s="20" t="str">
        <f>IF(②第１号様式の１!$C37="","",②第１号様式の１!$AA37)</f>
        <v/>
      </c>
      <c r="H11" s="20" t="str">
        <f>IF(②第１号様式の１!$C37="","",②第１号様式の１!$AD37)</f>
        <v/>
      </c>
      <c r="I11" s="20" t="str">
        <f>IF(②第１号様式の１!$C37="","",②第１号様式の１!$AG37)</f>
        <v/>
      </c>
      <c r="J11" s="20" t="str">
        <f>IF(②第１号様式の１!$C37="","",②第１号様式の１!$AJ37)</f>
        <v/>
      </c>
      <c r="K11" s="21" t="str">
        <f>IF($B11&lt;&gt;"",IF(INDEX(①職員名簿!G$11:G$110,MATCH(ROW()-1,①職員名簿!AB$11:AB$110,0))&lt;&gt;"",INDEX(①職員名簿!B$11:B$110,MATCH(ROW()-1,①職員名簿!AB$11:AB$110,0)),""),"")</f>
        <v/>
      </c>
      <c r="L11" s="22" t="str">
        <f>IF($B11&lt;&gt;"",IF(INDEX(①職員名簿!H$11:H$110,MATCH(ROW()-1,①職員名簿!AB$11:AB$110,0))&lt;&gt;"",INDEX(①職員名簿!C$11:C$110,MATCH(ROW()-1,①職員名簿!AB$11:AB$110,0)),""),"")</f>
        <v/>
      </c>
      <c r="M11" s="3" t="str">
        <f>IF(②第１号様式の１!AM37="","",②第１号様式の１!AM37)</f>
        <v/>
      </c>
      <c r="N11" s="3" t="str">
        <f>IF(②第１号様式の１!AN37="","",②第１号様式の１!AN37)</f>
        <v/>
      </c>
    </row>
    <row r="12" spans="1:16" x14ac:dyDescent="0.4">
      <c r="A12" s="3">
        <v>11</v>
      </c>
      <c r="B12" s="3" t="str">
        <f>IF(②第１号様式の１!$C38="","",②第１号様式の１!$C38)</f>
        <v/>
      </c>
      <c r="C12" s="19" t="str">
        <f>IF(②第１号様式の１!$C38="","",②第１号様式の１!$J38)</f>
        <v/>
      </c>
      <c r="D12" s="8" t="str">
        <f>IF(②第１号様式の１!$C38="","",②第１号様式の１!$P38)</f>
        <v/>
      </c>
      <c r="E12" s="20" t="str">
        <f>IF(②第１号様式の１!$C38="","",②第１号様式の１!$U38)</f>
        <v/>
      </c>
      <c r="F12" s="20" t="str">
        <f>IF(②第１号様式の１!$C38="","",②第１号様式の１!$X38)</f>
        <v/>
      </c>
      <c r="G12" s="20" t="str">
        <f>IF(②第１号様式の１!$C38="","",②第１号様式の１!$AA38)</f>
        <v/>
      </c>
      <c r="H12" s="20" t="str">
        <f>IF(②第１号様式の１!$C38="","",②第１号様式の１!$AD38)</f>
        <v/>
      </c>
      <c r="I12" s="20" t="str">
        <f>IF(②第１号様式の１!$C38="","",②第１号様式の１!$AG38)</f>
        <v/>
      </c>
      <c r="J12" s="20" t="str">
        <f>IF(②第１号様式の１!$C38="","",②第１号様式の１!$AJ38)</f>
        <v/>
      </c>
      <c r="K12" s="21" t="str">
        <f>IF($B12&lt;&gt;"",IF(INDEX(①職員名簿!G$11:G$110,MATCH(ROW()-1,①職員名簿!AB$11:AB$110,0))&lt;&gt;"",INDEX(①職員名簿!B$11:B$110,MATCH(ROW()-1,①職員名簿!AB$11:AB$110,0)),""),"")</f>
        <v/>
      </c>
      <c r="L12" s="22" t="str">
        <f>IF($B12&lt;&gt;"",IF(INDEX(①職員名簿!H$11:H$110,MATCH(ROW()-1,①職員名簿!AB$11:AB$110,0))&lt;&gt;"",INDEX(①職員名簿!C$11:C$110,MATCH(ROW()-1,①職員名簿!AB$11:AB$110,0)),""),"")</f>
        <v/>
      </c>
      <c r="M12" s="3" t="str">
        <f>IF(②第１号様式の１!AM38="","",②第１号様式の１!AM38)</f>
        <v/>
      </c>
      <c r="N12" s="3" t="str">
        <f>IF(②第１号様式の１!AN38="","",②第１号様式の１!AN38)</f>
        <v/>
      </c>
    </row>
    <row r="13" spans="1:16" x14ac:dyDescent="0.4">
      <c r="A13" s="3">
        <v>12</v>
      </c>
      <c r="B13" s="3" t="str">
        <f>IF(②第１号様式の１!$C39="","",②第１号様式の１!$C39)</f>
        <v/>
      </c>
      <c r="C13" s="19" t="str">
        <f>IF(②第１号様式の１!$C39="","",②第１号様式の１!$J39)</f>
        <v/>
      </c>
      <c r="D13" s="8" t="str">
        <f>IF(②第１号様式の１!$C39="","",②第１号様式の１!$P39)</f>
        <v/>
      </c>
      <c r="E13" s="20" t="str">
        <f>IF(②第１号様式の１!$C39="","",②第１号様式の１!$U39)</f>
        <v/>
      </c>
      <c r="F13" s="20" t="str">
        <f>IF(②第１号様式の１!$C39="","",②第１号様式の１!$X39)</f>
        <v/>
      </c>
      <c r="G13" s="20" t="str">
        <f>IF(②第１号様式の１!$C39="","",②第１号様式の１!$AA39)</f>
        <v/>
      </c>
      <c r="H13" s="20" t="str">
        <f>IF(②第１号様式の１!$C39="","",②第１号様式の１!$AD39)</f>
        <v/>
      </c>
      <c r="I13" s="20" t="str">
        <f>IF(②第１号様式の１!$C39="","",②第１号様式の１!$AG39)</f>
        <v/>
      </c>
      <c r="J13" s="20" t="str">
        <f>IF(②第１号様式の１!$C39="","",②第１号様式の１!$AJ39)</f>
        <v/>
      </c>
      <c r="K13" s="21" t="str">
        <f>IF($B13&lt;&gt;"",IF(INDEX(①職員名簿!G$11:G$110,MATCH(ROW()-1,①職員名簿!AB$11:AB$110,0))&lt;&gt;"",INDEX(①職員名簿!B$11:B$110,MATCH(ROW()-1,①職員名簿!AB$11:AB$110,0)),""),"")</f>
        <v/>
      </c>
      <c r="L13" s="22" t="str">
        <f>IF($B13&lt;&gt;"",IF(INDEX(①職員名簿!H$11:H$110,MATCH(ROW()-1,①職員名簿!AB$11:AB$110,0))&lt;&gt;"",INDEX(①職員名簿!C$11:C$110,MATCH(ROW()-1,①職員名簿!AB$11:AB$110,0)),""),"")</f>
        <v/>
      </c>
      <c r="M13" s="3" t="str">
        <f>IF(②第１号様式の１!AM39="","",②第１号様式の１!AM39)</f>
        <v/>
      </c>
      <c r="N13" s="3" t="str">
        <f>IF(②第１号様式の１!AN39="","",②第１号様式の１!AN39)</f>
        <v/>
      </c>
    </row>
    <row r="14" spans="1:16" x14ac:dyDescent="0.4">
      <c r="A14" s="3">
        <v>13</v>
      </c>
      <c r="B14" s="3" t="str">
        <f>IF(②第１号様式の１!$C40="","",②第１号様式の１!$C40)</f>
        <v/>
      </c>
      <c r="C14" s="19" t="str">
        <f>IF(②第１号様式の１!$C40="","",②第１号様式の１!$J40)</f>
        <v/>
      </c>
      <c r="D14" s="8" t="str">
        <f>IF(②第１号様式の１!$C40="","",②第１号様式の１!$P40)</f>
        <v/>
      </c>
      <c r="E14" s="20" t="str">
        <f>IF(②第１号様式の１!$C40="","",②第１号様式の１!$U40)</f>
        <v/>
      </c>
      <c r="F14" s="20" t="str">
        <f>IF(②第１号様式の１!$C40="","",②第１号様式の１!$X40)</f>
        <v/>
      </c>
      <c r="G14" s="20" t="str">
        <f>IF(②第１号様式の１!$C40="","",②第１号様式の１!$AA40)</f>
        <v/>
      </c>
      <c r="H14" s="20" t="str">
        <f>IF(②第１号様式の１!$C40="","",②第１号様式の１!$AD40)</f>
        <v/>
      </c>
      <c r="I14" s="20" t="str">
        <f>IF(②第１号様式の１!$C40="","",②第１号様式の１!$AG40)</f>
        <v/>
      </c>
      <c r="J14" s="20" t="str">
        <f>IF(②第１号様式の１!$C40="","",②第１号様式の１!$AJ40)</f>
        <v/>
      </c>
      <c r="K14" s="21" t="str">
        <f>IF($B14&lt;&gt;"",IF(INDEX(①職員名簿!G$11:G$110,MATCH(ROW()-1,①職員名簿!AB$11:AB$110,0))&lt;&gt;"",INDEX(①職員名簿!B$11:B$110,MATCH(ROW()-1,①職員名簿!AB$11:AB$110,0)),""),"")</f>
        <v/>
      </c>
      <c r="L14" s="22" t="str">
        <f>IF($B14&lt;&gt;"",IF(INDEX(①職員名簿!H$11:H$110,MATCH(ROW()-1,①職員名簿!AB$11:AB$110,0))&lt;&gt;"",INDEX(①職員名簿!C$11:C$110,MATCH(ROW()-1,①職員名簿!AB$11:AB$110,0)),""),"")</f>
        <v/>
      </c>
      <c r="M14" s="3" t="str">
        <f>IF(②第１号様式の１!AM40="","",②第１号様式の１!AM40)</f>
        <v/>
      </c>
      <c r="N14" s="3" t="str">
        <f>IF(②第１号様式の１!AN40="","",②第１号様式の１!AN40)</f>
        <v/>
      </c>
    </row>
    <row r="15" spans="1:16" x14ac:dyDescent="0.4">
      <c r="A15" s="3">
        <v>14</v>
      </c>
      <c r="B15" s="3" t="str">
        <f>IF(②第１号様式の１!$C41="","",②第１号様式の１!$C41)</f>
        <v/>
      </c>
      <c r="C15" s="19" t="str">
        <f>IF(②第１号様式の１!$C41="","",②第１号様式の１!$J41)</f>
        <v/>
      </c>
      <c r="D15" s="8" t="str">
        <f>IF(②第１号様式の１!$C41="","",②第１号様式の１!$P41)</f>
        <v/>
      </c>
      <c r="E15" s="20" t="str">
        <f>IF(②第１号様式の１!$C41="","",②第１号様式の１!$U41)</f>
        <v/>
      </c>
      <c r="F15" s="20" t="str">
        <f>IF(②第１号様式の１!$C41="","",②第１号様式の１!$X41)</f>
        <v/>
      </c>
      <c r="G15" s="20" t="str">
        <f>IF(②第１号様式の１!$C41="","",②第１号様式の１!$AA41)</f>
        <v/>
      </c>
      <c r="H15" s="20" t="str">
        <f>IF(②第１号様式の１!$C41="","",②第１号様式の１!$AD41)</f>
        <v/>
      </c>
      <c r="I15" s="20" t="str">
        <f>IF(②第１号様式の１!$C41="","",②第１号様式の１!$AG41)</f>
        <v/>
      </c>
      <c r="J15" s="20" t="str">
        <f>IF(②第１号様式の１!$C41="","",②第１号様式の１!$AJ41)</f>
        <v/>
      </c>
      <c r="K15" s="21" t="str">
        <f>IF($B15&lt;&gt;"",IF(INDEX(①職員名簿!G$11:G$110,MATCH(ROW()-1,①職員名簿!AB$11:AB$110,0))&lt;&gt;"",INDEX(①職員名簿!B$11:B$110,MATCH(ROW()-1,①職員名簿!AB$11:AB$110,0)),""),"")</f>
        <v/>
      </c>
      <c r="L15" s="22" t="str">
        <f>IF($B15&lt;&gt;"",IF(INDEX(①職員名簿!H$11:H$110,MATCH(ROW()-1,①職員名簿!AB$11:AB$110,0))&lt;&gt;"",INDEX(①職員名簿!C$11:C$110,MATCH(ROW()-1,①職員名簿!AB$11:AB$110,0)),""),"")</f>
        <v/>
      </c>
      <c r="M15" s="3" t="str">
        <f>IF(②第１号様式の１!AM41="","",②第１号様式の１!AM41)</f>
        <v/>
      </c>
      <c r="N15" s="3" t="str">
        <f>IF(②第１号様式の１!AN41="","",②第１号様式の１!AN41)</f>
        <v/>
      </c>
    </row>
    <row r="16" spans="1:16" x14ac:dyDescent="0.4">
      <c r="A16" s="3">
        <v>15</v>
      </c>
      <c r="B16" s="3" t="str">
        <f>IF(②第１号様式の１!$C42="","",②第１号様式の１!$C42)</f>
        <v/>
      </c>
      <c r="C16" s="19" t="str">
        <f>IF(②第１号様式の１!$C42="","",②第１号様式の１!$J42)</f>
        <v/>
      </c>
      <c r="D16" s="8" t="str">
        <f>IF(②第１号様式の１!$C42="","",②第１号様式の１!$P42)</f>
        <v/>
      </c>
      <c r="E16" s="20" t="str">
        <f>IF(②第１号様式の１!$C42="","",②第１号様式の１!$U42)</f>
        <v/>
      </c>
      <c r="F16" s="20" t="str">
        <f>IF(②第１号様式の１!$C42="","",②第１号様式の１!$X42)</f>
        <v/>
      </c>
      <c r="G16" s="20" t="str">
        <f>IF(②第１号様式の１!$C42="","",②第１号様式の１!$AA42)</f>
        <v/>
      </c>
      <c r="H16" s="20" t="str">
        <f>IF(②第１号様式の１!$C42="","",②第１号様式の１!$AD42)</f>
        <v/>
      </c>
      <c r="I16" s="20" t="str">
        <f>IF(②第１号様式の１!$C42="","",②第１号様式の１!$AG42)</f>
        <v/>
      </c>
      <c r="J16" s="20" t="str">
        <f>IF(②第１号様式の１!$C42="","",②第１号様式の１!$AJ42)</f>
        <v/>
      </c>
      <c r="K16" s="21" t="str">
        <f>IF($B16&lt;&gt;"",IF(INDEX(①職員名簿!G$11:G$110,MATCH(ROW()-1,①職員名簿!AB$11:AB$110,0))&lt;&gt;"",INDEX(①職員名簿!B$11:B$110,MATCH(ROW()-1,①職員名簿!AB$11:AB$110,0)),""),"")</f>
        <v/>
      </c>
      <c r="L16" s="22" t="str">
        <f>IF($B16&lt;&gt;"",IF(INDEX(①職員名簿!H$11:H$110,MATCH(ROW()-1,①職員名簿!AB$11:AB$110,0))&lt;&gt;"",INDEX(①職員名簿!C$11:C$110,MATCH(ROW()-1,①職員名簿!AB$11:AB$110,0)),""),"")</f>
        <v/>
      </c>
      <c r="M16" s="3" t="str">
        <f>IF(②第１号様式の１!AM42="","",②第１号様式の１!AM42)</f>
        <v/>
      </c>
      <c r="N16" s="3" t="str">
        <f>IF(②第１号様式の１!AN42="","",②第１号様式の１!AN42)</f>
        <v/>
      </c>
    </row>
    <row r="17" spans="1:14" x14ac:dyDescent="0.4">
      <c r="A17" s="3">
        <v>16</v>
      </c>
      <c r="B17" s="3" t="str">
        <f>IF(②第１号様式の１!$C43="","",②第１号様式の１!$C43)</f>
        <v/>
      </c>
      <c r="C17" s="19" t="str">
        <f>IF(②第１号様式の１!$C43="","",②第１号様式の１!$J43)</f>
        <v/>
      </c>
      <c r="D17" s="8" t="str">
        <f>IF(②第１号様式の１!$C43="","",②第１号様式の１!$P43)</f>
        <v/>
      </c>
      <c r="E17" s="20" t="str">
        <f>IF(②第１号様式の１!$C43="","",②第１号様式の１!$U43)</f>
        <v/>
      </c>
      <c r="F17" s="20" t="str">
        <f>IF(②第１号様式の１!$C43="","",②第１号様式の１!$X43)</f>
        <v/>
      </c>
      <c r="G17" s="20" t="str">
        <f>IF(②第１号様式の１!$C43="","",②第１号様式の１!$AA43)</f>
        <v/>
      </c>
      <c r="H17" s="20" t="str">
        <f>IF(②第１号様式の１!$C43="","",②第１号様式の１!$AD43)</f>
        <v/>
      </c>
      <c r="I17" s="20" t="str">
        <f>IF(②第１号様式の１!$C43="","",②第１号様式の１!$AG43)</f>
        <v/>
      </c>
      <c r="J17" s="20" t="str">
        <f>IF(②第１号様式の１!$C43="","",②第１号様式の１!$AJ43)</f>
        <v/>
      </c>
      <c r="K17" s="21" t="str">
        <f>IF($B17&lt;&gt;"",IF(INDEX(①職員名簿!G$11:G$110,MATCH(ROW()-1,①職員名簿!AB$11:AB$110,0))&lt;&gt;"",INDEX(①職員名簿!B$11:B$110,MATCH(ROW()-1,①職員名簿!AB$11:AB$110,0)),""),"")</f>
        <v/>
      </c>
      <c r="L17" s="22" t="str">
        <f>IF($B17&lt;&gt;"",IF(INDEX(①職員名簿!H$11:H$110,MATCH(ROW()-1,①職員名簿!AB$11:AB$110,0))&lt;&gt;"",INDEX(①職員名簿!C$11:C$110,MATCH(ROW()-1,①職員名簿!AB$11:AB$110,0)),""),"")</f>
        <v/>
      </c>
      <c r="M17" s="3" t="str">
        <f>IF(②第１号様式の１!AM43="","",②第１号様式の１!AM43)</f>
        <v/>
      </c>
      <c r="N17" s="3" t="str">
        <f>IF(②第１号様式の１!AN43="","",②第１号様式の１!AN43)</f>
        <v/>
      </c>
    </row>
    <row r="18" spans="1:14" x14ac:dyDescent="0.4">
      <c r="A18" s="3">
        <v>17</v>
      </c>
      <c r="B18" s="3" t="str">
        <f>IF(②第１号様式の１!$C44="","",②第１号様式の１!$C44)</f>
        <v/>
      </c>
      <c r="C18" s="19" t="str">
        <f>IF(②第１号様式の１!$C44="","",②第１号様式の１!$J44)</f>
        <v/>
      </c>
      <c r="D18" s="8" t="str">
        <f>IF(②第１号様式の１!$C44="","",②第１号様式の１!$P44)</f>
        <v/>
      </c>
      <c r="E18" s="20" t="str">
        <f>IF(②第１号様式の１!$C44="","",②第１号様式の１!$U44)</f>
        <v/>
      </c>
      <c r="F18" s="20" t="str">
        <f>IF(②第１号様式の１!$C44="","",②第１号様式の１!$X44)</f>
        <v/>
      </c>
      <c r="G18" s="20" t="str">
        <f>IF(②第１号様式の１!$C44="","",②第１号様式の１!$AA44)</f>
        <v/>
      </c>
      <c r="H18" s="20" t="str">
        <f>IF(②第１号様式の１!$C44="","",②第１号様式の１!$AD44)</f>
        <v/>
      </c>
      <c r="I18" s="20" t="str">
        <f>IF(②第１号様式の１!$C44="","",②第１号様式の１!$AG44)</f>
        <v/>
      </c>
      <c r="J18" s="20" t="str">
        <f>IF(②第１号様式の１!$C44="","",②第１号様式の１!$AJ44)</f>
        <v/>
      </c>
      <c r="K18" s="21" t="str">
        <f>IF($B18&lt;&gt;"",IF(INDEX(①職員名簿!G$11:G$110,MATCH(ROW()-1,①職員名簿!AB$11:AB$110,0))&lt;&gt;"",INDEX(①職員名簿!B$11:B$110,MATCH(ROW()-1,①職員名簿!AB$11:AB$110,0)),""),"")</f>
        <v/>
      </c>
      <c r="L18" s="22" t="str">
        <f>IF($B18&lt;&gt;"",IF(INDEX(①職員名簿!H$11:H$110,MATCH(ROW()-1,①職員名簿!AB$11:AB$110,0))&lt;&gt;"",INDEX(①職員名簿!C$11:C$110,MATCH(ROW()-1,①職員名簿!AB$11:AB$110,0)),""),"")</f>
        <v/>
      </c>
      <c r="M18" s="3" t="str">
        <f>IF(②第１号様式の１!AM44="","",②第１号様式の１!AM44)</f>
        <v/>
      </c>
      <c r="N18" s="3" t="str">
        <f>IF(②第１号様式の１!AN44="","",②第１号様式の１!AN44)</f>
        <v/>
      </c>
    </row>
    <row r="19" spans="1:14" x14ac:dyDescent="0.4">
      <c r="A19" s="3">
        <v>18</v>
      </c>
      <c r="B19" s="3" t="str">
        <f>IF(②第１号様式の１!$C45="","",②第１号様式の１!$C45)</f>
        <v/>
      </c>
      <c r="C19" s="19" t="str">
        <f>IF(②第１号様式の１!$C45="","",②第１号様式の１!$J45)</f>
        <v/>
      </c>
      <c r="D19" s="8" t="str">
        <f>IF(②第１号様式の１!$C45="","",②第１号様式の１!$P45)</f>
        <v/>
      </c>
      <c r="E19" s="20" t="str">
        <f>IF(②第１号様式の１!$C45="","",②第１号様式の１!$U45)</f>
        <v/>
      </c>
      <c r="F19" s="20" t="str">
        <f>IF(②第１号様式の１!$C45="","",②第１号様式の１!$X45)</f>
        <v/>
      </c>
      <c r="G19" s="20" t="str">
        <f>IF(②第１号様式の１!$C45="","",②第１号様式の１!$AA45)</f>
        <v/>
      </c>
      <c r="H19" s="20" t="str">
        <f>IF(②第１号様式の１!$C45="","",②第１号様式の１!$AD45)</f>
        <v/>
      </c>
      <c r="I19" s="20" t="str">
        <f>IF(②第１号様式の１!$C45="","",②第１号様式の１!$AG45)</f>
        <v/>
      </c>
      <c r="J19" s="20" t="str">
        <f>IF(②第１号様式の１!$C45="","",②第１号様式の１!$AJ45)</f>
        <v/>
      </c>
      <c r="K19" s="21" t="str">
        <f>IF($B19&lt;&gt;"",IF(INDEX(①職員名簿!G$11:G$110,MATCH(ROW()-1,①職員名簿!AB$11:AB$110,0))&lt;&gt;"",INDEX(①職員名簿!B$11:B$110,MATCH(ROW()-1,①職員名簿!AB$11:AB$110,0)),""),"")</f>
        <v/>
      </c>
      <c r="L19" s="22" t="str">
        <f>IF($B19&lt;&gt;"",IF(INDEX(①職員名簿!H$11:H$110,MATCH(ROW()-1,①職員名簿!AB$11:AB$110,0))&lt;&gt;"",INDEX(①職員名簿!C$11:C$110,MATCH(ROW()-1,①職員名簿!AB$11:AB$110,0)),""),"")</f>
        <v/>
      </c>
      <c r="M19" s="3" t="str">
        <f>IF(②第１号様式の１!AM45="","",②第１号様式の１!AM45)</f>
        <v/>
      </c>
      <c r="N19" s="3" t="str">
        <f>IF(②第１号様式の１!AN45="","",②第１号様式の１!AN45)</f>
        <v/>
      </c>
    </row>
    <row r="20" spans="1:14" x14ac:dyDescent="0.4">
      <c r="A20" s="3">
        <v>19</v>
      </c>
      <c r="B20" s="3" t="str">
        <f>IF(②第１号様式の１!$C46="","",②第１号様式の１!$C46)</f>
        <v/>
      </c>
      <c r="C20" s="19" t="str">
        <f>IF(②第１号様式の１!$C46="","",②第１号様式の１!$J46)</f>
        <v/>
      </c>
      <c r="D20" s="8" t="str">
        <f>IF(②第１号様式の１!$C46="","",②第１号様式の１!$P46)</f>
        <v/>
      </c>
      <c r="E20" s="20" t="str">
        <f>IF(②第１号様式の１!$C46="","",②第１号様式の１!$U46)</f>
        <v/>
      </c>
      <c r="F20" s="20" t="str">
        <f>IF(②第１号様式の１!$C46="","",②第１号様式の１!$X46)</f>
        <v/>
      </c>
      <c r="G20" s="20" t="str">
        <f>IF(②第１号様式の１!$C46="","",②第１号様式の１!$AA46)</f>
        <v/>
      </c>
      <c r="H20" s="20" t="str">
        <f>IF(②第１号様式の１!$C46="","",②第１号様式の１!$AD46)</f>
        <v/>
      </c>
      <c r="I20" s="20" t="str">
        <f>IF(②第１号様式の１!$C46="","",②第１号様式の１!$AG46)</f>
        <v/>
      </c>
      <c r="J20" s="20" t="str">
        <f>IF(②第１号様式の１!$C46="","",②第１号様式の１!$AJ46)</f>
        <v/>
      </c>
      <c r="K20" s="21" t="str">
        <f>IF($B20&lt;&gt;"",IF(INDEX(①職員名簿!G$11:G$110,MATCH(ROW()-1,①職員名簿!AB$11:AB$110,0))&lt;&gt;"",INDEX(①職員名簿!B$11:B$110,MATCH(ROW()-1,①職員名簿!AB$11:AB$110,0)),""),"")</f>
        <v/>
      </c>
      <c r="L20" s="22" t="str">
        <f>IF($B20&lt;&gt;"",IF(INDEX(①職員名簿!H$11:H$110,MATCH(ROW()-1,①職員名簿!AB$11:AB$110,0))&lt;&gt;"",INDEX(①職員名簿!C$11:C$110,MATCH(ROW()-1,①職員名簿!AB$11:AB$110,0)),""),"")</f>
        <v/>
      </c>
      <c r="M20" s="3" t="str">
        <f>IF(②第１号様式の１!AM46="","",②第１号様式の１!AM46)</f>
        <v/>
      </c>
      <c r="N20" s="3" t="str">
        <f>IF(②第１号様式の１!AN46="","",②第１号様式の１!AN46)</f>
        <v/>
      </c>
    </row>
    <row r="21" spans="1:14" x14ac:dyDescent="0.4">
      <c r="A21" s="3">
        <v>20</v>
      </c>
      <c r="B21" s="3" t="str">
        <f>IF(②第１号様式の１!$C47="","",②第１号様式の１!$C47)</f>
        <v/>
      </c>
      <c r="C21" s="19" t="str">
        <f>IF(②第１号様式の１!$C47="","",②第１号様式の１!$J47)</f>
        <v/>
      </c>
      <c r="D21" s="8" t="str">
        <f>IF(②第１号様式の１!$C47="","",②第１号様式の１!$P47)</f>
        <v/>
      </c>
      <c r="E21" s="20" t="str">
        <f>IF(②第１号様式の１!$C47="","",②第１号様式の１!$U47)</f>
        <v/>
      </c>
      <c r="F21" s="20" t="str">
        <f>IF(②第１号様式の１!$C47="","",②第１号様式の１!$X47)</f>
        <v/>
      </c>
      <c r="G21" s="20" t="str">
        <f>IF(②第１号様式の１!$C47="","",②第１号様式の１!$AA47)</f>
        <v/>
      </c>
      <c r="H21" s="20" t="str">
        <f>IF(②第１号様式の１!$C47="","",②第１号様式の１!$AD47)</f>
        <v/>
      </c>
      <c r="I21" s="20" t="str">
        <f>IF(②第１号様式の１!$C47="","",②第１号様式の１!$AG47)</f>
        <v/>
      </c>
      <c r="J21" s="20" t="str">
        <f>IF(②第１号様式の１!$C47="","",②第１号様式の１!$AJ47)</f>
        <v/>
      </c>
      <c r="K21" s="21" t="str">
        <f>IF($B21&lt;&gt;"",IF(INDEX(①職員名簿!G$11:G$110,MATCH(ROW()-1,①職員名簿!AB$11:AB$110,0))&lt;&gt;"",INDEX(①職員名簿!B$11:B$110,MATCH(ROW()-1,①職員名簿!AB$11:AB$110,0)),""),"")</f>
        <v/>
      </c>
      <c r="L21" s="22" t="str">
        <f>IF($B21&lt;&gt;"",IF(INDEX(①職員名簿!H$11:H$110,MATCH(ROW()-1,①職員名簿!AB$11:AB$110,0))&lt;&gt;"",INDEX(①職員名簿!C$11:C$110,MATCH(ROW()-1,①職員名簿!AB$11:AB$110,0)),""),"")</f>
        <v/>
      </c>
      <c r="M21" s="3" t="str">
        <f>IF(②第１号様式の１!AM47="","",②第１号様式の１!AM47)</f>
        <v/>
      </c>
      <c r="N21" s="3" t="str">
        <f>IF(②第１号様式の１!AN47="","",②第１号様式の１!AN47)</f>
        <v/>
      </c>
    </row>
    <row r="22" spans="1:14" x14ac:dyDescent="0.4">
      <c r="A22" s="3">
        <v>21</v>
      </c>
      <c r="B22" s="3" t="str">
        <f>IF(②第１号様式の１!$C48="","",②第１号様式の１!$C48)</f>
        <v/>
      </c>
      <c r="C22" s="19" t="str">
        <f>IF(②第１号様式の１!$C48="","",②第１号様式の１!$J48)</f>
        <v/>
      </c>
      <c r="D22" s="8" t="str">
        <f>IF(②第１号様式の１!$C48="","",②第１号様式の１!$P48)</f>
        <v/>
      </c>
      <c r="E22" s="20" t="str">
        <f>IF(②第１号様式の１!$C48="","",②第１号様式の１!$U48)</f>
        <v/>
      </c>
      <c r="F22" s="20" t="str">
        <f>IF(②第１号様式の１!$C48="","",②第１号様式の１!$X48)</f>
        <v/>
      </c>
      <c r="G22" s="20" t="str">
        <f>IF(②第１号様式の１!$C48="","",②第１号様式の１!$AA48)</f>
        <v/>
      </c>
      <c r="H22" s="20" t="str">
        <f>IF(②第１号様式の１!$C48="","",②第１号様式の１!$AD48)</f>
        <v/>
      </c>
      <c r="I22" s="20" t="str">
        <f>IF(②第１号様式の１!$C48="","",②第１号様式の１!$AG48)</f>
        <v/>
      </c>
      <c r="J22" s="20" t="str">
        <f>IF(②第１号様式の１!$C48="","",②第１号様式の１!$AJ48)</f>
        <v/>
      </c>
      <c r="K22" s="21" t="str">
        <f>IF($B22&lt;&gt;"",IF(INDEX(①職員名簿!G$11:G$110,MATCH(ROW()-1,①職員名簿!AB$11:AB$110,0))&lt;&gt;"",INDEX(①職員名簿!B$11:B$110,MATCH(ROW()-1,①職員名簿!AB$11:AB$110,0)),""),"")</f>
        <v/>
      </c>
      <c r="L22" s="22" t="str">
        <f>IF($B22&lt;&gt;"",IF(INDEX(①職員名簿!H$11:H$110,MATCH(ROW()-1,①職員名簿!AB$11:AB$110,0))&lt;&gt;"",INDEX(①職員名簿!C$11:C$110,MATCH(ROW()-1,①職員名簿!AB$11:AB$110,0)),""),"")</f>
        <v/>
      </c>
      <c r="M22" s="3" t="str">
        <f>IF(②第１号様式の１!AM48="","",②第１号様式の１!AM48)</f>
        <v/>
      </c>
      <c r="N22" s="3" t="str">
        <f>IF(②第１号様式の１!AN48="","",②第１号様式の１!AN48)</f>
        <v/>
      </c>
    </row>
    <row r="23" spans="1:14" x14ac:dyDescent="0.4">
      <c r="A23" s="3">
        <v>22</v>
      </c>
      <c r="B23" s="3" t="str">
        <f>IF(②第１号様式の１!$C49="","",②第１号様式の１!$C49)</f>
        <v/>
      </c>
      <c r="C23" s="19" t="str">
        <f>IF(②第１号様式の１!$C49="","",②第１号様式の１!$J49)</f>
        <v/>
      </c>
      <c r="D23" s="8" t="str">
        <f>IF(②第１号様式の１!$C49="","",②第１号様式の１!$P49)</f>
        <v/>
      </c>
      <c r="E23" s="20" t="str">
        <f>IF(②第１号様式の１!$C49="","",②第１号様式の１!$U49)</f>
        <v/>
      </c>
      <c r="F23" s="20" t="str">
        <f>IF(②第１号様式の１!$C49="","",②第１号様式の１!$X49)</f>
        <v/>
      </c>
      <c r="G23" s="20" t="str">
        <f>IF(②第１号様式の１!$C49="","",②第１号様式の１!$AA49)</f>
        <v/>
      </c>
      <c r="H23" s="20" t="str">
        <f>IF(②第１号様式の１!$C49="","",②第１号様式の１!$AD49)</f>
        <v/>
      </c>
      <c r="I23" s="20" t="str">
        <f>IF(②第１号様式の１!$C49="","",②第１号様式の１!$AG49)</f>
        <v/>
      </c>
      <c r="J23" s="20" t="str">
        <f>IF(②第１号様式の１!$C49="","",②第１号様式の１!$AJ49)</f>
        <v/>
      </c>
      <c r="K23" s="21" t="str">
        <f>IF($B23&lt;&gt;"",IF(INDEX(①職員名簿!G$11:G$110,MATCH(ROW()-1,①職員名簿!AB$11:AB$110,0))&lt;&gt;"",INDEX(①職員名簿!B$11:B$110,MATCH(ROW()-1,①職員名簿!AB$11:AB$110,0)),""),"")</f>
        <v/>
      </c>
      <c r="L23" s="22" t="str">
        <f>IF($B23&lt;&gt;"",IF(INDEX(①職員名簿!H$11:H$110,MATCH(ROW()-1,①職員名簿!AB$11:AB$110,0))&lt;&gt;"",INDEX(①職員名簿!C$11:C$110,MATCH(ROW()-1,①職員名簿!AB$11:AB$110,0)),""),"")</f>
        <v/>
      </c>
      <c r="M23" s="3" t="str">
        <f>IF(②第１号様式の１!AM49="","",②第１号様式の１!AM49)</f>
        <v/>
      </c>
      <c r="N23" s="3" t="str">
        <f>IF(②第１号様式の１!AN49="","",②第１号様式の１!AN49)</f>
        <v/>
      </c>
    </row>
    <row r="24" spans="1:14" x14ac:dyDescent="0.4">
      <c r="A24" s="3">
        <v>23</v>
      </c>
      <c r="B24" s="3" t="str">
        <f>IF(②第１号様式の１!$C50="","",②第１号様式の１!$C50)</f>
        <v/>
      </c>
      <c r="C24" s="19" t="str">
        <f>IF(②第１号様式の１!$C50="","",②第１号様式の１!$J50)</f>
        <v/>
      </c>
      <c r="D24" s="8" t="str">
        <f>IF(②第１号様式の１!$C50="","",②第１号様式の１!$P50)</f>
        <v/>
      </c>
      <c r="E24" s="20" t="str">
        <f>IF(②第１号様式の１!$C50="","",②第１号様式の１!$U50)</f>
        <v/>
      </c>
      <c r="F24" s="20" t="str">
        <f>IF(②第１号様式の１!$C50="","",②第１号様式の１!$X50)</f>
        <v/>
      </c>
      <c r="G24" s="20" t="str">
        <f>IF(②第１号様式の１!$C50="","",②第１号様式の１!$AA50)</f>
        <v/>
      </c>
      <c r="H24" s="20" t="str">
        <f>IF(②第１号様式の１!$C50="","",②第１号様式の１!$AD50)</f>
        <v/>
      </c>
      <c r="I24" s="20" t="str">
        <f>IF(②第１号様式の１!$C50="","",②第１号様式の１!$AG50)</f>
        <v/>
      </c>
      <c r="J24" s="20" t="str">
        <f>IF(②第１号様式の１!$C50="","",②第１号様式の１!$AJ50)</f>
        <v/>
      </c>
      <c r="K24" s="21" t="str">
        <f>IF($B24&lt;&gt;"",IF(INDEX(①職員名簿!G$11:G$110,MATCH(ROW()-1,①職員名簿!AB$11:AB$110,0))&lt;&gt;"",INDEX(①職員名簿!B$11:B$110,MATCH(ROW()-1,①職員名簿!AB$11:AB$110,0)),""),"")</f>
        <v/>
      </c>
      <c r="L24" s="22" t="str">
        <f>IF($B24&lt;&gt;"",IF(INDEX(①職員名簿!H$11:H$110,MATCH(ROW()-1,①職員名簿!AB$11:AB$110,0))&lt;&gt;"",INDEX(①職員名簿!C$11:C$110,MATCH(ROW()-1,①職員名簿!AB$11:AB$110,0)),""),"")</f>
        <v/>
      </c>
      <c r="M24" s="3" t="str">
        <f>IF(②第１号様式の１!AM50="","",②第１号様式の１!AM50)</f>
        <v/>
      </c>
      <c r="N24" s="3" t="str">
        <f>IF(②第１号様式の１!AN50="","",②第１号様式の１!AN50)</f>
        <v/>
      </c>
    </row>
    <row r="25" spans="1:14" x14ac:dyDescent="0.4">
      <c r="A25" s="3">
        <v>24</v>
      </c>
      <c r="B25" s="3" t="str">
        <f>IF(②第１号様式の１!$C51="","",②第１号様式の１!$C51)</f>
        <v/>
      </c>
      <c r="C25" s="19" t="str">
        <f>IF(②第１号様式の１!$C51="","",②第１号様式の１!$J51)</f>
        <v/>
      </c>
      <c r="D25" s="8" t="str">
        <f>IF(②第１号様式の１!$C51="","",②第１号様式の１!$P51)</f>
        <v/>
      </c>
      <c r="E25" s="20" t="str">
        <f>IF(②第１号様式の１!$C51="","",②第１号様式の１!$U51)</f>
        <v/>
      </c>
      <c r="F25" s="20" t="str">
        <f>IF(②第１号様式の１!$C51="","",②第１号様式の１!$X51)</f>
        <v/>
      </c>
      <c r="G25" s="20" t="str">
        <f>IF(②第１号様式の１!$C51="","",②第１号様式の１!$AA51)</f>
        <v/>
      </c>
      <c r="H25" s="20" t="str">
        <f>IF(②第１号様式の１!$C51="","",②第１号様式の１!$AD51)</f>
        <v/>
      </c>
      <c r="I25" s="20" t="str">
        <f>IF(②第１号様式の１!$C51="","",②第１号様式の１!$AG51)</f>
        <v/>
      </c>
      <c r="J25" s="20" t="str">
        <f>IF(②第１号様式の１!$C51="","",②第１号様式の１!$AJ51)</f>
        <v/>
      </c>
      <c r="K25" s="21" t="str">
        <f>IF($B25&lt;&gt;"",IF(INDEX(①職員名簿!G$11:G$110,MATCH(ROW()-1,①職員名簿!AB$11:AB$110,0))&lt;&gt;"",INDEX(①職員名簿!B$11:B$110,MATCH(ROW()-1,①職員名簿!AB$11:AB$110,0)),""),"")</f>
        <v/>
      </c>
      <c r="L25" s="22" t="str">
        <f>IF($B25&lt;&gt;"",IF(INDEX(①職員名簿!H$11:H$110,MATCH(ROW()-1,①職員名簿!AB$11:AB$110,0))&lt;&gt;"",INDEX(①職員名簿!C$11:C$110,MATCH(ROW()-1,①職員名簿!AB$11:AB$110,0)),""),"")</f>
        <v/>
      </c>
      <c r="M25" s="3" t="str">
        <f>IF(②第１号様式の１!AM51="","",②第１号様式の１!AM51)</f>
        <v/>
      </c>
      <c r="N25" s="3" t="str">
        <f>IF(②第１号様式の１!AN51="","",②第１号様式の１!AN51)</f>
        <v/>
      </c>
    </row>
    <row r="26" spans="1:14" x14ac:dyDescent="0.4">
      <c r="A26" s="3">
        <v>25</v>
      </c>
      <c r="B26" s="3" t="str">
        <f>IF(②第１号様式の１!$C52="","",②第１号様式の１!$C52)</f>
        <v/>
      </c>
      <c r="C26" s="19" t="str">
        <f>IF(②第１号様式の１!$C52="","",②第１号様式の１!$J52)</f>
        <v/>
      </c>
      <c r="D26" s="8" t="str">
        <f>IF(②第１号様式の１!$C52="","",②第１号様式の１!$P52)</f>
        <v/>
      </c>
      <c r="E26" s="20" t="str">
        <f>IF(②第１号様式の１!$C52="","",②第１号様式の１!$U52)</f>
        <v/>
      </c>
      <c r="F26" s="20" t="str">
        <f>IF(②第１号様式の１!$C52="","",②第１号様式の１!$X52)</f>
        <v/>
      </c>
      <c r="G26" s="20" t="str">
        <f>IF(②第１号様式の１!$C52="","",②第１号様式の１!$AA52)</f>
        <v/>
      </c>
      <c r="H26" s="20" t="str">
        <f>IF(②第１号様式の１!$C52="","",②第１号様式の１!$AD52)</f>
        <v/>
      </c>
      <c r="I26" s="20" t="str">
        <f>IF(②第１号様式の１!$C52="","",②第１号様式の１!$AG52)</f>
        <v/>
      </c>
      <c r="J26" s="20" t="str">
        <f>IF(②第１号様式の１!$C52="","",②第１号様式の１!$AJ52)</f>
        <v/>
      </c>
      <c r="K26" s="21" t="str">
        <f>IF($B26&lt;&gt;"",IF(INDEX(①職員名簿!G$11:G$110,MATCH(ROW()-1,①職員名簿!AB$11:AB$110,0))&lt;&gt;"",INDEX(①職員名簿!B$11:B$110,MATCH(ROW()-1,①職員名簿!AB$11:AB$110,0)),""),"")</f>
        <v/>
      </c>
      <c r="L26" s="22" t="str">
        <f>IF($B26&lt;&gt;"",IF(INDEX(①職員名簿!H$11:H$110,MATCH(ROW()-1,①職員名簿!AB$11:AB$110,0))&lt;&gt;"",INDEX(①職員名簿!C$11:C$110,MATCH(ROW()-1,①職員名簿!AB$11:AB$110,0)),""),"")</f>
        <v/>
      </c>
      <c r="M26" s="3" t="str">
        <f>IF(②第１号様式の１!AM52="","",②第１号様式の１!AM52)</f>
        <v/>
      </c>
      <c r="N26" s="3" t="str">
        <f>IF(②第１号様式の１!AN52="","",②第１号様式の１!AN52)</f>
        <v/>
      </c>
    </row>
    <row r="27" spans="1:14" x14ac:dyDescent="0.4">
      <c r="A27" s="3">
        <v>26</v>
      </c>
      <c r="B27" s="3" t="str">
        <f>IF(②第１号様式の１!$C53="","",②第１号様式の１!$C53)</f>
        <v/>
      </c>
      <c r="C27" s="19" t="str">
        <f>IF(②第１号様式の１!$C53="","",②第１号様式の１!$J53)</f>
        <v/>
      </c>
      <c r="D27" s="8" t="str">
        <f>IF(②第１号様式の１!$C53="","",②第１号様式の１!$P53)</f>
        <v/>
      </c>
      <c r="E27" s="20" t="str">
        <f>IF(②第１号様式の１!$C53="","",②第１号様式の１!$U53)</f>
        <v/>
      </c>
      <c r="F27" s="20" t="str">
        <f>IF(②第１号様式の１!$C53="","",②第１号様式の１!$X53)</f>
        <v/>
      </c>
      <c r="G27" s="20" t="str">
        <f>IF(②第１号様式の１!$C53="","",②第１号様式の１!$AA53)</f>
        <v/>
      </c>
      <c r="H27" s="20" t="str">
        <f>IF(②第１号様式の１!$C53="","",②第１号様式の１!$AD53)</f>
        <v/>
      </c>
      <c r="I27" s="20" t="str">
        <f>IF(②第１号様式の１!$C53="","",②第１号様式の１!$AG53)</f>
        <v/>
      </c>
      <c r="J27" s="20" t="str">
        <f>IF(②第１号様式の１!$C53="","",②第１号様式の１!$AJ53)</f>
        <v/>
      </c>
      <c r="K27" s="21" t="str">
        <f>IF($B27&lt;&gt;"",IF(INDEX(①職員名簿!G$11:G$110,MATCH(ROW()-1,①職員名簿!AB$11:AB$110,0))&lt;&gt;"",INDEX(①職員名簿!B$11:B$110,MATCH(ROW()-1,①職員名簿!AB$11:AB$110,0)),""),"")</f>
        <v/>
      </c>
      <c r="L27" s="22" t="str">
        <f>IF($B27&lt;&gt;"",IF(INDEX(①職員名簿!H$11:H$110,MATCH(ROW()-1,①職員名簿!AB$11:AB$110,0))&lt;&gt;"",INDEX(①職員名簿!C$11:C$110,MATCH(ROW()-1,①職員名簿!AB$11:AB$110,0)),""),"")</f>
        <v/>
      </c>
      <c r="M27" s="3" t="str">
        <f>IF(②第１号様式の１!AM53="","",②第１号様式の１!AM53)</f>
        <v/>
      </c>
      <c r="N27" s="3" t="str">
        <f>IF(②第１号様式の１!AN53="","",②第１号様式の１!AN53)</f>
        <v/>
      </c>
    </row>
    <row r="28" spans="1:14" x14ac:dyDescent="0.4">
      <c r="A28" s="3">
        <v>27</v>
      </c>
      <c r="B28" s="3" t="str">
        <f>IF(②第１号様式の１!$C54="","",②第１号様式の１!$C54)</f>
        <v/>
      </c>
      <c r="C28" s="19" t="str">
        <f>IF(②第１号様式の１!$C54="","",②第１号様式の１!$J54)</f>
        <v/>
      </c>
      <c r="D28" s="8" t="str">
        <f>IF(②第１号様式の１!$C54="","",②第１号様式の１!$P54)</f>
        <v/>
      </c>
      <c r="E28" s="20" t="str">
        <f>IF(②第１号様式の１!$C54="","",②第１号様式の１!$U54)</f>
        <v/>
      </c>
      <c r="F28" s="20" t="str">
        <f>IF(②第１号様式の１!$C54="","",②第１号様式の１!$X54)</f>
        <v/>
      </c>
      <c r="G28" s="20" t="str">
        <f>IF(②第１号様式の１!$C54="","",②第１号様式の１!$AA54)</f>
        <v/>
      </c>
      <c r="H28" s="20" t="str">
        <f>IF(②第１号様式の１!$C54="","",②第１号様式の１!$AD54)</f>
        <v/>
      </c>
      <c r="I28" s="20" t="str">
        <f>IF(②第１号様式の１!$C54="","",②第１号様式の１!$AG54)</f>
        <v/>
      </c>
      <c r="J28" s="20" t="str">
        <f>IF(②第１号様式の１!$C54="","",②第１号様式の１!$AJ54)</f>
        <v/>
      </c>
      <c r="K28" s="21" t="str">
        <f>IF($B28&lt;&gt;"",IF(INDEX(①職員名簿!G$11:G$110,MATCH(ROW()-1,①職員名簿!AB$11:AB$110,0))&lt;&gt;"",INDEX(①職員名簿!B$11:B$110,MATCH(ROW()-1,①職員名簿!AB$11:AB$110,0)),""),"")</f>
        <v/>
      </c>
      <c r="L28" s="22" t="str">
        <f>IF($B28&lt;&gt;"",IF(INDEX(①職員名簿!H$11:H$110,MATCH(ROW()-1,①職員名簿!AB$11:AB$110,0))&lt;&gt;"",INDEX(①職員名簿!C$11:C$110,MATCH(ROW()-1,①職員名簿!AB$11:AB$110,0)),""),"")</f>
        <v/>
      </c>
      <c r="M28" s="3" t="str">
        <f>IF(②第１号様式の１!AM54="","",②第１号様式の１!AM54)</f>
        <v/>
      </c>
      <c r="N28" s="3" t="str">
        <f>IF(②第１号様式の１!AN54="","",②第１号様式の１!AN54)</f>
        <v/>
      </c>
    </row>
    <row r="29" spans="1:14" x14ac:dyDescent="0.4">
      <c r="A29" s="3">
        <v>28</v>
      </c>
      <c r="B29" s="3" t="str">
        <f>IF(②第１号様式の１!$C55="","",②第１号様式の１!$C55)</f>
        <v/>
      </c>
      <c r="C29" s="19" t="str">
        <f>IF(②第１号様式の１!$C55="","",②第１号様式の１!$J55)</f>
        <v/>
      </c>
      <c r="D29" s="8" t="str">
        <f>IF(②第１号様式の１!$C55="","",②第１号様式の１!$P55)</f>
        <v/>
      </c>
      <c r="E29" s="20" t="str">
        <f>IF(②第１号様式の１!$C55="","",②第１号様式の１!$U55)</f>
        <v/>
      </c>
      <c r="F29" s="20" t="str">
        <f>IF(②第１号様式の１!$C55="","",②第１号様式の１!$X55)</f>
        <v/>
      </c>
      <c r="G29" s="20" t="str">
        <f>IF(②第１号様式の１!$C55="","",②第１号様式の１!$AA55)</f>
        <v/>
      </c>
      <c r="H29" s="20" t="str">
        <f>IF(②第１号様式の１!$C55="","",②第１号様式の１!$AD55)</f>
        <v/>
      </c>
      <c r="I29" s="20" t="str">
        <f>IF(②第１号様式の１!$C55="","",②第１号様式の１!$AG55)</f>
        <v/>
      </c>
      <c r="J29" s="20" t="str">
        <f>IF(②第１号様式の１!$C55="","",②第１号様式の１!$AJ55)</f>
        <v/>
      </c>
      <c r="K29" s="21" t="str">
        <f>IF($B29&lt;&gt;"",IF(INDEX(①職員名簿!G$11:G$110,MATCH(ROW()-1,①職員名簿!AB$11:AB$110,0))&lt;&gt;"",INDEX(①職員名簿!B$11:B$110,MATCH(ROW()-1,①職員名簿!AB$11:AB$110,0)),""),"")</f>
        <v/>
      </c>
      <c r="L29" s="22" t="str">
        <f>IF($B29&lt;&gt;"",IF(INDEX(①職員名簿!H$11:H$110,MATCH(ROW()-1,①職員名簿!AB$11:AB$110,0))&lt;&gt;"",INDEX(①職員名簿!C$11:C$110,MATCH(ROW()-1,①職員名簿!AB$11:AB$110,0)),""),"")</f>
        <v/>
      </c>
      <c r="M29" s="3" t="str">
        <f>IF(②第１号様式の１!AM55="","",②第１号様式の１!AM55)</f>
        <v/>
      </c>
      <c r="N29" s="3" t="str">
        <f>IF(②第１号様式の１!AN55="","",②第１号様式の１!AN55)</f>
        <v/>
      </c>
    </row>
    <row r="30" spans="1:14" x14ac:dyDescent="0.4">
      <c r="A30" s="3">
        <v>29</v>
      </c>
      <c r="B30" s="3" t="str">
        <f>IF(②第１号様式の１!$C56="","",②第１号様式の１!$C56)</f>
        <v/>
      </c>
      <c r="C30" s="19" t="str">
        <f>IF(②第１号様式の１!$C56="","",②第１号様式の１!$J56)</f>
        <v/>
      </c>
      <c r="D30" s="8" t="str">
        <f>IF(②第１号様式の１!$C56="","",②第１号様式の１!$P56)</f>
        <v/>
      </c>
      <c r="E30" s="20" t="str">
        <f>IF(②第１号様式の１!$C56="","",②第１号様式の１!$U56)</f>
        <v/>
      </c>
      <c r="F30" s="20" t="str">
        <f>IF(②第１号様式の１!$C56="","",②第１号様式の１!$X56)</f>
        <v/>
      </c>
      <c r="G30" s="20" t="str">
        <f>IF(②第１号様式の１!$C56="","",②第１号様式の１!$AA56)</f>
        <v/>
      </c>
      <c r="H30" s="20" t="str">
        <f>IF(②第１号様式の１!$C56="","",②第１号様式の１!$AD56)</f>
        <v/>
      </c>
      <c r="I30" s="20" t="str">
        <f>IF(②第１号様式の１!$C56="","",②第１号様式の１!$AG56)</f>
        <v/>
      </c>
      <c r="J30" s="20" t="str">
        <f>IF(②第１号様式の１!$C56="","",②第１号様式の１!$AJ56)</f>
        <v/>
      </c>
      <c r="K30" s="21" t="str">
        <f>IF($B30&lt;&gt;"",IF(INDEX(①職員名簿!G$11:G$110,MATCH(ROW()-1,①職員名簿!AB$11:AB$110,0))&lt;&gt;"",INDEX(①職員名簿!B$11:B$110,MATCH(ROW()-1,①職員名簿!AB$11:AB$110,0)),""),"")</f>
        <v/>
      </c>
      <c r="L30" s="22" t="str">
        <f>IF($B30&lt;&gt;"",IF(INDEX(①職員名簿!H$11:H$110,MATCH(ROW()-1,①職員名簿!AB$11:AB$110,0))&lt;&gt;"",INDEX(①職員名簿!C$11:C$110,MATCH(ROW()-1,①職員名簿!AB$11:AB$110,0)),""),"")</f>
        <v/>
      </c>
      <c r="M30" s="3" t="str">
        <f>IF(②第１号様式の１!AM56="","",②第１号様式の１!AM56)</f>
        <v/>
      </c>
      <c r="N30" s="3" t="str">
        <f>IF(②第１号様式の１!AN56="","",②第１号様式の１!AN56)</f>
        <v/>
      </c>
    </row>
    <row r="31" spans="1:14" x14ac:dyDescent="0.4">
      <c r="A31" s="3">
        <v>30</v>
      </c>
      <c r="B31" s="3" t="str">
        <f>IF(②第１号様式の１!$C57="","",②第１号様式の１!$C57)</f>
        <v/>
      </c>
      <c r="C31" s="19" t="str">
        <f>IF(②第１号様式の１!$C57="","",②第１号様式の１!$J57)</f>
        <v/>
      </c>
      <c r="D31" s="8" t="str">
        <f>IF(②第１号様式の１!$C57="","",②第１号様式の１!$P57)</f>
        <v/>
      </c>
      <c r="E31" s="20" t="str">
        <f>IF(②第１号様式の１!$C57="","",②第１号様式の１!$U57)</f>
        <v/>
      </c>
      <c r="F31" s="20" t="str">
        <f>IF(②第１号様式の１!$C57="","",②第１号様式の１!$X57)</f>
        <v/>
      </c>
      <c r="G31" s="20" t="str">
        <f>IF(②第１号様式の１!$C57="","",②第１号様式の１!$AA57)</f>
        <v/>
      </c>
      <c r="H31" s="20" t="str">
        <f>IF(②第１号様式の１!$C57="","",②第１号様式の１!$AD57)</f>
        <v/>
      </c>
      <c r="I31" s="20" t="str">
        <f>IF(②第１号様式の１!$C57="","",②第１号様式の１!$AG57)</f>
        <v/>
      </c>
      <c r="J31" s="20" t="str">
        <f>IF(②第１号様式の１!$C57="","",②第１号様式の１!$AJ57)</f>
        <v/>
      </c>
      <c r="K31" s="21" t="str">
        <f>IF($B31&lt;&gt;"",IF(INDEX(①職員名簿!G$11:G$110,MATCH(ROW()-1,①職員名簿!AB$11:AB$110,0))&lt;&gt;"",INDEX(①職員名簿!B$11:B$110,MATCH(ROW()-1,①職員名簿!AB$11:AB$110,0)),""),"")</f>
        <v/>
      </c>
      <c r="L31" s="22" t="str">
        <f>IF($B31&lt;&gt;"",IF(INDEX(①職員名簿!H$11:H$110,MATCH(ROW()-1,①職員名簿!AB$11:AB$110,0))&lt;&gt;"",INDEX(①職員名簿!C$11:C$110,MATCH(ROW()-1,①職員名簿!AB$11:AB$110,0)),""),"")</f>
        <v/>
      </c>
      <c r="M31" s="3" t="str">
        <f>IF(②第１号様式の１!AM57="","",②第１号様式の１!AM57)</f>
        <v/>
      </c>
      <c r="N31" s="3" t="str">
        <f>IF(②第１号様式の１!AN57="","",②第１号様式の１!AN57)</f>
        <v/>
      </c>
    </row>
    <row r="32" spans="1:14" x14ac:dyDescent="0.4">
      <c r="A32" s="3">
        <v>31</v>
      </c>
      <c r="B32" s="3" t="str">
        <f>IF(②第１号様式の１!$C58="","",②第１号様式の１!$C58)</f>
        <v/>
      </c>
      <c r="C32" s="19" t="str">
        <f>IF(②第１号様式の１!$C58="","",②第１号様式の１!$J58)</f>
        <v/>
      </c>
      <c r="D32" s="8" t="str">
        <f>IF(②第１号様式の１!$C58="","",②第１号様式の１!$P58)</f>
        <v/>
      </c>
      <c r="E32" s="20" t="str">
        <f>IF(②第１号様式の１!$C58="","",②第１号様式の１!$U58)</f>
        <v/>
      </c>
      <c r="F32" s="20" t="str">
        <f>IF(②第１号様式の１!$C58="","",②第１号様式の１!$X58)</f>
        <v/>
      </c>
      <c r="G32" s="20" t="str">
        <f>IF(②第１号様式の１!$C58="","",②第１号様式の１!$AA58)</f>
        <v/>
      </c>
      <c r="H32" s="20" t="str">
        <f>IF(②第１号様式の１!$C58="","",②第１号様式の１!$AD58)</f>
        <v/>
      </c>
      <c r="I32" s="20" t="str">
        <f>IF(②第１号様式の１!$C58="","",②第１号様式の１!$AG58)</f>
        <v/>
      </c>
      <c r="J32" s="20" t="str">
        <f>IF(②第１号様式の１!$C58="","",②第１号様式の１!$AJ58)</f>
        <v/>
      </c>
      <c r="K32" s="21" t="str">
        <f>IF($B32&lt;&gt;"",IF(INDEX(①職員名簿!G$11:G$110,MATCH(ROW()-1,①職員名簿!AB$11:AB$110,0))&lt;&gt;"",INDEX(①職員名簿!B$11:B$110,MATCH(ROW()-1,①職員名簿!AB$11:AB$110,0)),""),"")</f>
        <v/>
      </c>
      <c r="L32" s="22" t="str">
        <f>IF($B32&lt;&gt;"",IF(INDEX(①職員名簿!H$11:H$110,MATCH(ROW()-1,①職員名簿!AB$11:AB$110,0))&lt;&gt;"",INDEX(①職員名簿!C$11:C$110,MATCH(ROW()-1,①職員名簿!AB$11:AB$110,0)),""),"")</f>
        <v/>
      </c>
      <c r="M32" s="3" t="str">
        <f>IF(②第１号様式の１!AM58="","",②第１号様式の１!AM58)</f>
        <v/>
      </c>
      <c r="N32" s="3" t="str">
        <f>IF(②第１号様式の１!AN58="","",②第１号様式の１!AN58)</f>
        <v/>
      </c>
    </row>
    <row r="33" spans="1:14" x14ac:dyDescent="0.4">
      <c r="A33" s="3">
        <v>32</v>
      </c>
      <c r="B33" s="3" t="str">
        <f>IF(②第１号様式の１!$C59="","",②第１号様式の１!$C59)</f>
        <v/>
      </c>
      <c r="C33" s="19" t="str">
        <f>IF(②第１号様式の１!$C59="","",②第１号様式の１!$J59)</f>
        <v/>
      </c>
      <c r="D33" s="8" t="str">
        <f>IF(②第１号様式の１!$C59="","",②第１号様式の１!$P59)</f>
        <v/>
      </c>
      <c r="E33" s="20" t="str">
        <f>IF(②第１号様式の１!$C59="","",②第１号様式の１!$U59)</f>
        <v/>
      </c>
      <c r="F33" s="20" t="str">
        <f>IF(②第１号様式の１!$C59="","",②第１号様式の１!$X59)</f>
        <v/>
      </c>
      <c r="G33" s="20" t="str">
        <f>IF(②第１号様式の１!$C59="","",②第１号様式の１!$AA59)</f>
        <v/>
      </c>
      <c r="H33" s="20" t="str">
        <f>IF(②第１号様式の１!$C59="","",②第１号様式の１!$AD59)</f>
        <v/>
      </c>
      <c r="I33" s="20" t="str">
        <f>IF(②第１号様式の１!$C59="","",②第１号様式の１!$AG59)</f>
        <v/>
      </c>
      <c r="J33" s="20" t="str">
        <f>IF(②第１号様式の１!$C59="","",②第１号様式の１!$AJ59)</f>
        <v/>
      </c>
      <c r="K33" s="21" t="str">
        <f>IF($B33&lt;&gt;"",IF(INDEX(①職員名簿!G$11:G$110,MATCH(ROW()-1,①職員名簿!AB$11:AB$110,0))&lt;&gt;"",INDEX(①職員名簿!B$11:B$110,MATCH(ROW()-1,①職員名簿!AB$11:AB$110,0)),""),"")</f>
        <v/>
      </c>
      <c r="L33" s="22" t="str">
        <f>IF($B33&lt;&gt;"",IF(INDEX(①職員名簿!H$11:H$110,MATCH(ROW()-1,①職員名簿!AB$11:AB$110,0))&lt;&gt;"",INDEX(①職員名簿!C$11:C$110,MATCH(ROW()-1,①職員名簿!AB$11:AB$110,0)),""),"")</f>
        <v/>
      </c>
      <c r="M33" s="3" t="str">
        <f>IF(②第１号様式の１!AM59="","",②第１号様式の１!AM59)</f>
        <v/>
      </c>
      <c r="N33" s="3" t="str">
        <f>IF(②第１号様式の１!AN59="","",②第１号様式の１!AN59)</f>
        <v/>
      </c>
    </row>
    <row r="34" spans="1:14" x14ac:dyDescent="0.4">
      <c r="A34" s="3">
        <v>33</v>
      </c>
      <c r="B34" s="3" t="str">
        <f>IF(②第１号様式の１!$C60="","",②第１号様式の１!$C60)</f>
        <v/>
      </c>
      <c r="C34" s="19" t="str">
        <f>IF(②第１号様式の１!$C60="","",②第１号様式の１!$J60)</f>
        <v/>
      </c>
      <c r="D34" s="8" t="str">
        <f>IF(②第１号様式の１!$C60="","",②第１号様式の１!$P60)</f>
        <v/>
      </c>
      <c r="E34" s="20" t="str">
        <f>IF(②第１号様式の１!$C60="","",②第１号様式の１!$U60)</f>
        <v/>
      </c>
      <c r="F34" s="20" t="str">
        <f>IF(②第１号様式の１!$C60="","",②第１号様式の１!$X60)</f>
        <v/>
      </c>
      <c r="G34" s="20" t="str">
        <f>IF(②第１号様式の１!$C60="","",②第１号様式の１!$AA60)</f>
        <v/>
      </c>
      <c r="H34" s="20" t="str">
        <f>IF(②第１号様式の１!$C60="","",②第１号様式の１!$AD60)</f>
        <v/>
      </c>
      <c r="I34" s="20" t="str">
        <f>IF(②第１号様式の１!$C60="","",②第１号様式の１!$AG60)</f>
        <v/>
      </c>
      <c r="J34" s="20" t="str">
        <f>IF(②第１号様式の１!$C60="","",②第１号様式の１!$AJ60)</f>
        <v/>
      </c>
      <c r="K34" s="21" t="str">
        <f>IF($B34&lt;&gt;"",IF(INDEX(①職員名簿!G$11:G$110,MATCH(ROW()-1,①職員名簿!AB$11:AB$110,0))&lt;&gt;"",INDEX(①職員名簿!B$11:B$110,MATCH(ROW()-1,①職員名簿!AB$11:AB$110,0)),""),"")</f>
        <v/>
      </c>
      <c r="L34" s="22" t="str">
        <f>IF($B34&lt;&gt;"",IF(INDEX(①職員名簿!H$11:H$110,MATCH(ROW()-1,①職員名簿!AB$11:AB$110,0))&lt;&gt;"",INDEX(①職員名簿!C$11:C$110,MATCH(ROW()-1,①職員名簿!AB$11:AB$110,0)),""),"")</f>
        <v/>
      </c>
      <c r="M34" s="3" t="str">
        <f>IF(②第１号様式の１!AM60="","",②第１号様式の１!AM60)</f>
        <v/>
      </c>
      <c r="N34" s="3" t="str">
        <f>IF(②第１号様式の１!AN60="","",②第１号様式の１!AN60)</f>
        <v/>
      </c>
    </row>
    <row r="35" spans="1:14" x14ac:dyDescent="0.4">
      <c r="A35" s="3">
        <v>34</v>
      </c>
      <c r="B35" s="3" t="str">
        <f>IF(②第１号様式の１!$C61="","",②第１号様式の１!$C61)</f>
        <v/>
      </c>
      <c r="C35" s="19" t="str">
        <f>IF(②第１号様式の１!$C61="","",②第１号様式の１!$J61)</f>
        <v/>
      </c>
      <c r="D35" s="8" t="str">
        <f>IF(②第１号様式の１!$C61="","",②第１号様式の１!$P61)</f>
        <v/>
      </c>
      <c r="E35" s="20" t="str">
        <f>IF(②第１号様式の１!$C61="","",②第１号様式の１!$U61)</f>
        <v/>
      </c>
      <c r="F35" s="20" t="str">
        <f>IF(②第１号様式の１!$C61="","",②第１号様式の１!$X61)</f>
        <v/>
      </c>
      <c r="G35" s="20" t="str">
        <f>IF(②第１号様式の１!$C61="","",②第１号様式の１!$AA61)</f>
        <v/>
      </c>
      <c r="H35" s="20" t="str">
        <f>IF(②第１号様式の１!$C61="","",②第１号様式の１!$AD61)</f>
        <v/>
      </c>
      <c r="I35" s="20" t="str">
        <f>IF(②第１号様式の１!$C61="","",②第１号様式の１!$AG61)</f>
        <v/>
      </c>
      <c r="J35" s="20" t="str">
        <f>IF(②第１号様式の１!$C61="","",②第１号様式の１!$AJ61)</f>
        <v/>
      </c>
      <c r="K35" s="21" t="str">
        <f>IF($B35&lt;&gt;"",IF(INDEX(①職員名簿!G$11:G$110,MATCH(ROW()-1,①職員名簿!AB$11:AB$110,0))&lt;&gt;"",INDEX(①職員名簿!B$11:B$110,MATCH(ROW()-1,①職員名簿!AB$11:AB$110,0)),""),"")</f>
        <v/>
      </c>
      <c r="L35" s="22" t="str">
        <f>IF($B35&lt;&gt;"",IF(INDEX(①職員名簿!H$11:H$110,MATCH(ROW()-1,①職員名簿!AB$11:AB$110,0))&lt;&gt;"",INDEX(①職員名簿!C$11:C$110,MATCH(ROW()-1,①職員名簿!AB$11:AB$110,0)),""),"")</f>
        <v/>
      </c>
      <c r="M35" s="3" t="str">
        <f>IF(②第１号様式の１!AM61="","",②第１号様式の１!AM61)</f>
        <v/>
      </c>
      <c r="N35" s="3" t="str">
        <f>IF(②第１号様式の１!AN61="","",②第１号様式の１!AN61)</f>
        <v/>
      </c>
    </row>
    <row r="36" spans="1:14" x14ac:dyDescent="0.4">
      <c r="A36" s="3">
        <v>35</v>
      </c>
      <c r="B36" s="3" t="str">
        <f>IF(②第１号様式の１!$C62="","",②第１号様式の１!$C62)</f>
        <v/>
      </c>
      <c r="C36" s="19" t="str">
        <f>IF(②第１号様式の１!$C62="","",②第１号様式の１!$J62)</f>
        <v/>
      </c>
      <c r="D36" s="8" t="str">
        <f>IF(②第１号様式の１!$C62="","",②第１号様式の１!$P62)</f>
        <v/>
      </c>
      <c r="E36" s="20" t="str">
        <f>IF(②第１号様式の１!$C62="","",②第１号様式の１!$U62)</f>
        <v/>
      </c>
      <c r="F36" s="20" t="str">
        <f>IF(②第１号様式の１!$C62="","",②第１号様式の１!$X62)</f>
        <v/>
      </c>
      <c r="G36" s="20" t="str">
        <f>IF(②第１号様式の１!$C62="","",②第１号様式の１!$AA62)</f>
        <v/>
      </c>
      <c r="H36" s="20" t="str">
        <f>IF(②第１号様式の１!$C62="","",②第１号様式の１!$AD62)</f>
        <v/>
      </c>
      <c r="I36" s="20" t="str">
        <f>IF(②第１号様式の１!$C62="","",②第１号様式の１!$AG62)</f>
        <v/>
      </c>
      <c r="J36" s="20" t="str">
        <f>IF(②第１号様式の１!$C62="","",②第１号様式の１!$AJ62)</f>
        <v/>
      </c>
      <c r="K36" s="21" t="str">
        <f>IF($B36&lt;&gt;"",IF(INDEX(①職員名簿!G$11:G$110,MATCH(ROW()-1,①職員名簿!AB$11:AB$110,0))&lt;&gt;"",INDEX(①職員名簿!B$11:B$110,MATCH(ROW()-1,①職員名簿!AB$11:AB$110,0)),""),"")</f>
        <v/>
      </c>
      <c r="L36" s="22" t="str">
        <f>IF($B36&lt;&gt;"",IF(INDEX(①職員名簿!H$11:H$110,MATCH(ROW()-1,①職員名簿!AB$11:AB$110,0))&lt;&gt;"",INDEX(①職員名簿!C$11:C$110,MATCH(ROW()-1,①職員名簿!AB$11:AB$110,0)),""),"")</f>
        <v/>
      </c>
      <c r="M36" s="3" t="str">
        <f>IF(②第１号様式の１!AM62="","",②第１号様式の１!AM62)</f>
        <v/>
      </c>
      <c r="N36" s="3" t="str">
        <f>IF(②第１号様式の１!AN62="","",②第１号様式の１!AN62)</f>
        <v/>
      </c>
    </row>
    <row r="37" spans="1:14" x14ac:dyDescent="0.4">
      <c r="A37" s="3">
        <v>36</v>
      </c>
      <c r="B37" s="3" t="str">
        <f>IF(②第１号様式の１!$C63="","",②第１号様式の１!$C63)</f>
        <v/>
      </c>
      <c r="C37" s="19" t="str">
        <f>IF(②第１号様式の１!$C63="","",②第１号様式の１!$J63)</f>
        <v/>
      </c>
      <c r="D37" s="8" t="str">
        <f>IF(②第１号様式の１!$C63="","",②第１号様式の１!$P63)</f>
        <v/>
      </c>
      <c r="E37" s="20" t="str">
        <f>IF(②第１号様式の１!$C63="","",②第１号様式の１!$U63)</f>
        <v/>
      </c>
      <c r="F37" s="20" t="str">
        <f>IF(②第１号様式の１!$C63="","",②第１号様式の１!$X63)</f>
        <v/>
      </c>
      <c r="G37" s="20" t="str">
        <f>IF(②第１号様式の１!$C63="","",②第１号様式の１!$AA63)</f>
        <v/>
      </c>
      <c r="H37" s="20" t="str">
        <f>IF(②第１号様式の１!$C63="","",②第１号様式の１!$AD63)</f>
        <v/>
      </c>
      <c r="I37" s="20" t="str">
        <f>IF(②第１号様式の１!$C63="","",②第１号様式の１!$AG63)</f>
        <v/>
      </c>
      <c r="J37" s="20" t="str">
        <f>IF(②第１号様式の１!$C63="","",②第１号様式の１!$AJ63)</f>
        <v/>
      </c>
      <c r="K37" s="21" t="str">
        <f>IF($B37&lt;&gt;"",IF(INDEX(①職員名簿!G$11:G$110,MATCH(ROW()-1,①職員名簿!AB$11:AB$110,0))&lt;&gt;"",INDEX(①職員名簿!B$11:B$110,MATCH(ROW()-1,①職員名簿!AB$11:AB$110,0)),""),"")</f>
        <v/>
      </c>
      <c r="L37" s="22" t="str">
        <f>IF($B37&lt;&gt;"",IF(INDEX(①職員名簿!H$11:H$110,MATCH(ROW()-1,①職員名簿!AB$11:AB$110,0))&lt;&gt;"",INDEX(①職員名簿!C$11:C$110,MATCH(ROW()-1,①職員名簿!AB$11:AB$110,0)),""),"")</f>
        <v/>
      </c>
      <c r="M37" s="3" t="str">
        <f>IF(②第１号様式の１!AM63="","",②第１号様式の１!AM63)</f>
        <v/>
      </c>
      <c r="N37" s="3" t="str">
        <f>IF(②第１号様式の１!AN63="","",②第１号様式の１!AN63)</f>
        <v/>
      </c>
    </row>
    <row r="38" spans="1:14" x14ac:dyDescent="0.4">
      <c r="A38" s="3">
        <v>37</v>
      </c>
      <c r="B38" s="3" t="str">
        <f>IF(②第１号様式の１!$C64="","",②第１号様式の１!$C64)</f>
        <v/>
      </c>
      <c r="C38" s="19" t="str">
        <f>IF(②第１号様式の１!$C64="","",②第１号様式の１!$J64)</f>
        <v/>
      </c>
      <c r="D38" s="8" t="str">
        <f>IF(②第１号様式の１!$C64="","",②第１号様式の１!$P64)</f>
        <v/>
      </c>
      <c r="E38" s="20" t="str">
        <f>IF(②第１号様式の１!$C64="","",②第１号様式の１!$U64)</f>
        <v/>
      </c>
      <c r="F38" s="20" t="str">
        <f>IF(②第１号様式の１!$C64="","",②第１号様式の１!$X64)</f>
        <v/>
      </c>
      <c r="G38" s="20" t="str">
        <f>IF(②第１号様式の１!$C64="","",②第１号様式の１!$AA64)</f>
        <v/>
      </c>
      <c r="H38" s="20" t="str">
        <f>IF(②第１号様式の１!$C64="","",②第１号様式の１!$AD64)</f>
        <v/>
      </c>
      <c r="I38" s="20" t="str">
        <f>IF(②第１号様式の１!$C64="","",②第１号様式の１!$AG64)</f>
        <v/>
      </c>
      <c r="J38" s="20" t="str">
        <f>IF(②第１号様式の１!$C64="","",②第１号様式の１!$AJ64)</f>
        <v/>
      </c>
      <c r="K38" s="21" t="str">
        <f>IF($B38&lt;&gt;"",IF(INDEX(①職員名簿!G$11:G$110,MATCH(ROW()-1,①職員名簿!AB$11:AB$110,0))&lt;&gt;"",INDEX(①職員名簿!B$11:B$110,MATCH(ROW()-1,①職員名簿!AB$11:AB$110,0)),""),"")</f>
        <v/>
      </c>
      <c r="L38" s="22" t="str">
        <f>IF($B38&lt;&gt;"",IF(INDEX(①職員名簿!H$11:H$110,MATCH(ROW()-1,①職員名簿!AB$11:AB$110,0))&lt;&gt;"",INDEX(①職員名簿!C$11:C$110,MATCH(ROW()-1,①職員名簿!AB$11:AB$110,0)),""),"")</f>
        <v/>
      </c>
      <c r="M38" s="3" t="str">
        <f>IF(②第１号様式の１!AM64="","",②第１号様式の１!AM64)</f>
        <v/>
      </c>
      <c r="N38" s="3" t="str">
        <f>IF(②第１号様式の１!AN64="","",②第１号様式の１!AN64)</f>
        <v/>
      </c>
    </row>
    <row r="39" spans="1:14" x14ac:dyDescent="0.4">
      <c r="A39" s="3">
        <v>38</v>
      </c>
      <c r="B39" s="3" t="str">
        <f>IF(②第１号様式の１!$C65="","",②第１号様式の１!$C65)</f>
        <v/>
      </c>
      <c r="C39" s="19" t="str">
        <f>IF(②第１号様式の１!$C65="","",②第１号様式の１!$J65)</f>
        <v/>
      </c>
      <c r="D39" s="8" t="str">
        <f>IF(②第１号様式の１!$C65="","",②第１号様式の１!$P65)</f>
        <v/>
      </c>
      <c r="E39" s="20" t="str">
        <f>IF(②第１号様式の１!$C65="","",②第１号様式の１!$U65)</f>
        <v/>
      </c>
      <c r="F39" s="20" t="str">
        <f>IF(②第１号様式の１!$C65="","",②第１号様式の１!$X65)</f>
        <v/>
      </c>
      <c r="G39" s="20" t="str">
        <f>IF(②第１号様式の１!$C65="","",②第１号様式の１!$AA65)</f>
        <v/>
      </c>
      <c r="H39" s="20" t="str">
        <f>IF(②第１号様式の１!$C65="","",②第１号様式の１!$AD65)</f>
        <v/>
      </c>
      <c r="I39" s="20" t="str">
        <f>IF(②第１号様式の１!$C65="","",②第１号様式の１!$AG65)</f>
        <v/>
      </c>
      <c r="J39" s="20" t="str">
        <f>IF(②第１号様式の１!$C65="","",②第１号様式の１!$AJ65)</f>
        <v/>
      </c>
      <c r="K39" s="21" t="str">
        <f>IF($B39&lt;&gt;"",IF(INDEX(①職員名簿!G$11:G$110,MATCH(ROW()-1,①職員名簿!AB$11:AB$110,0))&lt;&gt;"",INDEX(①職員名簿!B$11:B$110,MATCH(ROW()-1,①職員名簿!AB$11:AB$110,0)),""),"")</f>
        <v/>
      </c>
      <c r="L39" s="22" t="str">
        <f>IF($B39&lt;&gt;"",IF(INDEX(①職員名簿!H$11:H$110,MATCH(ROW()-1,①職員名簿!AB$11:AB$110,0))&lt;&gt;"",INDEX(①職員名簿!C$11:C$110,MATCH(ROW()-1,①職員名簿!AB$11:AB$110,0)),""),"")</f>
        <v/>
      </c>
      <c r="M39" s="3" t="str">
        <f>IF(②第１号様式の１!AM65="","",②第１号様式の１!AM65)</f>
        <v/>
      </c>
      <c r="N39" s="3" t="str">
        <f>IF(②第１号様式の１!AN65="","",②第１号様式の１!AN65)</f>
        <v/>
      </c>
    </row>
    <row r="40" spans="1:14" x14ac:dyDescent="0.4">
      <c r="A40" s="3">
        <v>39</v>
      </c>
      <c r="B40" s="3" t="str">
        <f>IF(②第１号様式の１!$C66="","",②第１号様式の１!$C66)</f>
        <v/>
      </c>
      <c r="C40" s="19" t="str">
        <f>IF(②第１号様式の１!$C66="","",②第１号様式の１!$J66)</f>
        <v/>
      </c>
      <c r="D40" s="8" t="str">
        <f>IF(②第１号様式の１!$C66="","",②第１号様式の１!$P66)</f>
        <v/>
      </c>
      <c r="E40" s="20" t="str">
        <f>IF(②第１号様式の１!$C66="","",②第１号様式の１!$U66)</f>
        <v/>
      </c>
      <c r="F40" s="20" t="str">
        <f>IF(②第１号様式の１!$C66="","",②第１号様式の１!$X66)</f>
        <v/>
      </c>
      <c r="G40" s="20" t="str">
        <f>IF(②第１号様式の１!$C66="","",②第１号様式の１!$AA66)</f>
        <v/>
      </c>
      <c r="H40" s="20" t="str">
        <f>IF(②第１号様式の１!$C66="","",②第１号様式の１!$AD66)</f>
        <v/>
      </c>
      <c r="I40" s="20" t="str">
        <f>IF(②第１号様式の１!$C66="","",②第１号様式の１!$AG66)</f>
        <v/>
      </c>
      <c r="J40" s="20" t="str">
        <f>IF(②第１号様式の１!$C66="","",②第１号様式の１!$AJ66)</f>
        <v/>
      </c>
      <c r="K40" s="21" t="str">
        <f>IF($B40&lt;&gt;"",IF(INDEX(①職員名簿!G$11:G$110,MATCH(ROW()-1,①職員名簿!AB$11:AB$110,0))&lt;&gt;"",INDEX(①職員名簿!B$11:B$110,MATCH(ROW()-1,①職員名簿!AB$11:AB$110,0)),""),"")</f>
        <v/>
      </c>
      <c r="L40" s="22" t="str">
        <f>IF($B40&lt;&gt;"",IF(INDEX(①職員名簿!H$11:H$110,MATCH(ROW()-1,①職員名簿!AB$11:AB$110,0))&lt;&gt;"",INDEX(①職員名簿!C$11:C$110,MATCH(ROW()-1,①職員名簿!AB$11:AB$110,0)),""),"")</f>
        <v/>
      </c>
      <c r="M40" s="3" t="str">
        <f>IF(②第１号様式の１!AM66="","",②第１号様式の１!AM66)</f>
        <v/>
      </c>
      <c r="N40" s="3" t="str">
        <f>IF(②第１号様式の１!AN66="","",②第１号様式の１!AN66)</f>
        <v/>
      </c>
    </row>
    <row r="41" spans="1:14" x14ac:dyDescent="0.4">
      <c r="A41" s="3">
        <v>40</v>
      </c>
      <c r="B41" s="3" t="str">
        <f>IF(②第１号様式の１!$C67="","",②第１号様式の１!$C67)</f>
        <v/>
      </c>
      <c r="C41" s="19" t="str">
        <f>IF(②第１号様式の１!$C67="","",②第１号様式の１!$J67)</f>
        <v/>
      </c>
      <c r="D41" s="8" t="str">
        <f>IF(②第１号様式の１!$C67="","",②第１号様式の１!$P67)</f>
        <v/>
      </c>
      <c r="E41" s="20" t="str">
        <f>IF(②第１号様式の１!$C67="","",②第１号様式の１!$U67)</f>
        <v/>
      </c>
      <c r="F41" s="20" t="str">
        <f>IF(②第１号様式の１!$C67="","",②第１号様式の１!$X67)</f>
        <v/>
      </c>
      <c r="G41" s="20" t="str">
        <f>IF(②第１号様式の１!$C67="","",②第１号様式の１!$AA67)</f>
        <v/>
      </c>
      <c r="H41" s="20" t="str">
        <f>IF(②第１号様式の１!$C67="","",②第１号様式の１!$AD67)</f>
        <v/>
      </c>
      <c r="I41" s="20" t="str">
        <f>IF(②第１号様式の１!$C67="","",②第１号様式の１!$AG67)</f>
        <v/>
      </c>
      <c r="J41" s="20" t="str">
        <f>IF(②第１号様式の１!$C67="","",②第１号様式の１!$AJ67)</f>
        <v/>
      </c>
      <c r="K41" s="21" t="str">
        <f>IF($B41&lt;&gt;"",IF(INDEX(①職員名簿!G$11:G$110,MATCH(ROW()-1,①職員名簿!AB$11:AB$110,0))&lt;&gt;"",INDEX(①職員名簿!B$11:B$110,MATCH(ROW()-1,①職員名簿!AB$11:AB$110,0)),""),"")</f>
        <v/>
      </c>
      <c r="L41" s="22" t="str">
        <f>IF($B41&lt;&gt;"",IF(INDEX(①職員名簿!H$11:H$110,MATCH(ROW()-1,①職員名簿!AB$11:AB$110,0))&lt;&gt;"",INDEX(①職員名簿!C$11:C$110,MATCH(ROW()-1,①職員名簿!AB$11:AB$110,0)),""),"")</f>
        <v/>
      </c>
      <c r="M41" s="3" t="str">
        <f>IF(②第１号様式の１!AM67="","",②第１号様式の１!AM67)</f>
        <v/>
      </c>
      <c r="N41" s="3" t="str">
        <f>IF(②第１号様式の１!AN67="","",②第１号様式の１!AN67)</f>
        <v/>
      </c>
    </row>
    <row r="42" spans="1:14" x14ac:dyDescent="0.4">
      <c r="A42" s="3">
        <v>41</v>
      </c>
      <c r="B42" s="3" t="str">
        <f>IF(②第１号様式の１!$C68="","",②第１号様式の１!$C68)</f>
        <v/>
      </c>
      <c r="C42" s="19" t="str">
        <f>IF(②第１号様式の１!$C68="","",②第１号様式の１!$J68)</f>
        <v/>
      </c>
      <c r="D42" s="8" t="str">
        <f>IF(②第１号様式の１!$C68="","",②第１号様式の１!$P68)</f>
        <v/>
      </c>
      <c r="E42" s="20" t="str">
        <f>IF(②第１号様式の１!$C68="","",②第１号様式の１!$U68)</f>
        <v/>
      </c>
      <c r="F42" s="20" t="str">
        <f>IF(②第１号様式の１!$C68="","",②第１号様式の１!$X68)</f>
        <v/>
      </c>
      <c r="G42" s="20" t="str">
        <f>IF(②第１号様式の１!$C68="","",②第１号様式の１!$AA68)</f>
        <v/>
      </c>
      <c r="H42" s="20" t="str">
        <f>IF(②第１号様式の１!$C68="","",②第１号様式の１!$AD68)</f>
        <v/>
      </c>
      <c r="I42" s="20" t="str">
        <f>IF(②第１号様式の１!$C68="","",②第１号様式の１!$AG68)</f>
        <v/>
      </c>
      <c r="J42" s="20" t="str">
        <f>IF(②第１号様式の１!$C68="","",②第１号様式の１!$AJ68)</f>
        <v/>
      </c>
      <c r="K42" s="21" t="str">
        <f>IF($B42&lt;&gt;"",IF(INDEX(①職員名簿!G$11:G$110,MATCH(ROW()-1,①職員名簿!AB$11:AB$110,0))&lt;&gt;"",INDEX(①職員名簿!B$11:B$110,MATCH(ROW()-1,①職員名簿!AB$11:AB$110,0)),""),"")</f>
        <v/>
      </c>
      <c r="L42" s="22" t="str">
        <f>IF($B42&lt;&gt;"",IF(INDEX(①職員名簿!H$11:H$110,MATCH(ROW()-1,①職員名簿!AB$11:AB$110,0))&lt;&gt;"",INDEX(①職員名簿!C$11:C$110,MATCH(ROW()-1,①職員名簿!AB$11:AB$110,0)),""),"")</f>
        <v/>
      </c>
      <c r="M42" s="3" t="str">
        <f>IF(②第１号様式の１!AM68="","",②第１号様式の１!AM68)</f>
        <v/>
      </c>
      <c r="N42" s="3" t="str">
        <f>IF(②第１号様式の１!AN68="","",②第１号様式の１!AN68)</f>
        <v/>
      </c>
    </row>
    <row r="43" spans="1:14" x14ac:dyDescent="0.4">
      <c r="A43" s="3">
        <v>42</v>
      </c>
      <c r="B43" s="3" t="str">
        <f>IF(②第１号様式の１!$C69="","",②第１号様式の１!$C69)</f>
        <v/>
      </c>
      <c r="C43" s="19" t="str">
        <f>IF(②第１号様式の１!$C69="","",②第１号様式の１!$J69)</f>
        <v/>
      </c>
      <c r="D43" s="8" t="str">
        <f>IF(②第１号様式の１!$C69="","",②第１号様式の１!$P69)</f>
        <v/>
      </c>
      <c r="E43" s="20" t="str">
        <f>IF(②第１号様式の１!$C69="","",②第１号様式の１!$U69)</f>
        <v/>
      </c>
      <c r="F43" s="20" t="str">
        <f>IF(②第１号様式の１!$C69="","",②第１号様式の１!$X69)</f>
        <v/>
      </c>
      <c r="G43" s="20" t="str">
        <f>IF(②第１号様式の１!$C69="","",②第１号様式の１!$AA69)</f>
        <v/>
      </c>
      <c r="H43" s="20" t="str">
        <f>IF(②第１号様式の１!$C69="","",②第１号様式の１!$AD69)</f>
        <v/>
      </c>
      <c r="I43" s="20" t="str">
        <f>IF(②第１号様式の１!$C69="","",②第１号様式の１!$AG69)</f>
        <v/>
      </c>
      <c r="J43" s="20" t="str">
        <f>IF(②第１号様式の１!$C69="","",②第１号様式の１!$AJ69)</f>
        <v/>
      </c>
      <c r="K43" s="21" t="str">
        <f>IF($B43&lt;&gt;"",IF(INDEX(①職員名簿!G$11:G$110,MATCH(ROW()-1,①職員名簿!AB$11:AB$110,0))&lt;&gt;"",INDEX(①職員名簿!B$11:B$110,MATCH(ROW()-1,①職員名簿!AB$11:AB$110,0)),""),"")</f>
        <v/>
      </c>
      <c r="L43" s="22" t="str">
        <f>IF($B43&lt;&gt;"",IF(INDEX(①職員名簿!H$11:H$110,MATCH(ROW()-1,①職員名簿!AB$11:AB$110,0))&lt;&gt;"",INDEX(①職員名簿!C$11:C$110,MATCH(ROW()-1,①職員名簿!AB$11:AB$110,0)),""),"")</f>
        <v/>
      </c>
      <c r="M43" s="3" t="str">
        <f>IF(②第１号様式の１!AM69="","",②第１号様式の１!AM69)</f>
        <v/>
      </c>
      <c r="N43" s="3" t="str">
        <f>IF(②第１号様式の１!AN69="","",②第１号様式の１!AN69)</f>
        <v/>
      </c>
    </row>
    <row r="44" spans="1:14" x14ac:dyDescent="0.4">
      <c r="A44" s="3">
        <v>43</v>
      </c>
      <c r="B44" s="3" t="str">
        <f>IF(②第１号様式の１!$C70="","",②第１号様式の１!$C70)</f>
        <v/>
      </c>
      <c r="C44" s="19" t="str">
        <f>IF(②第１号様式の１!$C70="","",②第１号様式の１!$J70)</f>
        <v/>
      </c>
      <c r="D44" s="8" t="str">
        <f>IF(②第１号様式の１!$C70="","",②第１号様式の１!$P70)</f>
        <v/>
      </c>
      <c r="E44" s="20" t="str">
        <f>IF(②第１号様式の１!$C70="","",②第１号様式の１!$U70)</f>
        <v/>
      </c>
      <c r="F44" s="20" t="str">
        <f>IF(②第１号様式の１!$C70="","",②第１号様式の１!$X70)</f>
        <v/>
      </c>
      <c r="G44" s="20" t="str">
        <f>IF(②第１号様式の１!$C70="","",②第１号様式の１!$AA70)</f>
        <v/>
      </c>
      <c r="H44" s="20" t="str">
        <f>IF(②第１号様式の１!$C70="","",②第１号様式の１!$AD70)</f>
        <v/>
      </c>
      <c r="I44" s="20" t="str">
        <f>IF(②第１号様式の１!$C70="","",②第１号様式の１!$AG70)</f>
        <v/>
      </c>
      <c r="J44" s="20" t="str">
        <f>IF(②第１号様式の１!$C70="","",②第１号様式の１!$AJ70)</f>
        <v/>
      </c>
      <c r="K44" s="21" t="str">
        <f>IF($B44&lt;&gt;"",IF(INDEX(①職員名簿!G$11:G$110,MATCH(ROW()-1,①職員名簿!AB$11:AB$110,0))&lt;&gt;"",INDEX(①職員名簿!B$11:B$110,MATCH(ROW()-1,①職員名簿!AB$11:AB$110,0)),""),"")</f>
        <v/>
      </c>
      <c r="L44" s="22" t="str">
        <f>IF($B44&lt;&gt;"",IF(INDEX(①職員名簿!H$11:H$110,MATCH(ROW()-1,①職員名簿!AB$11:AB$110,0))&lt;&gt;"",INDEX(①職員名簿!C$11:C$110,MATCH(ROW()-1,①職員名簿!AB$11:AB$110,0)),""),"")</f>
        <v/>
      </c>
      <c r="M44" s="3" t="str">
        <f>IF(②第１号様式の１!AM70="","",②第１号様式の１!AM70)</f>
        <v/>
      </c>
      <c r="N44" s="3" t="str">
        <f>IF(②第１号様式の１!AN70="","",②第１号様式の１!AN70)</f>
        <v/>
      </c>
    </row>
    <row r="45" spans="1:14" x14ac:dyDescent="0.4">
      <c r="A45" s="3">
        <v>44</v>
      </c>
      <c r="B45" s="3" t="str">
        <f>IF(②第１号様式の１!$C71="","",②第１号様式の１!$C71)</f>
        <v/>
      </c>
      <c r="C45" s="19" t="str">
        <f>IF(②第１号様式の１!$C71="","",②第１号様式の１!$J71)</f>
        <v/>
      </c>
      <c r="D45" s="8" t="str">
        <f>IF(②第１号様式の１!$C71="","",②第１号様式の１!$P71)</f>
        <v/>
      </c>
      <c r="E45" s="20" t="str">
        <f>IF(②第１号様式の１!$C71="","",②第１号様式の１!$U71)</f>
        <v/>
      </c>
      <c r="F45" s="20" t="str">
        <f>IF(②第１号様式の１!$C71="","",②第１号様式の１!$X71)</f>
        <v/>
      </c>
      <c r="G45" s="20" t="str">
        <f>IF(②第１号様式の１!$C71="","",②第１号様式の１!$AA71)</f>
        <v/>
      </c>
      <c r="H45" s="20" t="str">
        <f>IF(②第１号様式の１!$C71="","",②第１号様式の１!$AD71)</f>
        <v/>
      </c>
      <c r="I45" s="20" t="str">
        <f>IF(②第１号様式の１!$C71="","",②第１号様式の１!$AG71)</f>
        <v/>
      </c>
      <c r="J45" s="20" t="str">
        <f>IF(②第１号様式の１!$C71="","",②第１号様式の１!$AJ71)</f>
        <v/>
      </c>
      <c r="K45" s="21" t="str">
        <f>IF($B45&lt;&gt;"",IF(INDEX(①職員名簿!G$11:G$110,MATCH(ROW()-1,①職員名簿!AB$11:AB$110,0))&lt;&gt;"",INDEX(①職員名簿!B$11:B$110,MATCH(ROW()-1,①職員名簿!AB$11:AB$110,0)),""),"")</f>
        <v/>
      </c>
      <c r="L45" s="22" t="str">
        <f>IF($B45&lt;&gt;"",IF(INDEX(①職員名簿!H$11:H$110,MATCH(ROW()-1,①職員名簿!AB$11:AB$110,0))&lt;&gt;"",INDEX(①職員名簿!C$11:C$110,MATCH(ROW()-1,①職員名簿!AB$11:AB$110,0)),""),"")</f>
        <v/>
      </c>
      <c r="M45" s="3" t="str">
        <f>IF(②第１号様式の１!AM71="","",②第１号様式の１!AM71)</f>
        <v/>
      </c>
      <c r="N45" s="3" t="str">
        <f>IF(②第１号様式の１!AN71="","",②第１号様式の１!AN71)</f>
        <v/>
      </c>
    </row>
    <row r="46" spans="1:14" x14ac:dyDescent="0.4">
      <c r="A46" s="3">
        <v>45</v>
      </c>
      <c r="B46" s="3" t="str">
        <f>IF(②第１号様式の１!$C72="","",②第１号様式の１!$C72)</f>
        <v/>
      </c>
      <c r="C46" s="19" t="str">
        <f>IF(②第１号様式の１!$C72="","",②第１号様式の１!$J72)</f>
        <v/>
      </c>
      <c r="D46" s="8" t="str">
        <f>IF(②第１号様式の１!$C72="","",②第１号様式の１!$P72)</f>
        <v/>
      </c>
      <c r="E46" s="20" t="str">
        <f>IF(②第１号様式の１!$C72="","",②第１号様式の１!$U72)</f>
        <v/>
      </c>
      <c r="F46" s="20" t="str">
        <f>IF(②第１号様式の１!$C72="","",②第１号様式の１!$X72)</f>
        <v/>
      </c>
      <c r="G46" s="20" t="str">
        <f>IF(②第１号様式の１!$C72="","",②第１号様式の１!$AA72)</f>
        <v/>
      </c>
      <c r="H46" s="20" t="str">
        <f>IF(②第１号様式の１!$C72="","",②第１号様式の１!$AD72)</f>
        <v/>
      </c>
      <c r="I46" s="20" t="str">
        <f>IF(②第１号様式の１!$C72="","",②第１号様式の１!$AG72)</f>
        <v/>
      </c>
      <c r="J46" s="20" t="str">
        <f>IF(②第１号様式の１!$C72="","",②第１号様式の１!$AJ72)</f>
        <v/>
      </c>
      <c r="K46" s="21" t="str">
        <f>IF($B46&lt;&gt;"",IF(INDEX(①職員名簿!G$11:G$110,MATCH(ROW()-1,①職員名簿!AB$11:AB$110,0))&lt;&gt;"",INDEX(①職員名簿!B$11:B$110,MATCH(ROW()-1,①職員名簿!AB$11:AB$110,0)),""),"")</f>
        <v/>
      </c>
      <c r="L46" s="22" t="str">
        <f>IF($B46&lt;&gt;"",IF(INDEX(①職員名簿!H$11:H$110,MATCH(ROW()-1,①職員名簿!AB$11:AB$110,0))&lt;&gt;"",INDEX(①職員名簿!C$11:C$110,MATCH(ROW()-1,①職員名簿!AB$11:AB$110,0)),""),"")</f>
        <v/>
      </c>
      <c r="M46" s="3" t="str">
        <f>IF(②第１号様式の１!AM72="","",②第１号様式の１!AM72)</f>
        <v/>
      </c>
      <c r="N46" s="3" t="str">
        <f>IF(②第１号様式の１!AN72="","",②第１号様式の１!AN72)</f>
        <v/>
      </c>
    </row>
    <row r="47" spans="1:14" x14ac:dyDescent="0.4">
      <c r="A47" s="3">
        <v>46</v>
      </c>
      <c r="B47" s="3" t="str">
        <f>IF(②第１号様式の１!$C73="","",②第１号様式の１!$C73)</f>
        <v/>
      </c>
      <c r="C47" s="19" t="str">
        <f>IF(②第１号様式の１!$C73="","",②第１号様式の１!$J73)</f>
        <v/>
      </c>
      <c r="D47" s="8" t="str">
        <f>IF(②第１号様式の１!$C73="","",②第１号様式の１!$P73)</f>
        <v/>
      </c>
      <c r="E47" s="20" t="str">
        <f>IF(②第１号様式の１!$C73="","",②第１号様式の１!$U73)</f>
        <v/>
      </c>
      <c r="F47" s="20" t="str">
        <f>IF(②第１号様式の１!$C73="","",②第１号様式の１!$X73)</f>
        <v/>
      </c>
      <c r="G47" s="20" t="str">
        <f>IF(②第１号様式の１!$C73="","",②第１号様式の１!$AA73)</f>
        <v/>
      </c>
      <c r="H47" s="20" t="str">
        <f>IF(②第１号様式の１!$C73="","",②第１号様式の１!$AD73)</f>
        <v/>
      </c>
      <c r="I47" s="20" t="str">
        <f>IF(②第１号様式の１!$C73="","",②第１号様式の１!$AG73)</f>
        <v/>
      </c>
      <c r="J47" s="20" t="str">
        <f>IF(②第１号様式の１!$C73="","",②第１号様式の１!$AJ73)</f>
        <v/>
      </c>
      <c r="K47" s="21" t="str">
        <f>IF($B47&lt;&gt;"",IF(INDEX(①職員名簿!G$11:G$110,MATCH(ROW()-1,①職員名簿!AB$11:AB$110,0))&lt;&gt;"",INDEX(①職員名簿!B$11:B$110,MATCH(ROW()-1,①職員名簿!AB$11:AB$110,0)),""),"")</f>
        <v/>
      </c>
      <c r="L47" s="22" t="str">
        <f>IF($B47&lt;&gt;"",IF(INDEX(①職員名簿!H$11:H$110,MATCH(ROW()-1,①職員名簿!AB$11:AB$110,0))&lt;&gt;"",INDEX(①職員名簿!C$11:C$110,MATCH(ROW()-1,①職員名簿!AB$11:AB$110,0)),""),"")</f>
        <v/>
      </c>
      <c r="M47" s="3" t="str">
        <f>IF(②第１号様式の１!AM73="","",②第１号様式の１!AM73)</f>
        <v/>
      </c>
      <c r="N47" s="3" t="str">
        <f>IF(②第１号様式の１!AN73="","",②第１号様式の１!AN73)</f>
        <v/>
      </c>
    </row>
    <row r="48" spans="1:14" x14ac:dyDescent="0.4">
      <c r="A48" s="3">
        <v>47</v>
      </c>
      <c r="B48" s="3" t="str">
        <f>IF(②第１号様式の１!$C74="","",②第１号様式の１!$C74)</f>
        <v/>
      </c>
      <c r="C48" s="19" t="str">
        <f>IF(②第１号様式の１!$C74="","",②第１号様式の１!$J74)</f>
        <v/>
      </c>
      <c r="D48" s="8" t="str">
        <f>IF(②第１号様式の１!$C74="","",②第１号様式の１!$P74)</f>
        <v/>
      </c>
      <c r="E48" s="20" t="str">
        <f>IF(②第１号様式の１!$C74="","",②第１号様式の１!$U74)</f>
        <v/>
      </c>
      <c r="F48" s="20" t="str">
        <f>IF(②第１号様式の１!$C74="","",②第１号様式の１!$X74)</f>
        <v/>
      </c>
      <c r="G48" s="20" t="str">
        <f>IF(②第１号様式の１!$C74="","",②第１号様式の１!$AA74)</f>
        <v/>
      </c>
      <c r="H48" s="20" t="str">
        <f>IF(②第１号様式の１!$C74="","",②第１号様式の１!$AD74)</f>
        <v/>
      </c>
      <c r="I48" s="20" t="str">
        <f>IF(②第１号様式の１!$C74="","",②第１号様式の１!$AG74)</f>
        <v/>
      </c>
      <c r="J48" s="20" t="str">
        <f>IF(②第１号様式の１!$C74="","",②第１号様式の１!$AJ74)</f>
        <v/>
      </c>
      <c r="K48" s="21" t="str">
        <f>IF($B48&lt;&gt;"",IF(INDEX(①職員名簿!G$11:G$110,MATCH(ROW()-1,①職員名簿!AB$11:AB$110,0))&lt;&gt;"",INDEX(①職員名簿!B$11:B$110,MATCH(ROW()-1,①職員名簿!AB$11:AB$110,0)),""),"")</f>
        <v/>
      </c>
      <c r="L48" s="22" t="str">
        <f>IF($B48&lt;&gt;"",IF(INDEX(①職員名簿!H$11:H$110,MATCH(ROW()-1,①職員名簿!AB$11:AB$110,0))&lt;&gt;"",INDEX(①職員名簿!C$11:C$110,MATCH(ROW()-1,①職員名簿!AB$11:AB$110,0)),""),"")</f>
        <v/>
      </c>
      <c r="M48" s="3" t="str">
        <f>IF(②第１号様式の１!AM74="","",②第１号様式の１!AM74)</f>
        <v/>
      </c>
      <c r="N48" s="3" t="str">
        <f>IF(②第１号様式の１!AN74="","",②第１号様式の１!AN74)</f>
        <v/>
      </c>
    </row>
    <row r="49" spans="1:14" x14ac:dyDescent="0.4">
      <c r="A49" s="3">
        <v>48</v>
      </c>
      <c r="B49" s="3" t="str">
        <f>IF(②第１号様式の１!$C75="","",②第１号様式の１!$C75)</f>
        <v/>
      </c>
      <c r="C49" s="19" t="str">
        <f>IF(②第１号様式の１!$C75="","",②第１号様式の１!$J75)</f>
        <v/>
      </c>
      <c r="D49" s="8" t="str">
        <f>IF(②第１号様式の１!$C75="","",②第１号様式の１!$P75)</f>
        <v/>
      </c>
      <c r="E49" s="20" t="str">
        <f>IF(②第１号様式の１!$C75="","",②第１号様式の１!$U75)</f>
        <v/>
      </c>
      <c r="F49" s="20" t="str">
        <f>IF(②第１号様式の１!$C75="","",②第１号様式の１!$X75)</f>
        <v/>
      </c>
      <c r="G49" s="20" t="str">
        <f>IF(②第１号様式の１!$C75="","",②第１号様式の１!$AA75)</f>
        <v/>
      </c>
      <c r="H49" s="20" t="str">
        <f>IF(②第１号様式の１!$C75="","",②第１号様式の１!$AD75)</f>
        <v/>
      </c>
      <c r="I49" s="20" t="str">
        <f>IF(②第１号様式の１!$C75="","",②第１号様式の１!$AG75)</f>
        <v/>
      </c>
      <c r="J49" s="20" t="str">
        <f>IF(②第１号様式の１!$C75="","",②第１号様式の１!$AJ75)</f>
        <v/>
      </c>
      <c r="K49" s="21" t="str">
        <f>IF($B49&lt;&gt;"",IF(INDEX(①職員名簿!G$11:G$110,MATCH(ROW()-1,①職員名簿!AB$11:AB$110,0))&lt;&gt;"",INDEX(①職員名簿!B$11:B$110,MATCH(ROW()-1,①職員名簿!AB$11:AB$110,0)),""),"")</f>
        <v/>
      </c>
      <c r="L49" s="22" t="str">
        <f>IF($B49&lt;&gt;"",IF(INDEX(①職員名簿!H$11:H$110,MATCH(ROW()-1,①職員名簿!AB$11:AB$110,0))&lt;&gt;"",INDEX(①職員名簿!C$11:C$110,MATCH(ROW()-1,①職員名簿!AB$11:AB$110,0)),""),"")</f>
        <v/>
      </c>
      <c r="M49" s="3" t="str">
        <f>IF(②第１号様式の１!AM75="","",②第１号様式の１!AM75)</f>
        <v/>
      </c>
      <c r="N49" s="3" t="str">
        <f>IF(②第１号様式の１!AN75="","",②第１号様式の１!AN75)</f>
        <v/>
      </c>
    </row>
    <row r="50" spans="1:14" x14ac:dyDescent="0.4">
      <c r="A50" s="3">
        <v>49</v>
      </c>
      <c r="B50" s="3" t="str">
        <f>IF(②第１号様式の１!$C76="","",②第１号様式の１!$C76)</f>
        <v/>
      </c>
      <c r="C50" s="19" t="str">
        <f>IF(②第１号様式の１!$C76="","",②第１号様式の１!$J76)</f>
        <v/>
      </c>
      <c r="D50" s="8" t="str">
        <f>IF(②第１号様式の１!$C76="","",②第１号様式の１!$P76)</f>
        <v/>
      </c>
      <c r="E50" s="20" t="str">
        <f>IF(②第１号様式の１!$C76="","",②第１号様式の１!$U76)</f>
        <v/>
      </c>
      <c r="F50" s="20" t="str">
        <f>IF(②第１号様式の１!$C76="","",②第１号様式の１!$X76)</f>
        <v/>
      </c>
      <c r="G50" s="20" t="str">
        <f>IF(②第１号様式の１!$C76="","",②第１号様式の１!$AA76)</f>
        <v/>
      </c>
      <c r="H50" s="20" t="str">
        <f>IF(②第１号様式の１!$C76="","",②第１号様式の１!$AD76)</f>
        <v/>
      </c>
      <c r="I50" s="20" t="str">
        <f>IF(②第１号様式の１!$C76="","",②第１号様式の１!$AG76)</f>
        <v/>
      </c>
      <c r="J50" s="20" t="str">
        <f>IF(②第１号様式の１!$C76="","",②第１号様式の１!$AJ76)</f>
        <v/>
      </c>
      <c r="K50" s="21" t="str">
        <f>IF($B50&lt;&gt;"",IF(INDEX(①職員名簿!G$11:G$110,MATCH(ROW()-1,①職員名簿!AB$11:AB$110,0))&lt;&gt;"",INDEX(①職員名簿!B$11:B$110,MATCH(ROW()-1,①職員名簿!AB$11:AB$110,0)),""),"")</f>
        <v/>
      </c>
      <c r="L50" s="22" t="str">
        <f>IF($B50&lt;&gt;"",IF(INDEX(①職員名簿!H$11:H$110,MATCH(ROW()-1,①職員名簿!AB$11:AB$110,0))&lt;&gt;"",INDEX(①職員名簿!C$11:C$110,MATCH(ROW()-1,①職員名簿!AB$11:AB$110,0)),""),"")</f>
        <v/>
      </c>
      <c r="M50" s="3" t="str">
        <f>IF(②第１号様式の１!AM76="","",②第１号様式の１!AM76)</f>
        <v/>
      </c>
      <c r="N50" s="3" t="str">
        <f>IF(②第１号様式の１!AN76="","",②第１号様式の１!AN76)</f>
        <v/>
      </c>
    </row>
    <row r="51" spans="1:14" x14ac:dyDescent="0.4">
      <c r="A51" s="3">
        <v>50</v>
      </c>
      <c r="B51" s="3" t="str">
        <f>IF(②第１号様式の１!$C77="","",②第１号様式の１!$C77)</f>
        <v/>
      </c>
      <c r="C51" s="19" t="str">
        <f>IF(②第１号様式の１!$C77="","",②第１号様式の１!$J77)</f>
        <v/>
      </c>
      <c r="D51" s="8" t="str">
        <f>IF(②第１号様式の１!$C77="","",②第１号様式の１!$P77)</f>
        <v/>
      </c>
      <c r="E51" s="20" t="str">
        <f>IF(②第１号様式の１!$C77="","",②第１号様式の１!$U77)</f>
        <v/>
      </c>
      <c r="F51" s="20" t="str">
        <f>IF(②第１号様式の１!$C77="","",②第１号様式の１!$X77)</f>
        <v/>
      </c>
      <c r="G51" s="20" t="str">
        <f>IF(②第１号様式の１!$C77="","",②第１号様式の１!$AA77)</f>
        <v/>
      </c>
      <c r="H51" s="20" t="str">
        <f>IF(②第１号様式の１!$C77="","",②第１号様式の１!$AD77)</f>
        <v/>
      </c>
      <c r="I51" s="20" t="str">
        <f>IF(②第１号様式の１!$C77="","",②第１号様式の１!$AG77)</f>
        <v/>
      </c>
      <c r="J51" s="20" t="str">
        <f>IF(②第１号様式の１!$C77="","",②第１号様式の１!$AJ77)</f>
        <v/>
      </c>
      <c r="K51" s="21" t="str">
        <f>IF($B51&lt;&gt;"",IF(INDEX(①職員名簿!G$11:G$110,MATCH(ROW()-1,①職員名簿!AB$11:AB$110,0))&lt;&gt;"",INDEX(①職員名簿!B$11:B$110,MATCH(ROW()-1,①職員名簿!AB$11:AB$110,0)),""),"")</f>
        <v/>
      </c>
      <c r="L51" s="22" t="str">
        <f>IF($B51&lt;&gt;"",IF(INDEX(①職員名簿!H$11:H$110,MATCH(ROW()-1,①職員名簿!AB$11:AB$110,0))&lt;&gt;"",INDEX(①職員名簿!C$11:C$110,MATCH(ROW()-1,①職員名簿!AB$11:AB$110,0)),""),"")</f>
        <v/>
      </c>
      <c r="M51" s="3" t="str">
        <f>IF(②第１号様式の１!AM77="","",②第１号様式の１!AM77)</f>
        <v/>
      </c>
      <c r="N51" s="3" t="str">
        <f>IF(②第１号様式の１!AN77="","",②第１号様式の１!AN77)</f>
        <v/>
      </c>
    </row>
    <row r="52" spans="1:14" x14ac:dyDescent="0.4">
      <c r="A52" s="3">
        <v>51</v>
      </c>
      <c r="B52" s="3" t="str">
        <f>IF(②第１号様式の１!$C78="","",②第１号様式の１!$C78)</f>
        <v/>
      </c>
      <c r="C52" s="19" t="str">
        <f>IF(②第１号様式の１!$C78="","",②第１号様式の１!$J78)</f>
        <v/>
      </c>
      <c r="D52" s="8" t="str">
        <f>IF(②第１号様式の１!$C78="","",②第１号様式の１!$P78)</f>
        <v/>
      </c>
      <c r="E52" s="20" t="str">
        <f>IF(②第１号様式の１!$C78="","",②第１号様式の１!$U78)</f>
        <v/>
      </c>
      <c r="F52" s="20" t="str">
        <f>IF(②第１号様式の１!$C78="","",②第１号様式の１!$X78)</f>
        <v/>
      </c>
      <c r="G52" s="20" t="str">
        <f>IF(②第１号様式の１!$C78="","",②第１号様式の１!$AA78)</f>
        <v/>
      </c>
      <c r="H52" s="20" t="str">
        <f>IF(②第１号様式の１!$C78="","",②第１号様式の１!$AD78)</f>
        <v/>
      </c>
      <c r="I52" s="20" t="str">
        <f>IF(②第１号様式の１!$C78="","",②第１号様式の１!$AG78)</f>
        <v/>
      </c>
      <c r="J52" s="20" t="str">
        <f>IF(②第１号様式の１!$C78="","",②第１号様式の１!$AJ78)</f>
        <v/>
      </c>
      <c r="K52" s="21" t="str">
        <f>IF($B52&lt;&gt;"",IF(INDEX(①職員名簿!G$11:G$110,MATCH(ROW()-1,①職員名簿!AB$11:AB$110,0))&lt;&gt;"",INDEX(①職員名簿!B$11:B$110,MATCH(ROW()-1,①職員名簿!AB$11:AB$110,0)),""),"")</f>
        <v/>
      </c>
      <c r="L52" s="22" t="str">
        <f>IF($B52&lt;&gt;"",IF(INDEX(①職員名簿!H$11:H$110,MATCH(ROW()-1,①職員名簿!AB$11:AB$110,0))&lt;&gt;"",INDEX(①職員名簿!C$11:C$110,MATCH(ROW()-1,①職員名簿!AB$11:AB$110,0)),""),"")</f>
        <v/>
      </c>
      <c r="M52" s="3" t="str">
        <f>IF(②第１号様式の１!AM78="","",②第１号様式の１!AM78)</f>
        <v/>
      </c>
      <c r="N52" s="3" t="str">
        <f>IF(②第１号様式の１!AN78="","",②第１号様式の１!AN78)</f>
        <v/>
      </c>
    </row>
    <row r="53" spans="1:14" x14ac:dyDescent="0.4">
      <c r="A53" s="3">
        <v>52</v>
      </c>
      <c r="B53" s="3" t="str">
        <f>IF(②第１号様式の１!$C79="","",②第１号様式の１!$C79)</f>
        <v/>
      </c>
      <c r="C53" s="19" t="str">
        <f>IF(②第１号様式の１!$C79="","",②第１号様式の１!$J79)</f>
        <v/>
      </c>
      <c r="D53" s="8" t="str">
        <f>IF(②第１号様式の１!$C79="","",②第１号様式の１!$P79)</f>
        <v/>
      </c>
      <c r="E53" s="20" t="str">
        <f>IF(②第１号様式の１!$C79="","",②第１号様式の１!$U79)</f>
        <v/>
      </c>
      <c r="F53" s="20" t="str">
        <f>IF(②第１号様式の１!$C79="","",②第１号様式の１!$X79)</f>
        <v/>
      </c>
      <c r="G53" s="20" t="str">
        <f>IF(②第１号様式の１!$C79="","",②第１号様式の１!$AA79)</f>
        <v/>
      </c>
      <c r="H53" s="20" t="str">
        <f>IF(②第１号様式の１!$C79="","",②第１号様式の１!$AD79)</f>
        <v/>
      </c>
      <c r="I53" s="20" t="str">
        <f>IF(②第１号様式の１!$C79="","",②第１号様式の１!$AG79)</f>
        <v/>
      </c>
      <c r="J53" s="20" t="str">
        <f>IF(②第１号様式の１!$C79="","",②第１号様式の１!$AJ79)</f>
        <v/>
      </c>
      <c r="K53" s="21" t="str">
        <f>IF($B53&lt;&gt;"",IF(INDEX(①職員名簿!G$11:G$110,MATCH(ROW()-1,①職員名簿!AB$11:AB$110,0))&lt;&gt;"",INDEX(①職員名簿!B$11:B$110,MATCH(ROW()-1,①職員名簿!AB$11:AB$110,0)),""),"")</f>
        <v/>
      </c>
      <c r="L53" s="22" t="str">
        <f>IF($B53&lt;&gt;"",IF(INDEX(①職員名簿!H$11:H$110,MATCH(ROW()-1,①職員名簿!AB$11:AB$110,0))&lt;&gt;"",INDEX(①職員名簿!C$11:C$110,MATCH(ROW()-1,①職員名簿!AB$11:AB$110,0)),""),"")</f>
        <v/>
      </c>
      <c r="M53" s="3" t="str">
        <f>IF(②第１号様式の１!AM79="","",②第１号様式の１!AM79)</f>
        <v/>
      </c>
      <c r="N53" s="3" t="str">
        <f>IF(②第１号様式の１!AN79="","",②第１号様式の１!AN79)</f>
        <v/>
      </c>
    </row>
    <row r="54" spans="1:14" x14ac:dyDescent="0.4">
      <c r="A54" s="3">
        <v>53</v>
      </c>
      <c r="B54" s="3" t="str">
        <f>IF(②第１号様式の１!$C80="","",②第１号様式の１!$C80)</f>
        <v/>
      </c>
      <c r="C54" s="19" t="str">
        <f>IF(②第１号様式の１!$C80="","",②第１号様式の１!$J80)</f>
        <v/>
      </c>
      <c r="D54" s="8" t="str">
        <f>IF(②第１号様式の１!$C80="","",②第１号様式の１!$P80)</f>
        <v/>
      </c>
      <c r="E54" s="20" t="str">
        <f>IF(②第１号様式の１!$C80="","",②第１号様式の１!$U80)</f>
        <v/>
      </c>
      <c r="F54" s="20" t="str">
        <f>IF(②第１号様式の１!$C80="","",②第１号様式の１!$X80)</f>
        <v/>
      </c>
      <c r="G54" s="20" t="str">
        <f>IF(②第１号様式の１!$C80="","",②第１号様式の１!$AA80)</f>
        <v/>
      </c>
      <c r="H54" s="20" t="str">
        <f>IF(②第１号様式の１!$C80="","",②第１号様式の１!$AD80)</f>
        <v/>
      </c>
      <c r="I54" s="20" t="str">
        <f>IF(②第１号様式の１!$C80="","",②第１号様式の１!$AG80)</f>
        <v/>
      </c>
      <c r="J54" s="20" t="str">
        <f>IF(②第１号様式の１!$C80="","",②第１号様式の１!$AJ80)</f>
        <v/>
      </c>
      <c r="K54" s="21" t="str">
        <f>IF($B54&lt;&gt;"",IF(INDEX(①職員名簿!G$11:G$110,MATCH(ROW()-1,①職員名簿!AB$11:AB$110,0))&lt;&gt;"",INDEX(①職員名簿!B$11:B$110,MATCH(ROW()-1,①職員名簿!AB$11:AB$110,0)),""),"")</f>
        <v/>
      </c>
      <c r="L54" s="22" t="str">
        <f>IF($B54&lt;&gt;"",IF(INDEX(①職員名簿!H$11:H$110,MATCH(ROW()-1,①職員名簿!AB$11:AB$110,0))&lt;&gt;"",INDEX(①職員名簿!C$11:C$110,MATCH(ROW()-1,①職員名簿!AB$11:AB$110,0)),""),"")</f>
        <v/>
      </c>
      <c r="M54" s="3" t="str">
        <f>IF(②第１号様式の１!AM80="","",②第１号様式の１!AM80)</f>
        <v/>
      </c>
      <c r="N54" s="3" t="str">
        <f>IF(②第１号様式の１!AN80="","",②第１号様式の１!AN80)</f>
        <v/>
      </c>
    </row>
    <row r="55" spans="1:14" x14ac:dyDescent="0.4">
      <c r="A55" s="3">
        <v>54</v>
      </c>
      <c r="B55" s="3" t="str">
        <f>IF(②第１号様式の１!$C81="","",②第１号様式の１!$C81)</f>
        <v/>
      </c>
      <c r="C55" s="19" t="str">
        <f>IF(②第１号様式の１!$C81="","",②第１号様式の１!$J81)</f>
        <v/>
      </c>
      <c r="D55" s="8" t="str">
        <f>IF(②第１号様式の１!$C81="","",②第１号様式の１!$P81)</f>
        <v/>
      </c>
      <c r="E55" s="20" t="str">
        <f>IF(②第１号様式の１!$C81="","",②第１号様式の１!$U81)</f>
        <v/>
      </c>
      <c r="F55" s="20" t="str">
        <f>IF(②第１号様式の１!$C81="","",②第１号様式の１!$X81)</f>
        <v/>
      </c>
      <c r="G55" s="20" t="str">
        <f>IF(②第１号様式の１!$C81="","",②第１号様式の１!$AA81)</f>
        <v/>
      </c>
      <c r="H55" s="20" t="str">
        <f>IF(②第１号様式の１!$C81="","",②第１号様式の１!$AD81)</f>
        <v/>
      </c>
      <c r="I55" s="20" t="str">
        <f>IF(②第１号様式の１!$C81="","",②第１号様式の１!$AG81)</f>
        <v/>
      </c>
      <c r="J55" s="20" t="str">
        <f>IF(②第１号様式の１!$C81="","",②第１号様式の１!$AJ81)</f>
        <v/>
      </c>
      <c r="K55" s="21" t="str">
        <f>IF($B55&lt;&gt;"",IF(INDEX(①職員名簿!G$11:G$110,MATCH(ROW()-1,①職員名簿!AB$11:AB$110,0))&lt;&gt;"",INDEX(①職員名簿!B$11:B$110,MATCH(ROW()-1,①職員名簿!AB$11:AB$110,0)),""),"")</f>
        <v/>
      </c>
      <c r="L55" s="22" t="str">
        <f>IF($B55&lt;&gt;"",IF(INDEX(①職員名簿!H$11:H$110,MATCH(ROW()-1,①職員名簿!AB$11:AB$110,0))&lt;&gt;"",INDEX(①職員名簿!C$11:C$110,MATCH(ROW()-1,①職員名簿!AB$11:AB$110,0)),""),"")</f>
        <v/>
      </c>
      <c r="M55" s="3" t="str">
        <f>IF(②第１号様式の１!AM81="","",②第１号様式の１!AM81)</f>
        <v/>
      </c>
      <c r="N55" s="3" t="str">
        <f>IF(②第１号様式の１!AN81="","",②第１号様式の１!AN81)</f>
        <v/>
      </c>
    </row>
    <row r="56" spans="1:14" x14ac:dyDescent="0.4">
      <c r="A56" s="3">
        <v>55</v>
      </c>
      <c r="B56" s="3" t="str">
        <f>IF(②第１号様式の１!$C82="","",②第１号様式の１!$C82)</f>
        <v/>
      </c>
      <c r="C56" s="19" t="str">
        <f>IF(②第１号様式の１!$C82="","",②第１号様式の１!$J82)</f>
        <v/>
      </c>
      <c r="D56" s="8" t="str">
        <f>IF(②第１号様式の１!$C82="","",②第１号様式の１!$P82)</f>
        <v/>
      </c>
      <c r="E56" s="20" t="str">
        <f>IF(②第１号様式の１!$C82="","",②第１号様式の１!$U82)</f>
        <v/>
      </c>
      <c r="F56" s="20" t="str">
        <f>IF(②第１号様式の１!$C82="","",②第１号様式の１!$X82)</f>
        <v/>
      </c>
      <c r="G56" s="20" t="str">
        <f>IF(②第１号様式の１!$C82="","",②第１号様式の１!$AA82)</f>
        <v/>
      </c>
      <c r="H56" s="20" t="str">
        <f>IF(②第１号様式の１!$C82="","",②第１号様式の１!$AD82)</f>
        <v/>
      </c>
      <c r="I56" s="20" t="str">
        <f>IF(②第１号様式の１!$C82="","",②第１号様式の１!$AG82)</f>
        <v/>
      </c>
      <c r="J56" s="20" t="str">
        <f>IF(②第１号様式の１!$C82="","",②第１号様式の１!$AJ82)</f>
        <v/>
      </c>
      <c r="K56" s="21" t="str">
        <f>IF($B56&lt;&gt;"",IF(INDEX(①職員名簿!G$11:G$110,MATCH(ROW()-1,①職員名簿!AB$11:AB$110,0))&lt;&gt;"",INDEX(①職員名簿!B$11:B$110,MATCH(ROW()-1,①職員名簿!AB$11:AB$110,0)),""),"")</f>
        <v/>
      </c>
      <c r="L56" s="22" t="str">
        <f>IF($B56&lt;&gt;"",IF(INDEX(①職員名簿!H$11:H$110,MATCH(ROW()-1,①職員名簿!AB$11:AB$110,0))&lt;&gt;"",INDEX(①職員名簿!C$11:C$110,MATCH(ROW()-1,①職員名簿!AB$11:AB$110,0)),""),"")</f>
        <v/>
      </c>
      <c r="M56" s="3" t="str">
        <f>IF(②第１号様式の１!AM82="","",②第１号様式の１!AM82)</f>
        <v/>
      </c>
      <c r="N56" s="3" t="str">
        <f>IF(②第１号様式の１!AN82="","",②第１号様式の１!AN82)</f>
        <v/>
      </c>
    </row>
    <row r="57" spans="1:14" x14ac:dyDescent="0.4">
      <c r="A57" s="3">
        <v>56</v>
      </c>
      <c r="B57" s="3" t="str">
        <f>IF(②第１号様式の１!$C83="","",②第１号様式の１!$C83)</f>
        <v/>
      </c>
      <c r="C57" s="19" t="str">
        <f>IF(②第１号様式の１!$C83="","",②第１号様式の１!$J83)</f>
        <v/>
      </c>
      <c r="D57" s="8" t="str">
        <f>IF(②第１号様式の１!$C83="","",②第１号様式の１!$P83)</f>
        <v/>
      </c>
      <c r="E57" s="20" t="str">
        <f>IF(②第１号様式の１!$C83="","",②第１号様式の１!$U83)</f>
        <v/>
      </c>
      <c r="F57" s="20" t="str">
        <f>IF(②第１号様式の１!$C83="","",②第１号様式の１!$X83)</f>
        <v/>
      </c>
      <c r="G57" s="20" t="str">
        <f>IF(②第１号様式の１!$C83="","",②第１号様式の１!$AA83)</f>
        <v/>
      </c>
      <c r="H57" s="20" t="str">
        <f>IF(②第１号様式の１!$C83="","",②第１号様式の１!$AD83)</f>
        <v/>
      </c>
      <c r="I57" s="20" t="str">
        <f>IF(②第１号様式の１!$C83="","",②第１号様式の１!$AG83)</f>
        <v/>
      </c>
      <c r="J57" s="20" t="str">
        <f>IF(②第１号様式の１!$C83="","",②第１号様式の１!$AJ83)</f>
        <v/>
      </c>
      <c r="K57" s="21" t="str">
        <f>IF($B57&lt;&gt;"",IF(INDEX(①職員名簿!G$11:G$110,MATCH(ROW()-1,①職員名簿!AB$11:AB$110,0))&lt;&gt;"",INDEX(①職員名簿!B$11:B$110,MATCH(ROW()-1,①職員名簿!AB$11:AB$110,0)),""),"")</f>
        <v/>
      </c>
      <c r="L57" s="22" t="str">
        <f>IF($B57&lt;&gt;"",IF(INDEX(①職員名簿!H$11:H$110,MATCH(ROW()-1,①職員名簿!AB$11:AB$110,0))&lt;&gt;"",INDEX(①職員名簿!C$11:C$110,MATCH(ROW()-1,①職員名簿!AB$11:AB$110,0)),""),"")</f>
        <v/>
      </c>
      <c r="M57" s="3" t="str">
        <f>IF(②第１号様式の１!AM83="","",②第１号様式の１!AM83)</f>
        <v/>
      </c>
      <c r="N57" s="3" t="str">
        <f>IF(②第１号様式の１!AN83="","",②第１号様式の１!AN83)</f>
        <v/>
      </c>
    </row>
    <row r="58" spans="1:14" x14ac:dyDescent="0.4">
      <c r="A58" s="3">
        <v>57</v>
      </c>
      <c r="B58" s="3" t="str">
        <f>IF(②第１号様式の１!$C84="","",②第１号様式の１!$C84)</f>
        <v/>
      </c>
      <c r="C58" s="19" t="str">
        <f>IF(②第１号様式の１!$C84="","",②第１号様式の１!$J84)</f>
        <v/>
      </c>
      <c r="D58" s="8" t="str">
        <f>IF(②第１号様式の１!$C84="","",②第１号様式の１!$P84)</f>
        <v/>
      </c>
      <c r="E58" s="20" t="str">
        <f>IF(②第１号様式の１!$C84="","",②第１号様式の１!$U84)</f>
        <v/>
      </c>
      <c r="F58" s="20" t="str">
        <f>IF(②第１号様式の１!$C84="","",②第１号様式の１!$X84)</f>
        <v/>
      </c>
      <c r="G58" s="20" t="str">
        <f>IF(②第１号様式の１!$C84="","",②第１号様式の１!$AA84)</f>
        <v/>
      </c>
      <c r="H58" s="20" t="str">
        <f>IF(②第１号様式の１!$C84="","",②第１号様式の１!$AD84)</f>
        <v/>
      </c>
      <c r="I58" s="20" t="str">
        <f>IF(②第１号様式の１!$C84="","",②第１号様式の１!$AG84)</f>
        <v/>
      </c>
      <c r="J58" s="20" t="str">
        <f>IF(②第１号様式の１!$C84="","",②第１号様式の１!$AJ84)</f>
        <v/>
      </c>
      <c r="K58" s="21" t="str">
        <f>IF($B58&lt;&gt;"",IF(INDEX(①職員名簿!G$11:G$110,MATCH(ROW()-1,①職員名簿!AB$11:AB$110,0))&lt;&gt;"",INDEX(①職員名簿!B$11:B$110,MATCH(ROW()-1,①職員名簿!AB$11:AB$110,0)),""),"")</f>
        <v/>
      </c>
      <c r="L58" s="22" t="str">
        <f>IF($B58&lt;&gt;"",IF(INDEX(①職員名簿!H$11:H$110,MATCH(ROW()-1,①職員名簿!AB$11:AB$110,0))&lt;&gt;"",INDEX(①職員名簿!C$11:C$110,MATCH(ROW()-1,①職員名簿!AB$11:AB$110,0)),""),"")</f>
        <v/>
      </c>
      <c r="M58" s="3" t="str">
        <f>IF(②第１号様式の１!AM84="","",②第１号様式の１!AM84)</f>
        <v/>
      </c>
      <c r="N58" s="3" t="str">
        <f>IF(②第１号様式の１!AN84="","",②第１号様式の１!AN84)</f>
        <v/>
      </c>
    </row>
    <row r="59" spans="1:14" x14ac:dyDescent="0.4">
      <c r="A59" s="3">
        <v>58</v>
      </c>
      <c r="B59" s="3" t="str">
        <f>IF(②第１号様式の１!$C85="","",②第１号様式の１!$C85)</f>
        <v/>
      </c>
      <c r="C59" s="19" t="str">
        <f>IF(②第１号様式の１!$C85="","",②第１号様式の１!$J85)</f>
        <v/>
      </c>
      <c r="D59" s="8" t="str">
        <f>IF(②第１号様式の１!$C85="","",②第１号様式の１!$P85)</f>
        <v/>
      </c>
      <c r="E59" s="20" t="str">
        <f>IF(②第１号様式の１!$C85="","",②第１号様式の１!$U85)</f>
        <v/>
      </c>
      <c r="F59" s="20" t="str">
        <f>IF(②第１号様式の１!$C85="","",②第１号様式の１!$X85)</f>
        <v/>
      </c>
      <c r="G59" s="20" t="str">
        <f>IF(②第１号様式の１!$C85="","",②第１号様式の１!$AA85)</f>
        <v/>
      </c>
      <c r="H59" s="20" t="str">
        <f>IF(②第１号様式の１!$C85="","",②第１号様式の１!$AD85)</f>
        <v/>
      </c>
      <c r="I59" s="20" t="str">
        <f>IF(②第１号様式の１!$C85="","",②第１号様式の１!$AG85)</f>
        <v/>
      </c>
      <c r="J59" s="20" t="str">
        <f>IF(②第１号様式の１!$C85="","",②第１号様式の１!$AJ85)</f>
        <v/>
      </c>
      <c r="K59" s="21" t="str">
        <f>IF($B59&lt;&gt;"",IF(INDEX(①職員名簿!G$11:G$110,MATCH(ROW()-1,①職員名簿!AB$11:AB$110,0))&lt;&gt;"",INDEX(①職員名簿!B$11:B$110,MATCH(ROW()-1,①職員名簿!AB$11:AB$110,0)),""),"")</f>
        <v/>
      </c>
      <c r="L59" s="22" t="str">
        <f>IF($B59&lt;&gt;"",IF(INDEX(①職員名簿!H$11:H$110,MATCH(ROW()-1,①職員名簿!AB$11:AB$110,0))&lt;&gt;"",INDEX(①職員名簿!C$11:C$110,MATCH(ROW()-1,①職員名簿!AB$11:AB$110,0)),""),"")</f>
        <v/>
      </c>
      <c r="M59" s="3" t="str">
        <f>IF(②第１号様式の１!AM85="","",②第１号様式の１!AM85)</f>
        <v/>
      </c>
      <c r="N59" s="3" t="str">
        <f>IF(②第１号様式の１!AN85="","",②第１号様式の１!AN85)</f>
        <v/>
      </c>
    </row>
    <row r="60" spans="1:14" x14ac:dyDescent="0.4">
      <c r="A60" s="3">
        <v>59</v>
      </c>
      <c r="B60" s="3" t="str">
        <f>IF(②第１号様式の１!$C86="","",②第１号様式の１!$C86)</f>
        <v/>
      </c>
      <c r="C60" s="19" t="str">
        <f>IF(②第１号様式の１!$C86="","",②第１号様式の１!$J86)</f>
        <v/>
      </c>
      <c r="D60" s="8" t="str">
        <f>IF(②第１号様式の１!$C86="","",②第１号様式の１!$P86)</f>
        <v/>
      </c>
      <c r="E60" s="20" t="str">
        <f>IF(②第１号様式の１!$C86="","",②第１号様式の１!$U86)</f>
        <v/>
      </c>
      <c r="F60" s="20" t="str">
        <f>IF(②第１号様式の１!$C86="","",②第１号様式の１!$X86)</f>
        <v/>
      </c>
      <c r="G60" s="20" t="str">
        <f>IF(②第１号様式の１!$C86="","",②第１号様式の１!$AA86)</f>
        <v/>
      </c>
      <c r="H60" s="20" t="str">
        <f>IF(②第１号様式の１!$C86="","",②第１号様式の１!$AD86)</f>
        <v/>
      </c>
      <c r="I60" s="20" t="str">
        <f>IF(②第１号様式の１!$C86="","",②第１号様式の１!$AG86)</f>
        <v/>
      </c>
      <c r="J60" s="20" t="str">
        <f>IF(②第１号様式の１!$C86="","",②第１号様式の１!$AJ86)</f>
        <v/>
      </c>
      <c r="K60" s="21" t="str">
        <f>IF($B60&lt;&gt;"",IF(INDEX(①職員名簿!G$11:G$110,MATCH(ROW()-1,①職員名簿!AB$11:AB$110,0))&lt;&gt;"",INDEX(①職員名簿!B$11:B$110,MATCH(ROW()-1,①職員名簿!AB$11:AB$110,0)),""),"")</f>
        <v/>
      </c>
      <c r="L60" s="22" t="str">
        <f>IF($B60&lt;&gt;"",IF(INDEX(①職員名簿!H$11:H$110,MATCH(ROW()-1,①職員名簿!AB$11:AB$110,0))&lt;&gt;"",INDEX(①職員名簿!C$11:C$110,MATCH(ROW()-1,①職員名簿!AB$11:AB$110,0)),""),"")</f>
        <v/>
      </c>
      <c r="M60" s="3" t="str">
        <f>IF(②第１号様式の１!AM86="","",②第１号様式の１!AM86)</f>
        <v/>
      </c>
      <c r="N60" s="3" t="str">
        <f>IF(②第１号様式の１!AN86="","",②第１号様式の１!AN86)</f>
        <v/>
      </c>
    </row>
    <row r="61" spans="1:14" x14ac:dyDescent="0.4">
      <c r="A61" s="3">
        <v>60</v>
      </c>
      <c r="B61" s="3" t="str">
        <f>IF(②第１号様式の１!$C87="","",②第１号様式の１!$C87)</f>
        <v/>
      </c>
      <c r="C61" s="19" t="str">
        <f>IF(②第１号様式の１!$C87="","",②第１号様式の１!$J87)</f>
        <v/>
      </c>
      <c r="D61" s="8" t="str">
        <f>IF(②第１号様式の１!$C87="","",②第１号様式の１!$P87)</f>
        <v/>
      </c>
      <c r="E61" s="20" t="str">
        <f>IF(②第１号様式の１!$C87="","",②第１号様式の１!$U87)</f>
        <v/>
      </c>
      <c r="F61" s="20" t="str">
        <f>IF(②第１号様式の１!$C87="","",②第１号様式の１!$X87)</f>
        <v/>
      </c>
      <c r="G61" s="20" t="str">
        <f>IF(②第１号様式の１!$C87="","",②第１号様式の１!$AA87)</f>
        <v/>
      </c>
      <c r="H61" s="20" t="str">
        <f>IF(②第１号様式の１!$C87="","",②第１号様式の１!$AD87)</f>
        <v/>
      </c>
      <c r="I61" s="20" t="str">
        <f>IF(②第１号様式の１!$C87="","",②第１号様式の１!$AG87)</f>
        <v/>
      </c>
      <c r="J61" s="20" t="str">
        <f>IF(②第１号様式の１!$C87="","",②第１号様式の１!$AJ87)</f>
        <v/>
      </c>
      <c r="K61" s="21" t="str">
        <f>IF($B61&lt;&gt;"",IF(INDEX(①職員名簿!G$11:G$110,MATCH(ROW()-1,①職員名簿!AB$11:AB$110,0))&lt;&gt;"",INDEX(①職員名簿!B$11:B$110,MATCH(ROW()-1,①職員名簿!AB$11:AB$110,0)),""),"")</f>
        <v/>
      </c>
      <c r="L61" s="22" t="str">
        <f>IF($B61&lt;&gt;"",IF(INDEX(①職員名簿!H$11:H$110,MATCH(ROW()-1,①職員名簿!AB$11:AB$110,0))&lt;&gt;"",INDEX(①職員名簿!C$11:C$110,MATCH(ROW()-1,①職員名簿!AB$11:AB$110,0)),""),"")</f>
        <v/>
      </c>
      <c r="M61" s="3" t="str">
        <f>IF(②第１号様式の１!AM87="","",②第１号様式の１!AM87)</f>
        <v/>
      </c>
      <c r="N61" s="3" t="str">
        <f>IF(②第１号様式の１!AN87="","",②第１号様式の１!AN87)</f>
        <v/>
      </c>
    </row>
    <row r="62" spans="1:14" x14ac:dyDescent="0.4">
      <c r="A62" s="3">
        <v>61</v>
      </c>
      <c r="B62" s="3" t="str">
        <f>IF(②第１号様式の１!$C88="","",②第１号様式の１!$C88)</f>
        <v/>
      </c>
      <c r="C62" s="19" t="str">
        <f>IF(②第１号様式の１!$C88="","",②第１号様式の１!$J88)</f>
        <v/>
      </c>
      <c r="D62" s="8" t="str">
        <f>IF(②第１号様式の１!$C88="","",②第１号様式の１!$P88)</f>
        <v/>
      </c>
      <c r="E62" s="20" t="str">
        <f>IF(②第１号様式の１!$C88="","",②第１号様式の１!$U88)</f>
        <v/>
      </c>
      <c r="F62" s="20" t="str">
        <f>IF(②第１号様式の１!$C88="","",②第１号様式の１!$X88)</f>
        <v/>
      </c>
      <c r="G62" s="20" t="str">
        <f>IF(②第１号様式の１!$C88="","",②第１号様式の１!$AA88)</f>
        <v/>
      </c>
      <c r="H62" s="20" t="str">
        <f>IF(②第１号様式の１!$C88="","",②第１号様式の１!$AD88)</f>
        <v/>
      </c>
      <c r="I62" s="20" t="str">
        <f>IF(②第１号様式の１!$C88="","",②第１号様式の１!$AG88)</f>
        <v/>
      </c>
      <c r="J62" s="20" t="str">
        <f>IF(②第１号様式の１!$C88="","",②第１号様式の１!$AJ88)</f>
        <v/>
      </c>
      <c r="K62" s="21" t="str">
        <f>IF($B62&lt;&gt;"",IF(INDEX(①職員名簿!G$11:G$110,MATCH(ROW()-1,①職員名簿!AB$11:AB$110,0))&lt;&gt;"",INDEX(①職員名簿!B$11:B$110,MATCH(ROW()-1,①職員名簿!AB$11:AB$110,0)),""),"")</f>
        <v/>
      </c>
      <c r="L62" s="22" t="str">
        <f>IF($B62&lt;&gt;"",IF(INDEX(①職員名簿!H$11:H$110,MATCH(ROW()-1,①職員名簿!AB$11:AB$110,0))&lt;&gt;"",INDEX(①職員名簿!C$11:C$110,MATCH(ROW()-1,①職員名簿!AB$11:AB$110,0)),""),"")</f>
        <v/>
      </c>
      <c r="M62" s="3" t="str">
        <f>IF(②第１号様式の１!AM88="","",②第１号様式の１!AM88)</f>
        <v/>
      </c>
      <c r="N62" s="3" t="str">
        <f>IF(②第１号様式の１!AN88="","",②第１号様式の１!AN88)</f>
        <v/>
      </c>
    </row>
    <row r="63" spans="1:14" x14ac:dyDescent="0.4">
      <c r="A63" s="3">
        <v>62</v>
      </c>
      <c r="B63" s="3" t="str">
        <f>IF(②第１号様式の１!$C89="","",②第１号様式の１!$C89)</f>
        <v/>
      </c>
      <c r="C63" s="19" t="str">
        <f>IF(②第１号様式の１!$C89="","",②第１号様式の１!$J89)</f>
        <v/>
      </c>
      <c r="D63" s="8" t="str">
        <f>IF(②第１号様式の１!$C89="","",②第１号様式の１!$P89)</f>
        <v/>
      </c>
      <c r="E63" s="20" t="str">
        <f>IF(②第１号様式の１!$C89="","",②第１号様式の１!$U89)</f>
        <v/>
      </c>
      <c r="F63" s="20" t="str">
        <f>IF(②第１号様式の１!$C89="","",②第１号様式の１!$X89)</f>
        <v/>
      </c>
      <c r="G63" s="20" t="str">
        <f>IF(②第１号様式の１!$C89="","",②第１号様式の１!$AA89)</f>
        <v/>
      </c>
      <c r="H63" s="20" t="str">
        <f>IF(②第１号様式の１!$C89="","",②第１号様式の１!$AD89)</f>
        <v/>
      </c>
      <c r="I63" s="20" t="str">
        <f>IF(②第１号様式の１!$C89="","",②第１号様式の１!$AG89)</f>
        <v/>
      </c>
      <c r="J63" s="20" t="str">
        <f>IF(②第１号様式の１!$C89="","",②第１号様式の１!$AJ89)</f>
        <v/>
      </c>
      <c r="K63" s="21" t="str">
        <f>IF($B63&lt;&gt;"",IF(INDEX(①職員名簿!G$11:G$110,MATCH(ROW()-1,①職員名簿!AB$11:AB$110,0))&lt;&gt;"",INDEX(①職員名簿!B$11:B$110,MATCH(ROW()-1,①職員名簿!AB$11:AB$110,0)),""),"")</f>
        <v/>
      </c>
      <c r="L63" s="22" t="str">
        <f>IF($B63&lt;&gt;"",IF(INDEX(①職員名簿!H$11:H$110,MATCH(ROW()-1,①職員名簿!AB$11:AB$110,0))&lt;&gt;"",INDEX(①職員名簿!C$11:C$110,MATCH(ROW()-1,①職員名簿!AB$11:AB$110,0)),""),"")</f>
        <v/>
      </c>
      <c r="M63" s="3" t="str">
        <f>IF(②第１号様式の１!AM89="","",②第１号様式の１!AM89)</f>
        <v/>
      </c>
      <c r="N63" s="3" t="str">
        <f>IF(②第１号様式の１!AN89="","",②第１号様式の１!AN89)</f>
        <v/>
      </c>
    </row>
    <row r="64" spans="1:14" x14ac:dyDescent="0.4">
      <c r="A64" s="3">
        <v>63</v>
      </c>
      <c r="B64" s="3" t="str">
        <f>IF(②第１号様式の１!$C90="","",②第１号様式の１!$C90)</f>
        <v/>
      </c>
      <c r="C64" s="19" t="str">
        <f>IF(②第１号様式の１!$C90="","",②第１号様式の１!$J90)</f>
        <v/>
      </c>
      <c r="D64" s="8" t="str">
        <f>IF(②第１号様式の１!$C90="","",②第１号様式の１!$P90)</f>
        <v/>
      </c>
      <c r="E64" s="20" t="str">
        <f>IF(②第１号様式の１!$C90="","",②第１号様式の１!$U90)</f>
        <v/>
      </c>
      <c r="F64" s="20" t="str">
        <f>IF(②第１号様式の１!$C90="","",②第１号様式の１!$X90)</f>
        <v/>
      </c>
      <c r="G64" s="20" t="str">
        <f>IF(②第１号様式の１!$C90="","",②第１号様式の１!$AA90)</f>
        <v/>
      </c>
      <c r="H64" s="20" t="str">
        <f>IF(②第１号様式の１!$C90="","",②第１号様式の１!$AD90)</f>
        <v/>
      </c>
      <c r="I64" s="20" t="str">
        <f>IF(②第１号様式の１!$C90="","",②第１号様式の１!$AG90)</f>
        <v/>
      </c>
      <c r="J64" s="20" t="str">
        <f>IF(②第１号様式の１!$C90="","",②第１号様式の１!$AJ90)</f>
        <v/>
      </c>
      <c r="K64" s="21" t="str">
        <f>IF($B64&lt;&gt;"",IF(INDEX(①職員名簿!G$11:G$110,MATCH(ROW()-1,①職員名簿!AB$11:AB$110,0))&lt;&gt;"",INDEX(①職員名簿!B$11:B$110,MATCH(ROW()-1,①職員名簿!AB$11:AB$110,0)),""),"")</f>
        <v/>
      </c>
      <c r="L64" s="22" t="str">
        <f>IF($B64&lt;&gt;"",IF(INDEX(①職員名簿!H$11:H$110,MATCH(ROW()-1,①職員名簿!AB$11:AB$110,0))&lt;&gt;"",INDEX(①職員名簿!C$11:C$110,MATCH(ROW()-1,①職員名簿!AB$11:AB$110,0)),""),"")</f>
        <v/>
      </c>
      <c r="M64" s="3" t="str">
        <f>IF(②第１号様式の１!AM90="","",②第１号様式の１!AM90)</f>
        <v/>
      </c>
      <c r="N64" s="3" t="str">
        <f>IF(②第１号様式の１!AN90="","",②第１号様式の１!AN90)</f>
        <v/>
      </c>
    </row>
    <row r="65" spans="1:14" x14ac:dyDescent="0.4">
      <c r="A65" s="3">
        <v>64</v>
      </c>
      <c r="B65" s="3" t="str">
        <f>IF(②第１号様式の１!$C91="","",②第１号様式の１!$C91)</f>
        <v/>
      </c>
      <c r="C65" s="19" t="str">
        <f>IF(②第１号様式の１!$C91="","",②第１号様式の１!$J91)</f>
        <v/>
      </c>
      <c r="D65" s="8" t="str">
        <f>IF(②第１号様式の１!$C91="","",②第１号様式の１!$P91)</f>
        <v/>
      </c>
      <c r="E65" s="20" t="str">
        <f>IF(②第１号様式の１!$C91="","",②第１号様式の１!$U91)</f>
        <v/>
      </c>
      <c r="F65" s="20" t="str">
        <f>IF(②第１号様式の１!$C91="","",②第１号様式の１!$X91)</f>
        <v/>
      </c>
      <c r="G65" s="20" t="str">
        <f>IF(②第１号様式の１!$C91="","",②第１号様式の１!$AA91)</f>
        <v/>
      </c>
      <c r="H65" s="20" t="str">
        <f>IF(②第１号様式の１!$C91="","",②第１号様式の１!$AD91)</f>
        <v/>
      </c>
      <c r="I65" s="20" t="str">
        <f>IF(②第１号様式の１!$C91="","",②第１号様式の１!$AG91)</f>
        <v/>
      </c>
      <c r="J65" s="20" t="str">
        <f>IF(②第１号様式の１!$C91="","",②第１号様式の１!$AJ91)</f>
        <v/>
      </c>
      <c r="K65" s="21" t="str">
        <f>IF($B65&lt;&gt;"",IF(INDEX(①職員名簿!G$11:G$110,MATCH(ROW()-1,①職員名簿!AB$11:AB$110,0))&lt;&gt;"",INDEX(①職員名簿!B$11:B$110,MATCH(ROW()-1,①職員名簿!AB$11:AB$110,0)),""),"")</f>
        <v/>
      </c>
      <c r="L65" s="22" t="str">
        <f>IF($B65&lt;&gt;"",IF(INDEX(①職員名簿!H$11:H$110,MATCH(ROW()-1,①職員名簿!AB$11:AB$110,0))&lt;&gt;"",INDEX(①職員名簿!C$11:C$110,MATCH(ROW()-1,①職員名簿!AB$11:AB$110,0)),""),"")</f>
        <v/>
      </c>
      <c r="M65" s="3" t="str">
        <f>IF(②第１号様式の１!AM91="","",②第１号様式の１!AM91)</f>
        <v/>
      </c>
      <c r="N65" s="3" t="str">
        <f>IF(②第１号様式の１!AN91="","",②第１号様式の１!AN91)</f>
        <v/>
      </c>
    </row>
    <row r="66" spans="1:14" x14ac:dyDescent="0.4">
      <c r="A66" s="3">
        <v>65</v>
      </c>
      <c r="B66" s="3" t="str">
        <f>IF(②第１号様式の１!$C92="","",②第１号様式の１!$C92)</f>
        <v/>
      </c>
      <c r="C66" s="19" t="str">
        <f>IF(②第１号様式の１!$C92="","",②第１号様式の１!$J92)</f>
        <v/>
      </c>
      <c r="D66" s="8" t="str">
        <f>IF(②第１号様式の１!$C92="","",②第１号様式の１!$P92)</f>
        <v/>
      </c>
      <c r="E66" s="20" t="str">
        <f>IF(②第１号様式の１!$C92="","",②第１号様式の１!$U92)</f>
        <v/>
      </c>
      <c r="F66" s="20" t="str">
        <f>IF(②第１号様式の１!$C92="","",②第１号様式の１!$X92)</f>
        <v/>
      </c>
      <c r="G66" s="20" t="str">
        <f>IF(②第１号様式の１!$C92="","",②第１号様式の１!$AA92)</f>
        <v/>
      </c>
      <c r="H66" s="20" t="str">
        <f>IF(②第１号様式の１!$C92="","",②第１号様式の１!$AD92)</f>
        <v/>
      </c>
      <c r="I66" s="20" t="str">
        <f>IF(②第１号様式の１!$C92="","",②第１号様式の１!$AG92)</f>
        <v/>
      </c>
      <c r="J66" s="20" t="str">
        <f>IF(②第１号様式の１!$C92="","",②第１号様式の１!$AJ92)</f>
        <v/>
      </c>
      <c r="K66" s="21" t="str">
        <f>IF($B66&lt;&gt;"",IF(INDEX(①職員名簿!G$11:G$110,MATCH(ROW()-1,①職員名簿!AB$11:AB$110,0))&lt;&gt;"",INDEX(①職員名簿!B$11:B$110,MATCH(ROW()-1,①職員名簿!AB$11:AB$110,0)),""),"")</f>
        <v/>
      </c>
      <c r="L66" s="22" t="str">
        <f>IF($B66&lt;&gt;"",IF(INDEX(①職員名簿!H$11:H$110,MATCH(ROW()-1,①職員名簿!AB$11:AB$110,0))&lt;&gt;"",INDEX(①職員名簿!C$11:C$110,MATCH(ROW()-1,①職員名簿!AB$11:AB$110,0)),""),"")</f>
        <v/>
      </c>
      <c r="M66" s="3" t="str">
        <f>IF(②第１号様式の１!AM92="","",②第１号様式の１!AM92)</f>
        <v/>
      </c>
      <c r="N66" s="3" t="str">
        <f>IF(②第１号様式の１!AN92="","",②第１号様式の１!AN92)</f>
        <v/>
      </c>
    </row>
    <row r="67" spans="1:14" x14ac:dyDescent="0.4">
      <c r="A67" s="3">
        <v>66</v>
      </c>
      <c r="B67" s="3" t="str">
        <f>IF(②第１号様式の１!$C93="","",②第１号様式の１!$C93)</f>
        <v/>
      </c>
      <c r="C67" s="19" t="str">
        <f>IF(②第１号様式の１!$C93="","",②第１号様式の１!$J93)</f>
        <v/>
      </c>
      <c r="D67" s="8" t="str">
        <f>IF(②第１号様式の１!$C93="","",②第１号様式の１!$P93)</f>
        <v/>
      </c>
      <c r="E67" s="20" t="str">
        <f>IF(②第１号様式の１!$C93="","",②第１号様式の１!$U93)</f>
        <v/>
      </c>
      <c r="F67" s="20" t="str">
        <f>IF(②第１号様式の１!$C93="","",②第１号様式の１!$X93)</f>
        <v/>
      </c>
      <c r="G67" s="20" t="str">
        <f>IF(②第１号様式の１!$C93="","",②第１号様式の１!$AA93)</f>
        <v/>
      </c>
      <c r="H67" s="20" t="str">
        <f>IF(②第１号様式の１!$C93="","",②第１号様式の１!$AD93)</f>
        <v/>
      </c>
      <c r="I67" s="20" t="str">
        <f>IF(②第１号様式の１!$C93="","",②第１号様式の１!$AG93)</f>
        <v/>
      </c>
      <c r="J67" s="20" t="str">
        <f>IF(②第１号様式の１!$C93="","",②第１号様式の１!$AJ93)</f>
        <v/>
      </c>
      <c r="K67" s="21" t="str">
        <f>IF($B67&lt;&gt;"",IF(INDEX(①職員名簿!G$11:G$110,MATCH(ROW()-1,①職員名簿!AB$11:AB$110,0))&lt;&gt;"",INDEX(①職員名簿!B$11:B$110,MATCH(ROW()-1,①職員名簿!AB$11:AB$110,0)),""),"")</f>
        <v/>
      </c>
      <c r="L67" s="22" t="str">
        <f>IF($B67&lt;&gt;"",IF(INDEX(①職員名簿!H$11:H$110,MATCH(ROW()-1,①職員名簿!AB$11:AB$110,0))&lt;&gt;"",INDEX(①職員名簿!C$11:C$110,MATCH(ROW()-1,①職員名簿!AB$11:AB$110,0)),""),"")</f>
        <v/>
      </c>
      <c r="M67" s="3" t="str">
        <f>IF(②第１号様式の１!AM93="","",②第１号様式の１!AM93)</f>
        <v/>
      </c>
      <c r="N67" s="3" t="str">
        <f>IF(②第１号様式の１!AN93="","",②第１号様式の１!AN93)</f>
        <v/>
      </c>
    </row>
    <row r="68" spans="1:14" x14ac:dyDescent="0.4">
      <c r="A68" s="3">
        <v>67</v>
      </c>
      <c r="B68" s="3" t="str">
        <f>IF(②第１号様式の１!$C94="","",②第１号様式の１!$C94)</f>
        <v/>
      </c>
      <c r="C68" s="19" t="str">
        <f>IF(②第１号様式の１!$C94="","",②第１号様式の１!$J94)</f>
        <v/>
      </c>
      <c r="D68" s="8" t="str">
        <f>IF(②第１号様式の１!$C94="","",②第１号様式の１!$P94)</f>
        <v/>
      </c>
      <c r="E68" s="20" t="str">
        <f>IF(②第１号様式の１!$C94="","",②第１号様式の１!$U94)</f>
        <v/>
      </c>
      <c r="F68" s="20" t="str">
        <f>IF(②第１号様式の１!$C94="","",②第１号様式の１!$X94)</f>
        <v/>
      </c>
      <c r="G68" s="20" t="str">
        <f>IF(②第１号様式の１!$C94="","",②第１号様式の１!$AA94)</f>
        <v/>
      </c>
      <c r="H68" s="20" t="str">
        <f>IF(②第１号様式の１!$C94="","",②第１号様式の１!$AD94)</f>
        <v/>
      </c>
      <c r="I68" s="20" t="str">
        <f>IF(②第１号様式の１!$C94="","",②第１号様式の１!$AG94)</f>
        <v/>
      </c>
      <c r="J68" s="20" t="str">
        <f>IF(②第１号様式の１!$C94="","",②第１号様式の１!$AJ94)</f>
        <v/>
      </c>
      <c r="K68" s="21" t="str">
        <f>IF($B68&lt;&gt;"",IF(INDEX(①職員名簿!G$11:G$110,MATCH(ROW()-1,①職員名簿!AB$11:AB$110,0))&lt;&gt;"",INDEX(①職員名簿!B$11:B$110,MATCH(ROW()-1,①職員名簿!AB$11:AB$110,0)),""),"")</f>
        <v/>
      </c>
      <c r="L68" s="22" t="str">
        <f>IF($B68&lt;&gt;"",IF(INDEX(①職員名簿!H$11:H$110,MATCH(ROW()-1,①職員名簿!AB$11:AB$110,0))&lt;&gt;"",INDEX(①職員名簿!C$11:C$110,MATCH(ROW()-1,①職員名簿!AB$11:AB$110,0)),""),"")</f>
        <v/>
      </c>
      <c r="M68" s="3" t="str">
        <f>IF(②第１号様式の１!AM94="","",②第１号様式の１!AM94)</f>
        <v/>
      </c>
      <c r="N68" s="3" t="str">
        <f>IF(②第１号様式の１!AN94="","",②第１号様式の１!AN94)</f>
        <v/>
      </c>
    </row>
    <row r="69" spans="1:14" x14ac:dyDescent="0.4">
      <c r="A69" s="3">
        <v>68</v>
      </c>
      <c r="B69" s="3" t="str">
        <f>IF(②第１号様式の１!$C95="","",②第１号様式の１!$C95)</f>
        <v/>
      </c>
      <c r="C69" s="19" t="str">
        <f>IF(②第１号様式の１!$C95="","",②第１号様式の１!$J95)</f>
        <v/>
      </c>
      <c r="D69" s="8" t="str">
        <f>IF(②第１号様式の１!$C95="","",②第１号様式の１!$P95)</f>
        <v/>
      </c>
      <c r="E69" s="20" t="str">
        <f>IF(②第１号様式の１!$C95="","",②第１号様式の１!$U95)</f>
        <v/>
      </c>
      <c r="F69" s="20" t="str">
        <f>IF(②第１号様式の１!$C95="","",②第１号様式の１!$X95)</f>
        <v/>
      </c>
      <c r="G69" s="20" t="str">
        <f>IF(②第１号様式の１!$C95="","",②第１号様式の１!$AA95)</f>
        <v/>
      </c>
      <c r="H69" s="20" t="str">
        <f>IF(②第１号様式の１!$C95="","",②第１号様式の１!$AD95)</f>
        <v/>
      </c>
      <c r="I69" s="20" t="str">
        <f>IF(②第１号様式の１!$C95="","",②第１号様式の１!$AG95)</f>
        <v/>
      </c>
      <c r="J69" s="20" t="str">
        <f>IF(②第１号様式の１!$C95="","",②第１号様式の１!$AJ95)</f>
        <v/>
      </c>
      <c r="K69" s="21" t="str">
        <f>IF($B69&lt;&gt;"",IF(INDEX(①職員名簿!G$11:G$110,MATCH(ROW()-1,①職員名簿!AB$11:AB$110,0))&lt;&gt;"",INDEX(①職員名簿!B$11:B$110,MATCH(ROW()-1,①職員名簿!AB$11:AB$110,0)),""),"")</f>
        <v/>
      </c>
      <c r="L69" s="22" t="str">
        <f>IF($B69&lt;&gt;"",IF(INDEX(①職員名簿!H$11:H$110,MATCH(ROW()-1,①職員名簿!AB$11:AB$110,0))&lt;&gt;"",INDEX(①職員名簿!C$11:C$110,MATCH(ROW()-1,①職員名簿!AB$11:AB$110,0)),""),"")</f>
        <v/>
      </c>
      <c r="M69" s="3" t="str">
        <f>IF(②第１号様式の１!AM95="","",②第１号様式の１!AM95)</f>
        <v/>
      </c>
      <c r="N69" s="3" t="str">
        <f>IF(②第１号様式の１!AN95="","",②第１号様式の１!AN95)</f>
        <v/>
      </c>
    </row>
    <row r="70" spans="1:14" x14ac:dyDescent="0.4">
      <c r="A70" s="3">
        <v>69</v>
      </c>
      <c r="B70" s="3" t="str">
        <f>IF(②第１号様式の１!$C96="","",②第１号様式の１!$C96)</f>
        <v/>
      </c>
      <c r="C70" s="19" t="str">
        <f>IF(②第１号様式の１!$C96="","",②第１号様式の１!$J96)</f>
        <v/>
      </c>
      <c r="D70" s="8" t="str">
        <f>IF(②第１号様式の１!$C96="","",②第１号様式の１!$P96)</f>
        <v/>
      </c>
      <c r="E70" s="20" t="str">
        <f>IF(②第１号様式の１!$C96="","",②第１号様式の１!$U96)</f>
        <v/>
      </c>
      <c r="F70" s="20" t="str">
        <f>IF(②第１号様式の１!$C96="","",②第１号様式の１!$X96)</f>
        <v/>
      </c>
      <c r="G70" s="20" t="str">
        <f>IF(②第１号様式の１!$C96="","",②第１号様式の１!$AA96)</f>
        <v/>
      </c>
      <c r="H70" s="20" t="str">
        <f>IF(②第１号様式の１!$C96="","",②第１号様式の１!$AD96)</f>
        <v/>
      </c>
      <c r="I70" s="20" t="str">
        <f>IF(②第１号様式の１!$C96="","",②第１号様式の１!$AG96)</f>
        <v/>
      </c>
      <c r="J70" s="20" t="str">
        <f>IF(②第１号様式の１!$C96="","",②第１号様式の１!$AJ96)</f>
        <v/>
      </c>
      <c r="K70" s="21" t="str">
        <f>IF($B70&lt;&gt;"",IF(INDEX(①職員名簿!G$11:G$110,MATCH(ROW()-1,①職員名簿!AB$11:AB$110,0))&lt;&gt;"",INDEX(①職員名簿!B$11:B$110,MATCH(ROW()-1,①職員名簿!AB$11:AB$110,0)),""),"")</f>
        <v/>
      </c>
      <c r="L70" s="22" t="str">
        <f>IF($B70&lt;&gt;"",IF(INDEX(①職員名簿!H$11:H$110,MATCH(ROW()-1,①職員名簿!AB$11:AB$110,0))&lt;&gt;"",INDEX(①職員名簿!C$11:C$110,MATCH(ROW()-1,①職員名簿!AB$11:AB$110,0)),""),"")</f>
        <v/>
      </c>
      <c r="M70" s="3" t="str">
        <f>IF(②第１号様式の１!AM96="","",②第１号様式の１!AM96)</f>
        <v/>
      </c>
      <c r="N70" s="3" t="str">
        <f>IF(②第１号様式の１!AN96="","",②第１号様式の１!AN96)</f>
        <v/>
      </c>
    </row>
    <row r="71" spans="1:14" x14ac:dyDescent="0.4">
      <c r="A71" s="3">
        <v>70</v>
      </c>
      <c r="B71" s="3" t="str">
        <f>IF(②第１号様式の１!$C97="","",②第１号様式の１!$C97)</f>
        <v/>
      </c>
      <c r="C71" s="19" t="str">
        <f>IF(②第１号様式の１!$C97="","",②第１号様式の１!$J97)</f>
        <v/>
      </c>
      <c r="D71" s="8" t="str">
        <f>IF(②第１号様式の１!$C97="","",②第１号様式の１!$P97)</f>
        <v/>
      </c>
      <c r="E71" s="20" t="str">
        <f>IF(②第１号様式の１!$C97="","",②第１号様式の１!$U97)</f>
        <v/>
      </c>
      <c r="F71" s="20" t="str">
        <f>IF(②第１号様式の１!$C97="","",②第１号様式の１!$X97)</f>
        <v/>
      </c>
      <c r="G71" s="20" t="str">
        <f>IF(②第１号様式の１!$C97="","",②第１号様式の１!$AA97)</f>
        <v/>
      </c>
      <c r="H71" s="20" t="str">
        <f>IF(②第１号様式の１!$C97="","",②第１号様式の１!$AD97)</f>
        <v/>
      </c>
      <c r="I71" s="20" t="str">
        <f>IF(②第１号様式の１!$C97="","",②第１号様式の１!$AG97)</f>
        <v/>
      </c>
      <c r="J71" s="20" t="str">
        <f>IF(②第１号様式の１!$C97="","",②第１号様式の１!$AJ97)</f>
        <v/>
      </c>
      <c r="K71" s="21" t="str">
        <f>IF($B71&lt;&gt;"",IF(INDEX(①職員名簿!G$11:G$110,MATCH(ROW()-1,①職員名簿!AB$11:AB$110,0))&lt;&gt;"",INDEX(①職員名簿!B$11:B$110,MATCH(ROW()-1,①職員名簿!AB$11:AB$110,0)),""),"")</f>
        <v/>
      </c>
      <c r="L71" s="22" t="str">
        <f>IF($B71&lt;&gt;"",IF(INDEX(①職員名簿!H$11:H$110,MATCH(ROW()-1,①職員名簿!AB$11:AB$110,0))&lt;&gt;"",INDEX(①職員名簿!C$11:C$110,MATCH(ROW()-1,①職員名簿!AB$11:AB$110,0)),""),"")</f>
        <v/>
      </c>
      <c r="M71" s="3" t="str">
        <f>IF(②第１号様式の１!AM97="","",②第１号様式の１!AM97)</f>
        <v/>
      </c>
      <c r="N71" s="3" t="str">
        <f>IF(②第１号様式の１!AN97="","",②第１号様式の１!AN97)</f>
        <v/>
      </c>
    </row>
    <row r="72" spans="1:14" x14ac:dyDescent="0.4">
      <c r="A72" s="3">
        <v>71</v>
      </c>
      <c r="B72" s="3" t="str">
        <f>IF(②第１号様式の１!$C98="","",②第１号様式の１!$C98)</f>
        <v/>
      </c>
      <c r="C72" s="19" t="str">
        <f>IF(②第１号様式の１!$C98="","",②第１号様式の１!$J98)</f>
        <v/>
      </c>
      <c r="D72" s="8" t="str">
        <f>IF(②第１号様式の１!$C98="","",②第１号様式の１!$P98)</f>
        <v/>
      </c>
      <c r="E72" s="20" t="str">
        <f>IF(②第１号様式の１!$C98="","",②第１号様式の１!$U98)</f>
        <v/>
      </c>
      <c r="F72" s="20" t="str">
        <f>IF(②第１号様式の１!$C98="","",②第１号様式の１!$X98)</f>
        <v/>
      </c>
      <c r="G72" s="20" t="str">
        <f>IF(②第１号様式の１!$C98="","",②第１号様式の１!$AA98)</f>
        <v/>
      </c>
      <c r="H72" s="20" t="str">
        <f>IF(②第１号様式の１!$C98="","",②第１号様式の１!$AD98)</f>
        <v/>
      </c>
      <c r="I72" s="20" t="str">
        <f>IF(②第１号様式の１!$C98="","",②第１号様式の１!$AG98)</f>
        <v/>
      </c>
      <c r="J72" s="20" t="str">
        <f>IF(②第１号様式の１!$C98="","",②第１号様式の１!$AJ98)</f>
        <v/>
      </c>
      <c r="K72" s="21" t="str">
        <f>IF($B72&lt;&gt;"",IF(INDEX(①職員名簿!G$11:G$110,MATCH(ROW()-1,①職員名簿!AB$11:AB$110,0))&lt;&gt;"",INDEX(①職員名簿!B$11:B$110,MATCH(ROW()-1,①職員名簿!AB$11:AB$110,0)),""),"")</f>
        <v/>
      </c>
      <c r="L72" s="22" t="str">
        <f>IF($B72&lt;&gt;"",IF(INDEX(①職員名簿!H$11:H$110,MATCH(ROW()-1,①職員名簿!AB$11:AB$110,0))&lt;&gt;"",INDEX(①職員名簿!C$11:C$110,MATCH(ROW()-1,①職員名簿!AB$11:AB$110,0)),""),"")</f>
        <v/>
      </c>
      <c r="M72" s="3" t="str">
        <f>IF(②第１号様式の１!AM98="","",②第１号様式の１!AM98)</f>
        <v/>
      </c>
      <c r="N72" s="3" t="str">
        <f>IF(②第１号様式の１!AN98="","",②第１号様式の１!AN98)</f>
        <v/>
      </c>
    </row>
    <row r="73" spans="1:14" x14ac:dyDescent="0.4">
      <c r="A73" s="3">
        <v>72</v>
      </c>
      <c r="B73" s="3" t="str">
        <f>IF(②第１号様式の１!$C99="","",②第１号様式の１!$C99)</f>
        <v/>
      </c>
      <c r="C73" s="19" t="str">
        <f>IF(②第１号様式の１!$C99="","",②第１号様式の１!$J99)</f>
        <v/>
      </c>
      <c r="D73" s="8" t="str">
        <f>IF(②第１号様式の１!$C99="","",②第１号様式の１!$P99)</f>
        <v/>
      </c>
      <c r="E73" s="20" t="str">
        <f>IF(②第１号様式の１!$C99="","",②第１号様式の１!$U99)</f>
        <v/>
      </c>
      <c r="F73" s="20" t="str">
        <f>IF(②第１号様式の１!$C99="","",②第１号様式の１!$X99)</f>
        <v/>
      </c>
      <c r="G73" s="20" t="str">
        <f>IF(②第１号様式の１!$C99="","",②第１号様式の１!$AA99)</f>
        <v/>
      </c>
      <c r="H73" s="20" t="str">
        <f>IF(②第１号様式の１!$C99="","",②第１号様式の１!$AD99)</f>
        <v/>
      </c>
      <c r="I73" s="20" t="str">
        <f>IF(②第１号様式の１!$C99="","",②第１号様式の１!$AG99)</f>
        <v/>
      </c>
      <c r="J73" s="20" t="str">
        <f>IF(②第１号様式の１!$C99="","",②第１号様式の１!$AJ99)</f>
        <v/>
      </c>
      <c r="K73" s="21" t="str">
        <f>IF($B73&lt;&gt;"",IF(INDEX(①職員名簿!G$11:G$110,MATCH(ROW()-1,①職員名簿!AB$11:AB$110,0))&lt;&gt;"",INDEX(①職員名簿!B$11:B$110,MATCH(ROW()-1,①職員名簿!AB$11:AB$110,0)),""),"")</f>
        <v/>
      </c>
      <c r="L73" s="22" t="str">
        <f>IF($B73&lt;&gt;"",IF(INDEX(①職員名簿!H$11:H$110,MATCH(ROW()-1,①職員名簿!AB$11:AB$110,0))&lt;&gt;"",INDEX(①職員名簿!C$11:C$110,MATCH(ROW()-1,①職員名簿!AB$11:AB$110,0)),""),"")</f>
        <v/>
      </c>
      <c r="M73" s="3" t="str">
        <f>IF(②第１号様式の１!AM99="","",②第１号様式の１!AM99)</f>
        <v/>
      </c>
      <c r="N73" s="3" t="str">
        <f>IF(②第１号様式の１!AN99="","",②第１号様式の１!AN99)</f>
        <v/>
      </c>
    </row>
    <row r="74" spans="1:14" x14ac:dyDescent="0.4">
      <c r="A74" s="3">
        <v>73</v>
      </c>
      <c r="B74" s="3" t="str">
        <f>IF(②第１号様式の１!$C100="","",②第１号様式の１!$C100)</f>
        <v/>
      </c>
      <c r="C74" s="19" t="str">
        <f>IF(②第１号様式の１!$C100="","",②第１号様式の１!$J100)</f>
        <v/>
      </c>
      <c r="D74" s="8" t="str">
        <f>IF(②第１号様式の１!$C100="","",②第１号様式の１!$P100)</f>
        <v/>
      </c>
      <c r="E74" s="20" t="str">
        <f>IF(②第１号様式の１!$C100="","",②第１号様式の１!$U100)</f>
        <v/>
      </c>
      <c r="F74" s="20" t="str">
        <f>IF(②第１号様式の１!$C100="","",②第１号様式の１!$X100)</f>
        <v/>
      </c>
      <c r="G74" s="20" t="str">
        <f>IF(②第１号様式の１!$C100="","",②第１号様式の１!$AA100)</f>
        <v/>
      </c>
      <c r="H74" s="20" t="str">
        <f>IF(②第１号様式の１!$C100="","",②第１号様式の１!$AD100)</f>
        <v/>
      </c>
      <c r="I74" s="20" t="str">
        <f>IF(②第１号様式の１!$C100="","",②第１号様式の１!$AG100)</f>
        <v/>
      </c>
      <c r="J74" s="20" t="str">
        <f>IF(②第１号様式の１!$C100="","",②第１号様式の１!$AJ100)</f>
        <v/>
      </c>
      <c r="K74" s="21" t="str">
        <f>IF($B74&lt;&gt;"",IF(INDEX(①職員名簿!G$11:G$110,MATCH(ROW()-1,①職員名簿!AB$11:AB$110,0))&lt;&gt;"",INDEX(①職員名簿!B$11:B$110,MATCH(ROW()-1,①職員名簿!AB$11:AB$110,0)),""),"")</f>
        <v/>
      </c>
      <c r="L74" s="22" t="str">
        <f>IF($B74&lt;&gt;"",IF(INDEX(①職員名簿!H$11:H$110,MATCH(ROW()-1,①職員名簿!AB$11:AB$110,0))&lt;&gt;"",INDEX(①職員名簿!C$11:C$110,MATCH(ROW()-1,①職員名簿!AB$11:AB$110,0)),""),"")</f>
        <v/>
      </c>
      <c r="M74" s="3" t="str">
        <f>IF(②第１号様式の１!AM100="","",②第１号様式の１!AM100)</f>
        <v/>
      </c>
      <c r="N74" s="3" t="str">
        <f>IF(②第１号様式の１!AN100="","",②第１号様式の１!AN100)</f>
        <v/>
      </c>
    </row>
    <row r="75" spans="1:14" x14ac:dyDescent="0.4">
      <c r="A75" s="3">
        <v>74</v>
      </c>
      <c r="B75" s="3" t="str">
        <f>IF(②第１号様式の１!$C101="","",②第１号様式の１!$C101)</f>
        <v/>
      </c>
      <c r="C75" s="19" t="str">
        <f>IF(②第１号様式の１!$C101="","",②第１号様式の１!$J101)</f>
        <v/>
      </c>
      <c r="D75" s="8" t="str">
        <f>IF(②第１号様式の１!$C101="","",②第１号様式の１!$P101)</f>
        <v/>
      </c>
      <c r="E75" s="20" t="str">
        <f>IF(②第１号様式の１!$C101="","",②第１号様式の１!$U101)</f>
        <v/>
      </c>
      <c r="F75" s="20" t="str">
        <f>IF(②第１号様式の１!$C101="","",②第１号様式の１!$X101)</f>
        <v/>
      </c>
      <c r="G75" s="20" t="str">
        <f>IF(②第１号様式の１!$C101="","",②第１号様式の１!$AA101)</f>
        <v/>
      </c>
      <c r="H75" s="20" t="str">
        <f>IF(②第１号様式の１!$C101="","",②第１号様式の１!$AD101)</f>
        <v/>
      </c>
      <c r="I75" s="20" t="str">
        <f>IF(②第１号様式の１!$C101="","",②第１号様式の１!$AG101)</f>
        <v/>
      </c>
      <c r="J75" s="20" t="str">
        <f>IF(②第１号様式の１!$C101="","",②第１号様式の１!$AJ101)</f>
        <v/>
      </c>
      <c r="K75" s="21" t="str">
        <f>IF($B75&lt;&gt;"",IF(INDEX(①職員名簿!G$11:G$110,MATCH(ROW()-1,①職員名簿!AB$11:AB$110,0))&lt;&gt;"",INDEX(①職員名簿!B$11:B$110,MATCH(ROW()-1,①職員名簿!AB$11:AB$110,0)),""),"")</f>
        <v/>
      </c>
      <c r="L75" s="22" t="str">
        <f>IF($B75&lt;&gt;"",IF(INDEX(①職員名簿!H$11:H$110,MATCH(ROW()-1,①職員名簿!AB$11:AB$110,0))&lt;&gt;"",INDEX(①職員名簿!C$11:C$110,MATCH(ROW()-1,①職員名簿!AB$11:AB$110,0)),""),"")</f>
        <v/>
      </c>
      <c r="M75" s="3" t="str">
        <f>IF(②第１号様式の１!AM101="","",②第１号様式の１!AM101)</f>
        <v/>
      </c>
      <c r="N75" s="3" t="str">
        <f>IF(②第１号様式の１!AN101="","",②第１号様式の１!AN101)</f>
        <v/>
      </c>
    </row>
    <row r="76" spans="1:14" x14ac:dyDescent="0.4">
      <c r="A76" s="3">
        <v>75</v>
      </c>
      <c r="B76" s="3" t="str">
        <f>IF(②第１号様式の１!$C102="","",②第１号様式の１!$C102)</f>
        <v/>
      </c>
      <c r="C76" s="19" t="str">
        <f>IF(②第１号様式の１!$C102="","",②第１号様式の１!$J102)</f>
        <v/>
      </c>
      <c r="D76" s="8" t="str">
        <f>IF(②第１号様式の１!$C102="","",②第１号様式の１!$P102)</f>
        <v/>
      </c>
      <c r="E76" s="20" t="str">
        <f>IF(②第１号様式の１!$C102="","",②第１号様式の１!$U102)</f>
        <v/>
      </c>
      <c r="F76" s="20" t="str">
        <f>IF(②第１号様式の１!$C102="","",②第１号様式の１!$X102)</f>
        <v/>
      </c>
      <c r="G76" s="20" t="str">
        <f>IF(②第１号様式の１!$C102="","",②第１号様式の１!$AA102)</f>
        <v/>
      </c>
      <c r="H76" s="20" t="str">
        <f>IF(②第１号様式の１!$C102="","",②第１号様式の１!$AD102)</f>
        <v/>
      </c>
      <c r="I76" s="20" t="str">
        <f>IF(②第１号様式の１!$C102="","",②第１号様式の１!$AG102)</f>
        <v/>
      </c>
      <c r="J76" s="20" t="str">
        <f>IF(②第１号様式の１!$C102="","",②第１号様式の１!$AJ102)</f>
        <v/>
      </c>
      <c r="K76" s="21" t="str">
        <f>IF($B76&lt;&gt;"",IF(INDEX(①職員名簿!G$11:G$110,MATCH(ROW()-1,①職員名簿!AB$11:AB$110,0))&lt;&gt;"",INDEX(①職員名簿!B$11:B$110,MATCH(ROW()-1,①職員名簿!AB$11:AB$110,0)),""),"")</f>
        <v/>
      </c>
      <c r="L76" s="22" t="str">
        <f>IF($B76&lt;&gt;"",IF(INDEX(①職員名簿!H$11:H$110,MATCH(ROW()-1,①職員名簿!AB$11:AB$110,0))&lt;&gt;"",INDEX(①職員名簿!C$11:C$110,MATCH(ROW()-1,①職員名簿!AB$11:AB$110,0)),""),"")</f>
        <v/>
      </c>
      <c r="M76" s="3" t="str">
        <f>IF(②第１号様式の１!AM102="","",②第１号様式の１!AM102)</f>
        <v/>
      </c>
      <c r="N76" s="3" t="str">
        <f>IF(②第１号様式の１!AN102="","",②第１号様式の１!AN102)</f>
        <v/>
      </c>
    </row>
  </sheetData>
  <mergeCells count="2">
    <mergeCell ref="O5:O8"/>
    <mergeCell ref="P5:P8"/>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DH130"/>
  <sheetViews>
    <sheetView view="pageBreakPreview" zoomScaleNormal="145" zoomScaleSheetLayoutView="100" workbookViewId="0">
      <selection activeCell="BK1" sqref="BK1:DH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2" width="1.625" style="170" hidden="1" customWidth="1"/>
    <col min="113"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sPkkq2s/lbtfFD6xCmk4hO7lP+f7HG+0Ka5FkBObYRGfZA15EsC+RgQ2gnO/ULpX53WvekMgQZN6gVHNxDfwUg==" saltValue="A2m9MQwYiF9YthbL8rn0wg=="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536" priority="38">
      <formula>AND($I31&lt;&gt;"",$I33="")</formula>
    </cfRule>
  </conditionalFormatting>
  <conditionalFormatting sqref="I73">
    <cfRule type="expression" dxfId="2535" priority="15">
      <formula>AND($I71&lt;&gt;"",$I73="")</formula>
    </cfRule>
  </conditionalFormatting>
  <conditionalFormatting sqref="I78">
    <cfRule type="expression" dxfId="2534" priority="33">
      <formula>AND($I76&lt;&gt;"",$I78="")</formula>
    </cfRule>
  </conditionalFormatting>
  <conditionalFormatting sqref="I83">
    <cfRule type="expression" dxfId="2533" priority="18">
      <formula>AND($I81&lt;&gt;"",$I83="")</formula>
    </cfRule>
  </conditionalFormatting>
  <conditionalFormatting sqref="I88">
    <cfRule type="expression" dxfId="2532" priority="21">
      <formula>AND($I86&lt;&gt;"",$I88="")</formula>
    </cfRule>
  </conditionalFormatting>
  <conditionalFormatting sqref="I93">
    <cfRule type="expression" dxfId="2531" priority="24">
      <formula>AND($I91&lt;&gt;"",$I93="")</formula>
    </cfRule>
  </conditionalFormatting>
  <conditionalFormatting sqref="I98">
    <cfRule type="expression" dxfId="2530" priority="27">
      <formula>AND($I96&lt;&gt;"",$I98="")</formula>
    </cfRule>
  </conditionalFormatting>
  <conditionalFormatting sqref="I103">
    <cfRule type="expression" dxfId="2529" priority="30">
      <formula>AND($I101&lt;&gt;"",$I103="")</formula>
    </cfRule>
  </conditionalFormatting>
  <conditionalFormatting sqref="V33 V38 V43 V48 V53 V58 V63">
    <cfRule type="expression" dxfId="2528" priority="43">
      <formula>IF(AND($I36&lt;&gt;"",$AI38&lt;&gt;"",$V33&lt;=$AI38),TRUE,FALSE)</formula>
    </cfRule>
    <cfRule type="expression" dxfId="2527" priority="42">
      <formula>AND($I31&lt;&gt;"",$V33="")</formula>
    </cfRule>
  </conditionalFormatting>
  <conditionalFormatting sqref="V68">
    <cfRule type="expression" dxfId="2526" priority="45">
      <formula>IF(AND(#REF!&lt;&gt;"",#REF!&lt;&gt;"",$V68&lt;=#REF!),TRUE,FALSE)</formula>
    </cfRule>
    <cfRule type="expression" dxfId="2525" priority="44">
      <formula>AND($I66&lt;&gt;"",$V68="")</formula>
    </cfRule>
  </conditionalFormatting>
  <conditionalFormatting sqref="V73 V78 V83">
    <cfRule type="expression" dxfId="2524" priority="47">
      <formula>IF(AND(#REF!&lt;&gt;"",#REF!&lt;&gt;"",$V73&lt;=#REF!),TRUE,FALSE)</formula>
    </cfRule>
    <cfRule type="expression" dxfId="2523" priority="46">
      <formula>AND($I71&lt;&gt;"",$V73="")</formula>
    </cfRule>
  </conditionalFormatting>
  <conditionalFormatting sqref="V88">
    <cfRule type="expression" dxfId="2522" priority="55">
      <formula>IF(AND(#REF!&lt;&gt;"",#REF!&lt;&gt;"",$V88&lt;=#REF!),TRUE,FALSE)</formula>
    </cfRule>
    <cfRule type="expression" dxfId="2521" priority="54">
      <formula>AND($I86&lt;&gt;"",$V88="")</formula>
    </cfRule>
  </conditionalFormatting>
  <conditionalFormatting sqref="V93">
    <cfRule type="expression" dxfId="2520" priority="52">
      <formula>AND($I91&lt;&gt;"",$V93="")</formula>
    </cfRule>
    <cfRule type="expression" dxfId="2519" priority="53">
      <formula>IF(AND(#REF!&lt;&gt;"",#REF!&lt;&gt;"",$V93&lt;=#REF!),TRUE,FALSE)</formula>
    </cfRule>
  </conditionalFormatting>
  <conditionalFormatting sqref="V98">
    <cfRule type="expression" dxfId="2518" priority="50">
      <formula>AND($I96&lt;&gt;"",$V98="")</formula>
    </cfRule>
    <cfRule type="expression" dxfId="2517" priority="51">
      <formula>IF(AND(#REF!&lt;&gt;"",#REF!&lt;&gt;"",$V98&lt;=#REF!),TRUE,FALSE)</formula>
    </cfRule>
  </conditionalFormatting>
  <conditionalFormatting sqref="V103">
    <cfRule type="expression" dxfId="2516" priority="48">
      <formula>AND($I101&lt;&gt;"",$V103="")</formula>
    </cfRule>
    <cfRule type="expression" dxfId="2515" priority="49">
      <formula>IF(AND(#REF!&lt;&gt;"",#REF!&lt;&gt;"",$V103&lt;=#REF!),TRUE,FALSE)</formula>
    </cfRule>
  </conditionalFormatting>
  <conditionalFormatting sqref="AI33">
    <cfRule type="expression" dxfId="2514" priority="36">
      <formula>AND($I$31&lt;&gt;"",$AI$33="")</formula>
    </cfRule>
  </conditionalFormatting>
  <conditionalFormatting sqref="AI38 AI43 AI48 AI53 AI58 AI63 AI68">
    <cfRule type="expression" dxfId="2513" priority="41">
      <formula>IF(AND($I36&lt;&gt;"",AI38&lt;&gt;"",$V33&lt;=$AI38),TRUE,FALSE)</formula>
    </cfRule>
    <cfRule type="expression" dxfId="2512" priority="40">
      <formula>AND($I36&lt;&gt;"",$AI38="")</formula>
    </cfRule>
  </conditionalFormatting>
  <conditionalFormatting sqref="AI73">
    <cfRule type="expression" dxfId="2511" priority="16">
      <formula>AND($I71&lt;&gt;"",$AI73="")</formula>
    </cfRule>
    <cfRule type="expression" dxfId="2510" priority="17">
      <formula>IF(AND($I71&lt;&gt;"",AI73&lt;&gt;"",$V63&lt;=$AI73),TRUE,FALSE)</formula>
    </cfRule>
  </conditionalFormatting>
  <conditionalFormatting sqref="AI78">
    <cfRule type="expression" dxfId="2509" priority="35">
      <formula>IF(AND($I76&lt;&gt;"",AI78&lt;&gt;"",$V68&lt;=$AI78),TRUE,FALSE)</formula>
    </cfRule>
    <cfRule type="expression" dxfId="2508" priority="34">
      <formula>AND($I76&lt;&gt;"",$AI78="")</formula>
    </cfRule>
  </conditionalFormatting>
  <conditionalFormatting sqref="AI83">
    <cfRule type="expression" dxfId="2507" priority="19">
      <formula>AND($I81&lt;&gt;"",$AI83="")</formula>
    </cfRule>
    <cfRule type="expression" dxfId="2506" priority="20">
      <formula>IF(AND($I81&lt;&gt;"",AI83&lt;&gt;"",$V78&lt;=$AI83),TRUE,FALSE)</formula>
    </cfRule>
  </conditionalFormatting>
  <conditionalFormatting sqref="AI88">
    <cfRule type="expression" dxfId="2505" priority="22">
      <formula>AND($I86&lt;&gt;"",$AI88="")</formula>
    </cfRule>
    <cfRule type="expression" dxfId="2504" priority="23">
      <formula>IF(AND($I86&lt;&gt;"",AI88&lt;&gt;"",$V78&lt;=$AI88),TRUE,FALSE)</formula>
    </cfRule>
  </conditionalFormatting>
  <conditionalFormatting sqref="AI93">
    <cfRule type="expression" dxfId="2503" priority="26">
      <formula>IF(AND($I91&lt;&gt;"",AI93&lt;&gt;"",$V78&lt;=$AI93),TRUE,FALSE)</formula>
    </cfRule>
    <cfRule type="expression" dxfId="2502" priority="25">
      <formula>AND($I91&lt;&gt;"",$AI93="")</formula>
    </cfRule>
  </conditionalFormatting>
  <conditionalFormatting sqref="AI98">
    <cfRule type="expression" dxfId="2501" priority="28">
      <formula>AND($I96&lt;&gt;"",$AI98="")</formula>
    </cfRule>
    <cfRule type="expression" dxfId="2500" priority="29">
      <formula>IF(AND($I96&lt;&gt;"",AI98&lt;&gt;"",$V78&lt;=$AI98),TRUE,FALSE)</formula>
    </cfRule>
  </conditionalFormatting>
  <conditionalFormatting sqref="AI103">
    <cfRule type="expression" dxfId="2499" priority="31">
      <formula>AND($I101&lt;&gt;"",$AI103="")</formula>
    </cfRule>
    <cfRule type="expression" dxfId="2498" priority="32">
      <formula>IF(AND($I101&lt;&gt;"",AI103&lt;&gt;"",$V78&lt;=$AI103),TRUE,FALSE)</formula>
    </cfRule>
  </conditionalFormatting>
  <conditionalFormatting sqref="AT31">
    <cfRule type="expression" dxfId="2496" priority="37">
      <formula>AND($I31&lt;&gt;"",$AT31="")</formula>
    </cfRule>
  </conditionalFormatting>
  <conditionalFormatting sqref="AT36">
    <cfRule type="expression" dxfId="2495" priority="14">
      <formula>AND($I36&lt;&gt;"",$AT36="")</formula>
    </cfRule>
  </conditionalFormatting>
  <conditionalFormatting sqref="AT41">
    <cfRule type="expression" dxfId="2494" priority="13">
      <formula>AND($I41&lt;&gt;"",$AT41="")</formula>
    </cfRule>
  </conditionalFormatting>
  <conditionalFormatting sqref="AT46">
    <cfRule type="expression" dxfId="2493" priority="12">
      <formula>AND($I46&lt;&gt;"",$AT46="")</formula>
    </cfRule>
  </conditionalFormatting>
  <conditionalFormatting sqref="AT51">
    <cfRule type="expression" dxfId="2492" priority="11">
      <formula>AND($I51&lt;&gt;"",$AT51="")</formula>
    </cfRule>
  </conditionalFormatting>
  <conditionalFormatting sqref="AT56">
    <cfRule type="expression" dxfId="2491" priority="10">
      <formula>AND($I56&lt;&gt;"",$AT56="")</formula>
    </cfRule>
  </conditionalFormatting>
  <conditionalFormatting sqref="AT61">
    <cfRule type="expression" dxfId="2490" priority="9">
      <formula>AND($I61&lt;&gt;"",$AT61="")</formula>
    </cfRule>
  </conditionalFormatting>
  <conditionalFormatting sqref="AT66">
    <cfRule type="expression" dxfId="2489" priority="8">
      <formula>AND($I66&lt;&gt;"",$AT66="")</formula>
    </cfRule>
  </conditionalFormatting>
  <conditionalFormatting sqref="AT71">
    <cfRule type="expression" dxfId="2488" priority="7">
      <formula>AND($I71&lt;&gt;"",$AT71="")</formula>
    </cfRule>
  </conditionalFormatting>
  <conditionalFormatting sqref="AT76">
    <cfRule type="expression" dxfId="2487" priority="6">
      <formula>AND($I76&lt;&gt;"",$AT76="")</formula>
    </cfRule>
  </conditionalFormatting>
  <conditionalFormatting sqref="AT81">
    <cfRule type="expression" dxfId="2486" priority="5">
      <formula>AND($I81&lt;&gt;"",$AT81="")</formula>
    </cfRule>
  </conditionalFormatting>
  <conditionalFormatting sqref="AT86">
    <cfRule type="expression" dxfId="2485" priority="4">
      <formula>AND($I86&lt;&gt;"",$AT86="")</formula>
    </cfRule>
  </conditionalFormatting>
  <conditionalFormatting sqref="AT91">
    <cfRule type="expression" dxfId="2484" priority="3">
      <formula>AND($I91&lt;&gt;"",$AT91="")</formula>
    </cfRule>
  </conditionalFormatting>
  <conditionalFormatting sqref="AT96">
    <cfRule type="expression" dxfId="2483" priority="2">
      <formula>AND($I96&lt;&gt;"",$AT96="")</formula>
    </cfRule>
  </conditionalFormatting>
  <conditionalFormatting sqref="AT101">
    <cfRule type="expression" dxfId="2482" priority="1">
      <formula>AND($I101&lt;&gt;"",$AT101="")</formula>
    </cfRule>
  </conditionalFormatting>
  <dataValidations count="5">
    <dataValidation type="list" allowBlank="1" showInputMessage="1" showErrorMessage="1" sqref="S13:U13 S15:U15 S17:U17 S19:U19 AY13:BA13 AY15:BA15 AY17:BA17 AY19:BA19" xr:uid="{00000000-0002-0000-0900-000000000000}">
      <formula1>"昭和,平成,令和"</formula1>
    </dataValidation>
    <dataValidation type="list" allowBlank="1" showInputMessage="1" showErrorMessage="1" sqref="CY7" xr:uid="{00000000-0002-0000-0900-000001000000}">
      <formula1>"男,女"</formula1>
    </dataValidation>
    <dataValidation type="list" allowBlank="1" showInputMessage="1" showErrorMessage="1" sqref="BU8 I33:O34 I38:O39 I43:O44 I48:O49 I53:O54 I58:O59 I63:O64 I83:O84 I103:O104 I98:O99 I93:O94 I88:O89 I78:O79 I68:O69 I73:O74" xr:uid="{00000000-0002-0000-09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9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9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CA2A5C0A-7778-489B-B459-9D3C45A9B4DA}">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L130"/>
  <sheetViews>
    <sheetView view="pageBreakPreview" zoomScaleNormal="145" zoomScaleSheetLayoutView="100" workbookViewId="0">
      <selection activeCell="BK52"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JY7bz/sPHTBRYxmvbbrf+J4d2MbXgMagXgcECBEIadZaO5Gvau0BC8jlgajz00QsLs30m9Y6LFOCHKATmlNDCQ==" saltValue="WwO4ihQFU5LJ+fqktzfyD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481" priority="38">
      <formula>AND($I31&lt;&gt;"",$I33="")</formula>
    </cfRule>
  </conditionalFormatting>
  <conditionalFormatting sqref="I73">
    <cfRule type="expression" dxfId="2480" priority="15">
      <formula>AND($I71&lt;&gt;"",$I73="")</formula>
    </cfRule>
  </conditionalFormatting>
  <conditionalFormatting sqref="I78">
    <cfRule type="expression" dxfId="2479" priority="33">
      <formula>AND($I76&lt;&gt;"",$I78="")</formula>
    </cfRule>
  </conditionalFormatting>
  <conditionalFormatting sqref="I83">
    <cfRule type="expression" dxfId="2478" priority="18">
      <formula>AND($I81&lt;&gt;"",$I83="")</formula>
    </cfRule>
  </conditionalFormatting>
  <conditionalFormatting sqref="I88">
    <cfRule type="expression" dxfId="2477" priority="21">
      <formula>AND($I86&lt;&gt;"",$I88="")</formula>
    </cfRule>
  </conditionalFormatting>
  <conditionalFormatting sqref="I93">
    <cfRule type="expression" dxfId="2476" priority="24">
      <formula>AND($I91&lt;&gt;"",$I93="")</formula>
    </cfRule>
  </conditionalFormatting>
  <conditionalFormatting sqref="I98">
    <cfRule type="expression" dxfId="2475" priority="27">
      <formula>AND($I96&lt;&gt;"",$I98="")</formula>
    </cfRule>
  </conditionalFormatting>
  <conditionalFormatting sqref="I103">
    <cfRule type="expression" dxfId="2474" priority="30">
      <formula>AND($I101&lt;&gt;"",$I103="")</formula>
    </cfRule>
  </conditionalFormatting>
  <conditionalFormatting sqref="V33 V38 V43 V48 V53 V58 V63">
    <cfRule type="expression" dxfId="2473" priority="43">
      <formula>IF(AND($I36&lt;&gt;"",$AI38&lt;&gt;"",$V33&lt;=$AI38),TRUE,FALSE)</formula>
    </cfRule>
    <cfRule type="expression" dxfId="2472" priority="42">
      <formula>AND($I31&lt;&gt;"",$V33="")</formula>
    </cfRule>
  </conditionalFormatting>
  <conditionalFormatting sqref="V68">
    <cfRule type="expression" dxfId="2471" priority="45">
      <formula>IF(AND(#REF!&lt;&gt;"",#REF!&lt;&gt;"",$V68&lt;=#REF!),TRUE,FALSE)</formula>
    </cfRule>
    <cfRule type="expression" dxfId="2470" priority="44">
      <formula>AND($I66&lt;&gt;"",$V68="")</formula>
    </cfRule>
  </conditionalFormatting>
  <conditionalFormatting sqref="V73 V78 V83">
    <cfRule type="expression" dxfId="2469" priority="47">
      <formula>IF(AND(#REF!&lt;&gt;"",#REF!&lt;&gt;"",$V73&lt;=#REF!),TRUE,FALSE)</formula>
    </cfRule>
    <cfRule type="expression" dxfId="2468" priority="46">
      <formula>AND($I71&lt;&gt;"",$V73="")</formula>
    </cfRule>
  </conditionalFormatting>
  <conditionalFormatting sqref="V88">
    <cfRule type="expression" dxfId="2467" priority="55">
      <formula>IF(AND(#REF!&lt;&gt;"",#REF!&lt;&gt;"",$V88&lt;=#REF!),TRUE,FALSE)</formula>
    </cfRule>
    <cfRule type="expression" dxfId="2466" priority="54">
      <formula>AND($I86&lt;&gt;"",$V88="")</formula>
    </cfRule>
  </conditionalFormatting>
  <conditionalFormatting sqref="V93">
    <cfRule type="expression" dxfId="2465" priority="52">
      <formula>AND($I91&lt;&gt;"",$V93="")</formula>
    </cfRule>
    <cfRule type="expression" dxfId="2464" priority="53">
      <formula>IF(AND(#REF!&lt;&gt;"",#REF!&lt;&gt;"",$V93&lt;=#REF!),TRUE,FALSE)</formula>
    </cfRule>
  </conditionalFormatting>
  <conditionalFormatting sqref="V98">
    <cfRule type="expression" dxfId="2463" priority="50">
      <formula>AND($I96&lt;&gt;"",$V98="")</formula>
    </cfRule>
    <cfRule type="expression" dxfId="2462" priority="51">
      <formula>IF(AND(#REF!&lt;&gt;"",#REF!&lt;&gt;"",$V98&lt;=#REF!),TRUE,FALSE)</formula>
    </cfRule>
  </conditionalFormatting>
  <conditionalFormatting sqref="V103">
    <cfRule type="expression" dxfId="2461" priority="48">
      <formula>AND($I101&lt;&gt;"",$V103="")</formula>
    </cfRule>
    <cfRule type="expression" dxfId="2460" priority="49">
      <formula>IF(AND(#REF!&lt;&gt;"",#REF!&lt;&gt;"",$V103&lt;=#REF!),TRUE,FALSE)</formula>
    </cfRule>
  </conditionalFormatting>
  <conditionalFormatting sqref="AI33">
    <cfRule type="expression" dxfId="2459" priority="36">
      <formula>AND($I$31&lt;&gt;"",$AI$33="")</formula>
    </cfRule>
  </conditionalFormatting>
  <conditionalFormatting sqref="AI38 AI43 AI48 AI53 AI58 AI63 AI68">
    <cfRule type="expression" dxfId="2458" priority="41">
      <formula>IF(AND($I36&lt;&gt;"",AI38&lt;&gt;"",$V33&lt;=$AI38),TRUE,FALSE)</formula>
    </cfRule>
    <cfRule type="expression" dxfId="2457" priority="40">
      <formula>AND($I36&lt;&gt;"",$AI38="")</formula>
    </cfRule>
  </conditionalFormatting>
  <conditionalFormatting sqref="AI73">
    <cfRule type="expression" dxfId="2456" priority="16">
      <formula>AND($I71&lt;&gt;"",$AI73="")</formula>
    </cfRule>
    <cfRule type="expression" dxfId="2455" priority="17">
      <formula>IF(AND($I71&lt;&gt;"",AI73&lt;&gt;"",$V63&lt;=$AI73),TRUE,FALSE)</formula>
    </cfRule>
  </conditionalFormatting>
  <conditionalFormatting sqref="AI78">
    <cfRule type="expression" dxfId="2454" priority="35">
      <formula>IF(AND($I76&lt;&gt;"",AI78&lt;&gt;"",$V68&lt;=$AI78),TRUE,FALSE)</formula>
    </cfRule>
    <cfRule type="expression" dxfId="2453" priority="34">
      <formula>AND($I76&lt;&gt;"",$AI78="")</formula>
    </cfRule>
  </conditionalFormatting>
  <conditionalFormatting sqref="AI83">
    <cfRule type="expression" dxfId="2452" priority="19">
      <formula>AND($I81&lt;&gt;"",$AI83="")</formula>
    </cfRule>
    <cfRule type="expression" dxfId="2451" priority="20">
      <formula>IF(AND($I81&lt;&gt;"",AI83&lt;&gt;"",$V78&lt;=$AI83),TRUE,FALSE)</formula>
    </cfRule>
  </conditionalFormatting>
  <conditionalFormatting sqref="AI88">
    <cfRule type="expression" dxfId="2450" priority="22">
      <formula>AND($I86&lt;&gt;"",$AI88="")</formula>
    </cfRule>
    <cfRule type="expression" dxfId="2449" priority="23">
      <formula>IF(AND($I86&lt;&gt;"",AI88&lt;&gt;"",$V78&lt;=$AI88),TRUE,FALSE)</formula>
    </cfRule>
  </conditionalFormatting>
  <conditionalFormatting sqref="AI93">
    <cfRule type="expression" dxfId="2448" priority="26">
      <formula>IF(AND($I91&lt;&gt;"",AI93&lt;&gt;"",$V78&lt;=$AI93),TRUE,FALSE)</formula>
    </cfRule>
    <cfRule type="expression" dxfId="2447" priority="25">
      <formula>AND($I91&lt;&gt;"",$AI93="")</formula>
    </cfRule>
  </conditionalFormatting>
  <conditionalFormatting sqref="AI98">
    <cfRule type="expression" dxfId="2446" priority="28">
      <formula>AND($I96&lt;&gt;"",$AI98="")</formula>
    </cfRule>
    <cfRule type="expression" dxfId="2445" priority="29">
      <formula>IF(AND($I96&lt;&gt;"",AI98&lt;&gt;"",$V78&lt;=$AI98),TRUE,FALSE)</formula>
    </cfRule>
  </conditionalFormatting>
  <conditionalFormatting sqref="AI103">
    <cfRule type="expression" dxfId="2444" priority="31">
      <formula>AND($I101&lt;&gt;"",$AI103="")</formula>
    </cfRule>
    <cfRule type="expression" dxfId="2443" priority="32">
      <formula>IF(AND($I101&lt;&gt;"",AI103&lt;&gt;"",$V78&lt;=$AI103),TRUE,FALSE)</formula>
    </cfRule>
  </conditionalFormatting>
  <conditionalFormatting sqref="AT31">
    <cfRule type="expression" dxfId="2441" priority="37">
      <formula>AND($I31&lt;&gt;"",$AT31="")</formula>
    </cfRule>
  </conditionalFormatting>
  <conditionalFormatting sqref="AT36">
    <cfRule type="expression" dxfId="2440" priority="14">
      <formula>AND($I36&lt;&gt;"",$AT36="")</formula>
    </cfRule>
  </conditionalFormatting>
  <conditionalFormatting sqref="AT41">
    <cfRule type="expression" dxfId="2439" priority="13">
      <formula>AND($I41&lt;&gt;"",$AT41="")</formula>
    </cfRule>
  </conditionalFormatting>
  <conditionalFormatting sqref="AT46">
    <cfRule type="expression" dxfId="2438" priority="12">
      <formula>AND($I46&lt;&gt;"",$AT46="")</formula>
    </cfRule>
  </conditionalFormatting>
  <conditionalFormatting sqref="AT51">
    <cfRule type="expression" dxfId="2437" priority="11">
      <formula>AND($I51&lt;&gt;"",$AT51="")</formula>
    </cfRule>
  </conditionalFormatting>
  <conditionalFormatting sqref="AT56">
    <cfRule type="expression" dxfId="2436" priority="10">
      <formula>AND($I56&lt;&gt;"",$AT56="")</formula>
    </cfRule>
  </conditionalFormatting>
  <conditionalFormatting sqref="AT61">
    <cfRule type="expression" dxfId="2435" priority="9">
      <formula>AND($I61&lt;&gt;"",$AT61="")</formula>
    </cfRule>
  </conditionalFormatting>
  <conditionalFormatting sqref="AT66">
    <cfRule type="expression" dxfId="2434" priority="8">
      <formula>AND($I66&lt;&gt;"",$AT66="")</formula>
    </cfRule>
  </conditionalFormatting>
  <conditionalFormatting sqref="AT71">
    <cfRule type="expression" dxfId="2433" priority="7">
      <formula>AND($I71&lt;&gt;"",$AT71="")</formula>
    </cfRule>
  </conditionalFormatting>
  <conditionalFormatting sqref="AT76">
    <cfRule type="expression" dxfId="2432" priority="6">
      <formula>AND($I76&lt;&gt;"",$AT76="")</formula>
    </cfRule>
  </conditionalFormatting>
  <conditionalFormatting sqref="AT81">
    <cfRule type="expression" dxfId="2431" priority="5">
      <formula>AND($I81&lt;&gt;"",$AT81="")</formula>
    </cfRule>
  </conditionalFormatting>
  <conditionalFormatting sqref="AT86">
    <cfRule type="expression" dxfId="2430" priority="4">
      <formula>AND($I86&lt;&gt;"",$AT86="")</formula>
    </cfRule>
  </conditionalFormatting>
  <conditionalFormatting sqref="AT91">
    <cfRule type="expression" dxfId="2429" priority="3">
      <formula>AND($I91&lt;&gt;"",$AT91="")</formula>
    </cfRule>
  </conditionalFormatting>
  <conditionalFormatting sqref="AT96">
    <cfRule type="expression" dxfId="2428" priority="2">
      <formula>AND($I96&lt;&gt;"",$AT96="")</formula>
    </cfRule>
  </conditionalFormatting>
  <conditionalFormatting sqref="AT101">
    <cfRule type="expression" dxfId="2427" priority="1">
      <formula>AND($I101&lt;&gt;"",$AT101="")</formula>
    </cfRule>
  </conditionalFormatting>
  <dataValidations count="5">
    <dataValidation type="list" allowBlank="1" showInputMessage="1" showErrorMessage="1" sqref="S13:U13 S15:U15 S17:U17 S19:U19 AY13:BA13 AY15:BA15 AY17:BA17 AY19:BA19" xr:uid="{00000000-0002-0000-0A00-000000000000}">
      <formula1>"昭和,平成,令和"</formula1>
    </dataValidation>
    <dataValidation type="list" allowBlank="1" showInputMessage="1" showErrorMessage="1" sqref="CY7" xr:uid="{00000000-0002-0000-0A00-000001000000}">
      <formula1>"男,女"</formula1>
    </dataValidation>
    <dataValidation type="list" allowBlank="1" showInputMessage="1" showErrorMessage="1" sqref="BU8 I33:O34 I38:O39 I43:O44 I48:O49 I53:O54 I58:O59 I63:O64 I83:O84 I103:O104 I98:O99 I93:O94 I88:O89 I78:O79 I68:O69 I73:O74" xr:uid="{00000000-0002-0000-0A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A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A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61C80AE9-4A93-4952-BD46-AC0C8321D1A7}">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DK130"/>
  <sheetViews>
    <sheetView view="pageBreakPreview" zoomScaleNormal="145" zoomScaleSheetLayoutView="100" workbookViewId="0">
      <selection activeCell="BK1" sqref="BK1:DK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tLvkHReIOyAesHNmlX/sxnyYvFEa8O7DuOwtpKpFt8dYSALcR+F1oS3L2zxteeiZlyvN+9zUXMC/5e6PPwQxSw==" saltValue="kjlxb+wH55OdQjKskUHCE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426" priority="38">
      <formula>AND($I31&lt;&gt;"",$I33="")</formula>
    </cfRule>
  </conditionalFormatting>
  <conditionalFormatting sqref="I73">
    <cfRule type="expression" dxfId="2425" priority="15">
      <formula>AND($I71&lt;&gt;"",$I73="")</formula>
    </cfRule>
  </conditionalFormatting>
  <conditionalFormatting sqref="I78">
    <cfRule type="expression" dxfId="2424" priority="33">
      <formula>AND($I76&lt;&gt;"",$I78="")</formula>
    </cfRule>
  </conditionalFormatting>
  <conditionalFormatting sqref="I83">
    <cfRule type="expression" dxfId="2423" priority="18">
      <formula>AND($I81&lt;&gt;"",$I83="")</formula>
    </cfRule>
  </conditionalFormatting>
  <conditionalFormatting sqref="I88">
    <cfRule type="expression" dxfId="2422" priority="21">
      <formula>AND($I86&lt;&gt;"",$I88="")</formula>
    </cfRule>
  </conditionalFormatting>
  <conditionalFormatting sqref="I93">
    <cfRule type="expression" dxfId="2421" priority="24">
      <formula>AND($I91&lt;&gt;"",$I93="")</formula>
    </cfRule>
  </conditionalFormatting>
  <conditionalFormatting sqref="I98">
    <cfRule type="expression" dxfId="2420" priority="27">
      <formula>AND($I96&lt;&gt;"",$I98="")</formula>
    </cfRule>
  </conditionalFormatting>
  <conditionalFormatting sqref="I103">
    <cfRule type="expression" dxfId="2419" priority="30">
      <formula>AND($I101&lt;&gt;"",$I103="")</formula>
    </cfRule>
  </conditionalFormatting>
  <conditionalFormatting sqref="V33 V38 V43 V48 V53 V58 V63">
    <cfRule type="expression" dxfId="2418" priority="43">
      <formula>IF(AND($I36&lt;&gt;"",$AI38&lt;&gt;"",$V33&lt;=$AI38),TRUE,FALSE)</formula>
    </cfRule>
    <cfRule type="expression" dxfId="2417" priority="42">
      <formula>AND($I31&lt;&gt;"",$V33="")</formula>
    </cfRule>
  </conditionalFormatting>
  <conditionalFormatting sqref="V68">
    <cfRule type="expression" dxfId="2416" priority="45">
      <formula>IF(AND(#REF!&lt;&gt;"",#REF!&lt;&gt;"",$V68&lt;=#REF!),TRUE,FALSE)</formula>
    </cfRule>
    <cfRule type="expression" dxfId="2415" priority="44">
      <formula>AND($I66&lt;&gt;"",$V68="")</formula>
    </cfRule>
  </conditionalFormatting>
  <conditionalFormatting sqref="V73 V78 V83">
    <cfRule type="expression" dxfId="2414" priority="47">
      <formula>IF(AND(#REF!&lt;&gt;"",#REF!&lt;&gt;"",$V73&lt;=#REF!),TRUE,FALSE)</formula>
    </cfRule>
    <cfRule type="expression" dxfId="2413" priority="46">
      <formula>AND($I71&lt;&gt;"",$V73="")</formula>
    </cfRule>
  </conditionalFormatting>
  <conditionalFormatting sqref="V88">
    <cfRule type="expression" dxfId="2412" priority="55">
      <formula>IF(AND(#REF!&lt;&gt;"",#REF!&lt;&gt;"",$V88&lt;=#REF!),TRUE,FALSE)</formula>
    </cfRule>
    <cfRule type="expression" dxfId="2411" priority="54">
      <formula>AND($I86&lt;&gt;"",$V88="")</formula>
    </cfRule>
  </conditionalFormatting>
  <conditionalFormatting sqref="V93">
    <cfRule type="expression" dxfId="2410" priority="52">
      <formula>AND($I91&lt;&gt;"",$V93="")</formula>
    </cfRule>
    <cfRule type="expression" dxfId="2409" priority="53">
      <formula>IF(AND(#REF!&lt;&gt;"",#REF!&lt;&gt;"",$V93&lt;=#REF!),TRUE,FALSE)</formula>
    </cfRule>
  </conditionalFormatting>
  <conditionalFormatting sqref="V98">
    <cfRule type="expression" dxfId="2408" priority="50">
      <formula>AND($I96&lt;&gt;"",$V98="")</formula>
    </cfRule>
    <cfRule type="expression" dxfId="2407" priority="51">
      <formula>IF(AND(#REF!&lt;&gt;"",#REF!&lt;&gt;"",$V98&lt;=#REF!),TRUE,FALSE)</formula>
    </cfRule>
  </conditionalFormatting>
  <conditionalFormatting sqref="V103">
    <cfRule type="expression" dxfId="2406" priority="48">
      <formula>AND($I101&lt;&gt;"",$V103="")</formula>
    </cfRule>
    <cfRule type="expression" dxfId="2405" priority="49">
      <formula>IF(AND(#REF!&lt;&gt;"",#REF!&lt;&gt;"",$V103&lt;=#REF!),TRUE,FALSE)</formula>
    </cfRule>
  </conditionalFormatting>
  <conditionalFormatting sqref="AI33">
    <cfRule type="expression" dxfId="2404" priority="36">
      <formula>AND($I$31&lt;&gt;"",$AI$33="")</formula>
    </cfRule>
  </conditionalFormatting>
  <conditionalFormatting sqref="AI38 AI43 AI48 AI53 AI58 AI63 AI68">
    <cfRule type="expression" dxfId="2403" priority="41">
      <formula>IF(AND($I36&lt;&gt;"",AI38&lt;&gt;"",$V33&lt;=$AI38),TRUE,FALSE)</formula>
    </cfRule>
    <cfRule type="expression" dxfId="2402" priority="40">
      <formula>AND($I36&lt;&gt;"",$AI38="")</formula>
    </cfRule>
  </conditionalFormatting>
  <conditionalFormatting sqref="AI73">
    <cfRule type="expression" dxfId="2401" priority="16">
      <formula>AND($I71&lt;&gt;"",$AI73="")</formula>
    </cfRule>
    <cfRule type="expression" dxfId="2400" priority="17">
      <formula>IF(AND($I71&lt;&gt;"",AI73&lt;&gt;"",$V63&lt;=$AI73),TRUE,FALSE)</formula>
    </cfRule>
  </conditionalFormatting>
  <conditionalFormatting sqref="AI78">
    <cfRule type="expression" dxfId="2399" priority="35">
      <formula>IF(AND($I76&lt;&gt;"",AI78&lt;&gt;"",$V68&lt;=$AI78),TRUE,FALSE)</formula>
    </cfRule>
    <cfRule type="expression" dxfId="2398" priority="34">
      <formula>AND($I76&lt;&gt;"",$AI78="")</formula>
    </cfRule>
  </conditionalFormatting>
  <conditionalFormatting sqref="AI83">
    <cfRule type="expression" dxfId="2397" priority="19">
      <formula>AND($I81&lt;&gt;"",$AI83="")</formula>
    </cfRule>
    <cfRule type="expression" dxfId="2396" priority="20">
      <formula>IF(AND($I81&lt;&gt;"",AI83&lt;&gt;"",$V78&lt;=$AI83),TRUE,FALSE)</formula>
    </cfRule>
  </conditionalFormatting>
  <conditionalFormatting sqref="AI88">
    <cfRule type="expression" dxfId="2395" priority="22">
      <formula>AND($I86&lt;&gt;"",$AI88="")</formula>
    </cfRule>
    <cfRule type="expression" dxfId="2394" priority="23">
      <formula>IF(AND($I86&lt;&gt;"",AI88&lt;&gt;"",$V78&lt;=$AI88),TRUE,FALSE)</formula>
    </cfRule>
  </conditionalFormatting>
  <conditionalFormatting sqref="AI93">
    <cfRule type="expression" dxfId="2393" priority="26">
      <formula>IF(AND($I91&lt;&gt;"",AI93&lt;&gt;"",$V78&lt;=$AI93),TRUE,FALSE)</formula>
    </cfRule>
    <cfRule type="expression" dxfId="2392" priority="25">
      <formula>AND($I91&lt;&gt;"",$AI93="")</formula>
    </cfRule>
  </conditionalFormatting>
  <conditionalFormatting sqref="AI98">
    <cfRule type="expression" dxfId="2391" priority="28">
      <formula>AND($I96&lt;&gt;"",$AI98="")</formula>
    </cfRule>
    <cfRule type="expression" dxfId="2390" priority="29">
      <formula>IF(AND($I96&lt;&gt;"",AI98&lt;&gt;"",$V78&lt;=$AI98),TRUE,FALSE)</formula>
    </cfRule>
  </conditionalFormatting>
  <conditionalFormatting sqref="AI103">
    <cfRule type="expression" dxfId="2389" priority="31">
      <formula>AND($I101&lt;&gt;"",$AI103="")</formula>
    </cfRule>
    <cfRule type="expression" dxfId="2388" priority="32">
      <formula>IF(AND($I101&lt;&gt;"",AI103&lt;&gt;"",$V78&lt;=$AI103),TRUE,FALSE)</formula>
    </cfRule>
  </conditionalFormatting>
  <conditionalFormatting sqref="AT31">
    <cfRule type="expression" dxfId="2386" priority="37">
      <formula>AND($I31&lt;&gt;"",$AT31="")</formula>
    </cfRule>
  </conditionalFormatting>
  <conditionalFormatting sqref="AT36">
    <cfRule type="expression" dxfId="2385" priority="14">
      <formula>AND($I36&lt;&gt;"",$AT36="")</formula>
    </cfRule>
  </conditionalFormatting>
  <conditionalFormatting sqref="AT41">
    <cfRule type="expression" dxfId="2384" priority="13">
      <formula>AND($I41&lt;&gt;"",$AT41="")</formula>
    </cfRule>
  </conditionalFormatting>
  <conditionalFormatting sqref="AT46">
    <cfRule type="expression" dxfId="2383" priority="12">
      <formula>AND($I46&lt;&gt;"",$AT46="")</formula>
    </cfRule>
  </conditionalFormatting>
  <conditionalFormatting sqref="AT51">
    <cfRule type="expression" dxfId="2382" priority="11">
      <formula>AND($I51&lt;&gt;"",$AT51="")</formula>
    </cfRule>
  </conditionalFormatting>
  <conditionalFormatting sqref="AT56">
    <cfRule type="expression" dxfId="2381" priority="10">
      <formula>AND($I56&lt;&gt;"",$AT56="")</formula>
    </cfRule>
  </conditionalFormatting>
  <conditionalFormatting sqref="AT61">
    <cfRule type="expression" dxfId="2380" priority="9">
      <formula>AND($I61&lt;&gt;"",$AT61="")</formula>
    </cfRule>
  </conditionalFormatting>
  <conditionalFormatting sqref="AT66">
    <cfRule type="expression" dxfId="2379" priority="8">
      <formula>AND($I66&lt;&gt;"",$AT66="")</formula>
    </cfRule>
  </conditionalFormatting>
  <conditionalFormatting sqref="AT71">
    <cfRule type="expression" dxfId="2378" priority="7">
      <formula>AND($I71&lt;&gt;"",$AT71="")</formula>
    </cfRule>
  </conditionalFormatting>
  <conditionalFormatting sqref="AT76">
    <cfRule type="expression" dxfId="2377" priority="6">
      <formula>AND($I76&lt;&gt;"",$AT76="")</formula>
    </cfRule>
  </conditionalFormatting>
  <conditionalFormatting sqref="AT81">
    <cfRule type="expression" dxfId="2376" priority="5">
      <formula>AND($I81&lt;&gt;"",$AT81="")</formula>
    </cfRule>
  </conditionalFormatting>
  <conditionalFormatting sqref="AT86">
    <cfRule type="expression" dxfId="2375" priority="4">
      <formula>AND($I86&lt;&gt;"",$AT86="")</formula>
    </cfRule>
  </conditionalFormatting>
  <conditionalFormatting sqref="AT91">
    <cfRule type="expression" dxfId="2374" priority="3">
      <formula>AND($I91&lt;&gt;"",$AT91="")</formula>
    </cfRule>
  </conditionalFormatting>
  <conditionalFormatting sqref="AT96">
    <cfRule type="expression" dxfId="2373" priority="2">
      <formula>AND($I96&lt;&gt;"",$AT96="")</formula>
    </cfRule>
  </conditionalFormatting>
  <conditionalFormatting sqref="AT101">
    <cfRule type="expression" dxfId="2372" priority="1">
      <formula>AND($I101&lt;&gt;"",$AT101="")</formula>
    </cfRule>
  </conditionalFormatting>
  <dataValidations count="5">
    <dataValidation type="list" allowBlank="1" showInputMessage="1" showErrorMessage="1" sqref="S13:U13 S15:U15 S17:U17 S19:U19 AY13:BA13 AY15:BA15 AY17:BA17 AY19:BA19" xr:uid="{00000000-0002-0000-0B00-000000000000}">
      <formula1>"昭和,平成,令和"</formula1>
    </dataValidation>
    <dataValidation type="list" allowBlank="1" showInputMessage="1" showErrorMessage="1" sqref="CY7" xr:uid="{00000000-0002-0000-0B00-000001000000}">
      <formula1>"男,女"</formula1>
    </dataValidation>
    <dataValidation type="list" allowBlank="1" showInputMessage="1" showErrorMessage="1" sqref="BU8 I33:O34 I38:O39 I43:O44 I48:O49 I53:O54 I58:O59 I63:O64 I83:O84 I103:O104 I98:O99 I93:O94 I88:O89 I78:O79 I68:O69 I73:O74" xr:uid="{00000000-0002-0000-0B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B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B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3EA2E12C-3444-432D-9DD8-8CA3C402AAF1}">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DL130"/>
  <sheetViews>
    <sheetView view="pageBreakPreview" zoomScaleNormal="145" zoomScaleSheetLayoutView="100" workbookViewId="0">
      <selection activeCell="BK1"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vKlsvKOAs9fctsYmfaQT1sKKHfQGlHNt9DJfBMwtN5Y/xthj7DshdhaBH7igPTZ9WcS9rr3kwQyG7m5D30XGw==" saltValue="Ozss6D+BUU1TWy4PAwOBnQ=="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371" priority="38">
      <formula>AND($I31&lt;&gt;"",$I33="")</formula>
    </cfRule>
  </conditionalFormatting>
  <conditionalFormatting sqref="I73">
    <cfRule type="expression" dxfId="2370" priority="15">
      <formula>AND($I71&lt;&gt;"",$I73="")</formula>
    </cfRule>
  </conditionalFormatting>
  <conditionalFormatting sqref="I78">
    <cfRule type="expression" dxfId="2369" priority="33">
      <formula>AND($I76&lt;&gt;"",$I78="")</formula>
    </cfRule>
  </conditionalFormatting>
  <conditionalFormatting sqref="I83">
    <cfRule type="expression" dxfId="2368" priority="18">
      <formula>AND($I81&lt;&gt;"",$I83="")</formula>
    </cfRule>
  </conditionalFormatting>
  <conditionalFormatting sqref="I88">
    <cfRule type="expression" dxfId="2367" priority="21">
      <formula>AND($I86&lt;&gt;"",$I88="")</formula>
    </cfRule>
  </conditionalFormatting>
  <conditionalFormatting sqref="I93">
    <cfRule type="expression" dxfId="2366" priority="24">
      <formula>AND($I91&lt;&gt;"",$I93="")</formula>
    </cfRule>
  </conditionalFormatting>
  <conditionalFormatting sqref="I98">
    <cfRule type="expression" dxfId="2365" priority="27">
      <formula>AND($I96&lt;&gt;"",$I98="")</formula>
    </cfRule>
  </conditionalFormatting>
  <conditionalFormatting sqref="I103">
    <cfRule type="expression" dxfId="2364" priority="30">
      <formula>AND($I101&lt;&gt;"",$I103="")</formula>
    </cfRule>
  </conditionalFormatting>
  <conditionalFormatting sqref="V33 V38 V43 V48 V53 V58 V63">
    <cfRule type="expression" dxfId="2363" priority="43">
      <formula>IF(AND($I36&lt;&gt;"",$AI38&lt;&gt;"",$V33&lt;=$AI38),TRUE,FALSE)</formula>
    </cfRule>
    <cfRule type="expression" dxfId="2362" priority="42">
      <formula>AND($I31&lt;&gt;"",$V33="")</formula>
    </cfRule>
  </conditionalFormatting>
  <conditionalFormatting sqref="V68">
    <cfRule type="expression" dxfId="2361" priority="45">
      <formula>IF(AND(#REF!&lt;&gt;"",#REF!&lt;&gt;"",$V68&lt;=#REF!),TRUE,FALSE)</formula>
    </cfRule>
    <cfRule type="expression" dxfId="2360" priority="44">
      <formula>AND($I66&lt;&gt;"",$V68="")</formula>
    </cfRule>
  </conditionalFormatting>
  <conditionalFormatting sqref="V73 V78 V83">
    <cfRule type="expression" dxfId="2359" priority="47">
      <formula>IF(AND(#REF!&lt;&gt;"",#REF!&lt;&gt;"",$V73&lt;=#REF!),TRUE,FALSE)</formula>
    </cfRule>
    <cfRule type="expression" dxfId="2358" priority="46">
      <formula>AND($I71&lt;&gt;"",$V73="")</formula>
    </cfRule>
  </conditionalFormatting>
  <conditionalFormatting sqref="V88">
    <cfRule type="expression" dxfId="2357" priority="55">
      <formula>IF(AND(#REF!&lt;&gt;"",#REF!&lt;&gt;"",$V88&lt;=#REF!),TRUE,FALSE)</formula>
    </cfRule>
    <cfRule type="expression" dxfId="2356" priority="54">
      <formula>AND($I86&lt;&gt;"",$V88="")</formula>
    </cfRule>
  </conditionalFormatting>
  <conditionalFormatting sqref="V93">
    <cfRule type="expression" dxfId="2355" priority="52">
      <formula>AND($I91&lt;&gt;"",$V93="")</formula>
    </cfRule>
    <cfRule type="expression" dxfId="2354" priority="53">
      <formula>IF(AND(#REF!&lt;&gt;"",#REF!&lt;&gt;"",$V93&lt;=#REF!),TRUE,FALSE)</formula>
    </cfRule>
  </conditionalFormatting>
  <conditionalFormatting sqref="V98">
    <cfRule type="expression" dxfId="2353" priority="50">
      <formula>AND($I96&lt;&gt;"",$V98="")</formula>
    </cfRule>
    <cfRule type="expression" dxfId="2352" priority="51">
      <formula>IF(AND(#REF!&lt;&gt;"",#REF!&lt;&gt;"",$V98&lt;=#REF!),TRUE,FALSE)</formula>
    </cfRule>
  </conditionalFormatting>
  <conditionalFormatting sqref="V103">
    <cfRule type="expression" dxfId="2351" priority="48">
      <formula>AND($I101&lt;&gt;"",$V103="")</formula>
    </cfRule>
    <cfRule type="expression" dxfId="2350" priority="49">
      <formula>IF(AND(#REF!&lt;&gt;"",#REF!&lt;&gt;"",$V103&lt;=#REF!),TRUE,FALSE)</formula>
    </cfRule>
  </conditionalFormatting>
  <conditionalFormatting sqref="AI33">
    <cfRule type="expression" dxfId="2349" priority="36">
      <formula>AND($I$31&lt;&gt;"",$AI$33="")</formula>
    </cfRule>
  </conditionalFormatting>
  <conditionalFormatting sqref="AI38 AI43 AI48 AI53 AI58 AI63 AI68">
    <cfRule type="expression" dxfId="2348" priority="41">
      <formula>IF(AND($I36&lt;&gt;"",AI38&lt;&gt;"",$V33&lt;=$AI38),TRUE,FALSE)</formula>
    </cfRule>
    <cfRule type="expression" dxfId="2347" priority="40">
      <formula>AND($I36&lt;&gt;"",$AI38="")</formula>
    </cfRule>
  </conditionalFormatting>
  <conditionalFormatting sqref="AI73">
    <cfRule type="expression" dxfId="2346" priority="16">
      <formula>AND($I71&lt;&gt;"",$AI73="")</formula>
    </cfRule>
    <cfRule type="expression" dxfId="2345" priority="17">
      <formula>IF(AND($I71&lt;&gt;"",AI73&lt;&gt;"",$V63&lt;=$AI73),TRUE,FALSE)</formula>
    </cfRule>
  </conditionalFormatting>
  <conditionalFormatting sqref="AI78">
    <cfRule type="expression" dxfId="2344" priority="35">
      <formula>IF(AND($I76&lt;&gt;"",AI78&lt;&gt;"",$V68&lt;=$AI78),TRUE,FALSE)</formula>
    </cfRule>
    <cfRule type="expression" dxfId="2343" priority="34">
      <formula>AND($I76&lt;&gt;"",$AI78="")</formula>
    </cfRule>
  </conditionalFormatting>
  <conditionalFormatting sqref="AI83">
    <cfRule type="expression" dxfId="2342" priority="19">
      <formula>AND($I81&lt;&gt;"",$AI83="")</formula>
    </cfRule>
    <cfRule type="expression" dxfId="2341" priority="20">
      <formula>IF(AND($I81&lt;&gt;"",AI83&lt;&gt;"",$V78&lt;=$AI83),TRUE,FALSE)</formula>
    </cfRule>
  </conditionalFormatting>
  <conditionalFormatting sqref="AI88">
    <cfRule type="expression" dxfId="2340" priority="22">
      <formula>AND($I86&lt;&gt;"",$AI88="")</formula>
    </cfRule>
    <cfRule type="expression" dxfId="2339" priority="23">
      <formula>IF(AND($I86&lt;&gt;"",AI88&lt;&gt;"",$V78&lt;=$AI88),TRUE,FALSE)</formula>
    </cfRule>
  </conditionalFormatting>
  <conditionalFormatting sqref="AI93">
    <cfRule type="expression" dxfId="2338" priority="26">
      <formula>IF(AND($I91&lt;&gt;"",AI93&lt;&gt;"",$V78&lt;=$AI93),TRUE,FALSE)</formula>
    </cfRule>
    <cfRule type="expression" dxfId="2337" priority="25">
      <formula>AND($I91&lt;&gt;"",$AI93="")</formula>
    </cfRule>
  </conditionalFormatting>
  <conditionalFormatting sqref="AI98">
    <cfRule type="expression" dxfId="2336" priority="28">
      <formula>AND($I96&lt;&gt;"",$AI98="")</formula>
    </cfRule>
    <cfRule type="expression" dxfId="2335" priority="29">
      <formula>IF(AND($I96&lt;&gt;"",AI98&lt;&gt;"",$V78&lt;=$AI98),TRUE,FALSE)</formula>
    </cfRule>
  </conditionalFormatting>
  <conditionalFormatting sqref="AI103">
    <cfRule type="expression" dxfId="2334" priority="31">
      <formula>AND($I101&lt;&gt;"",$AI103="")</formula>
    </cfRule>
    <cfRule type="expression" dxfId="2333" priority="32">
      <formula>IF(AND($I101&lt;&gt;"",AI103&lt;&gt;"",$V78&lt;=$AI103),TRUE,FALSE)</formula>
    </cfRule>
  </conditionalFormatting>
  <conditionalFormatting sqref="AT31">
    <cfRule type="expression" dxfId="2331" priority="37">
      <formula>AND($I31&lt;&gt;"",$AT31="")</formula>
    </cfRule>
  </conditionalFormatting>
  <conditionalFormatting sqref="AT36">
    <cfRule type="expression" dxfId="2330" priority="14">
      <formula>AND($I36&lt;&gt;"",$AT36="")</formula>
    </cfRule>
  </conditionalFormatting>
  <conditionalFormatting sqref="AT41">
    <cfRule type="expression" dxfId="2329" priority="13">
      <formula>AND($I41&lt;&gt;"",$AT41="")</formula>
    </cfRule>
  </conditionalFormatting>
  <conditionalFormatting sqref="AT46">
    <cfRule type="expression" dxfId="2328" priority="12">
      <formula>AND($I46&lt;&gt;"",$AT46="")</formula>
    </cfRule>
  </conditionalFormatting>
  <conditionalFormatting sqref="AT51">
    <cfRule type="expression" dxfId="2327" priority="11">
      <formula>AND($I51&lt;&gt;"",$AT51="")</formula>
    </cfRule>
  </conditionalFormatting>
  <conditionalFormatting sqref="AT56">
    <cfRule type="expression" dxfId="2326" priority="10">
      <formula>AND($I56&lt;&gt;"",$AT56="")</formula>
    </cfRule>
  </conditionalFormatting>
  <conditionalFormatting sqref="AT61">
    <cfRule type="expression" dxfId="2325" priority="9">
      <formula>AND($I61&lt;&gt;"",$AT61="")</formula>
    </cfRule>
  </conditionalFormatting>
  <conditionalFormatting sqref="AT66">
    <cfRule type="expression" dxfId="2324" priority="8">
      <formula>AND($I66&lt;&gt;"",$AT66="")</formula>
    </cfRule>
  </conditionalFormatting>
  <conditionalFormatting sqref="AT71">
    <cfRule type="expression" dxfId="2323" priority="7">
      <formula>AND($I71&lt;&gt;"",$AT71="")</formula>
    </cfRule>
  </conditionalFormatting>
  <conditionalFormatting sqref="AT76">
    <cfRule type="expression" dxfId="2322" priority="6">
      <formula>AND($I76&lt;&gt;"",$AT76="")</formula>
    </cfRule>
  </conditionalFormatting>
  <conditionalFormatting sqref="AT81">
    <cfRule type="expression" dxfId="2321" priority="5">
      <formula>AND($I81&lt;&gt;"",$AT81="")</formula>
    </cfRule>
  </conditionalFormatting>
  <conditionalFormatting sqref="AT86">
    <cfRule type="expression" dxfId="2320" priority="4">
      <formula>AND($I86&lt;&gt;"",$AT86="")</formula>
    </cfRule>
  </conditionalFormatting>
  <conditionalFormatting sqref="AT91">
    <cfRule type="expression" dxfId="2319" priority="3">
      <formula>AND($I91&lt;&gt;"",$AT91="")</formula>
    </cfRule>
  </conditionalFormatting>
  <conditionalFormatting sqref="AT96">
    <cfRule type="expression" dxfId="2318" priority="2">
      <formula>AND($I96&lt;&gt;"",$AT96="")</formula>
    </cfRule>
  </conditionalFormatting>
  <conditionalFormatting sqref="AT101">
    <cfRule type="expression" dxfId="2317" priority="1">
      <formula>AND($I101&lt;&gt;"",$AT101="")</formula>
    </cfRule>
  </conditionalFormatting>
  <dataValidations count="5">
    <dataValidation type="list" allowBlank="1" showInputMessage="1" showErrorMessage="1" sqref="S13:U13 S15:U15 S17:U17 S19:U19 AY13:BA13 AY15:BA15 AY17:BA17 AY19:BA19" xr:uid="{00000000-0002-0000-0C00-000000000000}">
      <formula1>"昭和,平成,令和"</formula1>
    </dataValidation>
    <dataValidation type="list" allowBlank="1" showInputMessage="1" showErrorMessage="1" sqref="CY7" xr:uid="{00000000-0002-0000-0C00-000001000000}">
      <formula1>"男,女"</formula1>
    </dataValidation>
    <dataValidation type="list" allowBlank="1" showInputMessage="1" showErrorMessage="1" sqref="BU8 I33:O34 I38:O39 I43:O44 I48:O49 I53:O54 I58:O59 I63:O64 I83:O84 I103:O104 I98:O99 I93:O94 I88:O89 I78:O79 I68:O69 I73:O74" xr:uid="{00000000-0002-0000-0C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C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C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73147328-82D9-477F-A23C-A50DE5CC3636}">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DJ130"/>
  <sheetViews>
    <sheetView view="pageBreakPreview" zoomScaleNormal="145" zoomScaleSheetLayoutView="100" workbookViewId="0">
      <selection activeCell="DS4" sqref="DS4"/>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4" width="1.625" style="170" hidden="1" customWidth="1"/>
    <col min="115"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y8wcwU7mv/dLNNPsuXypMZu7xfLgGWWNR4yGGwoYlHhHnH83h0nbjuq0XFcoBBTPIpFSepyWcKosvdrmwbR0vg==" saltValue="5Sp7R0h4N8/YL9PUmdsGiQ=="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316" priority="38">
      <formula>AND($I31&lt;&gt;"",$I33="")</formula>
    </cfRule>
  </conditionalFormatting>
  <conditionalFormatting sqref="I73">
    <cfRule type="expression" dxfId="2315" priority="15">
      <formula>AND($I71&lt;&gt;"",$I73="")</formula>
    </cfRule>
  </conditionalFormatting>
  <conditionalFormatting sqref="I78">
    <cfRule type="expression" dxfId="2314" priority="33">
      <formula>AND($I76&lt;&gt;"",$I78="")</formula>
    </cfRule>
  </conditionalFormatting>
  <conditionalFormatting sqref="I83">
    <cfRule type="expression" dxfId="2313" priority="18">
      <formula>AND($I81&lt;&gt;"",$I83="")</formula>
    </cfRule>
  </conditionalFormatting>
  <conditionalFormatting sqref="I88">
    <cfRule type="expression" dxfId="2312" priority="21">
      <formula>AND($I86&lt;&gt;"",$I88="")</formula>
    </cfRule>
  </conditionalFormatting>
  <conditionalFormatting sqref="I93">
    <cfRule type="expression" dxfId="2311" priority="24">
      <formula>AND($I91&lt;&gt;"",$I93="")</formula>
    </cfRule>
  </conditionalFormatting>
  <conditionalFormatting sqref="I98">
    <cfRule type="expression" dxfId="2310" priority="27">
      <formula>AND($I96&lt;&gt;"",$I98="")</formula>
    </cfRule>
  </conditionalFormatting>
  <conditionalFormatting sqref="I103">
    <cfRule type="expression" dxfId="2309" priority="30">
      <formula>AND($I101&lt;&gt;"",$I103="")</formula>
    </cfRule>
  </conditionalFormatting>
  <conditionalFormatting sqref="V33 V38 V43 V48 V53 V58 V63">
    <cfRule type="expression" dxfId="2308" priority="43">
      <formula>IF(AND($I36&lt;&gt;"",$AI38&lt;&gt;"",$V33&lt;=$AI38),TRUE,FALSE)</formula>
    </cfRule>
    <cfRule type="expression" dxfId="2307" priority="42">
      <formula>AND($I31&lt;&gt;"",$V33="")</formula>
    </cfRule>
  </conditionalFormatting>
  <conditionalFormatting sqref="V68">
    <cfRule type="expression" dxfId="2306" priority="45">
      <formula>IF(AND(#REF!&lt;&gt;"",#REF!&lt;&gt;"",$V68&lt;=#REF!),TRUE,FALSE)</formula>
    </cfRule>
    <cfRule type="expression" dxfId="2305" priority="44">
      <formula>AND($I66&lt;&gt;"",$V68="")</formula>
    </cfRule>
  </conditionalFormatting>
  <conditionalFormatting sqref="V73 V78 V83">
    <cfRule type="expression" dxfId="2304" priority="47">
      <formula>IF(AND(#REF!&lt;&gt;"",#REF!&lt;&gt;"",$V73&lt;=#REF!),TRUE,FALSE)</formula>
    </cfRule>
    <cfRule type="expression" dxfId="2303" priority="46">
      <formula>AND($I71&lt;&gt;"",$V73="")</formula>
    </cfRule>
  </conditionalFormatting>
  <conditionalFormatting sqref="V88">
    <cfRule type="expression" dxfId="2302" priority="55">
      <formula>IF(AND(#REF!&lt;&gt;"",#REF!&lt;&gt;"",$V88&lt;=#REF!),TRUE,FALSE)</formula>
    </cfRule>
    <cfRule type="expression" dxfId="2301" priority="54">
      <formula>AND($I86&lt;&gt;"",$V88="")</formula>
    </cfRule>
  </conditionalFormatting>
  <conditionalFormatting sqref="V93">
    <cfRule type="expression" dxfId="2300" priority="52">
      <formula>AND($I91&lt;&gt;"",$V93="")</formula>
    </cfRule>
    <cfRule type="expression" dxfId="2299" priority="53">
      <formula>IF(AND(#REF!&lt;&gt;"",#REF!&lt;&gt;"",$V93&lt;=#REF!),TRUE,FALSE)</formula>
    </cfRule>
  </conditionalFormatting>
  <conditionalFormatting sqref="V98">
    <cfRule type="expression" dxfId="2298" priority="50">
      <formula>AND($I96&lt;&gt;"",$V98="")</formula>
    </cfRule>
    <cfRule type="expression" dxfId="2297" priority="51">
      <formula>IF(AND(#REF!&lt;&gt;"",#REF!&lt;&gt;"",$V98&lt;=#REF!),TRUE,FALSE)</formula>
    </cfRule>
  </conditionalFormatting>
  <conditionalFormatting sqref="V103">
    <cfRule type="expression" dxfId="2296" priority="48">
      <formula>AND($I101&lt;&gt;"",$V103="")</formula>
    </cfRule>
    <cfRule type="expression" dxfId="2295" priority="49">
      <formula>IF(AND(#REF!&lt;&gt;"",#REF!&lt;&gt;"",$V103&lt;=#REF!),TRUE,FALSE)</formula>
    </cfRule>
  </conditionalFormatting>
  <conditionalFormatting sqref="AI33">
    <cfRule type="expression" dxfId="2294" priority="36">
      <formula>AND($I$31&lt;&gt;"",$AI$33="")</formula>
    </cfRule>
  </conditionalFormatting>
  <conditionalFormatting sqref="AI38 AI43 AI48 AI53 AI58 AI63 AI68">
    <cfRule type="expression" dxfId="2293" priority="41">
      <formula>IF(AND($I36&lt;&gt;"",AI38&lt;&gt;"",$V33&lt;=$AI38),TRUE,FALSE)</formula>
    </cfRule>
    <cfRule type="expression" dxfId="2292" priority="40">
      <formula>AND($I36&lt;&gt;"",$AI38="")</formula>
    </cfRule>
  </conditionalFormatting>
  <conditionalFormatting sqref="AI73">
    <cfRule type="expression" dxfId="2291" priority="16">
      <formula>AND($I71&lt;&gt;"",$AI73="")</formula>
    </cfRule>
    <cfRule type="expression" dxfId="2290" priority="17">
      <formula>IF(AND($I71&lt;&gt;"",AI73&lt;&gt;"",$V63&lt;=$AI73),TRUE,FALSE)</formula>
    </cfRule>
  </conditionalFormatting>
  <conditionalFormatting sqref="AI78">
    <cfRule type="expression" dxfId="2289" priority="35">
      <formula>IF(AND($I76&lt;&gt;"",AI78&lt;&gt;"",$V68&lt;=$AI78),TRUE,FALSE)</formula>
    </cfRule>
    <cfRule type="expression" dxfId="2288" priority="34">
      <formula>AND($I76&lt;&gt;"",$AI78="")</formula>
    </cfRule>
  </conditionalFormatting>
  <conditionalFormatting sqref="AI83">
    <cfRule type="expression" dxfId="2287" priority="19">
      <formula>AND($I81&lt;&gt;"",$AI83="")</formula>
    </cfRule>
    <cfRule type="expression" dxfId="2286" priority="20">
      <formula>IF(AND($I81&lt;&gt;"",AI83&lt;&gt;"",$V78&lt;=$AI83),TRUE,FALSE)</formula>
    </cfRule>
  </conditionalFormatting>
  <conditionalFormatting sqref="AI88">
    <cfRule type="expression" dxfId="2285" priority="22">
      <formula>AND($I86&lt;&gt;"",$AI88="")</formula>
    </cfRule>
    <cfRule type="expression" dxfId="2284" priority="23">
      <formula>IF(AND($I86&lt;&gt;"",AI88&lt;&gt;"",$V78&lt;=$AI88),TRUE,FALSE)</formula>
    </cfRule>
  </conditionalFormatting>
  <conditionalFormatting sqref="AI93">
    <cfRule type="expression" dxfId="2283" priority="26">
      <formula>IF(AND($I91&lt;&gt;"",AI93&lt;&gt;"",$V78&lt;=$AI93),TRUE,FALSE)</formula>
    </cfRule>
    <cfRule type="expression" dxfId="2282" priority="25">
      <formula>AND($I91&lt;&gt;"",$AI93="")</formula>
    </cfRule>
  </conditionalFormatting>
  <conditionalFormatting sqref="AI98">
    <cfRule type="expression" dxfId="2281" priority="28">
      <formula>AND($I96&lt;&gt;"",$AI98="")</formula>
    </cfRule>
    <cfRule type="expression" dxfId="2280" priority="29">
      <formula>IF(AND($I96&lt;&gt;"",AI98&lt;&gt;"",$V78&lt;=$AI98),TRUE,FALSE)</formula>
    </cfRule>
  </conditionalFormatting>
  <conditionalFormatting sqref="AI103">
    <cfRule type="expression" dxfId="2279" priority="31">
      <formula>AND($I101&lt;&gt;"",$AI103="")</formula>
    </cfRule>
    <cfRule type="expression" dxfId="2278" priority="32">
      <formula>IF(AND($I101&lt;&gt;"",AI103&lt;&gt;"",$V78&lt;=$AI103),TRUE,FALSE)</formula>
    </cfRule>
  </conditionalFormatting>
  <conditionalFormatting sqref="AT31">
    <cfRule type="expression" dxfId="2276" priority="37">
      <formula>AND($I31&lt;&gt;"",$AT31="")</formula>
    </cfRule>
  </conditionalFormatting>
  <conditionalFormatting sqref="AT36">
    <cfRule type="expression" dxfId="2275" priority="14">
      <formula>AND($I36&lt;&gt;"",$AT36="")</formula>
    </cfRule>
  </conditionalFormatting>
  <conditionalFormatting sqref="AT41">
    <cfRule type="expression" dxfId="2274" priority="13">
      <formula>AND($I41&lt;&gt;"",$AT41="")</formula>
    </cfRule>
  </conditionalFormatting>
  <conditionalFormatting sqref="AT46">
    <cfRule type="expression" dxfId="2273" priority="12">
      <formula>AND($I46&lt;&gt;"",$AT46="")</formula>
    </cfRule>
  </conditionalFormatting>
  <conditionalFormatting sqref="AT51">
    <cfRule type="expression" dxfId="2272" priority="11">
      <formula>AND($I51&lt;&gt;"",$AT51="")</formula>
    </cfRule>
  </conditionalFormatting>
  <conditionalFormatting sqref="AT56">
    <cfRule type="expression" dxfId="2271" priority="10">
      <formula>AND($I56&lt;&gt;"",$AT56="")</formula>
    </cfRule>
  </conditionalFormatting>
  <conditionalFormatting sqref="AT61">
    <cfRule type="expression" dxfId="2270" priority="9">
      <formula>AND($I61&lt;&gt;"",$AT61="")</formula>
    </cfRule>
  </conditionalFormatting>
  <conditionalFormatting sqref="AT66">
    <cfRule type="expression" dxfId="2269" priority="8">
      <formula>AND($I66&lt;&gt;"",$AT66="")</formula>
    </cfRule>
  </conditionalFormatting>
  <conditionalFormatting sqref="AT71">
    <cfRule type="expression" dxfId="2268" priority="7">
      <formula>AND($I71&lt;&gt;"",$AT71="")</formula>
    </cfRule>
  </conditionalFormatting>
  <conditionalFormatting sqref="AT76">
    <cfRule type="expression" dxfId="2267" priority="6">
      <formula>AND($I76&lt;&gt;"",$AT76="")</formula>
    </cfRule>
  </conditionalFormatting>
  <conditionalFormatting sqref="AT81">
    <cfRule type="expression" dxfId="2266" priority="5">
      <formula>AND($I81&lt;&gt;"",$AT81="")</formula>
    </cfRule>
  </conditionalFormatting>
  <conditionalFormatting sqref="AT86">
    <cfRule type="expression" dxfId="2265" priority="4">
      <formula>AND($I86&lt;&gt;"",$AT86="")</formula>
    </cfRule>
  </conditionalFormatting>
  <conditionalFormatting sqref="AT91">
    <cfRule type="expression" dxfId="2264" priority="3">
      <formula>AND($I91&lt;&gt;"",$AT91="")</formula>
    </cfRule>
  </conditionalFormatting>
  <conditionalFormatting sqref="AT96">
    <cfRule type="expression" dxfId="2263" priority="2">
      <formula>AND($I96&lt;&gt;"",$AT96="")</formula>
    </cfRule>
  </conditionalFormatting>
  <conditionalFormatting sqref="AT101">
    <cfRule type="expression" dxfId="2262" priority="1">
      <formula>AND($I101&lt;&gt;"",$AT101="")</formula>
    </cfRule>
  </conditionalFormatting>
  <dataValidations count="5">
    <dataValidation type="list" allowBlank="1" showInputMessage="1" showErrorMessage="1" sqref="S13:U13 S15:U15 S17:U17 S19:U19 AY13:BA13 AY15:BA15 AY17:BA17 AY19:BA19" xr:uid="{00000000-0002-0000-0D00-000000000000}">
      <formula1>"昭和,平成,令和"</formula1>
    </dataValidation>
    <dataValidation type="list" allowBlank="1" showInputMessage="1" showErrorMessage="1" sqref="CY7" xr:uid="{00000000-0002-0000-0D00-000001000000}">
      <formula1>"男,女"</formula1>
    </dataValidation>
    <dataValidation type="list" allowBlank="1" showInputMessage="1" showErrorMessage="1" sqref="BU8 I33:O34 I38:O39 I43:O44 I48:O49 I53:O54 I58:O59 I63:O64 I83:O84 I103:O104 I98:O99 I93:O94 I88:O89 I78:O79 I68:O69 I73:O74" xr:uid="{00000000-0002-0000-0D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D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D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95BBB338-7826-40F7-AF95-85CEF3C3873A}">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DI130"/>
  <sheetViews>
    <sheetView view="pageBreakPreview" zoomScaleNormal="145" zoomScaleSheetLayoutView="100" workbookViewId="0">
      <selection activeCell="BK32" sqref="BK1:DI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blYrh73eIbwwaaNeoDbYmxxNbWmF2wNWdIHxWUrVEYmMTXrvs2c+puXE0v1poLFDwxcuaPOxVin5pWug0iEAIw==" saltValue="EMAMA6T/wnj87mkGK2VwGQ=="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261" priority="38">
      <formula>AND($I31&lt;&gt;"",$I33="")</formula>
    </cfRule>
  </conditionalFormatting>
  <conditionalFormatting sqref="I73">
    <cfRule type="expression" dxfId="2260" priority="15">
      <formula>AND($I71&lt;&gt;"",$I73="")</formula>
    </cfRule>
  </conditionalFormatting>
  <conditionalFormatting sqref="I78">
    <cfRule type="expression" dxfId="2259" priority="33">
      <formula>AND($I76&lt;&gt;"",$I78="")</formula>
    </cfRule>
  </conditionalFormatting>
  <conditionalFormatting sqref="I83">
    <cfRule type="expression" dxfId="2258" priority="18">
      <formula>AND($I81&lt;&gt;"",$I83="")</formula>
    </cfRule>
  </conditionalFormatting>
  <conditionalFormatting sqref="I88">
    <cfRule type="expression" dxfId="2257" priority="21">
      <formula>AND($I86&lt;&gt;"",$I88="")</formula>
    </cfRule>
  </conditionalFormatting>
  <conditionalFormatting sqref="I93">
    <cfRule type="expression" dxfId="2256" priority="24">
      <formula>AND($I91&lt;&gt;"",$I93="")</formula>
    </cfRule>
  </conditionalFormatting>
  <conditionalFormatting sqref="I98">
    <cfRule type="expression" dxfId="2255" priority="27">
      <formula>AND($I96&lt;&gt;"",$I98="")</formula>
    </cfRule>
  </conditionalFormatting>
  <conditionalFormatting sqref="I103">
    <cfRule type="expression" dxfId="2254" priority="30">
      <formula>AND($I101&lt;&gt;"",$I103="")</formula>
    </cfRule>
  </conditionalFormatting>
  <conditionalFormatting sqref="V33 V38 V43 V48 V53 V58 V63">
    <cfRule type="expression" dxfId="2253" priority="43">
      <formula>IF(AND($I36&lt;&gt;"",$AI38&lt;&gt;"",$V33&lt;=$AI38),TRUE,FALSE)</formula>
    </cfRule>
    <cfRule type="expression" dxfId="2252" priority="42">
      <formula>AND($I31&lt;&gt;"",$V33="")</formula>
    </cfRule>
  </conditionalFormatting>
  <conditionalFormatting sqref="V68">
    <cfRule type="expression" dxfId="2251" priority="45">
      <formula>IF(AND(#REF!&lt;&gt;"",#REF!&lt;&gt;"",$V68&lt;=#REF!),TRUE,FALSE)</formula>
    </cfRule>
    <cfRule type="expression" dxfId="2250" priority="44">
      <formula>AND($I66&lt;&gt;"",$V68="")</formula>
    </cfRule>
  </conditionalFormatting>
  <conditionalFormatting sqref="V73 V78 V83">
    <cfRule type="expression" dxfId="2249" priority="47">
      <formula>IF(AND(#REF!&lt;&gt;"",#REF!&lt;&gt;"",$V73&lt;=#REF!),TRUE,FALSE)</formula>
    </cfRule>
    <cfRule type="expression" dxfId="2248" priority="46">
      <formula>AND($I71&lt;&gt;"",$V73="")</formula>
    </cfRule>
  </conditionalFormatting>
  <conditionalFormatting sqref="V88">
    <cfRule type="expression" dxfId="2247" priority="55">
      <formula>IF(AND(#REF!&lt;&gt;"",#REF!&lt;&gt;"",$V88&lt;=#REF!),TRUE,FALSE)</formula>
    </cfRule>
    <cfRule type="expression" dxfId="2246" priority="54">
      <formula>AND($I86&lt;&gt;"",$V88="")</formula>
    </cfRule>
  </conditionalFormatting>
  <conditionalFormatting sqref="V93">
    <cfRule type="expression" dxfId="2245" priority="52">
      <formula>AND($I91&lt;&gt;"",$V93="")</formula>
    </cfRule>
    <cfRule type="expression" dxfId="2244" priority="53">
      <formula>IF(AND(#REF!&lt;&gt;"",#REF!&lt;&gt;"",$V93&lt;=#REF!),TRUE,FALSE)</formula>
    </cfRule>
  </conditionalFormatting>
  <conditionalFormatting sqref="V98">
    <cfRule type="expression" dxfId="2243" priority="50">
      <formula>AND($I96&lt;&gt;"",$V98="")</formula>
    </cfRule>
    <cfRule type="expression" dxfId="2242" priority="51">
      <formula>IF(AND(#REF!&lt;&gt;"",#REF!&lt;&gt;"",$V98&lt;=#REF!),TRUE,FALSE)</formula>
    </cfRule>
  </conditionalFormatting>
  <conditionalFormatting sqref="V103">
    <cfRule type="expression" dxfId="2241" priority="48">
      <formula>AND($I101&lt;&gt;"",$V103="")</formula>
    </cfRule>
    <cfRule type="expression" dxfId="2240" priority="49">
      <formula>IF(AND(#REF!&lt;&gt;"",#REF!&lt;&gt;"",$V103&lt;=#REF!),TRUE,FALSE)</formula>
    </cfRule>
  </conditionalFormatting>
  <conditionalFormatting sqref="AI33">
    <cfRule type="expression" dxfId="2239" priority="36">
      <formula>AND($I$31&lt;&gt;"",$AI$33="")</formula>
    </cfRule>
  </conditionalFormatting>
  <conditionalFormatting sqref="AI38 AI43 AI48 AI53 AI58 AI63 AI68">
    <cfRule type="expression" dxfId="2238" priority="41">
      <formula>IF(AND($I36&lt;&gt;"",AI38&lt;&gt;"",$V33&lt;=$AI38),TRUE,FALSE)</formula>
    </cfRule>
    <cfRule type="expression" dxfId="2237" priority="40">
      <formula>AND($I36&lt;&gt;"",$AI38="")</formula>
    </cfRule>
  </conditionalFormatting>
  <conditionalFormatting sqref="AI73">
    <cfRule type="expression" dxfId="2236" priority="16">
      <formula>AND($I71&lt;&gt;"",$AI73="")</formula>
    </cfRule>
    <cfRule type="expression" dxfId="2235" priority="17">
      <formula>IF(AND($I71&lt;&gt;"",AI73&lt;&gt;"",$V63&lt;=$AI73),TRUE,FALSE)</formula>
    </cfRule>
  </conditionalFormatting>
  <conditionalFormatting sqref="AI78">
    <cfRule type="expression" dxfId="2234" priority="35">
      <formula>IF(AND($I76&lt;&gt;"",AI78&lt;&gt;"",$V68&lt;=$AI78),TRUE,FALSE)</formula>
    </cfRule>
    <cfRule type="expression" dxfId="2233" priority="34">
      <formula>AND($I76&lt;&gt;"",$AI78="")</formula>
    </cfRule>
  </conditionalFormatting>
  <conditionalFormatting sqref="AI83">
    <cfRule type="expression" dxfId="2232" priority="19">
      <formula>AND($I81&lt;&gt;"",$AI83="")</formula>
    </cfRule>
    <cfRule type="expression" dxfId="2231" priority="20">
      <formula>IF(AND($I81&lt;&gt;"",AI83&lt;&gt;"",$V78&lt;=$AI83),TRUE,FALSE)</formula>
    </cfRule>
  </conditionalFormatting>
  <conditionalFormatting sqref="AI88">
    <cfRule type="expression" dxfId="2230" priority="22">
      <formula>AND($I86&lt;&gt;"",$AI88="")</formula>
    </cfRule>
    <cfRule type="expression" dxfId="2229" priority="23">
      <formula>IF(AND($I86&lt;&gt;"",AI88&lt;&gt;"",$V78&lt;=$AI88),TRUE,FALSE)</formula>
    </cfRule>
  </conditionalFormatting>
  <conditionalFormatting sqref="AI93">
    <cfRule type="expression" dxfId="2228" priority="26">
      <formula>IF(AND($I91&lt;&gt;"",AI93&lt;&gt;"",$V78&lt;=$AI93),TRUE,FALSE)</formula>
    </cfRule>
    <cfRule type="expression" dxfId="2227" priority="25">
      <formula>AND($I91&lt;&gt;"",$AI93="")</formula>
    </cfRule>
  </conditionalFormatting>
  <conditionalFormatting sqref="AI98">
    <cfRule type="expression" dxfId="2226" priority="28">
      <formula>AND($I96&lt;&gt;"",$AI98="")</formula>
    </cfRule>
    <cfRule type="expression" dxfId="2225" priority="29">
      <formula>IF(AND($I96&lt;&gt;"",AI98&lt;&gt;"",$V78&lt;=$AI98),TRUE,FALSE)</formula>
    </cfRule>
  </conditionalFormatting>
  <conditionalFormatting sqref="AI103">
    <cfRule type="expression" dxfId="2224" priority="31">
      <formula>AND($I101&lt;&gt;"",$AI103="")</formula>
    </cfRule>
    <cfRule type="expression" dxfId="2223" priority="32">
      <formula>IF(AND($I101&lt;&gt;"",AI103&lt;&gt;"",$V78&lt;=$AI103),TRUE,FALSE)</formula>
    </cfRule>
  </conditionalFormatting>
  <conditionalFormatting sqref="AT31">
    <cfRule type="expression" dxfId="2221" priority="37">
      <formula>AND($I31&lt;&gt;"",$AT31="")</formula>
    </cfRule>
  </conditionalFormatting>
  <conditionalFormatting sqref="AT36">
    <cfRule type="expression" dxfId="2220" priority="14">
      <formula>AND($I36&lt;&gt;"",$AT36="")</formula>
    </cfRule>
  </conditionalFormatting>
  <conditionalFormatting sqref="AT41">
    <cfRule type="expression" dxfId="2219" priority="13">
      <formula>AND($I41&lt;&gt;"",$AT41="")</formula>
    </cfRule>
  </conditionalFormatting>
  <conditionalFormatting sqref="AT46">
    <cfRule type="expression" dxfId="2218" priority="12">
      <formula>AND($I46&lt;&gt;"",$AT46="")</formula>
    </cfRule>
  </conditionalFormatting>
  <conditionalFormatting sqref="AT51">
    <cfRule type="expression" dxfId="2217" priority="11">
      <formula>AND($I51&lt;&gt;"",$AT51="")</formula>
    </cfRule>
  </conditionalFormatting>
  <conditionalFormatting sqref="AT56">
    <cfRule type="expression" dxfId="2216" priority="10">
      <formula>AND($I56&lt;&gt;"",$AT56="")</formula>
    </cfRule>
  </conditionalFormatting>
  <conditionalFormatting sqref="AT61">
    <cfRule type="expression" dxfId="2215" priority="9">
      <formula>AND($I61&lt;&gt;"",$AT61="")</formula>
    </cfRule>
  </conditionalFormatting>
  <conditionalFormatting sqref="AT66">
    <cfRule type="expression" dxfId="2214" priority="8">
      <formula>AND($I66&lt;&gt;"",$AT66="")</formula>
    </cfRule>
  </conditionalFormatting>
  <conditionalFormatting sqref="AT71">
    <cfRule type="expression" dxfId="2213" priority="7">
      <formula>AND($I71&lt;&gt;"",$AT71="")</formula>
    </cfRule>
  </conditionalFormatting>
  <conditionalFormatting sqref="AT76">
    <cfRule type="expression" dxfId="2212" priority="6">
      <formula>AND($I76&lt;&gt;"",$AT76="")</formula>
    </cfRule>
  </conditionalFormatting>
  <conditionalFormatting sqref="AT81">
    <cfRule type="expression" dxfId="2211" priority="5">
      <formula>AND($I81&lt;&gt;"",$AT81="")</formula>
    </cfRule>
  </conditionalFormatting>
  <conditionalFormatting sqref="AT86">
    <cfRule type="expression" dxfId="2210" priority="4">
      <formula>AND($I86&lt;&gt;"",$AT86="")</formula>
    </cfRule>
  </conditionalFormatting>
  <conditionalFormatting sqref="AT91">
    <cfRule type="expression" dxfId="2209" priority="3">
      <formula>AND($I91&lt;&gt;"",$AT91="")</formula>
    </cfRule>
  </conditionalFormatting>
  <conditionalFormatting sqref="AT96">
    <cfRule type="expression" dxfId="2208" priority="2">
      <formula>AND($I96&lt;&gt;"",$AT96="")</formula>
    </cfRule>
  </conditionalFormatting>
  <conditionalFormatting sqref="AT101">
    <cfRule type="expression" dxfId="2207" priority="1">
      <formula>AND($I101&lt;&gt;"",$AT101="")</formula>
    </cfRule>
  </conditionalFormatting>
  <dataValidations count="5">
    <dataValidation type="list" allowBlank="1" showInputMessage="1" showErrorMessage="1" sqref="S13:U13 S15:U15 S17:U17 S19:U19 AY13:BA13 AY15:BA15 AY17:BA17 AY19:BA19" xr:uid="{00000000-0002-0000-0E00-000000000000}">
      <formula1>"昭和,平成,令和"</formula1>
    </dataValidation>
    <dataValidation type="list" allowBlank="1" showInputMessage="1" showErrorMessage="1" sqref="CY7" xr:uid="{00000000-0002-0000-0E00-000001000000}">
      <formula1>"男,女"</formula1>
    </dataValidation>
    <dataValidation type="list" allowBlank="1" showInputMessage="1" showErrorMessage="1" sqref="BU8 I33:O34 I38:O39 I43:O44 I48:O49 I53:O54 I58:O59 I63:O64 I83:O84 I103:O104 I98:O99 I93:O94 I88:O89 I78:O79 I68:O69 I73:O74" xr:uid="{00000000-0002-0000-0E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E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E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DA227AD5-B4D8-4132-AF92-1B4696687A2D}">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DL130"/>
  <sheetViews>
    <sheetView view="pageBreakPreview" zoomScaleNormal="145" zoomScaleSheetLayoutView="100" workbookViewId="0">
      <selection activeCell="BK52"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EIg2AorG9sg5N3OQ8VzGfnAx5BgjS7i/5ndbU6p51ZmOzD0hlSu/mmJBBfbRNckofcYznVu2nC+IGg6+ijUlfA==" saltValue="QMBwxGGyeZuLgqE3FUCU7g=="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206" priority="38">
      <formula>AND($I31&lt;&gt;"",$I33="")</formula>
    </cfRule>
  </conditionalFormatting>
  <conditionalFormatting sqref="I73">
    <cfRule type="expression" dxfId="2205" priority="15">
      <formula>AND($I71&lt;&gt;"",$I73="")</formula>
    </cfRule>
  </conditionalFormatting>
  <conditionalFormatting sqref="I78">
    <cfRule type="expression" dxfId="2204" priority="33">
      <formula>AND($I76&lt;&gt;"",$I78="")</formula>
    </cfRule>
  </conditionalFormatting>
  <conditionalFormatting sqref="I83">
    <cfRule type="expression" dxfId="2203" priority="18">
      <formula>AND($I81&lt;&gt;"",$I83="")</formula>
    </cfRule>
  </conditionalFormatting>
  <conditionalFormatting sqref="I88">
    <cfRule type="expression" dxfId="2202" priority="21">
      <formula>AND($I86&lt;&gt;"",$I88="")</formula>
    </cfRule>
  </conditionalFormatting>
  <conditionalFormatting sqref="I93">
    <cfRule type="expression" dxfId="2201" priority="24">
      <formula>AND($I91&lt;&gt;"",$I93="")</formula>
    </cfRule>
  </conditionalFormatting>
  <conditionalFormatting sqref="I98">
    <cfRule type="expression" dxfId="2200" priority="27">
      <formula>AND($I96&lt;&gt;"",$I98="")</formula>
    </cfRule>
  </conditionalFormatting>
  <conditionalFormatting sqref="I103">
    <cfRule type="expression" dxfId="2199" priority="30">
      <formula>AND($I101&lt;&gt;"",$I103="")</formula>
    </cfRule>
  </conditionalFormatting>
  <conditionalFormatting sqref="V33 V38 V43 V48 V53 V58 V63">
    <cfRule type="expression" dxfId="2198" priority="43">
      <formula>IF(AND($I36&lt;&gt;"",$AI38&lt;&gt;"",$V33&lt;=$AI38),TRUE,FALSE)</formula>
    </cfRule>
    <cfRule type="expression" dxfId="2197" priority="42">
      <formula>AND($I31&lt;&gt;"",$V33="")</formula>
    </cfRule>
  </conditionalFormatting>
  <conditionalFormatting sqref="V68">
    <cfRule type="expression" dxfId="2196" priority="45">
      <formula>IF(AND(#REF!&lt;&gt;"",#REF!&lt;&gt;"",$V68&lt;=#REF!),TRUE,FALSE)</formula>
    </cfRule>
    <cfRule type="expression" dxfId="2195" priority="44">
      <formula>AND($I66&lt;&gt;"",$V68="")</formula>
    </cfRule>
  </conditionalFormatting>
  <conditionalFormatting sqref="V73 V78 V83">
    <cfRule type="expression" dxfId="2194" priority="47">
      <formula>IF(AND(#REF!&lt;&gt;"",#REF!&lt;&gt;"",$V73&lt;=#REF!),TRUE,FALSE)</formula>
    </cfRule>
    <cfRule type="expression" dxfId="2193" priority="46">
      <formula>AND($I71&lt;&gt;"",$V73="")</formula>
    </cfRule>
  </conditionalFormatting>
  <conditionalFormatting sqref="V88">
    <cfRule type="expression" dxfId="2192" priority="55">
      <formula>IF(AND(#REF!&lt;&gt;"",#REF!&lt;&gt;"",$V88&lt;=#REF!),TRUE,FALSE)</formula>
    </cfRule>
    <cfRule type="expression" dxfId="2191" priority="54">
      <formula>AND($I86&lt;&gt;"",$V88="")</formula>
    </cfRule>
  </conditionalFormatting>
  <conditionalFormatting sqref="V93">
    <cfRule type="expression" dxfId="2190" priority="52">
      <formula>AND($I91&lt;&gt;"",$V93="")</formula>
    </cfRule>
    <cfRule type="expression" dxfId="2189" priority="53">
      <formula>IF(AND(#REF!&lt;&gt;"",#REF!&lt;&gt;"",$V93&lt;=#REF!),TRUE,FALSE)</formula>
    </cfRule>
  </conditionalFormatting>
  <conditionalFormatting sqref="V98">
    <cfRule type="expression" dxfId="2188" priority="50">
      <formula>AND($I96&lt;&gt;"",$V98="")</formula>
    </cfRule>
    <cfRule type="expression" dxfId="2187" priority="51">
      <formula>IF(AND(#REF!&lt;&gt;"",#REF!&lt;&gt;"",$V98&lt;=#REF!),TRUE,FALSE)</formula>
    </cfRule>
  </conditionalFormatting>
  <conditionalFormatting sqref="V103">
    <cfRule type="expression" dxfId="2186" priority="48">
      <formula>AND($I101&lt;&gt;"",$V103="")</formula>
    </cfRule>
    <cfRule type="expression" dxfId="2185" priority="49">
      <formula>IF(AND(#REF!&lt;&gt;"",#REF!&lt;&gt;"",$V103&lt;=#REF!),TRUE,FALSE)</formula>
    </cfRule>
  </conditionalFormatting>
  <conditionalFormatting sqref="AI33">
    <cfRule type="expression" dxfId="2184" priority="36">
      <formula>AND($I$31&lt;&gt;"",$AI$33="")</formula>
    </cfRule>
  </conditionalFormatting>
  <conditionalFormatting sqref="AI38 AI43 AI48 AI53 AI58 AI63 AI68">
    <cfRule type="expression" dxfId="2183" priority="41">
      <formula>IF(AND($I36&lt;&gt;"",AI38&lt;&gt;"",$V33&lt;=$AI38),TRUE,FALSE)</formula>
    </cfRule>
    <cfRule type="expression" dxfId="2182" priority="40">
      <formula>AND($I36&lt;&gt;"",$AI38="")</formula>
    </cfRule>
  </conditionalFormatting>
  <conditionalFormatting sqref="AI73">
    <cfRule type="expression" dxfId="2181" priority="16">
      <formula>AND($I71&lt;&gt;"",$AI73="")</formula>
    </cfRule>
    <cfRule type="expression" dxfId="2180" priority="17">
      <formula>IF(AND($I71&lt;&gt;"",AI73&lt;&gt;"",$V63&lt;=$AI73),TRUE,FALSE)</formula>
    </cfRule>
  </conditionalFormatting>
  <conditionalFormatting sqref="AI78">
    <cfRule type="expression" dxfId="2179" priority="35">
      <formula>IF(AND($I76&lt;&gt;"",AI78&lt;&gt;"",$V68&lt;=$AI78),TRUE,FALSE)</formula>
    </cfRule>
    <cfRule type="expression" dxfId="2178" priority="34">
      <formula>AND($I76&lt;&gt;"",$AI78="")</formula>
    </cfRule>
  </conditionalFormatting>
  <conditionalFormatting sqref="AI83">
    <cfRule type="expression" dxfId="2177" priority="19">
      <formula>AND($I81&lt;&gt;"",$AI83="")</formula>
    </cfRule>
    <cfRule type="expression" dxfId="2176" priority="20">
      <formula>IF(AND($I81&lt;&gt;"",AI83&lt;&gt;"",$V78&lt;=$AI83),TRUE,FALSE)</formula>
    </cfRule>
  </conditionalFormatting>
  <conditionalFormatting sqref="AI88">
    <cfRule type="expression" dxfId="2175" priority="22">
      <formula>AND($I86&lt;&gt;"",$AI88="")</formula>
    </cfRule>
    <cfRule type="expression" dxfId="2174" priority="23">
      <formula>IF(AND($I86&lt;&gt;"",AI88&lt;&gt;"",$V78&lt;=$AI88),TRUE,FALSE)</formula>
    </cfRule>
  </conditionalFormatting>
  <conditionalFormatting sqref="AI93">
    <cfRule type="expression" dxfId="2173" priority="26">
      <formula>IF(AND($I91&lt;&gt;"",AI93&lt;&gt;"",$V78&lt;=$AI93),TRUE,FALSE)</formula>
    </cfRule>
    <cfRule type="expression" dxfId="2172" priority="25">
      <formula>AND($I91&lt;&gt;"",$AI93="")</formula>
    </cfRule>
  </conditionalFormatting>
  <conditionalFormatting sqref="AI98">
    <cfRule type="expression" dxfId="2171" priority="28">
      <formula>AND($I96&lt;&gt;"",$AI98="")</formula>
    </cfRule>
    <cfRule type="expression" dxfId="2170" priority="29">
      <formula>IF(AND($I96&lt;&gt;"",AI98&lt;&gt;"",$V78&lt;=$AI98),TRUE,FALSE)</formula>
    </cfRule>
  </conditionalFormatting>
  <conditionalFormatting sqref="AI103">
    <cfRule type="expression" dxfId="2169" priority="31">
      <formula>AND($I101&lt;&gt;"",$AI103="")</formula>
    </cfRule>
    <cfRule type="expression" dxfId="2168" priority="32">
      <formula>IF(AND($I101&lt;&gt;"",AI103&lt;&gt;"",$V78&lt;=$AI103),TRUE,FALSE)</formula>
    </cfRule>
  </conditionalFormatting>
  <conditionalFormatting sqref="AT31">
    <cfRule type="expression" dxfId="2166" priority="37">
      <formula>AND($I31&lt;&gt;"",$AT31="")</formula>
    </cfRule>
  </conditionalFormatting>
  <conditionalFormatting sqref="AT36">
    <cfRule type="expression" dxfId="2165" priority="14">
      <formula>AND($I36&lt;&gt;"",$AT36="")</formula>
    </cfRule>
  </conditionalFormatting>
  <conditionalFormatting sqref="AT41">
    <cfRule type="expression" dxfId="2164" priority="13">
      <formula>AND($I41&lt;&gt;"",$AT41="")</formula>
    </cfRule>
  </conditionalFormatting>
  <conditionalFormatting sqref="AT46">
    <cfRule type="expression" dxfId="2163" priority="12">
      <formula>AND($I46&lt;&gt;"",$AT46="")</formula>
    </cfRule>
  </conditionalFormatting>
  <conditionalFormatting sqref="AT51">
    <cfRule type="expression" dxfId="2162" priority="11">
      <formula>AND($I51&lt;&gt;"",$AT51="")</formula>
    </cfRule>
  </conditionalFormatting>
  <conditionalFormatting sqref="AT56">
    <cfRule type="expression" dxfId="2161" priority="10">
      <formula>AND($I56&lt;&gt;"",$AT56="")</formula>
    </cfRule>
  </conditionalFormatting>
  <conditionalFormatting sqref="AT61">
    <cfRule type="expression" dxfId="2160" priority="9">
      <formula>AND($I61&lt;&gt;"",$AT61="")</formula>
    </cfRule>
  </conditionalFormatting>
  <conditionalFormatting sqref="AT66">
    <cfRule type="expression" dxfId="2159" priority="8">
      <formula>AND($I66&lt;&gt;"",$AT66="")</formula>
    </cfRule>
  </conditionalFormatting>
  <conditionalFormatting sqref="AT71">
    <cfRule type="expression" dxfId="2158" priority="7">
      <formula>AND($I71&lt;&gt;"",$AT71="")</formula>
    </cfRule>
  </conditionalFormatting>
  <conditionalFormatting sqref="AT76">
    <cfRule type="expression" dxfId="2157" priority="6">
      <formula>AND($I76&lt;&gt;"",$AT76="")</formula>
    </cfRule>
  </conditionalFormatting>
  <conditionalFormatting sqref="AT81">
    <cfRule type="expression" dxfId="2156" priority="5">
      <formula>AND($I81&lt;&gt;"",$AT81="")</formula>
    </cfRule>
  </conditionalFormatting>
  <conditionalFormatting sqref="AT86">
    <cfRule type="expression" dxfId="2155" priority="4">
      <formula>AND($I86&lt;&gt;"",$AT86="")</formula>
    </cfRule>
  </conditionalFormatting>
  <conditionalFormatting sqref="AT91">
    <cfRule type="expression" dxfId="2154" priority="3">
      <formula>AND($I91&lt;&gt;"",$AT91="")</formula>
    </cfRule>
  </conditionalFormatting>
  <conditionalFormatting sqref="AT96">
    <cfRule type="expression" dxfId="2153" priority="2">
      <formula>AND($I96&lt;&gt;"",$AT96="")</formula>
    </cfRule>
  </conditionalFormatting>
  <conditionalFormatting sqref="AT101">
    <cfRule type="expression" dxfId="2152" priority="1">
      <formula>AND($I101&lt;&gt;"",$AT101="")</formula>
    </cfRule>
  </conditionalFormatting>
  <dataValidations count="5">
    <dataValidation type="list" allowBlank="1" showInputMessage="1" showErrorMessage="1" sqref="S13:U13 S15:U15 S17:U17 S19:U19 AY13:BA13 AY15:BA15 AY17:BA17 AY19:BA19" xr:uid="{00000000-0002-0000-0F00-000000000000}">
      <formula1>"昭和,平成,令和"</formula1>
    </dataValidation>
    <dataValidation type="list" allowBlank="1" showInputMessage="1" showErrorMessage="1" sqref="CY7" xr:uid="{00000000-0002-0000-0F00-000001000000}">
      <formula1>"男,女"</formula1>
    </dataValidation>
    <dataValidation type="list" allowBlank="1" showInputMessage="1" showErrorMessage="1" sqref="BU8 I33:O34 I38:O39 I43:O44 I48:O49 I53:O54 I58:O59 I63:O64 I83:O84 I103:O104 I98:O99 I93:O94 I88:O89 I78:O79 I68:O69 I73:O74" xr:uid="{00000000-0002-0000-0F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F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F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D3DC8CB2-EDA2-4890-BADB-90B156A7443F}">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DL130"/>
  <sheetViews>
    <sheetView view="pageBreakPreview" zoomScaleNormal="145" zoomScaleSheetLayoutView="100" workbookViewId="0">
      <selection activeCell="AY15" sqref="AY15:BA15"/>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UP/NkJUXmtxdXIjTVbqeu4jgq2G3iM+BaE+YvgPY0eOBNp42s9ZVk89VEHs92H15hv14/cRmNaXKqn1FMuloUg==" saltValue="vh97Es2yOmbugGTCIezETg=="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151" priority="38">
      <formula>AND($I31&lt;&gt;"",$I33="")</formula>
    </cfRule>
  </conditionalFormatting>
  <conditionalFormatting sqref="I73">
    <cfRule type="expression" dxfId="2150" priority="15">
      <formula>AND($I71&lt;&gt;"",$I73="")</formula>
    </cfRule>
  </conditionalFormatting>
  <conditionalFormatting sqref="I78">
    <cfRule type="expression" dxfId="2149" priority="33">
      <formula>AND($I76&lt;&gt;"",$I78="")</formula>
    </cfRule>
  </conditionalFormatting>
  <conditionalFormatting sqref="I83">
    <cfRule type="expression" dxfId="2148" priority="18">
      <formula>AND($I81&lt;&gt;"",$I83="")</formula>
    </cfRule>
  </conditionalFormatting>
  <conditionalFormatting sqref="I88">
    <cfRule type="expression" dxfId="2147" priority="21">
      <formula>AND($I86&lt;&gt;"",$I88="")</formula>
    </cfRule>
  </conditionalFormatting>
  <conditionalFormatting sqref="I93">
    <cfRule type="expression" dxfId="2146" priority="24">
      <formula>AND($I91&lt;&gt;"",$I93="")</formula>
    </cfRule>
  </conditionalFormatting>
  <conditionalFormatting sqref="I98">
    <cfRule type="expression" dxfId="2145" priority="27">
      <formula>AND($I96&lt;&gt;"",$I98="")</formula>
    </cfRule>
  </conditionalFormatting>
  <conditionalFormatting sqref="I103">
    <cfRule type="expression" dxfId="2144" priority="30">
      <formula>AND($I101&lt;&gt;"",$I103="")</formula>
    </cfRule>
  </conditionalFormatting>
  <conditionalFormatting sqref="V33 V38 V43 V48 V53 V58 V63">
    <cfRule type="expression" dxfId="2143" priority="43">
      <formula>IF(AND($I36&lt;&gt;"",$AI38&lt;&gt;"",$V33&lt;=$AI38),TRUE,FALSE)</formula>
    </cfRule>
    <cfRule type="expression" dxfId="2142" priority="42">
      <formula>AND($I31&lt;&gt;"",$V33="")</formula>
    </cfRule>
  </conditionalFormatting>
  <conditionalFormatting sqref="V68">
    <cfRule type="expression" dxfId="2141" priority="45">
      <formula>IF(AND(#REF!&lt;&gt;"",#REF!&lt;&gt;"",$V68&lt;=#REF!),TRUE,FALSE)</formula>
    </cfRule>
    <cfRule type="expression" dxfId="2140" priority="44">
      <formula>AND($I66&lt;&gt;"",$V68="")</formula>
    </cfRule>
  </conditionalFormatting>
  <conditionalFormatting sqref="V73 V78 V83">
    <cfRule type="expression" dxfId="2139" priority="47">
      <formula>IF(AND(#REF!&lt;&gt;"",#REF!&lt;&gt;"",$V73&lt;=#REF!),TRUE,FALSE)</formula>
    </cfRule>
    <cfRule type="expression" dxfId="2138" priority="46">
      <formula>AND($I71&lt;&gt;"",$V73="")</formula>
    </cfRule>
  </conditionalFormatting>
  <conditionalFormatting sqref="V88">
    <cfRule type="expression" dxfId="2137" priority="55">
      <formula>IF(AND(#REF!&lt;&gt;"",#REF!&lt;&gt;"",$V88&lt;=#REF!),TRUE,FALSE)</formula>
    </cfRule>
    <cfRule type="expression" dxfId="2136" priority="54">
      <formula>AND($I86&lt;&gt;"",$V88="")</formula>
    </cfRule>
  </conditionalFormatting>
  <conditionalFormatting sqref="V93">
    <cfRule type="expression" dxfId="2135" priority="52">
      <formula>AND($I91&lt;&gt;"",$V93="")</formula>
    </cfRule>
    <cfRule type="expression" dxfId="2134" priority="53">
      <formula>IF(AND(#REF!&lt;&gt;"",#REF!&lt;&gt;"",$V93&lt;=#REF!),TRUE,FALSE)</formula>
    </cfRule>
  </conditionalFormatting>
  <conditionalFormatting sqref="V98">
    <cfRule type="expression" dxfId="2133" priority="50">
      <formula>AND($I96&lt;&gt;"",$V98="")</formula>
    </cfRule>
    <cfRule type="expression" dxfId="2132" priority="51">
      <formula>IF(AND(#REF!&lt;&gt;"",#REF!&lt;&gt;"",$V98&lt;=#REF!),TRUE,FALSE)</formula>
    </cfRule>
  </conditionalFormatting>
  <conditionalFormatting sqref="V103">
    <cfRule type="expression" dxfId="2131" priority="48">
      <formula>AND($I101&lt;&gt;"",$V103="")</formula>
    </cfRule>
    <cfRule type="expression" dxfId="2130" priority="49">
      <formula>IF(AND(#REF!&lt;&gt;"",#REF!&lt;&gt;"",$V103&lt;=#REF!),TRUE,FALSE)</formula>
    </cfRule>
  </conditionalFormatting>
  <conditionalFormatting sqref="AI33">
    <cfRule type="expression" dxfId="2129" priority="36">
      <formula>AND($I$31&lt;&gt;"",$AI$33="")</formula>
    </cfRule>
  </conditionalFormatting>
  <conditionalFormatting sqref="AI38 AI43 AI48 AI53 AI58 AI63 AI68">
    <cfRule type="expression" dxfId="2128" priority="41">
      <formula>IF(AND($I36&lt;&gt;"",AI38&lt;&gt;"",$V33&lt;=$AI38),TRUE,FALSE)</formula>
    </cfRule>
    <cfRule type="expression" dxfId="2127" priority="40">
      <formula>AND($I36&lt;&gt;"",$AI38="")</formula>
    </cfRule>
  </conditionalFormatting>
  <conditionalFormatting sqref="AI73">
    <cfRule type="expression" dxfId="2126" priority="16">
      <formula>AND($I71&lt;&gt;"",$AI73="")</formula>
    </cfRule>
    <cfRule type="expression" dxfId="2125" priority="17">
      <formula>IF(AND($I71&lt;&gt;"",AI73&lt;&gt;"",$V63&lt;=$AI73),TRUE,FALSE)</formula>
    </cfRule>
  </conditionalFormatting>
  <conditionalFormatting sqref="AI78">
    <cfRule type="expression" dxfId="2124" priority="35">
      <formula>IF(AND($I76&lt;&gt;"",AI78&lt;&gt;"",$V68&lt;=$AI78),TRUE,FALSE)</formula>
    </cfRule>
    <cfRule type="expression" dxfId="2123" priority="34">
      <formula>AND($I76&lt;&gt;"",$AI78="")</formula>
    </cfRule>
  </conditionalFormatting>
  <conditionalFormatting sqref="AI83">
    <cfRule type="expression" dxfId="2122" priority="19">
      <formula>AND($I81&lt;&gt;"",$AI83="")</formula>
    </cfRule>
    <cfRule type="expression" dxfId="2121" priority="20">
      <formula>IF(AND($I81&lt;&gt;"",AI83&lt;&gt;"",$V78&lt;=$AI83),TRUE,FALSE)</formula>
    </cfRule>
  </conditionalFormatting>
  <conditionalFormatting sqref="AI88">
    <cfRule type="expression" dxfId="2120" priority="22">
      <formula>AND($I86&lt;&gt;"",$AI88="")</formula>
    </cfRule>
    <cfRule type="expression" dxfId="2119" priority="23">
      <formula>IF(AND($I86&lt;&gt;"",AI88&lt;&gt;"",$V78&lt;=$AI88),TRUE,FALSE)</formula>
    </cfRule>
  </conditionalFormatting>
  <conditionalFormatting sqref="AI93">
    <cfRule type="expression" dxfId="2118" priority="26">
      <formula>IF(AND($I91&lt;&gt;"",AI93&lt;&gt;"",$V78&lt;=$AI93),TRUE,FALSE)</formula>
    </cfRule>
    <cfRule type="expression" dxfId="2117" priority="25">
      <formula>AND($I91&lt;&gt;"",$AI93="")</formula>
    </cfRule>
  </conditionalFormatting>
  <conditionalFormatting sqref="AI98">
    <cfRule type="expression" dxfId="2116" priority="28">
      <formula>AND($I96&lt;&gt;"",$AI98="")</formula>
    </cfRule>
    <cfRule type="expression" dxfId="2115" priority="29">
      <formula>IF(AND($I96&lt;&gt;"",AI98&lt;&gt;"",$V78&lt;=$AI98),TRUE,FALSE)</formula>
    </cfRule>
  </conditionalFormatting>
  <conditionalFormatting sqref="AI103">
    <cfRule type="expression" dxfId="2114" priority="31">
      <formula>AND($I101&lt;&gt;"",$AI103="")</formula>
    </cfRule>
    <cfRule type="expression" dxfId="2113" priority="32">
      <formula>IF(AND($I101&lt;&gt;"",AI103&lt;&gt;"",$V78&lt;=$AI103),TRUE,FALSE)</formula>
    </cfRule>
  </conditionalFormatting>
  <conditionalFormatting sqref="AT31">
    <cfRule type="expression" dxfId="2111" priority="37">
      <formula>AND($I31&lt;&gt;"",$AT31="")</formula>
    </cfRule>
  </conditionalFormatting>
  <conditionalFormatting sqref="AT36">
    <cfRule type="expression" dxfId="2110" priority="14">
      <formula>AND($I36&lt;&gt;"",$AT36="")</formula>
    </cfRule>
  </conditionalFormatting>
  <conditionalFormatting sqref="AT41">
    <cfRule type="expression" dxfId="2109" priority="13">
      <formula>AND($I41&lt;&gt;"",$AT41="")</formula>
    </cfRule>
  </conditionalFormatting>
  <conditionalFormatting sqref="AT46">
    <cfRule type="expression" dxfId="2108" priority="12">
      <formula>AND($I46&lt;&gt;"",$AT46="")</formula>
    </cfRule>
  </conditionalFormatting>
  <conditionalFormatting sqref="AT51">
    <cfRule type="expression" dxfId="2107" priority="11">
      <formula>AND($I51&lt;&gt;"",$AT51="")</formula>
    </cfRule>
  </conditionalFormatting>
  <conditionalFormatting sqref="AT56">
    <cfRule type="expression" dxfId="2106" priority="10">
      <formula>AND($I56&lt;&gt;"",$AT56="")</formula>
    </cfRule>
  </conditionalFormatting>
  <conditionalFormatting sqref="AT61">
    <cfRule type="expression" dxfId="2105" priority="9">
      <formula>AND($I61&lt;&gt;"",$AT61="")</formula>
    </cfRule>
  </conditionalFormatting>
  <conditionalFormatting sqref="AT66">
    <cfRule type="expression" dxfId="2104" priority="8">
      <formula>AND($I66&lt;&gt;"",$AT66="")</formula>
    </cfRule>
  </conditionalFormatting>
  <conditionalFormatting sqref="AT71">
    <cfRule type="expression" dxfId="2103" priority="7">
      <formula>AND($I71&lt;&gt;"",$AT71="")</formula>
    </cfRule>
  </conditionalFormatting>
  <conditionalFormatting sqref="AT76">
    <cfRule type="expression" dxfId="2102" priority="6">
      <formula>AND($I76&lt;&gt;"",$AT76="")</formula>
    </cfRule>
  </conditionalFormatting>
  <conditionalFormatting sqref="AT81">
    <cfRule type="expression" dxfId="2101" priority="5">
      <formula>AND($I81&lt;&gt;"",$AT81="")</formula>
    </cfRule>
  </conditionalFormatting>
  <conditionalFormatting sqref="AT86">
    <cfRule type="expression" dxfId="2100" priority="4">
      <formula>AND($I86&lt;&gt;"",$AT86="")</formula>
    </cfRule>
  </conditionalFormatting>
  <conditionalFormatting sqref="AT91">
    <cfRule type="expression" dxfId="2099" priority="3">
      <formula>AND($I91&lt;&gt;"",$AT91="")</formula>
    </cfRule>
  </conditionalFormatting>
  <conditionalFormatting sqref="AT96">
    <cfRule type="expression" dxfId="2098" priority="2">
      <formula>AND($I96&lt;&gt;"",$AT96="")</formula>
    </cfRule>
  </conditionalFormatting>
  <conditionalFormatting sqref="AT101">
    <cfRule type="expression" dxfId="2097" priority="1">
      <formula>AND($I101&lt;&gt;"",$AT101="")</formula>
    </cfRule>
  </conditionalFormatting>
  <dataValidations count="5">
    <dataValidation type="list" allowBlank="1" showInputMessage="1" showErrorMessage="1" sqref="S13:U13 S15:U15 S17:U17 S19:U19 AY13:BA13 AY15:BA15 AY17:BA17 AY19:BA19" xr:uid="{00000000-0002-0000-1000-000000000000}">
      <formula1>"昭和,平成,令和"</formula1>
    </dataValidation>
    <dataValidation type="list" allowBlank="1" showInputMessage="1" showErrorMessage="1" sqref="CY7" xr:uid="{00000000-0002-0000-1000-000001000000}">
      <formula1>"男,女"</formula1>
    </dataValidation>
    <dataValidation type="list" allowBlank="1" showInputMessage="1" showErrorMessage="1" sqref="BU8 I33:O34 I38:O39 I43:O44 I48:O49 I53:O54 I58:O59 I63:O64 I83:O84 I103:O104 I98:O99 I93:O94 I88:O89 I78:O79 I68:O69 I73:O74" xr:uid="{00000000-0002-0000-10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0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0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1C0F1557-7609-4342-87C0-74565448234C}">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DL130"/>
  <sheetViews>
    <sheetView view="pageBreakPreview" zoomScaleNormal="145" zoomScaleSheetLayoutView="100" workbookViewId="0">
      <selection activeCell="EQ15" sqref="EQ15"/>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R3AYQjGA3AXC6Dgb64xX4Zl9RmH/U65et+buWPb5I+qDpg7DLVQ/P8hn6BqVVZf+0R3ctl64MwA6JC9BqDMqAA==" saltValue="dUbRp/xiyVrQtAR4YlNODA=="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096" priority="38">
      <formula>AND($I31&lt;&gt;"",$I33="")</formula>
    </cfRule>
  </conditionalFormatting>
  <conditionalFormatting sqref="I73">
    <cfRule type="expression" dxfId="2095" priority="15">
      <formula>AND($I71&lt;&gt;"",$I73="")</formula>
    </cfRule>
  </conditionalFormatting>
  <conditionalFormatting sqref="I78">
    <cfRule type="expression" dxfId="2094" priority="33">
      <formula>AND($I76&lt;&gt;"",$I78="")</formula>
    </cfRule>
  </conditionalFormatting>
  <conditionalFormatting sqref="I83">
    <cfRule type="expression" dxfId="2093" priority="18">
      <formula>AND($I81&lt;&gt;"",$I83="")</formula>
    </cfRule>
  </conditionalFormatting>
  <conditionalFormatting sqref="I88">
    <cfRule type="expression" dxfId="2092" priority="21">
      <formula>AND($I86&lt;&gt;"",$I88="")</formula>
    </cfRule>
  </conditionalFormatting>
  <conditionalFormatting sqref="I93">
    <cfRule type="expression" dxfId="2091" priority="24">
      <formula>AND($I91&lt;&gt;"",$I93="")</formula>
    </cfRule>
  </conditionalFormatting>
  <conditionalFormatting sqref="I98">
    <cfRule type="expression" dxfId="2090" priority="27">
      <formula>AND($I96&lt;&gt;"",$I98="")</formula>
    </cfRule>
  </conditionalFormatting>
  <conditionalFormatting sqref="I103">
    <cfRule type="expression" dxfId="2089" priority="30">
      <formula>AND($I101&lt;&gt;"",$I103="")</formula>
    </cfRule>
  </conditionalFormatting>
  <conditionalFormatting sqref="V33 V38 V43 V48 V53 V58 V63">
    <cfRule type="expression" dxfId="2088" priority="43">
      <formula>IF(AND($I36&lt;&gt;"",$AI38&lt;&gt;"",$V33&lt;=$AI38),TRUE,FALSE)</formula>
    </cfRule>
    <cfRule type="expression" dxfId="2087" priority="42">
      <formula>AND($I31&lt;&gt;"",$V33="")</formula>
    </cfRule>
  </conditionalFormatting>
  <conditionalFormatting sqref="V68">
    <cfRule type="expression" dxfId="2086" priority="45">
      <formula>IF(AND(#REF!&lt;&gt;"",#REF!&lt;&gt;"",$V68&lt;=#REF!),TRUE,FALSE)</formula>
    </cfRule>
    <cfRule type="expression" dxfId="2085" priority="44">
      <formula>AND($I66&lt;&gt;"",$V68="")</formula>
    </cfRule>
  </conditionalFormatting>
  <conditionalFormatting sqref="V73 V78 V83">
    <cfRule type="expression" dxfId="2084" priority="47">
      <formula>IF(AND(#REF!&lt;&gt;"",#REF!&lt;&gt;"",$V73&lt;=#REF!),TRUE,FALSE)</formula>
    </cfRule>
    <cfRule type="expression" dxfId="2083" priority="46">
      <formula>AND($I71&lt;&gt;"",$V73="")</formula>
    </cfRule>
  </conditionalFormatting>
  <conditionalFormatting sqref="V88">
    <cfRule type="expression" dxfId="2082" priority="55">
      <formula>IF(AND(#REF!&lt;&gt;"",#REF!&lt;&gt;"",$V88&lt;=#REF!),TRUE,FALSE)</formula>
    </cfRule>
    <cfRule type="expression" dxfId="2081" priority="54">
      <formula>AND($I86&lt;&gt;"",$V88="")</formula>
    </cfRule>
  </conditionalFormatting>
  <conditionalFormatting sqref="V93">
    <cfRule type="expression" dxfId="2080" priority="52">
      <formula>AND($I91&lt;&gt;"",$V93="")</formula>
    </cfRule>
    <cfRule type="expression" dxfId="2079" priority="53">
      <formula>IF(AND(#REF!&lt;&gt;"",#REF!&lt;&gt;"",$V93&lt;=#REF!),TRUE,FALSE)</formula>
    </cfRule>
  </conditionalFormatting>
  <conditionalFormatting sqref="V98">
    <cfRule type="expression" dxfId="2078" priority="50">
      <formula>AND($I96&lt;&gt;"",$V98="")</formula>
    </cfRule>
    <cfRule type="expression" dxfId="2077" priority="51">
      <formula>IF(AND(#REF!&lt;&gt;"",#REF!&lt;&gt;"",$V98&lt;=#REF!),TRUE,FALSE)</formula>
    </cfRule>
  </conditionalFormatting>
  <conditionalFormatting sqref="V103">
    <cfRule type="expression" dxfId="2076" priority="48">
      <formula>AND($I101&lt;&gt;"",$V103="")</formula>
    </cfRule>
    <cfRule type="expression" dxfId="2075" priority="49">
      <formula>IF(AND(#REF!&lt;&gt;"",#REF!&lt;&gt;"",$V103&lt;=#REF!),TRUE,FALSE)</formula>
    </cfRule>
  </conditionalFormatting>
  <conditionalFormatting sqref="AI33">
    <cfRule type="expression" dxfId="2074" priority="36">
      <formula>AND($I$31&lt;&gt;"",$AI$33="")</formula>
    </cfRule>
  </conditionalFormatting>
  <conditionalFormatting sqref="AI38 AI43 AI48 AI53 AI58 AI63 AI68">
    <cfRule type="expression" dxfId="2073" priority="41">
      <formula>IF(AND($I36&lt;&gt;"",AI38&lt;&gt;"",$V33&lt;=$AI38),TRUE,FALSE)</formula>
    </cfRule>
    <cfRule type="expression" dxfId="2072" priority="40">
      <formula>AND($I36&lt;&gt;"",$AI38="")</formula>
    </cfRule>
  </conditionalFormatting>
  <conditionalFormatting sqref="AI73">
    <cfRule type="expression" dxfId="2071" priority="16">
      <formula>AND($I71&lt;&gt;"",$AI73="")</formula>
    </cfRule>
    <cfRule type="expression" dxfId="2070" priority="17">
      <formula>IF(AND($I71&lt;&gt;"",AI73&lt;&gt;"",$V63&lt;=$AI73),TRUE,FALSE)</formula>
    </cfRule>
  </conditionalFormatting>
  <conditionalFormatting sqref="AI78">
    <cfRule type="expression" dxfId="2069" priority="35">
      <formula>IF(AND($I76&lt;&gt;"",AI78&lt;&gt;"",$V68&lt;=$AI78),TRUE,FALSE)</formula>
    </cfRule>
    <cfRule type="expression" dxfId="2068" priority="34">
      <formula>AND($I76&lt;&gt;"",$AI78="")</formula>
    </cfRule>
  </conditionalFormatting>
  <conditionalFormatting sqref="AI83">
    <cfRule type="expression" dxfId="2067" priority="19">
      <formula>AND($I81&lt;&gt;"",$AI83="")</formula>
    </cfRule>
    <cfRule type="expression" dxfId="2066" priority="20">
      <formula>IF(AND($I81&lt;&gt;"",AI83&lt;&gt;"",$V78&lt;=$AI83),TRUE,FALSE)</formula>
    </cfRule>
  </conditionalFormatting>
  <conditionalFormatting sqref="AI88">
    <cfRule type="expression" dxfId="2065" priority="22">
      <formula>AND($I86&lt;&gt;"",$AI88="")</formula>
    </cfRule>
    <cfRule type="expression" dxfId="2064" priority="23">
      <formula>IF(AND($I86&lt;&gt;"",AI88&lt;&gt;"",$V78&lt;=$AI88),TRUE,FALSE)</formula>
    </cfRule>
  </conditionalFormatting>
  <conditionalFormatting sqref="AI93">
    <cfRule type="expression" dxfId="2063" priority="26">
      <formula>IF(AND($I91&lt;&gt;"",AI93&lt;&gt;"",$V78&lt;=$AI93),TRUE,FALSE)</formula>
    </cfRule>
    <cfRule type="expression" dxfId="2062" priority="25">
      <formula>AND($I91&lt;&gt;"",$AI93="")</formula>
    </cfRule>
  </conditionalFormatting>
  <conditionalFormatting sqref="AI98">
    <cfRule type="expression" dxfId="2061" priority="28">
      <formula>AND($I96&lt;&gt;"",$AI98="")</formula>
    </cfRule>
    <cfRule type="expression" dxfId="2060" priority="29">
      <formula>IF(AND($I96&lt;&gt;"",AI98&lt;&gt;"",$V78&lt;=$AI98),TRUE,FALSE)</formula>
    </cfRule>
  </conditionalFormatting>
  <conditionalFormatting sqref="AI103">
    <cfRule type="expression" dxfId="2059" priority="31">
      <formula>AND($I101&lt;&gt;"",$AI103="")</formula>
    </cfRule>
    <cfRule type="expression" dxfId="2058" priority="32">
      <formula>IF(AND($I101&lt;&gt;"",AI103&lt;&gt;"",$V78&lt;=$AI103),TRUE,FALSE)</formula>
    </cfRule>
  </conditionalFormatting>
  <conditionalFormatting sqref="AT31">
    <cfRule type="expression" dxfId="2056" priority="37">
      <formula>AND($I31&lt;&gt;"",$AT31="")</formula>
    </cfRule>
  </conditionalFormatting>
  <conditionalFormatting sqref="AT36">
    <cfRule type="expression" dxfId="2055" priority="14">
      <formula>AND($I36&lt;&gt;"",$AT36="")</formula>
    </cfRule>
  </conditionalFormatting>
  <conditionalFormatting sqref="AT41">
    <cfRule type="expression" dxfId="2054" priority="13">
      <formula>AND($I41&lt;&gt;"",$AT41="")</formula>
    </cfRule>
  </conditionalFormatting>
  <conditionalFormatting sqref="AT46">
    <cfRule type="expression" dxfId="2053" priority="12">
      <formula>AND($I46&lt;&gt;"",$AT46="")</formula>
    </cfRule>
  </conditionalFormatting>
  <conditionalFormatting sqref="AT51">
    <cfRule type="expression" dxfId="2052" priority="11">
      <formula>AND($I51&lt;&gt;"",$AT51="")</formula>
    </cfRule>
  </conditionalFormatting>
  <conditionalFormatting sqref="AT56">
    <cfRule type="expression" dxfId="2051" priority="10">
      <formula>AND($I56&lt;&gt;"",$AT56="")</formula>
    </cfRule>
  </conditionalFormatting>
  <conditionalFormatting sqref="AT61">
    <cfRule type="expression" dxfId="2050" priority="9">
      <formula>AND($I61&lt;&gt;"",$AT61="")</formula>
    </cfRule>
  </conditionalFormatting>
  <conditionalFormatting sqref="AT66">
    <cfRule type="expression" dxfId="2049" priority="8">
      <formula>AND($I66&lt;&gt;"",$AT66="")</formula>
    </cfRule>
  </conditionalFormatting>
  <conditionalFormatting sqref="AT71">
    <cfRule type="expression" dxfId="2048" priority="7">
      <formula>AND($I71&lt;&gt;"",$AT71="")</formula>
    </cfRule>
  </conditionalFormatting>
  <conditionalFormatting sqref="AT76">
    <cfRule type="expression" dxfId="2047" priority="6">
      <formula>AND($I76&lt;&gt;"",$AT76="")</formula>
    </cfRule>
  </conditionalFormatting>
  <conditionalFormatting sqref="AT81">
    <cfRule type="expression" dxfId="2046" priority="5">
      <formula>AND($I81&lt;&gt;"",$AT81="")</formula>
    </cfRule>
  </conditionalFormatting>
  <conditionalFormatting sqref="AT86">
    <cfRule type="expression" dxfId="2045" priority="4">
      <formula>AND($I86&lt;&gt;"",$AT86="")</formula>
    </cfRule>
  </conditionalFormatting>
  <conditionalFormatting sqref="AT91">
    <cfRule type="expression" dxfId="2044" priority="3">
      <formula>AND($I91&lt;&gt;"",$AT91="")</formula>
    </cfRule>
  </conditionalFormatting>
  <conditionalFormatting sqref="AT96">
    <cfRule type="expression" dxfId="2043" priority="2">
      <formula>AND($I96&lt;&gt;"",$AT96="")</formula>
    </cfRule>
  </conditionalFormatting>
  <conditionalFormatting sqref="AT101">
    <cfRule type="expression" dxfId="2042" priority="1">
      <formula>AND($I101&lt;&gt;"",$AT101="")</formula>
    </cfRule>
  </conditionalFormatting>
  <dataValidations count="5">
    <dataValidation type="list" allowBlank="1" showInputMessage="1" showErrorMessage="1" sqref="S13:U13 S15:U15 S17:U17 S19:U19 AY13:BA13 AY15:BA15 AY17:BA17 AY19:BA19" xr:uid="{00000000-0002-0000-1100-000000000000}">
      <formula1>"昭和,平成,令和"</formula1>
    </dataValidation>
    <dataValidation type="list" allowBlank="1" showInputMessage="1" showErrorMessage="1" sqref="CY7" xr:uid="{00000000-0002-0000-1100-000001000000}">
      <formula1>"男,女"</formula1>
    </dataValidation>
    <dataValidation type="list" allowBlank="1" showInputMessage="1" showErrorMessage="1" sqref="BU8 I33:O34 I38:O39 I43:O44 I48:O49 I53:O54 I58:O59 I63:O64 I83:O84 I103:O104 I98:O99 I93:O94 I88:O89 I78:O79 I68:O69 I73:O74" xr:uid="{00000000-0002-0000-11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1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1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E0CE9DD6-A433-4549-9277-50B94DF4B81D}">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DL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vcBbzQe06S94TsGTPcN8bydrVSuhpQ8KAD8qtuaynS/SSxCL5gTiyBjqn0fXJD6VEji+ihBZgmirPNEyagQsQ==" saltValue="56cQ2TPEWnlsjLtyCCZ+h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041" priority="38">
      <formula>AND($I31&lt;&gt;"",$I33="")</formula>
    </cfRule>
  </conditionalFormatting>
  <conditionalFormatting sqref="I73">
    <cfRule type="expression" dxfId="2040" priority="15">
      <formula>AND($I71&lt;&gt;"",$I73="")</formula>
    </cfRule>
  </conditionalFormatting>
  <conditionalFormatting sqref="I78">
    <cfRule type="expression" dxfId="2039" priority="33">
      <formula>AND($I76&lt;&gt;"",$I78="")</formula>
    </cfRule>
  </conditionalFormatting>
  <conditionalFormatting sqref="I83">
    <cfRule type="expression" dxfId="2038" priority="18">
      <formula>AND($I81&lt;&gt;"",$I83="")</formula>
    </cfRule>
  </conditionalFormatting>
  <conditionalFormatting sqref="I88">
    <cfRule type="expression" dxfId="2037" priority="21">
      <formula>AND($I86&lt;&gt;"",$I88="")</formula>
    </cfRule>
  </conditionalFormatting>
  <conditionalFormatting sqref="I93">
    <cfRule type="expression" dxfId="2036" priority="24">
      <formula>AND($I91&lt;&gt;"",$I93="")</formula>
    </cfRule>
  </conditionalFormatting>
  <conditionalFormatting sqref="I98">
    <cfRule type="expression" dxfId="2035" priority="27">
      <formula>AND($I96&lt;&gt;"",$I98="")</formula>
    </cfRule>
  </conditionalFormatting>
  <conditionalFormatting sqref="I103">
    <cfRule type="expression" dxfId="2034" priority="30">
      <formula>AND($I101&lt;&gt;"",$I103="")</formula>
    </cfRule>
  </conditionalFormatting>
  <conditionalFormatting sqref="V33 V38 V43 V48 V53 V58 V63">
    <cfRule type="expression" dxfId="2033" priority="43">
      <formula>IF(AND($I36&lt;&gt;"",$AI38&lt;&gt;"",$V33&lt;=$AI38),TRUE,FALSE)</formula>
    </cfRule>
    <cfRule type="expression" dxfId="2032" priority="42">
      <formula>AND($I31&lt;&gt;"",$V33="")</formula>
    </cfRule>
  </conditionalFormatting>
  <conditionalFormatting sqref="V68">
    <cfRule type="expression" dxfId="2031" priority="45">
      <formula>IF(AND(#REF!&lt;&gt;"",#REF!&lt;&gt;"",$V68&lt;=#REF!),TRUE,FALSE)</formula>
    </cfRule>
    <cfRule type="expression" dxfId="2030" priority="44">
      <formula>AND($I66&lt;&gt;"",$V68="")</formula>
    </cfRule>
  </conditionalFormatting>
  <conditionalFormatting sqref="V73 V78 V83">
    <cfRule type="expression" dxfId="2029" priority="47">
      <formula>IF(AND(#REF!&lt;&gt;"",#REF!&lt;&gt;"",$V73&lt;=#REF!),TRUE,FALSE)</formula>
    </cfRule>
    <cfRule type="expression" dxfId="2028" priority="46">
      <formula>AND($I71&lt;&gt;"",$V73="")</formula>
    </cfRule>
  </conditionalFormatting>
  <conditionalFormatting sqref="V88">
    <cfRule type="expression" dxfId="2027" priority="55">
      <formula>IF(AND(#REF!&lt;&gt;"",#REF!&lt;&gt;"",$V88&lt;=#REF!),TRUE,FALSE)</formula>
    </cfRule>
    <cfRule type="expression" dxfId="2026" priority="54">
      <formula>AND($I86&lt;&gt;"",$V88="")</formula>
    </cfRule>
  </conditionalFormatting>
  <conditionalFormatting sqref="V93">
    <cfRule type="expression" dxfId="2025" priority="52">
      <formula>AND($I91&lt;&gt;"",$V93="")</formula>
    </cfRule>
    <cfRule type="expression" dxfId="2024" priority="53">
      <formula>IF(AND(#REF!&lt;&gt;"",#REF!&lt;&gt;"",$V93&lt;=#REF!),TRUE,FALSE)</formula>
    </cfRule>
  </conditionalFormatting>
  <conditionalFormatting sqref="V98">
    <cfRule type="expression" dxfId="2023" priority="50">
      <formula>AND($I96&lt;&gt;"",$V98="")</formula>
    </cfRule>
    <cfRule type="expression" dxfId="2022" priority="51">
      <formula>IF(AND(#REF!&lt;&gt;"",#REF!&lt;&gt;"",$V98&lt;=#REF!),TRUE,FALSE)</formula>
    </cfRule>
  </conditionalFormatting>
  <conditionalFormatting sqref="V103">
    <cfRule type="expression" dxfId="2021" priority="48">
      <formula>AND($I101&lt;&gt;"",$V103="")</formula>
    </cfRule>
    <cfRule type="expression" dxfId="2020" priority="49">
      <formula>IF(AND(#REF!&lt;&gt;"",#REF!&lt;&gt;"",$V103&lt;=#REF!),TRUE,FALSE)</formula>
    </cfRule>
  </conditionalFormatting>
  <conditionalFormatting sqref="AI33">
    <cfRule type="expression" dxfId="2019" priority="36">
      <formula>AND($I$31&lt;&gt;"",$AI$33="")</formula>
    </cfRule>
  </conditionalFormatting>
  <conditionalFormatting sqref="AI38 AI43 AI48 AI53 AI58 AI63 AI68">
    <cfRule type="expression" dxfId="2018" priority="41">
      <formula>IF(AND($I36&lt;&gt;"",AI38&lt;&gt;"",$V33&lt;=$AI38),TRUE,FALSE)</formula>
    </cfRule>
    <cfRule type="expression" dxfId="2017" priority="40">
      <formula>AND($I36&lt;&gt;"",$AI38="")</formula>
    </cfRule>
  </conditionalFormatting>
  <conditionalFormatting sqref="AI73">
    <cfRule type="expression" dxfId="2016" priority="16">
      <formula>AND($I71&lt;&gt;"",$AI73="")</formula>
    </cfRule>
    <cfRule type="expression" dxfId="2015" priority="17">
      <formula>IF(AND($I71&lt;&gt;"",AI73&lt;&gt;"",$V63&lt;=$AI73),TRUE,FALSE)</formula>
    </cfRule>
  </conditionalFormatting>
  <conditionalFormatting sqref="AI78">
    <cfRule type="expression" dxfId="2014" priority="35">
      <formula>IF(AND($I76&lt;&gt;"",AI78&lt;&gt;"",$V68&lt;=$AI78),TRUE,FALSE)</formula>
    </cfRule>
    <cfRule type="expression" dxfId="2013" priority="34">
      <formula>AND($I76&lt;&gt;"",$AI78="")</formula>
    </cfRule>
  </conditionalFormatting>
  <conditionalFormatting sqref="AI83">
    <cfRule type="expression" dxfId="2012" priority="19">
      <formula>AND($I81&lt;&gt;"",$AI83="")</formula>
    </cfRule>
    <cfRule type="expression" dxfId="2011" priority="20">
      <formula>IF(AND($I81&lt;&gt;"",AI83&lt;&gt;"",$V78&lt;=$AI83),TRUE,FALSE)</formula>
    </cfRule>
  </conditionalFormatting>
  <conditionalFormatting sqref="AI88">
    <cfRule type="expression" dxfId="2010" priority="22">
      <formula>AND($I86&lt;&gt;"",$AI88="")</formula>
    </cfRule>
    <cfRule type="expression" dxfId="2009" priority="23">
      <formula>IF(AND($I86&lt;&gt;"",AI88&lt;&gt;"",$V78&lt;=$AI88),TRUE,FALSE)</formula>
    </cfRule>
  </conditionalFormatting>
  <conditionalFormatting sqref="AI93">
    <cfRule type="expression" dxfId="2008" priority="26">
      <formula>IF(AND($I91&lt;&gt;"",AI93&lt;&gt;"",$V78&lt;=$AI93),TRUE,FALSE)</formula>
    </cfRule>
    <cfRule type="expression" dxfId="2007" priority="25">
      <formula>AND($I91&lt;&gt;"",$AI93="")</formula>
    </cfRule>
  </conditionalFormatting>
  <conditionalFormatting sqref="AI98">
    <cfRule type="expression" dxfId="2006" priority="28">
      <formula>AND($I96&lt;&gt;"",$AI98="")</formula>
    </cfRule>
    <cfRule type="expression" dxfId="2005" priority="29">
      <formula>IF(AND($I96&lt;&gt;"",AI98&lt;&gt;"",$V78&lt;=$AI98),TRUE,FALSE)</formula>
    </cfRule>
  </conditionalFormatting>
  <conditionalFormatting sqref="AI103">
    <cfRule type="expression" dxfId="2004" priority="31">
      <formula>AND($I101&lt;&gt;"",$AI103="")</formula>
    </cfRule>
    <cfRule type="expression" dxfId="2003" priority="32">
      <formula>IF(AND($I101&lt;&gt;"",AI103&lt;&gt;"",$V78&lt;=$AI103),TRUE,FALSE)</formula>
    </cfRule>
  </conditionalFormatting>
  <conditionalFormatting sqref="AT31">
    <cfRule type="expression" dxfId="2001" priority="37">
      <formula>AND($I31&lt;&gt;"",$AT31="")</formula>
    </cfRule>
  </conditionalFormatting>
  <conditionalFormatting sqref="AT36">
    <cfRule type="expression" dxfId="2000" priority="14">
      <formula>AND($I36&lt;&gt;"",$AT36="")</formula>
    </cfRule>
  </conditionalFormatting>
  <conditionalFormatting sqref="AT41">
    <cfRule type="expression" dxfId="1999" priority="13">
      <formula>AND($I41&lt;&gt;"",$AT41="")</formula>
    </cfRule>
  </conditionalFormatting>
  <conditionalFormatting sqref="AT46">
    <cfRule type="expression" dxfId="1998" priority="12">
      <formula>AND($I46&lt;&gt;"",$AT46="")</formula>
    </cfRule>
  </conditionalFormatting>
  <conditionalFormatting sqref="AT51">
    <cfRule type="expression" dxfId="1997" priority="11">
      <formula>AND($I51&lt;&gt;"",$AT51="")</formula>
    </cfRule>
  </conditionalFormatting>
  <conditionalFormatting sqref="AT56">
    <cfRule type="expression" dxfId="1996" priority="10">
      <formula>AND($I56&lt;&gt;"",$AT56="")</formula>
    </cfRule>
  </conditionalFormatting>
  <conditionalFormatting sqref="AT61">
    <cfRule type="expression" dxfId="1995" priority="9">
      <formula>AND($I61&lt;&gt;"",$AT61="")</formula>
    </cfRule>
  </conditionalFormatting>
  <conditionalFormatting sqref="AT66">
    <cfRule type="expression" dxfId="1994" priority="8">
      <formula>AND($I66&lt;&gt;"",$AT66="")</formula>
    </cfRule>
  </conditionalFormatting>
  <conditionalFormatting sqref="AT71">
    <cfRule type="expression" dxfId="1993" priority="7">
      <formula>AND($I71&lt;&gt;"",$AT71="")</formula>
    </cfRule>
  </conditionalFormatting>
  <conditionalFormatting sqref="AT76">
    <cfRule type="expression" dxfId="1992" priority="6">
      <formula>AND($I76&lt;&gt;"",$AT76="")</formula>
    </cfRule>
  </conditionalFormatting>
  <conditionalFormatting sqref="AT81">
    <cfRule type="expression" dxfId="1991" priority="5">
      <formula>AND($I81&lt;&gt;"",$AT81="")</formula>
    </cfRule>
  </conditionalFormatting>
  <conditionalFormatting sqref="AT86">
    <cfRule type="expression" dxfId="1990" priority="4">
      <formula>AND($I86&lt;&gt;"",$AT86="")</formula>
    </cfRule>
  </conditionalFormatting>
  <conditionalFormatting sqref="AT91">
    <cfRule type="expression" dxfId="1989" priority="3">
      <formula>AND($I91&lt;&gt;"",$AT91="")</formula>
    </cfRule>
  </conditionalFormatting>
  <conditionalFormatting sqref="AT96">
    <cfRule type="expression" dxfId="1988" priority="2">
      <formula>AND($I96&lt;&gt;"",$AT96="")</formula>
    </cfRule>
  </conditionalFormatting>
  <conditionalFormatting sqref="AT101">
    <cfRule type="expression" dxfId="1987" priority="1">
      <formula>AND($I101&lt;&gt;"",$AT101="")</formula>
    </cfRule>
  </conditionalFormatting>
  <dataValidations count="5">
    <dataValidation type="list" allowBlank="1" showInputMessage="1" showErrorMessage="1" sqref="S13:U13 S15:U15 S17:U17 S19:U19 AY13:BA13 AY15:BA15 AY17:BA17 AY19:BA19" xr:uid="{00000000-0002-0000-1200-000000000000}">
      <formula1>"昭和,平成,令和"</formula1>
    </dataValidation>
    <dataValidation type="list" allowBlank="1" showInputMessage="1" showErrorMessage="1" sqref="CY7" xr:uid="{00000000-0002-0000-1200-000001000000}">
      <formula1>"男,女"</formula1>
    </dataValidation>
    <dataValidation type="list" allowBlank="1" showInputMessage="1" showErrorMessage="1" sqref="BU8 I33:O34 I38:O39 I43:O44 I48:O49 I53:O54 I58:O59 I63:O64 I83:O84 I103:O104 I98:O99 I93:O94 I88:O89 I78:O79 I68:O69 I73:O74" xr:uid="{00000000-0002-0000-12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2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2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4E85B051-22CF-462A-B31F-6A5D0042095A}">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XCD2"/>
  <sheetViews>
    <sheetView workbookViewId="0">
      <selection activeCell="M2" sqref="M2"/>
    </sheetView>
  </sheetViews>
  <sheetFormatPr defaultRowHeight="18.75" x14ac:dyDescent="0.4"/>
  <cols>
    <col min="1" max="1" width="18.875" customWidth="1"/>
    <col min="2" max="2" width="17.125" customWidth="1"/>
    <col min="3" max="3" width="16.75" customWidth="1"/>
    <col min="4" max="4" width="23.5" customWidth="1"/>
  </cols>
  <sheetData>
    <row r="1" spans="1:16306" s="9" customFormat="1" ht="56.25" x14ac:dyDescent="0.4">
      <c r="A1" s="10" t="s">
        <v>168</v>
      </c>
      <c r="B1" s="11" t="s">
        <v>169</v>
      </c>
      <c r="C1" s="12" t="s">
        <v>170</v>
      </c>
      <c r="D1" s="12" t="s">
        <v>171</v>
      </c>
      <c r="E1" s="11" t="s">
        <v>172</v>
      </c>
      <c r="F1" s="11" t="s">
        <v>173</v>
      </c>
      <c r="G1" s="11"/>
      <c r="H1" s="11" t="s">
        <v>174</v>
      </c>
      <c r="I1" s="246" t="s">
        <v>29</v>
      </c>
      <c r="J1" s="246"/>
      <c r="K1" s="11" t="s">
        <v>175</v>
      </c>
      <c r="L1" s="11" t="s">
        <v>176</v>
      </c>
      <c r="M1" s="11" t="s">
        <v>177</v>
      </c>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row>
    <row r="2" spans="1:16306" x14ac:dyDescent="0.4">
      <c r="A2" s="15" t="str">
        <f>IF(①職員名簿!C4="","",①職員名簿!C4)</f>
        <v/>
      </c>
      <c r="B2" s="14"/>
      <c r="C2" s="17" t="str">
        <f>②第１号様式の１!AC7</f>
        <v/>
      </c>
      <c r="D2" s="17" t="str">
        <f>②第１号様式の１!AC9</f>
        <v/>
      </c>
      <c r="E2" s="16" t="str">
        <f>②第１号様式の１!AF6</f>
        <v/>
      </c>
      <c r="F2" s="16" t="str">
        <f>②第１号様式の１!T24</f>
        <v/>
      </c>
      <c r="G2" s="14"/>
      <c r="H2" s="16" t="str">
        <f>②第１号様式の１!B21</f>
        <v/>
      </c>
      <c r="I2" s="16" t="str">
        <f>②第１号様式の１!N21</f>
        <v/>
      </c>
      <c r="J2" s="16">
        <f>②第１号様式の１!Q21</f>
        <v>0</v>
      </c>
      <c r="K2" s="14"/>
      <c r="L2" s="16" t="str">
        <f>②第１号様式の１!AB21</f>
        <v/>
      </c>
      <c r="M2" s="16" t="str">
        <f>②第１号様式の１!AE21</f>
        <v/>
      </c>
    </row>
  </sheetData>
  <sheetProtection algorithmName="SHA-512" hashValue="gZjWgMvSpkzxxUgiGgbSysqnTEwn+HDaD8A0WCXtX0kj9U61K1jpGjZvCG8ANT1fqF43HqOQ3lHDkuB7pEyFMw==" saltValue="WGndZmrX/I2eUz/w2+Qvww==" spinCount="100000" sheet="1" objects="1" scenarios="1"/>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DL130"/>
  <sheetViews>
    <sheetView view="pageBreakPreview" zoomScaleNormal="145" zoomScaleSheetLayoutView="100" workbookViewId="0">
      <selection activeCell="BK52"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9b4Un1LdPOswrCP7wIq1OnDp5jxLdK0zbAnWO0oDpuxpKDcoDlFFknOVLbbQX1ZoLm102DLXsMRGe5hGiY+fiA==" saltValue="/Mx+KWD9CngIQGxM1FdKeg=="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986" priority="38">
      <formula>AND($I31&lt;&gt;"",$I33="")</formula>
    </cfRule>
  </conditionalFormatting>
  <conditionalFormatting sqref="I73">
    <cfRule type="expression" dxfId="1985" priority="15">
      <formula>AND($I71&lt;&gt;"",$I73="")</formula>
    </cfRule>
  </conditionalFormatting>
  <conditionalFormatting sqref="I78">
    <cfRule type="expression" dxfId="1984" priority="33">
      <formula>AND($I76&lt;&gt;"",$I78="")</formula>
    </cfRule>
  </conditionalFormatting>
  <conditionalFormatting sqref="I83">
    <cfRule type="expression" dxfId="1983" priority="18">
      <formula>AND($I81&lt;&gt;"",$I83="")</formula>
    </cfRule>
  </conditionalFormatting>
  <conditionalFormatting sqref="I88">
    <cfRule type="expression" dxfId="1982" priority="21">
      <formula>AND($I86&lt;&gt;"",$I88="")</formula>
    </cfRule>
  </conditionalFormatting>
  <conditionalFormatting sqref="I93">
    <cfRule type="expression" dxfId="1981" priority="24">
      <formula>AND($I91&lt;&gt;"",$I93="")</formula>
    </cfRule>
  </conditionalFormatting>
  <conditionalFormatting sqref="I98">
    <cfRule type="expression" dxfId="1980" priority="27">
      <formula>AND($I96&lt;&gt;"",$I98="")</formula>
    </cfRule>
  </conditionalFormatting>
  <conditionalFormatting sqref="I103">
    <cfRule type="expression" dxfId="1979" priority="30">
      <formula>AND($I101&lt;&gt;"",$I103="")</formula>
    </cfRule>
  </conditionalFormatting>
  <conditionalFormatting sqref="V33 V38 V43 V48 V53 V58 V63">
    <cfRule type="expression" dxfId="1978" priority="43">
      <formula>IF(AND($I36&lt;&gt;"",$AI38&lt;&gt;"",$V33&lt;=$AI38),TRUE,FALSE)</formula>
    </cfRule>
    <cfRule type="expression" dxfId="1977" priority="42">
      <formula>AND($I31&lt;&gt;"",$V33="")</formula>
    </cfRule>
  </conditionalFormatting>
  <conditionalFormatting sqref="V68">
    <cfRule type="expression" dxfId="1976" priority="45">
      <formula>IF(AND(#REF!&lt;&gt;"",#REF!&lt;&gt;"",$V68&lt;=#REF!),TRUE,FALSE)</formula>
    </cfRule>
    <cfRule type="expression" dxfId="1975" priority="44">
      <formula>AND($I66&lt;&gt;"",$V68="")</formula>
    </cfRule>
  </conditionalFormatting>
  <conditionalFormatting sqref="V73 V78 V83">
    <cfRule type="expression" dxfId="1974" priority="47">
      <formula>IF(AND(#REF!&lt;&gt;"",#REF!&lt;&gt;"",$V73&lt;=#REF!),TRUE,FALSE)</formula>
    </cfRule>
    <cfRule type="expression" dxfId="1973" priority="46">
      <formula>AND($I71&lt;&gt;"",$V73="")</formula>
    </cfRule>
  </conditionalFormatting>
  <conditionalFormatting sqref="V88">
    <cfRule type="expression" dxfId="1972" priority="55">
      <formula>IF(AND(#REF!&lt;&gt;"",#REF!&lt;&gt;"",$V88&lt;=#REF!),TRUE,FALSE)</formula>
    </cfRule>
    <cfRule type="expression" dxfId="1971" priority="54">
      <formula>AND($I86&lt;&gt;"",$V88="")</formula>
    </cfRule>
  </conditionalFormatting>
  <conditionalFormatting sqref="V93">
    <cfRule type="expression" dxfId="1970" priority="52">
      <formula>AND($I91&lt;&gt;"",$V93="")</formula>
    </cfRule>
    <cfRule type="expression" dxfId="1969" priority="53">
      <formula>IF(AND(#REF!&lt;&gt;"",#REF!&lt;&gt;"",$V93&lt;=#REF!),TRUE,FALSE)</formula>
    </cfRule>
  </conditionalFormatting>
  <conditionalFormatting sqref="V98">
    <cfRule type="expression" dxfId="1968" priority="50">
      <formula>AND($I96&lt;&gt;"",$V98="")</formula>
    </cfRule>
    <cfRule type="expression" dxfId="1967" priority="51">
      <formula>IF(AND(#REF!&lt;&gt;"",#REF!&lt;&gt;"",$V98&lt;=#REF!),TRUE,FALSE)</formula>
    </cfRule>
  </conditionalFormatting>
  <conditionalFormatting sqref="V103">
    <cfRule type="expression" dxfId="1966" priority="48">
      <formula>AND($I101&lt;&gt;"",$V103="")</formula>
    </cfRule>
    <cfRule type="expression" dxfId="1965" priority="49">
      <formula>IF(AND(#REF!&lt;&gt;"",#REF!&lt;&gt;"",$V103&lt;=#REF!),TRUE,FALSE)</formula>
    </cfRule>
  </conditionalFormatting>
  <conditionalFormatting sqref="AI33">
    <cfRule type="expression" dxfId="1964" priority="36">
      <formula>AND($I$31&lt;&gt;"",$AI$33="")</formula>
    </cfRule>
  </conditionalFormatting>
  <conditionalFormatting sqref="AI38 AI43 AI48 AI53 AI58 AI63 AI68">
    <cfRule type="expression" dxfId="1963" priority="41">
      <formula>IF(AND($I36&lt;&gt;"",AI38&lt;&gt;"",$V33&lt;=$AI38),TRUE,FALSE)</formula>
    </cfRule>
    <cfRule type="expression" dxfId="1962" priority="40">
      <formula>AND($I36&lt;&gt;"",$AI38="")</formula>
    </cfRule>
  </conditionalFormatting>
  <conditionalFormatting sqref="AI73">
    <cfRule type="expression" dxfId="1961" priority="16">
      <formula>AND($I71&lt;&gt;"",$AI73="")</formula>
    </cfRule>
    <cfRule type="expression" dxfId="1960" priority="17">
      <formula>IF(AND($I71&lt;&gt;"",AI73&lt;&gt;"",$V63&lt;=$AI73),TRUE,FALSE)</formula>
    </cfRule>
  </conditionalFormatting>
  <conditionalFormatting sqref="AI78">
    <cfRule type="expression" dxfId="1959" priority="35">
      <formula>IF(AND($I76&lt;&gt;"",AI78&lt;&gt;"",$V68&lt;=$AI78),TRUE,FALSE)</formula>
    </cfRule>
    <cfRule type="expression" dxfId="1958" priority="34">
      <formula>AND($I76&lt;&gt;"",$AI78="")</formula>
    </cfRule>
  </conditionalFormatting>
  <conditionalFormatting sqref="AI83">
    <cfRule type="expression" dxfId="1957" priority="19">
      <formula>AND($I81&lt;&gt;"",$AI83="")</formula>
    </cfRule>
    <cfRule type="expression" dxfId="1956" priority="20">
      <formula>IF(AND($I81&lt;&gt;"",AI83&lt;&gt;"",$V78&lt;=$AI83),TRUE,FALSE)</formula>
    </cfRule>
  </conditionalFormatting>
  <conditionalFormatting sqref="AI88">
    <cfRule type="expression" dxfId="1955" priority="22">
      <formula>AND($I86&lt;&gt;"",$AI88="")</formula>
    </cfRule>
    <cfRule type="expression" dxfId="1954" priority="23">
      <formula>IF(AND($I86&lt;&gt;"",AI88&lt;&gt;"",$V78&lt;=$AI88),TRUE,FALSE)</formula>
    </cfRule>
  </conditionalFormatting>
  <conditionalFormatting sqref="AI93">
    <cfRule type="expression" dxfId="1953" priority="26">
      <formula>IF(AND($I91&lt;&gt;"",AI93&lt;&gt;"",$V78&lt;=$AI93),TRUE,FALSE)</formula>
    </cfRule>
    <cfRule type="expression" dxfId="1952" priority="25">
      <formula>AND($I91&lt;&gt;"",$AI93="")</formula>
    </cfRule>
  </conditionalFormatting>
  <conditionalFormatting sqref="AI98">
    <cfRule type="expression" dxfId="1951" priority="28">
      <formula>AND($I96&lt;&gt;"",$AI98="")</formula>
    </cfRule>
    <cfRule type="expression" dxfId="1950" priority="29">
      <formula>IF(AND($I96&lt;&gt;"",AI98&lt;&gt;"",$V78&lt;=$AI98),TRUE,FALSE)</formula>
    </cfRule>
  </conditionalFormatting>
  <conditionalFormatting sqref="AI103">
    <cfRule type="expression" dxfId="1949" priority="31">
      <formula>AND($I101&lt;&gt;"",$AI103="")</formula>
    </cfRule>
    <cfRule type="expression" dxfId="1948" priority="32">
      <formula>IF(AND($I101&lt;&gt;"",AI103&lt;&gt;"",$V78&lt;=$AI103),TRUE,FALSE)</formula>
    </cfRule>
  </conditionalFormatting>
  <conditionalFormatting sqref="AT31">
    <cfRule type="expression" dxfId="1946" priority="37">
      <formula>AND($I31&lt;&gt;"",$AT31="")</formula>
    </cfRule>
  </conditionalFormatting>
  <conditionalFormatting sqref="AT36">
    <cfRule type="expression" dxfId="1945" priority="14">
      <formula>AND($I36&lt;&gt;"",$AT36="")</formula>
    </cfRule>
  </conditionalFormatting>
  <conditionalFormatting sqref="AT41">
    <cfRule type="expression" dxfId="1944" priority="13">
      <formula>AND($I41&lt;&gt;"",$AT41="")</formula>
    </cfRule>
  </conditionalFormatting>
  <conditionalFormatting sqref="AT46">
    <cfRule type="expression" dxfId="1943" priority="12">
      <formula>AND($I46&lt;&gt;"",$AT46="")</formula>
    </cfRule>
  </conditionalFormatting>
  <conditionalFormatting sqref="AT51">
    <cfRule type="expression" dxfId="1942" priority="11">
      <formula>AND($I51&lt;&gt;"",$AT51="")</formula>
    </cfRule>
  </conditionalFormatting>
  <conditionalFormatting sqref="AT56">
    <cfRule type="expression" dxfId="1941" priority="10">
      <formula>AND($I56&lt;&gt;"",$AT56="")</formula>
    </cfRule>
  </conditionalFormatting>
  <conditionalFormatting sqref="AT61">
    <cfRule type="expression" dxfId="1940" priority="9">
      <formula>AND($I61&lt;&gt;"",$AT61="")</formula>
    </cfRule>
  </conditionalFormatting>
  <conditionalFormatting sqref="AT66">
    <cfRule type="expression" dxfId="1939" priority="8">
      <formula>AND($I66&lt;&gt;"",$AT66="")</formula>
    </cfRule>
  </conditionalFormatting>
  <conditionalFormatting sqref="AT71">
    <cfRule type="expression" dxfId="1938" priority="7">
      <formula>AND($I71&lt;&gt;"",$AT71="")</formula>
    </cfRule>
  </conditionalFormatting>
  <conditionalFormatting sqref="AT76">
    <cfRule type="expression" dxfId="1937" priority="6">
      <formula>AND($I76&lt;&gt;"",$AT76="")</formula>
    </cfRule>
  </conditionalFormatting>
  <conditionalFormatting sqref="AT81">
    <cfRule type="expression" dxfId="1936" priority="5">
      <formula>AND($I81&lt;&gt;"",$AT81="")</formula>
    </cfRule>
  </conditionalFormatting>
  <conditionalFormatting sqref="AT86">
    <cfRule type="expression" dxfId="1935" priority="4">
      <formula>AND($I86&lt;&gt;"",$AT86="")</formula>
    </cfRule>
  </conditionalFormatting>
  <conditionalFormatting sqref="AT91">
    <cfRule type="expression" dxfId="1934" priority="3">
      <formula>AND($I91&lt;&gt;"",$AT91="")</formula>
    </cfRule>
  </conditionalFormatting>
  <conditionalFormatting sqref="AT96">
    <cfRule type="expression" dxfId="1933" priority="2">
      <formula>AND($I96&lt;&gt;"",$AT96="")</formula>
    </cfRule>
  </conditionalFormatting>
  <conditionalFormatting sqref="AT101">
    <cfRule type="expression" dxfId="1932" priority="1">
      <formula>AND($I101&lt;&gt;"",$AT101="")</formula>
    </cfRule>
  </conditionalFormatting>
  <dataValidations count="5">
    <dataValidation type="list" allowBlank="1" showInputMessage="1" showErrorMessage="1" sqref="S13:U13 S15:U15 S17:U17 S19:U19 AY13:BA13 AY15:BA15 AY17:BA17 AY19:BA19" xr:uid="{00000000-0002-0000-1300-000000000000}">
      <formula1>"昭和,平成,令和"</formula1>
    </dataValidation>
    <dataValidation type="list" allowBlank="1" showInputMessage="1" showErrorMessage="1" sqref="CY7" xr:uid="{00000000-0002-0000-1300-000001000000}">
      <formula1>"男,女"</formula1>
    </dataValidation>
    <dataValidation type="list" allowBlank="1" showInputMessage="1" showErrorMessage="1" sqref="BU8 I33:O34 I38:O39 I43:O44 I48:O49 I53:O54 I58:O59 I63:O64 I83:O84 I103:O104 I98:O99 I93:O94 I88:O89 I78:O79 I68:O69 I73:O74" xr:uid="{00000000-0002-0000-13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3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3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05790415-6280-4387-9011-F98FD7A652EF}">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DK130"/>
  <sheetViews>
    <sheetView view="pageBreakPreview" zoomScaleNormal="145" zoomScaleSheetLayoutView="100" workbookViewId="0">
      <selection activeCell="BK1" sqref="BK1:DK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C8gNCByjm1SrwKgSzjQlxvLbUrqmV1+6NHgzYVSadbtTHqsoN2067l+575jgNCtQUjL3LqJrBNV6elRPi+F+ZQ==" saltValue="o6p/5H4kuX01JXSaNvt6RQ=="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931" priority="38">
      <formula>AND($I31&lt;&gt;"",$I33="")</formula>
    </cfRule>
  </conditionalFormatting>
  <conditionalFormatting sqref="I73">
    <cfRule type="expression" dxfId="1930" priority="15">
      <formula>AND($I71&lt;&gt;"",$I73="")</formula>
    </cfRule>
  </conditionalFormatting>
  <conditionalFormatting sqref="I78">
    <cfRule type="expression" dxfId="1929" priority="33">
      <formula>AND($I76&lt;&gt;"",$I78="")</formula>
    </cfRule>
  </conditionalFormatting>
  <conditionalFormatting sqref="I83">
    <cfRule type="expression" dxfId="1928" priority="18">
      <formula>AND($I81&lt;&gt;"",$I83="")</formula>
    </cfRule>
  </conditionalFormatting>
  <conditionalFormatting sqref="I88">
    <cfRule type="expression" dxfId="1927" priority="21">
      <formula>AND($I86&lt;&gt;"",$I88="")</formula>
    </cfRule>
  </conditionalFormatting>
  <conditionalFormatting sqref="I93">
    <cfRule type="expression" dxfId="1926" priority="24">
      <formula>AND($I91&lt;&gt;"",$I93="")</formula>
    </cfRule>
  </conditionalFormatting>
  <conditionalFormatting sqref="I98">
    <cfRule type="expression" dxfId="1925" priority="27">
      <formula>AND($I96&lt;&gt;"",$I98="")</formula>
    </cfRule>
  </conditionalFormatting>
  <conditionalFormatting sqref="I103">
    <cfRule type="expression" dxfId="1924" priority="30">
      <formula>AND($I101&lt;&gt;"",$I103="")</formula>
    </cfRule>
  </conditionalFormatting>
  <conditionalFormatting sqref="V33 V38 V43 V48 V53 V58 V63">
    <cfRule type="expression" dxfId="1923" priority="43">
      <formula>IF(AND($I36&lt;&gt;"",$AI38&lt;&gt;"",$V33&lt;=$AI38),TRUE,FALSE)</formula>
    </cfRule>
    <cfRule type="expression" dxfId="1922" priority="42">
      <formula>AND($I31&lt;&gt;"",$V33="")</formula>
    </cfRule>
  </conditionalFormatting>
  <conditionalFormatting sqref="V68">
    <cfRule type="expression" dxfId="1921" priority="45">
      <formula>IF(AND(#REF!&lt;&gt;"",#REF!&lt;&gt;"",$V68&lt;=#REF!),TRUE,FALSE)</formula>
    </cfRule>
    <cfRule type="expression" dxfId="1920" priority="44">
      <formula>AND($I66&lt;&gt;"",$V68="")</formula>
    </cfRule>
  </conditionalFormatting>
  <conditionalFormatting sqref="V73 V78 V83">
    <cfRule type="expression" dxfId="1919" priority="47">
      <formula>IF(AND(#REF!&lt;&gt;"",#REF!&lt;&gt;"",$V73&lt;=#REF!),TRUE,FALSE)</formula>
    </cfRule>
    <cfRule type="expression" dxfId="1918" priority="46">
      <formula>AND($I71&lt;&gt;"",$V73="")</formula>
    </cfRule>
  </conditionalFormatting>
  <conditionalFormatting sqref="V88">
    <cfRule type="expression" dxfId="1917" priority="55">
      <formula>IF(AND(#REF!&lt;&gt;"",#REF!&lt;&gt;"",$V88&lt;=#REF!),TRUE,FALSE)</formula>
    </cfRule>
    <cfRule type="expression" dxfId="1916" priority="54">
      <formula>AND($I86&lt;&gt;"",$V88="")</formula>
    </cfRule>
  </conditionalFormatting>
  <conditionalFormatting sqref="V93">
    <cfRule type="expression" dxfId="1915" priority="52">
      <formula>AND($I91&lt;&gt;"",$V93="")</formula>
    </cfRule>
    <cfRule type="expression" dxfId="1914" priority="53">
      <formula>IF(AND(#REF!&lt;&gt;"",#REF!&lt;&gt;"",$V93&lt;=#REF!),TRUE,FALSE)</formula>
    </cfRule>
  </conditionalFormatting>
  <conditionalFormatting sqref="V98">
    <cfRule type="expression" dxfId="1913" priority="50">
      <formula>AND($I96&lt;&gt;"",$V98="")</formula>
    </cfRule>
    <cfRule type="expression" dxfId="1912" priority="51">
      <formula>IF(AND(#REF!&lt;&gt;"",#REF!&lt;&gt;"",$V98&lt;=#REF!),TRUE,FALSE)</formula>
    </cfRule>
  </conditionalFormatting>
  <conditionalFormatting sqref="V103">
    <cfRule type="expression" dxfId="1911" priority="48">
      <formula>AND($I101&lt;&gt;"",$V103="")</formula>
    </cfRule>
    <cfRule type="expression" dxfId="1910" priority="49">
      <formula>IF(AND(#REF!&lt;&gt;"",#REF!&lt;&gt;"",$V103&lt;=#REF!),TRUE,FALSE)</formula>
    </cfRule>
  </conditionalFormatting>
  <conditionalFormatting sqref="AI33">
    <cfRule type="expression" dxfId="1909" priority="36">
      <formula>AND($I$31&lt;&gt;"",$AI$33="")</formula>
    </cfRule>
  </conditionalFormatting>
  <conditionalFormatting sqref="AI38 AI43 AI48 AI53 AI58 AI63 AI68">
    <cfRule type="expression" dxfId="1908" priority="41">
      <formula>IF(AND($I36&lt;&gt;"",AI38&lt;&gt;"",$V33&lt;=$AI38),TRUE,FALSE)</formula>
    </cfRule>
    <cfRule type="expression" dxfId="1907" priority="40">
      <formula>AND($I36&lt;&gt;"",$AI38="")</formula>
    </cfRule>
  </conditionalFormatting>
  <conditionalFormatting sqref="AI73">
    <cfRule type="expression" dxfId="1906" priority="16">
      <formula>AND($I71&lt;&gt;"",$AI73="")</formula>
    </cfRule>
    <cfRule type="expression" dxfId="1905" priority="17">
      <formula>IF(AND($I71&lt;&gt;"",AI73&lt;&gt;"",$V63&lt;=$AI73),TRUE,FALSE)</formula>
    </cfRule>
  </conditionalFormatting>
  <conditionalFormatting sqref="AI78">
    <cfRule type="expression" dxfId="1904" priority="35">
      <formula>IF(AND($I76&lt;&gt;"",AI78&lt;&gt;"",$V68&lt;=$AI78),TRUE,FALSE)</formula>
    </cfRule>
    <cfRule type="expression" dxfId="1903" priority="34">
      <formula>AND($I76&lt;&gt;"",$AI78="")</formula>
    </cfRule>
  </conditionalFormatting>
  <conditionalFormatting sqref="AI83">
    <cfRule type="expression" dxfId="1902" priority="19">
      <formula>AND($I81&lt;&gt;"",$AI83="")</formula>
    </cfRule>
    <cfRule type="expression" dxfId="1901" priority="20">
      <formula>IF(AND($I81&lt;&gt;"",AI83&lt;&gt;"",$V78&lt;=$AI83),TRUE,FALSE)</formula>
    </cfRule>
  </conditionalFormatting>
  <conditionalFormatting sqref="AI88">
    <cfRule type="expression" dxfId="1900" priority="22">
      <formula>AND($I86&lt;&gt;"",$AI88="")</formula>
    </cfRule>
    <cfRule type="expression" dxfId="1899" priority="23">
      <formula>IF(AND($I86&lt;&gt;"",AI88&lt;&gt;"",$V78&lt;=$AI88),TRUE,FALSE)</formula>
    </cfRule>
  </conditionalFormatting>
  <conditionalFormatting sqref="AI93">
    <cfRule type="expression" dxfId="1898" priority="26">
      <formula>IF(AND($I91&lt;&gt;"",AI93&lt;&gt;"",$V78&lt;=$AI93),TRUE,FALSE)</formula>
    </cfRule>
    <cfRule type="expression" dxfId="1897" priority="25">
      <formula>AND($I91&lt;&gt;"",$AI93="")</formula>
    </cfRule>
  </conditionalFormatting>
  <conditionalFormatting sqref="AI98">
    <cfRule type="expression" dxfId="1896" priority="28">
      <formula>AND($I96&lt;&gt;"",$AI98="")</formula>
    </cfRule>
    <cfRule type="expression" dxfId="1895" priority="29">
      <formula>IF(AND($I96&lt;&gt;"",AI98&lt;&gt;"",$V78&lt;=$AI98),TRUE,FALSE)</formula>
    </cfRule>
  </conditionalFormatting>
  <conditionalFormatting sqref="AI103">
    <cfRule type="expression" dxfId="1894" priority="31">
      <formula>AND($I101&lt;&gt;"",$AI103="")</formula>
    </cfRule>
    <cfRule type="expression" dxfId="1893" priority="32">
      <formula>IF(AND($I101&lt;&gt;"",AI103&lt;&gt;"",$V78&lt;=$AI103),TRUE,FALSE)</formula>
    </cfRule>
  </conditionalFormatting>
  <conditionalFormatting sqref="AT31">
    <cfRule type="expression" dxfId="1891" priority="37">
      <formula>AND($I31&lt;&gt;"",$AT31="")</formula>
    </cfRule>
  </conditionalFormatting>
  <conditionalFormatting sqref="AT36">
    <cfRule type="expression" dxfId="1890" priority="14">
      <formula>AND($I36&lt;&gt;"",$AT36="")</formula>
    </cfRule>
  </conditionalFormatting>
  <conditionalFormatting sqref="AT41">
    <cfRule type="expression" dxfId="1889" priority="13">
      <formula>AND($I41&lt;&gt;"",$AT41="")</formula>
    </cfRule>
  </conditionalFormatting>
  <conditionalFormatting sqref="AT46">
    <cfRule type="expression" dxfId="1888" priority="12">
      <formula>AND($I46&lt;&gt;"",$AT46="")</formula>
    </cfRule>
  </conditionalFormatting>
  <conditionalFormatting sqref="AT51">
    <cfRule type="expression" dxfId="1887" priority="11">
      <formula>AND($I51&lt;&gt;"",$AT51="")</formula>
    </cfRule>
  </conditionalFormatting>
  <conditionalFormatting sqref="AT56">
    <cfRule type="expression" dxfId="1886" priority="10">
      <formula>AND($I56&lt;&gt;"",$AT56="")</formula>
    </cfRule>
  </conditionalFormatting>
  <conditionalFormatting sqref="AT61">
    <cfRule type="expression" dxfId="1885" priority="9">
      <formula>AND($I61&lt;&gt;"",$AT61="")</formula>
    </cfRule>
  </conditionalFormatting>
  <conditionalFormatting sqref="AT66">
    <cfRule type="expression" dxfId="1884" priority="8">
      <formula>AND($I66&lt;&gt;"",$AT66="")</formula>
    </cfRule>
  </conditionalFormatting>
  <conditionalFormatting sqref="AT71">
    <cfRule type="expression" dxfId="1883" priority="7">
      <formula>AND($I71&lt;&gt;"",$AT71="")</formula>
    </cfRule>
  </conditionalFormatting>
  <conditionalFormatting sqref="AT76">
    <cfRule type="expression" dxfId="1882" priority="6">
      <formula>AND($I76&lt;&gt;"",$AT76="")</formula>
    </cfRule>
  </conditionalFormatting>
  <conditionalFormatting sqref="AT81">
    <cfRule type="expression" dxfId="1881" priority="5">
      <formula>AND($I81&lt;&gt;"",$AT81="")</formula>
    </cfRule>
  </conditionalFormatting>
  <conditionalFormatting sqref="AT86">
    <cfRule type="expression" dxfId="1880" priority="4">
      <formula>AND($I86&lt;&gt;"",$AT86="")</formula>
    </cfRule>
  </conditionalFormatting>
  <conditionalFormatting sqref="AT91">
    <cfRule type="expression" dxfId="1879" priority="3">
      <formula>AND($I91&lt;&gt;"",$AT91="")</formula>
    </cfRule>
  </conditionalFormatting>
  <conditionalFormatting sqref="AT96">
    <cfRule type="expression" dxfId="1878" priority="2">
      <formula>AND($I96&lt;&gt;"",$AT96="")</formula>
    </cfRule>
  </conditionalFormatting>
  <conditionalFormatting sqref="AT101">
    <cfRule type="expression" dxfId="1877" priority="1">
      <formula>AND($I101&lt;&gt;"",$AT101="")</formula>
    </cfRule>
  </conditionalFormatting>
  <dataValidations count="5">
    <dataValidation type="list" allowBlank="1" showInputMessage="1" showErrorMessage="1" sqref="S13:U13 S15:U15 S17:U17 S19:U19 AY13:BA13 AY15:BA15 AY17:BA17 AY19:BA19" xr:uid="{00000000-0002-0000-1400-000000000000}">
      <formula1>"昭和,平成,令和"</formula1>
    </dataValidation>
    <dataValidation type="list" allowBlank="1" showInputMessage="1" showErrorMessage="1" sqref="CY7" xr:uid="{00000000-0002-0000-1400-000001000000}">
      <formula1>"男,女"</formula1>
    </dataValidation>
    <dataValidation type="list" allowBlank="1" showInputMessage="1" showErrorMessage="1" sqref="BU8 I33:O34 I38:O39 I43:O44 I48:O49 I53:O54 I58:O59 I63:O64 I83:O84 I103:O104 I98:O99 I93:O94 I88:O89 I78:O79 I68:O69 I73:O74" xr:uid="{00000000-0002-0000-14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4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4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275E85CC-4BB7-4CD2-98E0-F964806DF3E1}">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DK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ly+P2yQ0d9z6ZF4ydVtQ5B2mDu/Ybjqy6LGbmg4mYlbiWIViLlevaibsX60VRxVQFXSaWOfztHsa2tTL8qitQ==" saltValue="rlKtEEJ9ooLfWwuIi0FS8A=="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876" priority="38">
      <formula>AND($I31&lt;&gt;"",$I33="")</formula>
    </cfRule>
  </conditionalFormatting>
  <conditionalFormatting sqref="I73">
    <cfRule type="expression" dxfId="1875" priority="15">
      <formula>AND($I71&lt;&gt;"",$I73="")</formula>
    </cfRule>
  </conditionalFormatting>
  <conditionalFormatting sqref="I78">
    <cfRule type="expression" dxfId="1874" priority="33">
      <formula>AND($I76&lt;&gt;"",$I78="")</formula>
    </cfRule>
  </conditionalFormatting>
  <conditionalFormatting sqref="I83">
    <cfRule type="expression" dxfId="1873" priority="18">
      <formula>AND($I81&lt;&gt;"",$I83="")</formula>
    </cfRule>
  </conditionalFormatting>
  <conditionalFormatting sqref="I88">
    <cfRule type="expression" dxfId="1872" priority="21">
      <formula>AND($I86&lt;&gt;"",$I88="")</formula>
    </cfRule>
  </conditionalFormatting>
  <conditionalFormatting sqref="I93">
    <cfRule type="expression" dxfId="1871" priority="24">
      <formula>AND($I91&lt;&gt;"",$I93="")</formula>
    </cfRule>
  </conditionalFormatting>
  <conditionalFormatting sqref="I98">
    <cfRule type="expression" dxfId="1870" priority="27">
      <formula>AND($I96&lt;&gt;"",$I98="")</formula>
    </cfRule>
  </conditionalFormatting>
  <conditionalFormatting sqref="I103">
    <cfRule type="expression" dxfId="1869" priority="30">
      <formula>AND($I101&lt;&gt;"",$I103="")</formula>
    </cfRule>
  </conditionalFormatting>
  <conditionalFormatting sqref="V33 V38 V43 V48 V53 V58 V63">
    <cfRule type="expression" dxfId="1868" priority="43">
      <formula>IF(AND($I36&lt;&gt;"",$AI38&lt;&gt;"",$V33&lt;=$AI38),TRUE,FALSE)</formula>
    </cfRule>
    <cfRule type="expression" dxfId="1867" priority="42">
      <formula>AND($I31&lt;&gt;"",$V33="")</formula>
    </cfRule>
  </conditionalFormatting>
  <conditionalFormatting sqref="V68">
    <cfRule type="expression" dxfId="1866" priority="45">
      <formula>IF(AND(#REF!&lt;&gt;"",#REF!&lt;&gt;"",$V68&lt;=#REF!),TRUE,FALSE)</formula>
    </cfRule>
    <cfRule type="expression" dxfId="1865" priority="44">
      <formula>AND($I66&lt;&gt;"",$V68="")</formula>
    </cfRule>
  </conditionalFormatting>
  <conditionalFormatting sqref="V73 V78 V83">
    <cfRule type="expression" dxfId="1864" priority="47">
      <formula>IF(AND(#REF!&lt;&gt;"",#REF!&lt;&gt;"",$V73&lt;=#REF!),TRUE,FALSE)</formula>
    </cfRule>
    <cfRule type="expression" dxfId="1863" priority="46">
      <formula>AND($I71&lt;&gt;"",$V73="")</formula>
    </cfRule>
  </conditionalFormatting>
  <conditionalFormatting sqref="V88">
    <cfRule type="expression" dxfId="1862" priority="55">
      <formula>IF(AND(#REF!&lt;&gt;"",#REF!&lt;&gt;"",$V88&lt;=#REF!),TRUE,FALSE)</formula>
    </cfRule>
    <cfRule type="expression" dxfId="1861" priority="54">
      <formula>AND($I86&lt;&gt;"",$V88="")</formula>
    </cfRule>
  </conditionalFormatting>
  <conditionalFormatting sqref="V93">
    <cfRule type="expression" dxfId="1860" priority="52">
      <formula>AND($I91&lt;&gt;"",$V93="")</formula>
    </cfRule>
    <cfRule type="expression" dxfId="1859" priority="53">
      <formula>IF(AND(#REF!&lt;&gt;"",#REF!&lt;&gt;"",$V93&lt;=#REF!),TRUE,FALSE)</formula>
    </cfRule>
  </conditionalFormatting>
  <conditionalFormatting sqref="V98">
    <cfRule type="expression" dxfId="1858" priority="50">
      <formula>AND($I96&lt;&gt;"",$V98="")</formula>
    </cfRule>
    <cfRule type="expression" dxfId="1857" priority="51">
      <formula>IF(AND(#REF!&lt;&gt;"",#REF!&lt;&gt;"",$V98&lt;=#REF!),TRUE,FALSE)</formula>
    </cfRule>
  </conditionalFormatting>
  <conditionalFormatting sqref="V103">
    <cfRule type="expression" dxfId="1856" priority="48">
      <formula>AND($I101&lt;&gt;"",$V103="")</formula>
    </cfRule>
    <cfRule type="expression" dxfId="1855" priority="49">
      <formula>IF(AND(#REF!&lt;&gt;"",#REF!&lt;&gt;"",$V103&lt;=#REF!),TRUE,FALSE)</formula>
    </cfRule>
  </conditionalFormatting>
  <conditionalFormatting sqref="AI33">
    <cfRule type="expression" dxfId="1854" priority="36">
      <formula>AND($I$31&lt;&gt;"",$AI$33="")</formula>
    </cfRule>
  </conditionalFormatting>
  <conditionalFormatting sqref="AI38 AI43 AI48 AI53 AI58 AI63 AI68">
    <cfRule type="expression" dxfId="1853" priority="41">
      <formula>IF(AND($I36&lt;&gt;"",AI38&lt;&gt;"",$V33&lt;=$AI38),TRUE,FALSE)</formula>
    </cfRule>
    <cfRule type="expression" dxfId="1852" priority="40">
      <formula>AND($I36&lt;&gt;"",$AI38="")</formula>
    </cfRule>
  </conditionalFormatting>
  <conditionalFormatting sqref="AI73">
    <cfRule type="expression" dxfId="1851" priority="16">
      <formula>AND($I71&lt;&gt;"",$AI73="")</formula>
    </cfRule>
    <cfRule type="expression" dxfId="1850" priority="17">
      <formula>IF(AND($I71&lt;&gt;"",AI73&lt;&gt;"",$V63&lt;=$AI73),TRUE,FALSE)</formula>
    </cfRule>
  </conditionalFormatting>
  <conditionalFormatting sqref="AI78">
    <cfRule type="expression" dxfId="1849" priority="35">
      <formula>IF(AND($I76&lt;&gt;"",AI78&lt;&gt;"",$V68&lt;=$AI78),TRUE,FALSE)</formula>
    </cfRule>
    <cfRule type="expression" dxfId="1848" priority="34">
      <formula>AND($I76&lt;&gt;"",$AI78="")</formula>
    </cfRule>
  </conditionalFormatting>
  <conditionalFormatting sqref="AI83">
    <cfRule type="expression" dxfId="1847" priority="19">
      <formula>AND($I81&lt;&gt;"",$AI83="")</formula>
    </cfRule>
    <cfRule type="expression" dxfId="1846" priority="20">
      <formula>IF(AND($I81&lt;&gt;"",AI83&lt;&gt;"",$V78&lt;=$AI83),TRUE,FALSE)</formula>
    </cfRule>
  </conditionalFormatting>
  <conditionalFormatting sqref="AI88">
    <cfRule type="expression" dxfId="1845" priority="22">
      <formula>AND($I86&lt;&gt;"",$AI88="")</formula>
    </cfRule>
    <cfRule type="expression" dxfId="1844" priority="23">
      <formula>IF(AND($I86&lt;&gt;"",AI88&lt;&gt;"",$V78&lt;=$AI88),TRUE,FALSE)</formula>
    </cfRule>
  </conditionalFormatting>
  <conditionalFormatting sqref="AI93">
    <cfRule type="expression" dxfId="1843" priority="26">
      <formula>IF(AND($I91&lt;&gt;"",AI93&lt;&gt;"",$V78&lt;=$AI93),TRUE,FALSE)</formula>
    </cfRule>
    <cfRule type="expression" dxfId="1842" priority="25">
      <formula>AND($I91&lt;&gt;"",$AI93="")</formula>
    </cfRule>
  </conditionalFormatting>
  <conditionalFormatting sqref="AI98">
    <cfRule type="expression" dxfId="1841" priority="28">
      <formula>AND($I96&lt;&gt;"",$AI98="")</formula>
    </cfRule>
    <cfRule type="expression" dxfId="1840" priority="29">
      <formula>IF(AND($I96&lt;&gt;"",AI98&lt;&gt;"",$V78&lt;=$AI98),TRUE,FALSE)</formula>
    </cfRule>
  </conditionalFormatting>
  <conditionalFormatting sqref="AI103">
    <cfRule type="expression" dxfId="1839" priority="31">
      <formula>AND($I101&lt;&gt;"",$AI103="")</formula>
    </cfRule>
    <cfRule type="expression" dxfId="1838" priority="32">
      <formula>IF(AND($I101&lt;&gt;"",AI103&lt;&gt;"",$V78&lt;=$AI103),TRUE,FALSE)</formula>
    </cfRule>
  </conditionalFormatting>
  <conditionalFormatting sqref="AT31">
    <cfRule type="expression" dxfId="1836" priority="37">
      <formula>AND($I31&lt;&gt;"",$AT31="")</formula>
    </cfRule>
  </conditionalFormatting>
  <conditionalFormatting sqref="AT36">
    <cfRule type="expression" dxfId="1835" priority="14">
      <formula>AND($I36&lt;&gt;"",$AT36="")</formula>
    </cfRule>
  </conditionalFormatting>
  <conditionalFormatting sqref="AT41">
    <cfRule type="expression" dxfId="1834" priority="13">
      <formula>AND($I41&lt;&gt;"",$AT41="")</formula>
    </cfRule>
  </conditionalFormatting>
  <conditionalFormatting sqref="AT46">
    <cfRule type="expression" dxfId="1833" priority="12">
      <formula>AND($I46&lt;&gt;"",$AT46="")</formula>
    </cfRule>
  </conditionalFormatting>
  <conditionalFormatting sqref="AT51">
    <cfRule type="expression" dxfId="1832" priority="11">
      <formula>AND($I51&lt;&gt;"",$AT51="")</formula>
    </cfRule>
  </conditionalFormatting>
  <conditionalFormatting sqref="AT56">
    <cfRule type="expression" dxfId="1831" priority="10">
      <formula>AND($I56&lt;&gt;"",$AT56="")</formula>
    </cfRule>
  </conditionalFormatting>
  <conditionalFormatting sqref="AT61">
    <cfRule type="expression" dxfId="1830" priority="9">
      <formula>AND($I61&lt;&gt;"",$AT61="")</formula>
    </cfRule>
  </conditionalFormatting>
  <conditionalFormatting sqref="AT66">
    <cfRule type="expression" dxfId="1829" priority="8">
      <formula>AND($I66&lt;&gt;"",$AT66="")</formula>
    </cfRule>
  </conditionalFormatting>
  <conditionalFormatting sqref="AT71">
    <cfRule type="expression" dxfId="1828" priority="7">
      <formula>AND($I71&lt;&gt;"",$AT71="")</formula>
    </cfRule>
  </conditionalFormatting>
  <conditionalFormatting sqref="AT76">
    <cfRule type="expression" dxfId="1827" priority="6">
      <formula>AND($I76&lt;&gt;"",$AT76="")</formula>
    </cfRule>
  </conditionalFormatting>
  <conditionalFormatting sqref="AT81">
    <cfRule type="expression" dxfId="1826" priority="5">
      <formula>AND($I81&lt;&gt;"",$AT81="")</formula>
    </cfRule>
  </conditionalFormatting>
  <conditionalFormatting sqref="AT86">
    <cfRule type="expression" dxfId="1825" priority="4">
      <formula>AND($I86&lt;&gt;"",$AT86="")</formula>
    </cfRule>
  </conditionalFormatting>
  <conditionalFormatting sqref="AT91">
    <cfRule type="expression" dxfId="1824" priority="3">
      <formula>AND($I91&lt;&gt;"",$AT91="")</formula>
    </cfRule>
  </conditionalFormatting>
  <conditionalFormatting sqref="AT96">
    <cfRule type="expression" dxfId="1823" priority="2">
      <formula>AND($I96&lt;&gt;"",$AT96="")</formula>
    </cfRule>
  </conditionalFormatting>
  <conditionalFormatting sqref="AT101">
    <cfRule type="expression" dxfId="1822" priority="1">
      <formula>AND($I101&lt;&gt;"",$AT101="")</formula>
    </cfRule>
  </conditionalFormatting>
  <dataValidations count="5">
    <dataValidation type="list" allowBlank="1" showInputMessage="1" showErrorMessage="1" sqref="S13:U13 S15:U15 S17:U17 S19:U19 AY13:BA13 AY15:BA15 AY17:BA17 AY19:BA19" xr:uid="{00000000-0002-0000-1500-000000000000}">
      <formula1>"昭和,平成,令和"</formula1>
    </dataValidation>
    <dataValidation type="list" allowBlank="1" showInputMessage="1" showErrorMessage="1" sqref="CY7" xr:uid="{00000000-0002-0000-1500-000001000000}">
      <formula1>"男,女"</formula1>
    </dataValidation>
    <dataValidation type="list" allowBlank="1" showInputMessage="1" showErrorMessage="1" sqref="BU8 I33:O34 I38:O39 I43:O44 I48:O49 I53:O54 I58:O59 I63:O64 I83:O84 I103:O104 I98:O99 I93:O94 I88:O89 I78:O79 I68:O69 I73:O74" xr:uid="{00000000-0002-0000-15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5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5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6323DB5B-2866-43B8-9128-02A1F717CE8A}">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DL130"/>
  <sheetViews>
    <sheetView view="pageBreakPreview" zoomScaleNormal="145" zoomScaleSheetLayoutView="100" workbookViewId="0">
      <selection activeCell="BK1"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MilZLkt7cubDUVAn4TkbDtdoS/LcJO3tjRddUH/9hU6SpyVlgE+APQ1LGzAO//l74x1kteca+lAKzmELG856qw==" saltValue="f+JqAqO9WeWath4BsGXSqg=="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821" priority="38">
      <formula>AND($I31&lt;&gt;"",$I33="")</formula>
    </cfRule>
  </conditionalFormatting>
  <conditionalFormatting sqref="I73">
    <cfRule type="expression" dxfId="1820" priority="15">
      <formula>AND($I71&lt;&gt;"",$I73="")</formula>
    </cfRule>
  </conditionalFormatting>
  <conditionalFormatting sqref="I78">
    <cfRule type="expression" dxfId="1819" priority="33">
      <formula>AND($I76&lt;&gt;"",$I78="")</formula>
    </cfRule>
  </conditionalFormatting>
  <conditionalFormatting sqref="I83">
    <cfRule type="expression" dxfId="1818" priority="18">
      <formula>AND($I81&lt;&gt;"",$I83="")</formula>
    </cfRule>
  </conditionalFormatting>
  <conditionalFormatting sqref="I88">
    <cfRule type="expression" dxfId="1817" priority="21">
      <formula>AND($I86&lt;&gt;"",$I88="")</formula>
    </cfRule>
  </conditionalFormatting>
  <conditionalFormatting sqref="I93">
    <cfRule type="expression" dxfId="1816" priority="24">
      <formula>AND($I91&lt;&gt;"",$I93="")</formula>
    </cfRule>
  </conditionalFormatting>
  <conditionalFormatting sqref="I98">
    <cfRule type="expression" dxfId="1815" priority="27">
      <formula>AND($I96&lt;&gt;"",$I98="")</formula>
    </cfRule>
  </conditionalFormatting>
  <conditionalFormatting sqref="I103">
    <cfRule type="expression" dxfId="1814" priority="30">
      <formula>AND($I101&lt;&gt;"",$I103="")</formula>
    </cfRule>
  </conditionalFormatting>
  <conditionalFormatting sqref="V33 V38 V43 V48 V53 V58 V63">
    <cfRule type="expression" dxfId="1813" priority="43">
      <formula>IF(AND($I36&lt;&gt;"",$AI38&lt;&gt;"",$V33&lt;=$AI38),TRUE,FALSE)</formula>
    </cfRule>
    <cfRule type="expression" dxfId="1812" priority="42">
      <formula>AND($I31&lt;&gt;"",$V33="")</formula>
    </cfRule>
  </conditionalFormatting>
  <conditionalFormatting sqref="V68">
    <cfRule type="expression" dxfId="1811" priority="45">
      <formula>IF(AND(#REF!&lt;&gt;"",#REF!&lt;&gt;"",$V68&lt;=#REF!),TRUE,FALSE)</formula>
    </cfRule>
    <cfRule type="expression" dxfId="1810" priority="44">
      <formula>AND($I66&lt;&gt;"",$V68="")</formula>
    </cfRule>
  </conditionalFormatting>
  <conditionalFormatting sqref="V73 V78 V83">
    <cfRule type="expression" dxfId="1809" priority="47">
      <formula>IF(AND(#REF!&lt;&gt;"",#REF!&lt;&gt;"",$V73&lt;=#REF!),TRUE,FALSE)</formula>
    </cfRule>
    <cfRule type="expression" dxfId="1808" priority="46">
      <formula>AND($I71&lt;&gt;"",$V73="")</formula>
    </cfRule>
  </conditionalFormatting>
  <conditionalFormatting sqref="V88">
    <cfRule type="expression" dxfId="1807" priority="55">
      <formula>IF(AND(#REF!&lt;&gt;"",#REF!&lt;&gt;"",$V88&lt;=#REF!),TRUE,FALSE)</formula>
    </cfRule>
    <cfRule type="expression" dxfId="1806" priority="54">
      <formula>AND($I86&lt;&gt;"",$V88="")</formula>
    </cfRule>
  </conditionalFormatting>
  <conditionalFormatting sqref="V93">
    <cfRule type="expression" dxfId="1805" priority="52">
      <formula>AND($I91&lt;&gt;"",$V93="")</formula>
    </cfRule>
    <cfRule type="expression" dxfId="1804" priority="53">
      <formula>IF(AND(#REF!&lt;&gt;"",#REF!&lt;&gt;"",$V93&lt;=#REF!),TRUE,FALSE)</formula>
    </cfRule>
  </conditionalFormatting>
  <conditionalFormatting sqref="V98">
    <cfRule type="expression" dxfId="1803" priority="50">
      <formula>AND($I96&lt;&gt;"",$V98="")</formula>
    </cfRule>
    <cfRule type="expression" dxfId="1802" priority="51">
      <formula>IF(AND(#REF!&lt;&gt;"",#REF!&lt;&gt;"",$V98&lt;=#REF!),TRUE,FALSE)</formula>
    </cfRule>
  </conditionalFormatting>
  <conditionalFormatting sqref="V103">
    <cfRule type="expression" dxfId="1801" priority="48">
      <formula>AND($I101&lt;&gt;"",$V103="")</formula>
    </cfRule>
    <cfRule type="expression" dxfId="1800" priority="49">
      <formula>IF(AND(#REF!&lt;&gt;"",#REF!&lt;&gt;"",$V103&lt;=#REF!),TRUE,FALSE)</formula>
    </cfRule>
  </conditionalFormatting>
  <conditionalFormatting sqref="AI33">
    <cfRule type="expression" dxfId="1799" priority="36">
      <formula>AND($I$31&lt;&gt;"",$AI$33="")</formula>
    </cfRule>
  </conditionalFormatting>
  <conditionalFormatting sqref="AI38 AI43 AI48 AI53 AI58 AI63 AI68">
    <cfRule type="expression" dxfId="1798" priority="41">
      <formula>IF(AND($I36&lt;&gt;"",AI38&lt;&gt;"",$V33&lt;=$AI38),TRUE,FALSE)</formula>
    </cfRule>
    <cfRule type="expression" dxfId="1797" priority="40">
      <formula>AND($I36&lt;&gt;"",$AI38="")</formula>
    </cfRule>
  </conditionalFormatting>
  <conditionalFormatting sqref="AI73">
    <cfRule type="expression" dxfId="1796" priority="16">
      <formula>AND($I71&lt;&gt;"",$AI73="")</formula>
    </cfRule>
    <cfRule type="expression" dxfId="1795" priority="17">
      <formula>IF(AND($I71&lt;&gt;"",AI73&lt;&gt;"",$V63&lt;=$AI73),TRUE,FALSE)</formula>
    </cfRule>
  </conditionalFormatting>
  <conditionalFormatting sqref="AI78">
    <cfRule type="expression" dxfId="1794" priority="35">
      <formula>IF(AND($I76&lt;&gt;"",AI78&lt;&gt;"",$V68&lt;=$AI78),TRUE,FALSE)</formula>
    </cfRule>
    <cfRule type="expression" dxfId="1793" priority="34">
      <formula>AND($I76&lt;&gt;"",$AI78="")</formula>
    </cfRule>
  </conditionalFormatting>
  <conditionalFormatting sqref="AI83">
    <cfRule type="expression" dxfId="1792" priority="19">
      <formula>AND($I81&lt;&gt;"",$AI83="")</formula>
    </cfRule>
    <cfRule type="expression" dxfId="1791" priority="20">
      <formula>IF(AND($I81&lt;&gt;"",AI83&lt;&gt;"",$V78&lt;=$AI83),TRUE,FALSE)</formula>
    </cfRule>
  </conditionalFormatting>
  <conditionalFormatting sqref="AI88">
    <cfRule type="expression" dxfId="1790" priority="22">
      <formula>AND($I86&lt;&gt;"",$AI88="")</formula>
    </cfRule>
    <cfRule type="expression" dxfId="1789" priority="23">
      <formula>IF(AND($I86&lt;&gt;"",AI88&lt;&gt;"",$V78&lt;=$AI88),TRUE,FALSE)</formula>
    </cfRule>
  </conditionalFormatting>
  <conditionalFormatting sqref="AI93">
    <cfRule type="expression" dxfId="1788" priority="26">
      <formula>IF(AND($I91&lt;&gt;"",AI93&lt;&gt;"",$V78&lt;=$AI93),TRUE,FALSE)</formula>
    </cfRule>
    <cfRule type="expression" dxfId="1787" priority="25">
      <formula>AND($I91&lt;&gt;"",$AI93="")</formula>
    </cfRule>
  </conditionalFormatting>
  <conditionalFormatting sqref="AI98">
    <cfRule type="expression" dxfId="1786" priority="28">
      <formula>AND($I96&lt;&gt;"",$AI98="")</formula>
    </cfRule>
    <cfRule type="expression" dxfId="1785" priority="29">
      <formula>IF(AND($I96&lt;&gt;"",AI98&lt;&gt;"",$V78&lt;=$AI98),TRUE,FALSE)</formula>
    </cfRule>
  </conditionalFormatting>
  <conditionalFormatting sqref="AI103">
    <cfRule type="expression" dxfId="1784" priority="31">
      <formula>AND($I101&lt;&gt;"",$AI103="")</formula>
    </cfRule>
    <cfRule type="expression" dxfId="1783" priority="32">
      <formula>IF(AND($I101&lt;&gt;"",AI103&lt;&gt;"",$V78&lt;=$AI103),TRUE,FALSE)</formula>
    </cfRule>
  </conditionalFormatting>
  <conditionalFormatting sqref="AT31">
    <cfRule type="expression" dxfId="1781" priority="37">
      <formula>AND($I31&lt;&gt;"",$AT31="")</formula>
    </cfRule>
  </conditionalFormatting>
  <conditionalFormatting sqref="AT36">
    <cfRule type="expression" dxfId="1780" priority="14">
      <formula>AND($I36&lt;&gt;"",$AT36="")</formula>
    </cfRule>
  </conditionalFormatting>
  <conditionalFormatting sqref="AT41">
    <cfRule type="expression" dxfId="1779" priority="13">
      <formula>AND($I41&lt;&gt;"",$AT41="")</formula>
    </cfRule>
  </conditionalFormatting>
  <conditionalFormatting sqref="AT46">
    <cfRule type="expression" dxfId="1778" priority="12">
      <formula>AND($I46&lt;&gt;"",$AT46="")</formula>
    </cfRule>
  </conditionalFormatting>
  <conditionalFormatting sqref="AT51">
    <cfRule type="expression" dxfId="1777" priority="11">
      <formula>AND($I51&lt;&gt;"",$AT51="")</formula>
    </cfRule>
  </conditionalFormatting>
  <conditionalFormatting sqref="AT56">
    <cfRule type="expression" dxfId="1776" priority="10">
      <formula>AND($I56&lt;&gt;"",$AT56="")</formula>
    </cfRule>
  </conditionalFormatting>
  <conditionalFormatting sqref="AT61">
    <cfRule type="expression" dxfId="1775" priority="9">
      <formula>AND($I61&lt;&gt;"",$AT61="")</formula>
    </cfRule>
  </conditionalFormatting>
  <conditionalFormatting sqref="AT66">
    <cfRule type="expression" dxfId="1774" priority="8">
      <formula>AND($I66&lt;&gt;"",$AT66="")</formula>
    </cfRule>
  </conditionalFormatting>
  <conditionalFormatting sqref="AT71">
    <cfRule type="expression" dxfId="1773" priority="7">
      <formula>AND($I71&lt;&gt;"",$AT71="")</formula>
    </cfRule>
  </conditionalFormatting>
  <conditionalFormatting sqref="AT76">
    <cfRule type="expression" dxfId="1772" priority="6">
      <formula>AND($I76&lt;&gt;"",$AT76="")</formula>
    </cfRule>
  </conditionalFormatting>
  <conditionalFormatting sqref="AT81">
    <cfRule type="expression" dxfId="1771" priority="5">
      <formula>AND($I81&lt;&gt;"",$AT81="")</formula>
    </cfRule>
  </conditionalFormatting>
  <conditionalFormatting sqref="AT86">
    <cfRule type="expression" dxfId="1770" priority="4">
      <formula>AND($I86&lt;&gt;"",$AT86="")</formula>
    </cfRule>
  </conditionalFormatting>
  <conditionalFormatting sqref="AT91">
    <cfRule type="expression" dxfId="1769" priority="3">
      <formula>AND($I91&lt;&gt;"",$AT91="")</formula>
    </cfRule>
  </conditionalFormatting>
  <conditionalFormatting sqref="AT96">
    <cfRule type="expression" dxfId="1768" priority="2">
      <formula>AND($I96&lt;&gt;"",$AT96="")</formula>
    </cfRule>
  </conditionalFormatting>
  <conditionalFormatting sqref="AT101">
    <cfRule type="expression" dxfId="1767" priority="1">
      <formula>AND($I101&lt;&gt;"",$AT101="")</formula>
    </cfRule>
  </conditionalFormatting>
  <dataValidations count="5">
    <dataValidation type="list" allowBlank="1" showInputMessage="1" showErrorMessage="1" sqref="S13:U13 S15:U15 S17:U17 S19:U19 AY13:BA13 AY15:BA15 AY17:BA17 AY19:BA19" xr:uid="{00000000-0002-0000-1600-000000000000}">
      <formula1>"昭和,平成,令和"</formula1>
    </dataValidation>
    <dataValidation type="list" allowBlank="1" showInputMessage="1" showErrorMessage="1" sqref="CY7" xr:uid="{00000000-0002-0000-1600-000001000000}">
      <formula1>"男,女"</formula1>
    </dataValidation>
    <dataValidation type="list" allowBlank="1" showInputMessage="1" showErrorMessage="1" sqref="BU8 I33:O34 I38:O39 I43:O44 I48:O49 I53:O54 I58:O59 I63:O64 I83:O84 I103:O104 I98:O99 I93:O94 I88:O89 I78:O79 I68:O69 I73:O74" xr:uid="{00000000-0002-0000-1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6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6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E30C9214-EAFE-4D49-865E-854C3C4D0455}">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DK130"/>
  <sheetViews>
    <sheetView view="pageBreakPreview" zoomScaleNormal="145" zoomScaleSheetLayoutView="100" workbookViewId="0">
      <selection activeCell="BK1" sqref="BK1:DK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Fn9RzLihpVS0qM1SMWkzyr6ZzROd6ry6vE9DClkH3/gF2yyfwQlmdVu4V5OduBjOL7c9dCgDVBxa02LNQG7P9Q==" saltValue="mBEVq32NocI8mqTqQW/7Y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766" priority="38">
      <formula>AND($I31&lt;&gt;"",$I33="")</formula>
    </cfRule>
  </conditionalFormatting>
  <conditionalFormatting sqref="I73">
    <cfRule type="expression" dxfId="1765" priority="15">
      <formula>AND($I71&lt;&gt;"",$I73="")</formula>
    </cfRule>
  </conditionalFormatting>
  <conditionalFormatting sqref="I78">
    <cfRule type="expression" dxfId="1764" priority="33">
      <formula>AND($I76&lt;&gt;"",$I78="")</formula>
    </cfRule>
  </conditionalFormatting>
  <conditionalFormatting sqref="I83">
    <cfRule type="expression" dxfId="1763" priority="18">
      <formula>AND($I81&lt;&gt;"",$I83="")</formula>
    </cfRule>
  </conditionalFormatting>
  <conditionalFormatting sqref="I88">
    <cfRule type="expression" dxfId="1762" priority="21">
      <formula>AND($I86&lt;&gt;"",$I88="")</formula>
    </cfRule>
  </conditionalFormatting>
  <conditionalFormatting sqref="I93">
    <cfRule type="expression" dxfId="1761" priority="24">
      <formula>AND($I91&lt;&gt;"",$I93="")</formula>
    </cfRule>
  </conditionalFormatting>
  <conditionalFormatting sqref="I98">
    <cfRule type="expression" dxfId="1760" priority="27">
      <formula>AND($I96&lt;&gt;"",$I98="")</formula>
    </cfRule>
  </conditionalFormatting>
  <conditionalFormatting sqref="I103">
    <cfRule type="expression" dxfId="1759" priority="30">
      <formula>AND($I101&lt;&gt;"",$I103="")</formula>
    </cfRule>
  </conditionalFormatting>
  <conditionalFormatting sqref="V33 V38 V43 V48 V53 V58 V63">
    <cfRule type="expression" dxfId="1758" priority="43">
      <formula>IF(AND($I36&lt;&gt;"",$AI38&lt;&gt;"",$V33&lt;=$AI38),TRUE,FALSE)</formula>
    </cfRule>
    <cfRule type="expression" dxfId="1757" priority="42">
      <formula>AND($I31&lt;&gt;"",$V33="")</formula>
    </cfRule>
  </conditionalFormatting>
  <conditionalFormatting sqref="V68">
    <cfRule type="expression" dxfId="1756" priority="45">
      <formula>IF(AND(#REF!&lt;&gt;"",#REF!&lt;&gt;"",$V68&lt;=#REF!),TRUE,FALSE)</formula>
    </cfRule>
    <cfRule type="expression" dxfId="1755" priority="44">
      <formula>AND($I66&lt;&gt;"",$V68="")</formula>
    </cfRule>
  </conditionalFormatting>
  <conditionalFormatting sqref="V73 V78 V83">
    <cfRule type="expression" dxfId="1754" priority="47">
      <formula>IF(AND(#REF!&lt;&gt;"",#REF!&lt;&gt;"",$V73&lt;=#REF!),TRUE,FALSE)</formula>
    </cfRule>
    <cfRule type="expression" dxfId="1753" priority="46">
      <formula>AND($I71&lt;&gt;"",$V73="")</formula>
    </cfRule>
  </conditionalFormatting>
  <conditionalFormatting sqref="V88">
    <cfRule type="expression" dxfId="1752" priority="55">
      <formula>IF(AND(#REF!&lt;&gt;"",#REF!&lt;&gt;"",$V88&lt;=#REF!),TRUE,FALSE)</formula>
    </cfRule>
    <cfRule type="expression" dxfId="1751" priority="54">
      <formula>AND($I86&lt;&gt;"",$V88="")</formula>
    </cfRule>
  </conditionalFormatting>
  <conditionalFormatting sqref="V93">
    <cfRule type="expression" dxfId="1750" priority="52">
      <formula>AND($I91&lt;&gt;"",$V93="")</formula>
    </cfRule>
    <cfRule type="expression" dxfId="1749" priority="53">
      <formula>IF(AND(#REF!&lt;&gt;"",#REF!&lt;&gt;"",$V93&lt;=#REF!),TRUE,FALSE)</formula>
    </cfRule>
  </conditionalFormatting>
  <conditionalFormatting sqref="V98">
    <cfRule type="expression" dxfId="1748" priority="50">
      <formula>AND($I96&lt;&gt;"",$V98="")</formula>
    </cfRule>
    <cfRule type="expression" dxfId="1747" priority="51">
      <formula>IF(AND(#REF!&lt;&gt;"",#REF!&lt;&gt;"",$V98&lt;=#REF!),TRUE,FALSE)</formula>
    </cfRule>
  </conditionalFormatting>
  <conditionalFormatting sqref="V103">
    <cfRule type="expression" dxfId="1746" priority="48">
      <formula>AND($I101&lt;&gt;"",$V103="")</formula>
    </cfRule>
    <cfRule type="expression" dxfId="1745" priority="49">
      <formula>IF(AND(#REF!&lt;&gt;"",#REF!&lt;&gt;"",$V103&lt;=#REF!),TRUE,FALSE)</formula>
    </cfRule>
  </conditionalFormatting>
  <conditionalFormatting sqref="AI33">
    <cfRule type="expression" dxfId="1744" priority="36">
      <formula>AND($I$31&lt;&gt;"",$AI$33="")</formula>
    </cfRule>
  </conditionalFormatting>
  <conditionalFormatting sqref="AI38 AI43 AI48 AI53 AI58 AI63 AI68">
    <cfRule type="expression" dxfId="1743" priority="41">
      <formula>IF(AND($I36&lt;&gt;"",AI38&lt;&gt;"",$V33&lt;=$AI38),TRUE,FALSE)</formula>
    </cfRule>
    <cfRule type="expression" dxfId="1742" priority="40">
      <formula>AND($I36&lt;&gt;"",$AI38="")</formula>
    </cfRule>
  </conditionalFormatting>
  <conditionalFormatting sqref="AI73">
    <cfRule type="expression" dxfId="1741" priority="16">
      <formula>AND($I71&lt;&gt;"",$AI73="")</formula>
    </cfRule>
    <cfRule type="expression" dxfId="1740" priority="17">
      <formula>IF(AND($I71&lt;&gt;"",AI73&lt;&gt;"",$V63&lt;=$AI73),TRUE,FALSE)</formula>
    </cfRule>
  </conditionalFormatting>
  <conditionalFormatting sqref="AI78">
    <cfRule type="expression" dxfId="1739" priority="35">
      <formula>IF(AND($I76&lt;&gt;"",AI78&lt;&gt;"",$V68&lt;=$AI78),TRUE,FALSE)</formula>
    </cfRule>
    <cfRule type="expression" dxfId="1738" priority="34">
      <formula>AND($I76&lt;&gt;"",$AI78="")</formula>
    </cfRule>
  </conditionalFormatting>
  <conditionalFormatting sqref="AI83">
    <cfRule type="expression" dxfId="1737" priority="19">
      <formula>AND($I81&lt;&gt;"",$AI83="")</formula>
    </cfRule>
    <cfRule type="expression" dxfId="1736" priority="20">
      <formula>IF(AND($I81&lt;&gt;"",AI83&lt;&gt;"",$V78&lt;=$AI83),TRUE,FALSE)</formula>
    </cfRule>
  </conditionalFormatting>
  <conditionalFormatting sqref="AI88">
    <cfRule type="expression" dxfId="1735" priority="22">
      <formula>AND($I86&lt;&gt;"",$AI88="")</formula>
    </cfRule>
    <cfRule type="expression" dxfId="1734" priority="23">
      <formula>IF(AND($I86&lt;&gt;"",AI88&lt;&gt;"",$V78&lt;=$AI88),TRUE,FALSE)</formula>
    </cfRule>
  </conditionalFormatting>
  <conditionalFormatting sqref="AI93">
    <cfRule type="expression" dxfId="1733" priority="26">
      <formula>IF(AND($I91&lt;&gt;"",AI93&lt;&gt;"",$V78&lt;=$AI93),TRUE,FALSE)</formula>
    </cfRule>
    <cfRule type="expression" dxfId="1732" priority="25">
      <formula>AND($I91&lt;&gt;"",$AI93="")</formula>
    </cfRule>
  </conditionalFormatting>
  <conditionalFormatting sqref="AI98">
    <cfRule type="expression" dxfId="1731" priority="28">
      <formula>AND($I96&lt;&gt;"",$AI98="")</formula>
    </cfRule>
    <cfRule type="expression" dxfId="1730" priority="29">
      <formula>IF(AND($I96&lt;&gt;"",AI98&lt;&gt;"",$V78&lt;=$AI98),TRUE,FALSE)</formula>
    </cfRule>
  </conditionalFormatting>
  <conditionalFormatting sqref="AI103">
    <cfRule type="expression" dxfId="1729" priority="31">
      <formula>AND($I101&lt;&gt;"",$AI103="")</formula>
    </cfRule>
    <cfRule type="expression" dxfId="1728" priority="32">
      <formula>IF(AND($I101&lt;&gt;"",AI103&lt;&gt;"",$V78&lt;=$AI103),TRUE,FALSE)</formula>
    </cfRule>
  </conditionalFormatting>
  <conditionalFormatting sqref="AT31">
    <cfRule type="expression" dxfId="1726" priority="37">
      <formula>AND($I31&lt;&gt;"",$AT31="")</formula>
    </cfRule>
  </conditionalFormatting>
  <conditionalFormatting sqref="AT36">
    <cfRule type="expression" dxfId="1725" priority="14">
      <formula>AND($I36&lt;&gt;"",$AT36="")</formula>
    </cfRule>
  </conditionalFormatting>
  <conditionalFormatting sqref="AT41">
    <cfRule type="expression" dxfId="1724" priority="13">
      <formula>AND($I41&lt;&gt;"",$AT41="")</formula>
    </cfRule>
  </conditionalFormatting>
  <conditionalFormatting sqref="AT46">
    <cfRule type="expression" dxfId="1723" priority="12">
      <formula>AND($I46&lt;&gt;"",$AT46="")</formula>
    </cfRule>
  </conditionalFormatting>
  <conditionalFormatting sqref="AT51">
    <cfRule type="expression" dxfId="1722" priority="11">
      <formula>AND($I51&lt;&gt;"",$AT51="")</formula>
    </cfRule>
  </conditionalFormatting>
  <conditionalFormatting sqref="AT56">
    <cfRule type="expression" dxfId="1721" priority="10">
      <formula>AND($I56&lt;&gt;"",$AT56="")</formula>
    </cfRule>
  </conditionalFormatting>
  <conditionalFormatting sqref="AT61">
    <cfRule type="expression" dxfId="1720" priority="9">
      <formula>AND($I61&lt;&gt;"",$AT61="")</formula>
    </cfRule>
  </conditionalFormatting>
  <conditionalFormatting sqref="AT66">
    <cfRule type="expression" dxfId="1719" priority="8">
      <formula>AND($I66&lt;&gt;"",$AT66="")</formula>
    </cfRule>
  </conditionalFormatting>
  <conditionalFormatting sqref="AT71">
    <cfRule type="expression" dxfId="1718" priority="7">
      <formula>AND($I71&lt;&gt;"",$AT71="")</formula>
    </cfRule>
  </conditionalFormatting>
  <conditionalFormatting sqref="AT76">
    <cfRule type="expression" dxfId="1717" priority="6">
      <formula>AND($I76&lt;&gt;"",$AT76="")</formula>
    </cfRule>
  </conditionalFormatting>
  <conditionalFormatting sqref="AT81">
    <cfRule type="expression" dxfId="1716" priority="5">
      <formula>AND($I81&lt;&gt;"",$AT81="")</formula>
    </cfRule>
  </conditionalFormatting>
  <conditionalFormatting sqref="AT86">
    <cfRule type="expression" dxfId="1715" priority="4">
      <formula>AND($I86&lt;&gt;"",$AT86="")</formula>
    </cfRule>
  </conditionalFormatting>
  <conditionalFormatting sqref="AT91">
    <cfRule type="expression" dxfId="1714" priority="3">
      <formula>AND($I91&lt;&gt;"",$AT91="")</formula>
    </cfRule>
  </conditionalFormatting>
  <conditionalFormatting sqref="AT96">
    <cfRule type="expression" dxfId="1713" priority="2">
      <formula>AND($I96&lt;&gt;"",$AT96="")</formula>
    </cfRule>
  </conditionalFormatting>
  <conditionalFormatting sqref="AT101">
    <cfRule type="expression" dxfId="1712" priority="1">
      <formula>AND($I101&lt;&gt;"",$AT101="")</formula>
    </cfRule>
  </conditionalFormatting>
  <dataValidations count="5">
    <dataValidation type="list" allowBlank="1" showInputMessage="1" showErrorMessage="1" sqref="S13:U13 S15:U15 S17:U17 S19:U19 AY13:BA13 AY15:BA15 AY17:BA17 AY19:BA19" xr:uid="{00000000-0002-0000-1700-000000000000}">
      <formula1>"昭和,平成,令和"</formula1>
    </dataValidation>
    <dataValidation type="list" allowBlank="1" showInputMessage="1" showErrorMessage="1" sqref="CY7" xr:uid="{00000000-0002-0000-1700-000001000000}">
      <formula1>"男,女"</formula1>
    </dataValidation>
    <dataValidation type="list" allowBlank="1" showInputMessage="1" showErrorMessage="1" sqref="BU8 I33:O34 I38:O39 I43:O44 I48:O49 I53:O54 I58:O59 I63:O64 I83:O84 I103:O104 I98:O99 I93:O94 I88:O89 I78:O79 I68:O69 I73:O74" xr:uid="{00000000-0002-0000-17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7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7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85A8E850-FFE5-4373-8D3E-27CDE622457E}">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DI130"/>
  <sheetViews>
    <sheetView view="pageBreakPreview" zoomScaleNormal="145" zoomScaleSheetLayoutView="100" workbookViewId="0">
      <selection activeCell="DV5" sqref="DV5"/>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1711" priority="38">
      <formula>AND($I31&lt;&gt;"",$I33="")</formula>
    </cfRule>
  </conditionalFormatting>
  <conditionalFormatting sqref="I73">
    <cfRule type="expression" dxfId="1710" priority="15">
      <formula>AND($I71&lt;&gt;"",$I73="")</formula>
    </cfRule>
  </conditionalFormatting>
  <conditionalFormatting sqref="I78">
    <cfRule type="expression" dxfId="1709" priority="33">
      <formula>AND($I76&lt;&gt;"",$I78="")</formula>
    </cfRule>
  </conditionalFormatting>
  <conditionalFormatting sqref="I83">
    <cfRule type="expression" dxfId="1708" priority="18">
      <formula>AND($I81&lt;&gt;"",$I83="")</formula>
    </cfRule>
  </conditionalFormatting>
  <conditionalFormatting sqref="I88">
    <cfRule type="expression" dxfId="1707" priority="21">
      <formula>AND($I86&lt;&gt;"",$I88="")</formula>
    </cfRule>
  </conditionalFormatting>
  <conditionalFormatting sqref="I93">
    <cfRule type="expression" dxfId="1706" priority="24">
      <formula>AND($I91&lt;&gt;"",$I93="")</formula>
    </cfRule>
  </conditionalFormatting>
  <conditionalFormatting sqref="I98">
    <cfRule type="expression" dxfId="1705" priority="27">
      <formula>AND($I96&lt;&gt;"",$I98="")</formula>
    </cfRule>
  </conditionalFormatting>
  <conditionalFormatting sqref="I103">
    <cfRule type="expression" dxfId="1704" priority="30">
      <formula>AND($I101&lt;&gt;"",$I103="")</formula>
    </cfRule>
  </conditionalFormatting>
  <conditionalFormatting sqref="V33 V38 V43 V48 V53 V58 V63">
    <cfRule type="expression" dxfId="1703" priority="43">
      <formula>IF(AND($I36&lt;&gt;"",$AI38&lt;&gt;"",$V33&lt;=$AI38),TRUE,FALSE)</formula>
    </cfRule>
    <cfRule type="expression" dxfId="1702" priority="42">
      <formula>AND($I31&lt;&gt;"",$V33="")</formula>
    </cfRule>
  </conditionalFormatting>
  <conditionalFormatting sqref="V68">
    <cfRule type="expression" dxfId="1701" priority="45">
      <formula>IF(AND(#REF!&lt;&gt;"",#REF!&lt;&gt;"",$V68&lt;=#REF!),TRUE,FALSE)</formula>
    </cfRule>
    <cfRule type="expression" dxfId="1700" priority="44">
      <formula>AND($I66&lt;&gt;"",$V68="")</formula>
    </cfRule>
  </conditionalFormatting>
  <conditionalFormatting sqref="V73 V78 V83">
    <cfRule type="expression" dxfId="1699" priority="47">
      <formula>IF(AND(#REF!&lt;&gt;"",#REF!&lt;&gt;"",$V73&lt;=#REF!),TRUE,FALSE)</formula>
    </cfRule>
    <cfRule type="expression" dxfId="1698" priority="46">
      <formula>AND($I71&lt;&gt;"",$V73="")</formula>
    </cfRule>
  </conditionalFormatting>
  <conditionalFormatting sqref="V88">
    <cfRule type="expression" dxfId="1697" priority="55">
      <formula>IF(AND(#REF!&lt;&gt;"",#REF!&lt;&gt;"",$V88&lt;=#REF!),TRUE,FALSE)</formula>
    </cfRule>
    <cfRule type="expression" dxfId="1696" priority="54">
      <formula>AND($I86&lt;&gt;"",$V88="")</formula>
    </cfRule>
  </conditionalFormatting>
  <conditionalFormatting sqref="V93">
    <cfRule type="expression" dxfId="1695" priority="52">
      <formula>AND($I91&lt;&gt;"",$V93="")</formula>
    </cfRule>
    <cfRule type="expression" dxfId="1694" priority="53">
      <formula>IF(AND(#REF!&lt;&gt;"",#REF!&lt;&gt;"",$V93&lt;=#REF!),TRUE,FALSE)</formula>
    </cfRule>
  </conditionalFormatting>
  <conditionalFormatting sqref="V98">
    <cfRule type="expression" dxfId="1693" priority="50">
      <formula>AND($I96&lt;&gt;"",$V98="")</formula>
    </cfRule>
    <cfRule type="expression" dxfId="1692" priority="51">
      <formula>IF(AND(#REF!&lt;&gt;"",#REF!&lt;&gt;"",$V98&lt;=#REF!),TRUE,FALSE)</formula>
    </cfRule>
  </conditionalFormatting>
  <conditionalFormatting sqref="V103">
    <cfRule type="expression" dxfId="1691" priority="48">
      <formula>AND($I101&lt;&gt;"",$V103="")</formula>
    </cfRule>
    <cfRule type="expression" dxfId="1690" priority="49">
      <formula>IF(AND(#REF!&lt;&gt;"",#REF!&lt;&gt;"",$V103&lt;=#REF!),TRUE,FALSE)</formula>
    </cfRule>
  </conditionalFormatting>
  <conditionalFormatting sqref="AI33">
    <cfRule type="expression" dxfId="1689" priority="36">
      <formula>AND($I$31&lt;&gt;"",$AI$33="")</formula>
    </cfRule>
  </conditionalFormatting>
  <conditionalFormatting sqref="AI38 AI43 AI48 AI53 AI58 AI63 AI68">
    <cfRule type="expression" dxfId="1688" priority="41">
      <formula>IF(AND($I36&lt;&gt;"",AI38&lt;&gt;"",$V33&lt;=$AI38),TRUE,FALSE)</formula>
    </cfRule>
    <cfRule type="expression" dxfId="1687" priority="40">
      <formula>AND($I36&lt;&gt;"",$AI38="")</formula>
    </cfRule>
  </conditionalFormatting>
  <conditionalFormatting sqref="AI73">
    <cfRule type="expression" dxfId="1686" priority="16">
      <formula>AND($I71&lt;&gt;"",$AI73="")</formula>
    </cfRule>
    <cfRule type="expression" dxfId="1685" priority="17">
      <formula>IF(AND($I71&lt;&gt;"",AI73&lt;&gt;"",$V63&lt;=$AI73),TRUE,FALSE)</formula>
    </cfRule>
  </conditionalFormatting>
  <conditionalFormatting sqref="AI78">
    <cfRule type="expression" dxfId="1684" priority="35">
      <formula>IF(AND($I76&lt;&gt;"",AI78&lt;&gt;"",$V68&lt;=$AI78),TRUE,FALSE)</formula>
    </cfRule>
    <cfRule type="expression" dxfId="1683" priority="34">
      <formula>AND($I76&lt;&gt;"",$AI78="")</formula>
    </cfRule>
  </conditionalFormatting>
  <conditionalFormatting sqref="AI83">
    <cfRule type="expression" dxfId="1682" priority="19">
      <formula>AND($I81&lt;&gt;"",$AI83="")</formula>
    </cfRule>
    <cfRule type="expression" dxfId="1681" priority="20">
      <formula>IF(AND($I81&lt;&gt;"",AI83&lt;&gt;"",$V78&lt;=$AI83),TRUE,FALSE)</formula>
    </cfRule>
  </conditionalFormatting>
  <conditionalFormatting sqref="AI88">
    <cfRule type="expression" dxfId="1680" priority="22">
      <formula>AND($I86&lt;&gt;"",$AI88="")</formula>
    </cfRule>
    <cfRule type="expression" dxfId="1679" priority="23">
      <formula>IF(AND($I86&lt;&gt;"",AI88&lt;&gt;"",$V78&lt;=$AI88),TRUE,FALSE)</formula>
    </cfRule>
  </conditionalFormatting>
  <conditionalFormatting sqref="AI93">
    <cfRule type="expression" dxfId="1678" priority="26">
      <formula>IF(AND($I91&lt;&gt;"",AI93&lt;&gt;"",$V78&lt;=$AI93),TRUE,FALSE)</formula>
    </cfRule>
    <cfRule type="expression" dxfId="1677" priority="25">
      <formula>AND($I91&lt;&gt;"",$AI93="")</formula>
    </cfRule>
  </conditionalFormatting>
  <conditionalFormatting sqref="AI98">
    <cfRule type="expression" dxfId="1676" priority="28">
      <formula>AND($I96&lt;&gt;"",$AI98="")</formula>
    </cfRule>
    <cfRule type="expression" dxfId="1675" priority="29">
      <formula>IF(AND($I96&lt;&gt;"",AI98&lt;&gt;"",$V78&lt;=$AI98),TRUE,FALSE)</formula>
    </cfRule>
  </conditionalFormatting>
  <conditionalFormatting sqref="AI103">
    <cfRule type="expression" dxfId="1674" priority="31">
      <formula>AND($I101&lt;&gt;"",$AI103="")</formula>
    </cfRule>
    <cfRule type="expression" dxfId="1673" priority="32">
      <formula>IF(AND($I101&lt;&gt;"",AI103&lt;&gt;"",$V78&lt;=$AI103),TRUE,FALSE)</formula>
    </cfRule>
  </conditionalFormatting>
  <conditionalFormatting sqref="AT31">
    <cfRule type="expression" dxfId="1671" priority="37">
      <formula>AND($I31&lt;&gt;"",$AT31="")</formula>
    </cfRule>
  </conditionalFormatting>
  <conditionalFormatting sqref="AT36">
    <cfRule type="expression" dxfId="1670" priority="14">
      <formula>AND($I36&lt;&gt;"",$AT36="")</formula>
    </cfRule>
  </conditionalFormatting>
  <conditionalFormatting sqref="AT41">
    <cfRule type="expression" dxfId="1669" priority="13">
      <formula>AND($I41&lt;&gt;"",$AT41="")</formula>
    </cfRule>
  </conditionalFormatting>
  <conditionalFormatting sqref="AT46">
    <cfRule type="expression" dxfId="1668" priority="12">
      <formula>AND($I46&lt;&gt;"",$AT46="")</formula>
    </cfRule>
  </conditionalFormatting>
  <conditionalFormatting sqref="AT51">
    <cfRule type="expression" dxfId="1667" priority="11">
      <formula>AND($I51&lt;&gt;"",$AT51="")</formula>
    </cfRule>
  </conditionalFormatting>
  <conditionalFormatting sqref="AT56">
    <cfRule type="expression" dxfId="1666" priority="10">
      <formula>AND($I56&lt;&gt;"",$AT56="")</formula>
    </cfRule>
  </conditionalFormatting>
  <conditionalFormatting sqref="AT61">
    <cfRule type="expression" dxfId="1665" priority="9">
      <formula>AND($I61&lt;&gt;"",$AT61="")</formula>
    </cfRule>
  </conditionalFormatting>
  <conditionalFormatting sqref="AT66">
    <cfRule type="expression" dxfId="1664" priority="8">
      <formula>AND($I66&lt;&gt;"",$AT66="")</formula>
    </cfRule>
  </conditionalFormatting>
  <conditionalFormatting sqref="AT71">
    <cfRule type="expression" dxfId="1663" priority="7">
      <formula>AND($I71&lt;&gt;"",$AT71="")</formula>
    </cfRule>
  </conditionalFormatting>
  <conditionalFormatting sqref="AT76">
    <cfRule type="expression" dxfId="1662" priority="6">
      <formula>AND($I76&lt;&gt;"",$AT76="")</formula>
    </cfRule>
  </conditionalFormatting>
  <conditionalFormatting sqref="AT81">
    <cfRule type="expression" dxfId="1661" priority="5">
      <formula>AND($I81&lt;&gt;"",$AT81="")</formula>
    </cfRule>
  </conditionalFormatting>
  <conditionalFormatting sqref="AT86">
    <cfRule type="expression" dxfId="1660" priority="4">
      <formula>AND($I86&lt;&gt;"",$AT86="")</formula>
    </cfRule>
  </conditionalFormatting>
  <conditionalFormatting sqref="AT91">
    <cfRule type="expression" dxfId="1659" priority="3">
      <formula>AND($I91&lt;&gt;"",$AT91="")</formula>
    </cfRule>
  </conditionalFormatting>
  <conditionalFormatting sqref="AT96">
    <cfRule type="expression" dxfId="1658" priority="2">
      <formula>AND($I96&lt;&gt;"",$AT96="")</formula>
    </cfRule>
  </conditionalFormatting>
  <conditionalFormatting sqref="AT101">
    <cfRule type="expression" dxfId="1657" priority="1">
      <formula>AND($I101&lt;&gt;"",$AT101="")</formula>
    </cfRule>
  </conditionalFormatting>
  <dataValidations count="5">
    <dataValidation type="list" allowBlank="1" showInputMessage="1" showErrorMessage="1" sqref="S13:U13 S15:U15 S17:U17 S19:U19 AY13:BA13 AY15:BA15 AY17:BA17 AY19:BA19" xr:uid="{00000000-0002-0000-1800-000000000000}">
      <formula1>"昭和,平成,令和"</formula1>
    </dataValidation>
    <dataValidation type="list" allowBlank="1" showInputMessage="1" showErrorMessage="1" sqref="CY7" xr:uid="{00000000-0002-0000-1800-000001000000}">
      <formula1>"男,女"</formula1>
    </dataValidation>
    <dataValidation type="list" allowBlank="1" showInputMessage="1" showErrorMessage="1" sqref="BU8 I33:O34 I38:O39 I43:O44 I48:O49 I53:O54 I58:O59 I63:O64 I83:O84 I103:O104 I98:O99 I93:O94 I88:O89 I78:O79 I68:O69 I73:O74" xr:uid="{00000000-0002-0000-18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8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18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8044E54-5BA0-4FAE-B31D-B0E12C206258}">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1091-7B44-4098-A52E-2A18FB7027D3}">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656" priority="38">
      <formula>AND($I31&lt;&gt;"",$I33="")</formula>
    </cfRule>
  </conditionalFormatting>
  <conditionalFormatting sqref="I73">
    <cfRule type="expression" dxfId="1655" priority="15">
      <formula>AND($I71&lt;&gt;"",$I73="")</formula>
    </cfRule>
  </conditionalFormatting>
  <conditionalFormatting sqref="I78">
    <cfRule type="expression" dxfId="1654" priority="33">
      <formula>AND($I76&lt;&gt;"",$I78="")</formula>
    </cfRule>
  </conditionalFormatting>
  <conditionalFormatting sqref="I83">
    <cfRule type="expression" dxfId="1653" priority="18">
      <formula>AND($I81&lt;&gt;"",$I83="")</formula>
    </cfRule>
  </conditionalFormatting>
  <conditionalFormatting sqref="I88">
    <cfRule type="expression" dxfId="1652" priority="21">
      <formula>AND($I86&lt;&gt;"",$I88="")</formula>
    </cfRule>
  </conditionalFormatting>
  <conditionalFormatting sqref="I93">
    <cfRule type="expression" dxfId="1651" priority="24">
      <formula>AND($I91&lt;&gt;"",$I93="")</formula>
    </cfRule>
  </conditionalFormatting>
  <conditionalFormatting sqref="I98">
    <cfRule type="expression" dxfId="1650" priority="27">
      <formula>AND($I96&lt;&gt;"",$I98="")</formula>
    </cfRule>
  </conditionalFormatting>
  <conditionalFormatting sqref="I103">
    <cfRule type="expression" dxfId="1649" priority="30">
      <formula>AND($I101&lt;&gt;"",$I103="")</formula>
    </cfRule>
  </conditionalFormatting>
  <conditionalFormatting sqref="V33 V38 V43 V48 V53 V58 V63">
    <cfRule type="expression" dxfId="1648" priority="43">
      <formula>IF(AND($I36&lt;&gt;"",$AI38&lt;&gt;"",$V33&lt;=$AI38),TRUE,FALSE)</formula>
    </cfRule>
    <cfRule type="expression" dxfId="1647" priority="42">
      <formula>AND($I31&lt;&gt;"",$V33="")</formula>
    </cfRule>
  </conditionalFormatting>
  <conditionalFormatting sqref="V68">
    <cfRule type="expression" dxfId="1646" priority="45">
      <formula>IF(AND(#REF!&lt;&gt;"",#REF!&lt;&gt;"",$V68&lt;=#REF!),TRUE,FALSE)</formula>
    </cfRule>
    <cfRule type="expression" dxfId="1645" priority="44">
      <formula>AND($I66&lt;&gt;"",$V68="")</formula>
    </cfRule>
  </conditionalFormatting>
  <conditionalFormatting sqref="V73 V78 V83">
    <cfRule type="expression" dxfId="1644" priority="47">
      <formula>IF(AND(#REF!&lt;&gt;"",#REF!&lt;&gt;"",$V73&lt;=#REF!),TRUE,FALSE)</formula>
    </cfRule>
    <cfRule type="expression" dxfId="1643" priority="46">
      <formula>AND($I71&lt;&gt;"",$V73="")</formula>
    </cfRule>
  </conditionalFormatting>
  <conditionalFormatting sqref="V88">
    <cfRule type="expression" dxfId="1642" priority="55">
      <formula>IF(AND(#REF!&lt;&gt;"",#REF!&lt;&gt;"",$V88&lt;=#REF!),TRUE,FALSE)</formula>
    </cfRule>
    <cfRule type="expression" dxfId="1641" priority="54">
      <formula>AND($I86&lt;&gt;"",$V88="")</formula>
    </cfRule>
  </conditionalFormatting>
  <conditionalFormatting sqref="V93">
    <cfRule type="expression" dxfId="1640" priority="52">
      <formula>AND($I91&lt;&gt;"",$V93="")</formula>
    </cfRule>
    <cfRule type="expression" dxfId="1639" priority="53">
      <formula>IF(AND(#REF!&lt;&gt;"",#REF!&lt;&gt;"",$V93&lt;=#REF!),TRUE,FALSE)</formula>
    </cfRule>
  </conditionalFormatting>
  <conditionalFormatting sqref="V98">
    <cfRule type="expression" dxfId="1638" priority="50">
      <formula>AND($I96&lt;&gt;"",$V98="")</formula>
    </cfRule>
    <cfRule type="expression" dxfId="1637" priority="51">
      <formula>IF(AND(#REF!&lt;&gt;"",#REF!&lt;&gt;"",$V98&lt;=#REF!),TRUE,FALSE)</formula>
    </cfRule>
  </conditionalFormatting>
  <conditionalFormatting sqref="V103">
    <cfRule type="expression" dxfId="1636" priority="48">
      <formula>AND($I101&lt;&gt;"",$V103="")</formula>
    </cfRule>
    <cfRule type="expression" dxfId="1635" priority="49">
      <formula>IF(AND(#REF!&lt;&gt;"",#REF!&lt;&gt;"",$V103&lt;=#REF!),TRUE,FALSE)</formula>
    </cfRule>
  </conditionalFormatting>
  <conditionalFormatting sqref="AI33">
    <cfRule type="expression" dxfId="1634" priority="36">
      <formula>AND($I$31&lt;&gt;"",$AI$33="")</formula>
    </cfRule>
  </conditionalFormatting>
  <conditionalFormatting sqref="AI38 AI43 AI48 AI53 AI58 AI63 AI68">
    <cfRule type="expression" dxfId="1633" priority="41">
      <formula>IF(AND($I36&lt;&gt;"",AI38&lt;&gt;"",$V33&lt;=$AI38),TRUE,FALSE)</formula>
    </cfRule>
    <cfRule type="expression" dxfId="1632" priority="40">
      <formula>AND($I36&lt;&gt;"",$AI38="")</formula>
    </cfRule>
  </conditionalFormatting>
  <conditionalFormatting sqref="AI73">
    <cfRule type="expression" dxfId="1631" priority="16">
      <formula>AND($I71&lt;&gt;"",$AI73="")</formula>
    </cfRule>
    <cfRule type="expression" dxfId="1630" priority="17">
      <formula>IF(AND($I71&lt;&gt;"",AI73&lt;&gt;"",$V63&lt;=$AI73),TRUE,FALSE)</formula>
    </cfRule>
  </conditionalFormatting>
  <conditionalFormatting sqref="AI78">
    <cfRule type="expression" dxfId="1629" priority="35">
      <formula>IF(AND($I76&lt;&gt;"",AI78&lt;&gt;"",$V68&lt;=$AI78),TRUE,FALSE)</formula>
    </cfRule>
    <cfRule type="expression" dxfId="1628" priority="34">
      <formula>AND($I76&lt;&gt;"",$AI78="")</formula>
    </cfRule>
  </conditionalFormatting>
  <conditionalFormatting sqref="AI83">
    <cfRule type="expression" dxfId="1627" priority="19">
      <formula>AND($I81&lt;&gt;"",$AI83="")</formula>
    </cfRule>
    <cfRule type="expression" dxfId="1626" priority="20">
      <formula>IF(AND($I81&lt;&gt;"",AI83&lt;&gt;"",$V78&lt;=$AI83),TRUE,FALSE)</formula>
    </cfRule>
  </conditionalFormatting>
  <conditionalFormatting sqref="AI88">
    <cfRule type="expression" dxfId="1625" priority="22">
      <formula>AND($I86&lt;&gt;"",$AI88="")</formula>
    </cfRule>
    <cfRule type="expression" dxfId="1624" priority="23">
      <formula>IF(AND($I86&lt;&gt;"",AI88&lt;&gt;"",$V78&lt;=$AI88),TRUE,FALSE)</formula>
    </cfRule>
  </conditionalFormatting>
  <conditionalFormatting sqref="AI93">
    <cfRule type="expression" dxfId="1623" priority="26">
      <formula>IF(AND($I91&lt;&gt;"",AI93&lt;&gt;"",$V78&lt;=$AI93),TRUE,FALSE)</formula>
    </cfRule>
    <cfRule type="expression" dxfId="1622" priority="25">
      <formula>AND($I91&lt;&gt;"",$AI93="")</formula>
    </cfRule>
  </conditionalFormatting>
  <conditionalFormatting sqref="AI98">
    <cfRule type="expression" dxfId="1621" priority="28">
      <formula>AND($I96&lt;&gt;"",$AI98="")</formula>
    </cfRule>
    <cfRule type="expression" dxfId="1620" priority="29">
      <formula>IF(AND($I96&lt;&gt;"",AI98&lt;&gt;"",$V78&lt;=$AI98),TRUE,FALSE)</formula>
    </cfRule>
  </conditionalFormatting>
  <conditionalFormatting sqref="AI103">
    <cfRule type="expression" dxfId="1619" priority="31">
      <formula>AND($I101&lt;&gt;"",$AI103="")</formula>
    </cfRule>
    <cfRule type="expression" dxfId="1618" priority="32">
      <formula>IF(AND($I101&lt;&gt;"",AI103&lt;&gt;"",$V78&lt;=$AI103),TRUE,FALSE)</formula>
    </cfRule>
  </conditionalFormatting>
  <conditionalFormatting sqref="AT31">
    <cfRule type="expression" dxfId="1616" priority="37">
      <formula>AND($I31&lt;&gt;"",$AT31="")</formula>
    </cfRule>
  </conditionalFormatting>
  <conditionalFormatting sqref="AT36">
    <cfRule type="expression" dxfId="1615" priority="14">
      <formula>AND($I36&lt;&gt;"",$AT36="")</formula>
    </cfRule>
  </conditionalFormatting>
  <conditionalFormatting sqref="AT41">
    <cfRule type="expression" dxfId="1614" priority="13">
      <formula>AND($I41&lt;&gt;"",$AT41="")</formula>
    </cfRule>
  </conditionalFormatting>
  <conditionalFormatting sqref="AT46">
    <cfRule type="expression" dxfId="1613" priority="12">
      <formula>AND($I46&lt;&gt;"",$AT46="")</formula>
    </cfRule>
  </conditionalFormatting>
  <conditionalFormatting sqref="AT51">
    <cfRule type="expression" dxfId="1612" priority="11">
      <formula>AND($I51&lt;&gt;"",$AT51="")</formula>
    </cfRule>
  </conditionalFormatting>
  <conditionalFormatting sqref="AT56">
    <cfRule type="expression" dxfId="1611" priority="10">
      <formula>AND($I56&lt;&gt;"",$AT56="")</formula>
    </cfRule>
  </conditionalFormatting>
  <conditionalFormatting sqref="AT61">
    <cfRule type="expression" dxfId="1610" priority="9">
      <formula>AND($I61&lt;&gt;"",$AT61="")</formula>
    </cfRule>
  </conditionalFormatting>
  <conditionalFormatting sqref="AT66">
    <cfRule type="expression" dxfId="1609" priority="8">
      <formula>AND($I66&lt;&gt;"",$AT66="")</formula>
    </cfRule>
  </conditionalFormatting>
  <conditionalFormatting sqref="AT71">
    <cfRule type="expression" dxfId="1608" priority="7">
      <formula>AND($I71&lt;&gt;"",$AT71="")</formula>
    </cfRule>
  </conditionalFormatting>
  <conditionalFormatting sqref="AT76">
    <cfRule type="expression" dxfId="1607" priority="6">
      <formula>AND($I76&lt;&gt;"",$AT76="")</formula>
    </cfRule>
  </conditionalFormatting>
  <conditionalFormatting sqref="AT81">
    <cfRule type="expression" dxfId="1606" priority="5">
      <formula>AND($I81&lt;&gt;"",$AT81="")</formula>
    </cfRule>
  </conditionalFormatting>
  <conditionalFormatting sqref="AT86">
    <cfRule type="expression" dxfId="1605" priority="4">
      <formula>AND($I86&lt;&gt;"",$AT86="")</formula>
    </cfRule>
  </conditionalFormatting>
  <conditionalFormatting sqref="AT91">
    <cfRule type="expression" dxfId="1604" priority="3">
      <formula>AND($I91&lt;&gt;"",$AT91="")</formula>
    </cfRule>
  </conditionalFormatting>
  <conditionalFormatting sqref="AT96">
    <cfRule type="expression" dxfId="1603" priority="2">
      <formula>AND($I96&lt;&gt;"",$AT96="")</formula>
    </cfRule>
  </conditionalFormatting>
  <conditionalFormatting sqref="AT101">
    <cfRule type="expression" dxfId="1602"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8132A28-3359-4430-991D-F66B42863694}">
      <formula1>$BU$28</formula1>
    </dataValidation>
    <dataValidation type="list" allowBlank="1" showInputMessage="1" showErrorMessage="1" sqref="AK8:AO8" xr:uid="{1D562B26-722B-4C7F-995D-80C9CCA8CA0B}">
      <formula1>"平成,昭和,大正"</formula1>
    </dataValidation>
    <dataValidation type="list" allowBlank="1" showInputMessage="1" showErrorMessage="1" sqref="BU8 I33:O34 I38:O39 I43:O44 I48:O49 I53:O54 I58:O59 I63:O64 I83:O84 I103:O104 I98:O99 I93:O94 I88:O89 I78:O79 I68:O69 I73:O74" xr:uid="{A4E7EB57-50C6-48AC-B39F-9D01A9D023D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A876A6C-6965-4336-874B-EB96C3C1F726}">
      <formula1>"男,女"</formula1>
    </dataValidation>
    <dataValidation type="list" allowBlank="1" showInputMessage="1" showErrorMessage="1" sqref="S13:U13 S15:U15 S17:U17 S19:U19 AY13:BA13 AY15:BA15 AY17:BA17 AY19:BA19" xr:uid="{4FCBACE6-2C22-4241-9EC4-6BA7D645FA4B}">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75324637-A669-449D-BE49-6F86D0D54442}">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70A30-E553-435F-B9E8-F7B97DDED07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594" priority="38">
      <formula>AND($I31&lt;&gt;"",$I33="")</formula>
    </cfRule>
  </conditionalFormatting>
  <conditionalFormatting sqref="I73">
    <cfRule type="expression" dxfId="1593" priority="15">
      <formula>AND($I71&lt;&gt;"",$I73="")</formula>
    </cfRule>
  </conditionalFormatting>
  <conditionalFormatting sqref="I78">
    <cfRule type="expression" dxfId="1592" priority="33">
      <formula>AND($I76&lt;&gt;"",$I78="")</formula>
    </cfRule>
  </conditionalFormatting>
  <conditionalFormatting sqref="I83">
    <cfRule type="expression" dxfId="1591" priority="18">
      <formula>AND($I81&lt;&gt;"",$I83="")</formula>
    </cfRule>
  </conditionalFormatting>
  <conditionalFormatting sqref="I88">
    <cfRule type="expression" dxfId="1590" priority="21">
      <formula>AND($I86&lt;&gt;"",$I88="")</formula>
    </cfRule>
  </conditionalFormatting>
  <conditionalFormatting sqref="I93">
    <cfRule type="expression" dxfId="1589" priority="24">
      <formula>AND($I91&lt;&gt;"",$I93="")</formula>
    </cfRule>
  </conditionalFormatting>
  <conditionalFormatting sqref="I98">
    <cfRule type="expression" dxfId="1588" priority="27">
      <formula>AND($I96&lt;&gt;"",$I98="")</formula>
    </cfRule>
  </conditionalFormatting>
  <conditionalFormatting sqref="I103">
    <cfRule type="expression" dxfId="1587" priority="30">
      <formula>AND($I101&lt;&gt;"",$I103="")</formula>
    </cfRule>
  </conditionalFormatting>
  <conditionalFormatting sqref="V33 V38 V43 V48 V53 V58 V63">
    <cfRule type="expression" dxfId="1585" priority="42">
      <formula>AND($I31&lt;&gt;"",$V33="")</formula>
    </cfRule>
    <cfRule type="expression" dxfId="1586" priority="43">
      <formula>IF(AND($I36&lt;&gt;"",$AI38&lt;&gt;"",$V33&lt;=$AI38),TRUE,FALSE)</formula>
    </cfRule>
  </conditionalFormatting>
  <conditionalFormatting sqref="V68">
    <cfRule type="expression" dxfId="1583" priority="44">
      <formula>AND($I66&lt;&gt;"",$V68="")</formula>
    </cfRule>
    <cfRule type="expression" dxfId="1584" priority="45">
      <formula>IF(AND(#REF!&lt;&gt;"",#REF!&lt;&gt;"",$V68&lt;=#REF!),TRUE,FALSE)</formula>
    </cfRule>
  </conditionalFormatting>
  <conditionalFormatting sqref="V73 V78 V83">
    <cfRule type="expression" dxfId="1581" priority="46">
      <formula>AND($I71&lt;&gt;"",$V73="")</formula>
    </cfRule>
    <cfRule type="expression" dxfId="1582" priority="47">
      <formula>IF(AND(#REF!&lt;&gt;"",#REF!&lt;&gt;"",$V73&lt;=#REF!),TRUE,FALSE)</formula>
    </cfRule>
  </conditionalFormatting>
  <conditionalFormatting sqref="V88">
    <cfRule type="expression" dxfId="1579" priority="54">
      <formula>AND($I86&lt;&gt;"",$V88="")</formula>
    </cfRule>
    <cfRule type="expression" dxfId="1580" priority="55">
      <formula>IF(AND(#REF!&lt;&gt;"",#REF!&lt;&gt;"",$V88&lt;=#REF!),TRUE,FALSE)</formula>
    </cfRule>
  </conditionalFormatting>
  <conditionalFormatting sqref="V93">
    <cfRule type="expression" dxfId="1578" priority="52">
      <formula>AND($I91&lt;&gt;"",$V93="")</formula>
    </cfRule>
    <cfRule type="expression" dxfId="1577" priority="53">
      <formula>IF(AND(#REF!&lt;&gt;"",#REF!&lt;&gt;"",$V93&lt;=#REF!),TRUE,FALSE)</formula>
    </cfRule>
  </conditionalFormatting>
  <conditionalFormatting sqref="V98">
    <cfRule type="expression" dxfId="1576" priority="50">
      <formula>AND($I96&lt;&gt;"",$V98="")</formula>
    </cfRule>
    <cfRule type="expression" dxfId="1575" priority="51">
      <formula>IF(AND(#REF!&lt;&gt;"",#REF!&lt;&gt;"",$V98&lt;=#REF!),TRUE,FALSE)</formula>
    </cfRule>
  </conditionalFormatting>
  <conditionalFormatting sqref="V103">
    <cfRule type="expression" dxfId="1574" priority="48">
      <formula>AND($I101&lt;&gt;"",$V103="")</formula>
    </cfRule>
    <cfRule type="expression" dxfId="1573" priority="49">
      <formula>IF(AND(#REF!&lt;&gt;"",#REF!&lt;&gt;"",$V103&lt;=#REF!),TRUE,FALSE)</formula>
    </cfRule>
  </conditionalFormatting>
  <conditionalFormatting sqref="AI33">
    <cfRule type="expression" dxfId="1572" priority="36">
      <formula>AND($I$31&lt;&gt;"",$AI$33="")</formula>
    </cfRule>
  </conditionalFormatting>
  <conditionalFormatting sqref="AI38 AI43 AI48 AI53 AI58 AI63 AI68">
    <cfRule type="expression" dxfId="1570" priority="40">
      <formula>AND($I36&lt;&gt;"",$AI38="")</formula>
    </cfRule>
    <cfRule type="expression" dxfId="1571" priority="41">
      <formula>IF(AND($I36&lt;&gt;"",AI38&lt;&gt;"",$V33&lt;=$AI38),TRUE,FALSE)</formula>
    </cfRule>
  </conditionalFormatting>
  <conditionalFormatting sqref="AI73">
    <cfRule type="expression" dxfId="1569" priority="16">
      <formula>AND($I71&lt;&gt;"",$AI73="")</formula>
    </cfRule>
    <cfRule type="expression" dxfId="1568" priority="17">
      <formula>IF(AND($I71&lt;&gt;"",AI73&lt;&gt;"",$V63&lt;=$AI73),TRUE,FALSE)</formula>
    </cfRule>
  </conditionalFormatting>
  <conditionalFormatting sqref="AI78">
    <cfRule type="expression" dxfId="1566" priority="34">
      <formula>AND($I76&lt;&gt;"",$AI78="")</formula>
    </cfRule>
    <cfRule type="expression" dxfId="1567" priority="35">
      <formula>IF(AND($I76&lt;&gt;"",AI78&lt;&gt;"",$V68&lt;=$AI78),TRUE,FALSE)</formula>
    </cfRule>
  </conditionalFormatting>
  <conditionalFormatting sqref="AI83">
    <cfRule type="expression" dxfId="1565" priority="19">
      <formula>AND($I81&lt;&gt;"",$AI83="")</formula>
    </cfRule>
    <cfRule type="expression" dxfId="1564" priority="20">
      <formula>IF(AND($I81&lt;&gt;"",AI83&lt;&gt;"",$V78&lt;=$AI83),TRUE,FALSE)</formula>
    </cfRule>
  </conditionalFormatting>
  <conditionalFormatting sqref="AI88">
    <cfRule type="expression" dxfId="1563" priority="22">
      <formula>AND($I86&lt;&gt;"",$AI88="")</formula>
    </cfRule>
    <cfRule type="expression" dxfId="1562" priority="23">
      <formula>IF(AND($I86&lt;&gt;"",AI88&lt;&gt;"",$V78&lt;=$AI88),TRUE,FALSE)</formula>
    </cfRule>
  </conditionalFormatting>
  <conditionalFormatting sqref="AI93">
    <cfRule type="expression" dxfId="1560" priority="25">
      <formula>AND($I91&lt;&gt;"",$AI93="")</formula>
    </cfRule>
    <cfRule type="expression" dxfId="1561" priority="26">
      <formula>IF(AND($I91&lt;&gt;"",AI93&lt;&gt;"",$V78&lt;=$AI93),TRUE,FALSE)</formula>
    </cfRule>
  </conditionalFormatting>
  <conditionalFormatting sqref="AI98">
    <cfRule type="expression" dxfId="1559" priority="28">
      <formula>AND($I96&lt;&gt;"",$AI98="")</formula>
    </cfRule>
    <cfRule type="expression" dxfId="1558" priority="29">
      <formula>IF(AND($I96&lt;&gt;"",AI98&lt;&gt;"",$V78&lt;=$AI98),TRUE,FALSE)</formula>
    </cfRule>
  </conditionalFormatting>
  <conditionalFormatting sqref="AI103">
    <cfRule type="expression" dxfId="1557" priority="31">
      <formula>AND($I101&lt;&gt;"",$AI103="")</formula>
    </cfRule>
    <cfRule type="expression" dxfId="1556" priority="32">
      <formula>IF(AND($I101&lt;&gt;"",AI103&lt;&gt;"",$V78&lt;=$AI103),TRUE,FALSE)</formula>
    </cfRule>
  </conditionalFormatting>
  <conditionalFormatting sqref="AT31">
    <cfRule type="expression" dxfId="1554" priority="37">
      <formula>AND($I31&lt;&gt;"",$AT31="")</formula>
    </cfRule>
  </conditionalFormatting>
  <conditionalFormatting sqref="AT36">
    <cfRule type="expression" dxfId="1553" priority="14">
      <formula>AND($I36&lt;&gt;"",$AT36="")</formula>
    </cfRule>
  </conditionalFormatting>
  <conditionalFormatting sqref="AT41">
    <cfRule type="expression" dxfId="1552" priority="13">
      <formula>AND($I41&lt;&gt;"",$AT41="")</formula>
    </cfRule>
  </conditionalFormatting>
  <conditionalFormatting sqref="AT46">
    <cfRule type="expression" dxfId="1551" priority="12">
      <formula>AND($I46&lt;&gt;"",$AT46="")</formula>
    </cfRule>
  </conditionalFormatting>
  <conditionalFormatting sqref="AT51">
    <cfRule type="expression" dxfId="1550" priority="11">
      <formula>AND($I51&lt;&gt;"",$AT51="")</formula>
    </cfRule>
  </conditionalFormatting>
  <conditionalFormatting sqref="AT56">
    <cfRule type="expression" dxfId="1549" priority="10">
      <formula>AND($I56&lt;&gt;"",$AT56="")</formula>
    </cfRule>
  </conditionalFormatting>
  <conditionalFormatting sqref="AT61">
    <cfRule type="expression" dxfId="1548" priority="9">
      <formula>AND($I61&lt;&gt;"",$AT61="")</formula>
    </cfRule>
  </conditionalFormatting>
  <conditionalFormatting sqref="AT66">
    <cfRule type="expression" dxfId="1547" priority="8">
      <formula>AND($I66&lt;&gt;"",$AT66="")</formula>
    </cfRule>
  </conditionalFormatting>
  <conditionalFormatting sqref="AT71">
    <cfRule type="expression" dxfId="1546" priority="7">
      <formula>AND($I71&lt;&gt;"",$AT71="")</formula>
    </cfRule>
  </conditionalFormatting>
  <conditionalFormatting sqref="AT76">
    <cfRule type="expression" dxfId="1545" priority="6">
      <formula>AND($I76&lt;&gt;"",$AT76="")</formula>
    </cfRule>
  </conditionalFormatting>
  <conditionalFormatting sqref="AT81">
    <cfRule type="expression" dxfId="1544" priority="5">
      <formula>AND($I81&lt;&gt;"",$AT81="")</formula>
    </cfRule>
  </conditionalFormatting>
  <conditionalFormatting sqref="AT86">
    <cfRule type="expression" dxfId="1543" priority="4">
      <formula>AND($I86&lt;&gt;"",$AT86="")</formula>
    </cfRule>
  </conditionalFormatting>
  <conditionalFormatting sqref="AT91">
    <cfRule type="expression" dxfId="1542" priority="3">
      <formula>AND($I91&lt;&gt;"",$AT91="")</formula>
    </cfRule>
  </conditionalFormatting>
  <conditionalFormatting sqref="AT96">
    <cfRule type="expression" dxfId="1541" priority="2">
      <formula>AND($I96&lt;&gt;"",$AT96="")</formula>
    </cfRule>
  </conditionalFormatting>
  <conditionalFormatting sqref="AT101">
    <cfRule type="expression" dxfId="1540" priority="1">
      <formula>AND($I101&lt;&gt;"",$AT101="")</formula>
    </cfRule>
  </conditionalFormatting>
  <dataValidations count="5">
    <dataValidation type="list" allowBlank="1" showInputMessage="1" showErrorMessage="1" sqref="S13:U13 S15:U15 S17:U17 S19:U19 AY13:BA13 AY15:BA15 AY17:BA17 AY19:BA19" xr:uid="{A700C106-971D-4F7F-828D-D8AD3483CB2F}">
      <formula1>"昭和,平成,令和"</formula1>
    </dataValidation>
    <dataValidation type="list" allowBlank="1" showInputMessage="1" showErrorMessage="1" sqref="CY7" xr:uid="{146BF3F8-C21A-4004-8B6F-F2D08AB49223}">
      <formula1>"男,女"</formula1>
    </dataValidation>
    <dataValidation type="list" allowBlank="1" showInputMessage="1" showErrorMessage="1" sqref="BU8 I33:O34 I38:O39 I43:O44 I48:O49 I53:O54 I58:O59 I63:O64 I83:O84 I103:O104 I98:O99 I93:O94 I88:O89 I78:O79 I68:O69 I73:O74" xr:uid="{2C8523D8-2465-48D5-9361-658525D4E9F8}">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9D6B41CF-2C4B-4FC0-B8CC-CA0A4D0460D7}">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5E2F0AF6-5BBA-4B32-9607-722208068A87}">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68D77193-73E4-4F3C-8222-96010F8442D1}">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5584-1B8C-4296-9166-4B8EF9DFCCD7}">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539" priority="38">
      <formula>AND($I31&lt;&gt;"",$I33="")</formula>
    </cfRule>
  </conditionalFormatting>
  <conditionalFormatting sqref="I73">
    <cfRule type="expression" dxfId="1538" priority="15">
      <formula>AND($I71&lt;&gt;"",$I73="")</formula>
    </cfRule>
  </conditionalFormatting>
  <conditionalFormatting sqref="I78">
    <cfRule type="expression" dxfId="1537" priority="33">
      <formula>AND($I76&lt;&gt;"",$I78="")</formula>
    </cfRule>
  </conditionalFormatting>
  <conditionalFormatting sqref="I83">
    <cfRule type="expression" dxfId="1536" priority="18">
      <formula>AND($I81&lt;&gt;"",$I83="")</formula>
    </cfRule>
  </conditionalFormatting>
  <conditionalFormatting sqref="I88">
    <cfRule type="expression" dxfId="1535" priority="21">
      <formula>AND($I86&lt;&gt;"",$I88="")</formula>
    </cfRule>
  </conditionalFormatting>
  <conditionalFormatting sqref="I93">
    <cfRule type="expression" dxfId="1534" priority="24">
      <formula>AND($I91&lt;&gt;"",$I93="")</formula>
    </cfRule>
  </conditionalFormatting>
  <conditionalFormatting sqref="I98">
    <cfRule type="expression" dxfId="1533" priority="27">
      <formula>AND($I96&lt;&gt;"",$I98="")</formula>
    </cfRule>
  </conditionalFormatting>
  <conditionalFormatting sqref="I103">
    <cfRule type="expression" dxfId="1532" priority="30">
      <formula>AND($I101&lt;&gt;"",$I103="")</formula>
    </cfRule>
  </conditionalFormatting>
  <conditionalFormatting sqref="V33 V38 V43 V48 V53 V58 V63">
    <cfRule type="expression" dxfId="1531" priority="42">
      <formula>AND($I31&lt;&gt;"",$V33="")</formula>
    </cfRule>
    <cfRule type="expression" dxfId="1530" priority="43">
      <formula>IF(AND($I36&lt;&gt;"",$AI38&lt;&gt;"",$V33&lt;=$AI38),TRUE,FALSE)</formula>
    </cfRule>
  </conditionalFormatting>
  <conditionalFormatting sqref="V68">
    <cfRule type="expression" dxfId="1529" priority="44">
      <formula>AND($I66&lt;&gt;"",$V68="")</formula>
    </cfRule>
    <cfRule type="expression" dxfId="1528" priority="45">
      <formula>IF(AND(#REF!&lt;&gt;"",#REF!&lt;&gt;"",$V68&lt;=#REF!),TRUE,FALSE)</formula>
    </cfRule>
  </conditionalFormatting>
  <conditionalFormatting sqref="V73 V78 V83">
    <cfRule type="expression" dxfId="1527" priority="46">
      <formula>AND($I71&lt;&gt;"",$V73="")</formula>
    </cfRule>
    <cfRule type="expression" dxfId="1526" priority="47">
      <formula>IF(AND(#REF!&lt;&gt;"",#REF!&lt;&gt;"",$V73&lt;=#REF!),TRUE,FALSE)</formula>
    </cfRule>
  </conditionalFormatting>
  <conditionalFormatting sqref="V88">
    <cfRule type="expression" dxfId="1525" priority="54">
      <formula>AND($I86&lt;&gt;"",$V88="")</formula>
    </cfRule>
    <cfRule type="expression" dxfId="1524" priority="55">
      <formula>IF(AND(#REF!&lt;&gt;"",#REF!&lt;&gt;"",$V88&lt;=#REF!),TRUE,FALSE)</formula>
    </cfRule>
  </conditionalFormatting>
  <conditionalFormatting sqref="V93">
    <cfRule type="expression" dxfId="1523" priority="52">
      <formula>AND($I91&lt;&gt;"",$V93="")</formula>
    </cfRule>
    <cfRule type="expression" dxfId="1522" priority="53">
      <formula>IF(AND(#REF!&lt;&gt;"",#REF!&lt;&gt;"",$V93&lt;=#REF!),TRUE,FALSE)</formula>
    </cfRule>
  </conditionalFormatting>
  <conditionalFormatting sqref="V98">
    <cfRule type="expression" dxfId="1521" priority="50">
      <formula>AND($I96&lt;&gt;"",$V98="")</formula>
    </cfRule>
    <cfRule type="expression" dxfId="1520" priority="51">
      <formula>IF(AND(#REF!&lt;&gt;"",#REF!&lt;&gt;"",$V98&lt;=#REF!),TRUE,FALSE)</formula>
    </cfRule>
  </conditionalFormatting>
  <conditionalFormatting sqref="V103">
    <cfRule type="expression" dxfId="1519" priority="48">
      <formula>AND($I101&lt;&gt;"",$V103="")</formula>
    </cfRule>
    <cfRule type="expression" dxfId="1518" priority="49">
      <formula>IF(AND(#REF!&lt;&gt;"",#REF!&lt;&gt;"",$V103&lt;=#REF!),TRUE,FALSE)</formula>
    </cfRule>
  </conditionalFormatting>
  <conditionalFormatting sqref="AI33">
    <cfRule type="expression" dxfId="1517" priority="36">
      <formula>AND($I$31&lt;&gt;"",$AI$33="")</formula>
    </cfRule>
  </conditionalFormatting>
  <conditionalFormatting sqref="AI38 AI43 AI48 AI53 AI58 AI63 AI68">
    <cfRule type="expression" dxfId="1516" priority="40">
      <formula>AND($I36&lt;&gt;"",$AI38="")</formula>
    </cfRule>
    <cfRule type="expression" dxfId="1515" priority="41">
      <formula>IF(AND($I36&lt;&gt;"",AI38&lt;&gt;"",$V33&lt;=$AI38),TRUE,FALSE)</formula>
    </cfRule>
  </conditionalFormatting>
  <conditionalFormatting sqref="AI73">
    <cfRule type="expression" dxfId="1514" priority="16">
      <formula>AND($I71&lt;&gt;"",$AI73="")</formula>
    </cfRule>
    <cfRule type="expression" dxfId="1513" priority="17">
      <formula>IF(AND($I71&lt;&gt;"",AI73&lt;&gt;"",$V63&lt;=$AI73),TRUE,FALSE)</formula>
    </cfRule>
  </conditionalFormatting>
  <conditionalFormatting sqref="AI78">
    <cfRule type="expression" dxfId="1512" priority="34">
      <formula>AND($I76&lt;&gt;"",$AI78="")</formula>
    </cfRule>
    <cfRule type="expression" dxfId="1511" priority="35">
      <formula>IF(AND($I76&lt;&gt;"",AI78&lt;&gt;"",$V68&lt;=$AI78),TRUE,FALSE)</formula>
    </cfRule>
  </conditionalFormatting>
  <conditionalFormatting sqref="AI83">
    <cfRule type="expression" dxfId="1510" priority="19">
      <formula>AND($I81&lt;&gt;"",$AI83="")</formula>
    </cfRule>
    <cfRule type="expression" dxfId="1509" priority="20">
      <formula>IF(AND($I81&lt;&gt;"",AI83&lt;&gt;"",$V78&lt;=$AI83),TRUE,FALSE)</formula>
    </cfRule>
  </conditionalFormatting>
  <conditionalFormatting sqref="AI88">
    <cfRule type="expression" dxfId="1508" priority="22">
      <formula>AND($I86&lt;&gt;"",$AI88="")</formula>
    </cfRule>
    <cfRule type="expression" dxfId="1507" priority="23">
      <formula>IF(AND($I86&lt;&gt;"",AI88&lt;&gt;"",$V78&lt;=$AI88),TRUE,FALSE)</formula>
    </cfRule>
  </conditionalFormatting>
  <conditionalFormatting sqref="AI93">
    <cfRule type="expression" dxfId="1506" priority="25">
      <formula>AND($I91&lt;&gt;"",$AI93="")</formula>
    </cfRule>
    <cfRule type="expression" dxfId="1505" priority="26">
      <formula>IF(AND($I91&lt;&gt;"",AI93&lt;&gt;"",$V78&lt;=$AI93),TRUE,FALSE)</formula>
    </cfRule>
  </conditionalFormatting>
  <conditionalFormatting sqref="AI98">
    <cfRule type="expression" dxfId="1504" priority="28">
      <formula>AND($I96&lt;&gt;"",$AI98="")</formula>
    </cfRule>
    <cfRule type="expression" dxfId="1503" priority="29">
      <formula>IF(AND($I96&lt;&gt;"",AI98&lt;&gt;"",$V78&lt;=$AI98),TRUE,FALSE)</formula>
    </cfRule>
  </conditionalFormatting>
  <conditionalFormatting sqref="AI103">
    <cfRule type="expression" dxfId="1502" priority="31">
      <formula>AND($I101&lt;&gt;"",$AI103="")</formula>
    </cfRule>
    <cfRule type="expression" dxfId="1501" priority="32">
      <formula>IF(AND($I101&lt;&gt;"",AI103&lt;&gt;"",$V78&lt;=$AI103),TRUE,FALSE)</formula>
    </cfRule>
  </conditionalFormatting>
  <conditionalFormatting sqref="AT31">
    <cfRule type="expression" dxfId="1499" priority="37">
      <formula>AND($I31&lt;&gt;"",$AT31="")</formula>
    </cfRule>
  </conditionalFormatting>
  <conditionalFormatting sqref="AT36">
    <cfRule type="expression" dxfId="1498" priority="14">
      <formula>AND($I36&lt;&gt;"",$AT36="")</formula>
    </cfRule>
  </conditionalFormatting>
  <conditionalFormatting sqref="AT41">
    <cfRule type="expression" dxfId="1497" priority="13">
      <formula>AND($I41&lt;&gt;"",$AT41="")</formula>
    </cfRule>
  </conditionalFormatting>
  <conditionalFormatting sqref="AT46">
    <cfRule type="expression" dxfId="1496" priority="12">
      <formula>AND($I46&lt;&gt;"",$AT46="")</formula>
    </cfRule>
  </conditionalFormatting>
  <conditionalFormatting sqref="AT51">
    <cfRule type="expression" dxfId="1495" priority="11">
      <formula>AND($I51&lt;&gt;"",$AT51="")</formula>
    </cfRule>
  </conditionalFormatting>
  <conditionalFormatting sqref="AT56">
    <cfRule type="expression" dxfId="1494" priority="10">
      <formula>AND($I56&lt;&gt;"",$AT56="")</formula>
    </cfRule>
  </conditionalFormatting>
  <conditionalFormatting sqref="AT61">
    <cfRule type="expression" dxfId="1493" priority="9">
      <formula>AND($I61&lt;&gt;"",$AT61="")</formula>
    </cfRule>
  </conditionalFormatting>
  <conditionalFormatting sqref="AT66">
    <cfRule type="expression" dxfId="1492" priority="8">
      <formula>AND($I66&lt;&gt;"",$AT66="")</formula>
    </cfRule>
  </conditionalFormatting>
  <conditionalFormatting sqref="AT71">
    <cfRule type="expression" dxfId="1491" priority="7">
      <formula>AND($I71&lt;&gt;"",$AT71="")</formula>
    </cfRule>
  </conditionalFormatting>
  <conditionalFormatting sqref="AT76">
    <cfRule type="expression" dxfId="1490" priority="6">
      <formula>AND($I76&lt;&gt;"",$AT76="")</formula>
    </cfRule>
  </conditionalFormatting>
  <conditionalFormatting sqref="AT81">
    <cfRule type="expression" dxfId="1489" priority="5">
      <formula>AND($I81&lt;&gt;"",$AT81="")</formula>
    </cfRule>
  </conditionalFormatting>
  <conditionalFormatting sqref="AT86">
    <cfRule type="expression" dxfId="1488" priority="4">
      <formula>AND($I86&lt;&gt;"",$AT86="")</formula>
    </cfRule>
  </conditionalFormatting>
  <conditionalFormatting sqref="AT91">
    <cfRule type="expression" dxfId="1487" priority="3">
      <formula>AND($I91&lt;&gt;"",$AT91="")</formula>
    </cfRule>
  </conditionalFormatting>
  <conditionalFormatting sqref="AT96">
    <cfRule type="expression" dxfId="1486" priority="2">
      <formula>AND($I96&lt;&gt;"",$AT96="")</formula>
    </cfRule>
  </conditionalFormatting>
  <conditionalFormatting sqref="AT101">
    <cfRule type="expression" dxfId="148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30B4D76C-DA83-405E-BF66-FA949E2C47AE}">
      <formula1>$BU$28</formula1>
    </dataValidation>
    <dataValidation type="list" allowBlank="1" showInputMessage="1" showErrorMessage="1" sqref="AK8:AO8" xr:uid="{46E16B1B-C81A-466E-B12F-979E95DE8678}">
      <formula1>"平成,昭和,大正"</formula1>
    </dataValidation>
    <dataValidation type="list" allowBlank="1" showInputMessage="1" showErrorMessage="1" sqref="BU8 I33:O34 I38:O39 I43:O44 I48:O49 I53:O54 I58:O59 I63:O64 I83:O84 I103:O104 I98:O99 I93:O94 I88:O89 I78:O79 I68:O69 I73:O74" xr:uid="{095B6AAF-13CF-44BE-AA20-66A12B761DD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ABF700D-FE9A-446D-991C-BBF2285A3200}">
      <formula1>"男,女"</formula1>
    </dataValidation>
    <dataValidation type="list" allowBlank="1" showInputMessage="1" showErrorMessage="1" sqref="S13:U13 S15:U15 S17:U17 S19:U19 AY13:BA13 AY15:BA15 AY17:BA17 AY19:BA19" xr:uid="{66B2DBEB-FE1F-454A-A568-D2BB4E5534C2}">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DFA74BDF-1BFF-48B7-8F12-99E1F37E7304}">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7F4F9-0E7F-46D6-B8F4-9CD410BE0E24}">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484" priority="38">
      <formula>AND($I31&lt;&gt;"",$I33="")</formula>
    </cfRule>
  </conditionalFormatting>
  <conditionalFormatting sqref="I73">
    <cfRule type="expression" dxfId="1483" priority="15">
      <formula>AND($I71&lt;&gt;"",$I73="")</formula>
    </cfRule>
  </conditionalFormatting>
  <conditionalFormatting sqref="I78">
    <cfRule type="expression" dxfId="1482" priority="33">
      <formula>AND($I76&lt;&gt;"",$I78="")</formula>
    </cfRule>
  </conditionalFormatting>
  <conditionalFormatting sqref="I83">
    <cfRule type="expression" dxfId="1481" priority="18">
      <formula>AND($I81&lt;&gt;"",$I83="")</formula>
    </cfRule>
  </conditionalFormatting>
  <conditionalFormatting sqref="I88">
    <cfRule type="expression" dxfId="1480" priority="21">
      <formula>AND($I86&lt;&gt;"",$I88="")</formula>
    </cfRule>
  </conditionalFormatting>
  <conditionalFormatting sqref="I93">
    <cfRule type="expression" dxfId="1479" priority="24">
      <formula>AND($I91&lt;&gt;"",$I93="")</formula>
    </cfRule>
  </conditionalFormatting>
  <conditionalFormatting sqref="I98">
    <cfRule type="expression" dxfId="1478" priority="27">
      <formula>AND($I96&lt;&gt;"",$I98="")</formula>
    </cfRule>
  </conditionalFormatting>
  <conditionalFormatting sqref="I103">
    <cfRule type="expression" dxfId="1477" priority="30">
      <formula>AND($I101&lt;&gt;"",$I103="")</formula>
    </cfRule>
  </conditionalFormatting>
  <conditionalFormatting sqref="V33 V38 V43 V48 V53 V58 V63">
    <cfRule type="expression" dxfId="1476" priority="42">
      <formula>AND($I31&lt;&gt;"",$V33="")</formula>
    </cfRule>
    <cfRule type="expression" dxfId="1475" priority="43">
      <formula>IF(AND($I36&lt;&gt;"",$AI38&lt;&gt;"",$V33&lt;=$AI38),TRUE,FALSE)</formula>
    </cfRule>
  </conditionalFormatting>
  <conditionalFormatting sqref="V68">
    <cfRule type="expression" dxfId="1474" priority="44">
      <formula>AND($I66&lt;&gt;"",$V68="")</formula>
    </cfRule>
    <cfRule type="expression" dxfId="1473" priority="45">
      <formula>IF(AND(#REF!&lt;&gt;"",#REF!&lt;&gt;"",$V68&lt;=#REF!),TRUE,FALSE)</formula>
    </cfRule>
  </conditionalFormatting>
  <conditionalFormatting sqref="V73 V78 V83">
    <cfRule type="expression" dxfId="1472" priority="46">
      <formula>AND($I71&lt;&gt;"",$V73="")</formula>
    </cfRule>
    <cfRule type="expression" dxfId="1471" priority="47">
      <formula>IF(AND(#REF!&lt;&gt;"",#REF!&lt;&gt;"",$V73&lt;=#REF!),TRUE,FALSE)</formula>
    </cfRule>
  </conditionalFormatting>
  <conditionalFormatting sqref="V88">
    <cfRule type="expression" dxfId="1470" priority="54">
      <formula>AND($I86&lt;&gt;"",$V88="")</formula>
    </cfRule>
    <cfRule type="expression" dxfId="1469" priority="55">
      <formula>IF(AND(#REF!&lt;&gt;"",#REF!&lt;&gt;"",$V88&lt;=#REF!),TRUE,FALSE)</formula>
    </cfRule>
  </conditionalFormatting>
  <conditionalFormatting sqref="V93">
    <cfRule type="expression" dxfId="1468" priority="52">
      <formula>AND($I91&lt;&gt;"",$V93="")</formula>
    </cfRule>
    <cfRule type="expression" dxfId="1467" priority="53">
      <formula>IF(AND(#REF!&lt;&gt;"",#REF!&lt;&gt;"",$V93&lt;=#REF!),TRUE,FALSE)</formula>
    </cfRule>
  </conditionalFormatting>
  <conditionalFormatting sqref="V98">
    <cfRule type="expression" dxfId="1466" priority="50">
      <formula>AND($I96&lt;&gt;"",$V98="")</formula>
    </cfRule>
    <cfRule type="expression" dxfId="1465" priority="51">
      <formula>IF(AND(#REF!&lt;&gt;"",#REF!&lt;&gt;"",$V98&lt;=#REF!),TRUE,FALSE)</formula>
    </cfRule>
  </conditionalFormatting>
  <conditionalFormatting sqref="V103">
    <cfRule type="expression" dxfId="1464" priority="48">
      <formula>AND($I101&lt;&gt;"",$V103="")</formula>
    </cfRule>
    <cfRule type="expression" dxfId="1463" priority="49">
      <formula>IF(AND(#REF!&lt;&gt;"",#REF!&lt;&gt;"",$V103&lt;=#REF!),TRUE,FALSE)</formula>
    </cfRule>
  </conditionalFormatting>
  <conditionalFormatting sqref="AI33">
    <cfRule type="expression" dxfId="1462" priority="36">
      <formula>AND($I$31&lt;&gt;"",$AI$33="")</formula>
    </cfRule>
  </conditionalFormatting>
  <conditionalFormatting sqref="AI38 AI43 AI48 AI53 AI58 AI63 AI68">
    <cfRule type="expression" dxfId="1461" priority="40">
      <formula>AND($I36&lt;&gt;"",$AI38="")</formula>
    </cfRule>
    <cfRule type="expression" dxfId="1460" priority="41">
      <formula>IF(AND($I36&lt;&gt;"",AI38&lt;&gt;"",$V33&lt;=$AI38),TRUE,FALSE)</formula>
    </cfRule>
  </conditionalFormatting>
  <conditionalFormatting sqref="AI73">
    <cfRule type="expression" dxfId="1459" priority="16">
      <formula>AND($I71&lt;&gt;"",$AI73="")</formula>
    </cfRule>
    <cfRule type="expression" dxfId="1458" priority="17">
      <formula>IF(AND($I71&lt;&gt;"",AI73&lt;&gt;"",$V63&lt;=$AI73),TRUE,FALSE)</formula>
    </cfRule>
  </conditionalFormatting>
  <conditionalFormatting sqref="AI78">
    <cfRule type="expression" dxfId="1457" priority="34">
      <formula>AND($I76&lt;&gt;"",$AI78="")</formula>
    </cfRule>
    <cfRule type="expression" dxfId="1456" priority="35">
      <formula>IF(AND($I76&lt;&gt;"",AI78&lt;&gt;"",$V68&lt;=$AI78),TRUE,FALSE)</formula>
    </cfRule>
  </conditionalFormatting>
  <conditionalFormatting sqref="AI83">
    <cfRule type="expression" dxfId="1455" priority="19">
      <formula>AND($I81&lt;&gt;"",$AI83="")</formula>
    </cfRule>
    <cfRule type="expression" dxfId="1454" priority="20">
      <formula>IF(AND($I81&lt;&gt;"",AI83&lt;&gt;"",$V78&lt;=$AI83),TRUE,FALSE)</formula>
    </cfRule>
  </conditionalFormatting>
  <conditionalFormatting sqref="AI88">
    <cfRule type="expression" dxfId="1453" priority="22">
      <formula>AND($I86&lt;&gt;"",$AI88="")</formula>
    </cfRule>
    <cfRule type="expression" dxfId="1452" priority="23">
      <formula>IF(AND($I86&lt;&gt;"",AI88&lt;&gt;"",$V78&lt;=$AI88),TRUE,FALSE)</formula>
    </cfRule>
  </conditionalFormatting>
  <conditionalFormatting sqref="AI93">
    <cfRule type="expression" dxfId="1451" priority="25">
      <formula>AND($I91&lt;&gt;"",$AI93="")</formula>
    </cfRule>
    <cfRule type="expression" dxfId="1450" priority="26">
      <formula>IF(AND($I91&lt;&gt;"",AI93&lt;&gt;"",$V78&lt;=$AI93),TRUE,FALSE)</formula>
    </cfRule>
  </conditionalFormatting>
  <conditionalFormatting sqref="AI98">
    <cfRule type="expression" dxfId="1449" priority="28">
      <formula>AND($I96&lt;&gt;"",$AI98="")</formula>
    </cfRule>
    <cfRule type="expression" dxfId="1448" priority="29">
      <formula>IF(AND($I96&lt;&gt;"",AI98&lt;&gt;"",$V78&lt;=$AI98),TRUE,FALSE)</formula>
    </cfRule>
  </conditionalFormatting>
  <conditionalFormatting sqref="AI103">
    <cfRule type="expression" dxfId="1447" priority="31">
      <formula>AND($I101&lt;&gt;"",$AI103="")</formula>
    </cfRule>
    <cfRule type="expression" dxfId="1446" priority="32">
      <formula>IF(AND($I101&lt;&gt;"",AI103&lt;&gt;"",$V78&lt;=$AI103),TRUE,FALSE)</formula>
    </cfRule>
  </conditionalFormatting>
  <conditionalFormatting sqref="AT31">
    <cfRule type="expression" dxfId="1444" priority="37">
      <formula>AND($I31&lt;&gt;"",$AT31="")</formula>
    </cfRule>
  </conditionalFormatting>
  <conditionalFormatting sqref="AT36">
    <cfRule type="expression" dxfId="1443" priority="14">
      <formula>AND($I36&lt;&gt;"",$AT36="")</formula>
    </cfRule>
  </conditionalFormatting>
  <conditionalFormatting sqref="AT41">
    <cfRule type="expression" dxfId="1442" priority="13">
      <formula>AND($I41&lt;&gt;"",$AT41="")</formula>
    </cfRule>
  </conditionalFormatting>
  <conditionalFormatting sqref="AT46">
    <cfRule type="expression" dxfId="1441" priority="12">
      <formula>AND($I46&lt;&gt;"",$AT46="")</formula>
    </cfRule>
  </conditionalFormatting>
  <conditionalFormatting sqref="AT51">
    <cfRule type="expression" dxfId="1440" priority="11">
      <formula>AND($I51&lt;&gt;"",$AT51="")</formula>
    </cfRule>
  </conditionalFormatting>
  <conditionalFormatting sqref="AT56">
    <cfRule type="expression" dxfId="1439" priority="10">
      <formula>AND($I56&lt;&gt;"",$AT56="")</formula>
    </cfRule>
  </conditionalFormatting>
  <conditionalFormatting sqref="AT61">
    <cfRule type="expression" dxfId="1438" priority="9">
      <formula>AND($I61&lt;&gt;"",$AT61="")</formula>
    </cfRule>
  </conditionalFormatting>
  <conditionalFormatting sqref="AT66">
    <cfRule type="expression" dxfId="1437" priority="8">
      <formula>AND($I66&lt;&gt;"",$AT66="")</formula>
    </cfRule>
  </conditionalFormatting>
  <conditionalFormatting sqref="AT71">
    <cfRule type="expression" dxfId="1436" priority="7">
      <formula>AND($I71&lt;&gt;"",$AT71="")</formula>
    </cfRule>
  </conditionalFormatting>
  <conditionalFormatting sqref="AT76">
    <cfRule type="expression" dxfId="1435" priority="6">
      <formula>AND($I76&lt;&gt;"",$AT76="")</formula>
    </cfRule>
  </conditionalFormatting>
  <conditionalFormatting sqref="AT81">
    <cfRule type="expression" dxfId="1434" priority="5">
      <formula>AND($I81&lt;&gt;"",$AT81="")</formula>
    </cfRule>
  </conditionalFormatting>
  <conditionalFormatting sqref="AT86">
    <cfRule type="expression" dxfId="1433" priority="4">
      <formula>AND($I86&lt;&gt;"",$AT86="")</formula>
    </cfRule>
  </conditionalFormatting>
  <conditionalFormatting sqref="AT91">
    <cfRule type="expression" dxfId="1432" priority="3">
      <formula>AND($I91&lt;&gt;"",$AT91="")</formula>
    </cfRule>
  </conditionalFormatting>
  <conditionalFormatting sqref="AT96">
    <cfRule type="expression" dxfId="1431" priority="2">
      <formula>AND($I96&lt;&gt;"",$AT96="")</formula>
    </cfRule>
  </conditionalFormatting>
  <conditionalFormatting sqref="AT101">
    <cfRule type="expression" dxfId="1430" priority="1">
      <formula>AND($I101&lt;&gt;"",$AT101="")</formula>
    </cfRule>
  </conditionalFormatting>
  <dataValidations count="5">
    <dataValidation type="list" allowBlank="1" showInputMessage="1" showErrorMessage="1" sqref="S13:U13 S15:U15 S17:U17 S19:U19 AY13:BA13 AY15:BA15 AY17:BA17 AY19:BA19" xr:uid="{0A965AC7-123C-4E63-8F78-DC35A3F7E030}">
      <formula1>"昭和,平成,令和"</formula1>
    </dataValidation>
    <dataValidation type="list" allowBlank="1" showInputMessage="1" showErrorMessage="1" sqref="CY7" xr:uid="{39EF38F8-A829-4777-B901-C9CDAA061FE0}">
      <formula1>"男,女"</formula1>
    </dataValidation>
    <dataValidation type="list" allowBlank="1" showInputMessage="1" showErrorMessage="1" sqref="BU8 I33:O34 I38:O39 I43:O44 I48:O49 I53:O54 I58:O59 I63:O64 I83:O84 I103:O104 I98:O99 I93:O94 I88:O89 I78:O79 I68:O69 I73:O74" xr:uid="{9B82B4EE-845F-49C1-8A90-AF9C3A8F1EF8}">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19181BE2-9102-4866-8168-4E424374BD56}">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808645C-FCF9-4C33-B672-D79EE740CBC2}">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4B7DD3F4-E46A-4FA6-BB95-29D0B3FE85B7}">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H190"/>
  <sheetViews>
    <sheetView tabSelected="1" zoomScaleNormal="100" workbookViewId="0">
      <pane xSplit="2" ySplit="10" topLeftCell="C11" activePane="bottomRight" state="frozen"/>
      <selection activeCell="B11" sqref="B11"/>
      <selection pane="topRight" activeCell="B11" sqref="B11"/>
      <selection pane="bottomLeft" activeCell="B11" sqref="B11"/>
      <selection pane="bottomRight" activeCell="B1" sqref="B1"/>
    </sheetView>
  </sheetViews>
  <sheetFormatPr defaultRowHeight="18.75" x14ac:dyDescent="0.4"/>
  <cols>
    <col min="1" max="1" width="3.5" style="39" customWidth="1"/>
    <col min="2" max="2" width="22" style="39" customWidth="1"/>
    <col min="3" max="3" width="16.625" style="65" customWidth="1"/>
    <col min="4" max="4" width="18.625" style="40" customWidth="1"/>
    <col min="5" max="5" width="11.125" style="65" customWidth="1"/>
    <col min="6" max="6" width="11.125" style="39" customWidth="1"/>
    <col min="7" max="7" width="15.125" style="39" customWidth="1"/>
    <col min="8" max="8" width="14.875" style="40" customWidth="1"/>
    <col min="9" max="10" width="9" style="40" customWidth="1"/>
    <col min="11" max="11" width="10.125" style="40" customWidth="1"/>
    <col min="12" max="12" width="15" style="40" customWidth="1"/>
    <col min="13" max="13" width="8.125" style="40" customWidth="1"/>
    <col min="14" max="14" width="12.875" style="40" customWidth="1"/>
    <col min="15" max="15" width="11.125" style="39" customWidth="1"/>
    <col min="16" max="19" width="9" style="39"/>
    <col min="20" max="26" width="9" style="39" customWidth="1"/>
    <col min="27" max="27" width="9" style="39" hidden="1" customWidth="1"/>
    <col min="28" max="33" width="9" style="40" hidden="1" customWidth="1"/>
    <col min="34" max="34" width="9" style="40" customWidth="1"/>
    <col min="35" max="35" width="9" style="39" customWidth="1"/>
    <col min="36" max="16384" width="9" style="39"/>
  </cols>
  <sheetData>
    <row r="1" spans="1:34" ht="18" customHeight="1" x14ac:dyDescent="0.4">
      <c r="A1" s="34"/>
      <c r="B1" s="34"/>
      <c r="C1" s="35"/>
      <c r="D1" s="34"/>
      <c r="E1" s="34"/>
      <c r="F1" s="247" t="s">
        <v>249</v>
      </c>
      <c r="G1" s="248"/>
      <c r="H1" s="36" t="s">
        <v>292</v>
      </c>
      <c r="I1" s="37"/>
      <c r="J1" s="38"/>
      <c r="K1" s="38"/>
      <c r="L1" s="38"/>
      <c r="M1" s="38"/>
      <c r="N1" s="38"/>
      <c r="O1" s="34"/>
      <c r="P1" s="34"/>
    </row>
    <row r="2" spans="1:34" ht="18.75" customHeight="1" x14ac:dyDescent="0.4">
      <c r="A2" s="41" t="s">
        <v>28</v>
      </c>
      <c r="B2" s="42"/>
      <c r="C2" s="261"/>
      <c r="D2" s="262"/>
      <c r="E2" s="35"/>
      <c r="F2" s="247" t="s">
        <v>250</v>
      </c>
      <c r="G2" s="248"/>
      <c r="H2" s="43"/>
      <c r="I2" s="37"/>
      <c r="J2" s="38"/>
      <c r="K2" s="38"/>
      <c r="L2" s="38"/>
      <c r="M2" s="38"/>
      <c r="N2" s="44"/>
      <c r="O2" s="34"/>
      <c r="P2" s="34"/>
      <c r="AH2" s="39"/>
    </row>
    <row r="3" spans="1:34" ht="18.75" customHeight="1" x14ac:dyDescent="0.4">
      <c r="A3" s="41" t="s">
        <v>2</v>
      </c>
      <c r="B3" s="42"/>
      <c r="C3" s="261"/>
      <c r="D3" s="262"/>
      <c r="E3" s="34"/>
      <c r="F3" s="247" t="s">
        <v>30</v>
      </c>
      <c r="G3" s="248"/>
      <c r="H3" s="43"/>
      <c r="I3" s="45" t="s">
        <v>294</v>
      </c>
      <c r="J3" s="38"/>
      <c r="K3" s="38"/>
      <c r="L3" s="38"/>
      <c r="M3" s="38"/>
      <c r="N3" s="44"/>
      <c r="O3" s="34"/>
      <c r="P3" s="34"/>
      <c r="AH3" s="39"/>
    </row>
    <row r="4" spans="1:34" ht="18.75" customHeight="1" x14ac:dyDescent="0.4">
      <c r="A4" s="41" t="s">
        <v>3</v>
      </c>
      <c r="B4" s="42"/>
      <c r="C4" s="263"/>
      <c r="D4" s="264"/>
      <c r="E4" s="34"/>
      <c r="F4" s="34"/>
      <c r="G4" s="34"/>
      <c r="H4" s="38"/>
      <c r="I4" s="38"/>
      <c r="J4" s="38"/>
      <c r="K4" s="38"/>
      <c r="L4" s="38"/>
      <c r="M4" s="38"/>
      <c r="N4" s="38"/>
      <c r="O4" s="44"/>
      <c r="P4" s="34"/>
    </row>
    <row r="5" spans="1:34" ht="18.75" customHeight="1" x14ac:dyDescent="0.4">
      <c r="A5" s="41" t="s">
        <v>5</v>
      </c>
      <c r="B5" s="42"/>
      <c r="C5" s="265"/>
      <c r="D5" s="266"/>
      <c r="E5" s="35"/>
      <c r="F5" s="269" t="s">
        <v>232</v>
      </c>
      <c r="G5" s="270"/>
      <c r="H5" s="46" t="s">
        <v>233</v>
      </c>
      <c r="I5" s="260"/>
      <c r="J5" s="38"/>
      <c r="K5" s="38"/>
      <c r="L5" s="38"/>
      <c r="M5" s="38"/>
      <c r="N5" s="38"/>
      <c r="O5" s="44"/>
      <c r="P5" s="34"/>
    </row>
    <row r="6" spans="1:34" ht="18.75" customHeight="1" x14ac:dyDescent="0.4">
      <c r="A6" s="41" t="s">
        <v>178</v>
      </c>
      <c r="B6" s="42"/>
      <c r="C6" s="265"/>
      <c r="D6" s="266"/>
      <c r="E6" s="34"/>
      <c r="F6" s="271"/>
      <c r="G6" s="272"/>
      <c r="H6" s="47"/>
      <c r="I6" s="260"/>
      <c r="J6" s="38"/>
      <c r="K6" s="38"/>
      <c r="L6" s="38"/>
      <c r="M6" s="48"/>
      <c r="N6" s="38"/>
      <c r="O6" s="44"/>
      <c r="P6" s="34"/>
    </row>
    <row r="7" spans="1:34" ht="18.75" customHeight="1" x14ac:dyDescent="0.4">
      <c r="A7" s="41" t="s">
        <v>179</v>
      </c>
      <c r="B7" s="49"/>
      <c r="C7" s="267"/>
      <c r="D7" s="268"/>
      <c r="E7" s="35"/>
      <c r="F7" s="273"/>
      <c r="G7" s="274"/>
      <c r="H7" s="46" t="s">
        <v>231</v>
      </c>
      <c r="I7" s="260"/>
      <c r="J7" s="38"/>
      <c r="K7" s="38"/>
      <c r="L7" s="38"/>
      <c r="M7" s="38"/>
      <c r="N7" s="38"/>
      <c r="O7" s="34"/>
      <c r="P7" s="34"/>
    </row>
    <row r="8" spans="1:34" ht="18.75" customHeight="1" x14ac:dyDescent="0.4">
      <c r="A8" s="50" t="s">
        <v>295</v>
      </c>
      <c r="B8" s="49"/>
      <c r="C8" s="51"/>
      <c r="D8" s="52"/>
      <c r="E8" s="35"/>
      <c r="F8" s="34"/>
      <c r="G8" s="34"/>
      <c r="H8" s="38"/>
      <c r="I8" s="38"/>
      <c r="J8" s="38"/>
      <c r="K8" s="38"/>
      <c r="L8" s="38"/>
      <c r="M8" s="38"/>
      <c r="N8" s="38"/>
      <c r="O8" s="34"/>
      <c r="P8" s="34"/>
    </row>
    <row r="9" spans="1:34" s="40" customFormat="1" ht="18.75" customHeight="1" x14ac:dyDescent="0.4">
      <c r="A9" s="53"/>
      <c r="B9" s="249" t="s">
        <v>158</v>
      </c>
      <c r="C9" s="249" t="s">
        <v>32</v>
      </c>
      <c r="D9" s="251" t="s">
        <v>187</v>
      </c>
      <c r="E9" s="253" t="s">
        <v>34</v>
      </c>
      <c r="F9" s="253" t="s">
        <v>35</v>
      </c>
      <c r="G9" s="257" t="s">
        <v>38</v>
      </c>
      <c r="H9" s="258"/>
      <c r="I9" s="258"/>
      <c r="J9" s="258"/>
      <c r="K9" s="259"/>
      <c r="L9" s="253" t="s">
        <v>39</v>
      </c>
      <c r="M9" s="249" t="s">
        <v>40</v>
      </c>
      <c r="N9" s="255" t="s">
        <v>230</v>
      </c>
      <c r="O9" s="38"/>
      <c r="P9" s="38"/>
      <c r="AA9" s="40" t="s">
        <v>41</v>
      </c>
      <c r="AC9" s="40" t="s">
        <v>42</v>
      </c>
      <c r="AF9" s="40" t="s">
        <v>40</v>
      </c>
    </row>
    <row r="10" spans="1:34" s="40" customFormat="1" ht="63" customHeight="1" x14ac:dyDescent="0.4">
      <c r="A10" s="54"/>
      <c r="B10" s="250"/>
      <c r="C10" s="250"/>
      <c r="D10" s="252"/>
      <c r="E10" s="254"/>
      <c r="F10" s="254"/>
      <c r="G10" s="55" t="s">
        <v>43</v>
      </c>
      <c r="H10" s="55" t="s">
        <v>44</v>
      </c>
      <c r="I10" s="56" t="s">
        <v>310</v>
      </c>
      <c r="J10" s="55" t="s">
        <v>156</v>
      </c>
      <c r="K10" s="57" t="s">
        <v>311</v>
      </c>
      <c r="L10" s="254"/>
      <c r="M10" s="250"/>
      <c r="N10" s="256"/>
      <c r="O10" s="38"/>
      <c r="P10" s="38"/>
      <c r="AA10" s="40" t="s">
        <v>45</v>
      </c>
      <c r="AB10" s="40" t="s">
        <v>46</v>
      </c>
      <c r="AC10" s="40" t="s">
        <v>182</v>
      </c>
      <c r="AD10" s="40" t="s">
        <v>183</v>
      </c>
      <c r="AE10" s="40" t="s">
        <v>184</v>
      </c>
      <c r="AF10" s="40" t="s">
        <v>45</v>
      </c>
      <c r="AG10" s="40" t="s">
        <v>46</v>
      </c>
    </row>
    <row r="11" spans="1:34" ht="18.75" customHeight="1" x14ac:dyDescent="0.4">
      <c r="A11" s="58">
        <v>1</v>
      </c>
      <c r="B11" s="59"/>
      <c r="C11" s="60"/>
      <c r="D11" s="61"/>
      <c r="E11" s="60"/>
      <c r="F11" s="60"/>
      <c r="G11" s="60"/>
      <c r="H11" s="60"/>
      <c r="I11" s="43"/>
      <c r="J11" s="43"/>
      <c r="K11" s="43"/>
      <c r="L11" s="62"/>
      <c r="M11" s="63" t="str">
        <f>IF(AND(B11&lt;&gt;"",D11&lt;&gt;"",D11&gt;=マスタ!$F$4),"〇","　")</f>
        <v>　</v>
      </c>
      <c r="N11" s="60"/>
      <c r="O11" s="34"/>
      <c r="P11" s="34"/>
      <c r="AA11" s="40">
        <f t="shared" ref="AA11:AA42" si="0">IF(AND(B11&lt;&gt;"",I11&lt;&gt;"〇",J11&lt;&gt;"〇",K11&lt;&gt;"〇"),1,0)</f>
        <v>0</v>
      </c>
      <c r="AB11" s="40">
        <f>IF(AA11=1,SUM(AA$11:AA11),0)</f>
        <v>0</v>
      </c>
      <c r="AC11" s="40">
        <f>IF(OR($I11="〇",$J11="〇",$K11="〇"),1,0)</f>
        <v>0</v>
      </c>
      <c r="AD11" s="40">
        <f>IF(AND(G11&lt;&gt;"",$I11&lt;&gt;"〇",$J11&lt;&gt;"〇",$K11&lt;&gt;"〇"),COUNTIF($AC$11:$AC11,"&gt;0")+1,0)</f>
        <v>0</v>
      </c>
      <c r="AE11" s="40">
        <f>IF(AND(H11&lt;&gt;"",$I11&lt;&gt;"〇",$J11&lt;&gt;"〇",$K11&lt;&gt;"〇"),COUNTIF($AC$11:$AD11,"&gt;0")+1,0)</f>
        <v>0</v>
      </c>
      <c r="AF11" s="40">
        <f>IF(M11="〇",1,0)</f>
        <v>0</v>
      </c>
      <c r="AG11" s="40">
        <f>IF(AF11=1,SUM(AF$11:AF11),0)</f>
        <v>0</v>
      </c>
      <c r="AH11" s="39"/>
    </row>
    <row r="12" spans="1:34" ht="18.75" customHeight="1" x14ac:dyDescent="0.4">
      <c r="A12" s="58">
        <v>2</v>
      </c>
      <c r="B12" s="59"/>
      <c r="C12" s="60"/>
      <c r="D12" s="61"/>
      <c r="E12" s="60"/>
      <c r="F12" s="60"/>
      <c r="G12" s="60"/>
      <c r="H12" s="60"/>
      <c r="I12" s="43"/>
      <c r="J12" s="43"/>
      <c r="K12" s="43"/>
      <c r="L12" s="62"/>
      <c r="M12" s="63" t="str">
        <f>IF(AND(B12&lt;&gt;"",D12&lt;&gt;"",D12&gt;=マスタ!$F$4),"〇","　")</f>
        <v>　</v>
      </c>
      <c r="N12" s="60"/>
      <c r="O12" s="34"/>
      <c r="P12" s="34"/>
      <c r="AA12" s="40">
        <f t="shared" si="0"/>
        <v>0</v>
      </c>
      <c r="AB12" s="40">
        <f>IF(AA12=1,SUM(AA$11:AA12),0)</f>
        <v>0</v>
      </c>
      <c r="AC12" s="40">
        <f>IF(OR($I12="〇",$J12="〇",$K12="〇"),COUNTIF($AC$11:$AE11,"&gt;0")+1,0)</f>
        <v>0</v>
      </c>
      <c r="AD12" s="40">
        <f>IF(AND(G12&lt;&gt;"",$I12&lt;&gt;"〇",$J12&lt;&gt;"〇",$K12&lt;&gt;"〇"),COUNTIF($AC$11:$AE11,"&gt;0")+COUNTIF($AC12:$AC12,"&gt;0")+1,0)</f>
        <v>0</v>
      </c>
      <c r="AE12" s="40">
        <f>IF(AND(H12&lt;&gt;"",$I12&lt;&gt;"〇",$J12&lt;&gt;"〇",$K12&lt;&gt;"〇"),COUNTIF($AC$11:$AE11,"&gt;0")+COUNTIF($AC12:$AD12,"&gt;0")+1,0)</f>
        <v>0</v>
      </c>
      <c r="AF12" s="40">
        <f t="shared" ref="AF12:AF58" si="1">IF(M12="〇",1,0)</f>
        <v>0</v>
      </c>
      <c r="AG12" s="40">
        <f>IF(AF12=1,SUM(AF$11:AF12),0)</f>
        <v>0</v>
      </c>
      <c r="AH12" s="39"/>
    </row>
    <row r="13" spans="1:34" ht="18.75" customHeight="1" x14ac:dyDescent="0.4">
      <c r="A13" s="58">
        <v>3</v>
      </c>
      <c r="B13" s="59"/>
      <c r="C13" s="60"/>
      <c r="D13" s="61"/>
      <c r="E13" s="60"/>
      <c r="F13" s="60"/>
      <c r="G13" s="60"/>
      <c r="H13" s="60"/>
      <c r="I13" s="43"/>
      <c r="J13" s="43"/>
      <c r="K13" s="43"/>
      <c r="L13" s="62"/>
      <c r="M13" s="63" t="str">
        <f>IF(AND(B13&lt;&gt;"",D13&lt;&gt;"",D13&gt;=マスタ!$F$4),"〇","　")</f>
        <v>　</v>
      </c>
      <c r="N13" s="60"/>
      <c r="O13" s="34"/>
      <c r="P13" s="34"/>
      <c r="AA13" s="40">
        <f t="shared" si="0"/>
        <v>0</v>
      </c>
      <c r="AB13" s="40">
        <f>IF(AA13=1,SUM(AA$11:AA13),0)</f>
        <v>0</v>
      </c>
      <c r="AC13" s="40">
        <f>IF(OR($I13="〇",$J13="〇",$K13="〇"),COUNTIF($AC$11:$AE12,"&gt;0")+1,0)</f>
        <v>0</v>
      </c>
      <c r="AD13" s="40">
        <f>IF(AND(G13&lt;&gt;"",$I13&lt;&gt;"〇",$J13&lt;&gt;"〇",$K13&lt;&gt;"〇"),COUNTIF($AC$11:$AE12,"&gt;0")+COUNTIF($AC13:$AC13,"&gt;0")+1,0)</f>
        <v>0</v>
      </c>
      <c r="AE13" s="40">
        <f>IF(AND(H13&lt;&gt;"",$I13&lt;&gt;"〇",$J13&lt;&gt;"〇",$K13&lt;&gt;"〇"),COUNTIF($AC$11:$AE12,"&gt;0")+COUNTIF($AC13:$AD13,"&gt;0")+1,0)</f>
        <v>0</v>
      </c>
      <c r="AF13" s="40">
        <f t="shared" si="1"/>
        <v>0</v>
      </c>
      <c r="AG13" s="40">
        <f>IF(AF13=1,SUM(AF$11:AF13),0)</f>
        <v>0</v>
      </c>
      <c r="AH13" s="39"/>
    </row>
    <row r="14" spans="1:34" ht="18.75" customHeight="1" x14ac:dyDescent="0.4">
      <c r="A14" s="58">
        <v>4</v>
      </c>
      <c r="B14" s="59"/>
      <c r="C14" s="60"/>
      <c r="D14" s="61"/>
      <c r="E14" s="60"/>
      <c r="F14" s="60"/>
      <c r="G14" s="60"/>
      <c r="H14" s="60"/>
      <c r="I14" s="43"/>
      <c r="J14" s="43"/>
      <c r="K14" s="43"/>
      <c r="L14" s="62"/>
      <c r="M14" s="63" t="str">
        <f>IF(AND(B14&lt;&gt;"",D14&lt;&gt;"",D14&gt;=マスタ!$F$4),"〇","　")</f>
        <v>　</v>
      </c>
      <c r="N14" s="60"/>
      <c r="O14" s="34"/>
      <c r="P14" s="34"/>
      <c r="AA14" s="40">
        <f t="shared" si="0"/>
        <v>0</v>
      </c>
      <c r="AB14" s="40">
        <f>IF(AA14=1,SUM(AA$11:AA14),0)</f>
        <v>0</v>
      </c>
      <c r="AC14" s="40">
        <f>IF(OR($I14="〇",$J14="〇",$K14="〇"),COUNTIF($AC$11:$AE13,"&gt;0")+1,0)</f>
        <v>0</v>
      </c>
      <c r="AD14" s="40">
        <f>IF(AND(G14&lt;&gt;"",$I14&lt;&gt;"〇",$J14&lt;&gt;"〇",$K14&lt;&gt;"〇"),COUNTIF($AC$11:$AE13,"&gt;0")+COUNTIF($AC14:$AC14,"&gt;0")+1,0)</f>
        <v>0</v>
      </c>
      <c r="AE14" s="40">
        <f>IF(AND(H14&lt;&gt;"",$I14&lt;&gt;"〇",$J14&lt;&gt;"〇",$K14&lt;&gt;"〇"),COUNTIF($AC$11:$AE13,"&gt;0")+COUNTIF($AC14:$AD14,"&gt;0")+1,0)</f>
        <v>0</v>
      </c>
      <c r="AF14" s="40">
        <f t="shared" si="1"/>
        <v>0</v>
      </c>
      <c r="AG14" s="40">
        <f>IF(AF14=1,SUM(AF$11:AF14),0)</f>
        <v>0</v>
      </c>
      <c r="AH14" s="39"/>
    </row>
    <row r="15" spans="1:34" ht="18.75" customHeight="1" x14ac:dyDescent="0.4">
      <c r="A15" s="58">
        <v>5</v>
      </c>
      <c r="B15" s="59"/>
      <c r="C15" s="60"/>
      <c r="D15" s="61"/>
      <c r="E15" s="60"/>
      <c r="F15" s="60"/>
      <c r="G15" s="60"/>
      <c r="H15" s="60"/>
      <c r="I15" s="43"/>
      <c r="J15" s="43"/>
      <c r="K15" s="43"/>
      <c r="L15" s="62"/>
      <c r="M15" s="63" t="str">
        <f>IF(AND(B15&lt;&gt;"",D15&lt;&gt;"",D15&gt;=マスタ!$F$4),"〇","　")</f>
        <v>　</v>
      </c>
      <c r="N15" s="60"/>
      <c r="O15" s="34"/>
      <c r="P15" s="34"/>
      <c r="AA15" s="40">
        <f t="shared" si="0"/>
        <v>0</v>
      </c>
      <c r="AB15" s="40">
        <f>IF(AA15=1,SUM(AA$11:AA15),0)</f>
        <v>0</v>
      </c>
      <c r="AC15" s="40">
        <f>IF(OR($I15="〇",$J15="〇",$K15="〇"),COUNTIF($AC$11:$AE14,"&gt;0")+1,0)</f>
        <v>0</v>
      </c>
      <c r="AD15" s="40">
        <f>IF(AND(G15&lt;&gt;"",$I15&lt;&gt;"〇",$J15&lt;&gt;"〇",$K15&lt;&gt;"〇"),COUNTIF($AC$11:$AE14,"&gt;0")+COUNTIF($AC15:$AC15,"&gt;0")+1,0)</f>
        <v>0</v>
      </c>
      <c r="AE15" s="40">
        <f>IF(AND(H15&lt;&gt;"",$I15&lt;&gt;"〇",$J15&lt;&gt;"〇",$K15&lt;&gt;"〇"),COUNTIF($AC$11:$AE14,"&gt;0")+COUNTIF($AC15:$AD15,"&gt;0")+1,0)</f>
        <v>0</v>
      </c>
      <c r="AF15" s="40">
        <f t="shared" si="1"/>
        <v>0</v>
      </c>
      <c r="AG15" s="40">
        <f>IF(AF15=1,SUM(AF$11:AF15),0)</f>
        <v>0</v>
      </c>
      <c r="AH15" s="39"/>
    </row>
    <row r="16" spans="1:34" ht="18.75" customHeight="1" x14ac:dyDescent="0.4">
      <c r="A16" s="58">
        <v>6</v>
      </c>
      <c r="B16" s="59"/>
      <c r="C16" s="60"/>
      <c r="D16" s="61"/>
      <c r="E16" s="60"/>
      <c r="F16" s="60"/>
      <c r="G16" s="60"/>
      <c r="H16" s="60"/>
      <c r="I16" s="43"/>
      <c r="J16" s="43"/>
      <c r="K16" s="43"/>
      <c r="L16" s="62"/>
      <c r="M16" s="63" t="str">
        <f>IF(AND(B16&lt;&gt;"",D16&lt;&gt;"",D16&gt;=マスタ!$F$4),"〇","　")</f>
        <v>　</v>
      </c>
      <c r="N16" s="60"/>
      <c r="O16" s="34"/>
      <c r="P16" s="34"/>
      <c r="AA16" s="40">
        <f t="shared" si="0"/>
        <v>0</v>
      </c>
      <c r="AB16" s="40">
        <f>IF(AA16=1,SUM(AA$11:AA16),0)</f>
        <v>0</v>
      </c>
      <c r="AC16" s="40">
        <f>IF(OR($I16="〇",$J16="〇",$K16="〇"),COUNTIF($AC$11:$AE15,"&gt;0")+1,0)</f>
        <v>0</v>
      </c>
      <c r="AD16" s="40">
        <f>IF(AND(G16&lt;&gt;"",$I16&lt;&gt;"〇",$J16&lt;&gt;"〇",$K16&lt;&gt;"〇"),COUNTIF($AC$11:$AE15,"&gt;0")+COUNTIF($AC16:$AC16,"&gt;0")+1,0)</f>
        <v>0</v>
      </c>
      <c r="AE16" s="40">
        <f>IF(AND(H16&lt;&gt;"",$I16&lt;&gt;"〇",$J16&lt;&gt;"〇",$K16&lt;&gt;"〇"),COUNTIF($AC$11:$AE15,"&gt;0")+COUNTIF($AC16:$AD16,"&gt;0")+1,0)</f>
        <v>0</v>
      </c>
      <c r="AF16" s="40">
        <f t="shared" si="1"/>
        <v>0</v>
      </c>
      <c r="AG16" s="40">
        <f>IF(AF16=1,SUM(AF$11:AF16),0)</f>
        <v>0</v>
      </c>
      <c r="AH16" s="39"/>
    </row>
    <row r="17" spans="1:34" ht="18.75" customHeight="1" x14ac:dyDescent="0.4">
      <c r="A17" s="58">
        <v>7</v>
      </c>
      <c r="B17" s="59"/>
      <c r="C17" s="60"/>
      <c r="D17" s="61"/>
      <c r="E17" s="60"/>
      <c r="F17" s="60"/>
      <c r="G17" s="60"/>
      <c r="H17" s="60"/>
      <c r="I17" s="43"/>
      <c r="J17" s="43"/>
      <c r="K17" s="43"/>
      <c r="L17" s="62"/>
      <c r="M17" s="63" t="str">
        <f>IF(AND(B17&lt;&gt;"",D17&lt;&gt;"",D17&gt;=マスタ!$F$4),"〇","　")</f>
        <v>　</v>
      </c>
      <c r="N17" s="60"/>
      <c r="O17" s="34"/>
      <c r="P17" s="34"/>
      <c r="AA17" s="40">
        <f t="shared" si="0"/>
        <v>0</v>
      </c>
      <c r="AB17" s="40">
        <f>IF(AA17=1,SUM(AA$11:AA17),0)</f>
        <v>0</v>
      </c>
      <c r="AC17" s="40">
        <f>IF(OR($I17="〇",$J17="〇",$K17="〇"),COUNTIF($AC$11:$AE16,"&gt;0")+1,0)</f>
        <v>0</v>
      </c>
      <c r="AD17" s="40">
        <f>IF(AND(G17&lt;&gt;"",$I17&lt;&gt;"〇",$J17&lt;&gt;"〇",$K17&lt;&gt;"〇"),COUNTIF($AC$11:$AE16,"&gt;0")+COUNTIF($AC17:$AC17,"&gt;0")+1,0)</f>
        <v>0</v>
      </c>
      <c r="AE17" s="40">
        <f>IF(AND(H17&lt;&gt;"",$I17&lt;&gt;"〇",$J17&lt;&gt;"〇",$K17&lt;&gt;"〇"),COUNTIF($AC$11:$AE16,"&gt;0")+COUNTIF($AC17:$AD17,"&gt;0")+1,0)</f>
        <v>0</v>
      </c>
      <c r="AF17" s="40">
        <f t="shared" si="1"/>
        <v>0</v>
      </c>
      <c r="AG17" s="40">
        <f>IF(AF17=1,SUM(AF$11:AF17),0)</f>
        <v>0</v>
      </c>
      <c r="AH17" s="39"/>
    </row>
    <row r="18" spans="1:34" ht="18.75" customHeight="1" x14ac:dyDescent="0.4">
      <c r="A18" s="58">
        <v>8</v>
      </c>
      <c r="B18" s="59"/>
      <c r="C18" s="60"/>
      <c r="D18" s="61"/>
      <c r="E18" s="60"/>
      <c r="F18" s="60"/>
      <c r="G18" s="60"/>
      <c r="H18" s="60"/>
      <c r="I18" s="43"/>
      <c r="J18" s="43"/>
      <c r="K18" s="43"/>
      <c r="L18" s="62"/>
      <c r="M18" s="63" t="str">
        <f>IF(AND(B18&lt;&gt;"",D18&lt;&gt;"",D18&gt;=マスタ!$F$4),"〇","　")</f>
        <v>　</v>
      </c>
      <c r="N18" s="60"/>
      <c r="O18" s="34"/>
      <c r="P18" s="34"/>
      <c r="AA18" s="40">
        <f t="shared" si="0"/>
        <v>0</v>
      </c>
      <c r="AB18" s="40">
        <f>IF(AA18=1,SUM(AA$11:AA18),0)</f>
        <v>0</v>
      </c>
      <c r="AC18" s="40">
        <f>IF(OR($I18="〇",$J18="〇",$K18="〇"),COUNTIF($AC$11:$AE17,"&gt;0")+1,0)</f>
        <v>0</v>
      </c>
      <c r="AD18" s="40">
        <f>IF(AND(G18&lt;&gt;"",$I18&lt;&gt;"〇",$J18&lt;&gt;"〇",$K18&lt;&gt;"〇"),COUNTIF($AC$11:$AE17,"&gt;0")+COUNTIF($AC18:$AC18,"&gt;0")+1,0)</f>
        <v>0</v>
      </c>
      <c r="AE18" s="40">
        <f>IF(AND(H18&lt;&gt;"",$I18&lt;&gt;"〇",$J18&lt;&gt;"〇",$K18&lt;&gt;"〇"),COUNTIF($AC$11:$AE17,"&gt;0")+COUNTIF($AC18:$AD18,"&gt;0")+1,0)</f>
        <v>0</v>
      </c>
      <c r="AF18" s="40">
        <f t="shared" si="1"/>
        <v>0</v>
      </c>
      <c r="AG18" s="40">
        <f>IF(AF18=1,SUM(AF$11:AF18),0)</f>
        <v>0</v>
      </c>
      <c r="AH18" s="39"/>
    </row>
    <row r="19" spans="1:34" ht="18.75" customHeight="1" x14ac:dyDescent="0.4">
      <c r="A19" s="58">
        <v>9</v>
      </c>
      <c r="B19" s="59"/>
      <c r="C19" s="60"/>
      <c r="D19" s="61"/>
      <c r="E19" s="60"/>
      <c r="F19" s="60"/>
      <c r="G19" s="60"/>
      <c r="H19" s="60"/>
      <c r="I19" s="43"/>
      <c r="J19" s="43"/>
      <c r="K19" s="43"/>
      <c r="L19" s="62"/>
      <c r="M19" s="63" t="str">
        <f>IF(AND(B19&lt;&gt;"",D19&lt;&gt;"",D19&gt;=マスタ!$F$4),"〇","　")</f>
        <v>　</v>
      </c>
      <c r="N19" s="60"/>
      <c r="O19" s="34"/>
      <c r="P19" s="34"/>
      <c r="AA19" s="40">
        <f t="shared" si="0"/>
        <v>0</v>
      </c>
      <c r="AB19" s="40">
        <f>IF(AA19=1,SUM(AA$11:AA19),0)</f>
        <v>0</v>
      </c>
      <c r="AC19" s="40">
        <f>IF(OR($I19="〇",$J19="〇",$K19="〇"),COUNTIF($AC$11:$AE18,"&gt;0")+1,0)</f>
        <v>0</v>
      </c>
      <c r="AD19" s="40">
        <f>IF(AND(G19&lt;&gt;"",$I19&lt;&gt;"〇",$J19&lt;&gt;"〇",$K19&lt;&gt;"〇"),COUNTIF($AC$11:$AE18,"&gt;0")+COUNTIF($AC19:$AC19,"&gt;0")+1,0)</f>
        <v>0</v>
      </c>
      <c r="AE19" s="40">
        <f>IF(AND(H19&lt;&gt;"",$I19&lt;&gt;"〇",$J19&lt;&gt;"〇",$K19&lt;&gt;"〇"),COUNTIF($AC$11:$AE18,"&gt;0")+COUNTIF($AC19:$AD19,"&gt;0")+1,0)</f>
        <v>0</v>
      </c>
      <c r="AF19" s="40">
        <f t="shared" si="1"/>
        <v>0</v>
      </c>
      <c r="AG19" s="40">
        <f>IF(AF19=1,SUM(AF$11:AF19),0)</f>
        <v>0</v>
      </c>
      <c r="AH19" s="39"/>
    </row>
    <row r="20" spans="1:34" ht="18.75" customHeight="1" x14ac:dyDescent="0.4">
      <c r="A20" s="58">
        <v>10</v>
      </c>
      <c r="B20" s="59"/>
      <c r="C20" s="60"/>
      <c r="D20" s="61"/>
      <c r="E20" s="60"/>
      <c r="F20" s="60"/>
      <c r="G20" s="60"/>
      <c r="H20" s="60"/>
      <c r="I20" s="43"/>
      <c r="J20" s="43"/>
      <c r="K20" s="43"/>
      <c r="L20" s="62"/>
      <c r="M20" s="63" t="str">
        <f>IF(AND(B20&lt;&gt;"",D20&lt;&gt;"",D20&gt;=マスタ!$F$4),"〇","　")</f>
        <v>　</v>
      </c>
      <c r="N20" s="60"/>
      <c r="O20" s="34"/>
      <c r="P20" s="34"/>
      <c r="AA20" s="40">
        <f t="shared" si="0"/>
        <v>0</v>
      </c>
      <c r="AB20" s="40">
        <f>IF(AA20=1,SUM(AA$11:AA20),0)</f>
        <v>0</v>
      </c>
      <c r="AC20" s="40">
        <f>IF(OR($I20="〇",$J20="〇",$K20="〇"),COUNTIF($AC$11:$AE19,"&gt;0")+1,0)</f>
        <v>0</v>
      </c>
      <c r="AD20" s="40">
        <f>IF(AND(G20&lt;&gt;"",$I20&lt;&gt;"〇",$J20&lt;&gt;"〇",$K20&lt;&gt;"〇"),COUNTIF($AC$11:$AE19,"&gt;0")+COUNTIF($AC20:$AC20,"&gt;0")+1,0)</f>
        <v>0</v>
      </c>
      <c r="AE20" s="40">
        <f>IF(AND(H20&lt;&gt;"",$I20&lt;&gt;"〇",$J20&lt;&gt;"〇",$K20&lt;&gt;"〇"),COUNTIF($AC$11:$AE19,"&gt;0")+COUNTIF($AC20:$AD20,"&gt;0")+1,0)</f>
        <v>0</v>
      </c>
      <c r="AF20" s="40">
        <f t="shared" si="1"/>
        <v>0</v>
      </c>
      <c r="AG20" s="40">
        <f>IF(AF20=1,SUM(AF$11:AF20),0)</f>
        <v>0</v>
      </c>
      <c r="AH20" s="39"/>
    </row>
    <row r="21" spans="1:34" ht="18.75" customHeight="1" x14ac:dyDescent="0.4">
      <c r="A21" s="58">
        <v>11</v>
      </c>
      <c r="B21" s="59"/>
      <c r="C21" s="60"/>
      <c r="D21" s="61"/>
      <c r="E21" s="60"/>
      <c r="F21" s="60"/>
      <c r="G21" s="60"/>
      <c r="H21" s="60"/>
      <c r="I21" s="43"/>
      <c r="J21" s="43"/>
      <c r="K21" s="43"/>
      <c r="L21" s="62"/>
      <c r="M21" s="63" t="str">
        <f>IF(AND(B21&lt;&gt;"",D21&lt;&gt;"",D21&gt;=マスタ!$F$4),"〇","　")</f>
        <v>　</v>
      </c>
      <c r="N21" s="60"/>
      <c r="O21" s="34"/>
      <c r="P21" s="34"/>
      <c r="AA21" s="40">
        <f t="shared" si="0"/>
        <v>0</v>
      </c>
      <c r="AB21" s="40">
        <f>IF(AA21=1,SUM(AA$11:AA21),0)</f>
        <v>0</v>
      </c>
      <c r="AC21" s="40">
        <f>IF(OR($I21="〇",$J21="〇",$K21="〇"),COUNTIF($AC$11:$AE20,"&gt;0")+1,0)</f>
        <v>0</v>
      </c>
      <c r="AD21" s="40">
        <f>IF(AND(G21&lt;&gt;"",$I21&lt;&gt;"〇",$J21&lt;&gt;"〇",$K21&lt;&gt;"〇"),COUNTIF($AC$11:$AE20,"&gt;0")+COUNTIF($AC21:$AC21,"&gt;0")+1,0)</f>
        <v>0</v>
      </c>
      <c r="AE21" s="40">
        <f>IF(AND(H21&lt;&gt;"",$I21&lt;&gt;"〇",$J21&lt;&gt;"〇",$K21&lt;&gt;"〇"),COUNTIF($AC$11:$AE20,"&gt;0")+COUNTIF($AC21:$AD21,"&gt;0")+1,0)</f>
        <v>0</v>
      </c>
      <c r="AF21" s="40">
        <f t="shared" si="1"/>
        <v>0</v>
      </c>
      <c r="AG21" s="40">
        <f>IF(AF21=1,SUM(AF$11:AF21),0)</f>
        <v>0</v>
      </c>
      <c r="AH21" s="39"/>
    </row>
    <row r="22" spans="1:34" ht="18.75" customHeight="1" x14ac:dyDescent="0.4">
      <c r="A22" s="58">
        <v>12</v>
      </c>
      <c r="B22" s="59"/>
      <c r="C22" s="60"/>
      <c r="D22" s="61"/>
      <c r="E22" s="60"/>
      <c r="F22" s="60"/>
      <c r="G22" s="60"/>
      <c r="H22" s="60"/>
      <c r="I22" s="43"/>
      <c r="J22" s="43"/>
      <c r="K22" s="43"/>
      <c r="L22" s="62"/>
      <c r="M22" s="63" t="str">
        <f>IF(AND(B22&lt;&gt;"",D22&lt;&gt;"",D22&gt;=マスタ!$F$4),"〇","　")</f>
        <v>　</v>
      </c>
      <c r="N22" s="60"/>
      <c r="O22" s="34"/>
      <c r="P22" s="34"/>
      <c r="AA22" s="40">
        <f t="shared" si="0"/>
        <v>0</v>
      </c>
      <c r="AB22" s="40">
        <f>IF(AA22=1,SUM(AA$11:AA22),0)</f>
        <v>0</v>
      </c>
      <c r="AC22" s="40">
        <f>IF(OR($I22="〇",$J22="〇",$K22="〇"),COUNTIF($AC$11:$AE21,"&gt;0")+1,0)</f>
        <v>0</v>
      </c>
      <c r="AD22" s="40">
        <f>IF(AND(G22&lt;&gt;"",$I22&lt;&gt;"〇",$J22&lt;&gt;"〇",$K22&lt;&gt;"〇"),COUNTIF($AC$11:$AE21,"&gt;0")+COUNTIF($AC22:$AC22,"&gt;0")+1,0)</f>
        <v>0</v>
      </c>
      <c r="AE22" s="40">
        <f>IF(AND(H22&lt;&gt;"",$I22&lt;&gt;"〇",$J22&lt;&gt;"〇",$K22&lt;&gt;"〇"),COUNTIF($AC$11:$AE21,"&gt;0")+COUNTIF($AC22:$AD22,"&gt;0")+1,0)</f>
        <v>0</v>
      </c>
      <c r="AF22" s="40">
        <f t="shared" si="1"/>
        <v>0</v>
      </c>
      <c r="AG22" s="40">
        <f>IF(AF22=1,SUM(AF$11:AF22),0)</f>
        <v>0</v>
      </c>
      <c r="AH22" s="39"/>
    </row>
    <row r="23" spans="1:34" ht="18.75" customHeight="1" x14ac:dyDescent="0.4">
      <c r="A23" s="58">
        <v>13</v>
      </c>
      <c r="B23" s="59"/>
      <c r="C23" s="60"/>
      <c r="D23" s="61"/>
      <c r="E23" s="60"/>
      <c r="F23" s="60"/>
      <c r="G23" s="60"/>
      <c r="H23" s="60"/>
      <c r="I23" s="43"/>
      <c r="J23" s="43"/>
      <c r="K23" s="43"/>
      <c r="L23" s="62"/>
      <c r="M23" s="63" t="str">
        <f>IF(AND(B23&lt;&gt;"",D23&lt;&gt;"",D23&gt;=マスタ!$F$4),"〇","　")</f>
        <v>　</v>
      </c>
      <c r="N23" s="60"/>
      <c r="O23" s="34"/>
      <c r="P23" s="34"/>
      <c r="AA23" s="40">
        <f t="shared" si="0"/>
        <v>0</v>
      </c>
      <c r="AB23" s="40">
        <f>IF(AA23=1,SUM(AA$11:AA23),0)</f>
        <v>0</v>
      </c>
      <c r="AC23" s="40">
        <f>IF(OR($I23="〇",$J23="〇",$K23="〇"),COUNTIF($AC$11:$AE22,"&gt;0")+1,0)</f>
        <v>0</v>
      </c>
      <c r="AD23" s="40">
        <f>IF(AND(G23&lt;&gt;"",$I23&lt;&gt;"〇",$J23&lt;&gt;"〇",$K23&lt;&gt;"〇"),COUNTIF($AC$11:$AE22,"&gt;0")+COUNTIF($AC23:$AC23,"&gt;0")+1,0)</f>
        <v>0</v>
      </c>
      <c r="AE23" s="40">
        <f>IF(AND(H23&lt;&gt;"",$I23&lt;&gt;"〇",$J23&lt;&gt;"〇",$K23&lt;&gt;"〇"),COUNTIF($AC$11:$AE22,"&gt;0")+COUNTIF($AC23:$AD23,"&gt;0")+1,0)</f>
        <v>0</v>
      </c>
      <c r="AF23" s="40">
        <f t="shared" si="1"/>
        <v>0</v>
      </c>
      <c r="AG23" s="40">
        <f>IF(AF23=1,SUM(AF$11:AF23),0)</f>
        <v>0</v>
      </c>
      <c r="AH23" s="39"/>
    </row>
    <row r="24" spans="1:34" ht="18.75" customHeight="1" x14ac:dyDescent="0.4">
      <c r="A24" s="58">
        <v>14</v>
      </c>
      <c r="B24" s="59"/>
      <c r="C24" s="60"/>
      <c r="D24" s="61"/>
      <c r="E24" s="60"/>
      <c r="F24" s="60"/>
      <c r="G24" s="60"/>
      <c r="H24" s="60"/>
      <c r="I24" s="43"/>
      <c r="J24" s="43"/>
      <c r="K24" s="43"/>
      <c r="L24" s="62"/>
      <c r="M24" s="63" t="str">
        <f>IF(AND(B24&lt;&gt;"",D24&lt;&gt;"",D24&gt;=マスタ!$F$4),"〇","　")</f>
        <v>　</v>
      </c>
      <c r="N24" s="60"/>
      <c r="O24" s="34"/>
      <c r="P24" s="34"/>
      <c r="AA24" s="40">
        <f t="shared" si="0"/>
        <v>0</v>
      </c>
      <c r="AB24" s="40">
        <f>IF(AA24=1,SUM(AA$11:AA24),0)</f>
        <v>0</v>
      </c>
      <c r="AC24" s="40">
        <f>IF(OR($I24="〇",$J24="〇",$K24="〇"),COUNTIF($AC$11:$AE23,"&gt;0")+1,0)</f>
        <v>0</v>
      </c>
      <c r="AD24" s="40">
        <f>IF(AND(G24&lt;&gt;"",$I24&lt;&gt;"〇",$J24&lt;&gt;"〇",$K24&lt;&gt;"〇"),COUNTIF($AC$11:$AE23,"&gt;0")+COUNTIF($AC24:$AC24,"&gt;0")+1,0)</f>
        <v>0</v>
      </c>
      <c r="AE24" s="40">
        <f>IF(AND(H24&lt;&gt;"",$I24&lt;&gt;"〇",$J24&lt;&gt;"〇",$K24&lt;&gt;"〇"),COUNTIF($AC$11:$AE23,"&gt;0")+COUNTIF($AC24:$AD24,"&gt;0")+1,0)</f>
        <v>0</v>
      </c>
      <c r="AF24" s="40">
        <f t="shared" si="1"/>
        <v>0</v>
      </c>
      <c r="AG24" s="40">
        <f>IF(AF24=1,SUM(AF$11:AF24),0)</f>
        <v>0</v>
      </c>
      <c r="AH24" s="39"/>
    </row>
    <row r="25" spans="1:34" ht="18.75" customHeight="1" x14ac:dyDescent="0.4">
      <c r="A25" s="58">
        <v>15</v>
      </c>
      <c r="B25" s="59"/>
      <c r="C25" s="60"/>
      <c r="D25" s="61"/>
      <c r="E25" s="60"/>
      <c r="F25" s="60"/>
      <c r="G25" s="60"/>
      <c r="H25" s="60"/>
      <c r="I25" s="43"/>
      <c r="J25" s="43"/>
      <c r="K25" s="43"/>
      <c r="L25" s="62"/>
      <c r="M25" s="63" t="str">
        <f>IF(AND(B25&lt;&gt;"",D25&lt;&gt;"",D25&gt;=マスタ!$F$4),"〇","　")</f>
        <v>　</v>
      </c>
      <c r="N25" s="60"/>
      <c r="O25" s="34"/>
      <c r="P25" s="34"/>
      <c r="AA25" s="40">
        <f t="shared" si="0"/>
        <v>0</v>
      </c>
      <c r="AB25" s="40">
        <f>IF(AA25=1,SUM(AA$11:AA25),0)</f>
        <v>0</v>
      </c>
      <c r="AC25" s="40">
        <f>IF(OR($I25="〇",$J25="〇",$K25="〇"),COUNTIF($AC$11:$AE24,"&gt;0")+1,0)</f>
        <v>0</v>
      </c>
      <c r="AD25" s="40">
        <f>IF(AND(G25&lt;&gt;"",$I25&lt;&gt;"〇",$J25&lt;&gt;"〇",$K25&lt;&gt;"〇"),COUNTIF($AC$11:$AE24,"&gt;0")+COUNTIF($AC25:$AC25,"&gt;0")+1,0)</f>
        <v>0</v>
      </c>
      <c r="AE25" s="40">
        <f>IF(AND(H25&lt;&gt;"",$I25&lt;&gt;"〇",$J25&lt;&gt;"〇",$K25&lt;&gt;"〇"),COUNTIF($AC$11:$AE24,"&gt;0")+COUNTIF($AC25:$AD25,"&gt;0")+1,0)</f>
        <v>0</v>
      </c>
      <c r="AF25" s="40">
        <f t="shared" si="1"/>
        <v>0</v>
      </c>
      <c r="AG25" s="40">
        <f>IF(AF25=1,SUM(AF$11:AF25),0)</f>
        <v>0</v>
      </c>
      <c r="AH25" s="39"/>
    </row>
    <row r="26" spans="1:34" ht="18.75" customHeight="1" x14ac:dyDescent="0.4">
      <c r="A26" s="58">
        <v>16</v>
      </c>
      <c r="B26" s="59"/>
      <c r="C26" s="60"/>
      <c r="D26" s="61"/>
      <c r="E26" s="60"/>
      <c r="F26" s="60"/>
      <c r="G26" s="60"/>
      <c r="H26" s="60"/>
      <c r="I26" s="43"/>
      <c r="J26" s="43"/>
      <c r="K26" s="43"/>
      <c r="L26" s="62"/>
      <c r="M26" s="63" t="str">
        <f>IF(AND(B26&lt;&gt;"",D26&lt;&gt;"",D26&gt;=マスタ!$F$4),"〇","　")</f>
        <v>　</v>
      </c>
      <c r="N26" s="60"/>
      <c r="O26" s="34"/>
      <c r="P26" s="34"/>
      <c r="AA26" s="40">
        <f t="shared" si="0"/>
        <v>0</v>
      </c>
      <c r="AB26" s="40">
        <f>IF(AA26=1,SUM(AA$11:AA26),0)</f>
        <v>0</v>
      </c>
      <c r="AC26" s="40">
        <f>IF(OR($I26="〇",$J26="〇",$K26="〇"),COUNTIF($AC$11:$AE25,"&gt;0")+1,0)</f>
        <v>0</v>
      </c>
      <c r="AD26" s="40">
        <f>IF(AND(G26&lt;&gt;"",$I26&lt;&gt;"〇",$J26&lt;&gt;"〇",$K26&lt;&gt;"〇"),COUNTIF($AC$11:$AE25,"&gt;0")+COUNTIF($AC26:$AC26,"&gt;0")+1,0)</f>
        <v>0</v>
      </c>
      <c r="AE26" s="40">
        <f>IF(AND(H26&lt;&gt;"",$I26&lt;&gt;"〇",$J26&lt;&gt;"〇",$K26&lt;&gt;"〇"),COUNTIF($AC$11:$AE25,"&gt;0")+COUNTIF($AC26:$AD26,"&gt;0")+1,0)</f>
        <v>0</v>
      </c>
      <c r="AF26" s="40">
        <f t="shared" si="1"/>
        <v>0</v>
      </c>
      <c r="AG26" s="40">
        <f>IF(AF26=1,SUM(AF$11:AF26),0)</f>
        <v>0</v>
      </c>
      <c r="AH26" s="39"/>
    </row>
    <row r="27" spans="1:34" ht="18.75" customHeight="1" x14ac:dyDescent="0.4">
      <c r="A27" s="58">
        <v>17</v>
      </c>
      <c r="B27" s="59"/>
      <c r="C27" s="60"/>
      <c r="D27" s="61"/>
      <c r="E27" s="60"/>
      <c r="F27" s="60"/>
      <c r="G27" s="60"/>
      <c r="H27" s="60"/>
      <c r="I27" s="43"/>
      <c r="J27" s="43"/>
      <c r="K27" s="43"/>
      <c r="L27" s="62"/>
      <c r="M27" s="63" t="str">
        <f>IF(AND(B27&lt;&gt;"",D27&lt;&gt;"",D27&gt;=マスタ!$F$4),"〇","　")</f>
        <v>　</v>
      </c>
      <c r="N27" s="60"/>
      <c r="O27" s="34"/>
      <c r="P27" s="34"/>
      <c r="AA27" s="40">
        <f t="shared" si="0"/>
        <v>0</v>
      </c>
      <c r="AB27" s="40">
        <f>IF(AA27=1,SUM(AA$11:AA27),0)</f>
        <v>0</v>
      </c>
      <c r="AC27" s="40">
        <f>IF(OR($I27="〇",$J27="〇",$K27="〇"),COUNTIF($AC$11:$AE26,"&gt;0")+1,0)</f>
        <v>0</v>
      </c>
      <c r="AD27" s="40">
        <f>IF(AND(G27&lt;&gt;"",$I27&lt;&gt;"〇",$J27&lt;&gt;"〇",$K27&lt;&gt;"〇"),COUNTIF($AC$11:$AE26,"&gt;0")+COUNTIF($AC27:$AC27,"&gt;0")+1,0)</f>
        <v>0</v>
      </c>
      <c r="AE27" s="40">
        <f>IF(AND(H27&lt;&gt;"",$I27&lt;&gt;"〇",$J27&lt;&gt;"〇",$K27&lt;&gt;"〇"),COUNTIF($AC$11:$AE26,"&gt;0")+COUNTIF($AC27:$AD27,"&gt;0")+1,0)</f>
        <v>0</v>
      </c>
      <c r="AF27" s="40">
        <f t="shared" si="1"/>
        <v>0</v>
      </c>
      <c r="AG27" s="40">
        <f>IF(AF27=1,SUM(AF$11:AF27),0)</f>
        <v>0</v>
      </c>
      <c r="AH27" s="39"/>
    </row>
    <row r="28" spans="1:34" ht="18.75" customHeight="1" x14ac:dyDescent="0.4">
      <c r="A28" s="58">
        <v>18</v>
      </c>
      <c r="B28" s="59"/>
      <c r="C28" s="60"/>
      <c r="D28" s="61"/>
      <c r="E28" s="60"/>
      <c r="F28" s="60"/>
      <c r="G28" s="60"/>
      <c r="H28" s="60"/>
      <c r="I28" s="43"/>
      <c r="J28" s="43"/>
      <c r="K28" s="43"/>
      <c r="L28" s="62"/>
      <c r="M28" s="63" t="str">
        <f>IF(AND(B28&lt;&gt;"",D28&lt;&gt;"",D28&gt;=マスタ!$F$4),"〇","　")</f>
        <v>　</v>
      </c>
      <c r="N28" s="60"/>
      <c r="O28" s="34"/>
      <c r="P28" s="34"/>
      <c r="AA28" s="40">
        <f t="shared" si="0"/>
        <v>0</v>
      </c>
      <c r="AB28" s="40">
        <f>IF(AA28=1,SUM(AA$11:AA28),0)</f>
        <v>0</v>
      </c>
      <c r="AC28" s="40">
        <f>IF(OR($I28="〇",$J28="〇",$K28="〇"),COUNTIF($AC$11:$AE27,"&gt;0")+1,0)</f>
        <v>0</v>
      </c>
      <c r="AD28" s="40">
        <f>IF(AND(G28&lt;&gt;"",$I28&lt;&gt;"〇",$J28&lt;&gt;"〇",$K28&lt;&gt;"〇"),COUNTIF($AC$11:$AE27,"&gt;0")+COUNTIF($AC28:$AC28,"&gt;0")+1,0)</f>
        <v>0</v>
      </c>
      <c r="AE28" s="40">
        <f>IF(AND(H28&lt;&gt;"",$I28&lt;&gt;"〇",$J28&lt;&gt;"〇",$K28&lt;&gt;"〇"),COUNTIF($AC$11:$AE27,"&gt;0")+COUNTIF($AC28:$AD28,"&gt;0")+1,0)</f>
        <v>0</v>
      </c>
      <c r="AF28" s="40">
        <f t="shared" si="1"/>
        <v>0</v>
      </c>
      <c r="AG28" s="40">
        <f>IF(AF28=1,SUM(AF$11:AF28),0)</f>
        <v>0</v>
      </c>
      <c r="AH28" s="39"/>
    </row>
    <row r="29" spans="1:34" ht="18.75" customHeight="1" x14ac:dyDescent="0.4">
      <c r="A29" s="58">
        <v>19</v>
      </c>
      <c r="B29" s="59"/>
      <c r="C29" s="60"/>
      <c r="D29" s="61"/>
      <c r="E29" s="60"/>
      <c r="F29" s="60"/>
      <c r="G29" s="60"/>
      <c r="H29" s="60"/>
      <c r="I29" s="43"/>
      <c r="J29" s="43"/>
      <c r="K29" s="43"/>
      <c r="L29" s="62"/>
      <c r="M29" s="63" t="str">
        <f>IF(AND(B29&lt;&gt;"",D29&lt;&gt;"",D29&gt;=マスタ!$F$4),"〇","　")</f>
        <v>　</v>
      </c>
      <c r="N29" s="60"/>
      <c r="O29" s="34"/>
      <c r="P29" s="34"/>
      <c r="AA29" s="40">
        <f t="shared" si="0"/>
        <v>0</v>
      </c>
      <c r="AB29" s="40">
        <f>IF(AA29=1,SUM(AA$11:AA29),0)</f>
        <v>0</v>
      </c>
      <c r="AC29" s="40">
        <f>IF(OR($I29="〇",$J29="〇",$K29="〇"),COUNTIF($AC$11:$AE28,"&gt;0")+1,0)</f>
        <v>0</v>
      </c>
      <c r="AD29" s="40">
        <f>IF(AND(G29&lt;&gt;"",$I29&lt;&gt;"〇",$J29&lt;&gt;"〇",$K29&lt;&gt;"〇"),COUNTIF($AC$11:$AE28,"&gt;0")+COUNTIF($AC29:$AC29,"&gt;0")+1,0)</f>
        <v>0</v>
      </c>
      <c r="AE29" s="40">
        <f>IF(AND(H29&lt;&gt;"",$I29&lt;&gt;"〇",$J29&lt;&gt;"〇",$K29&lt;&gt;"〇"),COUNTIF($AC$11:$AE28,"&gt;0")+COUNTIF($AC29:$AD29,"&gt;0")+1,0)</f>
        <v>0</v>
      </c>
      <c r="AF29" s="40">
        <f t="shared" si="1"/>
        <v>0</v>
      </c>
      <c r="AG29" s="40">
        <f>IF(AF29=1,SUM(AF$11:AF29),0)</f>
        <v>0</v>
      </c>
      <c r="AH29" s="39"/>
    </row>
    <row r="30" spans="1:34" ht="18.75" customHeight="1" x14ac:dyDescent="0.4">
      <c r="A30" s="58">
        <v>20</v>
      </c>
      <c r="B30" s="59"/>
      <c r="C30" s="60"/>
      <c r="D30" s="61"/>
      <c r="E30" s="60"/>
      <c r="F30" s="60"/>
      <c r="G30" s="60"/>
      <c r="H30" s="60"/>
      <c r="I30" s="43"/>
      <c r="J30" s="43"/>
      <c r="K30" s="43"/>
      <c r="L30" s="62"/>
      <c r="M30" s="63" t="str">
        <f>IF(AND(B30&lt;&gt;"",D30&lt;&gt;"",D30&gt;=マスタ!$F$4),"〇","　")</f>
        <v>　</v>
      </c>
      <c r="N30" s="60"/>
      <c r="O30" s="34"/>
      <c r="P30" s="34"/>
      <c r="AA30" s="40">
        <f t="shared" si="0"/>
        <v>0</v>
      </c>
      <c r="AB30" s="40">
        <f>IF(AA30=1,SUM(AA$11:AA30),0)</f>
        <v>0</v>
      </c>
      <c r="AC30" s="40">
        <f>IF(OR($I30="〇",$J30="〇",$K30="〇"),COUNTIF($AC$11:$AE29,"&gt;0")+1,0)</f>
        <v>0</v>
      </c>
      <c r="AD30" s="40">
        <f>IF(AND(G30&lt;&gt;"",$I30&lt;&gt;"〇",$J30&lt;&gt;"〇",$K30&lt;&gt;"〇"),COUNTIF($AC$11:$AE29,"&gt;0")+COUNTIF($AC30:$AC30,"&gt;0")+1,0)</f>
        <v>0</v>
      </c>
      <c r="AE30" s="40">
        <f>IF(AND(H30&lt;&gt;"",$I30&lt;&gt;"〇",$J30&lt;&gt;"〇",$K30&lt;&gt;"〇"),COUNTIF($AC$11:$AE29,"&gt;0")+COUNTIF($AC30:$AD30,"&gt;0")+1,0)</f>
        <v>0</v>
      </c>
      <c r="AF30" s="40">
        <f t="shared" si="1"/>
        <v>0</v>
      </c>
      <c r="AG30" s="40">
        <f>IF(AF30=1,SUM(AF$11:AF30),0)</f>
        <v>0</v>
      </c>
      <c r="AH30" s="39"/>
    </row>
    <row r="31" spans="1:34" ht="18.75" customHeight="1" x14ac:dyDescent="0.4">
      <c r="A31" s="58">
        <v>21</v>
      </c>
      <c r="B31" s="59"/>
      <c r="C31" s="60"/>
      <c r="D31" s="61"/>
      <c r="E31" s="60"/>
      <c r="F31" s="60"/>
      <c r="G31" s="60"/>
      <c r="H31" s="60"/>
      <c r="I31" s="43"/>
      <c r="J31" s="43"/>
      <c r="K31" s="43"/>
      <c r="L31" s="62"/>
      <c r="M31" s="63" t="str">
        <f>IF(AND(B31&lt;&gt;"",D31&lt;&gt;"",D31&gt;=マスタ!$F$4),"〇","　")</f>
        <v>　</v>
      </c>
      <c r="N31" s="60"/>
      <c r="O31" s="34"/>
      <c r="P31" s="34"/>
      <c r="AA31" s="40">
        <f t="shared" si="0"/>
        <v>0</v>
      </c>
      <c r="AB31" s="40">
        <f>IF(AA31=1,SUM(AA$11:AA31),0)</f>
        <v>0</v>
      </c>
      <c r="AC31" s="40">
        <f>IF(OR($I31="〇",$J31="〇",$K31="〇"),COUNTIF($AC$11:$AE30,"&gt;0")+1,0)</f>
        <v>0</v>
      </c>
      <c r="AD31" s="40">
        <f>IF(AND(G31&lt;&gt;"",$I31&lt;&gt;"〇",$J31&lt;&gt;"〇",$K31&lt;&gt;"〇"),COUNTIF($AC$11:$AE30,"&gt;0")+COUNTIF($AC31:$AC31,"&gt;0")+1,0)</f>
        <v>0</v>
      </c>
      <c r="AE31" s="40">
        <f>IF(AND(H31&lt;&gt;"",$I31&lt;&gt;"〇",$J31&lt;&gt;"〇",$K31&lt;&gt;"〇"),COUNTIF($AC$11:$AE30,"&gt;0")+COUNTIF($AC31:$AD31,"&gt;0")+1,0)</f>
        <v>0</v>
      </c>
      <c r="AF31" s="40">
        <f t="shared" si="1"/>
        <v>0</v>
      </c>
      <c r="AG31" s="40">
        <f>IF(AF31=1,SUM(AF$11:AF31),0)</f>
        <v>0</v>
      </c>
      <c r="AH31" s="39"/>
    </row>
    <row r="32" spans="1:34" ht="18.75" customHeight="1" x14ac:dyDescent="0.4">
      <c r="A32" s="58">
        <v>22</v>
      </c>
      <c r="B32" s="59"/>
      <c r="C32" s="60"/>
      <c r="D32" s="61"/>
      <c r="E32" s="60"/>
      <c r="F32" s="60"/>
      <c r="G32" s="60"/>
      <c r="H32" s="60"/>
      <c r="I32" s="43"/>
      <c r="J32" s="43"/>
      <c r="K32" s="43"/>
      <c r="L32" s="62"/>
      <c r="M32" s="63" t="str">
        <f>IF(AND(B32&lt;&gt;"",D32&lt;&gt;"",D32&gt;=マスタ!$F$4),"〇","　")</f>
        <v>　</v>
      </c>
      <c r="N32" s="60"/>
      <c r="O32" s="34"/>
      <c r="P32" s="34"/>
      <c r="AA32" s="40">
        <f t="shared" si="0"/>
        <v>0</v>
      </c>
      <c r="AB32" s="40">
        <f>IF(AA32=1,SUM(AA$11:AA32),0)</f>
        <v>0</v>
      </c>
      <c r="AC32" s="40">
        <f>IF(OR($I32="〇",$J32="〇",$K32="〇"),COUNTIF($AC$11:$AE31,"&gt;0")+1,0)</f>
        <v>0</v>
      </c>
      <c r="AD32" s="40">
        <f>IF(AND(G32&lt;&gt;"",$I32&lt;&gt;"〇",$J32&lt;&gt;"〇",$K32&lt;&gt;"〇"),COUNTIF($AC$11:$AE31,"&gt;0")+COUNTIF($AC32:$AC32,"&gt;0")+1,0)</f>
        <v>0</v>
      </c>
      <c r="AE32" s="40">
        <f>IF(AND(H32&lt;&gt;"",$I32&lt;&gt;"〇",$J32&lt;&gt;"〇",$K32&lt;&gt;"〇"),COUNTIF($AC$11:$AE31,"&gt;0")+COUNTIF($AC32:$AD32,"&gt;0")+1,0)</f>
        <v>0</v>
      </c>
      <c r="AF32" s="40">
        <f t="shared" si="1"/>
        <v>0</v>
      </c>
      <c r="AG32" s="40">
        <f>IF(AF32=1,SUM(AF$11:AF32),0)</f>
        <v>0</v>
      </c>
      <c r="AH32" s="39"/>
    </row>
    <row r="33" spans="1:34" ht="18.75" customHeight="1" x14ac:dyDescent="0.4">
      <c r="A33" s="58">
        <v>23</v>
      </c>
      <c r="B33" s="59"/>
      <c r="C33" s="60"/>
      <c r="D33" s="61"/>
      <c r="E33" s="60"/>
      <c r="F33" s="60"/>
      <c r="G33" s="60"/>
      <c r="H33" s="60"/>
      <c r="I33" s="43"/>
      <c r="J33" s="43"/>
      <c r="K33" s="43"/>
      <c r="L33" s="62"/>
      <c r="M33" s="63" t="str">
        <f>IF(AND(B33&lt;&gt;"",D33&lt;&gt;"",D33&gt;=マスタ!$F$4),"〇","　")</f>
        <v>　</v>
      </c>
      <c r="N33" s="60"/>
      <c r="O33" s="34"/>
      <c r="P33" s="34"/>
      <c r="AA33" s="40">
        <f t="shared" si="0"/>
        <v>0</v>
      </c>
      <c r="AB33" s="40">
        <f>IF(AA33=1,SUM(AA$11:AA33),0)</f>
        <v>0</v>
      </c>
      <c r="AC33" s="40">
        <f>IF(OR($I33="〇",$J33="〇",$K33="〇"),COUNTIF($AC$11:$AE32,"&gt;0")+1,0)</f>
        <v>0</v>
      </c>
      <c r="AD33" s="40">
        <f>IF(AND(G33&lt;&gt;"",$I33&lt;&gt;"〇",$J33&lt;&gt;"〇",$K33&lt;&gt;"〇"),COUNTIF($AC$11:$AE32,"&gt;0")+COUNTIF($AC33:$AC33,"&gt;0")+1,0)</f>
        <v>0</v>
      </c>
      <c r="AE33" s="40">
        <f>IF(AND(H33&lt;&gt;"",$I33&lt;&gt;"〇",$J33&lt;&gt;"〇",$K33&lt;&gt;"〇"),COUNTIF($AC$11:$AE32,"&gt;0")+COUNTIF($AC33:$AD33,"&gt;0")+1,0)</f>
        <v>0</v>
      </c>
      <c r="AF33" s="40">
        <f t="shared" si="1"/>
        <v>0</v>
      </c>
      <c r="AG33" s="40">
        <f>IF(AF33=1,SUM(AF$11:AF33),0)</f>
        <v>0</v>
      </c>
      <c r="AH33" s="39"/>
    </row>
    <row r="34" spans="1:34" ht="18.75" customHeight="1" x14ac:dyDescent="0.4">
      <c r="A34" s="58">
        <v>24</v>
      </c>
      <c r="B34" s="59"/>
      <c r="C34" s="60"/>
      <c r="D34" s="61"/>
      <c r="E34" s="60"/>
      <c r="F34" s="60"/>
      <c r="G34" s="60"/>
      <c r="H34" s="60"/>
      <c r="I34" s="43"/>
      <c r="J34" s="43"/>
      <c r="K34" s="43"/>
      <c r="L34" s="62"/>
      <c r="M34" s="63" t="str">
        <f>IF(AND(B34&lt;&gt;"",D34&lt;&gt;"",D34&gt;=マスタ!$F$4),"〇","　")</f>
        <v>　</v>
      </c>
      <c r="N34" s="60"/>
      <c r="O34" s="34"/>
      <c r="P34" s="34"/>
      <c r="AA34" s="40">
        <f t="shared" si="0"/>
        <v>0</v>
      </c>
      <c r="AB34" s="40">
        <f>IF(AA34=1,SUM(AA$11:AA34),0)</f>
        <v>0</v>
      </c>
      <c r="AC34" s="40">
        <f>IF(OR($I34="〇",$J34="〇",$K34="〇"),COUNTIF($AC$11:$AE33,"&gt;0")+1,0)</f>
        <v>0</v>
      </c>
      <c r="AD34" s="40">
        <f>IF(AND(G34&lt;&gt;"",$I34&lt;&gt;"〇",$J34&lt;&gt;"〇",$K34&lt;&gt;"〇"),COUNTIF($AC$11:$AE33,"&gt;0")+COUNTIF($AC34:$AC34,"&gt;0")+1,0)</f>
        <v>0</v>
      </c>
      <c r="AE34" s="40">
        <f>IF(AND(H34&lt;&gt;"",$I34&lt;&gt;"〇",$J34&lt;&gt;"〇",$K34&lt;&gt;"〇"),COUNTIF($AC$11:$AE33,"&gt;0")+COUNTIF($AC34:$AD34,"&gt;0")+1,0)</f>
        <v>0</v>
      </c>
      <c r="AF34" s="40">
        <f t="shared" si="1"/>
        <v>0</v>
      </c>
      <c r="AG34" s="40">
        <f>IF(AF34=1,SUM(AF$11:AF34),0)</f>
        <v>0</v>
      </c>
      <c r="AH34" s="39"/>
    </row>
    <row r="35" spans="1:34" ht="18.75" customHeight="1" x14ac:dyDescent="0.4">
      <c r="A35" s="58">
        <v>25</v>
      </c>
      <c r="B35" s="59"/>
      <c r="C35" s="60"/>
      <c r="D35" s="61"/>
      <c r="E35" s="60"/>
      <c r="F35" s="60"/>
      <c r="G35" s="60"/>
      <c r="H35" s="60"/>
      <c r="I35" s="43"/>
      <c r="J35" s="43"/>
      <c r="K35" s="43"/>
      <c r="L35" s="62"/>
      <c r="M35" s="63" t="str">
        <f>IF(AND(B35&lt;&gt;"",D35&lt;&gt;"",D35&gt;=マスタ!$F$4),"〇","　")</f>
        <v>　</v>
      </c>
      <c r="N35" s="60"/>
      <c r="O35" s="34"/>
      <c r="P35" s="34"/>
      <c r="AA35" s="40">
        <f t="shared" si="0"/>
        <v>0</v>
      </c>
      <c r="AB35" s="40">
        <f>IF(AA35=1,SUM(AA$11:AA35),0)</f>
        <v>0</v>
      </c>
      <c r="AC35" s="40">
        <f>IF(OR($I35="〇",$J35="〇",$K35="〇"),COUNTIF($AC$11:$AE34,"&gt;0")+1,0)</f>
        <v>0</v>
      </c>
      <c r="AD35" s="40">
        <f>IF(AND(G35&lt;&gt;"",$I35&lt;&gt;"〇",$J35&lt;&gt;"〇",$K35&lt;&gt;"〇"),COUNTIF($AC$11:$AE34,"&gt;0")+COUNTIF($AC35:$AC35,"&gt;0")+1,0)</f>
        <v>0</v>
      </c>
      <c r="AE35" s="40">
        <f>IF(AND(H35&lt;&gt;"",$I35&lt;&gt;"〇",$J35&lt;&gt;"〇",$K35&lt;&gt;"〇"),COUNTIF($AC$11:$AE34,"&gt;0")+COUNTIF($AC35:$AD35,"&gt;0")+1,0)</f>
        <v>0</v>
      </c>
      <c r="AF35" s="40">
        <f t="shared" si="1"/>
        <v>0</v>
      </c>
      <c r="AG35" s="40">
        <f>IF(AF35=1,SUM(AF$11:AF35),0)</f>
        <v>0</v>
      </c>
      <c r="AH35" s="39"/>
    </row>
    <row r="36" spans="1:34" ht="18.75" customHeight="1" x14ac:dyDescent="0.4">
      <c r="A36" s="58">
        <v>26</v>
      </c>
      <c r="B36" s="59"/>
      <c r="C36" s="60"/>
      <c r="D36" s="61"/>
      <c r="E36" s="60"/>
      <c r="F36" s="60"/>
      <c r="G36" s="60"/>
      <c r="H36" s="60"/>
      <c r="I36" s="43"/>
      <c r="J36" s="43"/>
      <c r="K36" s="43"/>
      <c r="L36" s="62"/>
      <c r="M36" s="63" t="str">
        <f>IF(AND(B36&lt;&gt;"",D36&lt;&gt;"",D36&gt;=マスタ!$F$4),"〇","　")</f>
        <v>　</v>
      </c>
      <c r="N36" s="60"/>
      <c r="O36" s="34"/>
      <c r="P36" s="34"/>
      <c r="AA36" s="40">
        <f t="shared" si="0"/>
        <v>0</v>
      </c>
      <c r="AB36" s="40">
        <f>IF(AA36=1,SUM(AA$11:AA36),0)</f>
        <v>0</v>
      </c>
      <c r="AC36" s="40">
        <f>IF(OR($I36="〇",$J36="〇",$K36="〇"),COUNTIF($AC$11:$AE35,"&gt;0")+1,0)</f>
        <v>0</v>
      </c>
      <c r="AD36" s="40">
        <f>IF(AND(G36&lt;&gt;"",$I36&lt;&gt;"〇",$J36&lt;&gt;"〇",$K36&lt;&gt;"〇"),COUNTIF($AC$11:$AE35,"&gt;0")+COUNTIF($AC36:$AC36,"&gt;0")+1,0)</f>
        <v>0</v>
      </c>
      <c r="AE36" s="40">
        <f>IF(AND(H36&lt;&gt;"",$I36&lt;&gt;"〇",$J36&lt;&gt;"〇",$K36&lt;&gt;"〇"),COUNTIF($AC$11:$AE35,"&gt;0")+COUNTIF($AC36:$AD36,"&gt;0")+1,0)</f>
        <v>0</v>
      </c>
      <c r="AF36" s="40">
        <f t="shared" si="1"/>
        <v>0</v>
      </c>
      <c r="AG36" s="40">
        <f>IF(AF36=1,SUM(AF$11:AF36),0)</f>
        <v>0</v>
      </c>
      <c r="AH36" s="39"/>
    </row>
    <row r="37" spans="1:34" ht="18.75" customHeight="1" x14ac:dyDescent="0.4">
      <c r="A37" s="58">
        <v>27</v>
      </c>
      <c r="B37" s="59"/>
      <c r="C37" s="60"/>
      <c r="D37" s="61"/>
      <c r="E37" s="60"/>
      <c r="F37" s="60"/>
      <c r="G37" s="60"/>
      <c r="H37" s="60"/>
      <c r="I37" s="43"/>
      <c r="J37" s="43"/>
      <c r="K37" s="43"/>
      <c r="L37" s="62"/>
      <c r="M37" s="63" t="str">
        <f>IF(AND(B37&lt;&gt;"",D37&lt;&gt;"",D37&gt;=マスタ!$F$4),"〇","　")</f>
        <v>　</v>
      </c>
      <c r="N37" s="60"/>
      <c r="O37" s="34"/>
      <c r="P37" s="34"/>
      <c r="AA37" s="40">
        <f t="shared" si="0"/>
        <v>0</v>
      </c>
      <c r="AB37" s="40">
        <f>IF(AA37=1,SUM(AA$11:AA37),0)</f>
        <v>0</v>
      </c>
      <c r="AC37" s="40">
        <f>IF(OR($I37="〇",$J37="〇",$K37="〇"),COUNTIF($AC$11:$AE36,"&gt;0")+1,0)</f>
        <v>0</v>
      </c>
      <c r="AD37" s="40">
        <f>IF(AND(G37&lt;&gt;"",$I37&lt;&gt;"〇",$J37&lt;&gt;"〇",$K37&lt;&gt;"〇"),COUNTIF($AC$11:$AE36,"&gt;0")+COUNTIF($AC37:$AC37,"&gt;0")+1,0)</f>
        <v>0</v>
      </c>
      <c r="AE37" s="40">
        <f>IF(AND(H37&lt;&gt;"",$I37&lt;&gt;"〇",$J37&lt;&gt;"〇",$K37&lt;&gt;"〇"),COUNTIF($AC$11:$AE36,"&gt;0")+COUNTIF($AC37:$AD37,"&gt;0")+1,0)</f>
        <v>0</v>
      </c>
      <c r="AF37" s="40">
        <f t="shared" si="1"/>
        <v>0</v>
      </c>
      <c r="AG37" s="40">
        <f>IF(AF37=1,SUM(AF$11:AF37),0)</f>
        <v>0</v>
      </c>
      <c r="AH37" s="39"/>
    </row>
    <row r="38" spans="1:34" ht="18.75" customHeight="1" x14ac:dyDescent="0.4">
      <c r="A38" s="58">
        <v>28</v>
      </c>
      <c r="B38" s="59"/>
      <c r="C38" s="60"/>
      <c r="D38" s="61"/>
      <c r="E38" s="60"/>
      <c r="F38" s="60"/>
      <c r="G38" s="60"/>
      <c r="H38" s="60"/>
      <c r="I38" s="43"/>
      <c r="J38" s="43"/>
      <c r="K38" s="43"/>
      <c r="L38" s="62"/>
      <c r="M38" s="63" t="str">
        <f>IF(AND(B38&lt;&gt;"",D38&lt;&gt;"",D38&gt;=マスタ!$F$4),"〇","　")</f>
        <v>　</v>
      </c>
      <c r="N38" s="60"/>
      <c r="O38" s="34"/>
      <c r="P38" s="34"/>
      <c r="AA38" s="40">
        <f t="shared" si="0"/>
        <v>0</v>
      </c>
      <c r="AB38" s="40">
        <f>IF(AA38=1,SUM(AA$11:AA38),0)</f>
        <v>0</v>
      </c>
      <c r="AC38" s="40">
        <f>IF(OR($I38="〇",$J38="〇",$K38="〇"),COUNTIF($AC$11:$AE37,"&gt;0")+1,0)</f>
        <v>0</v>
      </c>
      <c r="AD38" s="40">
        <f>IF(AND(G38&lt;&gt;"",$I38&lt;&gt;"〇",$J38&lt;&gt;"〇",$K38&lt;&gt;"〇"),COUNTIF($AC$11:$AE37,"&gt;0")+COUNTIF($AC38:$AC38,"&gt;0")+1,0)</f>
        <v>0</v>
      </c>
      <c r="AE38" s="40">
        <f>IF(AND(H38&lt;&gt;"",$I38&lt;&gt;"〇",$J38&lt;&gt;"〇",$K38&lt;&gt;"〇"),COUNTIF($AC$11:$AE37,"&gt;0")+COUNTIF($AC38:$AD38,"&gt;0")+1,0)</f>
        <v>0</v>
      </c>
      <c r="AF38" s="40">
        <f t="shared" si="1"/>
        <v>0</v>
      </c>
      <c r="AG38" s="40">
        <f>IF(AF38=1,SUM(AF$11:AF38),0)</f>
        <v>0</v>
      </c>
      <c r="AH38" s="39"/>
    </row>
    <row r="39" spans="1:34" ht="18.75" customHeight="1" x14ac:dyDescent="0.4">
      <c r="A39" s="58">
        <v>29</v>
      </c>
      <c r="B39" s="59"/>
      <c r="C39" s="60"/>
      <c r="D39" s="61"/>
      <c r="E39" s="60"/>
      <c r="F39" s="60"/>
      <c r="G39" s="60"/>
      <c r="H39" s="60"/>
      <c r="I39" s="43"/>
      <c r="J39" s="43"/>
      <c r="K39" s="43"/>
      <c r="L39" s="62"/>
      <c r="M39" s="63" t="str">
        <f>IF(AND(B39&lt;&gt;"",D39&lt;&gt;"",D39&gt;=マスタ!$F$4),"〇","　")</f>
        <v>　</v>
      </c>
      <c r="N39" s="60"/>
      <c r="O39" s="34"/>
      <c r="P39" s="34"/>
      <c r="AA39" s="40">
        <f t="shared" si="0"/>
        <v>0</v>
      </c>
      <c r="AB39" s="40">
        <f>IF(AA39=1,SUM(AA$11:AA39),0)</f>
        <v>0</v>
      </c>
      <c r="AC39" s="40">
        <f>IF(OR($I39="〇",$J39="〇",$K39="〇"),COUNTIF($AC$11:$AE38,"&gt;0")+1,0)</f>
        <v>0</v>
      </c>
      <c r="AD39" s="40">
        <f>IF(AND(G39&lt;&gt;"",$I39&lt;&gt;"〇",$J39&lt;&gt;"〇",$K39&lt;&gt;"〇"),COUNTIF($AC$11:$AE38,"&gt;0")+COUNTIF($AC39:$AC39,"&gt;0")+1,0)</f>
        <v>0</v>
      </c>
      <c r="AE39" s="40">
        <f>IF(AND(H39&lt;&gt;"",$I39&lt;&gt;"〇",$J39&lt;&gt;"〇",$K39&lt;&gt;"〇"),COUNTIF($AC$11:$AE38,"&gt;0")+COUNTIF($AC39:$AD39,"&gt;0")+1,0)</f>
        <v>0</v>
      </c>
      <c r="AF39" s="40">
        <f t="shared" si="1"/>
        <v>0</v>
      </c>
      <c r="AG39" s="40">
        <f>IF(AF39=1,SUM(AF$11:AF39),0)</f>
        <v>0</v>
      </c>
      <c r="AH39" s="39"/>
    </row>
    <row r="40" spans="1:34" ht="18.75" customHeight="1" x14ac:dyDescent="0.4">
      <c r="A40" s="58">
        <v>30</v>
      </c>
      <c r="B40" s="59"/>
      <c r="C40" s="60"/>
      <c r="D40" s="61"/>
      <c r="E40" s="60"/>
      <c r="F40" s="60"/>
      <c r="G40" s="60"/>
      <c r="H40" s="60"/>
      <c r="I40" s="43"/>
      <c r="J40" s="43"/>
      <c r="K40" s="43"/>
      <c r="L40" s="62"/>
      <c r="M40" s="63" t="str">
        <f>IF(AND(B40&lt;&gt;"",D40&lt;&gt;"",D40&gt;=マスタ!$F$4),"〇","　")</f>
        <v>　</v>
      </c>
      <c r="N40" s="60"/>
      <c r="O40" s="34"/>
      <c r="P40" s="34"/>
      <c r="AA40" s="40">
        <f t="shared" si="0"/>
        <v>0</v>
      </c>
      <c r="AB40" s="40">
        <f>IF(AA40=1,SUM(AA$11:AA40),0)</f>
        <v>0</v>
      </c>
      <c r="AC40" s="40">
        <f>IF(OR($I40="〇",$J40="〇",$K40="〇"),COUNTIF($AC$11:$AE39,"&gt;0")+1,0)</f>
        <v>0</v>
      </c>
      <c r="AD40" s="40">
        <f>IF(AND(G40&lt;&gt;"",$I40&lt;&gt;"〇",$J40&lt;&gt;"〇",$K40&lt;&gt;"〇"),COUNTIF($AC$11:$AE39,"&gt;0")+COUNTIF($AC40:$AC40,"&gt;0")+1,0)</f>
        <v>0</v>
      </c>
      <c r="AE40" s="40">
        <f>IF(AND(H40&lt;&gt;"",$I40&lt;&gt;"〇",$J40&lt;&gt;"〇",$K40&lt;&gt;"〇"),COUNTIF($AC$11:$AE39,"&gt;0")+COUNTIF($AC40:$AD40,"&gt;0")+1,0)</f>
        <v>0</v>
      </c>
      <c r="AF40" s="40">
        <f t="shared" si="1"/>
        <v>0</v>
      </c>
      <c r="AG40" s="40">
        <f>IF(AF40=1,SUM(AF$11:AF40),0)</f>
        <v>0</v>
      </c>
      <c r="AH40" s="39"/>
    </row>
    <row r="41" spans="1:34" ht="18.75" customHeight="1" x14ac:dyDescent="0.4">
      <c r="A41" s="58">
        <v>31</v>
      </c>
      <c r="B41" s="59"/>
      <c r="C41" s="60"/>
      <c r="D41" s="61"/>
      <c r="E41" s="60"/>
      <c r="F41" s="60"/>
      <c r="G41" s="60"/>
      <c r="H41" s="60"/>
      <c r="I41" s="43"/>
      <c r="J41" s="43"/>
      <c r="K41" s="43"/>
      <c r="L41" s="62"/>
      <c r="M41" s="63" t="str">
        <f>IF(AND(B41&lt;&gt;"",D41&lt;&gt;"",D41&gt;=マスタ!$F$4),"〇","　")</f>
        <v>　</v>
      </c>
      <c r="N41" s="60"/>
      <c r="O41" s="34"/>
      <c r="P41" s="34"/>
      <c r="AA41" s="40">
        <f t="shared" si="0"/>
        <v>0</v>
      </c>
      <c r="AB41" s="40">
        <f>IF(AA41=1,SUM(AA$11:AA41),0)</f>
        <v>0</v>
      </c>
      <c r="AC41" s="40">
        <f>IF(OR($I41="〇",$J41="〇",$K41="〇"),COUNTIF($AC$11:$AE40,"&gt;0")+1,0)</f>
        <v>0</v>
      </c>
      <c r="AD41" s="40">
        <f>IF(AND(G41&lt;&gt;"",$I41&lt;&gt;"〇",$J41&lt;&gt;"〇",$K41&lt;&gt;"〇"),COUNTIF($AC$11:$AE40,"&gt;0")+COUNTIF($AC41:$AC41,"&gt;0")+1,0)</f>
        <v>0</v>
      </c>
      <c r="AE41" s="40">
        <f>IF(AND(H41&lt;&gt;"",$I41&lt;&gt;"〇",$J41&lt;&gt;"〇",$K41&lt;&gt;"〇"),COUNTIF($AC$11:$AE40,"&gt;0")+COUNTIF($AC41:$AD41,"&gt;0")+1,0)</f>
        <v>0</v>
      </c>
      <c r="AF41" s="40">
        <f t="shared" si="1"/>
        <v>0</v>
      </c>
      <c r="AG41" s="40">
        <f>IF(AF41=1,SUM(AF$11:AF41),0)</f>
        <v>0</v>
      </c>
      <c r="AH41" s="39"/>
    </row>
    <row r="42" spans="1:34" ht="18.75" customHeight="1" x14ac:dyDescent="0.4">
      <c r="A42" s="58">
        <v>32</v>
      </c>
      <c r="B42" s="59"/>
      <c r="C42" s="60"/>
      <c r="D42" s="61"/>
      <c r="E42" s="60"/>
      <c r="F42" s="60"/>
      <c r="G42" s="60"/>
      <c r="H42" s="60"/>
      <c r="I42" s="43"/>
      <c r="J42" s="43"/>
      <c r="K42" s="43"/>
      <c r="L42" s="62"/>
      <c r="M42" s="63" t="str">
        <f>IF(AND(B42&lt;&gt;"",D42&lt;&gt;"",D42&gt;=マスタ!$F$4),"〇","　")</f>
        <v>　</v>
      </c>
      <c r="N42" s="60"/>
      <c r="O42" s="34"/>
      <c r="P42" s="34"/>
      <c r="AA42" s="40">
        <f t="shared" si="0"/>
        <v>0</v>
      </c>
      <c r="AB42" s="40">
        <f>IF(AA42=1,SUM(AA$11:AA42),0)</f>
        <v>0</v>
      </c>
      <c r="AC42" s="40">
        <f>IF(OR($I42="〇",$J42="〇",$K42="〇"),COUNTIF($AC$11:$AE41,"&gt;0")+1,0)</f>
        <v>0</v>
      </c>
      <c r="AD42" s="40">
        <f>IF(AND(G42&lt;&gt;"",$I42&lt;&gt;"〇",$J42&lt;&gt;"〇",$K42&lt;&gt;"〇"),COUNTIF($AC$11:$AE41,"&gt;0")+COUNTIF($AC42:$AC42,"&gt;0")+1,0)</f>
        <v>0</v>
      </c>
      <c r="AE42" s="40">
        <f>IF(AND(H42&lt;&gt;"",$I42&lt;&gt;"〇",$J42&lt;&gt;"〇",$K42&lt;&gt;"〇"),COUNTIF($AC$11:$AE41,"&gt;0")+COUNTIF($AC42:$AD42,"&gt;0")+1,0)</f>
        <v>0</v>
      </c>
      <c r="AF42" s="40">
        <f t="shared" si="1"/>
        <v>0</v>
      </c>
      <c r="AG42" s="40">
        <f>IF(AF42=1,SUM(AF$11:AF42),0)</f>
        <v>0</v>
      </c>
      <c r="AH42" s="39"/>
    </row>
    <row r="43" spans="1:34" ht="18.75" customHeight="1" x14ac:dyDescent="0.4">
      <c r="A43" s="58">
        <v>33</v>
      </c>
      <c r="B43" s="59"/>
      <c r="C43" s="60"/>
      <c r="D43" s="61"/>
      <c r="E43" s="60"/>
      <c r="F43" s="60"/>
      <c r="G43" s="60"/>
      <c r="H43" s="60"/>
      <c r="I43" s="43"/>
      <c r="J43" s="43"/>
      <c r="K43" s="43"/>
      <c r="L43" s="62"/>
      <c r="M43" s="63" t="str">
        <f>IF(AND(B43&lt;&gt;"",D43&lt;&gt;"",D43&gt;=マスタ!$F$4),"〇","　")</f>
        <v>　</v>
      </c>
      <c r="N43" s="60"/>
      <c r="O43" s="34"/>
      <c r="P43" s="34"/>
      <c r="AA43" s="40">
        <f t="shared" ref="AA43:AA58" si="2">IF(AND(B43&lt;&gt;"",I43&lt;&gt;"〇",J43&lt;&gt;"〇",K43&lt;&gt;"〇"),1,0)</f>
        <v>0</v>
      </c>
      <c r="AB43" s="40">
        <f>IF(AA43=1,SUM(AA$11:AA43),0)</f>
        <v>0</v>
      </c>
      <c r="AC43" s="40">
        <f>IF(OR($I43="〇",$J43="〇",$K43="〇"),COUNTIF($AC$11:$AE42,"&gt;0")+1,0)</f>
        <v>0</v>
      </c>
      <c r="AD43" s="40">
        <f>IF(AND(G43&lt;&gt;"",$I43&lt;&gt;"〇",$J43&lt;&gt;"〇",$K43&lt;&gt;"〇"),COUNTIF($AC$11:$AE42,"&gt;0")+COUNTIF($AC43:$AC43,"&gt;0")+1,0)</f>
        <v>0</v>
      </c>
      <c r="AE43" s="40">
        <f>IF(AND(H43&lt;&gt;"",$I43&lt;&gt;"〇",$J43&lt;&gt;"〇",$K43&lt;&gt;"〇"),COUNTIF($AC$11:$AE42,"&gt;0")+COUNTIF($AC43:$AD43,"&gt;0")+1,0)</f>
        <v>0</v>
      </c>
      <c r="AF43" s="40">
        <f t="shared" si="1"/>
        <v>0</v>
      </c>
      <c r="AG43" s="40">
        <f>IF(AF43=1,SUM(AF$11:AF43),0)</f>
        <v>0</v>
      </c>
      <c r="AH43" s="39"/>
    </row>
    <row r="44" spans="1:34" ht="18.75" customHeight="1" x14ac:dyDescent="0.4">
      <c r="A44" s="58">
        <v>34</v>
      </c>
      <c r="B44" s="59"/>
      <c r="C44" s="60"/>
      <c r="D44" s="61"/>
      <c r="E44" s="60"/>
      <c r="F44" s="60"/>
      <c r="G44" s="60"/>
      <c r="H44" s="60"/>
      <c r="I44" s="43"/>
      <c r="J44" s="43"/>
      <c r="K44" s="43"/>
      <c r="L44" s="62"/>
      <c r="M44" s="63" t="str">
        <f>IF(AND(B44&lt;&gt;"",D44&lt;&gt;"",D44&gt;=マスタ!$F$4),"〇","　")</f>
        <v>　</v>
      </c>
      <c r="N44" s="60"/>
      <c r="O44" s="34"/>
      <c r="P44" s="34"/>
      <c r="AA44" s="40">
        <f t="shared" si="2"/>
        <v>0</v>
      </c>
      <c r="AB44" s="40">
        <f>IF(AA44=1,SUM(AA$11:AA44),0)</f>
        <v>0</v>
      </c>
      <c r="AC44" s="40">
        <f>IF(OR($I44="〇",$J44="〇",$K44="〇"),COUNTIF($AC$11:$AE43,"&gt;0")+1,0)</f>
        <v>0</v>
      </c>
      <c r="AD44" s="40">
        <f>IF(AND(G44&lt;&gt;"",$I44&lt;&gt;"〇",$J44&lt;&gt;"〇",$K44&lt;&gt;"〇"),COUNTIF($AC$11:$AE43,"&gt;0")+COUNTIF($AC44:$AC44,"&gt;0")+1,0)</f>
        <v>0</v>
      </c>
      <c r="AE44" s="40">
        <f>IF(AND(H44&lt;&gt;"",$I44&lt;&gt;"〇",$J44&lt;&gt;"〇",$K44&lt;&gt;"〇"),COUNTIF($AC$11:$AE43,"&gt;0")+COUNTIF($AC44:$AD44,"&gt;0")+1,0)</f>
        <v>0</v>
      </c>
      <c r="AF44" s="40">
        <f t="shared" si="1"/>
        <v>0</v>
      </c>
      <c r="AG44" s="40">
        <f>IF(AF44=1,SUM(AF$11:AF44),0)</f>
        <v>0</v>
      </c>
      <c r="AH44" s="39"/>
    </row>
    <row r="45" spans="1:34" ht="18.75" customHeight="1" x14ac:dyDescent="0.4">
      <c r="A45" s="58">
        <v>35</v>
      </c>
      <c r="B45" s="59"/>
      <c r="C45" s="60"/>
      <c r="D45" s="61"/>
      <c r="E45" s="60"/>
      <c r="F45" s="60"/>
      <c r="G45" s="60"/>
      <c r="H45" s="60"/>
      <c r="I45" s="43"/>
      <c r="J45" s="43"/>
      <c r="K45" s="43"/>
      <c r="L45" s="62"/>
      <c r="M45" s="63" t="str">
        <f>IF(AND(B45&lt;&gt;"",D45&lt;&gt;"",D45&gt;=マスタ!$F$4),"〇","　")</f>
        <v>　</v>
      </c>
      <c r="N45" s="60"/>
      <c r="O45" s="34"/>
      <c r="P45" s="34"/>
      <c r="AA45" s="40">
        <f t="shared" si="2"/>
        <v>0</v>
      </c>
      <c r="AB45" s="40">
        <f>IF(AA45=1,SUM(AA$11:AA45),0)</f>
        <v>0</v>
      </c>
      <c r="AC45" s="40">
        <f>IF(OR($I45="〇",$J45="〇",$K45="〇"),COUNTIF($AC$11:$AE44,"&gt;0")+1,0)</f>
        <v>0</v>
      </c>
      <c r="AD45" s="40">
        <f>IF(AND(G45&lt;&gt;"",$I45&lt;&gt;"〇",$J45&lt;&gt;"〇",$K45&lt;&gt;"〇"),COUNTIF($AC$11:$AE44,"&gt;0")+COUNTIF($AC45:$AC45,"&gt;0")+1,0)</f>
        <v>0</v>
      </c>
      <c r="AE45" s="40">
        <f>IF(AND(H45&lt;&gt;"",$I45&lt;&gt;"〇",$J45&lt;&gt;"〇",$K45&lt;&gt;"〇"),COUNTIF($AC$11:$AE44,"&gt;0")+COUNTIF($AC45:$AD45,"&gt;0")+1,0)</f>
        <v>0</v>
      </c>
      <c r="AF45" s="40">
        <f t="shared" si="1"/>
        <v>0</v>
      </c>
      <c r="AG45" s="40">
        <f>IF(AF45=1,SUM(AF$11:AF45),0)</f>
        <v>0</v>
      </c>
      <c r="AH45" s="39"/>
    </row>
    <row r="46" spans="1:34" ht="18.75" customHeight="1" x14ac:dyDescent="0.4">
      <c r="A46" s="58">
        <v>36</v>
      </c>
      <c r="B46" s="59"/>
      <c r="C46" s="60"/>
      <c r="D46" s="61"/>
      <c r="E46" s="60"/>
      <c r="F46" s="60"/>
      <c r="G46" s="60"/>
      <c r="H46" s="60"/>
      <c r="I46" s="43"/>
      <c r="J46" s="43"/>
      <c r="K46" s="43"/>
      <c r="L46" s="62"/>
      <c r="M46" s="63" t="str">
        <f>IF(AND(B46&lt;&gt;"",D46&lt;&gt;"",D46&gt;=マスタ!$F$4),"〇","　")</f>
        <v>　</v>
      </c>
      <c r="N46" s="60"/>
      <c r="O46" s="34"/>
      <c r="P46" s="34"/>
      <c r="AA46" s="40">
        <f t="shared" si="2"/>
        <v>0</v>
      </c>
      <c r="AB46" s="40">
        <f>IF(AA46=1,SUM(AA$11:AA46),0)</f>
        <v>0</v>
      </c>
      <c r="AC46" s="40">
        <f>IF(OR($I46="〇",$J46="〇",$K46="〇"),COUNTIF($AC$11:$AE45,"&gt;0")+1,0)</f>
        <v>0</v>
      </c>
      <c r="AD46" s="40">
        <f>IF(AND(G46&lt;&gt;"",$I46&lt;&gt;"〇",$J46&lt;&gt;"〇",$K46&lt;&gt;"〇"),COUNTIF($AC$11:$AE45,"&gt;0")+COUNTIF($AC46:$AC46,"&gt;0")+1,0)</f>
        <v>0</v>
      </c>
      <c r="AE46" s="40">
        <f>IF(AND(H46&lt;&gt;"",$I46&lt;&gt;"〇",$J46&lt;&gt;"〇",$K46&lt;&gt;"〇"),COUNTIF($AC$11:$AE45,"&gt;0")+COUNTIF($AC46:$AD46,"&gt;0")+1,0)</f>
        <v>0</v>
      </c>
      <c r="AF46" s="40">
        <f t="shared" si="1"/>
        <v>0</v>
      </c>
      <c r="AG46" s="40">
        <f>IF(AF46=1,SUM(AF$11:AF46),0)</f>
        <v>0</v>
      </c>
      <c r="AH46" s="39"/>
    </row>
    <row r="47" spans="1:34" ht="18.75" customHeight="1" x14ac:dyDescent="0.4">
      <c r="A47" s="58">
        <v>37</v>
      </c>
      <c r="B47" s="59"/>
      <c r="C47" s="60"/>
      <c r="D47" s="61"/>
      <c r="E47" s="60"/>
      <c r="F47" s="60"/>
      <c r="G47" s="60"/>
      <c r="H47" s="60"/>
      <c r="I47" s="43"/>
      <c r="J47" s="43"/>
      <c r="K47" s="43"/>
      <c r="L47" s="62"/>
      <c r="M47" s="63" t="str">
        <f>IF(AND(B47&lt;&gt;"",D47&lt;&gt;"",D47&gt;=マスタ!$F$4),"〇","　")</f>
        <v>　</v>
      </c>
      <c r="N47" s="60"/>
      <c r="O47" s="34"/>
      <c r="P47" s="34"/>
      <c r="AA47" s="40">
        <f t="shared" si="2"/>
        <v>0</v>
      </c>
      <c r="AB47" s="40">
        <f>IF(AA47=1,SUM(AA$11:AA47),0)</f>
        <v>0</v>
      </c>
      <c r="AC47" s="40">
        <f>IF(OR($I47="〇",$J47="〇",$K47="〇"),COUNTIF($AC$11:$AE46,"&gt;0")+1,0)</f>
        <v>0</v>
      </c>
      <c r="AD47" s="40">
        <f>IF(AND(G47&lt;&gt;"",$I47&lt;&gt;"〇",$J47&lt;&gt;"〇",$K47&lt;&gt;"〇"),COUNTIF($AC$11:$AE46,"&gt;0")+COUNTIF($AC47:$AC47,"&gt;0")+1,0)</f>
        <v>0</v>
      </c>
      <c r="AE47" s="40">
        <f>IF(AND(H47&lt;&gt;"",$I47&lt;&gt;"〇",$J47&lt;&gt;"〇",$K47&lt;&gt;"〇"),COUNTIF($AC$11:$AE46,"&gt;0")+COUNTIF($AC47:$AD47,"&gt;0")+1,0)</f>
        <v>0</v>
      </c>
      <c r="AF47" s="40">
        <f t="shared" si="1"/>
        <v>0</v>
      </c>
      <c r="AG47" s="40">
        <f>IF(AF47=1,SUM(AF$11:AF47),0)</f>
        <v>0</v>
      </c>
      <c r="AH47" s="39"/>
    </row>
    <row r="48" spans="1:34" ht="18.75" customHeight="1" x14ac:dyDescent="0.4">
      <c r="A48" s="58">
        <v>38</v>
      </c>
      <c r="B48" s="59"/>
      <c r="C48" s="60"/>
      <c r="D48" s="61"/>
      <c r="E48" s="60"/>
      <c r="F48" s="60"/>
      <c r="G48" s="60"/>
      <c r="H48" s="60"/>
      <c r="I48" s="43"/>
      <c r="J48" s="43"/>
      <c r="K48" s="43"/>
      <c r="L48" s="62"/>
      <c r="M48" s="63" t="str">
        <f>IF(AND(B48&lt;&gt;"",D48&lt;&gt;"",D48&gt;=マスタ!$F$4),"〇","　")</f>
        <v>　</v>
      </c>
      <c r="N48" s="60"/>
      <c r="O48" s="34"/>
      <c r="P48" s="34"/>
      <c r="AA48" s="40">
        <f t="shared" si="2"/>
        <v>0</v>
      </c>
      <c r="AB48" s="40">
        <f>IF(AA48=1,SUM(AA$11:AA48),0)</f>
        <v>0</v>
      </c>
      <c r="AC48" s="40">
        <f>IF(OR($I48="〇",$J48="〇",$K48="〇"),COUNTIF($AC$11:$AE47,"&gt;0")+1,0)</f>
        <v>0</v>
      </c>
      <c r="AD48" s="40">
        <f>IF(AND(G48&lt;&gt;"",$I48&lt;&gt;"〇",$J48&lt;&gt;"〇",$K48&lt;&gt;"〇"),COUNTIF($AC$11:$AE47,"&gt;0")+COUNTIF($AC48:$AC48,"&gt;0")+1,0)</f>
        <v>0</v>
      </c>
      <c r="AE48" s="40">
        <f>IF(AND(H48&lt;&gt;"",$I48&lt;&gt;"〇",$J48&lt;&gt;"〇",$K48&lt;&gt;"〇"),COUNTIF($AC$11:$AE47,"&gt;0")+COUNTIF($AC48:$AD48,"&gt;0")+1,0)</f>
        <v>0</v>
      </c>
      <c r="AF48" s="40">
        <f t="shared" si="1"/>
        <v>0</v>
      </c>
      <c r="AG48" s="40">
        <f>IF(AF48=1,SUM(AF$11:AF48),0)</f>
        <v>0</v>
      </c>
      <c r="AH48" s="39"/>
    </row>
    <row r="49" spans="1:34" ht="18.75" customHeight="1" x14ac:dyDescent="0.4">
      <c r="A49" s="58">
        <v>39</v>
      </c>
      <c r="B49" s="59"/>
      <c r="C49" s="60"/>
      <c r="D49" s="61"/>
      <c r="E49" s="60"/>
      <c r="F49" s="60"/>
      <c r="G49" s="60"/>
      <c r="H49" s="60"/>
      <c r="I49" s="43"/>
      <c r="J49" s="43"/>
      <c r="K49" s="43"/>
      <c r="L49" s="62"/>
      <c r="M49" s="63" t="str">
        <f>IF(AND(B49&lt;&gt;"",D49&lt;&gt;"",D49&gt;=マスタ!$F$4),"〇","　")</f>
        <v>　</v>
      </c>
      <c r="N49" s="60"/>
      <c r="O49" s="34"/>
      <c r="P49" s="34"/>
      <c r="AA49" s="40">
        <f t="shared" si="2"/>
        <v>0</v>
      </c>
      <c r="AB49" s="40">
        <f>IF(AA49=1,SUM(AA$11:AA49),0)</f>
        <v>0</v>
      </c>
      <c r="AC49" s="40">
        <f>IF(OR($I49="〇",$J49="〇",$K49="〇"),COUNTIF($AC$11:$AE48,"&gt;0")+1,0)</f>
        <v>0</v>
      </c>
      <c r="AD49" s="40">
        <f>IF(AND(G49&lt;&gt;"",$I49&lt;&gt;"〇",$J49&lt;&gt;"〇",$K49&lt;&gt;"〇"),COUNTIF($AC$11:$AE48,"&gt;0")+COUNTIF($AC49:$AC49,"&gt;0")+1,0)</f>
        <v>0</v>
      </c>
      <c r="AE49" s="40">
        <f>IF(AND(H49&lt;&gt;"",$I49&lt;&gt;"〇",$J49&lt;&gt;"〇",$K49&lt;&gt;"〇"),COUNTIF($AC$11:$AE48,"&gt;0")+COUNTIF($AC49:$AD49,"&gt;0")+1,0)</f>
        <v>0</v>
      </c>
      <c r="AF49" s="40">
        <f t="shared" si="1"/>
        <v>0</v>
      </c>
      <c r="AG49" s="40">
        <f>IF(AF49=1,SUM(AF$11:AF49),0)</f>
        <v>0</v>
      </c>
      <c r="AH49" s="39"/>
    </row>
    <row r="50" spans="1:34" ht="18.75" customHeight="1" x14ac:dyDescent="0.4">
      <c r="A50" s="58">
        <v>40</v>
      </c>
      <c r="B50" s="59"/>
      <c r="C50" s="60"/>
      <c r="D50" s="61"/>
      <c r="E50" s="60"/>
      <c r="F50" s="60"/>
      <c r="G50" s="60"/>
      <c r="H50" s="60"/>
      <c r="I50" s="43"/>
      <c r="J50" s="43"/>
      <c r="K50" s="43"/>
      <c r="L50" s="62"/>
      <c r="M50" s="63" t="str">
        <f>IF(AND(B50&lt;&gt;"",D50&lt;&gt;"",D50&gt;=マスタ!$F$4),"〇","　")</f>
        <v>　</v>
      </c>
      <c r="N50" s="60"/>
      <c r="O50" s="34"/>
      <c r="P50" s="34"/>
      <c r="AA50" s="40">
        <f t="shared" si="2"/>
        <v>0</v>
      </c>
      <c r="AB50" s="40">
        <f>IF(AA50=1,SUM(AA$11:AA50),0)</f>
        <v>0</v>
      </c>
      <c r="AC50" s="40">
        <f>IF(OR($I50="〇",$J50="〇",$K50="〇"),COUNTIF($AC$11:$AE49,"&gt;0")+1,0)</f>
        <v>0</v>
      </c>
      <c r="AD50" s="40">
        <f>IF(AND(G50&lt;&gt;"",$I50&lt;&gt;"〇",$J50&lt;&gt;"〇",$K50&lt;&gt;"〇"),COUNTIF($AC$11:$AE49,"&gt;0")+COUNTIF($AC50:$AC50,"&gt;0")+1,0)</f>
        <v>0</v>
      </c>
      <c r="AE50" s="40">
        <f>IF(AND(H50&lt;&gt;"",$I50&lt;&gt;"〇",$J50&lt;&gt;"〇",$K50&lt;&gt;"〇"),COUNTIF($AC$11:$AE49,"&gt;0")+COUNTIF($AC50:$AD50,"&gt;0")+1,0)</f>
        <v>0</v>
      </c>
      <c r="AF50" s="40">
        <f t="shared" si="1"/>
        <v>0</v>
      </c>
      <c r="AG50" s="40">
        <f>IF(AF50=1,SUM(AF$11:AF50),0)</f>
        <v>0</v>
      </c>
      <c r="AH50" s="39"/>
    </row>
    <row r="51" spans="1:34" ht="18.75" customHeight="1" x14ac:dyDescent="0.4">
      <c r="A51" s="58">
        <v>41</v>
      </c>
      <c r="B51" s="59"/>
      <c r="C51" s="60"/>
      <c r="D51" s="61"/>
      <c r="E51" s="60"/>
      <c r="F51" s="60"/>
      <c r="G51" s="60"/>
      <c r="H51" s="60"/>
      <c r="I51" s="43"/>
      <c r="J51" s="43"/>
      <c r="K51" s="43"/>
      <c r="L51" s="62"/>
      <c r="M51" s="63" t="str">
        <f>IF(AND(B51&lt;&gt;"",D51&lt;&gt;"",D51&gt;=マスタ!$F$4),"〇","　")</f>
        <v>　</v>
      </c>
      <c r="N51" s="60"/>
      <c r="O51" s="34"/>
      <c r="P51" s="34"/>
      <c r="AA51" s="40">
        <f t="shared" si="2"/>
        <v>0</v>
      </c>
      <c r="AB51" s="40">
        <f>IF(AA51=1,SUM(AA$11:AA51),0)</f>
        <v>0</v>
      </c>
      <c r="AC51" s="40">
        <f>IF(OR($I51="〇",$J51="〇",$K51="〇"),COUNTIF($AC$11:$AE50,"&gt;0")+1,0)</f>
        <v>0</v>
      </c>
      <c r="AD51" s="40">
        <f>IF(AND(G51&lt;&gt;"",$I51&lt;&gt;"〇",$J51&lt;&gt;"〇",$K51&lt;&gt;"〇"),COUNTIF($AC$11:$AE50,"&gt;0")+COUNTIF($AC51:$AC51,"&gt;0")+1,0)</f>
        <v>0</v>
      </c>
      <c r="AE51" s="40">
        <f>IF(AND(H51&lt;&gt;"",$I51&lt;&gt;"〇",$J51&lt;&gt;"〇",$K51&lt;&gt;"〇"),COUNTIF($AC$11:$AE50,"&gt;0")+COUNTIF($AC51:$AD51,"&gt;0")+1,0)</f>
        <v>0</v>
      </c>
      <c r="AF51" s="40">
        <f t="shared" si="1"/>
        <v>0</v>
      </c>
      <c r="AG51" s="40">
        <f>IF(AF51=1,SUM(AF$11:AF51),0)</f>
        <v>0</v>
      </c>
      <c r="AH51" s="39"/>
    </row>
    <row r="52" spans="1:34" ht="18.75" customHeight="1" x14ac:dyDescent="0.4">
      <c r="A52" s="58">
        <v>42</v>
      </c>
      <c r="B52" s="59"/>
      <c r="C52" s="60"/>
      <c r="D52" s="61"/>
      <c r="E52" s="60"/>
      <c r="F52" s="60"/>
      <c r="G52" s="60"/>
      <c r="H52" s="60"/>
      <c r="I52" s="43"/>
      <c r="J52" s="43"/>
      <c r="K52" s="43"/>
      <c r="L52" s="62"/>
      <c r="M52" s="63" t="str">
        <f>IF(AND(B52&lt;&gt;"",D52&lt;&gt;"",D52&gt;=マスタ!$F$4),"〇","　")</f>
        <v>　</v>
      </c>
      <c r="N52" s="60"/>
      <c r="O52" s="34"/>
      <c r="P52" s="34"/>
      <c r="AA52" s="40">
        <f t="shared" si="2"/>
        <v>0</v>
      </c>
      <c r="AB52" s="40">
        <f>IF(AA52=1,SUM(AA$11:AA52),0)</f>
        <v>0</v>
      </c>
      <c r="AC52" s="40">
        <f>IF(OR($I52="〇",$J52="〇",$K52="〇"),COUNTIF($AC$11:$AE51,"&gt;0")+1,0)</f>
        <v>0</v>
      </c>
      <c r="AD52" s="40">
        <f>IF(AND(G52&lt;&gt;"",$I52&lt;&gt;"〇",$J52&lt;&gt;"〇",$K52&lt;&gt;"〇"),COUNTIF($AC$11:$AE51,"&gt;0")+COUNTIF($AC52:$AC52,"&gt;0")+1,0)</f>
        <v>0</v>
      </c>
      <c r="AE52" s="40">
        <f>IF(AND(H52&lt;&gt;"",$I52&lt;&gt;"〇",$J52&lt;&gt;"〇",$K52&lt;&gt;"〇"),COUNTIF($AC$11:$AE51,"&gt;0")+COUNTIF($AC52:$AD52,"&gt;0")+1,0)</f>
        <v>0</v>
      </c>
      <c r="AF52" s="40">
        <f t="shared" si="1"/>
        <v>0</v>
      </c>
      <c r="AG52" s="40">
        <f>IF(AF52=1,SUM(AF$11:AF52),0)</f>
        <v>0</v>
      </c>
      <c r="AH52" s="39"/>
    </row>
    <row r="53" spans="1:34" ht="18.75" customHeight="1" x14ac:dyDescent="0.4">
      <c r="A53" s="58">
        <v>43</v>
      </c>
      <c r="B53" s="59"/>
      <c r="C53" s="60"/>
      <c r="D53" s="61"/>
      <c r="E53" s="60"/>
      <c r="F53" s="60"/>
      <c r="G53" s="60"/>
      <c r="H53" s="60"/>
      <c r="I53" s="43"/>
      <c r="J53" s="43"/>
      <c r="K53" s="43"/>
      <c r="L53" s="62"/>
      <c r="M53" s="63" t="str">
        <f>IF(AND(B53&lt;&gt;"",D53&lt;&gt;"",D53&gt;=マスタ!$F$4),"〇","　")</f>
        <v>　</v>
      </c>
      <c r="N53" s="60"/>
      <c r="O53" s="34"/>
      <c r="P53" s="34"/>
      <c r="AA53" s="40">
        <f t="shared" si="2"/>
        <v>0</v>
      </c>
      <c r="AB53" s="40">
        <f>IF(AA53=1,SUM(AA$11:AA53),0)</f>
        <v>0</v>
      </c>
      <c r="AC53" s="40">
        <f>IF(OR($I53="〇",$J53="〇",$K53="〇"),COUNTIF($AC$11:$AE52,"&gt;0")+1,0)</f>
        <v>0</v>
      </c>
      <c r="AD53" s="40">
        <f>IF(AND(G53&lt;&gt;"",$I53&lt;&gt;"〇",$J53&lt;&gt;"〇",$K53&lt;&gt;"〇"),COUNTIF($AC$11:$AE52,"&gt;0")+COUNTIF($AC53:$AC53,"&gt;0")+1,0)</f>
        <v>0</v>
      </c>
      <c r="AE53" s="40">
        <f>IF(AND(H53&lt;&gt;"",$I53&lt;&gt;"〇",$J53&lt;&gt;"〇",$K53&lt;&gt;"〇"),COUNTIF($AC$11:$AE52,"&gt;0")+COUNTIF($AC53:$AD53,"&gt;0")+1,0)</f>
        <v>0</v>
      </c>
      <c r="AF53" s="40">
        <f t="shared" si="1"/>
        <v>0</v>
      </c>
      <c r="AG53" s="40">
        <f>IF(AF53=1,SUM(AF$11:AF53),0)</f>
        <v>0</v>
      </c>
      <c r="AH53" s="39"/>
    </row>
    <row r="54" spans="1:34" ht="18.75" customHeight="1" x14ac:dyDescent="0.4">
      <c r="A54" s="58">
        <v>44</v>
      </c>
      <c r="B54" s="59"/>
      <c r="C54" s="60"/>
      <c r="D54" s="61"/>
      <c r="E54" s="60"/>
      <c r="F54" s="60"/>
      <c r="G54" s="60"/>
      <c r="H54" s="60"/>
      <c r="I54" s="43"/>
      <c r="J54" s="43"/>
      <c r="K54" s="43"/>
      <c r="L54" s="62"/>
      <c r="M54" s="63" t="str">
        <f>IF(AND(B54&lt;&gt;"",D54&lt;&gt;"",D54&gt;=マスタ!$F$4),"〇","　")</f>
        <v>　</v>
      </c>
      <c r="N54" s="60"/>
      <c r="O54" s="34"/>
      <c r="P54" s="34"/>
      <c r="AA54" s="40">
        <f t="shared" si="2"/>
        <v>0</v>
      </c>
      <c r="AB54" s="40">
        <f>IF(AA54=1,SUM(AA$11:AA54),0)</f>
        <v>0</v>
      </c>
      <c r="AC54" s="40">
        <f>IF(OR($I54="〇",$J54="〇",$K54="〇"),COUNTIF($AC$11:$AE53,"&gt;0")+1,0)</f>
        <v>0</v>
      </c>
      <c r="AD54" s="40">
        <f>IF(AND(G54&lt;&gt;"",$I54&lt;&gt;"〇",$J54&lt;&gt;"〇",$K54&lt;&gt;"〇"),COUNTIF($AC$11:$AE53,"&gt;0")+COUNTIF($AC54:$AC54,"&gt;0")+1,0)</f>
        <v>0</v>
      </c>
      <c r="AE54" s="40">
        <f>IF(AND(H54&lt;&gt;"",$I54&lt;&gt;"〇",$J54&lt;&gt;"〇",$K54&lt;&gt;"〇"),COUNTIF($AC$11:$AE53,"&gt;0")+COUNTIF($AC54:$AD54,"&gt;0")+1,0)</f>
        <v>0</v>
      </c>
      <c r="AF54" s="40">
        <f t="shared" si="1"/>
        <v>0</v>
      </c>
      <c r="AG54" s="40">
        <f>IF(AF54=1,SUM(AF$11:AF54),0)</f>
        <v>0</v>
      </c>
      <c r="AH54" s="39"/>
    </row>
    <row r="55" spans="1:34" ht="18.75" customHeight="1" x14ac:dyDescent="0.4">
      <c r="A55" s="58">
        <v>45</v>
      </c>
      <c r="B55" s="59"/>
      <c r="C55" s="60"/>
      <c r="D55" s="61"/>
      <c r="E55" s="60"/>
      <c r="F55" s="60"/>
      <c r="G55" s="60"/>
      <c r="H55" s="60"/>
      <c r="I55" s="43"/>
      <c r="J55" s="43"/>
      <c r="K55" s="43"/>
      <c r="L55" s="62"/>
      <c r="M55" s="63" t="str">
        <f>IF(AND(B55&lt;&gt;"",D55&lt;&gt;"",D55&gt;=マスタ!$F$4),"〇","　")</f>
        <v>　</v>
      </c>
      <c r="N55" s="60"/>
      <c r="O55" s="34"/>
      <c r="P55" s="34"/>
      <c r="AA55" s="40">
        <f t="shared" si="2"/>
        <v>0</v>
      </c>
      <c r="AB55" s="40">
        <f>IF(AA55=1,SUM(AA$11:AA55),0)</f>
        <v>0</v>
      </c>
      <c r="AC55" s="40">
        <f>IF(OR($I55="〇",$J55="〇",$K55="〇"),COUNTIF($AC$11:$AE54,"&gt;0")+1,0)</f>
        <v>0</v>
      </c>
      <c r="AD55" s="40">
        <f>IF(AND(G55&lt;&gt;"",$I55&lt;&gt;"〇",$J55&lt;&gt;"〇",$K55&lt;&gt;"〇"),COUNTIF($AC$11:$AE54,"&gt;0")+COUNTIF($AC55:$AC55,"&gt;0")+1,0)</f>
        <v>0</v>
      </c>
      <c r="AE55" s="40">
        <f>IF(AND(H55&lt;&gt;"",$I55&lt;&gt;"〇",$J55&lt;&gt;"〇",$K55&lt;&gt;"〇"),COUNTIF($AC$11:$AE54,"&gt;0")+COUNTIF($AC55:$AD55,"&gt;0")+1,0)</f>
        <v>0</v>
      </c>
      <c r="AF55" s="40">
        <f t="shared" si="1"/>
        <v>0</v>
      </c>
      <c r="AG55" s="40">
        <f>IF(AF55=1,SUM(AF$11:AF55),0)</f>
        <v>0</v>
      </c>
      <c r="AH55" s="39"/>
    </row>
    <row r="56" spans="1:34" ht="18.75" customHeight="1" x14ac:dyDescent="0.4">
      <c r="A56" s="58">
        <v>46</v>
      </c>
      <c r="B56" s="59"/>
      <c r="C56" s="60"/>
      <c r="D56" s="61"/>
      <c r="E56" s="60"/>
      <c r="F56" s="60"/>
      <c r="G56" s="60"/>
      <c r="H56" s="60"/>
      <c r="I56" s="43"/>
      <c r="J56" s="43"/>
      <c r="K56" s="43"/>
      <c r="L56" s="62"/>
      <c r="M56" s="63" t="str">
        <f>IF(AND(B56&lt;&gt;"",D56&lt;&gt;"",D56&gt;=マスタ!$F$4),"〇","　")</f>
        <v>　</v>
      </c>
      <c r="N56" s="60"/>
      <c r="O56" s="34"/>
      <c r="P56" s="34"/>
      <c r="AA56" s="40">
        <f t="shared" si="2"/>
        <v>0</v>
      </c>
      <c r="AB56" s="40">
        <f>IF(AA56=1,SUM(AA$11:AA56),0)</f>
        <v>0</v>
      </c>
      <c r="AC56" s="40">
        <f>IF(OR($I56="〇",$J56="〇",$K56="〇"),COUNTIF($AC$11:$AE55,"&gt;0")+1,0)</f>
        <v>0</v>
      </c>
      <c r="AD56" s="40">
        <f>IF(AND(G56&lt;&gt;"",$I56&lt;&gt;"〇",$J56&lt;&gt;"〇",$K56&lt;&gt;"〇"),COUNTIF($AC$11:$AE55,"&gt;0")+COUNTIF($AC56:$AC56,"&gt;0")+1,0)</f>
        <v>0</v>
      </c>
      <c r="AE56" s="40">
        <f>IF(AND(H56&lt;&gt;"",$I56&lt;&gt;"〇",$J56&lt;&gt;"〇",$K56&lt;&gt;"〇"),COUNTIF($AC$11:$AE55,"&gt;0")+COUNTIF($AC56:$AD56,"&gt;0")+1,0)</f>
        <v>0</v>
      </c>
      <c r="AF56" s="40">
        <f t="shared" si="1"/>
        <v>0</v>
      </c>
      <c r="AG56" s="40">
        <f>IF(AF56=1,SUM(AF$11:AF56),0)</f>
        <v>0</v>
      </c>
      <c r="AH56" s="39"/>
    </row>
    <row r="57" spans="1:34" ht="18.75" customHeight="1" x14ac:dyDescent="0.4">
      <c r="A57" s="58">
        <v>47</v>
      </c>
      <c r="B57" s="59"/>
      <c r="C57" s="60"/>
      <c r="D57" s="61"/>
      <c r="E57" s="60"/>
      <c r="F57" s="60"/>
      <c r="G57" s="60"/>
      <c r="H57" s="60"/>
      <c r="I57" s="43"/>
      <c r="J57" s="43"/>
      <c r="K57" s="43"/>
      <c r="L57" s="62"/>
      <c r="M57" s="63" t="str">
        <f>IF(AND(B57&lt;&gt;"",D57&lt;&gt;"",D57&gt;=マスタ!$F$4),"〇","　")</f>
        <v>　</v>
      </c>
      <c r="N57" s="60"/>
      <c r="O57" s="34"/>
      <c r="P57" s="34"/>
      <c r="AA57" s="40">
        <f t="shared" si="2"/>
        <v>0</v>
      </c>
      <c r="AB57" s="40">
        <f>IF(AA57=1,SUM(AA$11:AA57),0)</f>
        <v>0</v>
      </c>
      <c r="AC57" s="40">
        <f>IF(OR($I57="〇",$J57="〇",$K57="〇"),COUNTIF($AC$11:$AE56,"&gt;0")+1,0)</f>
        <v>0</v>
      </c>
      <c r="AD57" s="40">
        <f>IF(AND(G57&lt;&gt;"",$I57&lt;&gt;"〇",$J57&lt;&gt;"〇",$K57&lt;&gt;"〇"),COUNTIF($AC$11:$AE56,"&gt;0")+COUNTIF($AC57:$AC57,"&gt;0")+1,0)</f>
        <v>0</v>
      </c>
      <c r="AE57" s="40">
        <f>IF(AND(H57&lt;&gt;"",$I57&lt;&gt;"〇",$J57&lt;&gt;"〇",$K57&lt;&gt;"〇"),COUNTIF($AC$11:$AE56,"&gt;0")+COUNTIF($AC57:$AD57,"&gt;0")+1,0)</f>
        <v>0</v>
      </c>
      <c r="AF57" s="40">
        <f t="shared" si="1"/>
        <v>0</v>
      </c>
      <c r="AG57" s="40">
        <f>IF(AF57=1,SUM(AF$11:AF57),0)</f>
        <v>0</v>
      </c>
      <c r="AH57" s="39"/>
    </row>
    <row r="58" spans="1:34" ht="18.75" customHeight="1" x14ac:dyDescent="0.4">
      <c r="A58" s="58">
        <v>48</v>
      </c>
      <c r="B58" s="59"/>
      <c r="C58" s="60"/>
      <c r="D58" s="61"/>
      <c r="E58" s="60"/>
      <c r="F58" s="60"/>
      <c r="G58" s="60"/>
      <c r="H58" s="60"/>
      <c r="I58" s="43"/>
      <c r="J58" s="43"/>
      <c r="K58" s="43"/>
      <c r="L58" s="62"/>
      <c r="M58" s="63" t="str">
        <f>IF(AND(B58&lt;&gt;"",D58&lt;&gt;"",D58&gt;=マスタ!$F$4),"〇","　")</f>
        <v>　</v>
      </c>
      <c r="N58" s="60"/>
      <c r="O58" s="34"/>
      <c r="P58" s="34"/>
      <c r="AA58" s="40">
        <f t="shared" si="2"/>
        <v>0</v>
      </c>
      <c r="AB58" s="40">
        <f>IF(AA58=1,SUM(AA$11:AA58),0)</f>
        <v>0</v>
      </c>
      <c r="AC58" s="40">
        <f>IF(OR($I58="〇",$J58="〇",$K58="〇"),COUNTIF($AC$11:$AE57,"&gt;0")+1,0)</f>
        <v>0</v>
      </c>
      <c r="AD58" s="40">
        <f>IF(AND(G58&lt;&gt;"",$I58&lt;&gt;"〇",$J58&lt;&gt;"〇",$K58&lt;&gt;"〇"),COUNTIF($AC$11:$AE57,"&gt;0")+COUNTIF($AC58:$AC58,"&gt;0")+1,0)</f>
        <v>0</v>
      </c>
      <c r="AE58" s="40">
        <f>IF(AND(H58&lt;&gt;"",$I58&lt;&gt;"〇",$J58&lt;&gt;"〇",$K58&lt;&gt;"〇"),COUNTIF($AC$11:$AE57,"&gt;0")+COUNTIF($AC58:$AD58,"&gt;0")+1,0)</f>
        <v>0</v>
      </c>
      <c r="AF58" s="40">
        <f t="shared" si="1"/>
        <v>0</v>
      </c>
      <c r="AG58" s="40">
        <f>IF(AF58=1,SUM(AF$11:AF58),0)</f>
        <v>0</v>
      </c>
      <c r="AH58" s="39"/>
    </row>
    <row r="59" spans="1:34" ht="18.75" customHeight="1" x14ac:dyDescent="0.4">
      <c r="A59" s="58">
        <v>49</v>
      </c>
      <c r="B59" s="59"/>
      <c r="C59" s="60"/>
      <c r="D59" s="61"/>
      <c r="E59" s="60"/>
      <c r="F59" s="60"/>
      <c r="G59" s="60"/>
      <c r="H59" s="60"/>
      <c r="I59" s="43"/>
      <c r="J59" s="43"/>
      <c r="K59" s="43"/>
      <c r="L59" s="62"/>
      <c r="M59" s="63" t="str">
        <f>IF(AND(B59&lt;&gt;"",D59&lt;&gt;"",D59&gt;=マスタ!$F$4),"〇","　")</f>
        <v>　</v>
      </c>
      <c r="N59" s="60"/>
      <c r="O59" s="34"/>
      <c r="P59" s="34"/>
      <c r="AA59" s="40">
        <f t="shared" ref="AA59:AA110" si="3">IF(AND(B59&lt;&gt;"",I59&lt;&gt;"〇",J59&lt;&gt;"〇",K59&lt;&gt;"〇"),1,0)</f>
        <v>0</v>
      </c>
      <c r="AB59" s="40">
        <f>IF(AA59=1,SUM(AA$11:AA59),0)</f>
        <v>0</v>
      </c>
      <c r="AC59" s="40">
        <f>IF(OR($I59="〇",$J59="〇",$K59="〇"),COUNTIF($AC$11:$AE58,"&gt;0")+1,0)</f>
        <v>0</v>
      </c>
      <c r="AD59" s="40">
        <f>IF(AND(G59&lt;&gt;"",$I59&lt;&gt;"〇",$J59&lt;&gt;"〇",$K59&lt;&gt;"〇"),COUNTIF($AC$11:$AE58,"&gt;0")+COUNTIF($AC59:$AC59,"&gt;0")+1,0)</f>
        <v>0</v>
      </c>
      <c r="AE59" s="40">
        <f>IF(AND(H59&lt;&gt;"",$I59&lt;&gt;"〇",$J59&lt;&gt;"〇",$K59&lt;&gt;"〇"),COUNTIF($AC$11:$AE58,"&gt;0")+COUNTIF($AC59:$AD59,"&gt;0")+1,0)</f>
        <v>0</v>
      </c>
      <c r="AF59" s="40">
        <f t="shared" ref="AF59:AF110" si="4">IF(M59="〇",1,0)</f>
        <v>0</v>
      </c>
      <c r="AG59" s="40">
        <f>IF(AF59=1,SUM(AF$11:AF59),0)</f>
        <v>0</v>
      </c>
      <c r="AH59" s="39"/>
    </row>
    <row r="60" spans="1:34" ht="18.75" customHeight="1" x14ac:dyDescent="0.4">
      <c r="A60" s="58">
        <v>50</v>
      </c>
      <c r="B60" s="59"/>
      <c r="C60" s="60"/>
      <c r="D60" s="61"/>
      <c r="E60" s="60"/>
      <c r="F60" s="60"/>
      <c r="G60" s="60"/>
      <c r="H60" s="60"/>
      <c r="I60" s="43"/>
      <c r="J60" s="43"/>
      <c r="K60" s="43"/>
      <c r="L60" s="62"/>
      <c r="M60" s="63" t="str">
        <f>IF(AND(B60&lt;&gt;"",D60&lt;&gt;"",D60&gt;=マスタ!$F$4),"〇","　")</f>
        <v>　</v>
      </c>
      <c r="N60" s="60"/>
      <c r="O60" s="34"/>
      <c r="P60" s="34"/>
      <c r="AA60" s="40">
        <f t="shared" si="3"/>
        <v>0</v>
      </c>
      <c r="AB60" s="40">
        <f>IF(AA60=1,SUM(AA$11:AA60),0)</f>
        <v>0</v>
      </c>
      <c r="AC60" s="40">
        <f>IF(OR($I60="〇",$J60="〇",$K60="〇"),COUNTIF($AC$11:$AE59,"&gt;0")+1,0)</f>
        <v>0</v>
      </c>
      <c r="AD60" s="40">
        <f>IF(AND(G60&lt;&gt;"",$I60&lt;&gt;"〇",$J60&lt;&gt;"〇",$K60&lt;&gt;"〇"),COUNTIF($AC$11:$AE59,"&gt;0")+COUNTIF($AC60:$AC60,"&gt;0")+1,0)</f>
        <v>0</v>
      </c>
      <c r="AE60" s="40">
        <f>IF(AND(H60&lt;&gt;"",$I60&lt;&gt;"〇",$J60&lt;&gt;"〇",$K60&lt;&gt;"〇"),COUNTIF($AC$11:$AE59,"&gt;0")+COUNTIF($AC60:$AD60,"&gt;0")+1,0)</f>
        <v>0</v>
      </c>
      <c r="AF60" s="40">
        <f t="shared" si="4"/>
        <v>0</v>
      </c>
      <c r="AG60" s="40">
        <f>IF(AF60=1,SUM(AF$11:AF60),0)</f>
        <v>0</v>
      </c>
      <c r="AH60" s="39"/>
    </row>
    <row r="61" spans="1:34" ht="18.75" customHeight="1" x14ac:dyDescent="0.4">
      <c r="A61" s="58">
        <v>51</v>
      </c>
      <c r="B61" s="59"/>
      <c r="C61" s="60"/>
      <c r="D61" s="61"/>
      <c r="E61" s="60"/>
      <c r="F61" s="60"/>
      <c r="G61" s="60"/>
      <c r="H61" s="60"/>
      <c r="I61" s="43"/>
      <c r="J61" s="43"/>
      <c r="K61" s="43"/>
      <c r="L61" s="62"/>
      <c r="M61" s="63" t="str">
        <f>IF(AND(B61&lt;&gt;"",D61&lt;&gt;"",D61&gt;=マスタ!$F$4),"〇","　")</f>
        <v>　</v>
      </c>
      <c r="N61" s="60"/>
      <c r="O61" s="34"/>
      <c r="P61" s="34"/>
      <c r="AA61" s="40">
        <f t="shared" si="3"/>
        <v>0</v>
      </c>
      <c r="AB61" s="40">
        <f>IF(AA61=1,SUM(AA$11:AA61),0)</f>
        <v>0</v>
      </c>
      <c r="AC61" s="40">
        <f>IF(OR($I61="〇",$J61="〇",$K61="〇"),COUNTIF($AC$11:$AE60,"&gt;0")+1,0)</f>
        <v>0</v>
      </c>
      <c r="AD61" s="40">
        <f>IF(AND(G61&lt;&gt;"",$I61&lt;&gt;"〇",$J61&lt;&gt;"〇",$K61&lt;&gt;"〇"),COUNTIF($AC$11:$AE60,"&gt;0")+COUNTIF($AC61:$AC61,"&gt;0")+1,0)</f>
        <v>0</v>
      </c>
      <c r="AE61" s="40">
        <f>IF(AND(H61&lt;&gt;"",$I61&lt;&gt;"〇",$J61&lt;&gt;"〇",$K61&lt;&gt;"〇"),COUNTIF($AC$11:$AE60,"&gt;0")+COUNTIF($AC61:$AD61,"&gt;0")+1,0)</f>
        <v>0</v>
      </c>
      <c r="AF61" s="40">
        <f t="shared" si="4"/>
        <v>0</v>
      </c>
      <c r="AG61" s="40">
        <f>IF(AF61=1,SUM(AF$11:AF61),0)</f>
        <v>0</v>
      </c>
      <c r="AH61" s="39"/>
    </row>
    <row r="62" spans="1:34" ht="18.75" customHeight="1" x14ac:dyDescent="0.4">
      <c r="A62" s="58">
        <v>52</v>
      </c>
      <c r="B62" s="59"/>
      <c r="C62" s="60"/>
      <c r="D62" s="61"/>
      <c r="E62" s="60"/>
      <c r="F62" s="60"/>
      <c r="G62" s="60"/>
      <c r="H62" s="60"/>
      <c r="I62" s="43"/>
      <c r="J62" s="43"/>
      <c r="K62" s="43"/>
      <c r="L62" s="62"/>
      <c r="M62" s="63" t="str">
        <f>IF(AND(B62&lt;&gt;"",D62&lt;&gt;"",D62&gt;=マスタ!$F$4),"〇","　")</f>
        <v>　</v>
      </c>
      <c r="N62" s="60"/>
      <c r="O62" s="34"/>
      <c r="P62" s="34"/>
      <c r="AA62" s="40">
        <f t="shared" si="3"/>
        <v>0</v>
      </c>
      <c r="AB62" s="40">
        <f>IF(AA62=1,SUM(AA$11:AA62),0)</f>
        <v>0</v>
      </c>
      <c r="AC62" s="40">
        <f>IF(OR($I62="〇",$J62="〇",$K62="〇"),COUNTIF($AC$11:$AE61,"&gt;0")+1,0)</f>
        <v>0</v>
      </c>
      <c r="AD62" s="40">
        <f>IF(AND(G62&lt;&gt;"",$I62&lt;&gt;"〇",$J62&lt;&gt;"〇",$K62&lt;&gt;"〇"),COUNTIF($AC$11:$AE61,"&gt;0")+COUNTIF($AC62:$AC62,"&gt;0")+1,0)</f>
        <v>0</v>
      </c>
      <c r="AE62" s="40">
        <f>IF(AND(H62&lt;&gt;"",$I62&lt;&gt;"〇",$J62&lt;&gt;"〇",$K62&lt;&gt;"〇"),COUNTIF($AC$11:$AE61,"&gt;0")+COUNTIF($AC62:$AD62,"&gt;0")+1,0)</f>
        <v>0</v>
      </c>
      <c r="AF62" s="40">
        <f t="shared" si="4"/>
        <v>0</v>
      </c>
      <c r="AG62" s="40">
        <f>IF(AF62=1,SUM(AF$11:AF62),0)</f>
        <v>0</v>
      </c>
      <c r="AH62" s="39"/>
    </row>
    <row r="63" spans="1:34" ht="18.75" customHeight="1" x14ac:dyDescent="0.4">
      <c r="A63" s="58">
        <v>53</v>
      </c>
      <c r="B63" s="59"/>
      <c r="C63" s="60"/>
      <c r="D63" s="61"/>
      <c r="E63" s="60"/>
      <c r="F63" s="60"/>
      <c r="G63" s="60"/>
      <c r="H63" s="60"/>
      <c r="I63" s="43"/>
      <c r="J63" s="43"/>
      <c r="K63" s="43"/>
      <c r="L63" s="62"/>
      <c r="M63" s="63" t="str">
        <f>IF(AND(B63&lt;&gt;"",D63&lt;&gt;"",D63&gt;=マスタ!$F$4),"〇","　")</f>
        <v>　</v>
      </c>
      <c r="N63" s="60"/>
      <c r="O63" s="34"/>
      <c r="P63" s="34"/>
      <c r="AA63" s="40">
        <f t="shared" si="3"/>
        <v>0</v>
      </c>
      <c r="AB63" s="40">
        <f>IF(AA63=1,SUM(AA$11:AA63),0)</f>
        <v>0</v>
      </c>
      <c r="AC63" s="40">
        <f>IF(OR($I63="〇",$J63="〇",$K63="〇"),COUNTIF($AC$11:$AE62,"&gt;0")+1,0)</f>
        <v>0</v>
      </c>
      <c r="AD63" s="40">
        <f>IF(AND(G63&lt;&gt;"",$I63&lt;&gt;"〇",$J63&lt;&gt;"〇",$K63&lt;&gt;"〇"),COUNTIF($AC$11:$AE62,"&gt;0")+COUNTIF($AC63:$AC63,"&gt;0")+1,0)</f>
        <v>0</v>
      </c>
      <c r="AE63" s="40">
        <f>IF(AND(H63&lt;&gt;"",$I63&lt;&gt;"〇",$J63&lt;&gt;"〇",$K63&lt;&gt;"〇"),COUNTIF($AC$11:$AE62,"&gt;0")+COUNTIF($AC63:$AD63,"&gt;0")+1,0)</f>
        <v>0</v>
      </c>
      <c r="AF63" s="40">
        <f t="shared" si="4"/>
        <v>0</v>
      </c>
      <c r="AG63" s="40">
        <f>IF(AF63=1,SUM(AF$11:AF63),0)</f>
        <v>0</v>
      </c>
      <c r="AH63" s="39"/>
    </row>
    <row r="64" spans="1:34" ht="18.75" customHeight="1" x14ac:dyDescent="0.4">
      <c r="A64" s="58">
        <v>54</v>
      </c>
      <c r="B64" s="59"/>
      <c r="C64" s="60"/>
      <c r="D64" s="61"/>
      <c r="E64" s="60"/>
      <c r="F64" s="60"/>
      <c r="G64" s="60"/>
      <c r="H64" s="60"/>
      <c r="I64" s="43"/>
      <c r="J64" s="43"/>
      <c r="K64" s="43"/>
      <c r="L64" s="62"/>
      <c r="M64" s="63" t="str">
        <f>IF(AND(B64&lt;&gt;"",D64&lt;&gt;"",D64&gt;=マスタ!$F$4),"〇","　")</f>
        <v>　</v>
      </c>
      <c r="N64" s="60"/>
      <c r="O64" s="34"/>
      <c r="P64" s="34"/>
      <c r="AA64" s="40">
        <f t="shared" si="3"/>
        <v>0</v>
      </c>
      <c r="AB64" s="40">
        <f>IF(AA64=1,SUM(AA$11:AA64),0)</f>
        <v>0</v>
      </c>
      <c r="AC64" s="40">
        <f>IF(OR($I64="〇",$J64="〇",$K64="〇"),COUNTIF($AC$11:$AE63,"&gt;0")+1,0)</f>
        <v>0</v>
      </c>
      <c r="AD64" s="40">
        <f>IF(AND(G64&lt;&gt;"",$I64&lt;&gt;"〇",$J64&lt;&gt;"〇",$K64&lt;&gt;"〇"),COUNTIF($AC$11:$AE63,"&gt;0")+COUNTIF($AC64:$AC64,"&gt;0")+1,0)</f>
        <v>0</v>
      </c>
      <c r="AE64" s="40">
        <f>IF(AND(H64&lt;&gt;"",$I64&lt;&gt;"〇",$J64&lt;&gt;"〇",$K64&lt;&gt;"〇"),COUNTIF($AC$11:$AE63,"&gt;0")+COUNTIF($AC64:$AD64,"&gt;0")+1,0)</f>
        <v>0</v>
      </c>
      <c r="AF64" s="40">
        <f t="shared" si="4"/>
        <v>0</v>
      </c>
      <c r="AG64" s="40">
        <f>IF(AF64=1,SUM(AF$11:AF64),0)</f>
        <v>0</v>
      </c>
      <c r="AH64" s="39"/>
    </row>
    <row r="65" spans="1:34" ht="18.75" customHeight="1" x14ac:dyDescent="0.4">
      <c r="A65" s="58">
        <v>55</v>
      </c>
      <c r="B65" s="59"/>
      <c r="C65" s="60"/>
      <c r="D65" s="61"/>
      <c r="E65" s="60"/>
      <c r="F65" s="60"/>
      <c r="G65" s="60"/>
      <c r="H65" s="60"/>
      <c r="I65" s="43"/>
      <c r="J65" s="43"/>
      <c r="K65" s="43"/>
      <c r="L65" s="62"/>
      <c r="M65" s="63" t="str">
        <f>IF(AND(B65&lt;&gt;"",D65&lt;&gt;"",D65&gt;=マスタ!$F$4),"〇","　")</f>
        <v>　</v>
      </c>
      <c r="N65" s="60"/>
      <c r="O65" s="34"/>
      <c r="P65" s="34"/>
      <c r="AA65" s="40">
        <f t="shared" si="3"/>
        <v>0</v>
      </c>
      <c r="AB65" s="40">
        <f>IF(AA65=1,SUM(AA$11:AA65),0)</f>
        <v>0</v>
      </c>
      <c r="AC65" s="40">
        <f>IF(OR($I65="〇",$J65="〇",$K65="〇"),COUNTIF($AC$11:$AE64,"&gt;0")+1,0)</f>
        <v>0</v>
      </c>
      <c r="AD65" s="40">
        <f>IF(AND(G65&lt;&gt;"",$I65&lt;&gt;"〇",$J65&lt;&gt;"〇",$K65&lt;&gt;"〇"),COUNTIF($AC$11:$AE64,"&gt;0")+COUNTIF($AC65:$AC65,"&gt;0")+1,0)</f>
        <v>0</v>
      </c>
      <c r="AE65" s="40">
        <f>IF(AND(H65&lt;&gt;"",$I65&lt;&gt;"〇",$J65&lt;&gt;"〇",$K65&lt;&gt;"〇"),COUNTIF($AC$11:$AE64,"&gt;0")+COUNTIF($AC65:$AD65,"&gt;0")+1,0)</f>
        <v>0</v>
      </c>
      <c r="AF65" s="40">
        <f t="shared" si="4"/>
        <v>0</v>
      </c>
      <c r="AG65" s="40">
        <f>IF(AF65=1,SUM(AF$11:AF65),0)</f>
        <v>0</v>
      </c>
      <c r="AH65" s="39"/>
    </row>
    <row r="66" spans="1:34" ht="18.75" customHeight="1" x14ac:dyDescent="0.4">
      <c r="A66" s="58">
        <v>56</v>
      </c>
      <c r="B66" s="59"/>
      <c r="C66" s="60"/>
      <c r="D66" s="61"/>
      <c r="E66" s="60"/>
      <c r="F66" s="60"/>
      <c r="G66" s="60"/>
      <c r="H66" s="60"/>
      <c r="I66" s="43"/>
      <c r="J66" s="43"/>
      <c r="K66" s="43"/>
      <c r="L66" s="62"/>
      <c r="M66" s="63" t="str">
        <f>IF(AND(B66&lt;&gt;"",D66&lt;&gt;"",D66&gt;=マスタ!$F$4),"〇","　")</f>
        <v>　</v>
      </c>
      <c r="N66" s="60"/>
      <c r="O66" s="34"/>
      <c r="P66" s="34"/>
      <c r="AA66" s="40">
        <f t="shared" si="3"/>
        <v>0</v>
      </c>
      <c r="AB66" s="40">
        <f>IF(AA66=1,SUM(AA$11:AA66),0)</f>
        <v>0</v>
      </c>
      <c r="AC66" s="40">
        <f>IF(OR($I66="〇",$J66="〇",$K66="〇"),COUNTIF($AC$11:$AE65,"&gt;0")+1,0)</f>
        <v>0</v>
      </c>
      <c r="AD66" s="40">
        <f>IF(AND(G66&lt;&gt;"",$I66&lt;&gt;"〇",$J66&lt;&gt;"〇",$K66&lt;&gt;"〇"),COUNTIF($AC$11:$AE65,"&gt;0")+COUNTIF($AC66:$AC66,"&gt;0")+1,0)</f>
        <v>0</v>
      </c>
      <c r="AE66" s="40">
        <f>IF(AND(H66&lt;&gt;"",$I66&lt;&gt;"〇",$J66&lt;&gt;"〇",$K66&lt;&gt;"〇"),COUNTIF($AC$11:$AE65,"&gt;0")+COUNTIF($AC66:$AD66,"&gt;0")+1,0)</f>
        <v>0</v>
      </c>
      <c r="AF66" s="40">
        <f t="shared" si="4"/>
        <v>0</v>
      </c>
      <c r="AG66" s="40">
        <f>IF(AF66=1,SUM(AF$11:AF66),0)</f>
        <v>0</v>
      </c>
      <c r="AH66" s="39"/>
    </row>
    <row r="67" spans="1:34" ht="18.75" customHeight="1" x14ac:dyDescent="0.4">
      <c r="A67" s="58">
        <v>57</v>
      </c>
      <c r="B67" s="59"/>
      <c r="C67" s="60"/>
      <c r="D67" s="61"/>
      <c r="E67" s="60"/>
      <c r="F67" s="60"/>
      <c r="G67" s="60"/>
      <c r="H67" s="60"/>
      <c r="I67" s="43"/>
      <c r="J67" s="43"/>
      <c r="K67" s="43"/>
      <c r="L67" s="62"/>
      <c r="M67" s="63" t="str">
        <f>IF(AND(B67&lt;&gt;"",D67&lt;&gt;"",D67&gt;=マスタ!$F$4),"〇","　")</f>
        <v>　</v>
      </c>
      <c r="N67" s="60"/>
      <c r="O67" s="34"/>
      <c r="P67" s="34"/>
      <c r="AA67" s="40">
        <f t="shared" si="3"/>
        <v>0</v>
      </c>
      <c r="AB67" s="40">
        <f>IF(AA67=1,SUM(AA$11:AA67),0)</f>
        <v>0</v>
      </c>
      <c r="AC67" s="40">
        <f>IF(OR($I67="〇",$J67="〇",$K67="〇"),COUNTIF($AC$11:$AE66,"&gt;0")+1,0)</f>
        <v>0</v>
      </c>
      <c r="AD67" s="40">
        <f>IF(AND(G67&lt;&gt;"",$I67&lt;&gt;"〇",$J67&lt;&gt;"〇",$K67&lt;&gt;"〇"),COUNTIF($AC$11:$AE66,"&gt;0")+COUNTIF($AC67:$AC67,"&gt;0")+1,0)</f>
        <v>0</v>
      </c>
      <c r="AE67" s="40">
        <f>IF(AND(H67&lt;&gt;"",$I67&lt;&gt;"〇",$J67&lt;&gt;"〇",$K67&lt;&gt;"〇"),COUNTIF($AC$11:$AE66,"&gt;0")+COUNTIF($AC67:$AD67,"&gt;0")+1,0)</f>
        <v>0</v>
      </c>
      <c r="AF67" s="40">
        <f t="shared" si="4"/>
        <v>0</v>
      </c>
      <c r="AG67" s="40">
        <f>IF(AF67=1,SUM(AF$11:AF67),0)</f>
        <v>0</v>
      </c>
      <c r="AH67" s="39"/>
    </row>
    <row r="68" spans="1:34" ht="18.75" customHeight="1" x14ac:dyDescent="0.4">
      <c r="A68" s="58">
        <v>58</v>
      </c>
      <c r="B68" s="59"/>
      <c r="C68" s="60"/>
      <c r="D68" s="61"/>
      <c r="E68" s="60"/>
      <c r="F68" s="60"/>
      <c r="G68" s="60"/>
      <c r="H68" s="60"/>
      <c r="I68" s="43"/>
      <c r="J68" s="43"/>
      <c r="K68" s="43"/>
      <c r="L68" s="62"/>
      <c r="M68" s="63" t="str">
        <f>IF(AND(B68&lt;&gt;"",D68&lt;&gt;"",D68&gt;=マスタ!$F$4),"〇","　")</f>
        <v>　</v>
      </c>
      <c r="N68" s="60"/>
      <c r="O68" s="34"/>
      <c r="P68" s="34"/>
      <c r="AA68" s="40">
        <f t="shared" si="3"/>
        <v>0</v>
      </c>
      <c r="AB68" s="40">
        <f>IF(AA68=1,SUM(AA$11:AA68),0)</f>
        <v>0</v>
      </c>
      <c r="AC68" s="40">
        <f>IF(OR($I68="〇",$J68="〇",$K68="〇"),COUNTIF($AC$11:$AE67,"&gt;0")+1,0)</f>
        <v>0</v>
      </c>
      <c r="AD68" s="40">
        <f>IF(AND(G68&lt;&gt;"",$I68&lt;&gt;"〇",$J68&lt;&gt;"〇",$K68&lt;&gt;"〇"),COUNTIF($AC$11:$AE67,"&gt;0")+COUNTIF($AC68:$AC68,"&gt;0")+1,0)</f>
        <v>0</v>
      </c>
      <c r="AE68" s="40">
        <f>IF(AND(H68&lt;&gt;"",$I68&lt;&gt;"〇",$J68&lt;&gt;"〇",$K68&lt;&gt;"〇"),COUNTIF($AC$11:$AE67,"&gt;0")+COUNTIF($AC68:$AD68,"&gt;0")+1,0)</f>
        <v>0</v>
      </c>
      <c r="AF68" s="40">
        <f t="shared" si="4"/>
        <v>0</v>
      </c>
      <c r="AG68" s="40">
        <f>IF(AF68=1,SUM(AF$11:AF68),0)</f>
        <v>0</v>
      </c>
      <c r="AH68" s="39"/>
    </row>
    <row r="69" spans="1:34" ht="18.75" customHeight="1" x14ac:dyDescent="0.4">
      <c r="A69" s="58">
        <v>59</v>
      </c>
      <c r="B69" s="59"/>
      <c r="C69" s="60"/>
      <c r="D69" s="61"/>
      <c r="E69" s="60"/>
      <c r="F69" s="60"/>
      <c r="G69" s="60"/>
      <c r="H69" s="60"/>
      <c r="I69" s="43"/>
      <c r="J69" s="43"/>
      <c r="K69" s="43"/>
      <c r="L69" s="62"/>
      <c r="M69" s="63" t="str">
        <f>IF(AND(B69&lt;&gt;"",D69&lt;&gt;"",D69&gt;=マスタ!$F$4),"〇","　")</f>
        <v>　</v>
      </c>
      <c r="N69" s="60"/>
      <c r="O69" s="34"/>
      <c r="P69" s="34"/>
      <c r="AA69" s="40">
        <f t="shared" si="3"/>
        <v>0</v>
      </c>
      <c r="AB69" s="40">
        <f>IF(AA69=1,SUM(AA$11:AA69),0)</f>
        <v>0</v>
      </c>
      <c r="AC69" s="40">
        <f>IF(OR($I69="〇",$J69="〇",$K69="〇"),COUNTIF($AC$11:$AE68,"&gt;0")+1,0)</f>
        <v>0</v>
      </c>
      <c r="AD69" s="40">
        <f>IF(AND(G69&lt;&gt;"",$I69&lt;&gt;"〇",$J69&lt;&gt;"〇",$K69&lt;&gt;"〇"),COUNTIF($AC$11:$AE68,"&gt;0")+COUNTIF($AC69:$AC69,"&gt;0")+1,0)</f>
        <v>0</v>
      </c>
      <c r="AE69" s="40">
        <f>IF(AND(H69&lt;&gt;"",$I69&lt;&gt;"〇",$J69&lt;&gt;"〇",$K69&lt;&gt;"〇"),COUNTIF($AC$11:$AE68,"&gt;0")+COUNTIF($AC69:$AD69,"&gt;0")+1,0)</f>
        <v>0</v>
      </c>
      <c r="AF69" s="40">
        <f t="shared" si="4"/>
        <v>0</v>
      </c>
      <c r="AG69" s="40">
        <f>IF(AF69=1,SUM(AF$11:AF69),0)</f>
        <v>0</v>
      </c>
      <c r="AH69" s="39"/>
    </row>
    <row r="70" spans="1:34" ht="18.75" customHeight="1" x14ac:dyDescent="0.4">
      <c r="A70" s="58">
        <v>60</v>
      </c>
      <c r="B70" s="59"/>
      <c r="C70" s="60"/>
      <c r="D70" s="61"/>
      <c r="E70" s="60"/>
      <c r="F70" s="60"/>
      <c r="G70" s="60"/>
      <c r="H70" s="60"/>
      <c r="I70" s="43"/>
      <c r="J70" s="43"/>
      <c r="K70" s="43"/>
      <c r="L70" s="62"/>
      <c r="M70" s="63" t="str">
        <f>IF(AND(B70&lt;&gt;"",D70&lt;&gt;"",D70&gt;=マスタ!$F$4),"〇","　")</f>
        <v>　</v>
      </c>
      <c r="N70" s="60"/>
      <c r="O70" s="34"/>
      <c r="P70" s="34"/>
      <c r="AA70" s="40">
        <f t="shared" si="3"/>
        <v>0</v>
      </c>
      <c r="AB70" s="40">
        <f>IF(AA70=1,SUM(AA$11:AA70),0)</f>
        <v>0</v>
      </c>
      <c r="AC70" s="40">
        <f>IF(OR($I70="〇",$J70="〇",$K70="〇"),COUNTIF($AC$11:$AE69,"&gt;0")+1,0)</f>
        <v>0</v>
      </c>
      <c r="AD70" s="40">
        <f>IF(AND(G70&lt;&gt;"",$I70&lt;&gt;"〇",$J70&lt;&gt;"〇",$K70&lt;&gt;"〇"),COUNTIF($AC$11:$AE69,"&gt;0")+COUNTIF($AC70:$AC70,"&gt;0")+1,0)</f>
        <v>0</v>
      </c>
      <c r="AE70" s="40">
        <f>IF(AND(H70&lt;&gt;"",$I70&lt;&gt;"〇",$J70&lt;&gt;"〇",$K70&lt;&gt;"〇"),COUNTIF($AC$11:$AE69,"&gt;0")+COUNTIF($AC70:$AD70,"&gt;0")+1,0)</f>
        <v>0</v>
      </c>
      <c r="AF70" s="40">
        <f t="shared" si="4"/>
        <v>0</v>
      </c>
      <c r="AG70" s="40">
        <f>IF(AF70=1,SUM(AF$11:AF70),0)</f>
        <v>0</v>
      </c>
      <c r="AH70" s="39"/>
    </row>
    <row r="71" spans="1:34" ht="18.75" customHeight="1" x14ac:dyDescent="0.4">
      <c r="A71" s="58">
        <v>61</v>
      </c>
      <c r="B71" s="59"/>
      <c r="C71" s="60"/>
      <c r="D71" s="61"/>
      <c r="E71" s="60"/>
      <c r="F71" s="60"/>
      <c r="G71" s="60"/>
      <c r="H71" s="60"/>
      <c r="I71" s="43"/>
      <c r="J71" s="43"/>
      <c r="K71" s="43"/>
      <c r="L71" s="62"/>
      <c r="M71" s="63" t="str">
        <f>IF(AND(B71&lt;&gt;"",D71&lt;&gt;"",D71&gt;=マスタ!$F$4),"〇","　")</f>
        <v>　</v>
      </c>
      <c r="N71" s="60"/>
      <c r="O71" s="34"/>
      <c r="P71" s="34"/>
      <c r="AA71" s="40">
        <f t="shared" si="3"/>
        <v>0</v>
      </c>
      <c r="AB71" s="40">
        <f>IF(AA71=1,SUM(AA$11:AA71),0)</f>
        <v>0</v>
      </c>
      <c r="AC71" s="40">
        <f>IF(OR($I71="〇",$J71="〇",$K71="〇"),COUNTIF($AC$11:$AE70,"&gt;0")+1,0)</f>
        <v>0</v>
      </c>
      <c r="AD71" s="40">
        <f>IF(AND(G71&lt;&gt;"",$I71&lt;&gt;"〇",$J71&lt;&gt;"〇",$K71&lt;&gt;"〇"),COUNTIF($AC$11:$AE70,"&gt;0")+COUNTIF($AC71:$AC71,"&gt;0")+1,0)</f>
        <v>0</v>
      </c>
      <c r="AE71" s="40">
        <f>IF(AND(H71&lt;&gt;"",$I71&lt;&gt;"〇",$J71&lt;&gt;"〇",$K71&lt;&gt;"〇"),COUNTIF($AC$11:$AE70,"&gt;0")+COUNTIF($AC71:$AD71,"&gt;0")+1,0)</f>
        <v>0</v>
      </c>
      <c r="AF71" s="40">
        <f t="shared" si="4"/>
        <v>0</v>
      </c>
      <c r="AG71" s="40">
        <f>IF(AF71=1,SUM(AF$11:AF71),0)</f>
        <v>0</v>
      </c>
      <c r="AH71" s="39"/>
    </row>
    <row r="72" spans="1:34" ht="18.75" customHeight="1" x14ac:dyDescent="0.4">
      <c r="A72" s="58">
        <v>62</v>
      </c>
      <c r="B72" s="59"/>
      <c r="C72" s="60"/>
      <c r="D72" s="61"/>
      <c r="E72" s="60"/>
      <c r="F72" s="60"/>
      <c r="G72" s="60"/>
      <c r="H72" s="60"/>
      <c r="I72" s="43"/>
      <c r="J72" s="43"/>
      <c r="K72" s="43"/>
      <c r="L72" s="62"/>
      <c r="M72" s="63" t="str">
        <f>IF(AND(B72&lt;&gt;"",D72&lt;&gt;"",D72&gt;=マスタ!$F$4),"〇","　")</f>
        <v>　</v>
      </c>
      <c r="N72" s="60"/>
      <c r="O72" s="34"/>
      <c r="P72" s="34"/>
      <c r="AA72" s="40">
        <f t="shared" si="3"/>
        <v>0</v>
      </c>
      <c r="AB72" s="40">
        <f>IF(AA72=1,SUM(AA$11:AA72),0)</f>
        <v>0</v>
      </c>
      <c r="AC72" s="40">
        <f>IF(OR($I72="〇",$J72="〇",$K72="〇"),COUNTIF($AC$11:$AE71,"&gt;0")+1,0)</f>
        <v>0</v>
      </c>
      <c r="AD72" s="40">
        <f>IF(AND(G72&lt;&gt;"",$I72&lt;&gt;"〇",$J72&lt;&gt;"〇",$K72&lt;&gt;"〇"),COUNTIF($AC$11:$AE71,"&gt;0")+COUNTIF($AC72:$AC72,"&gt;0")+1,0)</f>
        <v>0</v>
      </c>
      <c r="AE72" s="40">
        <f>IF(AND(H72&lt;&gt;"",$I72&lt;&gt;"〇",$J72&lt;&gt;"〇",$K72&lt;&gt;"〇"),COUNTIF($AC$11:$AE71,"&gt;0")+COUNTIF($AC72:$AD72,"&gt;0")+1,0)</f>
        <v>0</v>
      </c>
      <c r="AF72" s="40">
        <f t="shared" si="4"/>
        <v>0</v>
      </c>
      <c r="AG72" s="40">
        <f>IF(AF72=1,SUM(AF$11:AF72),0)</f>
        <v>0</v>
      </c>
      <c r="AH72" s="39"/>
    </row>
    <row r="73" spans="1:34" ht="18.75" customHeight="1" x14ac:dyDescent="0.4">
      <c r="A73" s="58">
        <v>63</v>
      </c>
      <c r="B73" s="59"/>
      <c r="C73" s="60"/>
      <c r="D73" s="61"/>
      <c r="E73" s="60"/>
      <c r="F73" s="60"/>
      <c r="G73" s="60"/>
      <c r="H73" s="60"/>
      <c r="I73" s="43"/>
      <c r="J73" s="43"/>
      <c r="K73" s="43"/>
      <c r="L73" s="62"/>
      <c r="M73" s="63" t="str">
        <f>IF(AND(B73&lt;&gt;"",D73&lt;&gt;"",D73&gt;=マスタ!$F$4),"〇","　")</f>
        <v>　</v>
      </c>
      <c r="N73" s="60"/>
      <c r="O73" s="34"/>
      <c r="P73" s="34"/>
      <c r="AA73" s="40">
        <f t="shared" si="3"/>
        <v>0</v>
      </c>
      <c r="AB73" s="40">
        <f>IF(AA73=1,SUM(AA$11:AA73),0)</f>
        <v>0</v>
      </c>
      <c r="AC73" s="40">
        <f>IF(OR($I73="〇",$J73="〇",$K73="〇"),COUNTIF($AC$11:$AE72,"&gt;0")+1,0)</f>
        <v>0</v>
      </c>
      <c r="AD73" s="40">
        <f>IF(AND(G73&lt;&gt;"",$I73&lt;&gt;"〇",$J73&lt;&gt;"〇",$K73&lt;&gt;"〇"),COUNTIF($AC$11:$AE72,"&gt;0")+COUNTIF($AC73:$AC73,"&gt;0")+1,0)</f>
        <v>0</v>
      </c>
      <c r="AE73" s="40">
        <f>IF(AND(H73&lt;&gt;"",$I73&lt;&gt;"〇",$J73&lt;&gt;"〇",$K73&lt;&gt;"〇"),COUNTIF($AC$11:$AE72,"&gt;0")+COUNTIF($AC73:$AD73,"&gt;0")+1,0)</f>
        <v>0</v>
      </c>
      <c r="AF73" s="40">
        <f t="shared" si="4"/>
        <v>0</v>
      </c>
      <c r="AG73" s="40">
        <f>IF(AF73=1,SUM(AF$11:AF73),0)</f>
        <v>0</v>
      </c>
      <c r="AH73" s="39"/>
    </row>
    <row r="74" spans="1:34" ht="18.75" customHeight="1" x14ac:dyDescent="0.4">
      <c r="A74" s="58">
        <v>64</v>
      </c>
      <c r="B74" s="59"/>
      <c r="C74" s="60"/>
      <c r="D74" s="61"/>
      <c r="E74" s="60"/>
      <c r="F74" s="60"/>
      <c r="G74" s="60"/>
      <c r="H74" s="60"/>
      <c r="I74" s="43"/>
      <c r="J74" s="43"/>
      <c r="K74" s="43"/>
      <c r="L74" s="62"/>
      <c r="M74" s="63" t="str">
        <f>IF(AND(B74&lt;&gt;"",D74&lt;&gt;"",D74&gt;=マスタ!$F$4),"〇","　")</f>
        <v>　</v>
      </c>
      <c r="N74" s="60"/>
      <c r="O74" s="34"/>
      <c r="P74" s="34"/>
      <c r="AA74" s="40">
        <f t="shared" si="3"/>
        <v>0</v>
      </c>
      <c r="AB74" s="40">
        <f>IF(AA74=1,SUM(AA$11:AA74),0)</f>
        <v>0</v>
      </c>
      <c r="AC74" s="40">
        <f>IF(OR($I74="〇",$J74="〇",$K74="〇"),COUNTIF($AC$11:$AE73,"&gt;0")+1,0)</f>
        <v>0</v>
      </c>
      <c r="AD74" s="40">
        <f>IF(AND(G74&lt;&gt;"",$I74&lt;&gt;"〇",$J74&lt;&gt;"〇",$K74&lt;&gt;"〇"),COUNTIF($AC$11:$AE73,"&gt;0")+COUNTIF($AC74:$AC74,"&gt;0")+1,0)</f>
        <v>0</v>
      </c>
      <c r="AE74" s="40">
        <f>IF(AND(H74&lt;&gt;"",$I74&lt;&gt;"〇",$J74&lt;&gt;"〇",$K74&lt;&gt;"〇"),COUNTIF($AC$11:$AE73,"&gt;0")+COUNTIF($AC74:$AD74,"&gt;0")+1,0)</f>
        <v>0</v>
      </c>
      <c r="AF74" s="40">
        <f t="shared" si="4"/>
        <v>0</v>
      </c>
      <c r="AG74" s="40">
        <f>IF(AF74=1,SUM(AF$11:AF74),0)</f>
        <v>0</v>
      </c>
      <c r="AH74" s="39"/>
    </row>
    <row r="75" spans="1:34" ht="18.75" customHeight="1" x14ac:dyDescent="0.4">
      <c r="A75" s="58">
        <v>65</v>
      </c>
      <c r="B75" s="59"/>
      <c r="C75" s="60"/>
      <c r="D75" s="61"/>
      <c r="E75" s="60"/>
      <c r="F75" s="60"/>
      <c r="G75" s="60"/>
      <c r="H75" s="60"/>
      <c r="I75" s="43"/>
      <c r="J75" s="43"/>
      <c r="K75" s="43"/>
      <c r="L75" s="62"/>
      <c r="M75" s="63" t="str">
        <f>IF(AND(B75&lt;&gt;"",D75&lt;&gt;"",D75&gt;=マスタ!$F$4),"〇","　")</f>
        <v>　</v>
      </c>
      <c r="N75" s="60"/>
      <c r="O75" s="34"/>
      <c r="P75" s="34"/>
      <c r="AA75" s="40">
        <f t="shared" si="3"/>
        <v>0</v>
      </c>
      <c r="AB75" s="40">
        <f>IF(AA75=1,SUM(AA$11:AA75),0)</f>
        <v>0</v>
      </c>
      <c r="AC75" s="40">
        <f>IF(OR($I75="〇",$J75="〇",$K75="〇"),COUNTIF($AC$11:$AE74,"&gt;0")+1,0)</f>
        <v>0</v>
      </c>
      <c r="AD75" s="40">
        <f>IF(AND(G75&lt;&gt;"",$I75&lt;&gt;"〇",$J75&lt;&gt;"〇",$K75&lt;&gt;"〇"),COUNTIF($AC$11:$AE74,"&gt;0")+COUNTIF($AC75:$AC75,"&gt;0")+1,0)</f>
        <v>0</v>
      </c>
      <c r="AE75" s="40">
        <f>IF(AND(H75&lt;&gt;"",$I75&lt;&gt;"〇",$J75&lt;&gt;"〇",$K75&lt;&gt;"〇"),COUNTIF($AC$11:$AE74,"&gt;0")+COUNTIF($AC75:$AD75,"&gt;0")+1,0)</f>
        <v>0</v>
      </c>
      <c r="AF75" s="40">
        <f t="shared" si="4"/>
        <v>0</v>
      </c>
      <c r="AG75" s="40">
        <f>IF(AF75=1,SUM(AF$11:AF75),0)</f>
        <v>0</v>
      </c>
      <c r="AH75" s="39"/>
    </row>
    <row r="76" spans="1:34" ht="18.75" customHeight="1" x14ac:dyDescent="0.4">
      <c r="A76" s="58">
        <v>66</v>
      </c>
      <c r="B76" s="59"/>
      <c r="C76" s="60"/>
      <c r="D76" s="61"/>
      <c r="E76" s="60"/>
      <c r="F76" s="60"/>
      <c r="G76" s="60"/>
      <c r="H76" s="60"/>
      <c r="I76" s="43"/>
      <c r="J76" s="43"/>
      <c r="K76" s="43"/>
      <c r="L76" s="62"/>
      <c r="M76" s="63" t="str">
        <f>IF(AND(B76&lt;&gt;"",D76&lt;&gt;"",D76&gt;=マスタ!$F$4),"〇","　")</f>
        <v>　</v>
      </c>
      <c r="N76" s="60"/>
      <c r="O76" s="34"/>
      <c r="P76" s="34"/>
      <c r="AA76" s="40">
        <f t="shared" si="3"/>
        <v>0</v>
      </c>
      <c r="AB76" s="40">
        <f>IF(AA76=1,SUM(AA$11:AA76),0)</f>
        <v>0</v>
      </c>
      <c r="AC76" s="40">
        <f>IF(OR($I76="〇",$J76="〇",$K76="〇"),COUNTIF($AC$11:$AE75,"&gt;0")+1,0)</f>
        <v>0</v>
      </c>
      <c r="AD76" s="40">
        <f>IF(AND(G76&lt;&gt;"",$I76&lt;&gt;"〇",$J76&lt;&gt;"〇",$K76&lt;&gt;"〇"),COUNTIF($AC$11:$AE75,"&gt;0")+COUNTIF($AC76:$AC76,"&gt;0")+1,0)</f>
        <v>0</v>
      </c>
      <c r="AE76" s="40">
        <f>IF(AND(H76&lt;&gt;"",$I76&lt;&gt;"〇",$J76&lt;&gt;"〇",$K76&lt;&gt;"〇"),COUNTIF($AC$11:$AE75,"&gt;0")+COUNTIF($AC76:$AD76,"&gt;0")+1,0)</f>
        <v>0</v>
      </c>
      <c r="AF76" s="40">
        <f t="shared" si="4"/>
        <v>0</v>
      </c>
      <c r="AG76" s="40">
        <f>IF(AF76=1,SUM(AF$11:AF76),0)</f>
        <v>0</v>
      </c>
      <c r="AH76" s="39"/>
    </row>
    <row r="77" spans="1:34" ht="18.75" customHeight="1" x14ac:dyDescent="0.4">
      <c r="A77" s="58">
        <v>67</v>
      </c>
      <c r="B77" s="59"/>
      <c r="C77" s="60"/>
      <c r="D77" s="61"/>
      <c r="E77" s="60"/>
      <c r="F77" s="60"/>
      <c r="G77" s="60"/>
      <c r="H77" s="60"/>
      <c r="I77" s="43"/>
      <c r="J77" s="43"/>
      <c r="K77" s="43"/>
      <c r="L77" s="62"/>
      <c r="M77" s="63" t="str">
        <f>IF(AND(B77&lt;&gt;"",D77&lt;&gt;"",D77&gt;=マスタ!$F$4),"〇","　")</f>
        <v>　</v>
      </c>
      <c r="N77" s="60"/>
      <c r="O77" s="34"/>
      <c r="P77" s="34"/>
      <c r="AA77" s="40">
        <f t="shared" si="3"/>
        <v>0</v>
      </c>
      <c r="AB77" s="40">
        <f>IF(AA77=1,SUM(AA$11:AA77),0)</f>
        <v>0</v>
      </c>
      <c r="AC77" s="40">
        <f>IF(OR($I77="〇",$J77="〇",$K77="〇"),COUNTIF($AC$11:$AE76,"&gt;0")+1,0)</f>
        <v>0</v>
      </c>
      <c r="AD77" s="40">
        <f>IF(AND(G77&lt;&gt;"",$I77&lt;&gt;"〇",$J77&lt;&gt;"〇",$K77&lt;&gt;"〇"),COUNTIF($AC$11:$AE76,"&gt;0")+COUNTIF($AC77:$AC77,"&gt;0")+1,0)</f>
        <v>0</v>
      </c>
      <c r="AE77" s="40">
        <f>IF(AND(H77&lt;&gt;"",$I77&lt;&gt;"〇",$J77&lt;&gt;"〇",$K77&lt;&gt;"〇"),COUNTIF($AC$11:$AE76,"&gt;0")+COUNTIF($AC77:$AD77,"&gt;0")+1,0)</f>
        <v>0</v>
      </c>
      <c r="AF77" s="40">
        <f t="shared" si="4"/>
        <v>0</v>
      </c>
      <c r="AG77" s="40">
        <f>IF(AF77=1,SUM(AF$11:AF77),0)</f>
        <v>0</v>
      </c>
      <c r="AH77" s="39"/>
    </row>
    <row r="78" spans="1:34" ht="18.75" customHeight="1" x14ac:dyDescent="0.4">
      <c r="A78" s="58">
        <v>68</v>
      </c>
      <c r="B78" s="59"/>
      <c r="C78" s="60"/>
      <c r="D78" s="61"/>
      <c r="E78" s="60"/>
      <c r="F78" s="60"/>
      <c r="G78" s="60"/>
      <c r="H78" s="60"/>
      <c r="I78" s="43"/>
      <c r="J78" s="43"/>
      <c r="K78" s="43"/>
      <c r="L78" s="62"/>
      <c r="M78" s="63" t="str">
        <f>IF(AND(B78&lt;&gt;"",D78&lt;&gt;"",D78&gt;=マスタ!$F$4),"〇","　")</f>
        <v>　</v>
      </c>
      <c r="N78" s="60"/>
      <c r="O78" s="34"/>
      <c r="P78" s="34"/>
      <c r="AA78" s="40">
        <f t="shared" si="3"/>
        <v>0</v>
      </c>
      <c r="AB78" s="40">
        <f>IF(AA78=1,SUM(AA$11:AA78),0)</f>
        <v>0</v>
      </c>
      <c r="AC78" s="40">
        <f>IF(OR($I78="〇",$J78="〇",$K78="〇"),COUNTIF($AC$11:$AE77,"&gt;0")+1,0)</f>
        <v>0</v>
      </c>
      <c r="AD78" s="40">
        <f>IF(AND(G78&lt;&gt;"",$I78&lt;&gt;"〇",$J78&lt;&gt;"〇",$K78&lt;&gt;"〇"),COUNTIF($AC$11:$AE77,"&gt;0")+COUNTIF($AC78:$AC78,"&gt;0")+1,0)</f>
        <v>0</v>
      </c>
      <c r="AE78" s="40">
        <f>IF(AND(H78&lt;&gt;"",$I78&lt;&gt;"〇",$J78&lt;&gt;"〇",$K78&lt;&gt;"〇"),COUNTIF($AC$11:$AE77,"&gt;0")+COUNTIF($AC78:$AD78,"&gt;0")+1,0)</f>
        <v>0</v>
      </c>
      <c r="AF78" s="40">
        <f t="shared" si="4"/>
        <v>0</v>
      </c>
      <c r="AG78" s="40">
        <f>IF(AF78=1,SUM(AF$11:AF78),0)</f>
        <v>0</v>
      </c>
      <c r="AH78" s="39"/>
    </row>
    <row r="79" spans="1:34" ht="18.75" customHeight="1" x14ac:dyDescent="0.4">
      <c r="A79" s="58">
        <v>69</v>
      </c>
      <c r="B79" s="59"/>
      <c r="C79" s="60"/>
      <c r="D79" s="61"/>
      <c r="E79" s="60"/>
      <c r="F79" s="60"/>
      <c r="G79" s="60"/>
      <c r="H79" s="60"/>
      <c r="I79" s="43"/>
      <c r="J79" s="43"/>
      <c r="K79" s="43"/>
      <c r="L79" s="62"/>
      <c r="M79" s="63" t="str">
        <f>IF(AND(B79&lt;&gt;"",D79&lt;&gt;"",D79&gt;=マスタ!$F$4),"〇","　")</f>
        <v>　</v>
      </c>
      <c r="N79" s="60"/>
      <c r="O79" s="34"/>
      <c r="P79" s="34"/>
      <c r="AA79" s="40">
        <f t="shared" si="3"/>
        <v>0</v>
      </c>
      <c r="AB79" s="40">
        <f>IF(AA79=1,SUM(AA$11:AA79),0)</f>
        <v>0</v>
      </c>
      <c r="AC79" s="40">
        <f>IF(OR($I79="〇",$J79="〇",$K79="〇"),COUNTIF($AC$11:$AE78,"&gt;0")+1,0)</f>
        <v>0</v>
      </c>
      <c r="AD79" s="40">
        <f>IF(AND(G79&lt;&gt;"",$I79&lt;&gt;"〇",$J79&lt;&gt;"〇",$K79&lt;&gt;"〇"),COUNTIF($AC$11:$AE78,"&gt;0")+COUNTIF($AC79:$AC79,"&gt;0")+1,0)</f>
        <v>0</v>
      </c>
      <c r="AE79" s="40">
        <f>IF(AND(H79&lt;&gt;"",$I79&lt;&gt;"〇",$J79&lt;&gt;"〇",$K79&lt;&gt;"〇"),COUNTIF($AC$11:$AE78,"&gt;0")+COUNTIF($AC79:$AD79,"&gt;0")+1,0)</f>
        <v>0</v>
      </c>
      <c r="AF79" s="40">
        <f t="shared" si="4"/>
        <v>0</v>
      </c>
      <c r="AG79" s="40">
        <f>IF(AF79=1,SUM(AF$11:AF79),0)</f>
        <v>0</v>
      </c>
      <c r="AH79" s="39"/>
    </row>
    <row r="80" spans="1:34" ht="18.75" customHeight="1" x14ac:dyDescent="0.4">
      <c r="A80" s="58">
        <v>70</v>
      </c>
      <c r="B80" s="59"/>
      <c r="C80" s="60"/>
      <c r="D80" s="61"/>
      <c r="E80" s="60"/>
      <c r="F80" s="60"/>
      <c r="G80" s="60"/>
      <c r="H80" s="60"/>
      <c r="I80" s="43"/>
      <c r="J80" s="43"/>
      <c r="K80" s="43"/>
      <c r="L80" s="62"/>
      <c r="M80" s="63" t="str">
        <f>IF(AND(B80&lt;&gt;"",D80&lt;&gt;"",D80&gt;=マスタ!$F$4),"〇","　")</f>
        <v>　</v>
      </c>
      <c r="N80" s="60"/>
      <c r="O80" s="34"/>
      <c r="P80" s="34"/>
      <c r="AA80" s="40">
        <f t="shared" si="3"/>
        <v>0</v>
      </c>
      <c r="AB80" s="40">
        <f>IF(AA80=1,SUM(AA$11:AA80),0)</f>
        <v>0</v>
      </c>
      <c r="AC80" s="40">
        <f>IF(OR($I80="〇",$J80="〇",$K80="〇"),COUNTIF($AC$11:$AE79,"&gt;0")+1,0)</f>
        <v>0</v>
      </c>
      <c r="AD80" s="40">
        <f>IF(AND(G80&lt;&gt;"",$I80&lt;&gt;"〇",$J80&lt;&gt;"〇",$K80&lt;&gt;"〇"),COUNTIF($AC$11:$AE79,"&gt;0")+COUNTIF($AC80:$AC80,"&gt;0")+1,0)</f>
        <v>0</v>
      </c>
      <c r="AE80" s="40">
        <f>IF(AND(H80&lt;&gt;"",$I80&lt;&gt;"〇",$J80&lt;&gt;"〇",$K80&lt;&gt;"〇"),COUNTIF($AC$11:$AE79,"&gt;0")+COUNTIF($AC80:$AD80,"&gt;0")+1,0)</f>
        <v>0</v>
      </c>
      <c r="AF80" s="40">
        <f t="shared" si="4"/>
        <v>0</v>
      </c>
      <c r="AG80" s="40">
        <f>IF(AF80=1,SUM(AF$11:AF80),0)</f>
        <v>0</v>
      </c>
      <c r="AH80" s="39"/>
    </row>
    <row r="81" spans="1:34" ht="18.75" customHeight="1" x14ac:dyDescent="0.4">
      <c r="A81" s="58">
        <v>71</v>
      </c>
      <c r="B81" s="59"/>
      <c r="C81" s="60"/>
      <c r="D81" s="61"/>
      <c r="E81" s="60"/>
      <c r="F81" s="60"/>
      <c r="G81" s="60"/>
      <c r="H81" s="60"/>
      <c r="I81" s="43"/>
      <c r="J81" s="43"/>
      <c r="K81" s="43"/>
      <c r="L81" s="62"/>
      <c r="M81" s="63" t="str">
        <f>IF(AND(B81&lt;&gt;"",D81&lt;&gt;"",D81&gt;=マスタ!$F$4),"〇","　")</f>
        <v>　</v>
      </c>
      <c r="N81" s="60"/>
      <c r="O81" s="34"/>
      <c r="P81" s="34"/>
      <c r="AA81" s="40">
        <f t="shared" si="3"/>
        <v>0</v>
      </c>
      <c r="AB81" s="40">
        <f>IF(AA81=1,SUM(AA$11:AA81),0)</f>
        <v>0</v>
      </c>
      <c r="AC81" s="40">
        <f>IF(OR($I81="〇",$J81="〇",$K81="〇"),COUNTIF($AC$11:$AE80,"&gt;0")+1,0)</f>
        <v>0</v>
      </c>
      <c r="AD81" s="40">
        <f>IF(AND(G81&lt;&gt;"",$I81&lt;&gt;"〇",$J81&lt;&gt;"〇",$K81&lt;&gt;"〇"),COUNTIF($AC$11:$AE80,"&gt;0")+COUNTIF($AC81:$AC81,"&gt;0")+1,0)</f>
        <v>0</v>
      </c>
      <c r="AE81" s="40">
        <f>IF(AND(H81&lt;&gt;"",$I81&lt;&gt;"〇",$J81&lt;&gt;"〇",$K81&lt;&gt;"〇"),COUNTIF($AC$11:$AE80,"&gt;0")+COUNTIF($AC81:$AD81,"&gt;0")+1,0)</f>
        <v>0</v>
      </c>
      <c r="AF81" s="40">
        <f t="shared" si="4"/>
        <v>0</v>
      </c>
      <c r="AG81" s="40">
        <f>IF(AF81=1,SUM(AF$11:AF81),0)</f>
        <v>0</v>
      </c>
      <c r="AH81" s="39"/>
    </row>
    <row r="82" spans="1:34" ht="18.75" customHeight="1" x14ac:dyDescent="0.4">
      <c r="A82" s="58">
        <v>72</v>
      </c>
      <c r="B82" s="59"/>
      <c r="C82" s="60"/>
      <c r="D82" s="61"/>
      <c r="E82" s="60"/>
      <c r="F82" s="60"/>
      <c r="G82" s="60"/>
      <c r="H82" s="60"/>
      <c r="I82" s="43"/>
      <c r="J82" s="43"/>
      <c r="K82" s="43"/>
      <c r="L82" s="62"/>
      <c r="M82" s="63" t="str">
        <f>IF(AND(B82&lt;&gt;"",D82&lt;&gt;"",D82&gt;=マスタ!$F$4),"〇","　")</f>
        <v>　</v>
      </c>
      <c r="N82" s="60"/>
      <c r="O82" s="34"/>
      <c r="P82" s="34"/>
      <c r="AA82" s="40">
        <f t="shared" si="3"/>
        <v>0</v>
      </c>
      <c r="AB82" s="40">
        <f>IF(AA82=1,SUM(AA$11:AA82),0)</f>
        <v>0</v>
      </c>
      <c r="AC82" s="40">
        <f>IF(OR($I82="〇",$J82="〇",$K82="〇"),COUNTIF($AC$11:$AE81,"&gt;0")+1,0)</f>
        <v>0</v>
      </c>
      <c r="AD82" s="40">
        <f>IF(AND(G82&lt;&gt;"",$I82&lt;&gt;"〇",$J82&lt;&gt;"〇",$K82&lt;&gt;"〇"),COUNTIF($AC$11:$AE81,"&gt;0")+COUNTIF($AC82:$AC82,"&gt;0")+1,0)</f>
        <v>0</v>
      </c>
      <c r="AE82" s="40">
        <f>IF(AND(H82&lt;&gt;"",$I82&lt;&gt;"〇",$J82&lt;&gt;"〇",$K82&lt;&gt;"〇"),COUNTIF($AC$11:$AE81,"&gt;0")+COUNTIF($AC82:$AD82,"&gt;0")+1,0)</f>
        <v>0</v>
      </c>
      <c r="AF82" s="40">
        <f t="shared" si="4"/>
        <v>0</v>
      </c>
      <c r="AG82" s="40">
        <f>IF(AF82=1,SUM(AF$11:AF82),0)</f>
        <v>0</v>
      </c>
      <c r="AH82" s="39"/>
    </row>
    <row r="83" spans="1:34" ht="18.75" customHeight="1" x14ac:dyDescent="0.4">
      <c r="A83" s="58">
        <v>73</v>
      </c>
      <c r="B83" s="59"/>
      <c r="C83" s="60"/>
      <c r="D83" s="61"/>
      <c r="E83" s="60"/>
      <c r="F83" s="60"/>
      <c r="G83" s="60"/>
      <c r="H83" s="60"/>
      <c r="I83" s="43"/>
      <c r="J83" s="43"/>
      <c r="K83" s="43"/>
      <c r="L83" s="62"/>
      <c r="M83" s="63" t="str">
        <f>IF(AND(B83&lt;&gt;"",D83&lt;&gt;"",D83&gt;=マスタ!$F$4),"〇","　")</f>
        <v>　</v>
      </c>
      <c r="N83" s="60"/>
      <c r="O83" s="34"/>
      <c r="P83" s="34"/>
      <c r="AA83" s="40">
        <f t="shared" si="3"/>
        <v>0</v>
      </c>
      <c r="AB83" s="40">
        <f>IF(AA83=1,SUM(AA$11:AA83),0)</f>
        <v>0</v>
      </c>
      <c r="AC83" s="40">
        <f>IF(OR($I83="〇",$J83="〇",$K83="〇"),COUNTIF($AC$11:$AE82,"&gt;0")+1,0)</f>
        <v>0</v>
      </c>
      <c r="AD83" s="40">
        <f>IF(AND(G83&lt;&gt;"",$I83&lt;&gt;"〇",$J83&lt;&gt;"〇",$K83&lt;&gt;"〇"),COUNTIF($AC$11:$AE82,"&gt;0")+COUNTIF($AC83:$AC83,"&gt;0")+1,0)</f>
        <v>0</v>
      </c>
      <c r="AE83" s="40">
        <f>IF(AND(H83&lt;&gt;"",$I83&lt;&gt;"〇",$J83&lt;&gt;"〇",$K83&lt;&gt;"〇"),COUNTIF($AC$11:$AE82,"&gt;0")+COUNTIF($AC83:$AD83,"&gt;0")+1,0)</f>
        <v>0</v>
      </c>
      <c r="AF83" s="40">
        <f t="shared" si="4"/>
        <v>0</v>
      </c>
      <c r="AG83" s="40">
        <f>IF(AF83=1,SUM(AF$11:AF83),0)</f>
        <v>0</v>
      </c>
      <c r="AH83" s="39"/>
    </row>
    <row r="84" spans="1:34" ht="18.75" customHeight="1" x14ac:dyDescent="0.4">
      <c r="A84" s="58">
        <v>74</v>
      </c>
      <c r="B84" s="59"/>
      <c r="C84" s="60"/>
      <c r="D84" s="61"/>
      <c r="E84" s="60"/>
      <c r="F84" s="60"/>
      <c r="G84" s="60"/>
      <c r="H84" s="60"/>
      <c r="I84" s="43"/>
      <c r="J84" s="43"/>
      <c r="K84" s="43"/>
      <c r="L84" s="62"/>
      <c r="M84" s="63" t="str">
        <f>IF(AND(B84&lt;&gt;"",D84&lt;&gt;"",D84&gt;=マスタ!$F$4),"〇","　")</f>
        <v>　</v>
      </c>
      <c r="N84" s="60"/>
      <c r="O84" s="34"/>
      <c r="P84" s="34"/>
      <c r="AA84" s="40">
        <f t="shared" si="3"/>
        <v>0</v>
      </c>
      <c r="AB84" s="40">
        <f>IF(AA84=1,SUM(AA$11:AA84),0)</f>
        <v>0</v>
      </c>
      <c r="AC84" s="40">
        <f>IF(OR($I84="〇",$J84="〇",$K84="〇"),COUNTIF($AC$11:$AE83,"&gt;0")+1,0)</f>
        <v>0</v>
      </c>
      <c r="AD84" s="40">
        <f>IF(AND(G84&lt;&gt;"",$I84&lt;&gt;"〇",$J84&lt;&gt;"〇",$K84&lt;&gt;"〇"),COUNTIF($AC$11:$AE83,"&gt;0")+COUNTIF($AC84:$AC84,"&gt;0")+1,0)</f>
        <v>0</v>
      </c>
      <c r="AE84" s="40">
        <f>IF(AND(H84&lt;&gt;"",$I84&lt;&gt;"〇",$J84&lt;&gt;"〇",$K84&lt;&gt;"〇"),COUNTIF($AC$11:$AE83,"&gt;0")+COUNTIF($AC84:$AD84,"&gt;0")+1,0)</f>
        <v>0</v>
      </c>
      <c r="AF84" s="40">
        <f t="shared" si="4"/>
        <v>0</v>
      </c>
      <c r="AG84" s="40">
        <f>IF(AF84=1,SUM(AF$11:AF84),0)</f>
        <v>0</v>
      </c>
      <c r="AH84" s="39"/>
    </row>
    <row r="85" spans="1:34" ht="18.75" customHeight="1" x14ac:dyDescent="0.4">
      <c r="A85" s="58">
        <v>75</v>
      </c>
      <c r="B85" s="59"/>
      <c r="C85" s="60"/>
      <c r="D85" s="61"/>
      <c r="E85" s="60"/>
      <c r="F85" s="60"/>
      <c r="G85" s="60"/>
      <c r="H85" s="60"/>
      <c r="I85" s="43"/>
      <c r="J85" s="43"/>
      <c r="K85" s="43"/>
      <c r="L85" s="62"/>
      <c r="M85" s="63" t="str">
        <f>IF(AND(B85&lt;&gt;"",D85&lt;&gt;"",D85&gt;=マスタ!$F$4),"〇","　")</f>
        <v>　</v>
      </c>
      <c r="N85" s="60"/>
      <c r="O85" s="34"/>
      <c r="P85" s="34"/>
      <c r="AA85" s="40">
        <f t="shared" si="3"/>
        <v>0</v>
      </c>
      <c r="AB85" s="40">
        <f>IF(AA85=1,SUM(AA$11:AA85),0)</f>
        <v>0</v>
      </c>
      <c r="AC85" s="40">
        <f>IF(OR($I85="〇",$J85="〇",$K85="〇"),COUNTIF($AC$11:$AE84,"&gt;0")+1,0)</f>
        <v>0</v>
      </c>
      <c r="AD85" s="40">
        <f>IF(AND(G85&lt;&gt;"",$I85&lt;&gt;"〇",$J85&lt;&gt;"〇",$K85&lt;&gt;"〇"),COUNTIF($AC$11:$AE84,"&gt;0")+COUNTIF($AC85:$AC85,"&gt;0")+1,0)</f>
        <v>0</v>
      </c>
      <c r="AE85" s="40">
        <f>IF(AND(H85&lt;&gt;"",$I85&lt;&gt;"〇",$J85&lt;&gt;"〇",$K85&lt;&gt;"〇"),COUNTIF($AC$11:$AE84,"&gt;0")+COUNTIF($AC85:$AD85,"&gt;0")+1,0)</f>
        <v>0</v>
      </c>
      <c r="AF85" s="40">
        <f t="shared" si="4"/>
        <v>0</v>
      </c>
      <c r="AG85" s="40">
        <f>IF(AF85=1,SUM(AF$11:AF85),0)</f>
        <v>0</v>
      </c>
      <c r="AH85" s="39"/>
    </row>
    <row r="86" spans="1:34" ht="18.75" customHeight="1" x14ac:dyDescent="0.4">
      <c r="A86" s="58">
        <v>76</v>
      </c>
      <c r="B86" s="59"/>
      <c r="C86" s="60"/>
      <c r="D86" s="61"/>
      <c r="E86" s="60"/>
      <c r="F86" s="60"/>
      <c r="G86" s="60"/>
      <c r="H86" s="60"/>
      <c r="I86" s="43"/>
      <c r="J86" s="43"/>
      <c r="K86" s="43"/>
      <c r="L86" s="62"/>
      <c r="M86" s="63" t="str">
        <f>IF(AND(B86&lt;&gt;"",D86&lt;&gt;"",D86&gt;=マスタ!$F$4),"〇","　")</f>
        <v>　</v>
      </c>
      <c r="N86" s="60"/>
      <c r="O86" s="34"/>
      <c r="P86" s="34"/>
      <c r="AA86" s="40">
        <f t="shared" si="3"/>
        <v>0</v>
      </c>
      <c r="AB86" s="40">
        <f>IF(AA86=1,SUM(AA$11:AA86),0)</f>
        <v>0</v>
      </c>
      <c r="AC86" s="40">
        <f>IF(OR($I86="〇",$J86="〇",$K86="〇"),COUNTIF($AC$11:$AE85,"&gt;0")+1,0)</f>
        <v>0</v>
      </c>
      <c r="AD86" s="40">
        <f>IF(AND(G86&lt;&gt;"",$I86&lt;&gt;"〇",$J86&lt;&gt;"〇",$K86&lt;&gt;"〇"),COUNTIF($AC$11:$AE85,"&gt;0")+COUNTIF($AC86:$AC86,"&gt;0")+1,0)</f>
        <v>0</v>
      </c>
      <c r="AE86" s="40">
        <f>IF(AND(H86&lt;&gt;"",$I86&lt;&gt;"〇",$J86&lt;&gt;"〇",$K86&lt;&gt;"〇"),COUNTIF($AC$11:$AE85,"&gt;0")+COUNTIF($AC86:$AD86,"&gt;0")+1,0)</f>
        <v>0</v>
      </c>
      <c r="AF86" s="40">
        <f t="shared" si="4"/>
        <v>0</v>
      </c>
      <c r="AG86" s="40">
        <f>IF(AF86=1,SUM(AF$11:AF86),0)</f>
        <v>0</v>
      </c>
      <c r="AH86" s="39"/>
    </row>
    <row r="87" spans="1:34" ht="18.75" customHeight="1" x14ac:dyDescent="0.4">
      <c r="A87" s="58">
        <v>77</v>
      </c>
      <c r="B87" s="59"/>
      <c r="C87" s="60"/>
      <c r="D87" s="61"/>
      <c r="E87" s="60"/>
      <c r="F87" s="60"/>
      <c r="G87" s="60"/>
      <c r="H87" s="60"/>
      <c r="I87" s="43"/>
      <c r="J87" s="43"/>
      <c r="K87" s="43"/>
      <c r="L87" s="62"/>
      <c r="M87" s="63" t="str">
        <f>IF(AND(B87&lt;&gt;"",D87&lt;&gt;"",D87&gt;=マスタ!$F$4),"〇","　")</f>
        <v>　</v>
      </c>
      <c r="N87" s="60"/>
      <c r="O87" s="34"/>
      <c r="P87" s="34"/>
      <c r="AA87" s="40">
        <f t="shared" si="3"/>
        <v>0</v>
      </c>
      <c r="AB87" s="40">
        <f>IF(AA87=1,SUM(AA$11:AA87),0)</f>
        <v>0</v>
      </c>
      <c r="AC87" s="40">
        <f>IF(OR($I87="〇",$J87="〇",$K87="〇"),COUNTIF($AC$11:$AE86,"&gt;0")+1,0)</f>
        <v>0</v>
      </c>
      <c r="AD87" s="40">
        <f>IF(AND(G87&lt;&gt;"",$I87&lt;&gt;"〇",$J87&lt;&gt;"〇",$K87&lt;&gt;"〇"),COUNTIF($AC$11:$AE86,"&gt;0")+COUNTIF($AC87:$AC87,"&gt;0")+1,0)</f>
        <v>0</v>
      </c>
      <c r="AE87" s="40">
        <f>IF(AND(H87&lt;&gt;"",$I87&lt;&gt;"〇",$J87&lt;&gt;"〇",$K87&lt;&gt;"〇"),COUNTIF($AC$11:$AE86,"&gt;0")+COUNTIF($AC87:$AD87,"&gt;0")+1,0)</f>
        <v>0</v>
      </c>
      <c r="AF87" s="40">
        <f t="shared" si="4"/>
        <v>0</v>
      </c>
      <c r="AG87" s="40">
        <f>IF(AF87=1,SUM(AF$11:AF87),0)</f>
        <v>0</v>
      </c>
      <c r="AH87" s="39"/>
    </row>
    <row r="88" spans="1:34" ht="18.75" customHeight="1" x14ac:dyDescent="0.4">
      <c r="A88" s="58">
        <v>78</v>
      </c>
      <c r="B88" s="59"/>
      <c r="C88" s="60"/>
      <c r="D88" s="61"/>
      <c r="E88" s="60"/>
      <c r="F88" s="60"/>
      <c r="G88" s="60"/>
      <c r="H88" s="60"/>
      <c r="I88" s="43"/>
      <c r="J88" s="43"/>
      <c r="K88" s="43"/>
      <c r="L88" s="62"/>
      <c r="M88" s="63" t="str">
        <f>IF(AND(B88&lt;&gt;"",D88&lt;&gt;"",D88&gt;=マスタ!$F$4),"〇","　")</f>
        <v>　</v>
      </c>
      <c r="N88" s="60"/>
      <c r="O88" s="34"/>
      <c r="P88" s="34"/>
      <c r="AA88" s="40">
        <f t="shared" si="3"/>
        <v>0</v>
      </c>
      <c r="AB88" s="40">
        <f>IF(AA88=1,SUM(AA$11:AA88),0)</f>
        <v>0</v>
      </c>
      <c r="AC88" s="40">
        <f>IF(OR($I88="〇",$J88="〇",$K88="〇"),COUNTIF($AC$11:$AE87,"&gt;0")+1,0)</f>
        <v>0</v>
      </c>
      <c r="AD88" s="40">
        <f>IF(AND(G88&lt;&gt;"",$I88&lt;&gt;"〇",$J88&lt;&gt;"〇",$K88&lt;&gt;"〇"),COUNTIF($AC$11:$AE87,"&gt;0")+COUNTIF($AC88:$AC88,"&gt;0")+1,0)</f>
        <v>0</v>
      </c>
      <c r="AE88" s="40">
        <f>IF(AND(H88&lt;&gt;"",$I88&lt;&gt;"〇",$J88&lt;&gt;"〇",$K88&lt;&gt;"〇"),COUNTIF($AC$11:$AE87,"&gt;0")+COUNTIF($AC88:$AD88,"&gt;0")+1,0)</f>
        <v>0</v>
      </c>
      <c r="AF88" s="40">
        <f t="shared" si="4"/>
        <v>0</v>
      </c>
      <c r="AG88" s="40">
        <f>IF(AF88=1,SUM(AF$11:AF88),0)</f>
        <v>0</v>
      </c>
      <c r="AH88" s="39"/>
    </row>
    <row r="89" spans="1:34" ht="18.75" customHeight="1" x14ac:dyDescent="0.4">
      <c r="A89" s="58">
        <v>79</v>
      </c>
      <c r="B89" s="59"/>
      <c r="C89" s="60"/>
      <c r="D89" s="61"/>
      <c r="E89" s="60"/>
      <c r="F89" s="60"/>
      <c r="G89" s="60"/>
      <c r="H89" s="60"/>
      <c r="I89" s="43"/>
      <c r="J89" s="43"/>
      <c r="K89" s="43"/>
      <c r="L89" s="62"/>
      <c r="M89" s="63" t="str">
        <f>IF(AND(B89&lt;&gt;"",D89&lt;&gt;"",D89&gt;=マスタ!$F$4),"〇","　")</f>
        <v>　</v>
      </c>
      <c r="N89" s="60"/>
      <c r="O89" s="34"/>
      <c r="P89" s="34"/>
      <c r="AA89" s="40">
        <f t="shared" si="3"/>
        <v>0</v>
      </c>
      <c r="AB89" s="40">
        <f>IF(AA89=1,SUM(AA$11:AA89),0)</f>
        <v>0</v>
      </c>
      <c r="AC89" s="40">
        <f>IF(OR($I89="〇",$J89="〇",$K89="〇"),COUNTIF($AC$11:$AE88,"&gt;0")+1,0)</f>
        <v>0</v>
      </c>
      <c r="AD89" s="40">
        <f>IF(AND(G89&lt;&gt;"",$I89&lt;&gt;"〇",$J89&lt;&gt;"〇",$K89&lt;&gt;"〇"),COUNTIF($AC$11:$AE88,"&gt;0")+COUNTIF($AC89:$AC89,"&gt;0")+1,0)</f>
        <v>0</v>
      </c>
      <c r="AE89" s="40">
        <f>IF(AND(H89&lt;&gt;"",$I89&lt;&gt;"〇",$J89&lt;&gt;"〇",$K89&lt;&gt;"〇"),COUNTIF($AC$11:$AE88,"&gt;0")+COUNTIF($AC89:$AD89,"&gt;0")+1,0)</f>
        <v>0</v>
      </c>
      <c r="AF89" s="40">
        <f t="shared" si="4"/>
        <v>0</v>
      </c>
      <c r="AG89" s="40">
        <f>IF(AF89=1,SUM(AF$11:AF89),0)</f>
        <v>0</v>
      </c>
      <c r="AH89" s="39"/>
    </row>
    <row r="90" spans="1:34" ht="18.75" customHeight="1" x14ac:dyDescent="0.4">
      <c r="A90" s="58">
        <v>80</v>
      </c>
      <c r="B90" s="59"/>
      <c r="C90" s="60"/>
      <c r="D90" s="61"/>
      <c r="E90" s="60"/>
      <c r="F90" s="60"/>
      <c r="G90" s="60"/>
      <c r="H90" s="60"/>
      <c r="I90" s="43"/>
      <c r="J90" s="43"/>
      <c r="K90" s="43"/>
      <c r="L90" s="62"/>
      <c r="M90" s="63" t="str">
        <f>IF(AND(B90&lt;&gt;"",D90&lt;&gt;"",D90&gt;=マスタ!$F$4),"〇","　")</f>
        <v>　</v>
      </c>
      <c r="N90" s="60"/>
      <c r="O90" s="34"/>
      <c r="P90" s="34"/>
      <c r="AA90" s="40">
        <f t="shared" si="3"/>
        <v>0</v>
      </c>
      <c r="AB90" s="40">
        <f>IF(AA90=1,SUM(AA$11:AA90),0)</f>
        <v>0</v>
      </c>
      <c r="AC90" s="40">
        <f>IF(OR($I90="〇",$J90="〇",$K90="〇"),COUNTIF($AC$11:$AE89,"&gt;0")+1,0)</f>
        <v>0</v>
      </c>
      <c r="AD90" s="40">
        <f>IF(AND(G90&lt;&gt;"",$I90&lt;&gt;"〇",$J90&lt;&gt;"〇",$K90&lt;&gt;"〇"),COUNTIF($AC$11:$AE89,"&gt;0")+COUNTIF($AC90:$AC90,"&gt;0")+1,0)</f>
        <v>0</v>
      </c>
      <c r="AE90" s="40">
        <f>IF(AND(H90&lt;&gt;"",$I90&lt;&gt;"〇",$J90&lt;&gt;"〇",$K90&lt;&gt;"〇"),COUNTIF($AC$11:$AE89,"&gt;0")+COUNTIF($AC90:$AD90,"&gt;0")+1,0)</f>
        <v>0</v>
      </c>
      <c r="AF90" s="40">
        <f t="shared" si="4"/>
        <v>0</v>
      </c>
      <c r="AG90" s="40">
        <f>IF(AF90=1,SUM(AF$11:AF90),0)</f>
        <v>0</v>
      </c>
      <c r="AH90" s="39"/>
    </row>
    <row r="91" spans="1:34" ht="18.75" customHeight="1" x14ac:dyDescent="0.4">
      <c r="A91" s="58">
        <v>81</v>
      </c>
      <c r="B91" s="59"/>
      <c r="C91" s="60"/>
      <c r="D91" s="61"/>
      <c r="E91" s="60"/>
      <c r="F91" s="60"/>
      <c r="G91" s="60"/>
      <c r="H91" s="60"/>
      <c r="I91" s="43"/>
      <c r="J91" s="43"/>
      <c r="K91" s="43"/>
      <c r="L91" s="62"/>
      <c r="M91" s="63" t="str">
        <f>IF(AND(B91&lt;&gt;"",D91&lt;&gt;"",D91&gt;=マスタ!$F$4),"〇","　")</f>
        <v>　</v>
      </c>
      <c r="N91" s="60"/>
      <c r="O91" s="34"/>
      <c r="P91" s="34"/>
      <c r="AA91" s="40">
        <f t="shared" si="3"/>
        <v>0</v>
      </c>
      <c r="AB91" s="40">
        <f>IF(AA91=1,SUM(AA$11:AA91),0)</f>
        <v>0</v>
      </c>
      <c r="AC91" s="40">
        <f>IF(OR($I91="〇",$J91="〇",$K91="〇"),COUNTIF($AC$11:$AE90,"&gt;0")+1,0)</f>
        <v>0</v>
      </c>
      <c r="AD91" s="40">
        <f>IF(AND(G91&lt;&gt;"",$I91&lt;&gt;"〇",$J91&lt;&gt;"〇",$K91&lt;&gt;"〇"),COUNTIF($AC$11:$AE90,"&gt;0")+COUNTIF($AC91:$AC91,"&gt;0")+1,0)</f>
        <v>0</v>
      </c>
      <c r="AE91" s="40">
        <f>IF(AND(H91&lt;&gt;"",$I91&lt;&gt;"〇",$J91&lt;&gt;"〇",$K91&lt;&gt;"〇"),COUNTIF($AC$11:$AE90,"&gt;0")+COUNTIF($AC91:$AD91,"&gt;0")+1,0)</f>
        <v>0</v>
      </c>
      <c r="AF91" s="40">
        <f t="shared" si="4"/>
        <v>0</v>
      </c>
      <c r="AG91" s="40">
        <f>IF(AF91=1,SUM(AF$11:AF91),0)</f>
        <v>0</v>
      </c>
      <c r="AH91" s="39"/>
    </row>
    <row r="92" spans="1:34" ht="18.75" customHeight="1" x14ac:dyDescent="0.4">
      <c r="A92" s="58">
        <v>82</v>
      </c>
      <c r="B92" s="59"/>
      <c r="C92" s="60"/>
      <c r="D92" s="61"/>
      <c r="E92" s="60"/>
      <c r="F92" s="60"/>
      <c r="G92" s="60"/>
      <c r="H92" s="60"/>
      <c r="I92" s="43"/>
      <c r="J92" s="43"/>
      <c r="K92" s="43"/>
      <c r="L92" s="62"/>
      <c r="M92" s="63" t="str">
        <f>IF(AND(B92&lt;&gt;"",D92&lt;&gt;"",D92&gt;=マスタ!$F$4),"〇","　")</f>
        <v>　</v>
      </c>
      <c r="N92" s="60"/>
      <c r="O92" s="34"/>
      <c r="P92" s="34"/>
      <c r="AA92" s="40">
        <f t="shared" si="3"/>
        <v>0</v>
      </c>
      <c r="AB92" s="40">
        <f>IF(AA92=1,SUM(AA$11:AA92),0)</f>
        <v>0</v>
      </c>
      <c r="AC92" s="40">
        <f>IF(OR($I92="〇",$J92="〇",$K92="〇"),COUNTIF($AC$11:$AE91,"&gt;0")+1,0)</f>
        <v>0</v>
      </c>
      <c r="AD92" s="40">
        <f>IF(AND(G92&lt;&gt;"",$I92&lt;&gt;"〇",$J92&lt;&gt;"〇",$K92&lt;&gt;"〇"),COUNTIF($AC$11:$AE91,"&gt;0")+COUNTIF($AC92:$AC92,"&gt;0")+1,0)</f>
        <v>0</v>
      </c>
      <c r="AE92" s="40">
        <f>IF(AND(H92&lt;&gt;"",$I92&lt;&gt;"〇",$J92&lt;&gt;"〇",$K92&lt;&gt;"〇"),COUNTIF($AC$11:$AE91,"&gt;0")+COUNTIF($AC92:$AD92,"&gt;0")+1,0)</f>
        <v>0</v>
      </c>
      <c r="AF92" s="40">
        <f t="shared" si="4"/>
        <v>0</v>
      </c>
      <c r="AG92" s="40">
        <f>IF(AF92=1,SUM(AF$11:AF92),0)</f>
        <v>0</v>
      </c>
      <c r="AH92" s="39"/>
    </row>
    <row r="93" spans="1:34" ht="18.75" customHeight="1" x14ac:dyDescent="0.4">
      <c r="A93" s="58">
        <v>83</v>
      </c>
      <c r="B93" s="59"/>
      <c r="C93" s="60"/>
      <c r="D93" s="61"/>
      <c r="E93" s="60"/>
      <c r="F93" s="60"/>
      <c r="G93" s="60"/>
      <c r="H93" s="60"/>
      <c r="I93" s="43"/>
      <c r="J93" s="43"/>
      <c r="K93" s="43"/>
      <c r="L93" s="62"/>
      <c r="M93" s="63" t="str">
        <f>IF(AND(B93&lt;&gt;"",D93&lt;&gt;"",D93&gt;=マスタ!$F$4),"〇","　")</f>
        <v>　</v>
      </c>
      <c r="N93" s="60"/>
      <c r="O93" s="34"/>
      <c r="P93" s="34"/>
      <c r="AA93" s="40">
        <f t="shared" si="3"/>
        <v>0</v>
      </c>
      <c r="AB93" s="40">
        <f>IF(AA93=1,SUM(AA$11:AA93),0)</f>
        <v>0</v>
      </c>
      <c r="AC93" s="40">
        <f>IF(OR($I93="〇",$J93="〇",$K93="〇"),COUNTIF($AC$11:$AE92,"&gt;0")+1,0)</f>
        <v>0</v>
      </c>
      <c r="AD93" s="40">
        <f>IF(AND(G93&lt;&gt;"",$I93&lt;&gt;"〇",$J93&lt;&gt;"〇",$K93&lt;&gt;"〇"),COUNTIF($AC$11:$AE92,"&gt;0")+COUNTIF($AC93:$AC93,"&gt;0")+1,0)</f>
        <v>0</v>
      </c>
      <c r="AE93" s="40">
        <f>IF(AND(H93&lt;&gt;"",$I93&lt;&gt;"〇",$J93&lt;&gt;"〇",$K93&lt;&gt;"〇"),COUNTIF($AC$11:$AE92,"&gt;0")+COUNTIF($AC93:$AD93,"&gt;0")+1,0)</f>
        <v>0</v>
      </c>
      <c r="AF93" s="40">
        <f t="shared" si="4"/>
        <v>0</v>
      </c>
      <c r="AG93" s="40">
        <f>IF(AF93=1,SUM(AF$11:AF93),0)</f>
        <v>0</v>
      </c>
      <c r="AH93" s="39"/>
    </row>
    <row r="94" spans="1:34" ht="18.75" customHeight="1" x14ac:dyDescent="0.4">
      <c r="A94" s="58">
        <v>84</v>
      </c>
      <c r="B94" s="59"/>
      <c r="C94" s="60"/>
      <c r="D94" s="61"/>
      <c r="E94" s="60"/>
      <c r="F94" s="60"/>
      <c r="G94" s="60"/>
      <c r="H94" s="60"/>
      <c r="I94" s="43"/>
      <c r="J94" s="43"/>
      <c r="K94" s="43"/>
      <c r="L94" s="62"/>
      <c r="M94" s="63" t="str">
        <f>IF(AND(B94&lt;&gt;"",D94&lt;&gt;"",D94&gt;=マスタ!$F$4),"〇","　")</f>
        <v>　</v>
      </c>
      <c r="N94" s="60"/>
      <c r="O94" s="34"/>
      <c r="P94" s="34"/>
      <c r="AA94" s="40">
        <f t="shared" si="3"/>
        <v>0</v>
      </c>
      <c r="AB94" s="40">
        <f>IF(AA94=1,SUM(AA$11:AA94),0)</f>
        <v>0</v>
      </c>
      <c r="AC94" s="40">
        <f>IF(OR($I94="〇",$J94="〇",$K94="〇"),COUNTIF($AC$11:$AE93,"&gt;0")+1,0)</f>
        <v>0</v>
      </c>
      <c r="AD94" s="40">
        <f>IF(AND(G94&lt;&gt;"",$I94&lt;&gt;"〇",$J94&lt;&gt;"〇",$K94&lt;&gt;"〇"),COUNTIF($AC$11:$AE93,"&gt;0")+COUNTIF($AC94:$AC94,"&gt;0")+1,0)</f>
        <v>0</v>
      </c>
      <c r="AE94" s="40">
        <f>IF(AND(H94&lt;&gt;"",$I94&lt;&gt;"〇",$J94&lt;&gt;"〇",$K94&lt;&gt;"〇"),COUNTIF($AC$11:$AE93,"&gt;0")+COUNTIF($AC94:$AD94,"&gt;0")+1,0)</f>
        <v>0</v>
      </c>
      <c r="AF94" s="40">
        <f t="shared" si="4"/>
        <v>0</v>
      </c>
      <c r="AG94" s="40">
        <f>IF(AF94=1,SUM(AF$11:AF94),0)</f>
        <v>0</v>
      </c>
      <c r="AH94" s="39"/>
    </row>
    <row r="95" spans="1:34" ht="18.75" customHeight="1" x14ac:dyDescent="0.4">
      <c r="A95" s="58">
        <v>85</v>
      </c>
      <c r="B95" s="59"/>
      <c r="C95" s="60"/>
      <c r="D95" s="61"/>
      <c r="E95" s="60"/>
      <c r="F95" s="60"/>
      <c r="G95" s="60"/>
      <c r="H95" s="60"/>
      <c r="I95" s="43"/>
      <c r="J95" s="43"/>
      <c r="K95" s="43"/>
      <c r="L95" s="62"/>
      <c r="M95" s="63" t="str">
        <f>IF(AND(B95&lt;&gt;"",D95&lt;&gt;"",D95&gt;=マスタ!$F$4),"〇","　")</f>
        <v>　</v>
      </c>
      <c r="N95" s="60"/>
      <c r="O95" s="34"/>
      <c r="P95" s="34"/>
      <c r="AA95" s="40">
        <f t="shared" si="3"/>
        <v>0</v>
      </c>
      <c r="AB95" s="40">
        <f>IF(AA95=1,SUM(AA$11:AA95),0)</f>
        <v>0</v>
      </c>
      <c r="AC95" s="40">
        <f>IF(OR($I95="〇",$J95="〇",$K95="〇"),COUNTIF($AC$11:$AE94,"&gt;0")+1,0)</f>
        <v>0</v>
      </c>
      <c r="AD95" s="40">
        <f>IF(AND(G95&lt;&gt;"",$I95&lt;&gt;"〇",$J95&lt;&gt;"〇",$K95&lt;&gt;"〇"),COUNTIF($AC$11:$AE94,"&gt;0")+COUNTIF($AC95:$AC95,"&gt;0")+1,0)</f>
        <v>0</v>
      </c>
      <c r="AE95" s="40">
        <f>IF(AND(H95&lt;&gt;"",$I95&lt;&gt;"〇",$J95&lt;&gt;"〇",$K95&lt;&gt;"〇"),COUNTIF($AC$11:$AE94,"&gt;0")+COUNTIF($AC95:$AD95,"&gt;0")+1,0)</f>
        <v>0</v>
      </c>
      <c r="AF95" s="40">
        <f t="shared" si="4"/>
        <v>0</v>
      </c>
      <c r="AG95" s="40">
        <f>IF(AF95=1,SUM(AF$11:AF95),0)</f>
        <v>0</v>
      </c>
      <c r="AH95" s="39"/>
    </row>
    <row r="96" spans="1:34" ht="18.75" customHeight="1" x14ac:dyDescent="0.4">
      <c r="A96" s="58">
        <v>86</v>
      </c>
      <c r="B96" s="59"/>
      <c r="C96" s="60"/>
      <c r="D96" s="61"/>
      <c r="E96" s="60"/>
      <c r="F96" s="60"/>
      <c r="G96" s="60"/>
      <c r="H96" s="60"/>
      <c r="I96" s="43"/>
      <c r="J96" s="43"/>
      <c r="K96" s="43"/>
      <c r="L96" s="62"/>
      <c r="M96" s="63" t="str">
        <f>IF(AND(B96&lt;&gt;"",D96&lt;&gt;"",D96&gt;=マスタ!$F$4),"〇","　")</f>
        <v>　</v>
      </c>
      <c r="N96" s="60"/>
      <c r="O96" s="34"/>
      <c r="P96" s="34"/>
      <c r="AA96" s="40">
        <f t="shared" si="3"/>
        <v>0</v>
      </c>
      <c r="AB96" s="40">
        <f>IF(AA96=1,SUM(AA$11:AA96),0)</f>
        <v>0</v>
      </c>
      <c r="AC96" s="40">
        <f>IF(OR($I96="〇",$J96="〇",$K96="〇"),COUNTIF($AC$11:$AE95,"&gt;0")+1,0)</f>
        <v>0</v>
      </c>
      <c r="AD96" s="40">
        <f>IF(AND(G96&lt;&gt;"",$I96&lt;&gt;"〇",$J96&lt;&gt;"〇",$K96&lt;&gt;"〇"),COUNTIF($AC$11:$AE95,"&gt;0")+COUNTIF($AC96:$AC96,"&gt;0")+1,0)</f>
        <v>0</v>
      </c>
      <c r="AE96" s="40">
        <f>IF(AND(H96&lt;&gt;"",$I96&lt;&gt;"〇",$J96&lt;&gt;"〇",$K96&lt;&gt;"〇"),COUNTIF($AC$11:$AE95,"&gt;0")+COUNTIF($AC96:$AD96,"&gt;0")+1,0)</f>
        <v>0</v>
      </c>
      <c r="AF96" s="40">
        <f t="shared" si="4"/>
        <v>0</v>
      </c>
      <c r="AG96" s="40">
        <f>IF(AF96=1,SUM(AF$11:AF96),0)</f>
        <v>0</v>
      </c>
      <c r="AH96" s="39"/>
    </row>
    <row r="97" spans="1:34" ht="18.75" customHeight="1" x14ac:dyDescent="0.4">
      <c r="A97" s="58">
        <v>87</v>
      </c>
      <c r="B97" s="59"/>
      <c r="C97" s="60"/>
      <c r="D97" s="61"/>
      <c r="E97" s="60"/>
      <c r="F97" s="60"/>
      <c r="G97" s="60"/>
      <c r="H97" s="60"/>
      <c r="I97" s="43"/>
      <c r="J97" s="43"/>
      <c r="K97" s="43"/>
      <c r="L97" s="62"/>
      <c r="M97" s="63" t="str">
        <f>IF(AND(B97&lt;&gt;"",D97&lt;&gt;"",D97&gt;=マスタ!$F$4),"〇","　")</f>
        <v>　</v>
      </c>
      <c r="N97" s="60"/>
      <c r="O97" s="34"/>
      <c r="P97" s="34"/>
      <c r="AA97" s="40">
        <f t="shared" si="3"/>
        <v>0</v>
      </c>
      <c r="AB97" s="40">
        <f>IF(AA97=1,SUM(AA$11:AA97),0)</f>
        <v>0</v>
      </c>
      <c r="AC97" s="40">
        <f>IF(OR($I97="〇",$J97="〇",$K97="〇"),COUNTIF($AC$11:$AE96,"&gt;0")+1,0)</f>
        <v>0</v>
      </c>
      <c r="AD97" s="40">
        <f>IF(AND(G97&lt;&gt;"",$I97&lt;&gt;"〇",$J97&lt;&gt;"〇",$K97&lt;&gt;"〇"),COUNTIF($AC$11:$AE96,"&gt;0")+COUNTIF($AC97:$AC97,"&gt;0")+1,0)</f>
        <v>0</v>
      </c>
      <c r="AE97" s="40">
        <f>IF(AND(H97&lt;&gt;"",$I97&lt;&gt;"〇",$J97&lt;&gt;"〇",$K97&lt;&gt;"〇"),COUNTIF($AC$11:$AE96,"&gt;0")+COUNTIF($AC97:$AD97,"&gt;0")+1,0)</f>
        <v>0</v>
      </c>
      <c r="AF97" s="40">
        <f t="shared" si="4"/>
        <v>0</v>
      </c>
      <c r="AG97" s="40">
        <f>IF(AF97=1,SUM(AF$11:AF97),0)</f>
        <v>0</v>
      </c>
      <c r="AH97" s="39"/>
    </row>
    <row r="98" spans="1:34" ht="18.75" customHeight="1" x14ac:dyDescent="0.4">
      <c r="A98" s="58">
        <v>88</v>
      </c>
      <c r="B98" s="59"/>
      <c r="C98" s="60"/>
      <c r="D98" s="61"/>
      <c r="E98" s="60"/>
      <c r="F98" s="60"/>
      <c r="G98" s="60"/>
      <c r="H98" s="60"/>
      <c r="I98" s="43"/>
      <c r="J98" s="43"/>
      <c r="K98" s="43"/>
      <c r="L98" s="62"/>
      <c r="M98" s="63" t="str">
        <f>IF(AND(B98&lt;&gt;"",D98&lt;&gt;"",D98&gt;=マスタ!$F$4),"〇","　")</f>
        <v>　</v>
      </c>
      <c r="N98" s="60"/>
      <c r="O98" s="34"/>
      <c r="P98" s="34"/>
      <c r="AA98" s="40">
        <f t="shared" si="3"/>
        <v>0</v>
      </c>
      <c r="AB98" s="40">
        <f>IF(AA98=1,SUM(AA$11:AA98),0)</f>
        <v>0</v>
      </c>
      <c r="AC98" s="40">
        <f>IF(OR($I98="〇",$J98="〇",$K98="〇"),COUNTIF($AC$11:$AE97,"&gt;0")+1,0)</f>
        <v>0</v>
      </c>
      <c r="AD98" s="40">
        <f>IF(AND(G98&lt;&gt;"",$I98&lt;&gt;"〇",$J98&lt;&gt;"〇",$K98&lt;&gt;"〇"),COUNTIF($AC$11:$AE97,"&gt;0")+COUNTIF($AC98:$AC98,"&gt;0")+1,0)</f>
        <v>0</v>
      </c>
      <c r="AE98" s="40">
        <f>IF(AND(H98&lt;&gt;"",$I98&lt;&gt;"〇",$J98&lt;&gt;"〇",$K98&lt;&gt;"〇"),COUNTIF($AC$11:$AE97,"&gt;0")+COUNTIF($AC98:$AD98,"&gt;0")+1,0)</f>
        <v>0</v>
      </c>
      <c r="AF98" s="40">
        <f t="shared" si="4"/>
        <v>0</v>
      </c>
      <c r="AG98" s="40">
        <f>IF(AF98=1,SUM(AF$11:AF98),0)</f>
        <v>0</v>
      </c>
      <c r="AH98" s="39"/>
    </row>
    <row r="99" spans="1:34" ht="18.75" customHeight="1" x14ac:dyDescent="0.4">
      <c r="A99" s="58">
        <v>89</v>
      </c>
      <c r="B99" s="59"/>
      <c r="C99" s="60"/>
      <c r="D99" s="61"/>
      <c r="E99" s="60"/>
      <c r="F99" s="60"/>
      <c r="G99" s="60"/>
      <c r="H99" s="60"/>
      <c r="I99" s="43"/>
      <c r="J99" s="43"/>
      <c r="K99" s="43"/>
      <c r="L99" s="62"/>
      <c r="M99" s="63" t="str">
        <f>IF(AND(B99&lt;&gt;"",D99&lt;&gt;"",D99&gt;=マスタ!$F$4),"〇","　")</f>
        <v>　</v>
      </c>
      <c r="N99" s="60"/>
      <c r="O99" s="34"/>
      <c r="P99" s="34"/>
      <c r="AA99" s="40">
        <f t="shared" si="3"/>
        <v>0</v>
      </c>
      <c r="AB99" s="40">
        <f>IF(AA99=1,SUM(AA$11:AA99),0)</f>
        <v>0</v>
      </c>
      <c r="AC99" s="40">
        <f>IF(OR($I99="〇",$J99="〇",$K99="〇"),COUNTIF($AC$11:$AE98,"&gt;0")+1,0)</f>
        <v>0</v>
      </c>
      <c r="AD99" s="40">
        <f>IF(AND(G99&lt;&gt;"",$I99&lt;&gt;"〇",$J99&lt;&gt;"〇",$K99&lt;&gt;"〇"),COUNTIF($AC$11:$AE98,"&gt;0")+COUNTIF($AC99:$AC99,"&gt;0")+1,0)</f>
        <v>0</v>
      </c>
      <c r="AE99" s="40">
        <f>IF(AND(H99&lt;&gt;"",$I99&lt;&gt;"〇",$J99&lt;&gt;"〇",$K99&lt;&gt;"〇"),COUNTIF($AC$11:$AE98,"&gt;0")+COUNTIF($AC99:$AD99,"&gt;0")+1,0)</f>
        <v>0</v>
      </c>
      <c r="AF99" s="40">
        <f t="shared" si="4"/>
        <v>0</v>
      </c>
      <c r="AG99" s="40">
        <f>IF(AF99=1,SUM(AF$11:AF99),0)</f>
        <v>0</v>
      </c>
      <c r="AH99" s="39"/>
    </row>
    <row r="100" spans="1:34" ht="18.75" customHeight="1" x14ac:dyDescent="0.4">
      <c r="A100" s="58">
        <v>90</v>
      </c>
      <c r="B100" s="59"/>
      <c r="C100" s="60"/>
      <c r="D100" s="61"/>
      <c r="E100" s="60"/>
      <c r="F100" s="60"/>
      <c r="G100" s="60"/>
      <c r="H100" s="60"/>
      <c r="I100" s="43"/>
      <c r="J100" s="43"/>
      <c r="K100" s="43"/>
      <c r="L100" s="62"/>
      <c r="M100" s="63" t="str">
        <f>IF(AND(B100&lt;&gt;"",D100&lt;&gt;"",D100&gt;=マスタ!$F$4),"〇","　")</f>
        <v>　</v>
      </c>
      <c r="N100" s="60"/>
      <c r="O100" s="34"/>
      <c r="P100" s="34"/>
      <c r="AA100" s="40">
        <f t="shared" si="3"/>
        <v>0</v>
      </c>
      <c r="AB100" s="40">
        <f>IF(AA100=1,SUM(AA$11:AA100),0)</f>
        <v>0</v>
      </c>
      <c r="AC100" s="40">
        <f>IF(OR($I100="〇",$J100="〇",$K100="〇"),COUNTIF($AC$11:$AE99,"&gt;0")+1,0)</f>
        <v>0</v>
      </c>
      <c r="AD100" s="40">
        <f>IF(AND(G100&lt;&gt;"",$I100&lt;&gt;"〇",$J100&lt;&gt;"〇",$K100&lt;&gt;"〇"),COUNTIF($AC$11:$AE99,"&gt;0")+COUNTIF($AC100:$AC100,"&gt;0")+1,0)</f>
        <v>0</v>
      </c>
      <c r="AE100" s="40">
        <f>IF(AND(H100&lt;&gt;"",$I100&lt;&gt;"〇",$J100&lt;&gt;"〇",$K100&lt;&gt;"〇"),COUNTIF($AC$11:$AE99,"&gt;0")+COUNTIF($AC100:$AD100,"&gt;0")+1,0)</f>
        <v>0</v>
      </c>
      <c r="AF100" s="40">
        <f t="shared" si="4"/>
        <v>0</v>
      </c>
      <c r="AG100" s="40">
        <f>IF(AF100=1,SUM(AF$11:AF100),0)</f>
        <v>0</v>
      </c>
      <c r="AH100" s="39"/>
    </row>
    <row r="101" spans="1:34" ht="18.75" customHeight="1" x14ac:dyDescent="0.4">
      <c r="A101" s="58">
        <v>91</v>
      </c>
      <c r="B101" s="59"/>
      <c r="C101" s="60"/>
      <c r="D101" s="61"/>
      <c r="E101" s="60"/>
      <c r="F101" s="60"/>
      <c r="G101" s="60"/>
      <c r="H101" s="60"/>
      <c r="I101" s="43"/>
      <c r="J101" s="43"/>
      <c r="K101" s="43"/>
      <c r="L101" s="62"/>
      <c r="M101" s="63" t="str">
        <f>IF(AND(B101&lt;&gt;"",D101&lt;&gt;"",D101&gt;=マスタ!$F$4),"〇","　")</f>
        <v>　</v>
      </c>
      <c r="N101" s="60"/>
      <c r="O101" s="34"/>
      <c r="P101" s="34"/>
      <c r="AA101" s="40">
        <f t="shared" si="3"/>
        <v>0</v>
      </c>
      <c r="AB101" s="40">
        <f>IF(AA101=1,SUM(AA$11:AA101),0)</f>
        <v>0</v>
      </c>
      <c r="AC101" s="40">
        <f>IF(OR($I101="〇",$J101="〇",$K101="〇"),COUNTIF($AC$11:$AE100,"&gt;0")+1,0)</f>
        <v>0</v>
      </c>
      <c r="AD101" s="40">
        <f>IF(AND(G101&lt;&gt;"",$I101&lt;&gt;"〇",$J101&lt;&gt;"〇",$K101&lt;&gt;"〇"),COUNTIF($AC$11:$AE100,"&gt;0")+COUNTIF($AC101:$AC101,"&gt;0")+1,0)</f>
        <v>0</v>
      </c>
      <c r="AE101" s="40">
        <f>IF(AND(H101&lt;&gt;"",$I101&lt;&gt;"〇",$J101&lt;&gt;"〇",$K101&lt;&gt;"〇"),COUNTIF($AC$11:$AE100,"&gt;0")+COUNTIF($AC101:$AD101,"&gt;0")+1,0)</f>
        <v>0</v>
      </c>
      <c r="AF101" s="40">
        <f t="shared" si="4"/>
        <v>0</v>
      </c>
      <c r="AG101" s="40">
        <f>IF(AF101=1,SUM(AF$11:AF101),0)</f>
        <v>0</v>
      </c>
      <c r="AH101" s="39"/>
    </row>
    <row r="102" spans="1:34" ht="18.75" customHeight="1" x14ac:dyDescent="0.4">
      <c r="A102" s="58">
        <v>92</v>
      </c>
      <c r="B102" s="59"/>
      <c r="C102" s="60"/>
      <c r="D102" s="61"/>
      <c r="E102" s="60"/>
      <c r="F102" s="60"/>
      <c r="G102" s="60"/>
      <c r="H102" s="60"/>
      <c r="I102" s="43"/>
      <c r="J102" s="43"/>
      <c r="K102" s="43"/>
      <c r="L102" s="62"/>
      <c r="M102" s="63" t="str">
        <f>IF(AND(B102&lt;&gt;"",D102&lt;&gt;"",D102&gt;=マスタ!$F$4),"〇","　")</f>
        <v>　</v>
      </c>
      <c r="N102" s="60"/>
      <c r="O102" s="34"/>
      <c r="P102" s="34"/>
      <c r="AA102" s="40">
        <f t="shared" si="3"/>
        <v>0</v>
      </c>
      <c r="AB102" s="40">
        <f>IF(AA102=1,SUM(AA$11:AA102),0)</f>
        <v>0</v>
      </c>
      <c r="AC102" s="40">
        <f>IF(OR($I102="〇",$J102="〇",$K102="〇"),COUNTIF($AC$11:$AE101,"&gt;0")+1,0)</f>
        <v>0</v>
      </c>
      <c r="AD102" s="40">
        <f>IF(AND(G102&lt;&gt;"",$I102&lt;&gt;"〇",$J102&lt;&gt;"〇",$K102&lt;&gt;"〇"),COUNTIF($AC$11:$AE101,"&gt;0")+COUNTIF($AC102:$AC102,"&gt;0")+1,0)</f>
        <v>0</v>
      </c>
      <c r="AE102" s="40">
        <f>IF(AND(H102&lt;&gt;"",$I102&lt;&gt;"〇",$J102&lt;&gt;"〇",$K102&lt;&gt;"〇"),COUNTIF($AC$11:$AE101,"&gt;0")+COUNTIF($AC102:$AD102,"&gt;0")+1,0)</f>
        <v>0</v>
      </c>
      <c r="AF102" s="40">
        <f t="shared" si="4"/>
        <v>0</v>
      </c>
      <c r="AG102" s="40">
        <f>IF(AF102=1,SUM(AF$11:AF102),0)</f>
        <v>0</v>
      </c>
      <c r="AH102" s="39"/>
    </row>
    <row r="103" spans="1:34" ht="18.75" customHeight="1" x14ac:dyDescent="0.4">
      <c r="A103" s="58">
        <v>93</v>
      </c>
      <c r="B103" s="59"/>
      <c r="C103" s="60"/>
      <c r="D103" s="61"/>
      <c r="E103" s="60"/>
      <c r="F103" s="60"/>
      <c r="G103" s="60"/>
      <c r="H103" s="60"/>
      <c r="I103" s="43"/>
      <c r="J103" s="43"/>
      <c r="K103" s="43"/>
      <c r="L103" s="62"/>
      <c r="M103" s="63" t="str">
        <f>IF(AND(B103&lt;&gt;"",D103&lt;&gt;"",D103&gt;=マスタ!$F$4),"〇","　")</f>
        <v>　</v>
      </c>
      <c r="N103" s="60"/>
      <c r="O103" s="34"/>
      <c r="P103" s="34"/>
      <c r="AA103" s="40">
        <f t="shared" si="3"/>
        <v>0</v>
      </c>
      <c r="AB103" s="40">
        <f>IF(AA103=1,SUM(AA$11:AA103),0)</f>
        <v>0</v>
      </c>
      <c r="AC103" s="40">
        <f>IF(OR($I103="〇",$J103="〇",$K103="〇"),COUNTIF($AC$11:$AE102,"&gt;0")+1,0)</f>
        <v>0</v>
      </c>
      <c r="AD103" s="40">
        <f>IF(AND(G103&lt;&gt;"",$I103&lt;&gt;"〇",$J103&lt;&gt;"〇",$K103&lt;&gt;"〇"),COUNTIF($AC$11:$AE102,"&gt;0")+COUNTIF($AC103:$AC103,"&gt;0")+1,0)</f>
        <v>0</v>
      </c>
      <c r="AE103" s="40">
        <f>IF(AND(H103&lt;&gt;"",$I103&lt;&gt;"〇",$J103&lt;&gt;"〇",$K103&lt;&gt;"〇"),COUNTIF($AC$11:$AE102,"&gt;0")+COUNTIF($AC103:$AD103,"&gt;0")+1,0)</f>
        <v>0</v>
      </c>
      <c r="AF103" s="40">
        <f t="shared" si="4"/>
        <v>0</v>
      </c>
      <c r="AG103" s="40">
        <f>IF(AF103=1,SUM(AF$11:AF103),0)</f>
        <v>0</v>
      </c>
      <c r="AH103" s="39"/>
    </row>
    <row r="104" spans="1:34" ht="18.75" customHeight="1" x14ac:dyDescent="0.4">
      <c r="A104" s="58">
        <v>94</v>
      </c>
      <c r="B104" s="59"/>
      <c r="C104" s="60"/>
      <c r="D104" s="61"/>
      <c r="E104" s="60"/>
      <c r="F104" s="60"/>
      <c r="G104" s="60"/>
      <c r="H104" s="60"/>
      <c r="I104" s="43"/>
      <c r="J104" s="43"/>
      <c r="K104" s="43"/>
      <c r="L104" s="62"/>
      <c r="M104" s="63" t="str">
        <f>IF(AND(B104&lt;&gt;"",D104&lt;&gt;"",D104&gt;=マスタ!$F$4),"〇","　")</f>
        <v>　</v>
      </c>
      <c r="N104" s="60"/>
      <c r="O104" s="34"/>
      <c r="P104" s="34"/>
      <c r="AA104" s="40">
        <f t="shared" si="3"/>
        <v>0</v>
      </c>
      <c r="AB104" s="40">
        <f>IF(AA104=1,SUM(AA$11:AA104),0)</f>
        <v>0</v>
      </c>
      <c r="AC104" s="40">
        <f>IF(OR($I104="〇",$J104="〇",$K104="〇"),COUNTIF($AC$11:$AE103,"&gt;0")+1,0)</f>
        <v>0</v>
      </c>
      <c r="AD104" s="40">
        <f>IF(AND(G104&lt;&gt;"",$I104&lt;&gt;"〇",$J104&lt;&gt;"〇",$K104&lt;&gt;"〇"),COUNTIF($AC$11:$AE103,"&gt;0")+COUNTIF($AC104:$AC104,"&gt;0")+1,0)</f>
        <v>0</v>
      </c>
      <c r="AE104" s="40">
        <f>IF(AND(H104&lt;&gt;"",$I104&lt;&gt;"〇",$J104&lt;&gt;"〇",$K104&lt;&gt;"〇"),COUNTIF($AC$11:$AE103,"&gt;0")+COUNTIF($AC104:$AD104,"&gt;0")+1,0)</f>
        <v>0</v>
      </c>
      <c r="AF104" s="40">
        <f t="shared" si="4"/>
        <v>0</v>
      </c>
      <c r="AG104" s="40">
        <f>IF(AF104=1,SUM(AF$11:AF104),0)</f>
        <v>0</v>
      </c>
      <c r="AH104" s="39"/>
    </row>
    <row r="105" spans="1:34" ht="18.75" customHeight="1" x14ac:dyDescent="0.4">
      <c r="A105" s="58">
        <v>95</v>
      </c>
      <c r="B105" s="59"/>
      <c r="C105" s="60"/>
      <c r="D105" s="61"/>
      <c r="E105" s="60"/>
      <c r="F105" s="60"/>
      <c r="G105" s="60"/>
      <c r="H105" s="60"/>
      <c r="I105" s="43"/>
      <c r="J105" s="43"/>
      <c r="K105" s="43"/>
      <c r="L105" s="62"/>
      <c r="M105" s="63" t="str">
        <f>IF(AND(B105&lt;&gt;"",D105&lt;&gt;"",D105&gt;=マスタ!$F$4),"〇","　")</f>
        <v>　</v>
      </c>
      <c r="N105" s="60"/>
      <c r="O105" s="34"/>
      <c r="P105" s="34"/>
      <c r="AA105" s="40">
        <f t="shared" si="3"/>
        <v>0</v>
      </c>
      <c r="AB105" s="40">
        <f>IF(AA105=1,SUM(AA$11:AA105),0)</f>
        <v>0</v>
      </c>
      <c r="AC105" s="40">
        <f>IF(OR($I105="〇",$J105="〇",$K105="〇"),COUNTIF($AC$11:$AE104,"&gt;0")+1,0)</f>
        <v>0</v>
      </c>
      <c r="AD105" s="40">
        <f>IF(AND(G105&lt;&gt;"",$I105&lt;&gt;"〇",$J105&lt;&gt;"〇",$K105&lt;&gt;"〇"),COUNTIF($AC$11:$AE104,"&gt;0")+COUNTIF($AC105:$AC105,"&gt;0")+1,0)</f>
        <v>0</v>
      </c>
      <c r="AE105" s="40">
        <f>IF(AND(H105&lt;&gt;"",$I105&lt;&gt;"〇",$J105&lt;&gt;"〇",$K105&lt;&gt;"〇"),COUNTIF($AC$11:$AE104,"&gt;0")+COUNTIF($AC105:$AD105,"&gt;0")+1,0)</f>
        <v>0</v>
      </c>
      <c r="AF105" s="40">
        <f t="shared" si="4"/>
        <v>0</v>
      </c>
      <c r="AG105" s="40">
        <f>IF(AF105=1,SUM(AF$11:AF105),0)</f>
        <v>0</v>
      </c>
      <c r="AH105" s="39"/>
    </row>
    <row r="106" spans="1:34" ht="18.75" customHeight="1" x14ac:dyDescent="0.4">
      <c r="A106" s="58">
        <v>96</v>
      </c>
      <c r="B106" s="59"/>
      <c r="C106" s="60"/>
      <c r="D106" s="61"/>
      <c r="E106" s="60"/>
      <c r="F106" s="60"/>
      <c r="G106" s="60"/>
      <c r="H106" s="60"/>
      <c r="I106" s="43"/>
      <c r="J106" s="43"/>
      <c r="K106" s="43"/>
      <c r="L106" s="62"/>
      <c r="M106" s="63" t="str">
        <f>IF(AND(B106&lt;&gt;"",D106&lt;&gt;"",D106&gt;=マスタ!$F$4),"〇","　")</f>
        <v>　</v>
      </c>
      <c r="N106" s="60"/>
      <c r="O106" s="34"/>
      <c r="P106" s="34"/>
      <c r="AA106" s="40">
        <f t="shared" si="3"/>
        <v>0</v>
      </c>
      <c r="AB106" s="40">
        <f>IF(AA106=1,SUM(AA$11:AA106),0)</f>
        <v>0</v>
      </c>
      <c r="AC106" s="40">
        <f>IF(OR($I106="〇",$J106="〇",$K106="〇"),COUNTIF($AC$11:$AE105,"&gt;0")+1,0)</f>
        <v>0</v>
      </c>
      <c r="AD106" s="40">
        <f>IF(AND(G106&lt;&gt;"",$I106&lt;&gt;"〇",$J106&lt;&gt;"〇",$K106&lt;&gt;"〇"),COUNTIF($AC$11:$AE105,"&gt;0")+COUNTIF($AC106:$AC106,"&gt;0")+1,0)</f>
        <v>0</v>
      </c>
      <c r="AE106" s="40">
        <f>IF(AND(H106&lt;&gt;"",$I106&lt;&gt;"〇",$J106&lt;&gt;"〇",$K106&lt;&gt;"〇"),COUNTIF($AC$11:$AE105,"&gt;0")+COUNTIF($AC106:$AD106,"&gt;0")+1,0)</f>
        <v>0</v>
      </c>
      <c r="AF106" s="40">
        <f t="shared" si="4"/>
        <v>0</v>
      </c>
      <c r="AG106" s="40">
        <f>IF(AF106=1,SUM(AF$11:AF106),0)</f>
        <v>0</v>
      </c>
      <c r="AH106" s="39"/>
    </row>
    <row r="107" spans="1:34" ht="18.75" customHeight="1" x14ac:dyDescent="0.4">
      <c r="A107" s="58">
        <v>97</v>
      </c>
      <c r="B107" s="59"/>
      <c r="C107" s="60"/>
      <c r="D107" s="61"/>
      <c r="E107" s="60"/>
      <c r="F107" s="60"/>
      <c r="G107" s="60"/>
      <c r="H107" s="60"/>
      <c r="I107" s="43"/>
      <c r="J107" s="43"/>
      <c r="K107" s="43"/>
      <c r="L107" s="62"/>
      <c r="M107" s="63" t="str">
        <f>IF(AND(B107&lt;&gt;"",D107&lt;&gt;"",D107&gt;=マスタ!$F$4),"〇","　")</f>
        <v>　</v>
      </c>
      <c r="N107" s="60"/>
      <c r="O107" s="34"/>
      <c r="P107" s="34"/>
      <c r="AA107" s="40">
        <f t="shared" si="3"/>
        <v>0</v>
      </c>
      <c r="AB107" s="40">
        <f>IF(AA107=1,SUM(AA$11:AA107),0)</f>
        <v>0</v>
      </c>
      <c r="AC107" s="40">
        <f>IF(OR($I107="〇",$J107="〇",$K107="〇"),COUNTIF($AC$11:$AE106,"&gt;0")+1,0)</f>
        <v>0</v>
      </c>
      <c r="AD107" s="40">
        <f>IF(AND(G107&lt;&gt;"",$I107&lt;&gt;"〇",$J107&lt;&gt;"〇",$K107&lt;&gt;"〇"),COUNTIF($AC$11:$AE106,"&gt;0")+COUNTIF($AC107:$AC107,"&gt;0")+1,0)</f>
        <v>0</v>
      </c>
      <c r="AE107" s="40">
        <f>IF(AND(H107&lt;&gt;"",$I107&lt;&gt;"〇",$J107&lt;&gt;"〇",$K107&lt;&gt;"〇"),COUNTIF($AC$11:$AE106,"&gt;0")+COUNTIF($AC107:$AD107,"&gt;0")+1,0)</f>
        <v>0</v>
      </c>
      <c r="AF107" s="40">
        <f t="shared" si="4"/>
        <v>0</v>
      </c>
      <c r="AG107" s="40">
        <f>IF(AF107=1,SUM(AF$11:AF107),0)</f>
        <v>0</v>
      </c>
      <c r="AH107" s="39"/>
    </row>
    <row r="108" spans="1:34" ht="18.75" customHeight="1" x14ac:dyDescent="0.4">
      <c r="A108" s="58">
        <v>98</v>
      </c>
      <c r="B108" s="59"/>
      <c r="C108" s="60"/>
      <c r="D108" s="61"/>
      <c r="E108" s="60"/>
      <c r="F108" s="60"/>
      <c r="G108" s="60"/>
      <c r="H108" s="60"/>
      <c r="I108" s="43"/>
      <c r="J108" s="43"/>
      <c r="K108" s="43"/>
      <c r="L108" s="62"/>
      <c r="M108" s="63" t="str">
        <f>IF(AND(B108&lt;&gt;"",D108&lt;&gt;"",D108&gt;=マスタ!$F$4),"〇","　")</f>
        <v>　</v>
      </c>
      <c r="N108" s="60"/>
      <c r="O108" s="34"/>
      <c r="P108" s="34"/>
      <c r="AA108" s="40">
        <f t="shared" si="3"/>
        <v>0</v>
      </c>
      <c r="AB108" s="40">
        <f>IF(AA108=1,SUM(AA$11:AA108),0)</f>
        <v>0</v>
      </c>
      <c r="AC108" s="40">
        <f>IF(OR($I108="〇",$J108="〇",$K108="〇"),COUNTIF($AC$11:$AE107,"&gt;0")+1,0)</f>
        <v>0</v>
      </c>
      <c r="AD108" s="40">
        <f>IF(AND(G108&lt;&gt;"",$I108&lt;&gt;"〇",$J108&lt;&gt;"〇",$K108&lt;&gt;"〇"),COUNTIF($AC$11:$AE107,"&gt;0")+COUNTIF($AC108:$AC108,"&gt;0")+1,0)</f>
        <v>0</v>
      </c>
      <c r="AE108" s="40">
        <f>IF(AND(H108&lt;&gt;"",$I108&lt;&gt;"〇",$J108&lt;&gt;"〇",$K108&lt;&gt;"〇"),COUNTIF($AC$11:$AE107,"&gt;0")+COUNTIF($AC108:$AD108,"&gt;0")+1,0)</f>
        <v>0</v>
      </c>
      <c r="AF108" s="40">
        <f t="shared" si="4"/>
        <v>0</v>
      </c>
      <c r="AG108" s="40">
        <f>IF(AF108=1,SUM(AF$11:AF108),0)</f>
        <v>0</v>
      </c>
      <c r="AH108" s="39"/>
    </row>
    <row r="109" spans="1:34" ht="18.75" customHeight="1" x14ac:dyDescent="0.4">
      <c r="A109" s="58">
        <v>99</v>
      </c>
      <c r="B109" s="59"/>
      <c r="C109" s="60"/>
      <c r="D109" s="61"/>
      <c r="E109" s="60"/>
      <c r="F109" s="60"/>
      <c r="G109" s="60"/>
      <c r="H109" s="60"/>
      <c r="I109" s="43"/>
      <c r="J109" s="43"/>
      <c r="K109" s="43"/>
      <c r="L109" s="62"/>
      <c r="M109" s="63" t="str">
        <f>IF(AND(B109&lt;&gt;"",D109&lt;&gt;"",D109&gt;=マスタ!$F$4),"〇","　")</f>
        <v>　</v>
      </c>
      <c r="N109" s="60"/>
      <c r="O109" s="34"/>
      <c r="P109" s="34"/>
      <c r="AA109" s="40">
        <f t="shared" si="3"/>
        <v>0</v>
      </c>
      <c r="AB109" s="40">
        <f>IF(AA109=1,SUM(AA$11:AA109),0)</f>
        <v>0</v>
      </c>
      <c r="AC109" s="40">
        <f>IF(OR($I109="〇",$J109="〇",$K109="〇"),COUNTIF($AC$11:$AE108,"&gt;0")+1,0)</f>
        <v>0</v>
      </c>
      <c r="AD109" s="40">
        <f>IF(AND(G109&lt;&gt;"",$I109&lt;&gt;"〇",$J109&lt;&gt;"〇",$K109&lt;&gt;"〇"),COUNTIF($AC$11:$AE108,"&gt;0")+COUNTIF($AC109:$AC109,"&gt;0")+1,0)</f>
        <v>0</v>
      </c>
      <c r="AE109" s="40">
        <f>IF(AND(H109&lt;&gt;"",$I109&lt;&gt;"〇",$J109&lt;&gt;"〇",$K109&lt;&gt;"〇"),COUNTIF($AC$11:$AE108,"&gt;0")+COUNTIF($AC109:$AD109,"&gt;0")+1,0)</f>
        <v>0</v>
      </c>
      <c r="AF109" s="40">
        <f t="shared" si="4"/>
        <v>0</v>
      </c>
      <c r="AG109" s="40">
        <f>IF(AF109=1,SUM(AF$11:AF109),0)</f>
        <v>0</v>
      </c>
      <c r="AH109" s="39"/>
    </row>
    <row r="110" spans="1:34" ht="18.75" customHeight="1" x14ac:dyDescent="0.4">
      <c r="A110" s="64">
        <v>100</v>
      </c>
      <c r="B110" s="59"/>
      <c r="C110" s="60"/>
      <c r="D110" s="61"/>
      <c r="E110" s="60"/>
      <c r="F110" s="60"/>
      <c r="G110" s="60"/>
      <c r="H110" s="60"/>
      <c r="I110" s="43"/>
      <c r="J110" s="43"/>
      <c r="K110" s="43"/>
      <c r="L110" s="62"/>
      <c r="M110" s="63" t="str">
        <f>IF(AND(B110&lt;&gt;"",D110&lt;&gt;"",D110&gt;=マスタ!$F$4),"〇","　")</f>
        <v>　</v>
      </c>
      <c r="N110" s="60"/>
      <c r="O110" s="34"/>
      <c r="P110" s="34"/>
      <c r="AA110" s="40">
        <f t="shared" si="3"/>
        <v>0</v>
      </c>
      <c r="AB110" s="40">
        <f>IF(AA110=1,SUM(AA$11:AA110),0)</f>
        <v>0</v>
      </c>
      <c r="AC110" s="40">
        <f>IF(OR($I110="〇",$J110="〇",$K110="〇"),COUNTIF($AC$11:$AE109,"&gt;0")+1,0)</f>
        <v>0</v>
      </c>
      <c r="AD110" s="40">
        <f>IF(AND(G110&lt;&gt;"",$I110&lt;&gt;"〇",$J110&lt;&gt;"〇",$K110&lt;&gt;"〇"),COUNTIF($AC$11:$AE109,"&gt;0")+COUNTIF($AC110:$AC110,"&gt;0")+1,0)</f>
        <v>0</v>
      </c>
      <c r="AE110" s="40">
        <f>IF(AND(H110&lt;&gt;"",$I110&lt;&gt;"〇",$J110&lt;&gt;"〇",$K110&lt;&gt;"〇"),COUNTIF($AC$11:$AE109,"&gt;0")+COUNTIF($AC110:$AD110,"&gt;0")+1,0)</f>
        <v>0</v>
      </c>
      <c r="AF110" s="40">
        <f t="shared" si="4"/>
        <v>0</v>
      </c>
      <c r="AG110" s="40">
        <f>IF(AF110=1,SUM(AF$11:AF110),0)</f>
        <v>0</v>
      </c>
      <c r="AH110" s="39"/>
    </row>
    <row r="111" spans="1:34" x14ac:dyDescent="0.4">
      <c r="A111" s="34"/>
      <c r="B111" s="34"/>
      <c r="C111" s="35"/>
      <c r="D111" s="38"/>
      <c r="E111" s="35"/>
      <c r="F111" s="34"/>
      <c r="G111" s="34"/>
      <c r="H111" s="38"/>
      <c r="I111" s="38"/>
      <c r="J111" s="38"/>
      <c r="K111" s="38"/>
      <c r="L111" s="38"/>
      <c r="M111" s="38"/>
      <c r="N111" s="38"/>
      <c r="O111" s="34"/>
      <c r="P111" s="34"/>
    </row>
    <row r="112" spans="1:34" x14ac:dyDescent="0.4">
      <c r="A112" s="34"/>
      <c r="B112" s="34"/>
      <c r="C112" s="35"/>
      <c r="D112" s="38"/>
      <c r="E112" s="35"/>
      <c r="F112" s="34"/>
      <c r="G112" s="34"/>
      <c r="H112" s="38"/>
      <c r="I112" s="38"/>
      <c r="J112" s="38"/>
      <c r="K112" s="38"/>
      <c r="L112" s="38"/>
      <c r="M112" s="38"/>
      <c r="N112" s="38"/>
      <c r="O112" s="34"/>
      <c r="P112" s="34"/>
    </row>
    <row r="113" spans="1:16" x14ac:dyDescent="0.4">
      <c r="A113" s="34"/>
      <c r="B113" s="34"/>
      <c r="C113" s="35"/>
      <c r="D113" s="38"/>
      <c r="E113" s="35"/>
      <c r="F113" s="34"/>
      <c r="G113" s="34"/>
      <c r="H113" s="38"/>
      <c r="I113" s="38"/>
      <c r="J113" s="38"/>
      <c r="K113" s="38"/>
      <c r="L113" s="38"/>
      <c r="M113" s="38"/>
      <c r="N113" s="38"/>
      <c r="O113" s="34"/>
      <c r="P113" s="34"/>
    </row>
    <row r="114" spans="1:16" x14ac:dyDescent="0.4">
      <c r="A114" s="34"/>
      <c r="B114" s="34"/>
      <c r="C114" s="35"/>
      <c r="D114" s="38"/>
      <c r="E114" s="35"/>
      <c r="F114" s="34"/>
      <c r="G114" s="34"/>
      <c r="H114" s="38"/>
      <c r="I114" s="38"/>
      <c r="J114" s="38"/>
      <c r="K114" s="38"/>
      <c r="L114" s="38"/>
      <c r="M114" s="38"/>
      <c r="N114" s="38"/>
      <c r="O114" s="34"/>
      <c r="P114" s="34"/>
    </row>
    <row r="115" spans="1:16" x14ac:dyDescent="0.4">
      <c r="A115" s="34"/>
      <c r="B115" s="34"/>
      <c r="C115" s="35"/>
      <c r="D115" s="38"/>
      <c r="E115" s="35"/>
      <c r="F115" s="34"/>
      <c r="G115" s="34"/>
      <c r="H115" s="38"/>
      <c r="I115" s="38"/>
      <c r="J115" s="38"/>
      <c r="K115" s="38"/>
      <c r="L115" s="38"/>
      <c r="M115" s="38"/>
      <c r="N115" s="38"/>
      <c r="O115" s="34"/>
      <c r="P115" s="34"/>
    </row>
    <row r="116" spans="1:16" x14ac:dyDescent="0.4">
      <c r="A116" s="34"/>
      <c r="B116" s="34"/>
      <c r="C116" s="35"/>
      <c r="D116" s="38"/>
      <c r="E116" s="35"/>
      <c r="F116" s="34"/>
      <c r="G116" s="34"/>
      <c r="H116" s="38"/>
      <c r="I116" s="38"/>
      <c r="J116" s="38"/>
      <c r="K116" s="38"/>
      <c r="L116" s="38"/>
      <c r="M116" s="38"/>
      <c r="N116" s="38"/>
      <c r="O116" s="34"/>
      <c r="P116" s="34"/>
    </row>
    <row r="117" spans="1:16" x14ac:dyDescent="0.4">
      <c r="A117" s="34"/>
      <c r="B117" s="34"/>
      <c r="C117" s="35"/>
      <c r="D117" s="38"/>
      <c r="E117" s="35"/>
      <c r="F117" s="34"/>
      <c r="G117" s="34"/>
      <c r="H117" s="38"/>
      <c r="I117" s="38"/>
      <c r="J117" s="38"/>
      <c r="K117" s="38"/>
      <c r="L117" s="38"/>
      <c r="M117" s="38"/>
      <c r="N117" s="38"/>
      <c r="O117" s="34"/>
      <c r="P117" s="34"/>
    </row>
    <row r="118" spans="1:16" x14ac:dyDescent="0.4">
      <c r="A118" s="34"/>
      <c r="B118" s="34"/>
      <c r="C118" s="35"/>
      <c r="D118" s="38"/>
      <c r="E118" s="35"/>
      <c r="F118" s="34"/>
      <c r="G118" s="34"/>
      <c r="H118" s="38"/>
      <c r="I118" s="38"/>
      <c r="J118" s="38"/>
      <c r="K118" s="38"/>
      <c r="L118" s="38"/>
      <c r="M118" s="38"/>
      <c r="N118" s="38"/>
      <c r="O118" s="34"/>
      <c r="P118" s="34"/>
    </row>
    <row r="119" spans="1:16" x14ac:dyDescent="0.4">
      <c r="A119" s="34"/>
      <c r="B119" s="34"/>
      <c r="C119" s="35"/>
      <c r="D119" s="38"/>
      <c r="E119" s="35"/>
      <c r="F119" s="34"/>
      <c r="G119" s="34"/>
      <c r="H119" s="38"/>
      <c r="I119" s="38"/>
      <c r="J119" s="38"/>
      <c r="K119" s="38"/>
      <c r="L119" s="38"/>
      <c r="M119" s="38"/>
      <c r="N119" s="38"/>
      <c r="O119" s="34"/>
      <c r="P119" s="34"/>
    </row>
    <row r="120" spans="1:16" x14ac:dyDescent="0.4">
      <c r="A120" s="34"/>
      <c r="B120" s="34"/>
      <c r="C120" s="35"/>
      <c r="D120" s="38"/>
      <c r="E120" s="35"/>
      <c r="F120" s="34"/>
      <c r="G120" s="34"/>
      <c r="H120" s="38"/>
      <c r="I120" s="38"/>
      <c r="J120" s="38"/>
      <c r="K120" s="38"/>
      <c r="L120" s="38"/>
      <c r="M120" s="38"/>
      <c r="N120" s="38"/>
      <c r="O120" s="34"/>
      <c r="P120" s="34"/>
    </row>
    <row r="121" spans="1:16" x14ac:dyDescent="0.4">
      <c r="A121" s="34"/>
      <c r="B121" s="34"/>
      <c r="C121" s="35"/>
      <c r="D121" s="38"/>
      <c r="E121" s="35"/>
      <c r="F121" s="34"/>
      <c r="G121" s="34"/>
      <c r="H121" s="38"/>
      <c r="I121" s="38"/>
      <c r="J121" s="38"/>
      <c r="K121" s="38"/>
      <c r="L121" s="38"/>
      <c r="M121" s="38"/>
      <c r="N121" s="38"/>
      <c r="O121" s="34"/>
      <c r="P121" s="34"/>
    </row>
    <row r="122" spans="1:16" x14ac:dyDescent="0.4">
      <c r="A122" s="34"/>
      <c r="B122" s="34"/>
      <c r="C122" s="35"/>
      <c r="D122" s="38"/>
      <c r="E122" s="35"/>
      <c r="F122" s="34"/>
      <c r="G122" s="34"/>
      <c r="H122" s="38"/>
      <c r="I122" s="38"/>
      <c r="J122" s="38"/>
      <c r="K122" s="38"/>
      <c r="L122" s="38"/>
      <c r="M122" s="38"/>
      <c r="N122" s="38"/>
      <c r="O122" s="34"/>
      <c r="P122" s="34"/>
    </row>
    <row r="123" spans="1:16" x14ac:dyDescent="0.4">
      <c r="A123" s="34"/>
      <c r="B123" s="34"/>
      <c r="C123" s="35"/>
      <c r="D123" s="38"/>
      <c r="E123" s="35"/>
      <c r="F123" s="34"/>
      <c r="G123" s="34"/>
      <c r="H123" s="38"/>
      <c r="I123" s="38"/>
      <c r="J123" s="38"/>
      <c r="K123" s="38"/>
      <c r="L123" s="38"/>
      <c r="M123" s="38"/>
      <c r="N123" s="38"/>
      <c r="O123" s="34"/>
      <c r="P123" s="34"/>
    </row>
    <row r="124" spans="1:16" x14ac:dyDescent="0.4">
      <c r="A124" s="34"/>
      <c r="B124" s="34"/>
      <c r="C124" s="35"/>
      <c r="D124" s="38"/>
      <c r="E124" s="35"/>
      <c r="F124" s="34"/>
      <c r="G124" s="34"/>
      <c r="H124" s="38"/>
      <c r="I124" s="38"/>
      <c r="J124" s="38"/>
      <c r="K124" s="38"/>
      <c r="L124" s="38"/>
      <c r="M124" s="38"/>
      <c r="N124" s="38"/>
      <c r="O124" s="34"/>
      <c r="P124" s="34"/>
    </row>
    <row r="125" spans="1:16" x14ac:dyDescent="0.4">
      <c r="A125" s="34"/>
      <c r="B125" s="34"/>
      <c r="C125" s="35"/>
      <c r="D125" s="38"/>
      <c r="E125" s="35"/>
      <c r="F125" s="34"/>
      <c r="G125" s="34"/>
      <c r="H125" s="38"/>
      <c r="I125" s="38"/>
      <c r="J125" s="38"/>
      <c r="K125" s="38"/>
      <c r="L125" s="38"/>
      <c r="M125" s="38"/>
      <c r="N125" s="38"/>
      <c r="O125" s="34"/>
      <c r="P125" s="34"/>
    </row>
    <row r="126" spans="1:16" x14ac:dyDescent="0.4">
      <c r="A126" s="34"/>
      <c r="B126" s="34"/>
      <c r="C126" s="35"/>
      <c r="D126" s="38"/>
      <c r="E126" s="35"/>
      <c r="F126" s="34"/>
      <c r="G126" s="34"/>
      <c r="H126" s="38"/>
      <c r="I126" s="38"/>
      <c r="J126" s="38"/>
      <c r="K126" s="38"/>
      <c r="L126" s="38"/>
      <c r="M126" s="38"/>
      <c r="N126" s="38"/>
      <c r="O126" s="34"/>
      <c r="P126" s="34"/>
    </row>
    <row r="127" spans="1:16" x14ac:dyDescent="0.4">
      <c r="A127" s="34"/>
      <c r="B127" s="34"/>
      <c r="C127" s="35"/>
      <c r="D127" s="38"/>
      <c r="E127" s="35"/>
      <c r="F127" s="34"/>
      <c r="G127" s="34"/>
      <c r="H127" s="38"/>
      <c r="I127" s="38"/>
      <c r="J127" s="38"/>
      <c r="K127" s="38"/>
      <c r="L127" s="38"/>
      <c r="M127" s="38"/>
      <c r="N127" s="38"/>
      <c r="O127" s="34"/>
      <c r="P127" s="34"/>
    </row>
    <row r="128" spans="1:16" x14ac:dyDescent="0.4">
      <c r="A128" s="34"/>
      <c r="B128" s="34"/>
      <c r="C128" s="35"/>
      <c r="D128" s="38"/>
      <c r="E128" s="35"/>
      <c r="F128" s="34"/>
      <c r="G128" s="34"/>
      <c r="H128" s="38"/>
      <c r="I128" s="38"/>
      <c r="J128" s="38"/>
      <c r="K128" s="38"/>
      <c r="L128" s="38"/>
      <c r="M128" s="38"/>
      <c r="N128" s="38"/>
      <c r="O128" s="34"/>
      <c r="P128" s="34"/>
    </row>
    <row r="129" spans="1:16" x14ac:dyDescent="0.4">
      <c r="A129" s="34"/>
      <c r="B129" s="34"/>
      <c r="C129" s="35"/>
      <c r="D129" s="38"/>
      <c r="E129" s="35"/>
      <c r="F129" s="34"/>
      <c r="G129" s="34"/>
      <c r="H129" s="38"/>
      <c r="I129" s="38"/>
      <c r="J129" s="38"/>
      <c r="K129" s="38"/>
      <c r="L129" s="38"/>
      <c r="M129" s="38"/>
      <c r="N129" s="38"/>
      <c r="O129" s="34"/>
      <c r="P129" s="34"/>
    </row>
    <row r="130" spans="1:16" x14ac:dyDescent="0.4">
      <c r="A130" s="34"/>
      <c r="B130" s="34"/>
      <c r="C130" s="35"/>
      <c r="D130" s="38"/>
      <c r="E130" s="35"/>
      <c r="F130" s="34"/>
      <c r="G130" s="34"/>
      <c r="H130" s="38"/>
      <c r="I130" s="38"/>
      <c r="J130" s="38"/>
      <c r="K130" s="38"/>
      <c r="L130" s="38"/>
      <c r="M130" s="38"/>
      <c r="N130" s="38"/>
      <c r="O130" s="34"/>
      <c r="P130" s="34"/>
    </row>
    <row r="131" spans="1:16" x14ac:dyDescent="0.4">
      <c r="A131" s="34"/>
      <c r="B131" s="34"/>
      <c r="C131" s="35"/>
      <c r="D131" s="38"/>
      <c r="E131" s="35"/>
      <c r="F131" s="34"/>
      <c r="G131" s="34"/>
      <c r="H131" s="38"/>
      <c r="I131" s="38"/>
      <c r="J131" s="38"/>
      <c r="K131" s="38"/>
      <c r="L131" s="38"/>
      <c r="M131" s="38"/>
      <c r="N131" s="38"/>
      <c r="O131" s="34"/>
      <c r="P131" s="34"/>
    </row>
    <row r="132" spans="1:16" x14ac:dyDescent="0.4">
      <c r="A132" s="34"/>
      <c r="B132" s="34"/>
      <c r="C132" s="35"/>
      <c r="D132" s="38"/>
      <c r="E132" s="35"/>
      <c r="F132" s="34"/>
      <c r="G132" s="34"/>
      <c r="H132" s="38"/>
      <c r="I132" s="38"/>
      <c r="J132" s="38"/>
      <c r="K132" s="38"/>
      <c r="L132" s="38"/>
      <c r="M132" s="38"/>
      <c r="N132" s="38"/>
      <c r="O132" s="34"/>
      <c r="P132" s="34"/>
    </row>
    <row r="133" spans="1:16" x14ac:dyDescent="0.4">
      <c r="A133" s="34"/>
      <c r="B133" s="34"/>
      <c r="C133" s="35"/>
      <c r="D133" s="38"/>
      <c r="E133" s="35"/>
      <c r="F133" s="34"/>
      <c r="G133" s="34"/>
      <c r="H133" s="38"/>
      <c r="I133" s="38"/>
      <c r="J133" s="38"/>
      <c r="K133" s="38"/>
      <c r="L133" s="38"/>
      <c r="M133" s="38"/>
      <c r="N133" s="38"/>
      <c r="O133" s="34"/>
      <c r="P133" s="34"/>
    </row>
    <row r="134" spans="1:16" x14ac:dyDescent="0.4">
      <c r="A134" s="34"/>
      <c r="B134" s="34"/>
      <c r="C134" s="35"/>
      <c r="D134" s="38"/>
      <c r="E134" s="35"/>
      <c r="F134" s="34"/>
      <c r="G134" s="34"/>
      <c r="H134" s="38"/>
      <c r="I134" s="38"/>
      <c r="J134" s="38"/>
      <c r="K134" s="38"/>
      <c r="L134" s="38"/>
      <c r="M134" s="38"/>
      <c r="N134" s="38"/>
      <c r="O134" s="34"/>
      <c r="P134" s="34"/>
    </row>
    <row r="135" spans="1:16" x14ac:dyDescent="0.4">
      <c r="A135" s="34"/>
      <c r="B135" s="34"/>
      <c r="C135" s="35"/>
      <c r="D135" s="38"/>
      <c r="E135" s="35"/>
      <c r="F135" s="34"/>
      <c r="G135" s="34"/>
      <c r="H135" s="38"/>
      <c r="I135" s="38"/>
      <c r="J135" s="38"/>
      <c r="K135" s="38"/>
      <c r="L135" s="38"/>
      <c r="M135" s="38"/>
      <c r="N135" s="38"/>
      <c r="O135" s="34"/>
      <c r="P135" s="34"/>
    </row>
    <row r="136" spans="1:16" x14ac:dyDescent="0.4">
      <c r="A136" s="34"/>
      <c r="B136" s="34"/>
      <c r="C136" s="35"/>
      <c r="D136" s="38"/>
      <c r="E136" s="35"/>
      <c r="F136" s="34"/>
      <c r="G136" s="34"/>
      <c r="H136" s="38"/>
      <c r="I136" s="38"/>
      <c r="J136" s="38"/>
      <c r="K136" s="38"/>
      <c r="L136" s="38"/>
      <c r="M136" s="38"/>
      <c r="N136" s="38"/>
      <c r="O136" s="34"/>
      <c r="P136" s="34"/>
    </row>
    <row r="137" spans="1:16" x14ac:dyDescent="0.4">
      <c r="A137" s="34"/>
      <c r="B137" s="34"/>
      <c r="C137" s="35"/>
      <c r="D137" s="38"/>
      <c r="E137" s="35"/>
      <c r="F137" s="34"/>
      <c r="G137" s="34"/>
      <c r="H137" s="38"/>
      <c r="I137" s="38"/>
      <c r="J137" s="38"/>
      <c r="K137" s="38"/>
      <c r="L137" s="38"/>
      <c r="M137" s="38"/>
      <c r="N137" s="38"/>
      <c r="O137" s="34"/>
      <c r="P137" s="34"/>
    </row>
    <row r="138" spans="1:16" x14ac:dyDescent="0.4">
      <c r="A138" s="34"/>
      <c r="B138" s="34"/>
      <c r="C138" s="35"/>
      <c r="D138" s="38"/>
      <c r="E138" s="35"/>
      <c r="F138" s="34"/>
      <c r="G138" s="34"/>
      <c r="H138" s="38"/>
      <c r="I138" s="38"/>
      <c r="J138" s="38"/>
      <c r="K138" s="38"/>
      <c r="L138" s="38"/>
      <c r="M138" s="38"/>
      <c r="N138" s="38"/>
      <c r="O138" s="34"/>
      <c r="P138" s="34"/>
    </row>
    <row r="139" spans="1:16" x14ac:dyDescent="0.4">
      <c r="A139" s="34"/>
      <c r="B139" s="34"/>
      <c r="C139" s="35"/>
      <c r="D139" s="38"/>
      <c r="E139" s="35"/>
      <c r="F139" s="34"/>
      <c r="G139" s="34"/>
      <c r="H139" s="38"/>
      <c r="I139" s="38"/>
      <c r="J139" s="38"/>
      <c r="K139" s="38"/>
      <c r="L139" s="38"/>
      <c r="M139" s="38"/>
      <c r="N139" s="38"/>
      <c r="O139" s="34"/>
      <c r="P139" s="34"/>
    </row>
    <row r="140" spans="1:16" x14ac:dyDescent="0.4">
      <c r="A140" s="34"/>
      <c r="B140" s="34"/>
      <c r="C140" s="35"/>
      <c r="D140" s="38"/>
      <c r="E140" s="35"/>
      <c r="F140" s="34"/>
      <c r="G140" s="34"/>
      <c r="H140" s="38"/>
      <c r="I140" s="38"/>
      <c r="J140" s="38"/>
      <c r="K140" s="38"/>
      <c r="L140" s="38"/>
      <c r="M140" s="38"/>
      <c r="N140" s="38"/>
      <c r="O140" s="34"/>
      <c r="P140" s="34"/>
    </row>
    <row r="141" spans="1:16" x14ac:dyDescent="0.4">
      <c r="A141" s="34"/>
      <c r="B141" s="34"/>
      <c r="C141" s="35"/>
      <c r="D141" s="38"/>
      <c r="E141" s="35"/>
      <c r="F141" s="34"/>
      <c r="G141" s="34"/>
      <c r="H141" s="38"/>
      <c r="I141" s="38"/>
      <c r="J141" s="38"/>
      <c r="K141" s="38"/>
      <c r="L141" s="38"/>
      <c r="M141" s="38"/>
      <c r="N141" s="38"/>
      <c r="O141" s="34"/>
      <c r="P141" s="34"/>
    </row>
    <row r="142" spans="1:16" x14ac:dyDescent="0.4">
      <c r="A142" s="34"/>
      <c r="B142" s="34"/>
      <c r="C142" s="35"/>
      <c r="D142" s="38"/>
      <c r="E142" s="35"/>
      <c r="F142" s="34"/>
      <c r="G142" s="34"/>
      <c r="H142" s="38"/>
      <c r="I142" s="38"/>
      <c r="J142" s="38"/>
      <c r="K142" s="38"/>
      <c r="L142" s="38"/>
      <c r="M142" s="38"/>
      <c r="N142" s="38"/>
      <c r="O142" s="34"/>
      <c r="P142" s="34"/>
    </row>
    <row r="143" spans="1:16" x14ac:dyDescent="0.4">
      <c r="A143" s="34"/>
      <c r="B143" s="34"/>
      <c r="C143" s="35"/>
      <c r="D143" s="38"/>
      <c r="E143" s="35"/>
      <c r="F143" s="34"/>
      <c r="G143" s="34"/>
      <c r="H143" s="38"/>
      <c r="I143" s="38"/>
      <c r="J143" s="38"/>
      <c r="K143" s="38"/>
      <c r="L143" s="38"/>
      <c r="M143" s="38"/>
      <c r="N143" s="38"/>
      <c r="O143" s="34"/>
      <c r="P143" s="34"/>
    </row>
    <row r="144" spans="1:16" x14ac:dyDescent="0.4">
      <c r="A144" s="34"/>
      <c r="B144" s="34"/>
      <c r="C144" s="35"/>
      <c r="D144" s="38"/>
      <c r="E144" s="35"/>
      <c r="F144" s="34"/>
      <c r="G144" s="34"/>
      <c r="H144" s="38"/>
      <c r="I144" s="38"/>
      <c r="J144" s="38"/>
      <c r="K144" s="38"/>
      <c r="L144" s="38"/>
      <c r="M144" s="38"/>
      <c r="N144" s="38"/>
      <c r="O144" s="34"/>
      <c r="P144" s="34"/>
    </row>
    <row r="145" spans="1:16" x14ac:dyDescent="0.4">
      <c r="A145" s="34"/>
      <c r="B145" s="34"/>
      <c r="C145" s="35"/>
      <c r="D145" s="38"/>
      <c r="E145" s="35"/>
      <c r="F145" s="34"/>
      <c r="G145" s="34"/>
      <c r="H145" s="38"/>
      <c r="I145" s="38"/>
      <c r="J145" s="38"/>
      <c r="K145" s="38"/>
      <c r="L145" s="38"/>
      <c r="M145" s="38"/>
      <c r="N145" s="38"/>
      <c r="O145" s="34"/>
      <c r="P145" s="34"/>
    </row>
    <row r="146" spans="1:16" x14ac:dyDescent="0.4">
      <c r="A146" s="34"/>
      <c r="B146" s="34"/>
      <c r="C146" s="35"/>
      <c r="D146" s="38"/>
      <c r="E146" s="35"/>
      <c r="F146" s="34"/>
      <c r="G146" s="34"/>
      <c r="H146" s="38"/>
      <c r="I146" s="38"/>
      <c r="J146" s="38"/>
      <c r="K146" s="38"/>
      <c r="L146" s="38"/>
      <c r="M146" s="38"/>
      <c r="N146" s="38"/>
      <c r="O146" s="34"/>
      <c r="P146" s="34"/>
    </row>
    <row r="147" spans="1:16" x14ac:dyDescent="0.4">
      <c r="A147" s="34"/>
      <c r="B147" s="34"/>
      <c r="C147" s="35"/>
      <c r="D147" s="38"/>
      <c r="E147" s="35"/>
      <c r="F147" s="34"/>
      <c r="G147" s="34"/>
      <c r="H147" s="38"/>
      <c r="I147" s="38"/>
      <c r="J147" s="38"/>
      <c r="K147" s="38"/>
      <c r="L147" s="38"/>
      <c r="M147" s="38"/>
      <c r="N147" s="38"/>
      <c r="O147" s="34"/>
      <c r="P147" s="34"/>
    </row>
    <row r="148" spans="1:16" x14ac:dyDescent="0.4">
      <c r="A148" s="34"/>
      <c r="B148" s="34"/>
      <c r="C148" s="35"/>
      <c r="D148" s="38"/>
      <c r="E148" s="35"/>
      <c r="F148" s="34"/>
      <c r="G148" s="34"/>
      <c r="H148" s="38"/>
      <c r="I148" s="38"/>
      <c r="J148" s="38"/>
      <c r="K148" s="38"/>
      <c r="L148" s="38"/>
      <c r="M148" s="38"/>
      <c r="N148" s="38"/>
      <c r="O148" s="34"/>
      <c r="P148" s="34"/>
    </row>
    <row r="149" spans="1:16" x14ac:dyDescent="0.4">
      <c r="A149" s="34"/>
      <c r="B149" s="34"/>
      <c r="C149" s="35"/>
      <c r="D149" s="38"/>
      <c r="E149" s="35"/>
      <c r="F149" s="34"/>
      <c r="G149" s="34"/>
      <c r="H149" s="38"/>
      <c r="I149" s="38"/>
      <c r="J149" s="38"/>
      <c r="K149" s="38"/>
      <c r="L149" s="38"/>
      <c r="M149" s="38"/>
      <c r="N149" s="38"/>
      <c r="O149" s="34"/>
      <c r="P149" s="34"/>
    </row>
    <row r="150" spans="1:16" x14ac:dyDescent="0.4">
      <c r="A150" s="34"/>
      <c r="B150" s="34"/>
      <c r="C150" s="35"/>
      <c r="D150" s="38"/>
      <c r="E150" s="35"/>
      <c r="F150" s="34"/>
      <c r="G150" s="34"/>
      <c r="H150" s="38"/>
      <c r="I150" s="38"/>
      <c r="J150" s="38"/>
      <c r="K150" s="38"/>
      <c r="L150" s="38"/>
      <c r="M150" s="38"/>
      <c r="N150" s="38"/>
      <c r="O150" s="34"/>
      <c r="P150" s="34"/>
    </row>
    <row r="151" spans="1:16" x14ac:dyDescent="0.4">
      <c r="A151" s="34"/>
      <c r="B151" s="34"/>
      <c r="C151" s="35"/>
      <c r="D151" s="38"/>
      <c r="E151" s="35"/>
      <c r="F151" s="34"/>
      <c r="G151" s="34"/>
      <c r="H151" s="38"/>
      <c r="I151" s="38"/>
      <c r="J151" s="38"/>
      <c r="K151" s="38"/>
      <c r="L151" s="38"/>
      <c r="M151" s="38"/>
      <c r="N151" s="38"/>
      <c r="O151" s="34"/>
      <c r="P151" s="34"/>
    </row>
    <row r="152" spans="1:16" x14ac:dyDescent="0.4">
      <c r="A152" s="34"/>
      <c r="B152" s="34"/>
      <c r="C152" s="35"/>
      <c r="D152" s="38"/>
      <c r="E152" s="35"/>
      <c r="F152" s="34"/>
      <c r="G152" s="34"/>
      <c r="H152" s="38"/>
      <c r="I152" s="38"/>
      <c r="J152" s="38"/>
      <c r="K152" s="38"/>
      <c r="L152" s="38"/>
      <c r="M152" s="38"/>
      <c r="N152" s="38"/>
      <c r="O152" s="34"/>
      <c r="P152" s="34"/>
    </row>
    <row r="153" spans="1:16" x14ac:dyDescent="0.4">
      <c r="A153" s="34"/>
      <c r="B153" s="34"/>
      <c r="C153" s="35"/>
      <c r="D153" s="38"/>
      <c r="E153" s="35"/>
      <c r="F153" s="34"/>
      <c r="G153" s="34"/>
      <c r="H153" s="38"/>
      <c r="I153" s="38"/>
      <c r="J153" s="38"/>
      <c r="K153" s="38"/>
      <c r="L153" s="38"/>
      <c r="M153" s="38"/>
      <c r="N153" s="38"/>
      <c r="O153" s="34"/>
      <c r="P153" s="34"/>
    </row>
    <row r="154" spans="1:16" x14ac:dyDescent="0.4">
      <c r="A154" s="34"/>
      <c r="B154" s="34"/>
      <c r="C154" s="35"/>
      <c r="D154" s="38"/>
      <c r="E154" s="35"/>
      <c r="F154" s="34"/>
      <c r="G154" s="34"/>
      <c r="H154" s="38"/>
      <c r="I154" s="38"/>
      <c r="J154" s="38"/>
      <c r="K154" s="38"/>
      <c r="L154" s="38"/>
      <c r="M154" s="38"/>
      <c r="N154" s="38"/>
      <c r="O154" s="34"/>
      <c r="P154" s="34"/>
    </row>
    <row r="155" spans="1:16" x14ac:dyDescent="0.4">
      <c r="A155" s="34"/>
      <c r="B155" s="34"/>
      <c r="C155" s="35"/>
      <c r="D155" s="38"/>
      <c r="E155" s="35"/>
      <c r="F155" s="34"/>
      <c r="G155" s="34"/>
      <c r="H155" s="38"/>
      <c r="I155" s="38"/>
      <c r="J155" s="38"/>
      <c r="K155" s="38"/>
      <c r="L155" s="38"/>
      <c r="M155" s="38"/>
      <c r="N155" s="38"/>
      <c r="O155" s="34"/>
      <c r="P155" s="34"/>
    </row>
    <row r="156" spans="1:16" x14ac:dyDescent="0.4">
      <c r="A156" s="34"/>
      <c r="B156" s="34"/>
      <c r="C156" s="35"/>
      <c r="D156" s="38"/>
      <c r="E156" s="35"/>
      <c r="F156" s="34"/>
      <c r="G156" s="34"/>
      <c r="H156" s="38"/>
      <c r="I156" s="38"/>
      <c r="J156" s="38"/>
      <c r="K156" s="38"/>
      <c r="L156" s="38"/>
      <c r="M156" s="38"/>
      <c r="N156" s="38"/>
      <c r="O156" s="34"/>
      <c r="P156" s="34"/>
    </row>
    <row r="157" spans="1:16" x14ac:dyDescent="0.4">
      <c r="A157" s="34"/>
      <c r="B157" s="34"/>
      <c r="C157" s="35"/>
      <c r="D157" s="38"/>
      <c r="E157" s="35"/>
      <c r="F157" s="34"/>
      <c r="G157" s="34"/>
      <c r="H157" s="38"/>
      <c r="I157" s="38"/>
      <c r="J157" s="38"/>
      <c r="K157" s="38"/>
      <c r="L157" s="38"/>
      <c r="M157" s="38"/>
      <c r="N157" s="38"/>
      <c r="O157" s="34"/>
      <c r="P157" s="34"/>
    </row>
    <row r="158" spans="1:16" x14ac:dyDescent="0.4">
      <c r="A158" s="34"/>
      <c r="B158" s="34"/>
      <c r="C158" s="35"/>
      <c r="D158" s="38"/>
      <c r="E158" s="35"/>
      <c r="F158" s="34"/>
      <c r="G158" s="34"/>
      <c r="H158" s="38"/>
      <c r="I158" s="38"/>
      <c r="J158" s="38"/>
      <c r="K158" s="38"/>
      <c r="L158" s="38"/>
      <c r="M158" s="38"/>
      <c r="N158" s="38"/>
      <c r="O158" s="34"/>
      <c r="P158" s="34"/>
    </row>
    <row r="159" spans="1:16" x14ac:dyDescent="0.4">
      <c r="A159" s="34"/>
      <c r="B159" s="34"/>
      <c r="C159" s="35"/>
      <c r="D159" s="38"/>
      <c r="E159" s="35"/>
      <c r="F159" s="34"/>
      <c r="G159" s="34"/>
      <c r="H159" s="38"/>
      <c r="I159" s="38"/>
      <c r="J159" s="38"/>
      <c r="K159" s="38"/>
      <c r="L159" s="38"/>
      <c r="M159" s="38"/>
      <c r="N159" s="38"/>
      <c r="O159" s="34"/>
      <c r="P159" s="34"/>
    </row>
    <row r="160" spans="1:16" x14ac:dyDescent="0.4">
      <c r="A160" s="34"/>
      <c r="B160" s="34"/>
      <c r="C160" s="35"/>
      <c r="D160" s="38"/>
      <c r="E160" s="35"/>
      <c r="F160" s="34"/>
      <c r="G160" s="34"/>
      <c r="H160" s="38"/>
      <c r="I160" s="38"/>
      <c r="J160" s="38"/>
      <c r="K160" s="38"/>
      <c r="L160" s="38"/>
      <c r="M160" s="38"/>
      <c r="N160" s="38"/>
      <c r="O160" s="34"/>
      <c r="P160" s="34"/>
    </row>
    <row r="161" spans="1:16" x14ac:dyDescent="0.4">
      <c r="A161" s="34"/>
      <c r="B161" s="34"/>
      <c r="C161" s="35"/>
      <c r="D161" s="38"/>
      <c r="E161" s="35"/>
      <c r="F161" s="34"/>
      <c r="G161" s="34"/>
      <c r="H161" s="38"/>
      <c r="I161" s="38"/>
      <c r="J161" s="38"/>
      <c r="K161" s="38"/>
      <c r="L161" s="38"/>
      <c r="M161" s="38"/>
      <c r="N161" s="38"/>
      <c r="O161" s="34"/>
      <c r="P161" s="34"/>
    </row>
    <row r="162" spans="1:16" x14ac:dyDescent="0.4">
      <c r="A162" s="34"/>
      <c r="B162" s="34"/>
      <c r="C162" s="35"/>
      <c r="D162" s="38"/>
      <c r="E162" s="35"/>
      <c r="F162" s="34"/>
      <c r="G162" s="34"/>
      <c r="H162" s="38"/>
      <c r="I162" s="38"/>
      <c r="J162" s="38"/>
      <c r="K162" s="38"/>
      <c r="L162" s="38"/>
      <c r="M162" s="38"/>
      <c r="N162" s="38"/>
      <c r="O162" s="34"/>
      <c r="P162" s="34"/>
    </row>
    <row r="163" spans="1:16" x14ac:dyDescent="0.4">
      <c r="A163" s="34"/>
      <c r="B163" s="34"/>
      <c r="C163" s="35"/>
      <c r="D163" s="38"/>
      <c r="E163" s="35"/>
      <c r="F163" s="34"/>
      <c r="G163" s="34"/>
      <c r="H163" s="38"/>
      <c r="I163" s="38"/>
      <c r="J163" s="38"/>
      <c r="K163" s="38"/>
      <c r="L163" s="38"/>
      <c r="M163" s="38"/>
      <c r="N163" s="38"/>
      <c r="O163" s="34"/>
      <c r="P163" s="34"/>
    </row>
    <row r="164" spans="1:16" x14ac:dyDescent="0.4">
      <c r="A164" s="34"/>
      <c r="B164" s="34"/>
      <c r="C164" s="35"/>
      <c r="D164" s="38"/>
      <c r="E164" s="35"/>
      <c r="F164" s="34"/>
      <c r="G164" s="34"/>
      <c r="H164" s="38"/>
      <c r="I164" s="38"/>
      <c r="J164" s="38"/>
      <c r="K164" s="38"/>
      <c r="L164" s="38"/>
      <c r="M164" s="38"/>
      <c r="N164" s="38"/>
      <c r="O164" s="34"/>
      <c r="P164" s="34"/>
    </row>
    <row r="165" spans="1:16" x14ac:dyDescent="0.4">
      <c r="A165" s="34"/>
      <c r="B165" s="34"/>
      <c r="C165" s="35"/>
      <c r="D165" s="38"/>
      <c r="E165" s="35"/>
      <c r="F165" s="34"/>
      <c r="G165" s="34"/>
      <c r="H165" s="38"/>
      <c r="I165" s="38"/>
      <c r="J165" s="38"/>
      <c r="K165" s="38"/>
      <c r="L165" s="38"/>
      <c r="M165" s="38"/>
      <c r="N165" s="38"/>
      <c r="O165" s="34"/>
      <c r="P165" s="34"/>
    </row>
    <row r="166" spans="1:16" x14ac:dyDescent="0.4">
      <c r="A166" s="34"/>
      <c r="B166" s="34"/>
      <c r="C166" s="35"/>
      <c r="D166" s="38"/>
      <c r="E166" s="35"/>
      <c r="F166" s="34"/>
      <c r="G166" s="34"/>
      <c r="H166" s="38"/>
      <c r="I166" s="38"/>
      <c r="J166" s="38"/>
      <c r="K166" s="38"/>
      <c r="L166" s="38"/>
      <c r="M166" s="38"/>
      <c r="N166" s="38"/>
      <c r="O166" s="34"/>
      <c r="P166" s="34"/>
    </row>
    <row r="167" spans="1:16" x14ac:dyDescent="0.4">
      <c r="A167" s="34"/>
      <c r="B167" s="34"/>
      <c r="C167" s="35"/>
      <c r="D167" s="38"/>
      <c r="E167" s="35"/>
      <c r="F167" s="34"/>
      <c r="G167" s="34"/>
      <c r="H167" s="38"/>
      <c r="I167" s="38"/>
      <c r="J167" s="38"/>
      <c r="K167" s="38"/>
      <c r="L167" s="38"/>
      <c r="M167" s="38"/>
      <c r="N167" s="38"/>
      <c r="O167" s="34"/>
      <c r="P167" s="34"/>
    </row>
    <row r="168" spans="1:16" x14ac:dyDescent="0.4">
      <c r="A168" s="34"/>
      <c r="B168" s="34"/>
      <c r="C168" s="35"/>
      <c r="D168" s="38"/>
      <c r="E168" s="35"/>
      <c r="F168" s="34"/>
      <c r="G168" s="34"/>
      <c r="H168" s="38"/>
      <c r="I168" s="38"/>
      <c r="J168" s="38"/>
      <c r="K168" s="38"/>
      <c r="L168" s="38"/>
      <c r="M168" s="38"/>
      <c r="N168" s="38"/>
      <c r="O168" s="34"/>
      <c r="P168" s="34"/>
    </row>
    <row r="169" spans="1:16" x14ac:dyDescent="0.4">
      <c r="A169" s="34"/>
      <c r="B169" s="34"/>
      <c r="C169" s="35"/>
      <c r="D169" s="38"/>
      <c r="E169" s="35"/>
      <c r="F169" s="34"/>
      <c r="G169" s="34"/>
      <c r="H169" s="38"/>
      <c r="I169" s="38"/>
      <c r="J169" s="38"/>
      <c r="K169" s="38"/>
      <c r="L169" s="38"/>
      <c r="M169" s="38"/>
      <c r="N169" s="38"/>
      <c r="O169" s="34"/>
      <c r="P169" s="34"/>
    </row>
    <row r="170" spans="1:16" x14ac:dyDescent="0.4">
      <c r="A170" s="34"/>
      <c r="B170" s="34"/>
      <c r="C170" s="35"/>
      <c r="D170" s="38"/>
      <c r="E170" s="35"/>
      <c r="F170" s="34"/>
      <c r="G170" s="34"/>
      <c r="H170" s="38"/>
      <c r="I170" s="38"/>
      <c r="J170" s="38"/>
      <c r="K170" s="38"/>
      <c r="L170" s="38"/>
      <c r="M170" s="38"/>
      <c r="N170" s="38"/>
      <c r="O170" s="34"/>
      <c r="P170" s="34"/>
    </row>
    <row r="171" spans="1:16" x14ac:dyDescent="0.4">
      <c r="A171" s="34"/>
      <c r="B171" s="34"/>
      <c r="C171" s="35"/>
      <c r="D171" s="38"/>
      <c r="E171" s="35"/>
      <c r="F171" s="34"/>
      <c r="G171" s="34"/>
      <c r="H171" s="38"/>
      <c r="I171" s="38"/>
      <c r="J171" s="38"/>
      <c r="K171" s="38"/>
      <c r="L171" s="38"/>
      <c r="M171" s="38"/>
      <c r="N171" s="38"/>
      <c r="O171" s="34"/>
      <c r="P171" s="34"/>
    </row>
    <row r="172" spans="1:16" x14ac:dyDescent="0.4">
      <c r="A172" s="34"/>
      <c r="B172" s="34"/>
      <c r="C172" s="35"/>
      <c r="D172" s="38"/>
      <c r="E172" s="35"/>
      <c r="F172" s="34"/>
      <c r="G172" s="34"/>
      <c r="H172" s="38"/>
      <c r="I172" s="38"/>
      <c r="J172" s="38"/>
      <c r="K172" s="38"/>
      <c r="L172" s="38"/>
      <c r="M172" s="38"/>
      <c r="N172" s="38"/>
      <c r="O172" s="34"/>
      <c r="P172" s="34"/>
    </row>
    <row r="173" spans="1:16" x14ac:dyDescent="0.4">
      <c r="A173" s="34"/>
      <c r="B173" s="34"/>
      <c r="C173" s="35"/>
      <c r="D173" s="38"/>
      <c r="E173" s="35"/>
      <c r="F173" s="34"/>
      <c r="G173" s="34"/>
      <c r="H173" s="38"/>
      <c r="I173" s="38"/>
      <c r="J173" s="38"/>
      <c r="K173" s="38"/>
      <c r="L173" s="38"/>
      <c r="M173" s="38"/>
      <c r="N173" s="38"/>
      <c r="O173" s="34"/>
      <c r="P173" s="34"/>
    </row>
    <row r="174" spans="1:16" x14ac:dyDescent="0.4">
      <c r="A174" s="34"/>
      <c r="B174" s="34"/>
      <c r="C174" s="35"/>
      <c r="D174" s="38"/>
      <c r="E174" s="35"/>
      <c r="F174" s="34"/>
      <c r="G174" s="34"/>
      <c r="H174" s="38"/>
      <c r="I174" s="38"/>
      <c r="J174" s="38"/>
      <c r="K174" s="38"/>
      <c r="L174" s="38"/>
      <c r="M174" s="38"/>
      <c r="N174" s="38"/>
      <c r="O174" s="34"/>
      <c r="P174" s="34"/>
    </row>
    <row r="175" spans="1:16" x14ac:dyDescent="0.4">
      <c r="A175" s="34"/>
      <c r="B175" s="34"/>
      <c r="C175" s="35"/>
      <c r="D175" s="38"/>
      <c r="E175" s="35"/>
      <c r="F175" s="34"/>
      <c r="G175" s="34"/>
      <c r="H175" s="38"/>
      <c r="I175" s="38"/>
      <c r="J175" s="38"/>
      <c r="K175" s="38"/>
      <c r="L175" s="38"/>
      <c r="M175" s="38"/>
      <c r="N175" s="38"/>
      <c r="O175" s="34"/>
      <c r="P175" s="34"/>
    </row>
    <row r="176" spans="1:16" x14ac:dyDescent="0.4">
      <c r="A176" s="34"/>
      <c r="B176" s="34"/>
      <c r="C176" s="35"/>
      <c r="D176" s="38"/>
      <c r="E176" s="35"/>
      <c r="F176" s="34"/>
      <c r="G176" s="34"/>
      <c r="H176" s="38"/>
      <c r="I176" s="38"/>
      <c r="J176" s="38"/>
      <c r="K176" s="38"/>
      <c r="L176" s="38"/>
      <c r="M176" s="38"/>
      <c r="N176" s="38"/>
      <c r="O176" s="34"/>
      <c r="P176" s="34"/>
    </row>
    <row r="177" spans="1:16" x14ac:dyDescent="0.4">
      <c r="A177" s="34"/>
      <c r="B177" s="34"/>
      <c r="C177" s="35"/>
      <c r="D177" s="38"/>
      <c r="E177" s="35"/>
      <c r="F177" s="34"/>
      <c r="G177" s="34"/>
      <c r="H177" s="38"/>
      <c r="I177" s="38"/>
      <c r="J177" s="38"/>
      <c r="K177" s="38"/>
      <c r="L177" s="38"/>
      <c r="M177" s="38"/>
      <c r="N177" s="38"/>
      <c r="O177" s="34"/>
      <c r="P177" s="34"/>
    </row>
    <row r="178" spans="1:16" x14ac:dyDescent="0.4">
      <c r="A178" s="34"/>
      <c r="B178" s="34"/>
      <c r="C178" s="35"/>
      <c r="D178" s="38"/>
      <c r="E178" s="35"/>
      <c r="F178" s="34"/>
      <c r="G178" s="34"/>
      <c r="H178" s="38"/>
      <c r="I178" s="38"/>
      <c r="J178" s="38"/>
      <c r="K178" s="38"/>
      <c r="L178" s="38"/>
      <c r="M178" s="38"/>
      <c r="N178" s="38"/>
      <c r="O178" s="34"/>
      <c r="P178" s="34"/>
    </row>
    <row r="179" spans="1:16" x14ac:dyDescent="0.4">
      <c r="A179" s="34"/>
      <c r="B179" s="34"/>
      <c r="C179" s="35"/>
      <c r="D179" s="38"/>
      <c r="E179" s="35"/>
      <c r="F179" s="34"/>
      <c r="G179" s="34"/>
      <c r="H179" s="38"/>
      <c r="I179" s="38"/>
      <c r="J179" s="38"/>
      <c r="K179" s="38"/>
      <c r="L179" s="38"/>
      <c r="M179" s="38"/>
      <c r="N179" s="38"/>
      <c r="O179" s="34"/>
      <c r="P179" s="34"/>
    </row>
    <row r="180" spans="1:16" x14ac:dyDescent="0.4">
      <c r="A180" s="34"/>
      <c r="B180" s="34"/>
      <c r="C180" s="35"/>
      <c r="D180" s="38"/>
      <c r="E180" s="35"/>
      <c r="F180" s="34"/>
      <c r="G180" s="34"/>
      <c r="H180" s="38"/>
      <c r="I180" s="38"/>
      <c r="J180" s="38"/>
      <c r="K180" s="38"/>
      <c r="L180" s="38"/>
      <c r="M180" s="38"/>
      <c r="N180" s="38"/>
      <c r="O180" s="34"/>
      <c r="P180" s="34"/>
    </row>
    <row r="181" spans="1:16" x14ac:dyDescent="0.4">
      <c r="A181" s="34"/>
      <c r="B181" s="34"/>
      <c r="C181" s="35"/>
      <c r="D181" s="38"/>
      <c r="E181" s="35"/>
      <c r="F181" s="34"/>
      <c r="G181" s="34"/>
      <c r="H181" s="38"/>
      <c r="I181" s="38"/>
      <c r="J181" s="38"/>
      <c r="K181" s="38"/>
      <c r="L181" s="38"/>
      <c r="M181" s="38"/>
      <c r="N181" s="38"/>
      <c r="O181" s="34"/>
      <c r="P181" s="34"/>
    </row>
    <row r="182" spans="1:16" x14ac:dyDescent="0.4">
      <c r="A182" s="34"/>
      <c r="B182" s="34"/>
      <c r="C182" s="35"/>
      <c r="D182" s="38"/>
      <c r="E182" s="35"/>
      <c r="F182" s="34"/>
      <c r="G182" s="34"/>
      <c r="H182" s="38"/>
      <c r="I182" s="38"/>
      <c r="J182" s="38"/>
      <c r="K182" s="38"/>
      <c r="L182" s="38"/>
      <c r="M182" s="38"/>
      <c r="N182" s="38"/>
      <c r="O182" s="34"/>
      <c r="P182" s="34"/>
    </row>
    <row r="183" spans="1:16" x14ac:dyDescent="0.4">
      <c r="A183" s="34"/>
      <c r="B183" s="34"/>
      <c r="C183" s="35"/>
      <c r="D183" s="38"/>
      <c r="E183" s="35"/>
      <c r="F183" s="34"/>
      <c r="G183" s="34"/>
      <c r="H183" s="38"/>
      <c r="I183" s="38"/>
      <c r="J183" s="38"/>
      <c r="K183" s="38"/>
      <c r="L183" s="38"/>
      <c r="M183" s="38"/>
      <c r="N183" s="38"/>
      <c r="O183" s="34"/>
      <c r="P183" s="34"/>
    </row>
    <row r="184" spans="1:16" x14ac:dyDescent="0.4">
      <c r="A184" s="34"/>
      <c r="B184" s="34"/>
      <c r="C184" s="35"/>
      <c r="D184" s="38"/>
      <c r="E184" s="35"/>
      <c r="F184" s="34"/>
      <c r="G184" s="34"/>
      <c r="H184" s="38"/>
      <c r="I184" s="38"/>
      <c r="J184" s="38"/>
      <c r="K184" s="38"/>
      <c r="L184" s="38"/>
      <c r="M184" s="38"/>
      <c r="N184" s="38"/>
      <c r="O184" s="34"/>
      <c r="P184" s="34"/>
    </row>
    <row r="185" spans="1:16" x14ac:dyDescent="0.4">
      <c r="A185" s="34"/>
      <c r="B185" s="34"/>
      <c r="C185" s="35"/>
      <c r="D185" s="38"/>
      <c r="E185" s="35"/>
      <c r="F185" s="34"/>
      <c r="G185" s="34"/>
      <c r="H185" s="38"/>
      <c r="I185" s="38"/>
      <c r="J185" s="38"/>
      <c r="K185" s="38"/>
      <c r="L185" s="38"/>
      <c r="M185" s="38"/>
      <c r="N185" s="38"/>
      <c r="O185" s="34"/>
      <c r="P185" s="34"/>
    </row>
    <row r="186" spans="1:16" x14ac:dyDescent="0.4">
      <c r="A186" s="34"/>
      <c r="B186" s="34"/>
      <c r="C186" s="35"/>
      <c r="D186" s="38"/>
      <c r="E186" s="35"/>
      <c r="F186" s="34"/>
      <c r="G186" s="34"/>
      <c r="H186" s="38"/>
      <c r="I186" s="38"/>
      <c r="J186" s="38"/>
      <c r="K186" s="38"/>
      <c r="L186" s="38"/>
      <c r="M186" s="38"/>
      <c r="N186" s="38"/>
      <c r="O186" s="34"/>
      <c r="P186" s="34"/>
    </row>
    <row r="187" spans="1:16" x14ac:dyDescent="0.4">
      <c r="A187" s="34"/>
      <c r="B187" s="34"/>
      <c r="C187" s="35"/>
      <c r="D187" s="38"/>
      <c r="E187" s="35"/>
      <c r="F187" s="34"/>
      <c r="G187" s="34"/>
      <c r="H187" s="38"/>
      <c r="I187" s="38"/>
      <c r="J187" s="38"/>
      <c r="K187" s="38"/>
      <c r="L187" s="38"/>
      <c r="M187" s="38"/>
      <c r="N187" s="38"/>
      <c r="O187" s="34"/>
      <c r="P187" s="34"/>
    </row>
    <row r="188" spans="1:16" x14ac:dyDescent="0.4">
      <c r="A188" s="34"/>
      <c r="B188" s="34"/>
      <c r="C188" s="35"/>
      <c r="D188" s="38"/>
      <c r="E188" s="35"/>
      <c r="F188" s="34"/>
      <c r="G188" s="34"/>
      <c r="H188" s="38"/>
      <c r="I188" s="38"/>
      <c r="J188" s="38"/>
      <c r="K188" s="38"/>
      <c r="L188" s="38"/>
      <c r="M188" s="38"/>
      <c r="N188" s="38"/>
      <c r="O188" s="34"/>
      <c r="P188" s="34"/>
    </row>
    <row r="189" spans="1:16" x14ac:dyDescent="0.4">
      <c r="A189" s="34"/>
      <c r="B189" s="34"/>
      <c r="C189" s="35"/>
      <c r="D189" s="38"/>
      <c r="E189" s="35"/>
      <c r="F189" s="34"/>
      <c r="G189" s="34"/>
      <c r="H189" s="38"/>
      <c r="I189" s="38"/>
      <c r="J189" s="38"/>
      <c r="K189" s="38"/>
      <c r="L189" s="38"/>
      <c r="M189" s="38"/>
      <c r="N189" s="38"/>
      <c r="O189" s="34"/>
      <c r="P189" s="34"/>
    </row>
    <row r="190" spans="1:16" x14ac:dyDescent="0.4">
      <c r="A190" s="34"/>
      <c r="B190" s="34"/>
      <c r="C190" s="35"/>
      <c r="D190" s="38"/>
      <c r="E190" s="35"/>
      <c r="F190" s="34"/>
      <c r="G190" s="34"/>
      <c r="H190" s="38"/>
      <c r="I190" s="38"/>
      <c r="J190" s="38"/>
      <c r="K190" s="38"/>
      <c r="L190" s="38"/>
      <c r="M190" s="38"/>
      <c r="N190" s="38"/>
      <c r="O190" s="34"/>
      <c r="P190" s="34"/>
    </row>
  </sheetData>
  <sheetProtection algorithmName="SHA-512" hashValue="uop3zVYzp9xYbtGLDO177qVEzk6Qeh+0gk6wCgq7CDMJsZVQv2y11Y1S/daMNFb74PxSobJXaSO1tkgTht8YPA==" saltValue="RMEZGA18PuUVvmIrhdCsSQ==" spinCount="100000" sheet="1" objects="1" scenarios="1"/>
  <mergeCells count="20">
    <mergeCell ref="I5:I7"/>
    <mergeCell ref="C2:D2"/>
    <mergeCell ref="C3:D3"/>
    <mergeCell ref="C4:D4"/>
    <mergeCell ref="C5:D5"/>
    <mergeCell ref="F2:G2"/>
    <mergeCell ref="F3:G3"/>
    <mergeCell ref="C6:D6"/>
    <mergeCell ref="C7:D7"/>
    <mergeCell ref="F5:G7"/>
    <mergeCell ref="N9:N10"/>
    <mergeCell ref="L9:L10"/>
    <mergeCell ref="M9:M10"/>
    <mergeCell ref="G9:K9"/>
    <mergeCell ref="F9:F10"/>
    <mergeCell ref="F1:G1"/>
    <mergeCell ref="B9:B10"/>
    <mergeCell ref="C9:C10"/>
    <mergeCell ref="D9:D10"/>
    <mergeCell ref="E9:E10"/>
  </mergeCells>
  <phoneticPr fontId="4"/>
  <conditionalFormatting sqref="C2:C8">
    <cfRule type="containsBlanks" dxfId="2764" priority="3">
      <formula>LEN(TRIM(C2))=0</formula>
    </cfRule>
  </conditionalFormatting>
  <conditionalFormatting sqref="C4">
    <cfRule type="expression" dxfId="2763" priority="17">
      <formula>LEN($C$4)&lt;&gt;13</formula>
    </cfRule>
  </conditionalFormatting>
  <conditionalFormatting sqref="C11:F110">
    <cfRule type="expression" dxfId="2762" priority="8">
      <formula>AND($B11&lt;&gt;"",C11="")</formula>
    </cfRule>
  </conditionalFormatting>
  <conditionalFormatting sqref="D8">
    <cfRule type="containsBlanks" dxfId="2761" priority="1">
      <formula>LEN(TRIM(D8))=0</formula>
    </cfRule>
  </conditionalFormatting>
  <conditionalFormatting sqref="G11:H110">
    <cfRule type="expression" dxfId="2760" priority="12">
      <formula>OR($I11="〇",$J11="〇",$K11="〇")</formula>
    </cfRule>
  </conditionalFormatting>
  <conditionalFormatting sqref="H1:H3">
    <cfRule type="containsBlanks" dxfId="2759" priority="4">
      <formula>LEN(TRIM(H1))=0</formula>
    </cfRule>
  </conditionalFormatting>
  <conditionalFormatting sqref="H5:H7">
    <cfRule type="containsBlanks" dxfId="2758" priority="26">
      <formula>LEN(TRIM(H5))=0</formula>
    </cfRule>
  </conditionalFormatting>
  <conditionalFormatting sqref="L11:L110">
    <cfRule type="expression" dxfId="2757" priority="23">
      <formula>AND(OR($G11&lt;&gt;"",$H11&lt;&gt;"",$I11&lt;&gt;"",$J11&lt;&gt;"",$K11&lt;&gt;""),$L11="")</formula>
    </cfRule>
  </conditionalFormatting>
  <dataValidations count="5">
    <dataValidation type="list" allowBlank="1" showInputMessage="1" showErrorMessage="1" sqref="H2:H3" xr:uid="{00000000-0002-0000-0200-000000000000}">
      <formula1>"適,否"</formula1>
    </dataValidation>
    <dataValidation type="whole" allowBlank="1" showInputMessage="1" showErrorMessage="1" error="施設・事業所番号（14100～）のみを入力してください。_x000a__x000a_" sqref="C4:D4" xr:uid="{00000000-0002-0000-0200-000001000000}">
      <formula1>1410051010000</formula1>
      <formula2>1410052009999</formula2>
    </dataValidation>
    <dataValidation type="list" allowBlank="1" showInputMessage="1" showErrorMessage="1" sqref="H1" xr:uid="{00000000-0002-0000-0200-000002000000}">
      <formula1>"適"</formula1>
    </dataValidation>
    <dataValidation allowBlank="1" showInputMessage="1" showErrorMessage="1" prompt="こちらに連絡先（電話番号）を記載します。" sqref="D8" xr:uid="{00000000-0002-0000-0200-000003000000}"/>
    <dataValidation allowBlank="1" showInputMessage="1" showErrorMessage="1" prompt="こちらに施設担当者名を入力します。" sqref="C8" xr:uid="{00000000-0002-0000-0200-000004000000}"/>
  </dataValidations>
  <pageMargins left="0.23622047244094491" right="0.23622047244094491" top="0.74803149606299213" bottom="0.74803149606299213" header="0.31496062992125984" footer="0.31496062992125984"/>
  <pageSetup paperSize="9" scale="80" orientation="landscape" r:id="rId1"/>
  <extLst>
    <ext xmlns:x14="http://schemas.microsoft.com/office/spreadsheetml/2009/9/main" uri="{CCE6A557-97BC-4b89-ADB6-D9C93CAAB3DF}">
      <x14:dataValidations xmlns:xm="http://schemas.microsoft.com/office/excel/2006/main" count="7">
        <x14:dataValidation type="list" allowBlank="1" showInputMessage="1" xr:uid="{00000000-0002-0000-0200-000005000000}">
          <x14:formula1>
            <xm:f>マスタ!$C$3:$C$8</xm:f>
          </x14:formula1>
          <xm:sqref>C6</xm:sqref>
        </x14:dataValidation>
        <x14:dataValidation type="list" allowBlank="1" showInputMessage="1" showErrorMessage="1" xr:uid="{00000000-0002-0000-0200-000006000000}">
          <x14:formula1>
            <xm:f>マスタ!$D$3:$D$16</xm:f>
          </x14:formula1>
          <xm:sqref>H11:H110 C11:C110</xm:sqref>
        </x14:dataValidation>
        <x14:dataValidation type="list" allowBlank="1" showInputMessage="1" showErrorMessage="1" xr:uid="{00000000-0002-0000-0200-000007000000}">
          <x14:formula1>
            <xm:f>マスタ!$B$3:$B$4</xm:f>
          </x14:formula1>
          <xm:sqref>I11:K110 M11:M110</xm:sqref>
        </x14:dataValidation>
        <x14:dataValidation type="list" allowBlank="1" showInputMessage="1" showErrorMessage="1" xr:uid="{00000000-0002-0000-0200-000008000000}">
          <x14:formula1>
            <xm:f>マスタ!$E$3:$E$7</xm:f>
          </x14:formula1>
          <xm:sqref>N11:N110</xm:sqref>
        </x14:dataValidation>
        <x14:dataValidation type="list" allowBlank="1" showInputMessage="1" xr:uid="{00000000-0002-0000-0200-000009000000}">
          <x14:formula1>
            <xm:f>マスタ!$I$3:$I$20</xm:f>
          </x14:formula1>
          <xm:sqref>C2:D2</xm:sqref>
        </x14:dataValidation>
        <x14:dataValidation type="date" allowBlank="1" showInputMessage="1" showErrorMessage="1" xr:uid="{00000000-0002-0000-0200-00000A000000}">
          <x14:formula1>
            <xm:f>マスタ!$F$4</xm:f>
          </x14:formula1>
          <x14:formula2>
            <xm:f>マスタ!$F$6</xm:f>
          </x14:formula2>
          <xm:sqref>L11:L110</xm:sqref>
        </x14:dataValidation>
        <x14:dataValidation type="list" allowBlank="1" showInputMessage="1" showErrorMessage="1" xr:uid="{00000000-0002-0000-0200-00000B000000}">
          <x14:formula1>
            <xm:f>マスタ!$H$3:$H$12</xm:f>
          </x14:formula1>
          <xm:sqref>C3:D3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F491-1A59-47BE-93CC-96F929F5D703}">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429" priority="38">
      <formula>AND($I31&lt;&gt;"",$I33="")</formula>
    </cfRule>
  </conditionalFormatting>
  <conditionalFormatting sqref="I73">
    <cfRule type="expression" dxfId="1428" priority="15">
      <formula>AND($I71&lt;&gt;"",$I73="")</formula>
    </cfRule>
  </conditionalFormatting>
  <conditionalFormatting sqref="I78">
    <cfRule type="expression" dxfId="1427" priority="33">
      <formula>AND($I76&lt;&gt;"",$I78="")</formula>
    </cfRule>
  </conditionalFormatting>
  <conditionalFormatting sqref="I83">
    <cfRule type="expression" dxfId="1426" priority="18">
      <formula>AND($I81&lt;&gt;"",$I83="")</formula>
    </cfRule>
  </conditionalFormatting>
  <conditionalFormatting sqref="I88">
    <cfRule type="expression" dxfId="1425" priority="21">
      <formula>AND($I86&lt;&gt;"",$I88="")</formula>
    </cfRule>
  </conditionalFormatting>
  <conditionalFormatting sqref="I93">
    <cfRule type="expression" dxfId="1424" priority="24">
      <formula>AND($I91&lt;&gt;"",$I93="")</formula>
    </cfRule>
  </conditionalFormatting>
  <conditionalFormatting sqref="I98">
    <cfRule type="expression" dxfId="1423" priority="27">
      <formula>AND($I96&lt;&gt;"",$I98="")</formula>
    </cfRule>
  </conditionalFormatting>
  <conditionalFormatting sqref="I103">
    <cfRule type="expression" dxfId="1422" priority="30">
      <formula>AND($I101&lt;&gt;"",$I103="")</formula>
    </cfRule>
  </conditionalFormatting>
  <conditionalFormatting sqref="V33 V38 V43 V48 V53 V58 V63">
    <cfRule type="expression" dxfId="1421" priority="42">
      <formula>AND($I31&lt;&gt;"",$V33="")</formula>
    </cfRule>
    <cfRule type="expression" dxfId="1420" priority="43">
      <formula>IF(AND($I36&lt;&gt;"",$AI38&lt;&gt;"",$V33&lt;=$AI38),TRUE,FALSE)</formula>
    </cfRule>
  </conditionalFormatting>
  <conditionalFormatting sqref="V68">
    <cfRule type="expression" dxfId="1419" priority="44">
      <formula>AND($I66&lt;&gt;"",$V68="")</formula>
    </cfRule>
    <cfRule type="expression" dxfId="1418" priority="45">
      <formula>IF(AND(#REF!&lt;&gt;"",#REF!&lt;&gt;"",$V68&lt;=#REF!),TRUE,FALSE)</formula>
    </cfRule>
  </conditionalFormatting>
  <conditionalFormatting sqref="V73 V78 V83">
    <cfRule type="expression" dxfId="1417" priority="46">
      <formula>AND($I71&lt;&gt;"",$V73="")</formula>
    </cfRule>
    <cfRule type="expression" dxfId="1416" priority="47">
      <formula>IF(AND(#REF!&lt;&gt;"",#REF!&lt;&gt;"",$V73&lt;=#REF!),TRUE,FALSE)</formula>
    </cfRule>
  </conditionalFormatting>
  <conditionalFormatting sqref="V88">
    <cfRule type="expression" dxfId="1415" priority="54">
      <formula>AND($I86&lt;&gt;"",$V88="")</formula>
    </cfRule>
    <cfRule type="expression" dxfId="1414" priority="55">
      <formula>IF(AND(#REF!&lt;&gt;"",#REF!&lt;&gt;"",$V88&lt;=#REF!),TRUE,FALSE)</formula>
    </cfRule>
  </conditionalFormatting>
  <conditionalFormatting sqref="V93">
    <cfRule type="expression" dxfId="1413" priority="52">
      <formula>AND($I91&lt;&gt;"",$V93="")</formula>
    </cfRule>
    <cfRule type="expression" dxfId="1412" priority="53">
      <formula>IF(AND(#REF!&lt;&gt;"",#REF!&lt;&gt;"",$V93&lt;=#REF!),TRUE,FALSE)</formula>
    </cfRule>
  </conditionalFormatting>
  <conditionalFormatting sqref="V98">
    <cfRule type="expression" dxfId="1411" priority="50">
      <formula>AND($I96&lt;&gt;"",$V98="")</formula>
    </cfRule>
    <cfRule type="expression" dxfId="1410" priority="51">
      <formula>IF(AND(#REF!&lt;&gt;"",#REF!&lt;&gt;"",$V98&lt;=#REF!),TRUE,FALSE)</formula>
    </cfRule>
  </conditionalFormatting>
  <conditionalFormatting sqref="V103">
    <cfRule type="expression" dxfId="1409" priority="48">
      <formula>AND($I101&lt;&gt;"",$V103="")</formula>
    </cfRule>
    <cfRule type="expression" dxfId="1408" priority="49">
      <formula>IF(AND(#REF!&lt;&gt;"",#REF!&lt;&gt;"",$V103&lt;=#REF!),TRUE,FALSE)</formula>
    </cfRule>
  </conditionalFormatting>
  <conditionalFormatting sqref="AI33">
    <cfRule type="expression" dxfId="1407" priority="36">
      <formula>AND($I$31&lt;&gt;"",$AI$33="")</formula>
    </cfRule>
  </conditionalFormatting>
  <conditionalFormatting sqref="AI38 AI43 AI48 AI53 AI58 AI63 AI68">
    <cfRule type="expression" dxfId="1406" priority="40">
      <formula>AND($I36&lt;&gt;"",$AI38="")</formula>
    </cfRule>
    <cfRule type="expression" dxfId="1405" priority="41">
      <formula>IF(AND($I36&lt;&gt;"",AI38&lt;&gt;"",$V33&lt;=$AI38),TRUE,FALSE)</formula>
    </cfRule>
  </conditionalFormatting>
  <conditionalFormatting sqref="AI73">
    <cfRule type="expression" dxfId="1404" priority="16">
      <formula>AND($I71&lt;&gt;"",$AI73="")</formula>
    </cfRule>
    <cfRule type="expression" dxfId="1403" priority="17">
      <formula>IF(AND($I71&lt;&gt;"",AI73&lt;&gt;"",$V63&lt;=$AI73),TRUE,FALSE)</formula>
    </cfRule>
  </conditionalFormatting>
  <conditionalFormatting sqref="AI78">
    <cfRule type="expression" dxfId="1402" priority="34">
      <formula>AND($I76&lt;&gt;"",$AI78="")</formula>
    </cfRule>
    <cfRule type="expression" dxfId="1401" priority="35">
      <formula>IF(AND($I76&lt;&gt;"",AI78&lt;&gt;"",$V68&lt;=$AI78),TRUE,FALSE)</formula>
    </cfRule>
  </conditionalFormatting>
  <conditionalFormatting sqref="AI83">
    <cfRule type="expression" dxfId="1400" priority="19">
      <formula>AND($I81&lt;&gt;"",$AI83="")</formula>
    </cfRule>
    <cfRule type="expression" dxfId="1399" priority="20">
      <formula>IF(AND($I81&lt;&gt;"",AI83&lt;&gt;"",$V78&lt;=$AI83),TRUE,FALSE)</formula>
    </cfRule>
  </conditionalFormatting>
  <conditionalFormatting sqref="AI88">
    <cfRule type="expression" dxfId="1398" priority="22">
      <formula>AND($I86&lt;&gt;"",$AI88="")</formula>
    </cfRule>
    <cfRule type="expression" dxfId="1397" priority="23">
      <formula>IF(AND($I86&lt;&gt;"",AI88&lt;&gt;"",$V78&lt;=$AI88),TRUE,FALSE)</formula>
    </cfRule>
  </conditionalFormatting>
  <conditionalFormatting sqref="AI93">
    <cfRule type="expression" dxfId="1396" priority="25">
      <formula>AND($I91&lt;&gt;"",$AI93="")</formula>
    </cfRule>
    <cfRule type="expression" dxfId="1395" priority="26">
      <formula>IF(AND($I91&lt;&gt;"",AI93&lt;&gt;"",$V78&lt;=$AI93),TRUE,FALSE)</formula>
    </cfRule>
  </conditionalFormatting>
  <conditionalFormatting sqref="AI98">
    <cfRule type="expression" dxfId="1394" priority="28">
      <formula>AND($I96&lt;&gt;"",$AI98="")</formula>
    </cfRule>
    <cfRule type="expression" dxfId="1393" priority="29">
      <formula>IF(AND($I96&lt;&gt;"",AI98&lt;&gt;"",$V78&lt;=$AI98),TRUE,FALSE)</formula>
    </cfRule>
  </conditionalFormatting>
  <conditionalFormatting sqref="AI103">
    <cfRule type="expression" dxfId="1392" priority="31">
      <formula>AND($I101&lt;&gt;"",$AI103="")</formula>
    </cfRule>
    <cfRule type="expression" dxfId="1391" priority="32">
      <formula>IF(AND($I101&lt;&gt;"",AI103&lt;&gt;"",$V78&lt;=$AI103),TRUE,FALSE)</formula>
    </cfRule>
  </conditionalFormatting>
  <conditionalFormatting sqref="AT31">
    <cfRule type="expression" dxfId="1389" priority="37">
      <formula>AND($I31&lt;&gt;"",$AT31="")</formula>
    </cfRule>
  </conditionalFormatting>
  <conditionalFormatting sqref="AT36">
    <cfRule type="expression" dxfId="1388" priority="14">
      <formula>AND($I36&lt;&gt;"",$AT36="")</formula>
    </cfRule>
  </conditionalFormatting>
  <conditionalFormatting sqref="AT41">
    <cfRule type="expression" dxfId="1387" priority="13">
      <formula>AND($I41&lt;&gt;"",$AT41="")</formula>
    </cfRule>
  </conditionalFormatting>
  <conditionalFormatting sqref="AT46">
    <cfRule type="expression" dxfId="1386" priority="12">
      <formula>AND($I46&lt;&gt;"",$AT46="")</formula>
    </cfRule>
  </conditionalFormatting>
  <conditionalFormatting sqref="AT51">
    <cfRule type="expression" dxfId="1385" priority="11">
      <formula>AND($I51&lt;&gt;"",$AT51="")</formula>
    </cfRule>
  </conditionalFormatting>
  <conditionalFormatting sqref="AT56">
    <cfRule type="expression" dxfId="1384" priority="10">
      <formula>AND($I56&lt;&gt;"",$AT56="")</formula>
    </cfRule>
  </conditionalFormatting>
  <conditionalFormatting sqref="AT61">
    <cfRule type="expression" dxfId="1383" priority="9">
      <formula>AND($I61&lt;&gt;"",$AT61="")</formula>
    </cfRule>
  </conditionalFormatting>
  <conditionalFormatting sqref="AT66">
    <cfRule type="expression" dxfId="1382" priority="8">
      <formula>AND($I66&lt;&gt;"",$AT66="")</formula>
    </cfRule>
  </conditionalFormatting>
  <conditionalFormatting sqref="AT71">
    <cfRule type="expression" dxfId="1381" priority="7">
      <formula>AND($I71&lt;&gt;"",$AT71="")</formula>
    </cfRule>
  </conditionalFormatting>
  <conditionalFormatting sqref="AT76">
    <cfRule type="expression" dxfId="1380" priority="6">
      <formula>AND($I76&lt;&gt;"",$AT76="")</formula>
    </cfRule>
  </conditionalFormatting>
  <conditionalFormatting sqref="AT81">
    <cfRule type="expression" dxfId="1379" priority="5">
      <formula>AND($I81&lt;&gt;"",$AT81="")</formula>
    </cfRule>
  </conditionalFormatting>
  <conditionalFormatting sqref="AT86">
    <cfRule type="expression" dxfId="1378" priority="4">
      <formula>AND($I86&lt;&gt;"",$AT86="")</formula>
    </cfRule>
  </conditionalFormatting>
  <conditionalFormatting sqref="AT91">
    <cfRule type="expression" dxfId="1377" priority="3">
      <formula>AND($I91&lt;&gt;"",$AT91="")</formula>
    </cfRule>
  </conditionalFormatting>
  <conditionalFormatting sqref="AT96">
    <cfRule type="expression" dxfId="1376" priority="2">
      <formula>AND($I96&lt;&gt;"",$AT96="")</formula>
    </cfRule>
  </conditionalFormatting>
  <conditionalFormatting sqref="AT101">
    <cfRule type="expression" dxfId="137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948AA64-8A11-469A-9858-F0121F085E25}">
      <formula1>$BU$28</formula1>
    </dataValidation>
    <dataValidation type="list" allowBlank="1" showInputMessage="1" showErrorMessage="1" sqref="AK8:AO8" xr:uid="{76254BD4-D574-47E9-AF7E-CE1A80A9AAF1}">
      <formula1>"平成,昭和,大正"</formula1>
    </dataValidation>
    <dataValidation type="list" allowBlank="1" showInputMessage="1" showErrorMessage="1" sqref="BU8 I33:O34 I38:O39 I43:O44 I48:O49 I53:O54 I58:O59 I63:O64 I83:O84 I103:O104 I98:O99 I93:O94 I88:O89 I78:O79 I68:O69 I73:O74" xr:uid="{5E03007A-0CE0-439D-A72B-4AE49B43F21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773D75DD-A82C-40B6-925E-CF8DD48C9F8A}">
      <formula1>"男,女"</formula1>
    </dataValidation>
    <dataValidation type="list" allowBlank="1" showInputMessage="1" showErrorMessage="1" sqref="S13:U13 S15:U15 S17:U17 S19:U19 AY13:BA13 AY15:BA15 AY17:BA17 AY19:BA19" xr:uid="{252CB293-1100-4CCF-8436-EE3984251A31}">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7D5FE851-B6C3-43A6-8C73-181B205CDF04}">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711D-EBA2-4A94-9374-66613C022110}">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374" priority="38">
      <formula>AND($I31&lt;&gt;"",$I33="")</formula>
    </cfRule>
  </conditionalFormatting>
  <conditionalFormatting sqref="I73">
    <cfRule type="expression" dxfId="1373" priority="15">
      <formula>AND($I71&lt;&gt;"",$I73="")</formula>
    </cfRule>
  </conditionalFormatting>
  <conditionalFormatting sqref="I78">
    <cfRule type="expression" dxfId="1372" priority="33">
      <formula>AND($I76&lt;&gt;"",$I78="")</formula>
    </cfRule>
  </conditionalFormatting>
  <conditionalFormatting sqref="I83">
    <cfRule type="expression" dxfId="1371" priority="18">
      <formula>AND($I81&lt;&gt;"",$I83="")</formula>
    </cfRule>
  </conditionalFormatting>
  <conditionalFormatting sqref="I88">
    <cfRule type="expression" dxfId="1370" priority="21">
      <formula>AND($I86&lt;&gt;"",$I88="")</formula>
    </cfRule>
  </conditionalFormatting>
  <conditionalFormatting sqref="I93">
    <cfRule type="expression" dxfId="1369" priority="24">
      <formula>AND($I91&lt;&gt;"",$I93="")</formula>
    </cfRule>
  </conditionalFormatting>
  <conditionalFormatting sqref="I98">
    <cfRule type="expression" dxfId="1368" priority="27">
      <formula>AND($I96&lt;&gt;"",$I98="")</formula>
    </cfRule>
  </conditionalFormatting>
  <conditionalFormatting sqref="I103">
    <cfRule type="expression" dxfId="1367" priority="30">
      <formula>AND($I101&lt;&gt;"",$I103="")</formula>
    </cfRule>
  </conditionalFormatting>
  <conditionalFormatting sqref="V33 V38 V43 V48 V53 V58 V63">
    <cfRule type="expression" dxfId="1365" priority="42">
      <formula>AND($I31&lt;&gt;"",$V33="")</formula>
    </cfRule>
    <cfRule type="expression" dxfId="1366" priority="43">
      <formula>IF(AND($I36&lt;&gt;"",$AI38&lt;&gt;"",$V33&lt;=$AI38),TRUE,FALSE)</formula>
    </cfRule>
  </conditionalFormatting>
  <conditionalFormatting sqref="V68">
    <cfRule type="expression" dxfId="1363" priority="44">
      <formula>AND($I66&lt;&gt;"",$V68="")</formula>
    </cfRule>
    <cfRule type="expression" dxfId="1364" priority="45">
      <formula>IF(AND(#REF!&lt;&gt;"",#REF!&lt;&gt;"",$V68&lt;=#REF!),TRUE,FALSE)</formula>
    </cfRule>
  </conditionalFormatting>
  <conditionalFormatting sqref="V73 V78 V83">
    <cfRule type="expression" dxfId="1361" priority="46">
      <formula>AND($I71&lt;&gt;"",$V73="")</formula>
    </cfRule>
    <cfRule type="expression" dxfId="1362" priority="47">
      <formula>IF(AND(#REF!&lt;&gt;"",#REF!&lt;&gt;"",$V73&lt;=#REF!),TRUE,FALSE)</formula>
    </cfRule>
  </conditionalFormatting>
  <conditionalFormatting sqref="V88">
    <cfRule type="expression" dxfId="1359" priority="54">
      <formula>AND($I86&lt;&gt;"",$V88="")</formula>
    </cfRule>
    <cfRule type="expression" dxfId="1360" priority="55">
      <formula>IF(AND(#REF!&lt;&gt;"",#REF!&lt;&gt;"",$V88&lt;=#REF!),TRUE,FALSE)</formula>
    </cfRule>
  </conditionalFormatting>
  <conditionalFormatting sqref="V93">
    <cfRule type="expression" dxfId="1358" priority="52">
      <formula>AND($I91&lt;&gt;"",$V93="")</formula>
    </cfRule>
    <cfRule type="expression" dxfId="1357" priority="53">
      <formula>IF(AND(#REF!&lt;&gt;"",#REF!&lt;&gt;"",$V93&lt;=#REF!),TRUE,FALSE)</formula>
    </cfRule>
  </conditionalFormatting>
  <conditionalFormatting sqref="V98">
    <cfRule type="expression" dxfId="1356" priority="50">
      <formula>AND($I96&lt;&gt;"",$V98="")</formula>
    </cfRule>
    <cfRule type="expression" dxfId="1355" priority="51">
      <formula>IF(AND(#REF!&lt;&gt;"",#REF!&lt;&gt;"",$V98&lt;=#REF!),TRUE,FALSE)</formula>
    </cfRule>
  </conditionalFormatting>
  <conditionalFormatting sqref="V103">
    <cfRule type="expression" dxfId="1354" priority="48">
      <formula>AND($I101&lt;&gt;"",$V103="")</formula>
    </cfRule>
    <cfRule type="expression" dxfId="1353" priority="49">
      <formula>IF(AND(#REF!&lt;&gt;"",#REF!&lt;&gt;"",$V103&lt;=#REF!),TRUE,FALSE)</formula>
    </cfRule>
  </conditionalFormatting>
  <conditionalFormatting sqref="AI33">
    <cfRule type="expression" dxfId="1352" priority="36">
      <formula>AND($I$31&lt;&gt;"",$AI$33="")</formula>
    </cfRule>
  </conditionalFormatting>
  <conditionalFormatting sqref="AI38 AI43 AI48 AI53 AI58 AI63 AI68">
    <cfRule type="expression" dxfId="1350" priority="40">
      <formula>AND($I36&lt;&gt;"",$AI38="")</formula>
    </cfRule>
    <cfRule type="expression" dxfId="1351" priority="41">
      <formula>IF(AND($I36&lt;&gt;"",AI38&lt;&gt;"",$V33&lt;=$AI38),TRUE,FALSE)</formula>
    </cfRule>
  </conditionalFormatting>
  <conditionalFormatting sqref="AI73">
    <cfRule type="expression" dxfId="1349" priority="16">
      <formula>AND($I71&lt;&gt;"",$AI73="")</formula>
    </cfRule>
    <cfRule type="expression" dxfId="1348" priority="17">
      <formula>IF(AND($I71&lt;&gt;"",AI73&lt;&gt;"",$V63&lt;=$AI73),TRUE,FALSE)</formula>
    </cfRule>
  </conditionalFormatting>
  <conditionalFormatting sqref="AI78">
    <cfRule type="expression" dxfId="1346" priority="34">
      <formula>AND($I76&lt;&gt;"",$AI78="")</formula>
    </cfRule>
    <cfRule type="expression" dxfId="1347" priority="35">
      <formula>IF(AND($I76&lt;&gt;"",AI78&lt;&gt;"",$V68&lt;=$AI78),TRUE,FALSE)</formula>
    </cfRule>
  </conditionalFormatting>
  <conditionalFormatting sqref="AI83">
    <cfRule type="expression" dxfId="1345" priority="19">
      <formula>AND($I81&lt;&gt;"",$AI83="")</formula>
    </cfRule>
    <cfRule type="expression" dxfId="1344" priority="20">
      <formula>IF(AND($I81&lt;&gt;"",AI83&lt;&gt;"",$V78&lt;=$AI83),TRUE,FALSE)</formula>
    </cfRule>
  </conditionalFormatting>
  <conditionalFormatting sqref="AI88">
    <cfRule type="expression" dxfId="1343" priority="22">
      <formula>AND($I86&lt;&gt;"",$AI88="")</formula>
    </cfRule>
    <cfRule type="expression" dxfId="1342" priority="23">
      <formula>IF(AND($I86&lt;&gt;"",AI88&lt;&gt;"",$V78&lt;=$AI88),TRUE,FALSE)</formula>
    </cfRule>
  </conditionalFormatting>
  <conditionalFormatting sqref="AI93">
    <cfRule type="expression" dxfId="1340" priority="25">
      <formula>AND($I91&lt;&gt;"",$AI93="")</formula>
    </cfRule>
    <cfRule type="expression" dxfId="1341" priority="26">
      <formula>IF(AND($I91&lt;&gt;"",AI93&lt;&gt;"",$V78&lt;=$AI93),TRUE,FALSE)</formula>
    </cfRule>
  </conditionalFormatting>
  <conditionalFormatting sqref="AI98">
    <cfRule type="expression" dxfId="1339" priority="28">
      <formula>AND($I96&lt;&gt;"",$AI98="")</formula>
    </cfRule>
    <cfRule type="expression" dxfId="1338" priority="29">
      <formula>IF(AND($I96&lt;&gt;"",AI98&lt;&gt;"",$V78&lt;=$AI98),TRUE,FALSE)</formula>
    </cfRule>
  </conditionalFormatting>
  <conditionalFormatting sqref="AI103">
    <cfRule type="expression" dxfId="1337" priority="31">
      <formula>AND($I101&lt;&gt;"",$AI103="")</formula>
    </cfRule>
    <cfRule type="expression" dxfId="1336" priority="32">
      <formula>IF(AND($I101&lt;&gt;"",AI103&lt;&gt;"",$V78&lt;=$AI103),TRUE,FALSE)</formula>
    </cfRule>
  </conditionalFormatting>
  <conditionalFormatting sqref="AT31">
    <cfRule type="expression" dxfId="1334" priority="37">
      <formula>AND($I31&lt;&gt;"",$AT31="")</formula>
    </cfRule>
  </conditionalFormatting>
  <conditionalFormatting sqref="AT36">
    <cfRule type="expression" dxfId="1333" priority="14">
      <formula>AND($I36&lt;&gt;"",$AT36="")</formula>
    </cfRule>
  </conditionalFormatting>
  <conditionalFormatting sqref="AT41">
    <cfRule type="expression" dxfId="1332" priority="13">
      <formula>AND($I41&lt;&gt;"",$AT41="")</formula>
    </cfRule>
  </conditionalFormatting>
  <conditionalFormatting sqref="AT46">
    <cfRule type="expression" dxfId="1331" priority="12">
      <formula>AND($I46&lt;&gt;"",$AT46="")</formula>
    </cfRule>
  </conditionalFormatting>
  <conditionalFormatting sqref="AT51">
    <cfRule type="expression" dxfId="1330" priority="11">
      <formula>AND($I51&lt;&gt;"",$AT51="")</formula>
    </cfRule>
  </conditionalFormatting>
  <conditionalFormatting sqref="AT56">
    <cfRule type="expression" dxfId="1329" priority="10">
      <formula>AND($I56&lt;&gt;"",$AT56="")</formula>
    </cfRule>
  </conditionalFormatting>
  <conditionalFormatting sqref="AT61">
    <cfRule type="expression" dxfId="1328" priority="9">
      <formula>AND($I61&lt;&gt;"",$AT61="")</formula>
    </cfRule>
  </conditionalFormatting>
  <conditionalFormatting sqref="AT66">
    <cfRule type="expression" dxfId="1327" priority="8">
      <formula>AND($I66&lt;&gt;"",$AT66="")</formula>
    </cfRule>
  </conditionalFormatting>
  <conditionalFormatting sqref="AT71">
    <cfRule type="expression" dxfId="1326" priority="7">
      <formula>AND($I71&lt;&gt;"",$AT71="")</formula>
    </cfRule>
  </conditionalFormatting>
  <conditionalFormatting sqref="AT76">
    <cfRule type="expression" dxfId="1325" priority="6">
      <formula>AND($I76&lt;&gt;"",$AT76="")</formula>
    </cfRule>
  </conditionalFormatting>
  <conditionalFormatting sqref="AT81">
    <cfRule type="expression" dxfId="1324" priority="5">
      <formula>AND($I81&lt;&gt;"",$AT81="")</formula>
    </cfRule>
  </conditionalFormatting>
  <conditionalFormatting sqref="AT86">
    <cfRule type="expression" dxfId="1323" priority="4">
      <formula>AND($I86&lt;&gt;"",$AT86="")</formula>
    </cfRule>
  </conditionalFormatting>
  <conditionalFormatting sqref="AT91">
    <cfRule type="expression" dxfId="1322" priority="3">
      <formula>AND($I91&lt;&gt;"",$AT91="")</formula>
    </cfRule>
  </conditionalFormatting>
  <conditionalFormatting sqref="AT96">
    <cfRule type="expression" dxfId="1321" priority="2">
      <formula>AND($I96&lt;&gt;"",$AT96="")</formula>
    </cfRule>
  </conditionalFormatting>
  <conditionalFormatting sqref="AT101">
    <cfRule type="expression" dxfId="1320" priority="1">
      <formula>AND($I101&lt;&gt;"",$AT101="")</formula>
    </cfRule>
  </conditionalFormatting>
  <dataValidations count="5">
    <dataValidation type="list" allowBlank="1" showInputMessage="1" showErrorMessage="1" sqref="S13:U13 S15:U15 S17:U17 S19:U19 AY13:BA13 AY15:BA15 AY17:BA17 AY19:BA19" xr:uid="{DA5A51A3-6700-48B7-82B8-BABA8AF8D81A}">
      <formula1>"昭和,平成,令和"</formula1>
    </dataValidation>
    <dataValidation type="list" allowBlank="1" showInputMessage="1" showErrorMessage="1" sqref="CY7" xr:uid="{B95366F5-C4AE-453E-AB79-6A1043FEB1E8}">
      <formula1>"男,女"</formula1>
    </dataValidation>
    <dataValidation type="list" allowBlank="1" showInputMessage="1" showErrorMessage="1" sqref="BU8 I33:O34 I38:O39 I43:O44 I48:O49 I53:O54 I58:O59 I63:O64 I83:O84 I103:O104 I98:O99 I93:O94 I88:O89 I78:O79 I68:O69 I73:O74" xr:uid="{81208520-789A-4CB4-98D0-1D5BB763DD8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97B42E21-9FB2-4726-B11F-EDEE11F2FA89}">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CCEE166-CED2-4362-97C0-1DDFD65F034C}">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A2F3DC0D-58F7-432B-8CE1-0F6BE88DA6E0}">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FBE9-8119-4CE8-BD85-9678C5709600}">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319" priority="38">
      <formula>AND($I31&lt;&gt;"",$I33="")</formula>
    </cfRule>
  </conditionalFormatting>
  <conditionalFormatting sqref="I73">
    <cfRule type="expression" dxfId="1318" priority="15">
      <formula>AND($I71&lt;&gt;"",$I73="")</formula>
    </cfRule>
  </conditionalFormatting>
  <conditionalFormatting sqref="I78">
    <cfRule type="expression" dxfId="1317" priority="33">
      <formula>AND($I76&lt;&gt;"",$I78="")</formula>
    </cfRule>
  </conditionalFormatting>
  <conditionalFormatting sqref="I83">
    <cfRule type="expression" dxfId="1316" priority="18">
      <formula>AND($I81&lt;&gt;"",$I83="")</formula>
    </cfRule>
  </conditionalFormatting>
  <conditionalFormatting sqref="I88">
    <cfRule type="expression" dxfId="1315" priority="21">
      <formula>AND($I86&lt;&gt;"",$I88="")</formula>
    </cfRule>
  </conditionalFormatting>
  <conditionalFormatting sqref="I93">
    <cfRule type="expression" dxfId="1314" priority="24">
      <formula>AND($I91&lt;&gt;"",$I93="")</formula>
    </cfRule>
  </conditionalFormatting>
  <conditionalFormatting sqref="I98">
    <cfRule type="expression" dxfId="1313" priority="27">
      <formula>AND($I96&lt;&gt;"",$I98="")</formula>
    </cfRule>
  </conditionalFormatting>
  <conditionalFormatting sqref="I103">
    <cfRule type="expression" dxfId="1312" priority="30">
      <formula>AND($I101&lt;&gt;"",$I103="")</formula>
    </cfRule>
  </conditionalFormatting>
  <conditionalFormatting sqref="V33 V38 V43 V48 V53 V58 V63">
    <cfRule type="expression" dxfId="1311" priority="42">
      <formula>AND($I31&lt;&gt;"",$V33="")</formula>
    </cfRule>
    <cfRule type="expression" dxfId="1310" priority="43">
      <formula>IF(AND($I36&lt;&gt;"",$AI38&lt;&gt;"",$V33&lt;=$AI38),TRUE,FALSE)</formula>
    </cfRule>
  </conditionalFormatting>
  <conditionalFormatting sqref="V68">
    <cfRule type="expression" dxfId="1309" priority="44">
      <formula>AND($I66&lt;&gt;"",$V68="")</formula>
    </cfRule>
    <cfRule type="expression" dxfId="1308" priority="45">
      <formula>IF(AND(#REF!&lt;&gt;"",#REF!&lt;&gt;"",$V68&lt;=#REF!),TRUE,FALSE)</formula>
    </cfRule>
  </conditionalFormatting>
  <conditionalFormatting sqref="V73 V78 V83">
    <cfRule type="expression" dxfId="1307" priority="46">
      <formula>AND($I71&lt;&gt;"",$V73="")</formula>
    </cfRule>
    <cfRule type="expression" dxfId="1306" priority="47">
      <formula>IF(AND(#REF!&lt;&gt;"",#REF!&lt;&gt;"",$V73&lt;=#REF!),TRUE,FALSE)</formula>
    </cfRule>
  </conditionalFormatting>
  <conditionalFormatting sqref="V88">
    <cfRule type="expression" dxfId="1305" priority="54">
      <formula>AND($I86&lt;&gt;"",$V88="")</formula>
    </cfRule>
    <cfRule type="expression" dxfId="1304" priority="55">
      <formula>IF(AND(#REF!&lt;&gt;"",#REF!&lt;&gt;"",$V88&lt;=#REF!),TRUE,FALSE)</formula>
    </cfRule>
  </conditionalFormatting>
  <conditionalFormatting sqref="V93">
    <cfRule type="expression" dxfId="1303" priority="52">
      <formula>AND($I91&lt;&gt;"",$V93="")</formula>
    </cfRule>
    <cfRule type="expression" dxfId="1302" priority="53">
      <formula>IF(AND(#REF!&lt;&gt;"",#REF!&lt;&gt;"",$V93&lt;=#REF!),TRUE,FALSE)</formula>
    </cfRule>
  </conditionalFormatting>
  <conditionalFormatting sqref="V98">
    <cfRule type="expression" dxfId="1301" priority="50">
      <formula>AND($I96&lt;&gt;"",$V98="")</formula>
    </cfRule>
    <cfRule type="expression" dxfId="1300" priority="51">
      <formula>IF(AND(#REF!&lt;&gt;"",#REF!&lt;&gt;"",$V98&lt;=#REF!),TRUE,FALSE)</formula>
    </cfRule>
  </conditionalFormatting>
  <conditionalFormatting sqref="V103">
    <cfRule type="expression" dxfId="1299" priority="48">
      <formula>AND($I101&lt;&gt;"",$V103="")</formula>
    </cfRule>
    <cfRule type="expression" dxfId="1298" priority="49">
      <formula>IF(AND(#REF!&lt;&gt;"",#REF!&lt;&gt;"",$V103&lt;=#REF!),TRUE,FALSE)</formula>
    </cfRule>
  </conditionalFormatting>
  <conditionalFormatting sqref="AI33">
    <cfRule type="expression" dxfId="1297" priority="36">
      <formula>AND($I$31&lt;&gt;"",$AI$33="")</formula>
    </cfRule>
  </conditionalFormatting>
  <conditionalFormatting sqref="AI38 AI43 AI48 AI53 AI58 AI63 AI68">
    <cfRule type="expression" dxfId="1296" priority="40">
      <formula>AND($I36&lt;&gt;"",$AI38="")</formula>
    </cfRule>
    <cfRule type="expression" dxfId="1295" priority="41">
      <formula>IF(AND($I36&lt;&gt;"",AI38&lt;&gt;"",$V33&lt;=$AI38),TRUE,FALSE)</formula>
    </cfRule>
  </conditionalFormatting>
  <conditionalFormatting sqref="AI73">
    <cfRule type="expression" dxfId="1294" priority="16">
      <formula>AND($I71&lt;&gt;"",$AI73="")</formula>
    </cfRule>
    <cfRule type="expression" dxfId="1293" priority="17">
      <formula>IF(AND($I71&lt;&gt;"",AI73&lt;&gt;"",$V63&lt;=$AI73),TRUE,FALSE)</formula>
    </cfRule>
  </conditionalFormatting>
  <conditionalFormatting sqref="AI78">
    <cfRule type="expression" dxfId="1292" priority="34">
      <formula>AND($I76&lt;&gt;"",$AI78="")</formula>
    </cfRule>
    <cfRule type="expression" dxfId="1291" priority="35">
      <formula>IF(AND($I76&lt;&gt;"",AI78&lt;&gt;"",$V68&lt;=$AI78),TRUE,FALSE)</formula>
    </cfRule>
  </conditionalFormatting>
  <conditionalFormatting sqref="AI83">
    <cfRule type="expression" dxfId="1290" priority="19">
      <formula>AND($I81&lt;&gt;"",$AI83="")</formula>
    </cfRule>
    <cfRule type="expression" dxfId="1289" priority="20">
      <formula>IF(AND($I81&lt;&gt;"",AI83&lt;&gt;"",$V78&lt;=$AI83),TRUE,FALSE)</formula>
    </cfRule>
  </conditionalFormatting>
  <conditionalFormatting sqref="AI88">
    <cfRule type="expression" dxfId="1288" priority="22">
      <formula>AND($I86&lt;&gt;"",$AI88="")</formula>
    </cfRule>
    <cfRule type="expression" dxfId="1287" priority="23">
      <formula>IF(AND($I86&lt;&gt;"",AI88&lt;&gt;"",$V78&lt;=$AI88),TRUE,FALSE)</formula>
    </cfRule>
  </conditionalFormatting>
  <conditionalFormatting sqref="AI93">
    <cfRule type="expression" dxfId="1286" priority="25">
      <formula>AND($I91&lt;&gt;"",$AI93="")</formula>
    </cfRule>
    <cfRule type="expression" dxfId="1285" priority="26">
      <formula>IF(AND($I91&lt;&gt;"",AI93&lt;&gt;"",$V78&lt;=$AI93),TRUE,FALSE)</formula>
    </cfRule>
  </conditionalFormatting>
  <conditionalFormatting sqref="AI98">
    <cfRule type="expression" dxfId="1284" priority="28">
      <formula>AND($I96&lt;&gt;"",$AI98="")</formula>
    </cfRule>
    <cfRule type="expression" dxfId="1283" priority="29">
      <formula>IF(AND($I96&lt;&gt;"",AI98&lt;&gt;"",$V78&lt;=$AI98),TRUE,FALSE)</formula>
    </cfRule>
  </conditionalFormatting>
  <conditionalFormatting sqref="AI103">
    <cfRule type="expression" dxfId="1282" priority="31">
      <formula>AND($I101&lt;&gt;"",$AI103="")</formula>
    </cfRule>
    <cfRule type="expression" dxfId="1281" priority="32">
      <formula>IF(AND($I101&lt;&gt;"",AI103&lt;&gt;"",$V78&lt;=$AI103),TRUE,FALSE)</formula>
    </cfRule>
  </conditionalFormatting>
  <conditionalFormatting sqref="AT31">
    <cfRule type="expression" dxfId="1279" priority="37">
      <formula>AND($I31&lt;&gt;"",$AT31="")</formula>
    </cfRule>
  </conditionalFormatting>
  <conditionalFormatting sqref="AT36">
    <cfRule type="expression" dxfId="1278" priority="14">
      <formula>AND($I36&lt;&gt;"",$AT36="")</formula>
    </cfRule>
  </conditionalFormatting>
  <conditionalFormatting sqref="AT41">
    <cfRule type="expression" dxfId="1277" priority="13">
      <formula>AND($I41&lt;&gt;"",$AT41="")</formula>
    </cfRule>
  </conditionalFormatting>
  <conditionalFormatting sqref="AT46">
    <cfRule type="expression" dxfId="1276" priority="12">
      <formula>AND($I46&lt;&gt;"",$AT46="")</formula>
    </cfRule>
  </conditionalFormatting>
  <conditionalFormatting sqref="AT51">
    <cfRule type="expression" dxfId="1275" priority="11">
      <formula>AND($I51&lt;&gt;"",$AT51="")</formula>
    </cfRule>
  </conditionalFormatting>
  <conditionalFormatting sqref="AT56">
    <cfRule type="expression" dxfId="1274" priority="10">
      <formula>AND($I56&lt;&gt;"",$AT56="")</formula>
    </cfRule>
  </conditionalFormatting>
  <conditionalFormatting sqref="AT61">
    <cfRule type="expression" dxfId="1273" priority="9">
      <formula>AND($I61&lt;&gt;"",$AT61="")</formula>
    </cfRule>
  </conditionalFormatting>
  <conditionalFormatting sqref="AT66">
    <cfRule type="expression" dxfId="1272" priority="8">
      <formula>AND($I66&lt;&gt;"",$AT66="")</formula>
    </cfRule>
  </conditionalFormatting>
  <conditionalFormatting sqref="AT71">
    <cfRule type="expression" dxfId="1271" priority="7">
      <formula>AND($I71&lt;&gt;"",$AT71="")</formula>
    </cfRule>
  </conditionalFormatting>
  <conditionalFormatting sqref="AT76">
    <cfRule type="expression" dxfId="1270" priority="6">
      <formula>AND($I76&lt;&gt;"",$AT76="")</formula>
    </cfRule>
  </conditionalFormatting>
  <conditionalFormatting sqref="AT81">
    <cfRule type="expression" dxfId="1269" priority="5">
      <formula>AND($I81&lt;&gt;"",$AT81="")</formula>
    </cfRule>
  </conditionalFormatting>
  <conditionalFormatting sqref="AT86">
    <cfRule type="expression" dxfId="1268" priority="4">
      <formula>AND($I86&lt;&gt;"",$AT86="")</formula>
    </cfRule>
  </conditionalFormatting>
  <conditionalFormatting sqref="AT91">
    <cfRule type="expression" dxfId="1267" priority="3">
      <formula>AND($I91&lt;&gt;"",$AT91="")</formula>
    </cfRule>
  </conditionalFormatting>
  <conditionalFormatting sqref="AT96">
    <cfRule type="expression" dxfId="1266" priority="2">
      <formula>AND($I96&lt;&gt;"",$AT96="")</formula>
    </cfRule>
  </conditionalFormatting>
  <conditionalFormatting sqref="AT101">
    <cfRule type="expression" dxfId="126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35F1273-6495-40C1-BD9F-D4D112EB963B}">
      <formula1>$BU$28</formula1>
    </dataValidation>
    <dataValidation type="list" allowBlank="1" showInputMessage="1" showErrorMessage="1" sqref="AK8:AO8" xr:uid="{AFF81F98-409D-483D-AEB6-3190D0214E3E}">
      <formula1>"平成,昭和,大正"</formula1>
    </dataValidation>
    <dataValidation type="list" allowBlank="1" showInputMessage="1" showErrorMessage="1" sqref="BU8 I33:O34 I38:O39 I43:O44 I48:O49 I53:O54 I58:O59 I63:O64 I83:O84 I103:O104 I98:O99 I93:O94 I88:O89 I78:O79 I68:O69 I73:O74" xr:uid="{50EA3287-10CD-4C8A-A675-022350244A3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EB1DF000-96D2-4EAB-B58C-AA136977890E}">
      <formula1>"男,女"</formula1>
    </dataValidation>
    <dataValidation type="list" allowBlank="1" showInputMessage="1" showErrorMessage="1" sqref="S13:U13 S15:U15 S17:U17 S19:U19 AY13:BA13 AY15:BA15 AY17:BA17 AY19:BA19" xr:uid="{04C04AAC-BE91-434F-9D31-3A67DE63D171}">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5CD06448-235D-4703-A0DE-0F1F985DBDF9}">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4EF6C-9B85-4C94-9C6E-CEC3B375FEAC}">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264" priority="38">
      <formula>AND($I31&lt;&gt;"",$I33="")</formula>
    </cfRule>
  </conditionalFormatting>
  <conditionalFormatting sqref="I73">
    <cfRule type="expression" dxfId="1263" priority="15">
      <formula>AND($I71&lt;&gt;"",$I73="")</formula>
    </cfRule>
  </conditionalFormatting>
  <conditionalFormatting sqref="I78">
    <cfRule type="expression" dxfId="1262" priority="33">
      <formula>AND($I76&lt;&gt;"",$I78="")</formula>
    </cfRule>
  </conditionalFormatting>
  <conditionalFormatting sqref="I83">
    <cfRule type="expression" dxfId="1261" priority="18">
      <formula>AND($I81&lt;&gt;"",$I83="")</formula>
    </cfRule>
  </conditionalFormatting>
  <conditionalFormatting sqref="I88">
    <cfRule type="expression" dxfId="1260" priority="21">
      <formula>AND($I86&lt;&gt;"",$I88="")</formula>
    </cfRule>
  </conditionalFormatting>
  <conditionalFormatting sqref="I93">
    <cfRule type="expression" dxfId="1259" priority="24">
      <formula>AND($I91&lt;&gt;"",$I93="")</formula>
    </cfRule>
  </conditionalFormatting>
  <conditionalFormatting sqref="I98">
    <cfRule type="expression" dxfId="1258" priority="27">
      <formula>AND($I96&lt;&gt;"",$I98="")</formula>
    </cfRule>
  </conditionalFormatting>
  <conditionalFormatting sqref="I103">
    <cfRule type="expression" dxfId="1257" priority="30">
      <formula>AND($I101&lt;&gt;"",$I103="")</formula>
    </cfRule>
  </conditionalFormatting>
  <conditionalFormatting sqref="V33 V38 V43 V48 V53 V58 V63">
    <cfRule type="expression" dxfId="1256" priority="42">
      <formula>AND($I31&lt;&gt;"",$V33="")</formula>
    </cfRule>
    <cfRule type="expression" dxfId="1255" priority="43">
      <formula>IF(AND($I36&lt;&gt;"",$AI38&lt;&gt;"",$V33&lt;=$AI38),TRUE,FALSE)</formula>
    </cfRule>
  </conditionalFormatting>
  <conditionalFormatting sqref="V68">
    <cfRule type="expression" dxfId="1254" priority="44">
      <formula>AND($I66&lt;&gt;"",$V68="")</formula>
    </cfRule>
    <cfRule type="expression" dxfId="1253" priority="45">
      <formula>IF(AND(#REF!&lt;&gt;"",#REF!&lt;&gt;"",$V68&lt;=#REF!),TRUE,FALSE)</formula>
    </cfRule>
  </conditionalFormatting>
  <conditionalFormatting sqref="V73 V78 V83">
    <cfRule type="expression" dxfId="1252" priority="46">
      <formula>AND($I71&lt;&gt;"",$V73="")</formula>
    </cfRule>
    <cfRule type="expression" dxfId="1251" priority="47">
      <formula>IF(AND(#REF!&lt;&gt;"",#REF!&lt;&gt;"",$V73&lt;=#REF!),TRUE,FALSE)</formula>
    </cfRule>
  </conditionalFormatting>
  <conditionalFormatting sqref="V88">
    <cfRule type="expression" dxfId="1250" priority="54">
      <formula>AND($I86&lt;&gt;"",$V88="")</formula>
    </cfRule>
    <cfRule type="expression" dxfId="1249" priority="55">
      <formula>IF(AND(#REF!&lt;&gt;"",#REF!&lt;&gt;"",$V88&lt;=#REF!),TRUE,FALSE)</formula>
    </cfRule>
  </conditionalFormatting>
  <conditionalFormatting sqref="V93">
    <cfRule type="expression" dxfId="1248" priority="52">
      <formula>AND($I91&lt;&gt;"",$V93="")</formula>
    </cfRule>
    <cfRule type="expression" dxfId="1247" priority="53">
      <formula>IF(AND(#REF!&lt;&gt;"",#REF!&lt;&gt;"",$V93&lt;=#REF!),TRUE,FALSE)</formula>
    </cfRule>
  </conditionalFormatting>
  <conditionalFormatting sqref="V98">
    <cfRule type="expression" dxfId="1246" priority="50">
      <formula>AND($I96&lt;&gt;"",$V98="")</formula>
    </cfRule>
    <cfRule type="expression" dxfId="1245" priority="51">
      <formula>IF(AND(#REF!&lt;&gt;"",#REF!&lt;&gt;"",$V98&lt;=#REF!),TRUE,FALSE)</formula>
    </cfRule>
  </conditionalFormatting>
  <conditionalFormatting sqref="V103">
    <cfRule type="expression" dxfId="1244" priority="48">
      <formula>AND($I101&lt;&gt;"",$V103="")</formula>
    </cfRule>
    <cfRule type="expression" dxfId="1243" priority="49">
      <formula>IF(AND(#REF!&lt;&gt;"",#REF!&lt;&gt;"",$V103&lt;=#REF!),TRUE,FALSE)</formula>
    </cfRule>
  </conditionalFormatting>
  <conditionalFormatting sqref="AI33">
    <cfRule type="expression" dxfId="1242" priority="36">
      <formula>AND($I$31&lt;&gt;"",$AI$33="")</formula>
    </cfRule>
  </conditionalFormatting>
  <conditionalFormatting sqref="AI38 AI43 AI48 AI53 AI58 AI63 AI68">
    <cfRule type="expression" dxfId="1241" priority="40">
      <formula>AND($I36&lt;&gt;"",$AI38="")</formula>
    </cfRule>
    <cfRule type="expression" dxfId="1240" priority="41">
      <formula>IF(AND($I36&lt;&gt;"",AI38&lt;&gt;"",$V33&lt;=$AI38),TRUE,FALSE)</formula>
    </cfRule>
  </conditionalFormatting>
  <conditionalFormatting sqref="AI73">
    <cfRule type="expression" dxfId="1239" priority="16">
      <formula>AND($I71&lt;&gt;"",$AI73="")</formula>
    </cfRule>
    <cfRule type="expression" dxfId="1238" priority="17">
      <formula>IF(AND($I71&lt;&gt;"",AI73&lt;&gt;"",$V63&lt;=$AI73),TRUE,FALSE)</formula>
    </cfRule>
  </conditionalFormatting>
  <conditionalFormatting sqref="AI78">
    <cfRule type="expression" dxfId="1237" priority="34">
      <formula>AND($I76&lt;&gt;"",$AI78="")</formula>
    </cfRule>
    <cfRule type="expression" dxfId="1236" priority="35">
      <formula>IF(AND($I76&lt;&gt;"",AI78&lt;&gt;"",$V68&lt;=$AI78),TRUE,FALSE)</formula>
    </cfRule>
  </conditionalFormatting>
  <conditionalFormatting sqref="AI83">
    <cfRule type="expression" dxfId="1235" priority="19">
      <formula>AND($I81&lt;&gt;"",$AI83="")</formula>
    </cfRule>
    <cfRule type="expression" dxfId="1234" priority="20">
      <formula>IF(AND($I81&lt;&gt;"",AI83&lt;&gt;"",$V78&lt;=$AI83),TRUE,FALSE)</formula>
    </cfRule>
  </conditionalFormatting>
  <conditionalFormatting sqref="AI88">
    <cfRule type="expression" dxfId="1233" priority="22">
      <formula>AND($I86&lt;&gt;"",$AI88="")</formula>
    </cfRule>
    <cfRule type="expression" dxfId="1232" priority="23">
      <formula>IF(AND($I86&lt;&gt;"",AI88&lt;&gt;"",$V78&lt;=$AI88),TRUE,FALSE)</formula>
    </cfRule>
  </conditionalFormatting>
  <conditionalFormatting sqref="AI93">
    <cfRule type="expression" dxfId="1231" priority="25">
      <formula>AND($I91&lt;&gt;"",$AI93="")</formula>
    </cfRule>
    <cfRule type="expression" dxfId="1230" priority="26">
      <formula>IF(AND($I91&lt;&gt;"",AI93&lt;&gt;"",$V78&lt;=$AI93),TRUE,FALSE)</formula>
    </cfRule>
  </conditionalFormatting>
  <conditionalFormatting sqref="AI98">
    <cfRule type="expression" dxfId="1229" priority="28">
      <formula>AND($I96&lt;&gt;"",$AI98="")</formula>
    </cfRule>
    <cfRule type="expression" dxfId="1228" priority="29">
      <formula>IF(AND($I96&lt;&gt;"",AI98&lt;&gt;"",$V78&lt;=$AI98),TRUE,FALSE)</formula>
    </cfRule>
  </conditionalFormatting>
  <conditionalFormatting sqref="AI103">
    <cfRule type="expression" dxfId="1227" priority="31">
      <formula>AND($I101&lt;&gt;"",$AI103="")</formula>
    </cfRule>
    <cfRule type="expression" dxfId="1226" priority="32">
      <formula>IF(AND($I101&lt;&gt;"",AI103&lt;&gt;"",$V78&lt;=$AI103),TRUE,FALSE)</formula>
    </cfRule>
  </conditionalFormatting>
  <conditionalFormatting sqref="AT31">
    <cfRule type="expression" dxfId="1224" priority="37">
      <formula>AND($I31&lt;&gt;"",$AT31="")</formula>
    </cfRule>
  </conditionalFormatting>
  <conditionalFormatting sqref="AT36">
    <cfRule type="expression" dxfId="1223" priority="14">
      <formula>AND($I36&lt;&gt;"",$AT36="")</formula>
    </cfRule>
  </conditionalFormatting>
  <conditionalFormatting sqref="AT41">
    <cfRule type="expression" dxfId="1222" priority="13">
      <formula>AND($I41&lt;&gt;"",$AT41="")</formula>
    </cfRule>
  </conditionalFormatting>
  <conditionalFormatting sqref="AT46">
    <cfRule type="expression" dxfId="1221" priority="12">
      <formula>AND($I46&lt;&gt;"",$AT46="")</formula>
    </cfRule>
  </conditionalFormatting>
  <conditionalFormatting sqref="AT51">
    <cfRule type="expression" dxfId="1220" priority="11">
      <formula>AND($I51&lt;&gt;"",$AT51="")</formula>
    </cfRule>
  </conditionalFormatting>
  <conditionalFormatting sqref="AT56">
    <cfRule type="expression" dxfId="1219" priority="10">
      <formula>AND($I56&lt;&gt;"",$AT56="")</formula>
    </cfRule>
  </conditionalFormatting>
  <conditionalFormatting sqref="AT61">
    <cfRule type="expression" dxfId="1218" priority="9">
      <formula>AND($I61&lt;&gt;"",$AT61="")</formula>
    </cfRule>
  </conditionalFormatting>
  <conditionalFormatting sqref="AT66">
    <cfRule type="expression" dxfId="1217" priority="8">
      <formula>AND($I66&lt;&gt;"",$AT66="")</formula>
    </cfRule>
  </conditionalFormatting>
  <conditionalFormatting sqref="AT71">
    <cfRule type="expression" dxfId="1216" priority="7">
      <formula>AND($I71&lt;&gt;"",$AT71="")</formula>
    </cfRule>
  </conditionalFormatting>
  <conditionalFormatting sqref="AT76">
    <cfRule type="expression" dxfId="1215" priority="6">
      <formula>AND($I76&lt;&gt;"",$AT76="")</formula>
    </cfRule>
  </conditionalFormatting>
  <conditionalFormatting sqref="AT81">
    <cfRule type="expression" dxfId="1214" priority="5">
      <formula>AND($I81&lt;&gt;"",$AT81="")</formula>
    </cfRule>
  </conditionalFormatting>
  <conditionalFormatting sqref="AT86">
    <cfRule type="expression" dxfId="1213" priority="4">
      <formula>AND($I86&lt;&gt;"",$AT86="")</formula>
    </cfRule>
  </conditionalFormatting>
  <conditionalFormatting sqref="AT91">
    <cfRule type="expression" dxfId="1212" priority="3">
      <formula>AND($I91&lt;&gt;"",$AT91="")</formula>
    </cfRule>
  </conditionalFormatting>
  <conditionalFormatting sqref="AT96">
    <cfRule type="expression" dxfId="1211" priority="2">
      <formula>AND($I96&lt;&gt;"",$AT96="")</formula>
    </cfRule>
  </conditionalFormatting>
  <conditionalFormatting sqref="AT101">
    <cfRule type="expression" dxfId="1210" priority="1">
      <formula>AND($I101&lt;&gt;"",$AT101="")</formula>
    </cfRule>
  </conditionalFormatting>
  <dataValidations count="5">
    <dataValidation type="list" allowBlank="1" showInputMessage="1" showErrorMessage="1" sqref="S13:U13 S15:U15 S17:U17 S19:U19 AY13:BA13 AY15:BA15 AY17:BA17 AY19:BA19" xr:uid="{50B0184A-C8B0-4C53-BFD0-BA1F86D429FB}">
      <formula1>"昭和,平成,令和"</formula1>
    </dataValidation>
    <dataValidation type="list" allowBlank="1" showInputMessage="1" showErrorMessage="1" sqref="CY7" xr:uid="{E60CE6F0-E29A-40DA-8F34-533E1733809A}">
      <formula1>"男,女"</formula1>
    </dataValidation>
    <dataValidation type="list" allowBlank="1" showInputMessage="1" showErrorMessage="1" sqref="BU8 I33:O34 I38:O39 I43:O44 I48:O49 I53:O54 I58:O59 I63:O64 I83:O84 I103:O104 I98:O99 I93:O94 I88:O89 I78:O79 I68:O69 I73:O74" xr:uid="{2E3AFFDF-1754-4D67-BD26-CB5CF1CC584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D532B734-6E4B-46D3-9247-6DA96A23D3F3}">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4D5F066-27EA-4618-83C9-592B3C31D2A7}">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EFD928F9-1592-4F4C-B949-2DF94412A979}">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E444A-77A4-43B0-9B31-B34034163418}">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209" priority="38">
      <formula>AND($I31&lt;&gt;"",$I33="")</formula>
    </cfRule>
  </conditionalFormatting>
  <conditionalFormatting sqref="I73">
    <cfRule type="expression" dxfId="1208" priority="15">
      <formula>AND($I71&lt;&gt;"",$I73="")</formula>
    </cfRule>
  </conditionalFormatting>
  <conditionalFormatting sqref="I78">
    <cfRule type="expression" dxfId="1207" priority="33">
      <formula>AND($I76&lt;&gt;"",$I78="")</formula>
    </cfRule>
  </conditionalFormatting>
  <conditionalFormatting sqref="I83">
    <cfRule type="expression" dxfId="1206" priority="18">
      <formula>AND($I81&lt;&gt;"",$I83="")</formula>
    </cfRule>
  </conditionalFormatting>
  <conditionalFormatting sqref="I88">
    <cfRule type="expression" dxfId="1205" priority="21">
      <formula>AND($I86&lt;&gt;"",$I88="")</formula>
    </cfRule>
  </conditionalFormatting>
  <conditionalFormatting sqref="I93">
    <cfRule type="expression" dxfId="1204" priority="24">
      <formula>AND($I91&lt;&gt;"",$I93="")</formula>
    </cfRule>
  </conditionalFormatting>
  <conditionalFormatting sqref="I98">
    <cfRule type="expression" dxfId="1203" priority="27">
      <formula>AND($I96&lt;&gt;"",$I98="")</formula>
    </cfRule>
  </conditionalFormatting>
  <conditionalFormatting sqref="I103">
    <cfRule type="expression" dxfId="1202" priority="30">
      <formula>AND($I101&lt;&gt;"",$I103="")</formula>
    </cfRule>
  </conditionalFormatting>
  <conditionalFormatting sqref="V33 V38 V43 V48 V53 V58 V63">
    <cfRule type="expression" dxfId="1201" priority="42">
      <formula>AND($I31&lt;&gt;"",$V33="")</formula>
    </cfRule>
    <cfRule type="expression" dxfId="1200" priority="43">
      <formula>IF(AND($I36&lt;&gt;"",$AI38&lt;&gt;"",$V33&lt;=$AI38),TRUE,FALSE)</formula>
    </cfRule>
  </conditionalFormatting>
  <conditionalFormatting sqref="V68">
    <cfRule type="expression" dxfId="1199" priority="44">
      <formula>AND($I66&lt;&gt;"",$V68="")</formula>
    </cfRule>
    <cfRule type="expression" dxfId="1198" priority="45">
      <formula>IF(AND(#REF!&lt;&gt;"",#REF!&lt;&gt;"",$V68&lt;=#REF!),TRUE,FALSE)</formula>
    </cfRule>
  </conditionalFormatting>
  <conditionalFormatting sqref="V73 V78 V83">
    <cfRule type="expression" dxfId="1197" priority="46">
      <formula>AND($I71&lt;&gt;"",$V73="")</formula>
    </cfRule>
    <cfRule type="expression" dxfId="1196" priority="47">
      <formula>IF(AND(#REF!&lt;&gt;"",#REF!&lt;&gt;"",$V73&lt;=#REF!),TRUE,FALSE)</formula>
    </cfRule>
  </conditionalFormatting>
  <conditionalFormatting sqref="V88">
    <cfRule type="expression" dxfId="1195" priority="54">
      <formula>AND($I86&lt;&gt;"",$V88="")</formula>
    </cfRule>
    <cfRule type="expression" dxfId="1194" priority="55">
      <formula>IF(AND(#REF!&lt;&gt;"",#REF!&lt;&gt;"",$V88&lt;=#REF!),TRUE,FALSE)</formula>
    </cfRule>
  </conditionalFormatting>
  <conditionalFormatting sqref="V93">
    <cfRule type="expression" dxfId="1193" priority="52">
      <formula>AND($I91&lt;&gt;"",$V93="")</formula>
    </cfRule>
    <cfRule type="expression" dxfId="1192" priority="53">
      <formula>IF(AND(#REF!&lt;&gt;"",#REF!&lt;&gt;"",$V93&lt;=#REF!),TRUE,FALSE)</formula>
    </cfRule>
  </conditionalFormatting>
  <conditionalFormatting sqref="V98">
    <cfRule type="expression" dxfId="1191" priority="50">
      <formula>AND($I96&lt;&gt;"",$V98="")</formula>
    </cfRule>
    <cfRule type="expression" dxfId="1190" priority="51">
      <formula>IF(AND(#REF!&lt;&gt;"",#REF!&lt;&gt;"",$V98&lt;=#REF!),TRUE,FALSE)</formula>
    </cfRule>
  </conditionalFormatting>
  <conditionalFormatting sqref="V103">
    <cfRule type="expression" dxfId="1189" priority="48">
      <formula>AND($I101&lt;&gt;"",$V103="")</formula>
    </cfRule>
    <cfRule type="expression" dxfId="1188" priority="49">
      <formula>IF(AND(#REF!&lt;&gt;"",#REF!&lt;&gt;"",$V103&lt;=#REF!),TRUE,FALSE)</formula>
    </cfRule>
  </conditionalFormatting>
  <conditionalFormatting sqref="AI33">
    <cfRule type="expression" dxfId="1187" priority="36">
      <formula>AND($I$31&lt;&gt;"",$AI$33="")</formula>
    </cfRule>
  </conditionalFormatting>
  <conditionalFormatting sqref="AI38 AI43 AI48 AI53 AI58 AI63 AI68">
    <cfRule type="expression" dxfId="1186" priority="40">
      <formula>AND($I36&lt;&gt;"",$AI38="")</formula>
    </cfRule>
    <cfRule type="expression" dxfId="1185" priority="41">
      <formula>IF(AND($I36&lt;&gt;"",AI38&lt;&gt;"",$V33&lt;=$AI38),TRUE,FALSE)</formula>
    </cfRule>
  </conditionalFormatting>
  <conditionalFormatting sqref="AI73">
    <cfRule type="expression" dxfId="1184" priority="16">
      <formula>AND($I71&lt;&gt;"",$AI73="")</formula>
    </cfRule>
    <cfRule type="expression" dxfId="1183" priority="17">
      <formula>IF(AND($I71&lt;&gt;"",AI73&lt;&gt;"",$V63&lt;=$AI73),TRUE,FALSE)</formula>
    </cfRule>
  </conditionalFormatting>
  <conditionalFormatting sqref="AI78">
    <cfRule type="expression" dxfId="1182" priority="34">
      <formula>AND($I76&lt;&gt;"",$AI78="")</formula>
    </cfRule>
    <cfRule type="expression" dxfId="1181" priority="35">
      <formula>IF(AND($I76&lt;&gt;"",AI78&lt;&gt;"",$V68&lt;=$AI78),TRUE,FALSE)</formula>
    </cfRule>
  </conditionalFormatting>
  <conditionalFormatting sqref="AI83">
    <cfRule type="expression" dxfId="1180" priority="19">
      <formula>AND($I81&lt;&gt;"",$AI83="")</formula>
    </cfRule>
    <cfRule type="expression" dxfId="1179" priority="20">
      <formula>IF(AND($I81&lt;&gt;"",AI83&lt;&gt;"",$V78&lt;=$AI83),TRUE,FALSE)</formula>
    </cfRule>
  </conditionalFormatting>
  <conditionalFormatting sqref="AI88">
    <cfRule type="expression" dxfId="1178" priority="22">
      <formula>AND($I86&lt;&gt;"",$AI88="")</formula>
    </cfRule>
    <cfRule type="expression" dxfId="1177" priority="23">
      <formula>IF(AND($I86&lt;&gt;"",AI88&lt;&gt;"",$V78&lt;=$AI88),TRUE,FALSE)</formula>
    </cfRule>
  </conditionalFormatting>
  <conditionalFormatting sqref="AI93">
    <cfRule type="expression" dxfId="1176" priority="25">
      <formula>AND($I91&lt;&gt;"",$AI93="")</formula>
    </cfRule>
    <cfRule type="expression" dxfId="1175" priority="26">
      <formula>IF(AND($I91&lt;&gt;"",AI93&lt;&gt;"",$V78&lt;=$AI93),TRUE,FALSE)</formula>
    </cfRule>
  </conditionalFormatting>
  <conditionalFormatting sqref="AI98">
    <cfRule type="expression" dxfId="1174" priority="28">
      <formula>AND($I96&lt;&gt;"",$AI98="")</formula>
    </cfRule>
    <cfRule type="expression" dxfId="1173" priority="29">
      <formula>IF(AND($I96&lt;&gt;"",AI98&lt;&gt;"",$V78&lt;=$AI98),TRUE,FALSE)</formula>
    </cfRule>
  </conditionalFormatting>
  <conditionalFormatting sqref="AI103">
    <cfRule type="expression" dxfId="1172" priority="31">
      <formula>AND($I101&lt;&gt;"",$AI103="")</formula>
    </cfRule>
    <cfRule type="expression" dxfId="1171" priority="32">
      <formula>IF(AND($I101&lt;&gt;"",AI103&lt;&gt;"",$V78&lt;=$AI103),TRUE,FALSE)</formula>
    </cfRule>
  </conditionalFormatting>
  <conditionalFormatting sqref="AT31">
    <cfRule type="expression" dxfId="1169" priority="37">
      <formula>AND($I31&lt;&gt;"",$AT31="")</formula>
    </cfRule>
  </conditionalFormatting>
  <conditionalFormatting sqref="AT36">
    <cfRule type="expression" dxfId="1168" priority="14">
      <formula>AND($I36&lt;&gt;"",$AT36="")</formula>
    </cfRule>
  </conditionalFormatting>
  <conditionalFormatting sqref="AT41">
    <cfRule type="expression" dxfId="1167" priority="13">
      <formula>AND($I41&lt;&gt;"",$AT41="")</formula>
    </cfRule>
  </conditionalFormatting>
  <conditionalFormatting sqref="AT46">
    <cfRule type="expression" dxfId="1166" priority="12">
      <formula>AND($I46&lt;&gt;"",$AT46="")</formula>
    </cfRule>
  </conditionalFormatting>
  <conditionalFormatting sqref="AT51">
    <cfRule type="expression" dxfId="1165" priority="11">
      <formula>AND($I51&lt;&gt;"",$AT51="")</formula>
    </cfRule>
  </conditionalFormatting>
  <conditionalFormatting sqref="AT56">
    <cfRule type="expression" dxfId="1164" priority="10">
      <formula>AND($I56&lt;&gt;"",$AT56="")</formula>
    </cfRule>
  </conditionalFormatting>
  <conditionalFormatting sqref="AT61">
    <cfRule type="expression" dxfId="1163" priority="9">
      <formula>AND($I61&lt;&gt;"",$AT61="")</formula>
    </cfRule>
  </conditionalFormatting>
  <conditionalFormatting sqref="AT66">
    <cfRule type="expression" dxfId="1162" priority="8">
      <formula>AND($I66&lt;&gt;"",$AT66="")</formula>
    </cfRule>
  </conditionalFormatting>
  <conditionalFormatting sqref="AT71">
    <cfRule type="expression" dxfId="1161" priority="7">
      <formula>AND($I71&lt;&gt;"",$AT71="")</formula>
    </cfRule>
  </conditionalFormatting>
  <conditionalFormatting sqref="AT76">
    <cfRule type="expression" dxfId="1160" priority="6">
      <formula>AND($I76&lt;&gt;"",$AT76="")</formula>
    </cfRule>
  </conditionalFormatting>
  <conditionalFormatting sqref="AT81">
    <cfRule type="expression" dxfId="1159" priority="5">
      <formula>AND($I81&lt;&gt;"",$AT81="")</formula>
    </cfRule>
  </conditionalFormatting>
  <conditionalFormatting sqref="AT86">
    <cfRule type="expression" dxfId="1158" priority="4">
      <formula>AND($I86&lt;&gt;"",$AT86="")</formula>
    </cfRule>
  </conditionalFormatting>
  <conditionalFormatting sqref="AT91">
    <cfRule type="expression" dxfId="1157" priority="3">
      <formula>AND($I91&lt;&gt;"",$AT91="")</formula>
    </cfRule>
  </conditionalFormatting>
  <conditionalFormatting sqref="AT96">
    <cfRule type="expression" dxfId="1156" priority="2">
      <formula>AND($I96&lt;&gt;"",$AT96="")</formula>
    </cfRule>
  </conditionalFormatting>
  <conditionalFormatting sqref="AT101">
    <cfRule type="expression" dxfId="115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5D13EBB6-E612-4B17-9684-4CEAC49C187B}">
      <formula1>$BU$28</formula1>
    </dataValidation>
    <dataValidation type="list" allowBlank="1" showInputMessage="1" showErrorMessage="1" sqref="AK8:AO8" xr:uid="{722D7C5A-C3EC-4F2D-8EC7-A7926F80B917}">
      <formula1>"平成,昭和,大正"</formula1>
    </dataValidation>
    <dataValidation type="list" allowBlank="1" showInputMessage="1" showErrorMessage="1" sqref="BU8 I33:O34 I38:O39 I43:O44 I48:O49 I53:O54 I58:O59 I63:O64 I83:O84 I103:O104 I98:O99 I93:O94 I88:O89 I78:O79 I68:O69 I73:O74" xr:uid="{80814C7C-8BD7-4FC4-B806-FEFBCCC5626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D2CF4C92-E3DE-4C9E-8E9A-39AC6F743A40}">
      <formula1>"男,女"</formula1>
    </dataValidation>
    <dataValidation type="list" allowBlank="1" showInputMessage="1" showErrorMessage="1" sqref="S13:U13 S15:U15 S17:U17 S19:U19 AY13:BA13 AY15:BA15 AY17:BA17 AY19:BA19" xr:uid="{C8BE6DCC-B605-4475-836F-E2ED10A9D9E7}">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3BC0A53B-DE14-41E4-94D9-64D611C89231}">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C2B1F-01F1-4B6E-8AC4-99512D94F093}">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154" priority="38">
      <formula>AND($I31&lt;&gt;"",$I33="")</formula>
    </cfRule>
  </conditionalFormatting>
  <conditionalFormatting sqref="I73">
    <cfRule type="expression" dxfId="1153" priority="15">
      <formula>AND($I71&lt;&gt;"",$I73="")</formula>
    </cfRule>
  </conditionalFormatting>
  <conditionalFormatting sqref="I78">
    <cfRule type="expression" dxfId="1152" priority="33">
      <formula>AND($I76&lt;&gt;"",$I78="")</formula>
    </cfRule>
  </conditionalFormatting>
  <conditionalFormatting sqref="I83">
    <cfRule type="expression" dxfId="1151" priority="18">
      <formula>AND($I81&lt;&gt;"",$I83="")</formula>
    </cfRule>
  </conditionalFormatting>
  <conditionalFormatting sqref="I88">
    <cfRule type="expression" dxfId="1150" priority="21">
      <formula>AND($I86&lt;&gt;"",$I88="")</formula>
    </cfRule>
  </conditionalFormatting>
  <conditionalFormatting sqref="I93">
    <cfRule type="expression" dxfId="1149" priority="24">
      <formula>AND($I91&lt;&gt;"",$I93="")</formula>
    </cfRule>
  </conditionalFormatting>
  <conditionalFormatting sqref="I98">
    <cfRule type="expression" dxfId="1148" priority="27">
      <formula>AND($I96&lt;&gt;"",$I98="")</formula>
    </cfRule>
  </conditionalFormatting>
  <conditionalFormatting sqref="I103">
    <cfRule type="expression" dxfId="1147" priority="30">
      <formula>AND($I101&lt;&gt;"",$I103="")</formula>
    </cfRule>
  </conditionalFormatting>
  <conditionalFormatting sqref="V33 V38 V43 V48 V53 V58 V63">
    <cfRule type="expression" dxfId="1146" priority="42">
      <formula>AND($I31&lt;&gt;"",$V33="")</formula>
    </cfRule>
    <cfRule type="expression" dxfId="1145" priority="43">
      <formula>IF(AND($I36&lt;&gt;"",$AI38&lt;&gt;"",$V33&lt;=$AI38),TRUE,FALSE)</formula>
    </cfRule>
  </conditionalFormatting>
  <conditionalFormatting sqref="V68">
    <cfRule type="expression" dxfId="1144" priority="44">
      <formula>AND($I66&lt;&gt;"",$V68="")</formula>
    </cfRule>
    <cfRule type="expression" dxfId="1143" priority="45">
      <formula>IF(AND(#REF!&lt;&gt;"",#REF!&lt;&gt;"",$V68&lt;=#REF!),TRUE,FALSE)</formula>
    </cfRule>
  </conditionalFormatting>
  <conditionalFormatting sqref="V73 V78 V83">
    <cfRule type="expression" dxfId="1142" priority="46">
      <formula>AND($I71&lt;&gt;"",$V73="")</formula>
    </cfRule>
    <cfRule type="expression" dxfId="1141" priority="47">
      <formula>IF(AND(#REF!&lt;&gt;"",#REF!&lt;&gt;"",$V73&lt;=#REF!),TRUE,FALSE)</formula>
    </cfRule>
  </conditionalFormatting>
  <conditionalFormatting sqref="V88">
    <cfRule type="expression" dxfId="1140" priority="54">
      <formula>AND($I86&lt;&gt;"",$V88="")</formula>
    </cfRule>
    <cfRule type="expression" dxfId="1139" priority="55">
      <formula>IF(AND(#REF!&lt;&gt;"",#REF!&lt;&gt;"",$V88&lt;=#REF!),TRUE,FALSE)</formula>
    </cfRule>
  </conditionalFormatting>
  <conditionalFormatting sqref="V93">
    <cfRule type="expression" dxfId="1138" priority="52">
      <formula>AND($I91&lt;&gt;"",$V93="")</formula>
    </cfRule>
    <cfRule type="expression" dxfId="1137" priority="53">
      <formula>IF(AND(#REF!&lt;&gt;"",#REF!&lt;&gt;"",$V93&lt;=#REF!),TRUE,FALSE)</formula>
    </cfRule>
  </conditionalFormatting>
  <conditionalFormatting sqref="V98">
    <cfRule type="expression" dxfId="1136" priority="50">
      <formula>AND($I96&lt;&gt;"",$V98="")</formula>
    </cfRule>
    <cfRule type="expression" dxfId="1135" priority="51">
      <formula>IF(AND(#REF!&lt;&gt;"",#REF!&lt;&gt;"",$V98&lt;=#REF!),TRUE,FALSE)</formula>
    </cfRule>
  </conditionalFormatting>
  <conditionalFormatting sqref="V103">
    <cfRule type="expression" dxfId="1134" priority="48">
      <formula>AND($I101&lt;&gt;"",$V103="")</formula>
    </cfRule>
    <cfRule type="expression" dxfId="1133" priority="49">
      <formula>IF(AND(#REF!&lt;&gt;"",#REF!&lt;&gt;"",$V103&lt;=#REF!),TRUE,FALSE)</formula>
    </cfRule>
  </conditionalFormatting>
  <conditionalFormatting sqref="AI33">
    <cfRule type="expression" dxfId="1132" priority="36">
      <formula>AND($I$31&lt;&gt;"",$AI$33="")</formula>
    </cfRule>
  </conditionalFormatting>
  <conditionalFormatting sqref="AI38 AI43 AI48 AI53 AI58 AI63 AI68">
    <cfRule type="expression" dxfId="1131" priority="40">
      <formula>AND($I36&lt;&gt;"",$AI38="")</formula>
    </cfRule>
    <cfRule type="expression" dxfId="1130" priority="41">
      <formula>IF(AND($I36&lt;&gt;"",AI38&lt;&gt;"",$V33&lt;=$AI38),TRUE,FALSE)</formula>
    </cfRule>
  </conditionalFormatting>
  <conditionalFormatting sqref="AI73">
    <cfRule type="expression" dxfId="1129" priority="16">
      <formula>AND($I71&lt;&gt;"",$AI73="")</formula>
    </cfRule>
    <cfRule type="expression" dxfId="1128" priority="17">
      <formula>IF(AND($I71&lt;&gt;"",AI73&lt;&gt;"",$V63&lt;=$AI73),TRUE,FALSE)</formula>
    </cfRule>
  </conditionalFormatting>
  <conditionalFormatting sqref="AI78">
    <cfRule type="expression" dxfId="1127" priority="34">
      <formula>AND($I76&lt;&gt;"",$AI78="")</formula>
    </cfRule>
    <cfRule type="expression" dxfId="1126" priority="35">
      <formula>IF(AND($I76&lt;&gt;"",AI78&lt;&gt;"",$V68&lt;=$AI78),TRUE,FALSE)</formula>
    </cfRule>
  </conditionalFormatting>
  <conditionalFormatting sqref="AI83">
    <cfRule type="expression" dxfId="1125" priority="19">
      <formula>AND($I81&lt;&gt;"",$AI83="")</formula>
    </cfRule>
    <cfRule type="expression" dxfId="1124" priority="20">
      <formula>IF(AND($I81&lt;&gt;"",AI83&lt;&gt;"",$V78&lt;=$AI83),TRUE,FALSE)</formula>
    </cfRule>
  </conditionalFormatting>
  <conditionalFormatting sqref="AI88">
    <cfRule type="expression" dxfId="1123" priority="22">
      <formula>AND($I86&lt;&gt;"",$AI88="")</formula>
    </cfRule>
    <cfRule type="expression" dxfId="1122" priority="23">
      <formula>IF(AND($I86&lt;&gt;"",AI88&lt;&gt;"",$V78&lt;=$AI88),TRUE,FALSE)</formula>
    </cfRule>
  </conditionalFormatting>
  <conditionalFormatting sqref="AI93">
    <cfRule type="expression" dxfId="1121" priority="25">
      <formula>AND($I91&lt;&gt;"",$AI93="")</formula>
    </cfRule>
    <cfRule type="expression" dxfId="1120" priority="26">
      <formula>IF(AND($I91&lt;&gt;"",AI93&lt;&gt;"",$V78&lt;=$AI93),TRUE,FALSE)</formula>
    </cfRule>
  </conditionalFormatting>
  <conditionalFormatting sqref="AI98">
    <cfRule type="expression" dxfId="1119" priority="28">
      <formula>AND($I96&lt;&gt;"",$AI98="")</formula>
    </cfRule>
    <cfRule type="expression" dxfId="1118" priority="29">
      <formula>IF(AND($I96&lt;&gt;"",AI98&lt;&gt;"",$V78&lt;=$AI98),TRUE,FALSE)</formula>
    </cfRule>
  </conditionalFormatting>
  <conditionalFormatting sqref="AI103">
    <cfRule type="expression" dxfId="1117" priority="31">
      <formula>AND($I101&lt;&gt;"",$AI103="")</formula>
    </cfRule>
    <cfRule type="expression" dxfId="1116" priority="32">
      <formula>IF(AND($I101&lt;&gt;"",AI103&lt;&gt;"",$V78&lt;=$AI103),TRUE,FALSE)</formula>
    </cfRule>
  </conditionalFormatting>
  <conditionalFormatting sqref="AT31">
    <cfRule type="expression" dxfId="1114" priority="37">
      <formula>AND($I31&lt;&gt;"",$AT31="")</formula>
    </cfRule>
  </conditionalFormatting>
  <conditionalFormatting sqref="AT36">
    <cfRule type="expression" dxfId="1113" priority="14">
      <formula>AND($I36&lt;&gt;"",$AT36="")</formula>
    </cfRule>
  </conditionalFormatting>
  <conditionalFormatting sqref="AT41">
    <cfRule type="expression" dxfId="1112" priority="13">
      <formula>AND($I41&lt;&gt;"",$AT41="")</formula>
    </cfRule>
  </conditionalFormatting>
  <conditionalFormatting sqref="AT46">
    <cfRule type="expression" dxfId="1111" priority="12">
      <formula>AND($I46&lt;&gt;"",$AT46="")</formula>
    </cfRule>
  </conditionalFormatting>
  <conditionalFormatting sqref="AT51">
    <cfRule type="expression" dxfId="1110" priority="11">
      <formula>AND($I51&lt;&gt;"",$AT51="")</formula>
    </cfRule>
  </conditionalFormatting>
  <conditionalFormatting sqref="AT56">
    <cfRule type="expression" dxfId="1109" priority="10">
      <formula>AND($I56&lt;&gt;"",$AT56="")</formula>
    </cfRule>
  </conditionalFormatting>
  <conditionalFormatting sqref="AT61">
    <cfRule type="expression" dxfId="1108" priority="9">
      <formula>AND($I61&lt;&gt;"",$AT61="")</formula>
    </cfRule>
  </conditionalFormatting>
  <conditionalFormatting sqref="AT66">
    <cfRule type="expression" dxfId="1107" priority="8">
      <formula>AND($I66&lt;&gt;"",$AT66="")</formula>
    </cfRule>
  </conditionalFormatting>
  <conditionalFormatting sqref="AT71">
    <cfRule type="expression" dxfId="1106" priority="7">
      <formula>AND($I71&lt;&gt;"",$AT71="")</formula>
    </cfRule>
  </conditionalFormatting>
  <conditionalFormatting sqref="AT76">
    <cfRule type="expression" dxfId="1105" priority="6">
      <formula>AND($I76&lt;&gt;"",$AT76="")</formula>
    </cfRule>
  </conditionalFormatting>
  <conditionalFormatting sqref="AT81">
    <cfRule type="expression" dxfId="1104" priority="5">
      <formula>AND($I81&lt;&gt;"",$AT81="")</formula>
    </cfRule>
  </conditionalFormatting>
  <conditionalFormatting sqref="AT86">
    <cfRule type="expression" dxfId="1103" priority="4">
      <formula>AND($I86&lt;&gt;"",$AT86="")</formula>
    </cfRule>
  </conditionalFormatting>
  <conditionalFormatting sqref="AT91">
    <cfRule type="expression" dxfId="1102" priority="3">
      <formula>AND($I91&lt;&gt;"",$AT91="")</formula>
    </cfRule>
  </conditionalFormatting>
  <conditionalFormatting sqref="AT96">
    <cfRule type="expression" dxfId="1101" priority="2">
      <formula>AND($I96&lt;&gt;"",$AT96="")</formula>
    </cfRule>
  </conditionalFormatting>
  <conditionalFormatting sqref="AT101">
    <cfRule type="expression" dxfId="1100" priority="1">
      <formula>AND($I101&lt;&gt;"",$AT101="")</formula>
    </cfRule>
  </conditionalFormatting>
  <dataValidations count="5">
    <dataValidation type="list" allowBlank="1" showInputMessage="1" showErrorMessage="1" sqref="S13:U13 S15:U15 S17:U17 S19:U19 AY13:BA13 AY15:BA15 AY17:BA17 AY19:BA19" xr:uid="{B4090F0F-9CC3-4D25-ABA7-99B9CCC79E04}">
      <formula1>"昭和,平成,令和"</formula1>
    </dataValidation>
    <dataValidation type="list" allowBlank="1" showInputMessage="1" showErrorMessage="1" sqref="CY7" xr:uid="{FA64ABDD-2F56-4643-A71D-2E6E1EF1341E}">
      <formula1>"男,女"</formula1>
    </dataValidation>
    <dataValidation type="list" allowBlank="1" showInputMessage="1" showErrorMessage="1" sqref="BU8 I33:O34 I38:O39 I43:O44 I48:O49 I53:O54 I58:O59 I63:O64 I83:O84 I103:O104 I98:O99 I93:O94 I88:O89 I78:O79 I68:O69 I73:O74" xr:uid="{221E6D0C-CEBE-4AEC-92AE-6B112B8CB37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FB16DE6A-3C73-4449-BAFA-54083D4A47DB}">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AE69EAA4-0F3D-41C5-8BCF-789BEA83B91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1299FEF-A558-4529-8BF7-5184A1F895C0}">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9A35-30D0-45D7-B35D-539D0A3BCE1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099" priority="38">
      <formula>AND($I31&lt;&gt;"",$I33="")</formula>
    </cfRule>
  </conditionalFormatting>
  <conditionalFormatting sqref="I73">
    <cfRule type="expression" dxfId="1098" priority="15">
      <formula>AND($I71&lt;&gt;"",$I73="")</formula>
    </cfRule>
  </conditionalFormatting>
  <conditionalFormatting sqref="I78">
    <cfRule type="expression" dxfId="1097" priority="33">
      <formula>AND($I76&lt;&gt;"",$I78="")</formula>
    </cfRule>
  </conditionalFormatting>
  <conditionalFormatting sqref="I83">
    <cfRule type="expression" dxfId="1096" priority="18">
      <formula>AND($I81&lt;&gt;"",$I83="")</formula>
    </cfRule>
  </conditionalFormatting>
  <conditionalFormatting sqref="I88">
    <cfRule type="expression" dxfId="1095" priority="21">
      <formula>AND($I86&lt;&gt;"",$I88="")</formula>
    </cfRule>
  </conditionalFormatting>
  <conditionalFormatting sqref="I93">
    <cfRule type="expression" dxfId="1094" priority="24">
      <formula>AND($I91&lt;&gt;"",$I93="")</formula>
    </cfRule>
  </conditionalFormatting>
  <conditionalFormatting sqref="I98">
    <cfRule type="expression" dxfId="1093" priority="27">
      <formula>AND($I96&lt;&gt;"",$I98="")</formula>
    </cfRule>
  </conditionalFormatting>
  <conditionalFormatting sqref="I103">
    <cfRule type="expression" dxfId="1092" priority="30">
      <formula>AND($I101&lt;&gt;"",$I103="")</formula>
    </cfRule>
  </conditionalFormatting>
  <conditionalFormatting sqref="V33 V38 V43 V48 V53 V58 V63">
    <cfRule type="expression" dxfId="1090" priority="42">
      <formula>AND($I31&lt;&gt;"",$V33="")</formula>
    </cfRule>
    <cfRule type="expression" dxfId="1091" priority="43">
      <formula>IF(AND($I36&lt;&gt;"",$AI38&lt;&gt;"",$V33&lt;=$AI38),TRUE,FALSE)</formula>
    </cfRule>
  </conditionalFormatting>
  <conditionalFormatting sqref="V68">
    <cfRule type="expression" dxfId="1088" priority="44">
      <formula>AND($I66&lt;&gt;"",$V68="")</formula>
    </cfRule>
    <cfRule type="expression" dxfId="1089" priority="45">
      <formula>IF(AND(#REF!&lt;&gt;"",#REF!&lt;&gt;"",$V68&lt;=#REF!),TRUE,FALSE)</formula>
    </cfRule>
  </conditionalFormatting>
  <conditionalFormatting sqref="V73 V78 V83">
    <cfRule type="expression" dxfId="1086" priority="46">
      <formula>AND($I71&lt;&gt;"",$V73="")</formula>
    </cfRule>
    <cfRule type="expression" dxfId="1087" priority="47">
      <formula>IF(AND(#REF!&lt;&gt;"",#REF!&lt;&gt;"",$V73&lt;=#REF!),TRUE,FALSE)</formula>
    </cfRule>
  </conditionalFormatting>
  <conditionalFormatting sqref="V88">
    <cfRule type="expression" dxfId="1084" priority="54">
      <formula>AND($I86&lt;&gt;"",$V88="")</formula>
    </cfRule>
    <cfRule type="expression" dxfId="1085" priority="55">
      <formula>IF(AND(#REF!&lt;&gt;"",#REF!&lt;&gt;"",$V88&lt;=#REF!),TRUE,FALSE)</formula>
    </cfRule>
  </conditionalFormatting>
  <conditionalFormatting sqref="V93">
    <cfRule type="expression" dxfId="1083" priority="52">
      <formula>AND($I91&lt;&gt;"",$V93="")</formula>
    </cfRule>
    <cfRule type="expression" dxfId="1082" priority="53">
      <formula>IF(AND(#REF!&lt;&gt;"",#REF!&lt;&gt;"",$V93&lt;=#REF!),TRUE,FALSE)</formula>
    </cfRule>
  </conditionalFormatting>
  <conditionalFormatting sqref="V98">
    <cfRule type="expression" dxfId="1081" priority="50">
      <formula>AND($I96&lt;&gt;"",$V98="")</formula>
    </cfRule>
    <cfRule type="expression" dxfId="1080" priority="51">
      <formula>IF(AND(#REF!&lt;&gt;"",#REF!&lt;&gt;"",$V98&lt;=#REF!),TRUE,FALSE)</formula>
    </cfRule>
  </conditionalFormatting>
  <conditionalFormatting sqref="V103">
    <cfRule type="expression" dxfId="1079" priority="48">
      <formula>AND($I101&lt;&gt;"",$V103="")</formula>
    </cfRule>
    <cfRule type="expression" dxfId="1078" priority="49">
      <formula>IF(AND(#REF!&lt;&gt;"",#REF!&lt;&gt;"",$V103&lt;=#REF!),TRUE,FALSE)</formula>
    </cfRule>
  </conditionalFormatting>
  <conditionalFormatting sqref="AI33">
    <cfRule type="expression" dxfId="1077" priority="36">
      <formula>AND($I$31&lt;&gt;"",$AI$33="")</formula>
    </cfRule>
  </conditionalFormatting>
  <conditionalFormatting sqref="AI38 AI43 AI48 AI53 AI58 AI63 AI68">
    <cfRule type="expression" dxfId="1075" priority="40">
      <formula>AND($I36&lt;&gt;"",$AI38="")</formula>
    </cfRule>
    <cfRule type="expression" dxfId="1076" priority="41">
      <formula>IF(AND($I36&lt;&gt;"",AI38&lt;&gt;"",$V33&lt;=$AI38),TRUE,FALSE)</formula>
    </cfRule>
  </conditionalFormatting>
  <conditionalFormatting sqref="AI73">
    <cfRule type="expression" dxfId="1074" priority="16">
      <formula>AND($I71&lt;&gt;"",$AI73="")</formula>
    </cfRule>
    <cfRule type="expression" dxfId="1073" priority="17">
      <formula>IF(AND($I71&lt;&gt;"",AI73&lt;&gt;"",$V63&lt;=$AI73),TRUE,FALSE)</formula>
    </cfRule>
  </conditionalFormatting>
  <conditionalFormatting sqref="AI78">
    <cfRule type="expression" dxfId="1071" priority="34">
      <formula>AND($I76&lt;&gt;"",$AI78="")</formula>
    </cfRule>
    <cfRule type="expression" dxfId="1072" priority="35">
      <formula>IF(AND($I76&lt;&gt;"",AI78&lt;&gt;"",$V68&lt;=$AI78),TRUE,FALSE)</formula>
    </cfRule>
  </conditionalFormatting>
  <conditionalFormatting sqref="AI83">
    <cfRule type="expression" dxfId="1070" priority="19">
      <formula>AND($I81&lt;&gt;"",$AI83="")</formula>
    </cfRule>
    <cfRule type="expression" dxfId="1069" priority="20">
      <formula>IF(AND($I81&lt;&gt;"",AI83&lt;&gt;"",$V78&lt;=$AI83),TRUE,FALSE)</formula>
    </cfRule>
  </conditionalFormatting>
  <conditionalFormatting sqref="AI88">
    <cfRule type="expression" dxfId="1068" priority="22">
      <formula>AND($I86&lt;&gt;"",$AI88="")</formula>
    </cfRule>
    <cfRule type="expression" dxfId="1067" priority="23">
      <formula>IF(AND($I86&lt;&gt;"",AI88&lt;&gt;"",$V78&lt;=$AI88),TRUE,FALSE)</formula>
    </cfRule>
  </conditionalFormatting>
  <conditionalFormatting sqref="AI93">
    <cfRule type="expression" dxfId="1065" priority="25">
      <formula>AND($I91&lt;&gt;"",$AI93="")</formula>
    </cfRule>
    <cfRule type="expression" dxfId="1066" priority="26">
      <formula>IF(AND($I91&lt;&gt;"",AI93&lt;&gt;"",$V78&lt;=$AI93),TRUE,FALSE)</formula>
    </cfRule>
  </conditionalFormatting>
  <conditionalFormatting sqref="AI98">
    <cfRule type="expression" dxfId="1064" priority="28">
      <formula>AND($I96&lt;&gt;"",$AI98="")</formula>
    </cfRule>
    <cfRule type="expression" dxfId="1063" priority="29">
      <formula>IF(AND($I96&lt;&gt;"",AI98&lt;&gt;"",$V78&lt;=$AI98),TRUE,FALSE)</formula>
    </cfRule>
  </conditionalFormatting>
  <conditionalFormatting sqref="AI103">
    <cfRule type="expression" dxfId="1062" priority="31">
      <formula>AND($I101&lt;&gt;"",$AI103="")</formula>
    </cfRule>
    <cfRule type="expression" dxfId="1061" priority="32">
      <formula>IF(AND($I101&lt;&gt;"",AI103&lt;&gt;"",$V78&lt;=$AI103),TRUE,FALSE)</formula>
    </cfRule>
  </conditionalFormatting>
  <conditionalFormatting sqref="AT31">
    <cfRule type="expression" dxfId="1059" priority="37">
      <formula>AND($I31&lt;&gt;"",$AT31="")</formula>
    </cfRule>
  </conditionalFormatting>
  <conditionalFormatting sqref="AT36">
    <cfRule type="expression" dxfId="1058" priority="14">
      <formula>AND($I36&lt;&gt;"",$AT36="")</formula>
    </cfRule>
  </conditionalFormatting>
  <conditionalFormatting sqref="AT41">
    <cfRule type="expression" dxfId="1057" priority="13">
      <formula>AND($I41&lt;&gt;"",$AT41="")</formula>
    </cfRule>
  </conditionalFormatting>
  <conditionalFormatting sqref="AT46">
    <cfRule type="expression" dxfId="1056" priority="12">
      <formula>AND($I46&lt;&gt;"",$AT46="")</formula>
    </cfRule>
  </conditionalFormatting>
  <conditionalFormatting sqref="AT51">
    <cfRule type="expression" dxfId="1055" priority="11">
      <formula>AND($I51&lt;&gt;"",$AT51="")</formula>
    </cfRule>
  </conditionalFormatting>
  <conditionalFormatting sqref="AT56">
    <cfRule type="expression" dxfId="1054" priority="10">
      <formula>AND($I56&lt;&gt;"",$AT56="")</formula>
    </cfRule>
  </conditionalFormatting>
  <conditionalFormatting sqref="AT61">
    <cfRule type="expression" dxfId="1053" priority="9">
      <formula>AND($I61&lt;&gt;"",$AT61="")</formula>
    </cfRule>
  </conditionalFormatting>
  <conditionalFormatting sqref="AT66">
    <cfRule type="expression" dxfId="1052" priority="8">
      <formula>AND($I66&lt;&gt;"",$AT66="")</formula>
    </cfRule>
  </conditionalFormatting>
  <conditionalFormatting sqref="AT71">
    <cfRule type="expression" dxfId="1051" priority="7">
      <formula>AND($I71&lt;&gt;"",$AT71="")</formula>
    </cfRule>
  </conditionalFormatting>
  <conditionalFormatting sqref="AT76">
    <cfRule type="expression" dxfId="1050" priority="6">
      <formula>AND($I76&lt;&gt;"",$AT76="")</formula>
    </cfRule>
  </conditionalFormatting>
  <conditionalFormatting sqref="AT81">
    <cfRule type="expression" dxfId="1049" priority="5">
      <formula>AND($I81&lt;&gt;"",$AT81="")</formula>
    </cfRule>
  </conditionalFormatting>
  <conditionalFormatting sqref="AT86">
    <cfRule type="expression" dxfId="1048" priority="4">
      <formula>AND($I86&lt;&gt;"",$AT86="")</formula>
    </cfRule>
  </conditionalFormatting>
  <conditionalFormatting sqref="AT91">
    <cfRule type="expression" dxfId="1047" priority="3">
      <formula>AND($I91&lt;&gt;"",$AT91="")</formula>
    </cfRule>
  </conditionalFormatting>
  <conditionalFormatting sqref="AT96">
    <cfRule type="expression" dxfId="1046" priority="2">
      <formula>AND($I96&lt;&gt;"",$AT96="")</formula>
    </cfRule>
  </conditionalFormatting>
  <conditionalFormatting sqref="AT101">
    <cfRule type="expression" dxfId="1045" priority="1">
      <formula>AND($I101&lt;&gt;"",$AT101="")</formula>
    </cfRule>
  </conditionalFormatting>
  <dataValidations count="5">
    <dataValidation type="list" allowBlank="1" showInputMessage="1" showErrorMessage="1" sqref="S13:U13 S15:U15 S17:U17 S19:U19 AY13:BA13 AY15:BA15 AY17:BA17 AY19:BA19" xr:uid="{83D6F04F-DB3E-4182-8CCC-9E0BF36D40DE}">
      <formula1>"昭和,平成,令和"</formula1>
    </dataValidation>
    <dataValidation type="list" allowBlank="1" showInputMessage="1" showErrorMessage="1" sqref="CY7" xr:uid="{B6121D6C-5A4C-46A5-833B-F43D61D055AC}">
      <formula1>"男,女"</formula1>
    </dataValidation>
    <dataValidation type="list" allowBlank="1" showInputMessage="1" showErrorMessage="1" sqref="BU8 I33:O34 I38:O39 I43:O44 I48:O49 I53:O54 I58:O59 I63:O64 I83:O84 I103:O104 I98:O99 I93:O94 I88:O89 I78:O79 I68:O69 I73:O74" xr:uid="{E0606D80-5B26-48F9-B070-174F2D54199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BCF5BE8B-D967-4A90-BDB4-9913744B5762}">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72441A2-7430-4C9B-850B-62C284D923EA}">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90F83C90-4899-40D2-8479-AF30B36DEA66}">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4914-9532-46AB-AAF1-13EDE07ADEE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044" priority="38">
      <formula>AND($I31&lt;&gt;"",$I33="")</formula>
    </cfRule>
  </conditionalFormatting>
  <conditionalFormatting sqref="I73">
    <cfRule type="expression" dxfId="1043" priority="15">
      <formula>AND($I71&lt;&gt;"",$I73="")</formula>
    </cfRule>
  </conditionalFormatting>
  <conditionalFormatting sqref="I78">
    <cfRule type="expression" dxfId="1042" priority="33">
      <formula>AND($I76&lt;&gt;"",$I78="")</formula>
    </cfRule>
  </conditionalFormatting>
  <conditionalFormatting sqref="I83">
    <cfRule type="expression" dxfId="1041" priority="18">
      <formula>AND($I81&lt;&gt;"",$I83="")</formula>
    </cfRule>
  </conditionalFormatting>
  <conditionalFormatting sqref="I88">
    <cfRule type="expression" dxfId="1040" priority="21">
      <formula>AND($I86&lt;&gt;"",$I88="")</formula>
    </cfRule>
  </conditionalFormatting>
  <conditionalFormatting sqref="I93">
    <cfRule type="expression" dxfId="1039" priority="24">
      <formula>AND($I91&lt;&gt;"",$I93="")</formula>
    </cfRule>
  </conditionalFormatting>
  <conditionalFormatting sqref="I98">
    <cfRule type="expression" dxfId="1038" priority="27">
      <formula>AND($I96&lt;&gt;"",$I98="")</formula>
    </cfRule>
  </conditionalFormatting>
  <conditionalFormatting sqref="I103">
    <cfRule type="expression" dxfId="1037" priority="30">
      <formula>AND($I101&lt;&gt;"",$I103="")</formula>
    </cfRule>
  </conditionalFormatting>
  <conditionalFormatting sqref="V33 V38 V43 V48 V53 V58 V63">
    <cfRule type="expression" dxfId="1036" priority="42">
      <formula>AND($I31&lt;&gt;"",$V33="")</formula>
    </cfRule>
    <cfRule type="expression" dxfId="1035" priority="43">
      <formula>IF(AND($I36&lt;&gt;"",$AI38&lt;&gt;"",$V33&lt;=$AI38),TRUE,FALSE)</formula>
    </cfRule>
  </conditionalFormatting>
  <conditionalFormatting sqref="V68">
    <cfRule type="expression" dxfId="1034" priority="44">
      <formula>AND($I66&lt;&gt;"",$V68="")</formula>
    </cfRule>
    <cfRule type="expression" dxfId="1033" priority="45">
      <formula>IF(AND(#REF!&lt;&gt;"",#REF!&lt;&gt;"",$V68&lt;=#REF!),TRUE,FALSE)</formula>
    </cfRule>
  </conditionalFormatting>
  <conditionalFormatting sqref="V73 V78 V83">
    <cfRule type="expression" dxfId="1032" priority="46">
      <formula>AND($I71&lt;&gt;"",$V73="")</formula>
    </cfRule>
    <cfRule type="expression" dxfId="1031" priority="47">
      <formula>IF(AND(#REF!&lt;&gt;"",#REF!&lt;&gt;"",$V73&lt;=#REF!),TRUE,FALSE)</formula>
    </cfRule>
  </conditionalFormatting>
  <conditionalFormatting sqref="V88">
    <cfRule type="expression" dxfId="1030" priority="54">
      <formula>AND($I86&lt;&gt;"",$V88="")</formula>
    </cfRule>
    <cfRule type="expression" dxfId="1029" priority="55">
      <formula>IF(AND(#REF!&lt;&gt;"",#REF!&lt;&gt;"",$V88&lt;=#REF!),TRUE,FALSE)</formula>
    </cfRule>
  </conditionalFormatting>
  <conditionalFormatting sqref="V93">
    <cfRule type="expression" dxfId="1028" priority="52">
      <formula>AND($I91&lt;&gt;"",$V93="")</formula>
    </cfRule>
    <cfRule type="expression" dxfId="1027" priority="53">
      <formula>IF(AND(#REF!&lt;&gt;"",#REF!&lt;&gt;"",$V93&lt;=#REF!),TRUE,FALSE)</formula>
    </cfRule>
  </conditionalFormatting>
  <conditionalFormatting sqref="V98">
    <cfRule type="expression" dxfId="1026" priority="50">
      <formula>AND($I96&lt;&gt;"",$V98="")</formula>
    </cfRule>
    <cfRule type="expression" dxfId="1025" priority="51">
      <formula>IF(AND(#REF!&lt;&gt;"",#REF!&lt;&gt;"",$V98&lt;=#REF!),TRUE,FALSE)</formula>
    </cfRule>
  </conditionalFormatting>
  <conditionalFormatting sqref="V103">
    <cfRule type="expression" dxfId="1024" priority="48">
      <formula>AND($I101&lt;&gt;"",$V103="")</formula>
    </cfRule>
    <cfRule type="expression" dxfId="1023" priority="49">
      <formula>IF(AND(#REF!&lt;&gt;"",#REF!&lt;&gt;"",$V103&lt;=#REF!),TRUE,FALSE)</formula>
    </cfRule>
  </conditionalFormatting>
  <conditionalFormatting sqref="AI33">
    <cfRule type="expression" dxfId="1022" priority="36">
      <formula>AND($I$31&lt;&gt;"",$AI$33="")</formula>
    </cfRule>
  </conditionalFormatting>
  <conditionalFormatting sqref="AI38 AI43 AI48 AI53 AI58 AI63 AI68">
    <cfRule type="expression" dxfId="1021" priority="40">
      <formula>AND($I36&lt;&gt;"",$AI38="")</formula>
    </cfRule>
    <cfRule type="expression" dxfId="1020" priority="41">
      <formula>IF(AND($I36&lt;&gt;"",AI38&lt;&gt;"",$V33&lt;=$AI38),TRUE,FALSE)</formula>
    </cfRule>
  </conditionalFormatting>
  <conditionalFormatting sqref="AI73">
    <cfRule type="expression" dxfId="1019" priority="16">
      <formula>AND($I71&lt;&gt;"",$AI73="")</formula>
    </cfRule>
    <cfRule type="expression" dxfId="1018" priority="17">
      <formula>IF(AND($I71&lt;&gt;"",AI73&lt;&gt;"",$V63&lt;=$AI73),TRUE,FALSE)</formula>
    </cfRule>
  </conditionalFormatting>
  <conditionalFormatting sqref="AI78">
    <cfRule type="expression" dxfId="1017" priority="34">
      <formula>AND($I76&lt;&gt;"",$AI78="")</formula>
    </cfRule>
    <cfRule type="expression" dxfId="1016" priority="35">
      <formula>IF(AND($I76&lt;&gt;"",AI78&lt;&gt;"",$V68&lt;=$AI78),TRUE,FALSE)</formula>
    </cfRule>
  </conditionalFormatting>
  <conditionalFormatting sqref="AI83">
    <cfRule type="expression" dxfId="1015" priority="19">
      <formula>AND($I81&lt;&gt;"",$AI83="")</formula>
    </cfRule>
    <cfRule type="expression" dxfId="1014" priority="20">
      <formula>IF(AND($I81&lt;&gt;"",AI83&lt;&gt;"",$V78&lt;=$AI83),TRUE,FALSE)</formula>
    </cfRule>
  </conditionalFormatting>
  <conditionalFormatting sqref="AI88">
    <cfRule type="expression" dxfId="1013" priority="22">
      <formula>AND($I86&lt;&gt;"",$AI88="")</formula>
    </cfRule>
    <cfRule type="expression" dxfId="1012" priority="23">
      <formula>IF(AND($I86&lt;&gt;"",AI88&lt;&gt;"",$V78&lt;=$AI88),TRUE,FALSE)</formula>
    </cfRule>
  </conditionalFormatting>
  <conditionalFormatting sqref="AI93">
    <cfRule type="expression" dxfId="1011" priority="25">
      <formula>AND($I91&lt;&gt;"",$AI93="")</formula>
    </cfRule>
    <cfRule type="expression" dxfId="1010" priority="26">
      <formula>IF(AND($I91&lt;&gt;"",AI93&lt;&gt;"",$V78&lt;=$AI93),TRUE,FALSE)</formula>
    </cfRule>
  </conditionalFormatting>
  <conditionalFormatting sqref="AI98">
    <cfRule type="expression" dxfId="1009" priority="28">
      <formula>AND($I96&lt;&gt;"",$AI98="")</formula>
    </cfRule>
    <cfRule type="expression" dxfId="1008" priority="29">
      <formula>IF(AND($I96&lt;&gt;"",AI98&lt;&gt;"",$V78&lt;=$AI98),TRUE,FALSE)</formula>
    </cfRule>
  </conditionalFormatting>
  <conditionalFormatting sqref="AI103">
    <cfRule type="expression" dxfId="1007" priority="31">
      <formula>AND($I101&lt;&gt;"",$AI103="")</formula>
    </cfRule>
    <cfRule type="expression" dxfId="1006" priority="32">
      <formula>IF(AND($I101&lt;&gt;"",AI103&lt;&gt;"",$V78&lt;=$AI103),TRUE,FALSE)</formula>
    </cfRule>
  </conditionalFormatting>
  <conditionalFormatting sqref="AT31">
    <cfRule type="expression" dxfId="1004" priority="37">
      <formula>AND($I31&lt;&gt;"",$AT31="")</formula>
    </cfRule>
  </conditionalFormatting>
  <conditionalFormatting sqref="AT36">
    <cfRule type="expression" dxfId="1003" priority="14">
      <formula>AND($I36&lt;&gt;"",$AT36="")</formula>
    </cfRule>
  </conditionalFormatting>
  <conditionalFormatting sqref="AT41">
    <cfRule type="expression" dxfId="1002" priority="13">
      <formula>AND($I41&lt;&gt;"",$AT41="")</formula>
    </cfRule>
  </conditionalFormatting>
  <conditionalFormatting sqref="AT46">
    <cfRule type="expression" dxfId="1001" priority="12">
      <formula>AND($I46&lt;&gt;"",$AT46="")</formula>
    </cfRule>
  </conditionalFormatting>
  <conditionalFormatting sqref="AT51">
    <cfRule type="expression" dxfId="1000" priority="11">
      <formula>AND($I51&lt;&gt;"",$AT51="")</formula>
    </cfRule>
  </conditionalFormatting>
  <conditionalFormatting sqref="AT56">
    <cfRule type="expression" dxfId="999" priority="10">
      <formula>AND($I56&lt;&gt;"",$AT56="")</formula>
    </cfRule>
  </conditionalFormatting>
  <conditionalFormatting sqref="AT61">
    <cfRule type="expression" dxfId="998" priority="9">
      <formula>AND($I61&lt;&gt;"",$AT61="")</formula>
    </cfRule>
  </conditionalFormatting>
  <conditionalFormatting sqref="AT66">
    <cfRule type="expression" dxfId="997" priority="8">
      <formula>AND($I66&lt;&gt;"",$AT66="")</formula>
    </cfRule>
  </conditionalFormatting>
  <conditionalFormatting sqref="AT71">
    <cfRule type="expression" dxfId="996" priority="7">
      <formula>AND($I71&lt;&gt;"",$AT71="")</formula>
    </cfRule>
  </conditionalFormatting>
  <conditionalFormatting sqref="AT76">
    <cfRule type="expression" dxfId="995" priority="6">
      <formula>AND($I76&lt;&gt;"",$AT76="")</formula>
    </cfRule>
  </conditionalFormatting>
  <conditionalFormatting sqref="AT81">
    <cfRule type="expression" dxfId="994" priority="5">
      <formula>AND($I81&lt;&gt;"",$AT81="")</formula>
    </cfRule>
  </conditionalFormatting>
  <conditionalFormatting sqref="AT86">
    <cfRule type="expression" dxfId="993" priority="4">
      <formula>AND($I86&lt;&gt;"",$AT86="")</formula>
    </cfRule>
  </conditionalFormatting>
  <conditionalFormatting sqref="AT91">
    <cfRule type="expression" dxfId="992" priority="3">
      <formula>AND($I91&lt;&gt;"",$AT91="")</formula>
    </cfRule>
  </conditionalFormatting>
  <conditionalFormatting sqref="AT96">
    <cfRule type="expression" dxfId="991" priority="2">
      <formula>AND($I96&lt;&gt;"",$AT96="")</formula>
    </cfRule>
  </conditionalFormatting>
  <conditionalFormatting sqref="AT101">
    <cfRule type="expression" dxfId="99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7344D06E-EF42-423E-8ABE-0A91EA7469B9}">
      <formula1>$BU$28</formula1>
    </dataValidation>
    <dataValidation type="list" allowBlank="1" showInputMessage="1" showErrorMessage="1" sqref="AK8:AO8" xr:uid="{B5E3C043-0BB9-436B-8D8A-DDB062138704}">
      <formula1>"平成,昭和,大正"</formula1>
    </dataValidation>
    <dataValidation type="list" allowBlank="1" showInputMessage="1" showErrorMessage="1" sqref="BU8 I33:O34 I38:O39 I43:O44 I48:O49 I53:O54 I58:O59 I63:O64 I83:O84 I103:O104 I98:O99 I93:O94 I88:O89 I78:O79 I68:O69 I73:O74" xr:uid="{8662F7CB-9AE4-49D9-BE5B-36893812532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E8231F4-D045-4120-9884-42CB3D9DE3C3}">
      <formula1>"男,女"</formula1>
    </dataValidation>
    <dataValidation type="list" allowBlank="1" showInputMessage="1" showErrorMessage="1" sqref="S13:U13 S15:U15 S17:U17 S19:U19 AY13:BA13 AY15:BA15 AY17:BA17 AY19:BA19" xr:uid="{0139651A-3263-45D1-A4EB-EF239EE3766D}">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B578941A-2D7C-438E-BD28-199D4C596746}">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B622-8E8B-45A9-B217-E580BC7876B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989" priority="38">
      <formula>AND($I31&lt;&gt;"",$I33="")</formula>
    </cfRule>
  </conditionalFormatting>
  <conditionalFormatting sqref="I73">
    <cfRule type="expression" dxfId="988" priority="15">
      <formula>AND($I71&lt;&gt;"",$I73="")</formula>
    </cfRule>
  </conditionalFormatting>
  <conditionalFormatting sqref="I78">
    <cfRule type="expression" dxfId="987" priority="33">
      <formula>AND($I76&lt;&gt;"",$I78="")</formula>
    </cfRule>
  </conditionalFormatting>
  <conditionalFormatting sqref="I83">
    <cfRule type="expression" dxfId="986" priority="18">
      <formula>AND($I81&lt;&gt;"",$I83="")</formula>
    </cfRule>
  </conditionalFormatting>
  <conditionalFormatting sqref="I88">
    <cfRule type="expression" dxfId="985" priority="21">
      <formula>AND($I86&lt;&gt;"",$I88="")</formula>
    </cfRule>
  </conditionalFormatting>
  <conditionalFormatting sqref="I93">
    <cfRule type="expression" dxfId="984" priority="24">
      <formula>AND($I91&lt;&gt;"",$I93="")</formula>
    </cfRule>
  </conditionalFormatting>
  <conditionalFormatting sqref="I98">
    <cfRule type="expression" dxfId="983" priority="27">
      <formula>AND($I96&lt;&gt;"",$I98="")</formula>
    </cfRule>
  </conditionalFormatting>
  <conditionalFormatting sqref="I103">
    <cfRule type="expression" dxfId="982" priority="30">
      <formula>AND($I101&lt;&gt;"",$I103="")</formula>
    </cfRule>
  </conditionalFormatting>
  <conditionalFormatting sqref="V33 V38 V43 V48 V53 V58 V63">
    <cfRule type="expression" dxfId="981" priority="42">
      <formula>AND($I31&lt;&gt;"",$V33="")</formula>
    </cfRule>
    <cfRule type="expression" dxfId="980" priority="43">
      <formula>IF(AND($I36&lt;&gt;"",$AI38&lt;&gt;"",$V33&lt;=$AI38),TRUE,FALSE)</formula>
    </cfRule>
  </conditionalFormatting>
  <conditionalFormatting sqref="V68">
    <cfRule type="expression" dxfId="979" priority="44">
      <formula>AND($I66&lt;&gt;"",$V68="")</formula>
    </cfRule>
    <cfRule type="expression" dxfId="978" priority="45">
      <formula>IF(AND(#REF!&lt;&gt;"",#REF!&lt;&gt;"",$V68&lt;=#REF!),TRUE,FALSE)</formula>
    </cfRule>
  </conditionalFormatting>
  <conditionalFormatting sqref="V73 V78 V83">
    <cfRule type="expression" dxfId="977" priority="46">
      <formula>AND($I71&lt;&gt;"",$V73="")</formula>
    </cfRule>
    <cfRule type="expression" dxfId="976" priority="47">
      <formula>IF(AND(#REF!&lt;&gt;"",#REF!&lt;&gt;"",$V73&lt;=#REF!),TRUE,FALSE)</formula>
    </cfRule>
  </conditionalFormatting>
  <conditionalFormatting sqref="V88">
    <cfRule type="expression" dxfId="975" priority="54">
      <formula>AND($I86&lt;&gt;"",$V88="")</formula>
    </cfRule>
    <cfRule type="expression" dxfId="974" priority="55">
      <formula>IF(AND(#REF!&lt;&gt;"",#REF!&lt;&gt;"",$V88&lt;=#REF!),TRUE,FALSE)</formula>
    </cfRule>
  </conditionalFormatting>
  <conditionalFormatting sqref="V93">
    <cfRule type="expression" dxfId="973" priority="52">
      <formula>AND($I91&lt;&gt;"",$V93="")</formula>
    </cfRule>
    <cfRule type="expression" dxfId="972" priority="53">
      <formula>IF(AND(#REF!&lt;&gt;"",#REF!&lt;&gt;"",$V93&lt;=#REF!),TRUE,FALSE)</formula>
    </cfRule>
  </conditionalFormatting>
  <conditionalFormatting sqref="V98">
    <cfRule type="expression" dxfId="971" priority="50">
      <formula>AND($I96&lt;&gt;"",$V98="")</formula>
    </cfRule>
    <cfRule type="expression" dxfId="970" priority="51">
      <formula>IF(AND(#REF!&lt;&gt;"",#REF!&lt;&gt;"",$V98&lt;=#REF!),TRUE,FALSE)</formula>
    </cfRule>
  </conditionalFormatting>
  <conditionalFormatting sqref="V103">
    <cfRule type="expression" dxfId="969" priority="48">
      <formula>AND($I101&lt;&gt;"",$V103="")</formula>
    </cfRule>
    <cfRule type="expression" dxfId="968" priority="49">
      <formula>IF(AND(#REF!&lt;&gt;"",#REF!&lt;&gt;"",$V103&lt;=#REF!),TRUE,FALSE)</formula>
    </cfRule>
  </conditionalFormatting>
  <conditionalFormatting sqref="AI33">
    <cfRule type="expression" dxfId="967" priority="36">
      <formula>AND($I$31&lt;&gt;"",$AI$33="")</formula>
    </cfRule>
  </conditionalFormatting>
  <conditionalFormatting sqref="AI38 AI43 AI48 AI53 AI58 AI63 AI68">
    <cfRule type="expression" dxfId="966" priority="40">
      <formula>AND($I36&lt;&gt;"",$AI38="")</formula>
    </cfRule>
    <cfRule type="expression" dxfId="965" priority="41">
      <formula>IF(AND($I36&lt;&gt;"",AI38&lt;&gt;"",$V33&lt;=$AI38),TRUE,FALSE)</formula>
    </cfRule>
  </conditionalFormatting>
  <conditionalFormatting sqref="AI73">
    <cfRule type="expression" dxfId="964" priority="16">
      <formula>AND($I71&lt;&gt;"",$AI73="")</formula>
    </cfRule>
    <cfRule type="expression" dxfId="963" priority="17">
      <formula>IF(AND($I71&lt;&gt;"",AI73&lt;&gt;"",$V63&lt;=$AI73),TRUE,FALSE)</formula>
    </cfRule>
  </conditionalFormatting>
  <conditionalFormatting sqref="AI78">
    <cfRule type="expression" dxfId="962" priority="34">
      <formula>AND($I76&lt;&gt;"",$AI78="")</formula>
    </cfRule>
    <cfRule type="expression" dxfId="961" priority="35">
      <formula>IF(AND($I76&lt;&gt;"",AI78&lt;&gt;"",$V68&lt;=$AI78),TRUE,FALSE)</formula>
    </cfRule>
  </conditionalFormatting>
  <conditionalFormatting sqref="AI83">
    <cfRule type="expression" dxfId="960" priority="19">
      <formula>AND($I81&lt;&gt;"",$AI83="")</formula>
    </cfRule>
    <cfRule type="expression" dxfId="959" priority="20">
      <formula>IF(AND($I81&lt;&gt;"",AI83&lt;&gt;"",$V78&lt;=$AI83),TRUE,FALSE)</formula>
    </cfRule>
  </conditionalFormatting>
  <conditionalFormatting sqref="AI88">
    <cfRule type="expression" dxfId="958" priority="22">
      <formula>AND($I86&lt;&gt;"",$AI88="")</formula>
    </cfRule>
    <cfRule type="expression" dxfId="957" priority="23">
      <formula>IF(AND($I86&lt;&gt;"",AI88&lt;&gt;"",$V78&lt;=$AI88),TRUE,FALSE)</formula>
    </cfRule>
  </conditionalFormatting>
  <conditionalFormatting sqref="AI93">
    <cfRule type="expression" dxfId="956" priority="25">
      <formula>AND($I91&lt;&gt;"",$AI93="")</formula>
    </cfRule>
    <cfRule type="expression" dxfId="955" priority="26">
      <formula>IF(AND($I91&lt;&gt;"",AI93&lt;&gt;"",$V78&lt;=$AI93),TRUE,FALSE)</formula>
    </cfRule>
  </conditionalFormatting>
  <conditionalFormatting sqref="AI98">
    <cfRule type="expression" dxfId="954" priority="28">
      <formula>AND($I96&lt;&gt;"",$AI98="")</formula>
    </cfRule>
    <cfRule type="expression" dxfId="953" priority="29">
      <formula>IF(AND($I96&lt;&gt;"",AI98&lt;&gt;"",$V78&lt;=$AI98),TRUE,FALSE)</formula>
    </cfRule>
  </conditionalFormatting>
  <conditionalFormatting sqref="AI103">
    <cfRule type="expression" dxfId="952" priority="31">
      <formula>AND($I101&lt;&gt;"",$AI103="")</formula>
    </cfRule>
    <cfRule type="expression" dxfId="951" priority="32">
      <formula>IF(AND($I101&lt;&gt;"",AI103&lt;&gt;"",$V78&lt;=$AI103),TRUE,FALSE)</formula>
    </cfRule>
  </conditionalFormatting>
  <conditionalFormatting sqref="AT31">
    <cfRule type="expression" dxfId="949" priority="37">
      <formula>AND($I31&lt;&gt;"",$AT31="")</formula>
    </cfRule>
  </conditionalFormatting>
  <conditionalFormatting sqref="AT36">
    <cfRule type="expression" dxfId="948" priority="14">
      <formula>AND($I36&lt;&gt;"",$AT36="")</formula>
    </cfRule>
  </conditionalFormatting>
  <conditionalFormatting sqref="AT41">
    <cfRule type="expression" dxfId="947" priority="13">
      <formula>AND($I41&lt;&gt;"",$AT41="")</formula>
    </cfRule>
  </conditionalFormatting>
  <conditionalFormatting sqref="AT46">
    <cfRule type="expression" dxfId="946" priority="12">
      <formula>AND($I46&lt;&gt;"",$AT46="")</formula>
    </cfRule>
  </conditionalFormatting>
  <conditionalFormatting sqref="AT51">
    <cfRule type="expression" dxfId="945" priority="11">
      <formula>AND($I51&lt;&gt;"",$AT51="")</formula>
    </cfRule>
  </conditionalFormatting>
  <conditionalFormatting sqref="AT56">
    <cfRule type="expression" dxfId="944" priority="10">
      <formula>AND($I56&lt;&gt;"",$AT56="")</formula>
    </cfRule>
  </conditionalFormatting>
  <conditionalFormatting sqref="AT61">
    <cfRule type="expression" dxfId="943" priority="9">
      <formula>AND($I61&lt;&gt;"",$AT61="")</formula>
    </cfRule>
  </conditionalFormatting>
  <conditionalFormatting sqref="AT66">
    <cfRule type="expression" dxfId="942" priority="8">
      <formula>AND($I66&lt;&gt;"",$AT66="")</formula>
    </cfRule>
  </conditionalFormatting>
  <conditionalFormatting sqref="AT71">
    <cfRule type="expression" dxfId="941" priority="7">
      <formula>AND($I71&lt;&gt;"",$AT71="")</formula>
    </cfRule>
  </conditionalFormatting>
  <conditionalFormatting sqref="AT76">
    <cfRule type="expression" dxfId="940" priority="6">
      <formula>AND($I76&lt;&gt;"",$AT76="")</formula>
    </cfRule>
  </conditionalFormatting>
  <conditionalFormatting sqref="AT81">
    <cfRule type="expression" dxfId="939" priority="5">
      <formula>AND($I81&lt;&gt;"",$AT81="")</formula>
    </cfRule>
  </conditionalFormatting>
  <conditionalFormatting sqref="AT86">
    <cfRule type="expression" dxfId="938" priority="4">
      <formula>AND($I86&lt;&gt;"",$AT86="")</formula>
    </cfRule>
  </conditionalFormatting>
  <conditionalFormatting sqref="AT91">
    <cfRule type="expression" dxfId="937" priority="3">
      <formula>AND($I91&lt;&gt;"",$AT91="")</formula>
    </cfRule>
  </conditionalFormatting>
  <conditionalFormatting sqref="AT96">
    <cfRule type="expression" dxfId="936" priority="2">
      <formula>AND($I96&lt;&gt;"",$AT96="")</formula>
    </cfRule>
  </conditionalFormatting>
  <conditionalFormatting sqref="AT101">
    <cfRule type="expression" dxfId="935" priority="1">
      <formula>AND($I101&lt;&gt;"",$AT101="")</formula>
    </cfRule>
  </conditionalFormatting>
  <dataValidations count="5">
    <dataValidation type="list" allowBlank="1" showInputMessage="1" showErrorMessage="1" sqref="S13:U13 S15:U15 S17:U17 S19:U19 AY13:BA13 AY15:BA15 AY17:BA17 AY19:BA19" xr:uid="{27178485-6B1D-4C8D-9553-26AEEC0F3D96}">
      <formula1>"昭和,平成,令和"</formula1>
    </dataValidation>
    <dataValidation type="list" allowBlank="1" showInputMessage="1" showErrorMessage="1" sqref="CY7" xr:uid="{F2AA8DD9-3751-4A89-9763-0BBDCC466163}">
      <formula1>"男,女"</formula1>
    </dataValidation>
    <dataValidation type="list" allowBlank="1" showInputMessage="1" showErrorMessage="1" sqref="BU8 I33:O34 I38:O39 I43:O44 I48:O49 I53:O54 I58:O59 I63:O64 I83:O84 I103:O104 I98:O99 I93:O94 I88:O89 I78:O79 I68:O69 I73:O74" xr:uid="{13D011B3-AEFD-4734-AC27-9D58A0FDF0D1}">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81F7FE0B-4695-4DAE-99F0-88C856D47888}">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F493DF9-9A74-46E3-866A-8F72748103F2}">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B729FDE2-9CFD-4F94-81C8-95931D0F7B1D}">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A3F5F-F2E0-4F9F-A01C-970942CF08FC}">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934" priority="38">
      <formula>AND($I31&lt;&gt;"",$I33="")</formula>
    </cfRule>
  </conditionalFormatting>
  <conditionalFormatting sqref="I73">
    <cfRule type="expression" dxfId="933" priority="15">
      <formula>AND($I71&lt;&gt;"",$I73="")</formula>
    </cfRule>
  </conditionalFormatting>
  <conditionalFormatting sqref="I78">
    <cfRule type="expression" dxfId="932" priority="33">
      <formula>AND($I76&lt;&gt;"",$I78="")</formula>
    </cfRule>
  </conditionalFormatting>
  <conditionalFormatting sqref="I83">
    <cfRule type="expression" dxfId="931" priority="18">
      <formula>AND($I81&lt;&gt;"",$I83="")</formula>
    </cfRule>
  </conditionalFormatting>
  <conditionalFormatting sqref="I88">
    <cfRule type="expression" dxfId="930" priority="21">
      <formula>AND($I86&lt;&gt;"",$I88="")</formula>
    </cfRule>
  </conditionalFormatting>
  <conditionalFormatting sqref="I93">
    <cfRule type="expression" dxfId="929" priority="24">
      <formula>AND($I91&lt;&gt;"",$I93="")</formula>
    </cfRule>
  </conditionalFormatting>
  <conditionalFormatting sqref="I98">
    <cfRule type="expression" dxfId="928" priority="27">
      <formula>AND($I96&lt;&gt;"",$I98="")</formula>
    </cfRule>
  </conditionalFormatting>
  <conditionalFormatting sqref="I103">
    <cfRule type="expression" dxfId="927" priority="30">
      <formula>AND($I101&lt;&gt;"",$I103="")</formula>
    </cfRule>
  </conditionalFormatting>
  <conditionalFormatting sqref="V33 V38 V43 V48 V53 V58 V63">
    <cfRule type="expression" dxfId="926" priority="42">
      <formula>AND($I31&lt;&gt;"",$V33="")</formula>
    </cfRule>
    <cfRule type="expression" dxfId="925" priority="43">
      <formula>IF(AND($I36&lt;&gt;"",$AI38&lt;&gt;"",$V33&lt;=$AI38),TRUE,FALSE)</formula>
    </cfRule>
  </conditionalFormatting>
  <conditionalFormatting sqref="V68">
    <cfRule type="expression" dxfId="924" priority="44">
      <formula>AND($I66&lt;&gt;"",$V68="")</formula>
    </cfRule>
    <cfRule type="expression" dxfId="923" priority="45">
      <formula>IF(AND(#REF!&lt;&gt;"",#REF!&lt;&gt;"",$V68&lt;=#REF!),TRUE,FALSE)</formula>
    </cfRule>
  </conditionalFormatting>
  <conditionalFormatting sqref="V73 V78 V83">
    <cfRule type="expression" dxfId="922" priority="46">
      <formula>AND($I71&lt;&gt;"",$V73="")</formula>
    </cfRule>
    <cfRule type="expression" dxfId="921" priority="47">
      <formula>IF(AND(#REF!&lt;&gt;"",#REF!&lt;&gt;"",$V73&lt;=#REF!),TRUE,FALSE)</formula>
    </cfRule>
  </conditionalFormatting>
  <conditionalFormatting sqref="V88">
    <cfRule type="expression" dxfId="920" priority="54">
      <formula>AND($I86&lt;&gt;"",$V88="")</formula>
    </cfRule>
    <cfRule type="expression" dxfId="919" priority="55">
      <formula>IF(AND(#REF!&lt;&gt;"",#REF!&lt;&gt;"",$V88&lt;=#REF!),TRUE,FALSE)</formula>
    </cfRule>
  </conditionalFormatting>
  <conditionalFormatting sqref="V93">
    <cfRule type="expression" dxfId="918" priority="52">
      <formula>AND($I91&lt;&gt;"",$V93="")</formula>
    </cfRule>
    <cfRule type="expression" dxfId="917" priority="53">
      <formula>IF(AND(#REF!&lt;&gt;"",#REF!&lt;&gt;"",$V93&lt;=#REF!),TRUE,FALSE)</formula>
    </cfRule>
  </conditionalFormatting>
  <conditionalFormatting sqref="V98">
    <cfRule type="expression" dxfId="916" priority="50">
      <formula>AND($I96&lt;&gt;"",$V98="")</formula>
    </cfRule>
    <cfRule type="expression" dxfId="915" priority="51">
      <formula>IF(AND(#REF!&lt;&gt;"",#REF!&lt;&gt;"",$V98&lt;=#REF!),TRUE,FALSE)</formula>
    </cfRule>
  </conditionalFormatting>
  <conditionalFormatting sqref="V103">
    <cfRule type="expression" dxfId="914" priority="48">
      <formula>AND($I101&lt;&gt;"",$V103="")</formula>
    </cfRule>
    <cfRule type="expression" dxfId="913" priority="49">
      <formula>IF(AND(#REF!&lt;&gt;"",#REF!&lt;&gt;"",$V103&lt;=#REF!),TRUE,FALSE)</formula>
    </cfRule>
  </conditionalFormatting>
  <conditionalFormatting sqref="AI33">
    <cfRule type="expression" dxfId="912" priority="36">
      <formula>AND($I$31&lt;&gt;"",$AI$33="")</formula>
    </cfRule>
  </conditionalFormatting>
  <conditionalFormatting sqref="AI38 AI43 AI48 AI53 AI58 AI63 AI68">
    <cfRule type="expression" dxfId="911" priority="40">
      <formula>AND($I36&lt;&gt;"",$AI38="")</formula>
    </cfRule>
    <cfRule type="expression" dxfId="910" priority="41">
      <formula>IF(AND($I36&lt;&gt;"",AI38&lt;&gt;"",$V33&lt;=$AI38),TRUE,FALSE)</formula>
    </cfRule>
  </conditionalFormatting>
  <conditionalFormatting sqref="AI73">
    <cfRule type="expression" dxfId="909" priority="16">
      <formula>AND($I71&lt;&gt;"",$AI73="")</formula>
    </cfRule>
    <cfRule type="expression" dxfId="908" priority="17">
      <formula>IF(AND($I71&lt;&gt;"",AI73&lt;&gt;"",$V63&lt;=$AI73),TRUE,FALSE)</formula>
    </cfRule>
  </conditionalFormatting>
  <conditionalFormatting sqref="AI78">
    <cfRule type="expression" dxfId="907" priority="34">
      <formula>AND($I76&lt;&gt;"",$AI78="")</formula>
    </cfRule>
    <cfRule type="expression" dxfId="906" priority="35">
      <formula>IF(AND($I76&lt;&gt;"",AI78&lt;&gt;"",$V68&lt;=$AI78),TRUE,FALSE)</formula>
    </cfRule>
  </conditionalFormatting>
  <conditionalFormatting sqref="AI83">
    <cfRule type="expression" dxfId="905" priority="19">
      <formula>AND($I81&lt;&gt;"",$AI83="")</formula>
    </cfRule>
    <cfRule type="expression" dxfId="904" priority="20">
      <formula>IF(AND($I81&lt;&gt;"",AI83&lt;&gt;"",$V78&lt;=$AI83),TRUE,FALSE)</formula>
    </cfRule>
  </conditionalFormatting>
  <conditionalFormatting sqref="AI88">
    <cfRule type="expression" dxfId="903" priority="22">
      <formula>AND($I86&lt;&gt;"",$AI88="")</formula>
    </cfRule>
    <cfRule type="expression" dxfId="902" priority="23">
      <formula>IF(AND($I86&lt;&gt;"",AI88&lt;&gt;"",$V78&lt;=$AI88),TRUE,FALSE)</formula>
    </cfRule>
  </conditionalFormatting>
  <conditionalFormatting sqref="AI93">
    <cfRule type="expression" dxfId="901" priority="25">
      <formula>AND($I91&lt;&gt;"",$AI93="")</formula>
    </cfRule>
    <cfRule type="expression" dxfId="900" priority="26">
      <formula>IF(AND($I91&lt;&gt;"",AI93&lt;&gt;"",$V78&lt;=$AI93),TRUE,FALSE)</formula>
    </cfRule>
  </conditionalFormatting>
  <conditionalFormatting sqref="AI98">
    <cfRule type="expression" dxfId="899" priority="28">
      <formula>AND($I96&lt;&gt;"",$AI98="")</formula>
    </cfRule>
    <cfRule type="expression" dxfId="898" priority="29">
      <formula>IF(AND($I96&lt;&gt;"",AI98&lt;&gt;"",$V78&lt;=$AI98),TRUE,FALSE)</formula>
    </cfRule>
  </conditionalFormatting>
  <conditionalFormatting sqref="AI103">
    <cfRule type="expression" dxfId="897" priority="31">
      <formula>AND($I101&lt;&gt;"",$AI103="")</formula>
    </cfRule>
    <cfRule type="expression" dxfId="896" priority="32">
      <formula>IF(AND($I101&lt;&gt;"",AI103&lt;&gt;"",$V78&lt;=$AI103),TRUE,FALSE)</formula>
    </cfRule>
  </conditionalFormatting>
  <conditionalFormatting sqref="AT31">
    <cfRule type="expression" dxfId="894" priority="37">
      <formula>AND($I31&lt;&gt;"",$AT31="")</formula>
    </cfRule>
  </conditionalFormatting>
  <conditionalFormatting sqref="AT36">
    <cfRule type="expression" dxfId="893" priority="14">
      <formula>AND($I36&lt;&gt;"",$AT36="")</formula>
    </cfRule>
  </conditionalFormatting>
  <conditionalFormatting sqref="AT41">
    <cfRule type="expression" dxfId="892" priority="13">
      <formula>AND($I41&lt;&gt;"",$AT41="")</formula>
    </cfRule>
  </conditionalFormatting>
  <conditionalFormatting sqref="AT46">
    <cfRule type="expression" dxfId="891" priority="12">
      <formula>AND($I46&lt;&gt;"",$AT46="")</formula>
    </cfRule>
  </conditionalFormatting>
  <conditionalFormatting sqref="AT51">
    <cfRule type="expression" dxfId="890" priority="11">
      <formula>AND($I51&lt;&gt;"",$AT51="")</formula>
    </cfRule>
  </conditionalFormatting>
  <conditionalFormatting sqref="AT56">
    <cfRule type="expression" dxfId="889" priority="10">
      <formula>AND($I56&lt;&gt;"",$AT56="")</formula>
    </cfRule>
  </conditionalFormatting>
  <conditionalFormatting sqref="AT61">
    <cfRule type="expression" dxfId="888" priority="9">
      <formula>AND($I61&lt;&gt;"",$AT61="")</formula>
    </cfRule>
  </conditionalFormatting>
  <conditionalFormatting sqref="AT66">
    <cfRule type="expression" dxfId="887" priority="8">
      <formula>AND($I66&lt;&gt;"",$AT66="")</formula>
    </cfRule>
  </conditionalFormatting>
  <conditionalFormatting sqref="AT71">
    <cfRule type="expression" dxfId="886" priority="7">
      <formula>AND($I71&lt;&gt;"",$AT71="")</formula>
    </cfRule>
  </conditionalFormatting>
  <conditionalFormatting sqref="AT76">
    <cfRule type="expression" dxfId="885" priority="6">
      <formula>AND($I76&lt;&gt;"",$AT76="")</formula>
    </cfRule>
  </conditionalFormatting>
  <conditionalFormatting sqref="AT81">
    <cfRule type="expression" dxfId="884" priority="5">
      <formula>AND($I81&lt;&gt;"",$AT81="")</formula>
    </cfRule>
  </conditionalFormatting>
  <conditionalFormatting sqref="AT86">
    <cfRule type="expression" dxfId="883" priority="4">
      <formula>AND($I86&lt;&gt;"",$AT86="")</formula>
    </cfRule>
  </conditionalFormatting>
  <conditionalFormatting sqref="AT91">
    <cfRule type="expression" dxfId="882" priority="3">
      <formula>AND($I91&lt;&gt;"",$AT91="")</formula>
    </cfRule>
  </conditionalFormatting>
  <conditionalFormatting sqref="AT96">
    <cfRule type="expression" dxfId="881" priority="2">
      <formula>AND($I96&lt;&gt;"",$AT96="")</formula>
    </cfRule>
  </conditionalFormatting>
  <conditionalFormatting sqref="AT101">
    <cfRule type="expression" dxfId="88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ACB37EE1-176C-4370-B586-DB9D602E6596}">
      <formula1>$BU$28</formula1>
    </dataValidation>
    <dataValidation type="list" allowBlank="1" showInputMessage="1" showErrorMessage="1" sqref="AK8:AO8" xr:uid="{A88BACC2-9B8A-4F2E-B56E-CD3AC1C35DAA}">
      <formula1>"平成,昭和,大正"</formula1>
    </dataValidation>
    <dataValidation type="list" allowBlank="1" showInputMessage="1" showErrorMessage="1" sqref="BU8 I33:O34 I38:O39 I43:O44 I48:O49 I53:O54 I58:O59 I63:O64 I83:O84 I103:O104 I98:O99 I93:O94 I88:O89 I78:O79 I68:O69 I73:O74" xr:uid="{14BB1516-71B4-499E-BF73-56E29FB987C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D222FD6F-D839-4182-B76C-DB5F45872A17}">
      <formula1>"男,女"</formula1>
    </dataValidation>
    <dataValidation type="list" allowBlank="1" showInputMessage="1" showErrorMessage="1" sqref="S13:U13 S15:U15 S17:U17 S19:U19 AY13:BA13 AY15:BA15 AY17:BA17 AY19:BA19" xr:uid="{F4570D02-1C14-4CE2-B7BC-A876FCFCEF8E}">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523F7059-93AC-4D0F-B0DE-5812F3B1EE90}">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CE113"/>
  <sheetViews>
    <sheetView showZeros="0" view="pageBreakPreview" zoomScale="85" zoomScaleNormal="100" zoomScaleSheetLayoutView="85" zoomScalePageLayoutView="298" workbookViewId="0">
      <selection activeCell="CD22" sqref="CD22"/>
    </sheetView>
  </sheetViews>
  <sheetFormatPr defaultColWidth="9" defaultRowHeight="13.5" x14ac:dyDescent="0.4"/>
  <cols>
    <col min="1" max="1" width="2" style="69" customWidth="1"/>
    <col min="2" max="2" width="3.5" style="69" customWidth="1"/>
    <col min="3" max="38" width="2.75" style="69" customWidth="1"/>
    <col min="39" max="40" width="3.375" style="69" customWidth="1"/>
    <col min="41" max="41" width="2.375" style="69" customWidth="1"/>
    <col min="42" max="42" width="3" style="69" customWidth="1"/>
    <col min="43" max="43" width="2.5" style="69" customWidth="1"/>
    <col min="44" max="46" width="9" style="69" customWidth="1"/>
    <col min="47" max="47" width="13.5" style="69" hidden="1" customWidth="1"/>
    <col min="48" max="48" width="15.375" style="69" hidden="1" customWidth="1"/>
    <col min="49" max="49" width="10.75" style="69" hidden="1" customWidth="1"/>
    <col min="50" max="50" width="9.625" style="69" hidden="1" customWidth="1"/>
    <col min="51" max="51" width="6.5" style="69" hidden="1" customWidth="1"/>
    <col min="52" max="53" width="9" style="69" hidden="1" customWidth="1"/>
    <col min="54" max="54" width="10.5" style="69" hidden="1" customWidth="1"/>
    <col min="55" max="57" width="9" style="69" hidden="1" customWidth="1"/>
    <col min="58" max="60" width="9" style="69" customWidth="1"/>
    <col min="61" max="79" width="3.5" style="69" customWidth="1"/>
    <col min="80" max="16384" width="9" style="69"/>
  </cols>
  <sheetData>
    <row r="1" spans="1:83" ht="18.75" customHeight="1" x14ac:dyDescent="0.4">
      <c r="A1" s="66"/>
      <c r="B1" s="66" t="s">
        <v>62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7"/>
      <c r="AI1" s="385"/>
      <c r="AJ1" s="385"/>
      <c r="AK1" s="385"/>
      <c r="AL1" s="386"/>
      <c r="AM1" s="386"/>
      <c r="AN1" s="386"/>
      <c r="AO1" s="68"/>
      <c r="AP1" s="68"/>
    </row>
    <row r="2" spans="1:83" ht="24" customHeight="1" x14ac:dyDescent="0.4">
      <c r="A2" s="70"/>
      <c r="B2" s="327" t="s">
        <v>312</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71"/>
      <c r="AP2" s="71"/>
    </row>
    <row r="3" spans="1:83" ht="9.75" customHeight="1" x14ac:dyDescent="0.4">
      <c r="A3" s="66"/>
      <c r="B3" s="66"/>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66"/>
      <c r="AH3" s="73"/>
      <c r="AI3" s="73"/>
      <c r="AJ3" s="73"/>
      <c r="AK3" s="73"/>
      <c r="AL3" s="73"/>
      <c r="AM3" s="73"/>
      <c r="AN3" s="73"/>
      <c r="AO3" s="74"/>
      <c r="AP3" s="74"/>
      <c r="BI3" s="75"/>
      <c r="BJ3" s="75"/>
      <c r="BK3" s="75"/>
      <c r="BL3" s="75"/>
      <c r="BM3" s="75"/>
      <c r="BN3" s="75"/>
      <c r="BO3" s="75"/>
      <c r="BP3" s="75"/>
      <c r="BQ3" s="75"/>
      <c r="BR3" s="75"/>
      <c r="BS3" s="75"/>
      <c r="BT3" s="75"/>
      <c r="BU3" s="75"/>
      <c r="BV3" s="75"/>
      <c r="BW3" s="75"/>
      <c r="BX3" s="75"/>
      <c r="BY3" s="75"/>
      <c r="BZ3" s="75"/>
      <c r="CA3" s="75"/>
      <c r="CB3" s="75"/>
      <c r="CC3" s="75"/>
      <c r="CD3" s="75"/>
      <c r="CE3" s="75"/>
    </row>
    <row r="4" spans="1:83" ht="18.75" customHeight="1" x14ac:dyDescent="0.4">
      <c r="A4" s="76"/>
      <c r="B4" s="328" t="s">
        <v>63</v>
      </c>
      <c r="C4" s="328"/>
      <c r="D4" s="328"/>
      <c r="E4" s="328"/>
      <c r="F4" s="328"/>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BI4" s="75"/>
      <c r="BJ4" s="75"/>
      <c r="BK4" s="75"/>
      <c r="BL4" s="75"/>
      <c r="BM4" s="75"/>
      <c r="BN4" s="75"/>
      <c r="BO4" s="75"/>
      <c r="BP4" s="75"/>
      <c r="BQ4" s="75"/>
      <c r="BR4" s="75"/>
      <c r="BS4" s="75"/>
      <c r="BT4" s="75"/>
      <c r="BU4" s="75"/>
      <c r="BV4" s="75"/>
      <c r="BW4" s="75"/>
      <c r="BX4" s="75"/>
      <c r="BY4" s="75"/>
      <c r="BZ4" s="75"/>
      <c r="CA4" s="75"/>
      <c r="CB4" s="75"/>
      <c r="CC4" s="75"/>
      <c r="CD4" s="75"/>
      <c r="CE4" s="75"/>
    </row>
    <row r="5" spans="1:83" ht="18.75" customHeight="1" thickBot="1" x14ac:dyDescent="0.45">
      <c r="A5" s="67"/>
      <c r="B5" s="77"/>
      <c r="C5" s="77"/>
      <c r="D5" s="77"/>
      <c r="E5" s="77"/>
      <c r="F5" s="77"/>
      <c r="G5" s="77"/>
      <c r="H5" s="77"/>
      <c r="I5" s="67"/>
      <c r="J5" s="67"/>
      <c r="K5" s="67"/>
      <c r="L5" s="67"/>
      <c r="M5" s="67"/>
      <c r="N5" s="67"/>
      <c r="O5" s="67"/>
      <c r="P5" s="67"/>
      <c r="Q5" s="67"/>
      <c r="R5" s="67"/>
      <c r="S5" s="67"/>
      <c r="T5" s="67"/>
      <c r="U5" s="78"/>
      <c r="V5" s="79"/>
      <c r="W5" s="66"/>
      <c r="X5" s="66"/>
      <c r="Y5" s="66"/>
      <c r="Z5" s="66"/>
      <c r="AA5" s="329">
        <v>45748</v>
      </c>
      <c r="AB5" s="329"/>
      <c r="AC5" s="329"/>
      <c r="AD5" s="329"/>
      <c r="AE5" s="329"/>
      <c r="AF5" s="329"/>
      <c r="AG5" s="329"/>
      <c r="AH5" s="329"/>
      <c r="AI5" s="329"/>
      <c r="AJ5" s="329"/>
      <c r="AK5" s="329"/>
      <c r="AL5" s="329"/>
      <c r="AM5" s="80"/>
      <c r="AN5" s="67"/>
      <c r="BI5" s="75"/>
      <c r="BJ5" s="75"/>
      <c r="BK5" s="75"/>
      <c r="BL5" s="75"/>
      <c r="BM5" s="75"/>
      <c r="BN5" s="75"/>
      <c r="BO5" s="75"/>
      <c r="BP5" s="75"/>
      <c r="BQ5" s="75"/>
      <c r="BR5" s="75"/>
      <c r="BS5" s="75"/>
      <c r="BT5" s="75"/>
      <c r="BU5" s="75"/>
      <c r="BV5" s="75"/>
      <c r="BW5" s="75"/>
      <c r="BX5" s="75"/>
      <c r="BY5" s="75"/>
      <c r="BZ5" s="75"/>
      <c r="CA5" s="75"/>
      <c r="CB5" s="75"/>
      <c r="CC5" s="75"/>
      <c r="CD5" s="75"/>
      <c r="CE5" s="75"/>
    </row>
    <row r="6" spans="1:83" ht="18.75" customHeight="1" x14ac:dyDescent="0.4">
      <c r="A6" s="67"/>
      <c r="B6" s="77"/>
      <c r="C6" s="77"/>
      <c r="D6" s="77"/>
      <c r="E6" s="77"/>
      <c r="F6" s="77"/>
      <c r="G6" s="77"/>
      <c r="H6" s="77"/>
      <c r="I6" s="67"/>
      <c r="J6" s="67"/>
      <c r="K6" s="67"/>
      <c r="L6" s="67"/>
      <c r="M6" s="67"/>
      <c r="N6" s="67"/>
      <c r="O6" s="67"/>
      <c r="P6" s="67"/>
      <c r="Q6" s="67"/>
      <c r="R6" s="67"/>
      <c r="S6" s="67"/>
      <c r="T6" s="67"/>
      <c r="U6" s="67"/>
      <c r="V6" s="67"/>
      <c r="W6" s="340" t="s">
        <v>64</v>
      </c>
      <c r="X6" s="341"/>
      <c r="Y6" s="341"/>
      <c r="Z6" s="341"/>
      <c r="AA6" s="341"/>
      <c r="AB6" s="341"/>
      <c r="AC6" s="342" t="s">
        <v>65</v>
      </c>
      <c r="AD6" s="343"/>
      <c r="AE6" s="343"/>
      <c r="AF6" s="344" t="str">
        <f>IF(①職員名簿!$C$2="","",①職員名簿!$C$2)</f>
        <v/>
      </c>
      <c r="AG6" s="344"/>
      <c r="AH6" s="344"/>
      <c r="AI6" s="344"/>
      <c r="AJ6" s="344"/>
      <c r="AK6" s="344"/>
      <c r="AL6" s="344"/>
      <c r="AM6" s="344"/>
      <c r="AN6" s="81" t="s">
        <v>66</v>
      </c>
      <c r="BI6" s="75"/>
      <c r="BJ6" s="75"/>
      <c r="BK6" s="75"/>
      <c r="BL6" s="75"/>
      <c r="BM6" s="75"/>
      <c r="BN6" s="75"/>
      <c r="BO6" s="75"/>
      <c r="BP6" s="75"/>
      <c r="BQ6" s="75"/>
      <c r="BR6" s="75"/>
      <c r="BS6" s="75"/>
      <c r="BT6" s="75"/>
      <c r="BU6" s="75"/>
      <c r="BV6" s="75"/>
      <c r="BW6" s="75"/>
      <c r="BX6" s="75"/>
      <c r="BY6" s="75"/>
      <c r="BZ6" s="75"/>
      <c r="CA6" s="75"/>
      <c r="CB6" s="75"/>
      <c r="CC6" s="75"/>
      <c r="CD6" s="75"/>
      <c r="CE6" s="75"/>
    </row>
    <row r="7" spans="1:83" ht="18.75" customHeight="1" x14ac:dyDescent="0.4">
      <c r="A7" s="67"/>
      <c r="B7" s="77"/>
      <c r="C7" s="77"/>
      <c r="D7" s="77"/>
      <c r="E7" s="77"/>
      <c r="F7" s="77"/>
      <c r="G7" s="77"/>
      <c r="H7" s="77"/>
      <c r="I7" s="67"/>
      <c r="J7" s="67"/>
      <c r="K7" s="67"/>
      <c r="L7" s="67"/>
      <c r="M7" s="67"/>
      <c r="N7" s="67"/>
      <c r="O7" s="67"/>
      <c r="P7" s="67"/>
      <c r="Q7" s="67"/>
      <c r="R7" s="67"/>
      <c r="S7" s="67"/>
      <c r="T7" s="67"/>
      <c r="U7" s="82"/>
      <c r="V7" s="82"/>
      <c r="W7" s="330" t="s">
        <v>2</v>
      </c>
      <c r="X7" s="331"/>
      <c r="Y7" s="331"/>
      <c r="Z7" s="331"/>
      <c r="AA7" s="331"/>
      <c r="AB7" s="331"/>
      <c r="AC7" s="332" t="str">
        <f>IF(①職員名簿!$C$3="","",①職員名簿!$C$3)</f>
        <v/>
      </c>
      <c r="AD7" s="333"/>
      <c r="AE7" s="333"/>
      <c r="AF7" s="333"/>
      <c r="AG7" s="333"/>
      <c r="AH7" s="333"/>
      <c r="AI7" s="333"/>
      <c r="AJ7" s="333"/>
      <c r="AK7" s="333"/>
      <c r="AL7" s="333"/>
      <c r="AM7" s="333"/>
      <c r="AN7" s="334"/>
      <c r="BI7" s="75"/>
      <c r="BJ7" s="75"/>
      <c r="BK7" s="75"/>
      <c r="BL7" s="75"/>
      <c r="BM7" s="75"/>
      <c r="BN7" s="75"/>
      <c r="BO7" s="75"/>
      <c r="BP7" s="75"/>
      <c r="BQ7" s="75"/>
      <c r="BR7" s="75"/>
      <c r="BS7" s="75"/>
      <c r="BT7" s="75"/>
      <c r="BU7" s="75"/>
      <c r="BV7" s="75"/>
      <c r="BW7" s="75"/>
      <c r="BX7" s="75"/>
      <c r="BY7" s="75"/>
      <c r="BZ7" s="75"/>
      <c r="CA7" s="75"/>
      <c r="CB7" s="75"/>
      <c r="CC7" s="75"/>
      <c r="CD7" s="75"/>
      <c r="CE7" s="75"/>
    </row>
    <row r="8" spans="1:83" ht="18.75" customHeight="1" x14ac:dyDescent="0.4">
      <c r="A8" s="67"/>
      <c r="B8" s="77"/>
      <c r="C8" s="77"/>
      <c r="D8" s="77"/>
      <c r="E8" s="77"/>
      <c r="F8" s="77"/>
      <c r="G8" s="77"/>
      <c r="H8" s="77"/>
      <c r="I8" s="67"/>
      <c r="J8" s="67"/>
      <c r="K8" s="67"/>
      <c r="L8" s="67"/>
      <c r="M8" s="67"/>
      <c r="N8" s="67"/>
      <c r="O8" s="67"/>
      <c r="P8" s="67"/>
      <c r="Q8" s="67"/>
      <c r="R8" s="67"/>
      <c r="S8" s="67"/>
      <c r="T8" s="67"/>
      <c r="U8" s="67"/>
      <c r="V8" s="67"/>
      <c r="W8" s="330" t="s">
        <v>3</v>
      </c>
      <c r="X8" s="331"/>
      <c r="Y8" s="331"/>
      <c r="Z8" s="331"/>
      <c r="AA8" s="331"/>
      <c r="AB8" s="331"/>
      <c r="AC8" s="337" t="str">
        <f>IF(①職員名簿!$C$4="","",①職員名簿!$C$4)</f>
        <v/>
      </c>
      <c r="AD8" s="338"/>
      <c r="AE8" s="338"/>
      <c r="AF8" s="338"/>
      <c r="AG8" s="338"/>
      <c r="AH8" s="338"/>
      <c r="AI8" s="338"/>
      <c r="AJ8" s="338"/>
      <c r="AK8" s="338"/>
      <c r="AL8" s="338"/>
      <c r="AM8" s="338"/>
      <c r="AN8" s="339"/>
      <c r="BI8" s="75"/>
      <c r="BJ8" s="75"/>
      <c r="BK8" s="75"/>
      <c r="BL8" s="75"/>
      <c r="BM8" s="75"/>
      <c r="BN8" s="75"/>
      <c r="BO8" s="75"/>
      <c r="BP8" s="75"/>
      <c r="BQ8" s="75"/>
      <c r="BR8" s="75"/>
      <c r="BS8" s="75"/>
      <c r="BT8" s="75"/>
      <c r="BU8" s="75"/>
      <c r="BV8" s="75"/>
      <c r="BW8" s="75"/>
      <c r="BX8" s="75"/>
      <c r="BY8" s="75"/>
      <c r="BZ8" s="75"/>
      <c r="CA8" s="75"/>
      <c r="CB8" s="75"/>
      <c r="CC8" s="75"/>
      <c r="CD8" s="75"/>
      <c r="CE8" s="75"/>
    </row>
    <row r="9" spans="1:83" ht="18.75" customHeight="1" x14ac:dyDescent="0.4">
      <c r="A9" s="67"/>
      <c r="B9" s="77"/>
      <c r="C9" s="77"/>
      <c r="D9" s="77"/>
      <c r="E9" s="77"/>
      <c r="F9" s="77"/>
      <c r="G9" s="77"/>
      <c r="H9" s="77"/>
      <c r="I9" s="67"/>
      <c r="J9" s="67"/>
      <c r="K9" s="67"/>
      <c r="L9" s="67"/>
      <c r="M9" s="67"/>
      <c r="N9" s="67"/>
      <c r="O9" s="67"/>
      <c r="P9" s="67"/>
      <c r="Q9" s="67"/>
      <c r="R9" s="67"/>
      <c r="S9" s="67"/>
      <c r="T9" s="67"/>
      <c r="U9" s="67"/>
      <c r="V9" s="67"/>
      <c r="W9" s="330" t="s">
        <v>4</v>
      </c>
      <c r="X9" s="331"/>
      <c r="Y9" s="331"/>
      <c r="Z9" s="331"/>
      <c r="AA9" s="331"/>
      <c r="AB9" s="331"/>
      <c r="AC9" s="332" t="str">
        <f>IF(①職員名簿!$C$5="","",①職員名簿!$C$5)</f>
        <v/>
      </c>
      <c r="AD9" s="333"/>
      <c r="AE9" s="333"/>
      <c r="AF9" s="333"/>
      <c r="AG9" s="333"/>
      <c r="AH9" s="333"/>
      <c r="AI9" s="333"/>
      <c r="AJ9" s="333"/>
      <c r="AK9" s="333"/>
      <c r="AL9" s="333"/>
      <c r="AM9" s="333"/>
      <c r="AN9" s="334"/>
      <c r="BI9" s="75"/>
      <c r="BJ9" s="75"/>
      <c r="BK9" s="75"/>
      <c r="BL9" s="75"/>
      <c r="BM9" s="75"/>
      <c r="BN9" s="75"/>
      <c r="BO9" s="75"/>
      <c r="BP9" s="75"/>
      <c r="BQ9" s="75"/>
      <c r="BR9" s="75"/>
      <c r="BS9" s="75"/>
      <c r="BT9" s="75"/>
      <c r="BU9" s="75"/>
      <c r="BV9" s="75"/>
      <c r="BW9" s="75"/>
      <c r="BX9" s="75"/>
      <c r="BY9" s="75"/>
      <c r="BZ9" s="75"/>
      <c r="CA9" s="75"/>
      <c r="CB9" s="75"/>
      <c r="CC9" s="75"/>
      <c r="CD9" s="75"/>
      <c r="CE9" s="75"/>
    </row>
    <row r="10" spans="1:83" ht="18.75" customHeight="1" thickBot="1" x14ac:dyDescent="0.45">
      <c r="A10" s="67"/>
      <c r="B10" s="67"/>
      <c r="C10" s="67"/>
      <c r="D10" s="67"/>
      <c r="E10" s="67"/>
      <c r="F10" s="67"/>
      <c r="G10" s="67"/>
      <c r="H10" s="67"/>
      <c r="I10" s="67"/>
      <c r="J10" s="67"/>
      <c r="K10" s="67"/>
      <c r="L10" s="67"/>
      <c r="M10" s="67"/>
      <c r="N10" s="67"/>
      <c r="O10" s="67"/>
      <c r="P10" s="67"/>
      <c r="Q10" s="67"/>
      <c r="R10" s="67"/>
      <c r="S10" s="67"/>
      <c r="T10" s="67"/>
      <c r="U10" s="67"/>
      <c r="V10" s="67"/>
      <c r="W10" s="335" t="s">
        <v>67</v>
      </c>
      <c r="X10" s="336"/>
      <c r="Y10" s="336"/>
      <c r="Z10" s="336"/>
      <c r="AA10" s="336"/>
      <c r="AB10" s="336"/>
      <c r="AC10" s="345" t="str">
        <f>IF(①職員名簿!$C$6="","",①職員名簿!$C$6)</f>
        <v/>
      </c>
      <c r="AD10" s="346"/>
      <c r="AE10" s="346"/>
      <c r="AF10" s="346"/>
      <c r="AG10" s="346"/>
      <c r="AH10" s="83"/>
      <c r="AI10" s="347" t="str">
        <f>IF(①職員名簿!$C$7="","",①職員名簿!$C$7)</f>
        <v/>
      </c>
      <c r="AJ10" s="347"/>
      <c r="AK10" s="347"/>
      <c r="AL10" s="347"/>
      <c r="AM10" s="347"/>
      <c r="AN10" s="348"/>
      <c r="AO10" s="84"/>
      <c r="AP10" s="84"/>
      <c r="BI10" s="75"/>
      <c r="BJ10" s="75"/>
      <c r="BK10" s="75"/>
      <c r="BL10" s="75"/>
      <c r="BM10" s="75"/>
      <c r="BN10" s="75"/>
      <c r="BO10" s="75"/>
      <c r="BP10" s="75"/>
      <c r="BQ10" s="75"/>
      <c r="BR10" s="75"/>
      <c r="BS10" s="75"/>
      <c r="BT10" s="75"/>
      <c r="BU10" s="75"/>
      <c r="BV10" s="75"/>
      <c r="BW10" s="75"/>
      <c r="BX10" s="75"/>
      <c r="BY10" s="75"/>
      <c r="BZ10" s="75"/>
      <c r="CA10" s="75"/>
      <c r="CB10" s="75"/>
      <c r="CC10" s="75"/>
      <c r="CD10" s="75"/>
      <c r="CE10" s="75"/>
    </row>
    <row r="11" spans="1:83" ht="44.25" customHeight="1" x14ac:dyDescent="0.4">
      <c r="A11" s="393" t="s">
        <v>313</v>
      </c>
      <c r="B11" s="393"/>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BI11" s="75"/>
      <c r="BJ11" s="75"/>
      <c r="BK11" s="75"/>
      <c r="BL11" s="75"/>
      <c r="BM11" s="75"/>
      <c r="BN11" s="75"/>
      <c r="BO11" s="75"/>
      <c r="BP11" s="75"/>
      <c r="BQ11" s="75"/>
      <c r="BR11" s="75"/>
      <c r="BS11" s="75"/>
      <c r="BT11" s="75"/>
      <c r="BU11" s="75"/>
      <c r="BV11" s="75"/>
      <c r="BW11" s="75"/>
      <c r="BX11" s="75"/>
      <c r="BY11" s="75"/>
      <c r="BZ11" s="75"/>
      <c r="CA11" s="75"/>
      <c r="CB11" s="75"/>
      <c r="CC11" s="75"/>
      <c r="CD11" s="75"/>
      <c r="CE11" s="75"/>
    </row>
    <row r="12" spans="1:83" s="84" customFormat="1" ht="18" customHeight="1" x14ac:dyDescent="0.4">
      <c r="A12" s="82"/>
      <c r="B12" s="394">
        <v>1</v>
      </c>
      <c r="C12" s="390" t="s">
        <v>314</v>
      </c>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85"/>
      <c r="AP12" s="85"/>
    </row>
    <row r="13" spans="1:83" s="84" customFormat="1" ht="18" customHeight="1" x14ac:dyDescent="0.4">
      <c r="A13" s="82"/>
      <c r="B13" s="394"/>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85"/>
      <c r="AP13" s="85"/>
    </row>
    <row r="14" spans="1:83" s="84" customFormat="1" ht="14.25" customHeight="1" x14ac:dyDescent="0.4">
      <c r="A14" s="82"/>
      <c r="B14" s="394"/>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85"/>
      <c r="AP14" s="85"/>
    </row>
    <row r="15" spans="1:83" s="84" customFormat="1" ht="18" customHeight="1" x14ac:dyDescent="0.4">
      <c r="A15" s="82"/>
      <c r="B15" s="394">
        <v>2</v>
      </c>
      <c r="C15" s="390" t="s">
        <v>6</v>
      </c>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85"/>
      <c r="AP15" s="85"/>
    </row>
    <row r="16" spans="1:83" s="84" customFormat="1" ht="18" customHeight="1" x14ac:dyDescent="0.4">
      <c r="A16" s="82"/>
      <c r="B16" s="394"/>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85"/>
      <c r="AP16" s="85"/>
    </row>
    <row r="17" spans="1:57" ht="7.5" customHeight="1" x14ac:dyDescent="0.4">
      <c r="A17" s="86"/>
      <c r="B17" s="86"/>
      <c r="C17" s="86"/>
      <c r="D17" s="86"/>
      <c r="E17" s="86"/>
      <c r="F17" s="86"/>
      <c r="G17" s="86"/>
      <c r="H17" s="86"/>
      <c r="I17" s="86"/>
      <c r="J17" s="86"/>
      <c r="K17" s="86"/>
      <c r="L17" s="86"/>
      <c r="M17" s="86"/>
      <c r="N17" s="86"/>
      <c r="O17" s="86"/>
      <c r="P17" s="86"/>
      <c r="Q17" s="86"/>
      <c r="R17" s="86"/>
      <c r="S17" s="86"/>
      <c r="T17" s="86"/>
      <c r="U17" s="86"/>
      <c r="V17" s="86"/>
      <c r="W17" s="67"/>
      <c r="X17" s="67"/>
      <c r="Y17" s="67"/>
      <c r="Z17" s="67"/>
      <c r="AA17" s="67"/>
      <c r="AB17" s="67"/>
      <c r="AC17" s="67"/>
      <c r="AD17" s="67"/>
      <c r="AE17" s="67"/>
      <c r="AF17" s="67"/>
      <c r="AG17" s="67"/>
      <c r="AH17" s="67"/>
      <c r="AI17" s="67"/>
      <c r="AJ17" s="67"/>
      <c r="AK17" s="67"/>
      <c r="AL17" s="67"/>
      <c r="AM17" s="67"/>
      <c r="AN17" s="67"/>
      <c r="AO17" s="87"/>
      <c r="AP17" s="87"/>
    </row>
    <row r="18" spans="1:57" ht="25.5" customHeight="1" thickBot="1" x14ac:dyDescent="0.45">
      <c r="A18" s="88" t="s">
        <v>68</v>
      </c>
      <c r="B18" s="67"/>
      <c r="C18" s="67"/>
      <c r="D18" s="82"/>
      <c r="E18" s="82"/>
      <c r="F18" s="89"/>
      <c r="G18" s="89"/>
      <c r="H18" s="89"/>
      <c r="I18" s="89"/>
      <c r="J18" s="89"/>
      <c r="K18" s="89"/>
      <c r="L18" s="89"/>
      <c r="M18" s="90"/>
      <c r="N18" s="90"/>
      <c r="O18" s="90"/>
      <c r="P18" s="90"/>
      <c r="Q18" s="90"/>
      <c r="R18" s="90"/>
      <c r="S18" s="90"/>
      <c r="T18" s="90"/>
      <c r="U18" s="90"/>
      <c r="V18" s="90"/>
      <c r="W18" s="67"/>
      <c r="X18" s="67"/>
      <c r="Y18" s="67"/>
      <c r="Z18" s="67"/>
      <c r="AA18" s="67"/>
      <c r="AB18" s="67"/>
      <c r="AC18" s="67"/>
      <c r="AD18" s="67"/>
      <c r="AE18" s="67"/>
      <c r="AF18" s="67"/>
      <c r="AG18" s="67"/>
      <c r="AH18" s="67"/>
      <c r="AI18" s="67"/>
      <c r="AJ18" s="67"/>
      <c r="AK18" s="67"/>
      <c r="AL18" s="67"/>
      <c r="AM18" s="67"/>
      <c r="AN18" s="67"/>
      <c r="AO18" s="91"/>
      <c r="AP18" s="91"/>
    </row>
    <row r="19" spans="1:57" ht="13.5" customHeight="1" x14ac:dyDescent="0.4">
      <c r="A19" s="67"/>
      <c r="B19" s="410" t="s">
        <v>315</v>
      </c>
      <c r="C19" s="411"/>
      <c r="D19" s="411"/>
      <c r="E19" s="411"/>
      <c r="F19" s="411"/>
      <c r="G19" s="411"/>
      <c r="H19" s="411"/>
      <c r="I19" s="411"/>
      <c r="J19" s="411"/>
      <c r="K19" s="411"/>
      <c r="L19" s="412"/>
      <c r="M19" s="410" t="s">
        <v>316</v>
      </c>
      <c r="N19" s="411"/>
      <c r="O19" s="411"/>
      <c r="P19" s="411"/>
      <c r="Q19" s="411"/>
      <c r="R19" s="411"/>
      <c r="S19" s="411"/>
      <c r="T19" s="411"/>
      <c r="U19" s="411"/>
      <c r="V19" s="411"/>
      <c r="W19" s="411"/>
      <c r="X19" s="411"/>
      <c r="Y19" s="411"/>
      <c r="Z19" s="411"/>
      <c r="AA19" s="92"/>
      <c r="AB19" s="93"/>
      <c r="AC19" s="93"/>
      <c r="AD19" s="94"/>
      <c r="AE19" s="411" t="s">
        <v>69</v>
      </c>
      <c r="AF19" s="411"/>
      <c r="AG19" s="411"/>
      <c r="AH19" s="411"/>
      <c r="AI19" s="411"/>
      <c r="AJ19" s="411"/>
      <c r="AK19" s="411"/>
      <c r="AL19" s="411"/>
      <c r="AM19" s="411"/>
      <c r="AN19" s="412"/>
      <c r="AO19" s="75"/>
      <c r="AP19" s="75"/>
      <c r="AQ19" s="75"/>
      <c r="AR19" s="75"/>
    </row>
    <row r="20" spans="1:57" ht="30.75" customHeight="1" thickBot="1" x14ac:dyDescent="0.45">
      <c r="A20" s="67"/>
      <c r="B20" s="413"/>
      <c r="C20" s="414"/>
      <c r="D20" s="414"/>
      <c r="E20" s="414"/>
      <c r="F20" s="414"/>
      <c r="G20" s="414"/>
      <c r="H20" s="414"/>
      <c r="I20" s="414"/>
      <c r="J20" s="414"/>
      <c r="K20" s="414"/>
      <c r="L20" s="415"/>
      <c r="M20" s="413"/>
      <c r="N20" s="414"/>
      <c r="O20" s="414"/>
      <c r="P20" s="414"/>
      <c r="Q20" s="414"/>
      <c r="R20" s="414"/>
      <c r="S20" s="414"/>
      <c r="T20" s="414"/>
      <c r="U20" s="414"/>
      <c r="V20" s="414"/>
      <c r="W20" s="414"/>
      <c r="X20" s="414"/>
      <c r="Y20" s="414"/>
      <c r="Z20" s="414"/>
      <c r="AA20" s="416" t="s">
        <v>70</v>
      </c>
      <c r="AB20" s="417"/>
      <c r="AC20" s="417"/>
      <c r="AD20" s="418"/>
      <c r="AE20" s="414"/>
      <c r="AF20" s="414"/>
      <c r="AG20" s="414"/>
      <c r="AH20" s="414"/>
      <c r="AI20" s="414"/>
      <c r="AJ20" s="414"/>
      <c r="AK20" s="414"/>
      <c r="AL20" s="414"/>
      <c r="AM20" s="414"/>
      <c r="AN20" s="415"/>
      <c r="AO20" s="75"/>
      <c r="AP20" s="75"/>
      <c r="AQ20" s="75"/>
      <c r="AR20" s="75"/>
    </row>
    <row r="21" spans="1:57" ht="31.5" customHeight="1" thickBot="1" x14ac:dyDescent="0.45">
      <c r="A21" s="67"/>
      <c r="B21" s="400" t="str">
        <f>IFERROR(IF(T24="","",IF(T24&gt;10,"12",VLOOKUP(T24,$BD$27:$BE$49,2,FALSE))),"")</f>
        <v/>
      </c>
      <c r="C21" s="401"/>
      <c r="D21" s="401"/>
      <c r="E21" s="401"/>
      <c r="F21" s="401"/>
      <c r="G21" s="401"/>
      <c r="H21" s="401"/>
      <c r="I21" s="401"/>
      <c r="J21" s="401"/>
      <c r="K21" s="401"/>
      <c r="L21" s="95" t="s">
        <v>7</v>
      </c>
      <c r="M21" s="96" t="s">
        <v>8</v>
      </c>
      <c r="N21" s="402" t="str">
        <f>IF(①職員名簿!$H$2="","",①職員名簿!$H$2)</f>
        <v/>
      </c>
      <c r="O21" s="403"/>
      <c r="P21" s="404"/>
      <c r="Q21" s="405">
        <f>IF(OR(N21="",AB21="",N21="否"),0,IF(AB21="否",BB26-2,BB26))</f>
        <v>0</v>
      </c>
      <c r="R21" s="406"/>
      <c r="S21" s="406"/>
      <c r="T21" s="406"/>
      <c r="U21" s="406"/>
      <c r="V21" s="406"/>
      <c r="W21" s="406"/>
      <c r="X21" s="406"/>
      <c r="Y21" s="406"/>
      <c r="Z21" s="97" t="s">
        <v>7</v>
      </c>
      <c r="AA21" s="98" t="s">
        <v>8</v>
      </c>
      <c r="AB21" s="403" t="str">
        <f>IF(①職員名簿!$H$3="","",①職員名簿!$H$3)</f>
        <v/>
      </c>
      <c r="AC21" s="403"/>
      <c r="AD21" s="407"/>
      <c r="AE21" s="408" t="str">
        <f>IFERROR(B21+Q21,"")</f>
        <v/>
      </c>
      <c r="AF21" s="406"/>
      <c r="AG21" s="406"/>
      <c r="AH21" s="406"/>
      <c r="AI21" s="406"/>
      <c r="AJ21" s="406"/>
      <c r="AK21" s="406"/>
      <c r="AL21" s="406"/>
      <c r="AM21" s="406"/>
      <c r="AN21" s="99" t="s">
        <v>7</v>
      </c>
      <c r="AO21" s="100"/>
      <c r="AP21" s="100"/>
      <c r="AQ21" s="75"/>
      <c r="AR21" s="75"/>
    </row>
    <row r="22" spans="1:57" ht="33.75" customHeight="1" x14ac:dyDescent="0.4">
      <c r="A22" s="67"/>
      <c r="B22" s="409" t="s">
        <v>71</v>
      </c>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101"/>
      <c r="AP22" s="101"/>
    </row>
    <row r="23" spans="1:57" ht="24" customHeight="1" thickBot="1" x14ac:dyDescent="0.45">
      <c r="A23" s="102" t="s">
        <v>198</v>
      </c>
      <c r="B23" s="103"/>
      <c r="C23" s="103"/>
      <c r="D23" s="103"/>
      <c r="E23" s="103"/>
      <c r="F23" s="103"/>
      <c r="G23" s="103"/>
      <c r="H23" s="103"/>
      <c r="I23" s="103"/>
      <c r="J23" s="103"/>
      <c r="K23" s="103"/>
      <c r="L23" s="103"/>
      <c r="M23" s="103"/>
      <c r="N23" s="103"/>
      <c r="O23" s="103"/>
      <c r="P23" s="103"/>
      <c r="Q23" s="104"/>
      <c r="R23" s="104"/>
      <c r="S23" s="104"/>
      <c r="T23" s="104"/>
      <c r="U23" s="67"/>
      <c r="V23" s="105"/>
      <c r="W23" s="105"/>
      <c r="X23" s="105"/>
      <c r="Y23" s="105"/>
      <c r="Z23" s="105"/>
      <c r="AA23" s="67"/>
      <c r="AB23" s="106"/>
      <c r="AC23" s="106"/>
      <c r="AD23" s="67"/>
      <c r="AE23" s="67"/>
      <c r="AF23" s="67"/>
      <c r="AG23" s="67"/>
      <c r="AH23" s="67"/>
      <c r="AI23" s="67"/>
      <c r="AJ23" s="67"/>
      <c r="AK23" s="67"/>
      <c r="AL23" s="106"/>
      <c r="AM23" s="103"/>
      <c r="AN23" s="104"/>
      <c r="AO23" s="107"/>
      <c r="AP23" s="107"/>
    </row>
    <row r="24" spans="1:57" ht="18.75" customHeight="1" thickBot="1" x14ac:dyDescent="0.45">
      <c r="A24" s="108"/>
      <c r="B24" s="356" t="s">
        <v>72</v>
      </c>
      <c r="C24" s="357"/>
      <c r="D24" s="395">
        <f>COUNTA($C$28:$C$102)-COUNTBLANK($C$28:$C$102)</f>
        <v>0</v>
      </c>
      <c r="E24" s="395"/>
      <c r="F24" s="396"/>
      <c r="G24" s="398" t="s">
        <v>26</v>
      </c>
      <c r="H24" s="109"/>
      <c r="I24" s="368" t="s">
        <v>73</v>
      </c>
      <c r="J24" s="369"/>
      <c r="K24" s="372">
        <f>QUOTIENT(SUM($AG$28:$AG$102)*12+SUM($AJ$28:$AJ$102),12)</f>
        <v>0</v>
      </c>
      <c r="L24" s="372"/>
      <c r="M24" s="374" t="s">
        <v>9</v>
      </c>
      <c r="N24" s="352">
        <f>MOD(SUM($AG$28:$AG$102)*12+SUM($AJ$28:$AJ$102),12)</f>
        <v>0</v>
      </c>
      <c r="O24" s="352"/>
      <c r="P24" s="354" t="s">
        <v>25</v>
      </c>
      <c r="Q24" s="67"/>
      <c r="R24" s="356" t="s">
        <v>27</v>
      </c>
      <c r="S24" s="357"/>
      <c r="T24" s="360" t="str">
        <f>IFERROR(ROUND((SUM($AG$28:$AG$102)*12+SUM($AJ$28:$AJ$102))/12/$D$24,0),"")</f>
        <v/>
      </c>
      <c r="U24" s="360"/>
      <c r="V24" s="362" t="s">
        <v>9</v>
      </c>
      <c r="W24" s="110" t="s">
        <v>74</v>
      </c>
      <c r="X24" s="110"/>
      <c r="Y24" s="110"/>
      <c r="Z24" s="110"/>
      <c r="AA24" s="110"/>
      <c r="AB24" s="110"/>
      <c r="AC24" s="110"/>
      <c r="AD24" s="110"/>
      <c r="AE24" s="111"/>
      <c r="AF24" s="67"/>
      <c r="AG24" s="364" t="s">
        <v>197</v>
      </c>
      <c r="AH24" s="365"/>
      <c r="AI24" s="365"/>
      <c r="AJ24" s="365"/>
      <c r="AK24" s="365"/>
      <c r="AL24" s="360">
        <f>IFERROR(COUNTIF($BB$28:$BB$102,"&gt;=7"),"")</f>
        <v>0</v>
      </c>
      <c r="AM24" s="360"/>
      <c r="AN24" s="391" t="s">
        <v>26</v>
      </c>
      <c r="AU24" s="349"/>
      <c r="AV24" s="349"/>
    </row>
    <row r="25" spans="1:57" ht="27.75" customHeight="1" thickTop="1" thickBot="1" x14ac:dyDescent="0.45">
      <c r="A25" s="103"/>
      <c r="B25" s="358"/>
      <c r="C25" s="359"/>
      <c r="D25" s="397"/>
      <c r="E25" s="397"/>
      <c r="F25" s="397"/>
      <c r="G25" s="399"/>
      <c r="H25" s="109"/>
      <c r="I25" s="370"/>
      <c r="J25" s="371"/>
      <c r="K25" s="373"/>
      <c r="L25" s="373"/>
      <c r="M25" s="375"/>
      <c r="N25" s="353"/>
      <c r="O25" s="353"/>
      <c r="P25" s="355"/>
      <c r="Q25" s="67"/>
      <c r="R25" s="358"/>
      <c r="S25" s="359"/>
      <c r="T25" s="361"/>
      <c r="U25" s="361"/>
      <c r="V25" s="363"/>
      <c r="W25" s="350" t="s">
        <v>75</v>
      </c>
      <c r="X25" s="350"/>
      <c r="Y25" s="350"/>
      <c r="Z25" s="350"/>
      <c r="AA25" s="350"/>
      <c r="AB25" s="350"/>
      <c r="AC25" s="350"/>
      <c r="AD25" s="350"/>
      <c r="AE25" s="351"/>
      <c r="AF25" s="67"/>
      <c r="AG25" s="366"/>
      <c r="AH25" s="367"/>
      <c r="AI25" s="367"/>
      <c r="AJ25" s="367"/>
      <c r="AK25" s="367"/>
      <c r="AL25" s="361"/>
      <c r="AM25" s="361"/>
      <c r="AN25" s="392"/>
      <c r="AU25" s="112" t="s">
        <v>10</v>
      </c>
      <c r="AV25" s="113">
        <v>45748</v>
      </c>
      <c r="AW25" s="114"/>
      <c r="AX25" s="115"/>
    </row>
    <row r="26" spans="1:57" ht="12.75" customHeight="1" thickBot="1" x14ac:dyDescent="0.45">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BB26" s="69">
        <f>IF(AND(T24&gt;=0,T24&lt;=10),6,7)</f>
        <v>7</v>
      </c>
    </row>
    <row r="27" spans="1:57" ht="56.25" customHeight="1" thickBot="1" x14ac:dyDescent="0.45">
      <c r="A27" s="67"/>
      <c r="B27" s="419" t="s">
        <v>11</v>
      </c>
      <c r="C27" s="316"/>
      <c r="D27" s="316"/>
      <c r="E27" s="316"/>
      <c r="F27" s="316"/>
      <c r="G27" s="316"/>
      <c r="H27" s="316"/>
      <c r="I27" s="317"/>
      <c r="J27" s="315" t="s">
        <v>14</v>
      </c>
      <c r="K27" s="316"/>
      <c r="L27" s="316"/>
      <c r="M27" s="316"/>
      <c r="N27" s="316"/>
      <c r="O27" s="317"/>
      <c r="P27" s="387" t="s">
        <v>76</v>
      </c>
      <c r="Q27" s="388"/>
      <c r="R27" s="388"/>
      <c r="S27" s="388"/>
      <c r="T27" s="389"/>
      <c r="U27" s="116" t="s">
        <v>15</v>
      </c>
      <c r="V27" s="320" t="s">
        <v>16</v>
      </c>
      <c r="W27" s="320"/>
      <c r="X27" s="320"/>
      <c r="Y27" s="320"/>
      <c r="Z27" s="321"/>
      <c r="AA27" s="116" t="s">
        <v>17</v>
      </c>
      <c r="AB27" s="320" t="s">
        <v>18</v>
      </c>
      <c r="AC27" s="320"/>
      <c r="AD27" s="320"/>
      <c r="AE27" s="320"/>
      <c r="AF27" s="321"/>
      <c r="AG27" s="116" t="s">
        <v>19</v>
      </c>
      <c r="AH27" s="322" t="s">
        <v>20</v>
      </c>
      <c r="AI27" s="322"/>
      <c r="AJ27" s="322"/>
      <c r="AK27" s="322"/>
      <c r="AL27" s="323"/>
      <c r="AM27" s="117" t="s">
        <v>189</v>
      </c>
      <c r="AN27" s="118" t="s">
        <v>37</v>
      </c>
      <c r="AO27" s="119"/>
      <c r="AP27" s="107"/>
      <c r="AQ27" s="120"/>
      <c r="AW27" s="376" t="s">
        <v>21</v>
      </c>
      <c r="AX27" s="377"/>
      <c r="AY27" s="378"/>
      <c r="AZ27" s="379" t="s">
        <v>22</v>
      </c>
      <c r="BA27" s="349"/>
      <c r="BB27" s="69" t="s">
        <v>23</v>
      </c>
      <c r="BD27" s="121"/>
      <c r="BE27" s="122" t="s">
        <v>24</v>
      </c>
    </row>
    <row r="28" spans="1:57" ht="25.5" customHeight="1" x14ac:dyDescent="0.4">
      <c r="A28" s="123"/>
      <c r="B28" s="124">
        <v>1</v>
      </c>
      <c r="C28" s="309" t="str">
        <f>IF(ROW()-27&lt;=MAX(①職員名簿!$AB$11:$AB$110),IF(INDEX(①職員名簿!G$11:G$110,MATCH(ROW()-27,①職員名簿!AB$11:AB$110,0))&lt;&gt;"",INDEX(①職員名簿!G$11:G$110,MATCH(ROW()-27,①職員名簿!AB$11:AB$110,0)),INDEX(①職員名簿!B$11:B$110,MATCH(ROW()-27,①職員名簿!$AB$11:$AB$110,0))),"")</f>
        <v/>
      </c>
      <c r="D28" s="310"/>
      <c r="E28" s="310"/>
      <c r="F28" s="310"/>
      <c r="G28" s="310"/>
      <c r="H28" s="310"/>
      <c r="I28" s="311"/>
      <c r="J28" s="312" t="str">
        <f>IF(ROW()-27&lt;=MAX(①職員名簿!$AB$11:$AB$110),IF(INDEX(①職員名簿!H$11:H$110,MATCH(ROW()-27,①職員名簿!AB$11:AB$110,0))&lt;&gt;"",INDEX(①職員名簿!H$11:H$110,MATCH(ROW()-27,①職員名簿!AB$11:AB$110,0)),INDEX(①職員名簿!C$11:C$110,MATCH(ROW()-27,①職員名簿!$AB$11:$AB$110,0))),"")</f>
        <v/>
      </c>
      <c r="K28" s="313"/>
      <c r="L28" s="313"/>
      <c r="M28" s="313"/>
      <c r="N28" s="313"/>
      <c r="O28" s="314"/>
      <c r="P28" s="324" t="str">
        <f>IF(ROW()-27&lt;=MAX(①職員名簿!$AB$11:$AB$110),INDEX(①職員名簿!D$11:D$110,MATCH(ROW()-27,①職員名簿!$AB$11:$AB$110,0)),"")</f>
        <v/>
      </c>
      <c r="Q28" s="325"/>
      <c r="R28" s="325"/>
      <c r="S28" s="325"/>
      <c r="T28" s="326"/>
      <c r="U28" s="318" t="str">
        <f>IF(AY28="","",QUOTIENT(AY28,12))</f>
        <v/>
      </c>
      <c r="V28" s="319"/>
      <c r="W28" s="125" t="s">
        <v>9</v>
      </c>
      <c r="X28" s="380" t="str">
        <f>IF(AY28="","",MOD(AY28,12))</f>
        <v/>
      </c>
      <c r="Y28" s="380"/>
      <c r="Z28" s="126" t="s">
        <v>25</v>
      </c>
      <c r="AA28" s="381" t="str">
        <f>IF(ROW()-27&lt;=MAX(①職員名簿!$AB$11:$AB$110),INDEX(①職員名簿!E$11:E$110,MATCH(ROW()-27,①職員名簿!$AB$11:$AB$110,0)),"")</f>
        <v/>
      </c>
      <c r="AB28" s="382"/>
      <c r="AC28" s="125" t="s">
        <v>9</v>
      </c>
      <c r="AD28" s="382" t="str">
        <f>IF(ROW()-27&lt;=MAX(①職員名簿!$AB$11:$AB$110),INDEX(①職員名簿!F$11:F$110,MATCH(ROW()-27,①職員名簿!$AB$11:$AB$110,0)),"")</f>
        <v/>
      </c>
      <c r="AE28" s="382"/>
      <c r="AF28" s="126" t="s">
        <v>25</v>
      </c>
      <c r="AG28" s="383" t="str">
        <f>AZ28</f>
        <v/>
      </c>
      <c r="AH28" s="384"/>
      <c r="AI28" s="125" t="s">
        <v>9</v>
      </c>
      <c r="AJ28" s="380" t="str">
        <f>BA28</f>
        <v/>
      </c>
      <c r="AK28" s="380"/>
      <c r="AL28" s="126" t="s">
        <v>25</v>
      </c>
      <c r="AM28" s="127"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8" s="128" t="str">
        <f>IF(ROW()-27&lt;=MAX(①職員名簿!$AB$11:$AB$110),IF(INDEX(①職員名簿!N$11:N$110,MATCH(ROW()-27,①職員名簿!$AB$11:$AB$110,0))&lt;&gt;"","〇",""),"")</f>
        <v/>
      </c>
      <c r="AO28" s="129"/>
      <c r="AP28" s="130"/>
      <c r="AQ28" s="120"/>
      <c r="AW28" s="131" t="str">
        <f>IF(P28="","",DATEDIF(P28,$AV$25,"Y")*12+DATEDIF(P28,$AV$25,"YM"))</f>
        <v/>
      </c>
      <c r="AX28" s="132" t="str">
        <f>IF(P28="","",DATE(YEAR(P28),MONTH(P28)+AW28,DAY(P28)))</f>
        <v/>
      </c>
      <c r="AY28" s="133" t="str">
        <f>IF(P28="","",IF(P28=DATE(YEAR($AV$25),MONTH($AV$25),DAY($AV$25)),0,IF($AV$25&gt;=AX28,AW28+1,AW28)))</f>
        <v/>
      </c>
      <c r="AZ28" s="69" t="str">
        <f>IFERROR(QUOTIENT(((U28*12)+X28+(AA28*12)+AD28),12),"")</f>
        <v/>
      </c>
      <c r="BA28" s="134" t="str">
        <f>IFERROR(MOD((X28+AD28),12),"")</f>
        <v/>
      </c>
      <c r="BB28" s="135" t="str">
        <f>IF(OR($AC$7="認可保育所",$AC$7="小規模保育事業A型",$AC$7="小規模保育事業B型",$AC$7="小規模保育事業C型",$AC$7="家庭的保育事業",$AC$7="事業所内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
      </c>
      <c r="BD28" s="121"/>
      <c r="BE28" s="122" t="s">
        <v>24</v>
      </c>
    </row>
    <row r="29" spans="1:57" ht="25.5" customHeight="1" x14ac:dyDescent="0.4">
      <c r="A29" s="123"/>
      <c r="B29" s="136">
        <v>2</v>
      </c>
      <c r="C29" s="277" t="str">
        <f>IF(ROW()-27&lt;=MAX(①職員名簿!$AB$11:$AB$110),IF(INDEX(①職員名簿!G$11:G$110,MATCH(ROW()-27,①職員名簿!AB$11:AB$110,0))&lt;&gt;"",INDEX(①職員名簿!G$11:G$110,MATCH(ROW()-27,①職員名簿!AB$11:AB$110,0)),INDEX(①職員名簿!B$11:B$110,MATCH(ROW()-27,①職員名簿!$AB$11:$AB$110,0))),"")</f>
        <v/>
      </c>
      <c r="D29" s="278"/>
      <c r="E29" s="278"/>
      <c r="F29" s="278"/>
      <c r="G29" s="278"/>
      <c r="H29" s="278"/>
      <c r="I29" s="279"/>
      <c r="J29" s="280" t="str">
        <f>IF(ROW()-27&lt;=MAX(①職員名簿!$AB$11:$AB$110),IF(INDEX(①職員名簿!H$11:H$110,MATCH(ROW()-27,①職員名簿!AB$11:AB$110,0))&lt;&gt;"",INDEX(①職員名簿!H$11:H$110,MATCH(ROW()-27,①職員名簿!AB$11:AB$110,0)),INDEX(①職員名簿!C$11:C$110,MATCH(ROW()-27,①職員名簿!$AB$11:$AB$110,0))),"")</f>
        <v/>
      </c>
      <c r="K29" s="281"/>
      <c r="L29" s="281"/>
      <c r="M29" s="281"/>
      <c r="N29" s="281"/>
      <c r="O29" s="282"/>
      <c r="P29" s="283" t="str">
        <f>IF(ROW()-27&lt;=MAX(①職員名簿!$AB$11:$AB$110),INDEX(①職員名簿!D$11:D$110,MATCH(ROW()-27,①職員名簿!$AB$11:$AB$110,0)),"")</f>
        <v/>
      </c>
      <c r="Q29" s="284"/>
      <c r="R29" s="284"/>
      <c r="S29" s="284"/>
      <c r="T29" s="285"/>
      <c r="U29" s="286" t="str">
        <f t="shared" ref="U29:U92" si="0">IF(AY29="","",QUOTIENT(AY29,12))</f>
        <v/>
      </c>
      <c r="V29" s="287"/>
      <c r="W29" s="137" t="s">
        <v>9</v>
      </c>
      <c r="X29" s="288" t="str">
        <f t="shared" ref="X29:X92" si="1">IF(AY29="","",MOD(AY29,12))</f>
        <v/>
      </c>
      <c r="Y29" s="288"/>
      <c r="Z29" s="138" t="s">
        <v>25</v>
      </c>
      <c r="AA29" s="289" t="str">
        <f>IF(ROW()-27&lt;=MAX(①職員名簿!$AB$11:$AB$110),INDEX(①職員名簿!E$11:E$110,MATCH(ROW()-27,①職員名簿!$AB$11:$AB$110,0)),"")</f>
        <v/>
      </c>
      <c r="AB29" s="290"/>
      <c r="AC29" s="137" t="s">
        <v>9</v>
      </c>
      <c r="AD29" s="290" t="str">
        <f>IF(ROW()-27&lt;=MAX(①職員名簿!$AB$11:$AB$110),INDEX(①職員名簿!F$11:F$110,MATCH(ROW()-27,①職員名簿!$AB$11:$AB$110,0)),"")</f>
        <v/>
      </c>
      <c r="AE29" s="290"/>
      <c r="AF29" s="138" t="s">
        <v>25</v>
      </c>
      <c r="AG29" s="291" t="str">
        <f t="shared" ref="AG29:AG92" si="2">AZ29</f>
        <v/>
      </c>
      <c r="AH29" s="292"/>
      <c r="AI29" s="137" t="s">
        <v>9</v>
      </c>
      <c r="AJ29" s="288" t="str">
        <f t="shared" ref="AJ29:AJ92" si="3">BA29</f>
        <v/>
      </c>
      <c r="AK29" s="288"/>
      <c r="AL29" s="138" t="s">
        <v>25</v>
      </c>
      <c r="AM2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9" s="140" t="str">
        <f>IF(ROW()-27&lt;=MAX(①職員名簿!$AB$11:$AB$110),IF(INDEX(①職員名簿!N$11:N$110,MATCH(ROW()-27,①職員名簿!$AB$11:$AB$110,0))&lt;&gt;"","〇",""),"")</f>
        <v/>
      </c>
      <c r="AO29" s="141"/>
      <c r="AP29" s="130"/>
      <c r="AW29" s="131" t="str">
        <f t="shared" ref="AW29" si="4">IF(P29="","",DATEDIF(P29,$AV$25,"Y")*12+DATEDIF(P29,$AV$25,"YM"))</f>
        <v/>
      </c>
      <c r="AX29" s="132" t="str">
        <f t="shared" ref="AX29" si="5">IF(P29="","",DATE(YEAR(P29),MONTH(P29)+AW29,DAY(P29)))</f>
        <v/>
      </c>
      <c r="AY29" s="133" t="str">
        <f t="shared" ref="AY29" si="6">IF(P29="","",IF(P29=DATE(YEAR($AV$25),MONTH($AV$25),DAY($AV$25)),0,IF($AV$25&gt;=AX29,AW29+1,AW29)))</f>
        <v/>
      </c>
      <c r="AZ29" s="69" t="str">
        <f t="shared" ref="AZ29" si="7">IFERROR(QUOTIENT(((U29*12)+X29+(AA29*12)+AD29),12),"")</f>
        <v/>
      </c>
      <c r="BA29" s="134" t="str">
        <f t="shared" ref="BA29" si="8">IFERROR(MOD((X29+AD29),12),"")</f>
        <v/>
      </c>
      <c r="BB29" s="135" t="str">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
      </c>
      <c r="BD29" s="142">
        <v>0</v>
      </c>
      <c r="BE29" s="143">
        <v>2</v>
      </c>
    </row>
    <row r="30" spans="1:57" ht="25.5" customHeight="1" x14ac:dyDescent="0.4">
      <c r="A30" s="123"/>
      <c r="B30" s="136">
        <v>3</v>
      </c>
      <c r="C30" s="277" t="str">
        <f>IF(ROW()-27&lt;=MAX(①職員名簿!$AB$11:$AB$110),IF(INDEX(①職員名簿!G$11:G$110,MATCH(ROW()-27,①職員名簿!AB$11:AB$110,0))&lt;&gt;"",INDEX(①職員名簿!G$11:G$110,MATCH(ROW()-27,①職員名簿!AB$11:AB$110,0)),INDEX(①職員名簿!B$11:B$110,MATCH(ROW()-27,①職員名簿!$AB$11:$AB$110,0))),"")</f>
        <v/>
      </c>
      <c r="D30" s="278"/>
      <c r="E30" s="278"/>
      <c r="F30" s="278"/>
      <c r="G30" s="278"/>
      <c r="H30" s="278"/>
      <c r="I30" s="279"/>
      <c r="J30" s="280" t="str">
        <f>IF(ROW()-27&lt;=MAX(①職員名簿!$AB$11:$AB$110),IF(INDEX(①職員名簿!H$11:H$110,MATCH(ROW()-27,①職員名簿!AB$11:AB$110,0))&lt;&gt;"",INDEX(①職員名簿!H$11:H$110,MATCH(ROW()-27,①職員名簿!AB$11:AB$110,0)),INDEX(①職員名簿!C$11:C$110,MATCH(ROW()-27,①職員名簿!$AB$11:$AB$110,0))),"")</f>
        <v/>
      </c>
      <c r="K30" s="281"/>
      <c r="L30" s="281"/>
      <c r="M30" s="281"/>
      <c r="N30" s="281"/>
      <c r="O30" s="282"/>
      <c r="P30" s="283" t="str">
        <f>IF(ROW()-27&lt;=MAX(①職員名簿!$AB$11:$AB$110),INDEX(①職員名簿!D$11:D$110,MATCH(ROW()-27,①職員名簿!$AB$11:$AB$110,0)),"")</f>
        <v/>
      </c>
      <c r="Q30" s="284"/>
      <c r="R30" s="284"/>
      <c r="S30" s="284"/>
      <c r="T30" s="285"/>
      <c r="U30" s="286" t="str">
        <f t="shared" si="0"/>
        <v/>
      </c>
      <c r="V30" s="287"/>
      <c r="W30" s="137" t="s">
        <v>9</v>
      </c>
      <c r="X30" s="288" t="str">
        <f t="shared" si="1"/>
        <v/>
      </c>
      <c r="Y30" s="288"/>
      <c r="Z30" s="138" t="s">
        <v>25</v>
      </c>
      <c r="AA30" s="289" t="str">
        <f>IF(ROW()-27&lt;=MAX(①職員名簿!$AB$11:$AB$110),INDEX(①職員名簿!E$11:E$110,MATCH(ROW()-27,①職員名簿!$AB$11:$AB$110,0)),"")</f>
        <v/>
      </c>
      <c r="AB30" s="290"/>
      <c r="AC30" s="137" t="s">
        <v>9</v>
      </c>
      <c r="AD30" s="290" t="str">
        <f>IF(ROW()-27&lt;=MAX(①職員名簿!$AB$11:$AB$110),INDEX(①職員名簿!F$11:F$110,MATCH(ROW()-27,①職員名簿!$AB$11:$AB$110,0)),"")</f>
        <v/>
      </c>
      <c r="AE30" s="290"/>
      <c r="AF30" s="138" t="s">
        <v>25</v>
      </c>
      <c r="AG30" s="291" t="str">
        <f t="shared" si="2"/>
        <v/>
      </c>
      <c r="AH30" s="292"/>
      <c r="AI30" s="137" t="s">
        <v>9</v>
      </c>
      <c r="AJ30" s="288" t="str">
        <f t="shared" si="3"/>
        <v/>
      </c>
      <c r="AK30" s="288"/>
      <c r="AL30" s="138" t="s">
        <v>25</v>
      </c>
      <c r="AM3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0" s="140" t="str">
        <f>IF(ROW()-27&lt;=MAX(①職員名簿!$AB$11:$AB$110),IF(INDEX(①職員名簿!N$11:N$110,MATCH(ROW()-27,①職員名簿!$AB$11:$AB$110,0))&lt;&gt;"","〇",""),"")</f>
        <v/>
      </c>
      <c r="AO30" s="141"/>
      <c r="AP30" s="130"/>
      <c r="AW30" s="131" t="str">
        <f t="shared" ref="AW30:AW93" si="10">IF(P30="","",DATEDIF(P30,$AV$25,"Y")*12+DATEDIF(P30,$AV$25,"YM"))</f>
        <v/>
      </c>
      <c r="AX30" s="132" t="str">
        <f t="shared" ref="AX30:AX93" si="11">IF(P30="","",DATE(YEAR(P30),MONTH(P30)+AW30,DAY(P30)))</f>
        <v/>
      </c>
      <c r="AY30" s="133" t="str">
        <f t="shared" ref="AY30:AY93" si="12">IF(P30="","",IF(P30=DATE(YEAR($AV$25),MONTH($AV$25),DAY($AV$25)),0,IF($AV$25&gt;=AX30,AW30+1,AW30)))</f>
        <v/>
      </c>
      <c r="AZ30" s="69" t="str">
        <f t="shared" ref="AZ30:AZ93" si="13">IFERROR(QUOTIENT(((U30*12)+X30+(AA30*12)+AD30),12),"")</f>
        <v/>
      </c>
      <c r="BA30" s="134" t="str">
        <f t="shared" ref="BA30:BA93" si="14">IFERROR(MOD((X30+AD30),12),"")</f>
        <v/>
      </c>
      <c r="BB30" s="135" t="str">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
      </c>
      <c r="BD30" s="142"/>
      <c r="BE30" s="143"/>
    </row>
    <row r="31" spans="1:57" ht="25.5" customHeight="1" x14ac:dyDescent="0.4">
      <c r="A31" s="123"/>
      <c r="B31" s="136">
        <v>4</v>
      </c>
      <c r="C31" s="277" t="str">
        <f>IF(ROW()-27&lt;=MAX(①職員名簿!$AB$11:$AB$110),IF(INDEX(①職員名簿!G$11:G$110,MATCH(ROW()-27,①職員名簿!AB$11:AB$110,0))&lt;&gt;"",INDEX(①職員名簿!G$11:G$110,MATCH(ROW()-27,①職員名簿!AB$11:AB$110,0)),INDEX(①職員名簿!B$11:B$110,MATCH(ROW()-27,①職員名簿!$AB$11:$AB$110,0))),"")</f>
        <v/>
      </c>
      <c r="D31" s="278"/>
      <c r="E31" s="278"/>
      <c r="F31" s="278"/>
      <c r="G31" s="278"/>
      <c r="H31" s="278"/>
      <c r="I31" s="279"/>
      <c r="J31" s="280" t="str">
        <f>IF(ROW()-27&lt;=MAX(①職員名簿!$AB$11:$AB$110),IF(INDEX(①職員名簿!H$11:H$110,MATCH(ROW()-27,①職員名簿!AB$11:AB$110,0))&lt;&gt;"",INDEX(①職員名簿!H$11:H$110,MATCH(ROW()-27,①職員名簿!AB$11:AB$110,0)),INDEX(①職員名簿!C$11:C$110,MATCH(ROW()-27,①職員名簿!$AB$11:$AB$110,0))),"")</f>
        <v/>
      </c>
      <c r="K31" s="281"/>
      <c r="L31" s="281"/>
      <c r="M31" s="281"/>
      <c r="N31" s="281"/>
      <c r="O31" s="282"/>
      <c r="P31" s="283" t="str">
        <f>IF(ROW()-27&lt;=MAX(①職員名簿!$AB$11:$AB$110),INDEX(①職員名簿!D$11:D$110,MATCH(ROW()-27,①職員名簿!$AB$11:$AB$110,0)),"")</f>
        <v/>
      </c>
      <c r="Q31" s="284"/>
      <c r="R31" s="284"/>
      <c r="S31" s="284"/>
      <c r="T31" s="285"/>
      <c r="U31" s="286" t="str">
        <f t="shared" si="0"/>
        <v/>
      </c>
      <c r="V31" s="287"/>
      <c r="W31" s="137" t="s">
        <v>9</v>
      </c>
      <c r="X31" s="288" t="str">
        <f t="shared" si="1"/>
        <v/>
      </c>
      <c r="Y31" s="288"/>
      <c r="Z31" s="138" t="s">
        <v>25</v>
      </c>
      <c r="AA31" s="289" t="str">
        <f>IF(ROW()-27&lt;=MAX(①職員名簿!$AB$11:$AB$110),INDEX(①職員名簿!E$11:E$110,MATCH(ROW()-27,①職員名簿!$AB$11:$AB$110,0)),"")</f>
        <v/>
      </c>
      <c r="AB31" s="290"/>
      <c r="AC31" s="137" t="s">
        <v>9</v>
      </c>
      <c r="AD31" s="290" t="str">
        <f>IF(ROW()-27&lt;=MAX(①職員名簿!$AB$11:$AB$110),INDEX(①職員名簿!F$11:F$110,MATCH(ROW()-27,①職員名簿!$AB$11:$AB$110,0)),"")</f>
        <v/>
      </c>
      <c r="AE31" s="290"/>
      <c r="AF31" s="138" t="s">
        <v>25</v>
      </c>
      <c r="AG31" s="291" t="str">
        <f t="shared" si="2"/>
        <v/>
      </c>
      <c r="AH31" s="292"/>
      <c r="AI31" s="137" t="s">
        <v>9</v>
      </c>
      <c r="AJ31" s="288" t="str">
        <f t="shared" si="3"/>
        <v/>
      </c>
      <c r="AK31" s="288"/>
      <c r="AL31" s="138" t="s">
        <v>25</v>
      </c>
      <c r="AM3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1" s="140" t="str">
        <f>IF(ROW()-27&lt;=MAX(①職員名簿!$AB$11:$AB$110),IF(INDEX(①職員名簿!N$11:N$110,MATCH(ROW()-27,①職員名簿!$AB$11:$AB$110,0))&lt;&gt;"","〇",""),"")</f>
        <v/>
      </c>
      <c r="AO31" s="141"/>
      <c r="AP31" s="130"/>
      <c r="AW31" s="131" t="str">
        <f t="shared" si="10"/>
        <v/>
      </c>
      <c r="AX31" s="132" t="str">
        <f t="shared" si="11"/>
        <v/>
      </c>
      <c r="AY31" s="133" t="str">
        <f t="shared" si="12"/>
        <v/>
      </c>
      <c r="AZ31" s="69" t="str">
        <f t="shared" si="13"/>
        <v/>
      </c>
      <c r="BA31" s="134" t="str">
        <f t="shared" si="14"/>
        <v/>
      </c>
      <c r="BB31" s="135" t="str">
        <f t="shared" si="15"/>
        <v/>
      </c>
      <c r="BD31" s="142"/>
      <c r="BE31" s="143"/>
    </row>
    <row r="32" spans="1:57" ht="25.5" customHeight="1" x14ac:dyDescent="0.4">
      <c r="A32" s="123"/>
      <c r="B32" s="136">
        <v>5</v>
      </c>
      <c r="C32" s="277" t="str">
        <f>IF(ROW()-27&lt;=MAX(①職員名簿!$AB$11:$AB$110),IF(INDEX(①職員名簿!G$11:G$110,MATCH(ROW()-27,①職員名簿!AB$11:AB$110,0))&lt;&gt;"",INDEX(①職員名簿!G$11:G$110,MATCH(ROW()-27,①職員名簿!AB$11:AB$110,0)),INDEX(①職員名簿!B$11:B$110,MATCH(ROW()-27,①職員名簿!$AB$11:$AB$110,0))),"")</f>
        <v/>
      </c>
      <c r="D32" s="278"/>
      <c r="E32" s="278"/>
      <c r="F32" s="278"/>
      <c r="G32" s="278"/>
      <c r="H32" s="278"/>
      <c r="I32" s="279"/>
      <c r="J32" s="280" t="str">
        <f>IF(ROW()-27&lt;=MAX(①職員名簿!$AB$11:$AB$110),IF(INDEX(①職員名簿!H$11:H$110,MATCH(ROW()-27,①職員名簿!AB$11:AB$110,0))&lt;&gt;"",INDEX(①職員名簿!H$11:H$110,MATCH(ROW()-27,①職員名簿!AB$11:AB$110,0)),INDEX(①職員名簿!C$11:C$110,MATCH(ROW()-27,①職員名簿!$AB$11:$AB$110,0))),"")</f>
        <v/>
      </c>
      <c r="K32" s="281"/>
      <c r="L32" s="281"/>
      <c r="M32" s="281"/>
      <c r="N32" s="281"/>
      <c r="O32" s="282"/>
      <c r="P32" s="283" t="str">
        <f>IF(ROW()-27&lt;=MAX(①職員名簿!$AB$11:$AB$110),INDEX(①職員名簿!D$11:D$110,MATCH(ROW()-27,①職員名簿!$AB$11:$AB$110,0)),"")</f>
        <v/>
      </c>
      <c r="Q32" s="284"/>
      <c r="R32" s="284"/>
      <c r="S32" s="284"/>
      <c r="T32" s="285"/>
      <c r="U32" s="286" t="str">
        <f t="shared" si="0"/>
        <v/>
      </c>
      <c r="V32" s="287"/>
      <c r="W32" s="137" t="s">
        <v>9</v>
      </c>
      <c r="X32" s="288" t="str">
        <f t="shared" si="1"/>
        <v/>
      </c>
      <c r="Y32" s="288"/>
      <c r="Z32" s="138" t="s">
        <v>25</v>
      </c>
      <c r="AA32" s="289" t="str">
        <f>IF(ROW()-27&lt;=MAX(①職員名簿!$AB$11:$AB$110),INDEX(①職員名簿!E$11:E$110,MATCH(ROW()-27,①職員名簿!$AB$11:$AB$110,0)),"")</f>
        <v/>
      </c>
      <c r="AB32" s="290"/>
      <c r="AC32" s="137" t="s">
        <v>9</v>
      </c>
      <c r="AD32" s="290" t="str">
        <f>IF(ROW()-27&lt;=MAX(①職員名簿!$AB$11:$AB$110),INDEX(①職員名簿!F$11:F$110,MATCH(ROW()-27,①職員名簿!$AB$11:$AB$110,0)),"")</f>
        <v/>
      </c>
      <c r="AE32" s="290"/>
      <c r="AF32" s="138" t="s">
        <v>25</v>
      </c>
      <c r="AG32" s="291" t="str">
        <f t="shared" si="2"/>
        <v/>
      </c>
      <c r="AH32" s="292"/>
      <c r="AI32" s="137" t="s">
        <v>9</v>
      </c>
      <c r="AJ32" s="288" t="str">
        <f t="shared" si="3"/>
        <v/>
      </c>
      <c r="AK32" s="288"/>
      <c r="AL32" s="138" t="s">
        <v>25</v>
      </c>
      <c r="AM3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2" s="140" t="str">
        <f>IF(ROW()-27&lt;=MAX(①職員名簿!$AB$11:$AB$110),IF(INDEX(①職員名簿!N$11:N$110,MATCH(ROW()-27,①職員名簿!$AB$11:$AB$110,0))&lt;&gt;"","〇",""),"")</f>
        <v/>
      </c>
      <c r="AO32" s="141"/>
      <c r="AP32" s="130"/>
      <c r="AW32" s="131" t="str">
        <f t="shared" si="10"/>
        <v/>
      </c>
      <c r="AX32" s="132" t="str">
        <f t="shared" si="11"/>
        <v/>
      </c>
      <c r="AY32" s="133" t="str">
        <f t="shared" si="12"/>
        <v/>
      </c>
      <c r="AZ32" s="69" t="str">
        <f t="shared" si="13"/>
        <v/>
      </c>
      <c r="BA32" s="134" t="str">
        <f t="shared" si="14"/>
        <v/>
      </c>
      <c r="BB32" s="135" t="str">
        <f t="shared" si="15"/>
        <v/>
      </c>
      <c r="BD32" s="142"/>
      <c r="BE32" s="143"/>
    </row>
    <row r="33" spans="1:57" ht="25.5" customHeight="1" x14ac:dyDescent="0.4">
      <c r="A33" s="123"/>
      <c r="B33" s="136">
        <v>6</v>
      </c>
      <c r="C33" s="277" t="str">
        <f>IF(ROW()-27&lt;=MAX(①職員名簿!$AB$11:$AB$110),IF(INDEX(①職員名簿!G$11:G$110,MATCH(ROW()-27,①職員名簿!AB$11:AB$110,0))&lt;&gt;"",INDEX(①職員名簿!G$11:G$110,MATCH(ROW()-27,①職員名簿!AB$11:AB$110,0)),INDEX(①職員名簿!B$11:B$110,MATCH(ROW()-27,①職員名簿!$AB$11:$AB$110,0))),"")</f>
        <v/>
      </c>
      <c r="D33" s="278"/>
      <c r="E33" s="278"/>
      <c r="F33" s="278"/>
      <c r="G33" s="278"/>
      <c r="H33" s="278"/>
      <c r="I33" s="279"/>
      <c r="J33" s="280" t="str">
        <f>IF(ROW()-27&lt;=MAX(①職員名簿!$AB$11:$AB$110),IF(INDEX(①職員名簿!H$11:H$110,MATCH(ROW()-27,①職員名簿!AB$11:AB$110,0))&lt;&gt;"",INDEX(①職員名簿!H$11:H$110,MATCH(ROW()-27,①職員名簿!AB$11:AB$110,0)),INDEX(①職員名簿!C$11:C$110,MATCH(ROW()-27,①職員名簿!$AB$11:$AB$110,0))),"")</f>
        <v/>
      </c>
      <c r="K33" s="281"/>
      <c r="L33" s="281"/>
      <c r="M33" s="281"/>
      <c r="N33" s="281"/>
      <c r="O33" s="282"/>
      <c r="P33" s="283" t="str">
        <f>IF(ROW()-27&lt;=MAX(①職員名簿!$AB$11:$AB$110),INDEX(①職員名簿!D$11:D$110,MATCH(ROW()-27,①職員名簿!$AB$11:$AB$110,0)),"")</f>
        <v/>
      </c>
      <c r="Q33" s="284"/>
      <c r="R33" s="284"/>
      <c r="S33" s="284"/>
      <c r="T33" s="285"/>
      <c r="U33" s="286" t="str">
        <f t="shared" si="0"/>
        <v/>
      </c>
      <c r="V33" s="287"/>
      <c r="W33" s="137" t="s">
        <v>9</v>
      </c>
      <c r="X33" s="288" t="str">
        <f t="shared" si="1"/>
        <v/>
      </c>
      <c r="Y33" s="288"/>
      <c r="Z33" s="138" t="s">
        <v>25</v>
      </c>
      <c r="AA33" s="289" t="str">
        <f>IF(ROW()-27&lt;=MAX(①職員名簿!$AB$11:$AB$110),INDEX(①職員名簿!E$11:E$110,MATCH(ROW()-27,①職員名簿!$AB$11:$AB$110,0)),"")</f>
        <v/>
      </c>
      <c r="AB33" s="290"/>
      <c r="AC33" s="137" t="s">
        <v>9</v>
      </c>
      <c r="AD33" s="290" t="str">
        <f>IF(ROW()-27&lt;=MAX(①職員名簿!$AB$11:$AB$110),INDEX(①職員名簿!F$11:F$110,MATCH(ROW()-27,①職員名簿!$AB$11:$AB$110,0)),"")</f>
        <v/>
      </c>
      <c r="AE33" s="290"/>
      <c r="AF33" s="138" t="s">
        <v>25</v>
      </c>
      <c r="AG33" s="291" t="str">
        <f t="shared" si="2"/>
        <v/>
      </c>
      <c r="AH33" s="292"/>
      <c r="AI33" s="137" t="s">
        <v>9</v>
      </c>
      <c r="AJ33" s="288" t="str">
        <f t="shared" si="3"/>
        <v/>
      </c>
      <c r="AK33" s="288"/>
      <c r="AL33" s="138" t="s">
        <v>25</v>
      </c>
      <c r="AM3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3" s="140" t="str">
        <f>IF(ROW()-27&lt;=MAX(①職員名簿!$AB$11:$AB$110),IF(INDEX(①職員名簿!N$11:N$110,MATCH(ROW()-27,①職員名簿!$AB$11:$AB$110,0))&lt;&gt;"","〇",""),"")</f>
        <v/>
      </c>
      <c r="AO33" s="141"/>
      <c r="AP33" s="130"/>
      <c r="AW33" s="131" t="str">
        <f t="shared" si="10"/>
        <v/>
      </c>
      <c r="AX33" s="132" t="str">
        <f t="shared" si="11"/>
        <v/>
      </c>
      <c r="AY33" s="133" t="str">
        <f t="shared" si="12"/>
        <v/>
      </c>
      <c r="AZ33" s="69" t="str">
        <f t="shared" si="13"/>
        <v/>
      </c>
      <c r="BA33" s="134" t="str">
        <f t="shared" si="14"/>
        <v/>
      </c>
      <c r="BB33" s="135" t="str">
        <f t="shared" si="15"/>
        <v/>
      </c>
      <c r="BD33" s="142"/>
      <c r="BE33" s="143"/>
    </row>
    <row r="34" spans="1:57" ht="25.5" customHeight="1" x14ac:dyDescent="0.4">
      <c r="A34" s="123"/>
      <c r="B34" s="136">
        <v>7</v>
      </c>
      <c r="C34" s="277" t="str">
        <f>IF(ROW()-27&lt;=MAX(①職員名簿!$AB$11:$AB$110),IF(INDEX(①職員名簿!G$11:G$110,MATCH(ROW()-27,①職員名簿!AB$11:AB$110,0))&lt;&gt;"",INDEX(①職員名簿!G$11:G$110,MATCH(ROW()-27,①職員名簿!AB$11:AB$110,0)),INDEX(①職員名簿!B$11:B$110,MATCH(ROW()-27,①職員名簿!$AB$11:$AB$110,0))),"")</f>
        <v/>
      </c>
      <c r="D34" s="278"/>
      <c r="E34" s="278"/>
      <c r="F34" s="278"/>
      <c r="G34" s="278"/>
      <c r="H34" s="278"/>
      <c r="I34" s="279"/>
      <c r="J34" s="280" t="str">
        <f>IF(ROW()-27&lt;=MAX(①職員名簿!$AB$11:$AB$110),IF(INDEX(①職員名簿!H$11:H$110,MATCH(ROW()-27,①職員名簿!AB$11:AB$110,0))&lt;&gt;"",INDEX(①職員名簿!H$11:H$110,MATCH(ROW()-27,①職員名簿!AB$11:AB$110,0)),INDEX(①職員名簿!C$11:C$110,MATCH(ROW()-27,①職員名簿!$AB$11:$AB$110,0))),"")</f>
        <v/>
      </c>
      <c r="K34" s="281"/>
      <c r="L34" s="281"/>
      <c r="M34" s="281"/>
      <c r="N34" s="281"/>
      <c r="O34" s="282"/>
      <c r="P34" s="283" t="str">
        <f>IF(ROW()-27&lt;=MAX(①職員名簿!$AB$11:$AB$110),INDEX(①職員名簿!D$11:D$110,MATCH(ROW()-27,①職員名簿!$AB$11:$AB$110,0)),"")</f>
        <v/>
      </c>
      <c r="Q34" s="284"/>
      <c r="R34" s="284"/>
      <c r="S34" s="284"/>
      <c r="T34" s="285"/>
      <c r="U34" s="286" t="str">
        <f t="shared" si="0"/>
        <v/>
      </c>
      <c r="V34" s="287"/>
      <c r="W34" s="137" t="s">
        <v>9</v>
      </c>
      <c r="X34" s="288" t="str">
        <f t="shared" si="1"/>
        <v/>
      </c>
      <c r="Y34" s="288"/>
      <c r="Z34" s="138" t="s">
        <v>25</v>
      </c>
      <c r="AA34" s="289" t="str">
        <f>IF(ROW()-27&lt;=MAX(①職員名簿!$AB$11:$AB$110),INDEX(①職員名簿!E$11:E$110,MATCH(ROW()-27,①職員名簿!$AB$11:$AB$110,0)),"")</f>
        <v/>
      </c>
      <c r="AB34" s="290"/>
      <c r="AC34" s="137" t="s">
        <v>9</v>
      </c>
      <c r="AD34" s="290" t="str">
        <f>IF(ROW()-27&lt;=MAX(①職員名簿!$AB$11:$AB$110),INDEX(①職員名簿!F$11:F$110,MATCH(ROW()-27,①職員名簿!$AB$11:$AB$110,0)),"")</f>
        <v/>
      </c>
      <c r="AE34" s="290"/>
      <c r="AF34" s="138" t="s">
        <v>25</v>
      </c>
      <c r="AG34" s="291" t="str">
        <f t="shared" si="2"/>
        <v/>
      </c>
      <c r="AH34" s="292"/>
      <c r="AI34" s="137" t="s">
        <v>9</v>
      </c>
      <c r="AJ34" s="288" t="str">
        <f t="shared" si="3"/>
        <v/>
      </c>
      <c r="AK34" s="288"/>
      <c r="AL34" s="138" t="s">
        <v>25</v>
      </c>
      <c r="AM3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4" s="140" t="str">
        <f>IF(ROW()-27&lt;=MAX(①職員名簿!$AB$11:$AB$110),IF(INDEX(①職員名簿!N$11:N$110,MATCH(ROW()-27,①職員名簿!$AB$11:$AB$110,0))&lt;&gt;"","〇",""),"")</f>
        <v/>
      </c>
      <c r="AO34" s="141"/>
      <c r="AP34" s="130"/>
      <c r="AW34" s="131" t="str">
        <f t="shared" si="10"/>
        <v/>
      </c>
      <c r="AX34" s="132" t="str">
        <f t="shared" si="11"/>
        <v/>
      </c>
      <c r="AY34" s="133" t="str">
        <f t="shared" si="12"/>
        <v/>
      </c>
      <c r="AZ34" s="69" t="str">
        <f t="shared" si="13"/>
        <v/>
      </c>
      <c r="BA34" s="134" t="str">
        <f t="shared" si="14"/>
        <v/>
      </c>
      <c r="BB34" s="135" t="str">
        <f t="shared" si="15"/>
        <v/>
      </c>
      <c r="BD34" s="121">
        <v>1</v>
      </c>
      <c r="BE34" s="143">
        <v>3</v>
      </c>
    </row>
    <row r="35" spans="1:57" ht="25.5" customHeight="1" x14ac:dyDescent="0.4">
      <c r="A35" s="123"/>
      <c r="B35" s="136">
        <v>8</v>
      </c>
      <c r="C35" s="277" t="str">
        <f>IF(ROW()-27&lt;=MAX(①職員名簿!$AB$11:$AB$110),IF(INDEX(①職員名簿!G$11:G$110,MATCH(ROW()-27,①職員名簿!AB$11:AB$110,0))&lt;&gt;"",INDEX(①職員名簿!G$11:G$110,MATCH(ROW()-27,①職員名簿!AB$11:AB$110,0)),INDEX(①職員名簿!B$11:B$110,MATCH(ROW()-27,①職員名簿!$AB$11:$AB$110,0))),"")</f>
        <v/>
      </c>
      <c r="D35" s="278"/>
      <c r="E35" s="278"/>
      <c r="F35" s="278"/>
      <c r="G35" s="278"/>
      <c r="H35" s="278"/>
      <c r="I35" s="279"/>
      <c r="J35" s="280" t="str">
        <f>IF(ROW()-27&lt;=MAX(①職員名簿!$AB$11:$AB$110),IF(INDEX(①職員名簿!H$11:H$110,MATCH(ROW()-27,①職員名簿!AB$11:AB$110,0))&lt;&gt;"",INDEX(①職員名簿!H$11:H$110,MATCH(ROW()-27,①職員名簿!AB$11:AB$110,0)),INDEX(①職員名簿!C$11:C$110,MATCH(ROW()-27,①職員名簿!$AB$11:$AB$110,0))),"")</f>
        <v/>
      </c>
      <c r="K35" s="281"/>
      <c r="L35" s="281"/>
      <c r="M35" s="281"/>
      <c r="N35" s="281"/>
      <c r="O35" s="282"/>
      <c r="P35" s="283" t="str">
        <f>IF(ROW()-27&lt;=MAX(①職員名簿!$AB$11:$AB$110),INDEX(①職員名簿!D$11:D$110,MATCH(ROW()-27,①職員名簿!$AB$11:$AB$110,0)),"")</f>
        <v/>
      </c>
      <c r="Q35" s="284"/>
      <c r="R35" s="284"/>
      <c r="S35" s="284"/>
      <c r="T35" s="285"/>
      <c r="U35" s="286" t="str">
        <f t="shared" si="0"/>
        <v/>
      </c>
      <c r="V35" s="287"/>
      <c r="W35" s="137" t="s">
        <v>9</v>
      </c>
      <c r="X35" s="288" t="str">
        <f t="shared" si="1"/>
        <v/>
      </c>
      <c r="Y35" s="288"/>
      <c r="Z35" s="138" t="s">
        <v>25</v>
      </c>
      <c r="AA35" s="289" t="str">
        <f>IF(ROW()-27&lt;=MAX(①職員名簿!$AB$11:$AB$110),INDEX(①職員名簿!E$11:E$110,MATCH(ROW()-27,①職員名簿!$AB$11:$AB$110,0)),"")</f>
        <v/>
      </c>
      <c r="AB35" s="290"/>
      <c r="AC35" s="137" t="s">
        <v>9</v>
      </c>
      <c r="AD35" s="290" t="str">
        <f>IF(ROW()-27&lt;=MAX(①職員名簿!$AB$11:$AB$110),INDEX(①職員名簿!F$11:F$110,MATCH(ROW()-27,①職員名簿!$AB$11:$AB$110,0)),"")</f>
        <v/>
      </c>
      <c r="AE35" s="290"/>
      <c r="AF35" s="138" t="s">
        <v>25</v>
      </c>
      <c r="AG35" s="291" t="str">
        <f t="shared" si="2"/>
        <v/>
      </c>
      <c r="AH35" s="292"/>
      <c r="AI35" s="137" t="s">
        <v>9</v>
      </c>
      <c r="AJ35" s="288" t="str">
        <f t="shared" si="3"/>
        <v/>
      </c>
      <c r="AK35" s="288"/>
      <c r="AL35" s="138" t="s">
        <v>25</v>
      </c>
      <c r="AM3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5" s="140" t="str">
        <f>IF(ROW()-27&lt;=MAX(①職員名簿!$AB$11:$AB$110),IF(INDEX(①職員名簿!N$11:N$110,MATCH(ROW()-27,①職員名簿!$AB$11:$AB$110,0))&lt;&gt;"","〇",""),"")</f>
        <v/>
      </c>
      <c r="AO35" s="141"/>
      <c r="AP35" s="130"/>
      <c r="AW35" s="131" t="str">
        <f t="shared" si="10"/>
        <v/>
      </c>
      <c r="AX35" s="132" t="str">
        <f t="shared" si="11"/>
        <v/>
      </c>
      <c r="AY35" s="133" t="str">
        <f t="shared" si="12"/>
        <v/>
      </c>
      <c r="AZ35" s="69" t="str">
        <f t="shared" si="13"/>
        <v/>
      </c>
      <c r="BA35" s="134" t="str">
        <f t="shared" si="14"/>
        <v/>
      </c>
      <c r="BB35" s="135" t="str">
        <f t="shared" si="15"/>
        <v/>
      </c>
      <c r="BD35" s="121">
        <v>2</v>
      </c>
      <c r="BE35" s="143">
        <v>4</v>
      </c>
    </row>
    <row r="36" spans="1:57" ht="28.5" customHeight="1" x14ac:dyDescent="0.4">
      <c r="A36" s="123"/>
      <c r="B36" s="136">
        <v>9</v>
      </c>
      <c r="C36" s="277" t="str">
        <f>IF(ROW()-27&lt;=MAX(①職員名簿!$AB$11:$AB$110),IF(INDEX(①職員名簿!G$11:G$110,MATCH(ROW()-27,①職員名簿!AB$11:AB$110,0))&lt;&gt;"",INDEX(①職員名簿!G$11:G$110,MATCH(ROW()-27,①職員名簿!AB$11:AB$110,0)),INDEX(①職員名簿!B$11:B$110,MATCH(ROW()-27,①職員名簿!$AB$11:$AB$110,0))),"")</f>
        <v/>
      </c>
      <c r="D36" s="278"/>
      <c r="E36" s="278"/>
      <c r="F36" s="278"/>
      <c r="G36" s="278"/>
      <c r="H36" s="278"/>
      <c r="I36" s="279"/>
      <c r="J36" s="280" t="str">
        <f>IF(ROW()-27&lt;=MAX(①職員名簿!$AB$11:$AB$110),IF(INDEX(①職員名簿!H$11:H$110,MATCH(ROW()-27,①職員名簿!AB$11:AB$110,0))&lt;&gt;"",INDEX(①職員名簿!H$11:H$110,MATCH(ROW()-27,①職員名簿!AB$11:AB$110,0)),INDEX(①職員名簿!C$11:C$110,MATCH(ROW()-27,①職員名簿!$AB$11:$AB$110,0))),"")</f>
        <v/>
      </c>
      <c r="K36" s="281"/>
      <c r="L36" s="281"/>
      <c r="M36" s="281"/>
      <c r="N36" s="281"/>
      <c r="O36" s="282"/>
      <c r="P36" s="283" t="str">
        <f>IF(ROW()-27&lt;=MAX(①職員名簿!$AB$11:$AB$110),INDEX(①職員名簿!D$11:D$110,MATCH(ROW()-27,①職員名簿!$AB$11:$AB$110,0)),"")</f>
        <v/>
      </c>
      <c r="Q36" s="284"/>
      <c r="R36" s="284"/>
      <c r="S36" s="284"/>
      <c r="T36" s="285"/>
      <c r="U36" s="286" t="str">
        <f t="shared" si="0"/>
        <v/>
      </c>
      <c r="V36" s="287"/>
      <c r="W36" s="137" t="s">
        <v>9</v>
      </c>
      <c r="X36" s="288" t="str">
        <f t="shared" si="1"/>
        <v/>
      </c>
      <c r="Y36" s="288"/>
      <c r="Z36" s="138" t="s">
        <v>25</v>
      </c>
      <c r="AA36" s="289" t="str">
        <f>IF(ROW()-27&lt;=MAX(①職員名簿!$AB$11:$AB$110),INDEX(①職員名簿!E$11:E$110,MATCH(ROW()-27,①職員名簿!$AB$11:$AB$110,0)),"")</f>
        <v/>
      </c>
      <c r="AB36" s="290"/>
      <c r="AC36" s="137" t="s">
        <v>9</v>
      </c>
      <c r="AD36" s="290" t="str">
        <f>IF(ROW()-27&lt;=MAX(①職員名簿!$AB$11:$AB$110),INDEX(①職員名簿!F$11:F$110,MATCH(ROW()-27,①職員名簿!$AB$11:$AB$110,0)),"")</f>
        <v/>
      </c>
      <c r="AE36" s="290"/>
      <c r="AF36" s="138" t="s">
        <v>25</v>
      </c>
      <c r="AG36" s="291" t="str">
        <f t="shared" si="2"/>
        <v/>
      </c>
      <c r="AH36" s="292"/>
      <c r="AI36" s="137" t="s">
        <v>9</v>
      </c>
      <c r="AJ36" s="288" t="str">
        <f t="shared" si="3"/>
        <v/>
      </c>
      <c r="AK36" s="288"/>
      <c r="AL36" s="138" t="s">
        <v>25</v>
      </c>
      <c r="AM3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6" s="140" t="str">
        <f>IF(ROW()-27&lt;=MAX(①職員名簿!$AB$11:$AB$110),IF(INDEX(①職員名簿!N$11:N$110,MATCH(ROW()-27,①職員名簿!$AB$11:$AB$110,0))&lt;&gt;"","〇",""),"")</f>
        <v/>
      </c>
      <c r="AO36" s="141"/>
      <c r="AP36" s="130"/>
      <c r="AW36" s="131" t="str">
        <f t="shared" si="10"/>
        <v/>
      </c>
      <c r="AX36" s="132" t="str">
        <f t="shared" si="11"/>
        <v/>
      </c>
      <c r="AY36" s="133" t="str">
        <f t="shared" si="12"/>
        <v/>
      </c>
      <c r="AZ36" s="69" t="str">
        <f t="shared" si="13"/>
        <v/>
      </c>
      <c r="BA36" s="134" t="str">
        <f t="shared" si="14"/>
        <v/>
      </c>
      <c r="BB36" s="135" t="str">
        <f t="shared" si="15"/>
        <v/>
      </c>
      <c r="BD36" s="121">
        <v>3</v>
      </c>
      <c r="BE36" s="143">
        <v>5</v>
      </c>
    </row>
    <row r="37" spans="1:57" ht="28.5" customHeight="1" x14ac:dyDescent="0.4">
      <c r="A37" s="123"/>
      <c r="B37" s="136">
        <v>10</v>
      </c>
      <c r="C37" s="277" t="str">
        <f>IF(ROW()-27&lt;=MAX(①職員名簿!$AB$11:$AB$110),IF(INDEX(①職員名簿!G$11:G$110,MATCH(ROW()-27,①職員名簿!AB$11:AB$110,0))&lt;&gt;"",INDEX(①職員名簿!G$11:G$110,MATCH(ROW()-27,①職員名簿!AB$11:AB$110,0)),INDEX(①職員名簿!B$11:B$110,MATCH(ROW()-27,①職員名簿!$AB$11:$AB$110,0))),"")</f>
        <v/>
      </c>
      <c r="D37" s="278"/>
      <c r="E37" s="278"/>
      <c r="F37" s="278"/>
      <c r="G37" s="278"/>
      <c r="H37" s="278"/>
      <c r="I37" s="279"/>
      <c r="J37" s="280" t="str">
        <f>IF(ROW()-27&lt;=MAX(①職員名簿!$AB$11:$AB$110),IF(INDEX(①職員名簿!H$11:H$110,MATCH(ROW()-27,①職員名簿!AB$11:AB$110,0))&lt;&gt;"",INDEX(①職員名簿!H$11:H$110,MATCH(ROW()-27,①職員名簿!AB$11:AB$110,0)),INDEX(①職員名簿!C$11:C$110,MATCH(ROW()-27,①職員名簿!$AB$11:$AB$110,0))),"")</f>
        <v/>
      </c>
      <c r="K37" s="281"/>
      <c r="L37" s="281"/>
      <c r="M37" s="281"/>
      <c r="N37" s="281"/>
      <c r="O37" s="282"/>
      <c r="P37" s="283" t="str">
        <f>IF(ROW()-27&lt;=MAX(①職員名簿!$AB$11:$AB$110),INDEX(①職員名簿!D$11:D$110,MATCH(ROW()-27,①職員名簿!$AB$11:$AB$110,0)),"")</f>
        <v/>
      </c>
      <c r="Q37" s="284"/>
      <c r="R37" s="284"/>
      <c r="S37" s="284"/>
      <c r="T37" s="285"/>
      <c r="U37" s="286" t="str">
        <f t="shared" si="0"/>
        <v/>
      </c>
      <c r="V37" s="287"/>
      <c r="W37" s="137" t="s">
        <v>9</v>
      </c>
      <c r="X37" s="288" t="str">
        <f t="shared" si="1"/>
        <v/>
      </c>
      <c r="Y37" s="288"/>
      <c r="Z37" s="138" t="s">
        <v>25</v>
      </c>
      <c r="AA37" s="289" t="str">
        <f>IF(ROW()-27&lt;=MAX(①職員名簿!$AB$11:$AB$110),INDEX(①職員名簿!E$11:E$110,MATCH(ROW()-27,①職員名簿!$AB$11:$AB$110,0)),"")</f>
        <v/>
      </c>
      <c r="AB37" s="290"/>
      <c r="AC37" s="137" t="s">
        <v>9</v>
      </c>
      <c r="AD37" s="290" t="str">
        <f>IF(ROW()-27&lt;=MAX(①職員名簿!$AB$11:$AB$110),INDEX(①職員名簿!F$11:F$110,MATCH(ROW()-27,①職員名簿!$AB$11:$AB$110,0)),"")</f>
        <v/>
      </c>
      <c r="AE37" s="290"/>
      <c r="AF37" s="138" t="s">
        <v>25</v>
      </c>
      <c r="AG37" s="291" t="str">
        <f t="shared" si="2"/>
        <v/>
      </c>
      <c r="AH37" s="292"/>
      <c r="AI37" s="137" t="s">
        <v>9</v>
      </c>
      <c r="AJ37" s="288" t="str">
        <f t="shared" si="3"/>
        <v/>
      </c>
      <c r="AK37" s="288"/>
      <c r="AL37" s="138" t="s">
        <v>25</v>
      </c>
      <c r="AM3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7" s="140" t="str">
        <f>IF(ROW()-27&lt;=MAX(①職員名簿!$AB$11:$AB$110),IF(INDEX(①職員名簿!N$11:N$110,MATCH(ROW()-27,①職員名簿!$AB$11:$AB$110,0))&lt;&gt;"","〇",""),"")</f>
        <v/>
      </c>
      <c r="AO37" s="141"/>
      <c r="AP37" s="130"/>
      <c r="AW37" s="131" t="str">
        <f t="shared" si="10"/>
        <v/>
      </c>
      <c r="AX37" s="132" t="str">
        <f t="shared" si="11"/>
        <v/>
      </c>
      <c r="AY37" s="133" t="str">
        <f t="shared" si="12"/>
        <v/>
      </c>
      <c r="AZ37" s="69" t="str">
        <f t="shared" si="13"/>
        <v/>
      </c>
      <c r="BA37" s="134" t="str">
        <f t="shared" si="14"/>
        <v/>
      </c>
      <c r="BB37" s="135" t="str">
        <f t="shared" si="15"/>
        <v/>
      </c>
      <c r="BD37" s="121">
        <v>4</v>
      </c>
      <c r="BE37" s="143">
        <v>6</v>
      </c>
    </row>
    <row r="38" spans="1:57" ht="28.5" customHeight="1" x14ac:dyDescent="0.4">
      <c r="A38" s="123"/>
      <c r="B38" s="136">
        <v>11</v>
      </c>
      <c r="C38" s="277" t="str">
        <f>IF(ROW()-27&lt;=MAX(①職員名簿!$AB$11:$AB$110),IF(INDEX(①職員名簿!G$11:G$110,MATCH(ROW()-27,①職員名簿!AB$11:AB$110,0))&lt;&gt;"",INDEX(①職員名簿!G$11:G$110,MATCH(ROW()-27,①職員名簿!AB$11:AB$110,0)),INDEX(①職員名簿!B$11:B$110,MATCH(ROW()-27,①職員名簿!$AB$11:$AB$110,0))),"")</f>
        <v/>
      </c>
      <c r="D38" s="278"/>
      <c r="E38" s="278"/>
      <c r="F38" s="278"/>
      <c r="G38" s="278"/>
      <c r="H38" s="278"/>
      <c r="I38" s="279"/>
      <c r="J38" s="280" t="str">
        <f>IF(ROW()-27&lt;=MAX(①職員名簿!$AB$11:$AB$110),IF(INDEX(①職員名簿!H$11:H$110,MATCH(ROW()-27,①職員名簿!AB$11:AB$110,0))&lt;&gt;"",INDEX(①職員名簿!H$11:H$110,MATCH(ROW()-27,①職員名簿!AB$11:AB$110,0)),INDEX(①職員名簿!C$11:C$110,MATCH(ROW()-27,①職員名簿!$AB$11:$AB$110,0))),"")</f>
        <v/>
      </c>
      <c r="K38" s="281"/>
      <c r="L38" s="281"/>
      <c r="M38" s="281"/>
      <c r="N38" s="281"/>
      <c r="O38" s="282"/>
      <c r="P38" s="283" t="str">
        <f>IF(ROW()-27&lt;=MAX(①職員名簿!$AB$11:$AB$110),INDEX(①職員名簿!D$11:D$110,MATCH(ROW()-27,①職員名簿!$AB$11:$AB$110,0)),"")</f>
        <v/>
      </c>
      <c r="Q38" s="284"/>
      <c r="R38" s="284"/>
      <c r="S38" s="284"/>
      <c r="T38" s="285"/>
      <c r="U38" s="286" t="str">
        <f t="shared" si="0"/>
        <v/>
      </c>
      <c r="V38" s="287"/>
      <c r="W38" s="137" t="s">
        <v>9</v>
      </c>
      <c r="X38" s="288" t="str">
        <f t="shared" si="1"/>
        <v/>
      </c>
      <c r="Y38" s="288"/>
      <c r="Z38" s="138" t="s">
        <v>25</v>
      </c>
      <c r="AA38" s="289" t="str">
        <f>IF(ROW()-27&lt;=MAX(①職員名簿!$AB$11:$AB$110),INDEX(①職員名簿!E$11:E$110,MATCH(ROW()-27,①職員名簿!$AB$11:$AB$110,0)),"")</f>
        <v/>
      </c>
      <c r="AB38" s="290"/>
      <c r="AC38" s="137" t="s">
        <v>9</v>
      </c>
      <c r="AD38" s="290" t="str">
        <f>IF(ROW()-27&lt;=MAX(①職員名簿!$AB$11:$AB$110),INDEX(①職員名簿!F$11:F$110,MATCH(ROW()-27,①職員名簿!$AB$11:$AB$110,0)),"")</f>
        <v/>
      </c>
      <c r="AE38" s="290"/>
      <c r="AF38" s="138" t="s">
        <v>25</v>
      </c>
      <c r="AG38" s="291" t="str">
        <f t="shared" si="2"/>
        <v/>
      </c>
      <c r="AH38" s="292"/>
      <c r="AI38" s="137" t="s">
        <v>9</v>
      </c>
      <c r="AJ38" s="288" t="str">
        <f t="shared" si="3"/>
        <v/>
      </c>
      <c r="AK38" s="288"/>
      <c r="AL38" s="138" t="s">
        <v>25</v>
      </c>
      <c r="AM3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8" s="140" t="str">
        <f>IF(ROW()-27&lt;=MAX(①職員名簿!$AB$11:$AB$110),IF(INDEX(①職員名簿!N$11:N$110,MATCH(ROW()-27,①職員名簿!$AB$11:$AB$110,0))&lt;&gt;"","〇",""),"")</f>
        <v/>
      </c>
      <c r="AO38" s="141"/>
      <c r="AP38" s="130"/>
      <c r="AW38" s="131" t="str">
        <f t="shared" si="10"/>
        <v/>
      </c>
      <c r="AX38" s="132" t="str">
        <f t="shared" si="11"/>
        <v/>
      </c>
      <c r="AY38" s="133" t="str">
        <f t="shared" si="12"/>
        <v/>
      </c>
      <c r="AZ38" s="69" t="str">
        <f t="shared" si="13"/>
        <v/>
      </c>
      <c r="BA38" s="134" t="str">
        <f t="shared" si="14"/>
        <v/>
      </c>
      <c r="BB38" s="135" t="str">
        <f t="shared" si="15"/>
        <v/>
      </c>
      <c r="BD38" s="121">
        <v>5</v>
      </c>
      <c r="BE38" s="143">
        <v>7</v>
      </c>
    </row>
    <row r="39" spans="1:57" ht="28.5" customHeight="1" x14ac:dyDescent="0.4">
      <c r="A39" s="123"/>
      <c r="B39" s="136">
        <v>12</v>
      </c>
      <c r="C39" s="277" t="str">
        <f>IF(ROW()-27&lt;=MAX(①職員名簿!$AB$11:$AB$110),IF(INDEX(①職員名簿!G$11:G$110,MATCH(ROW()-27,①職員名簿!AB$11:AB$110,0))&lt;&gt;"",INDEX(①職員名簿!G$11:G$110,MATCH(ROW()-27,①職員名簿!AB$11:AB$110,0)),INDEX(①職員名簿!B$11:B$110,MATCH(ROW()-27,①職員名簿!$AB$11:$AB$110,0))),"")</f>
        <v/>
      </c>
      <c r="D39" s="278"/>
      <c r="E39" s="278"/>
      <c r="F39" s="278"/>
      <c r="G39" s="278"/>
      <c r="H39" s="278"/>
      <c r="I39" s="279"/>
      <c r="J39" s="280" t="str">
        <f>IF(ROW()-27&lt;=MAX(①職員名簿!$AB$11:$AB$110),IF(INDEX(①職員名簿!H$11:H$110,MATCH(ROW()-27,①職員名簿!AB$11:AB$110,0))&lt;&gt;"",INDEX(①職員名簿!H$11:H$110,MATCH(ROW()-27,①職員名簿!AB$11:AB$110,0)),INDEX(①職員名簿!C$11:C$110,MATCH(ROW()-27,①職員名簿!$AB$11:$AB$110,0))),"")</f>
        <v/>
      </c>
      <c r="K39" s="281"/>
      <c r="L39" s="281"/>
      <c r="M39" s="281"/>
      <c r="N39" s="281"/>
      <c r="O39" s="282"/>
      <c r="P39" s="283" t="str">
        <f>IF(ROW()-27&lt;=MAX(①職員名簿!$AB$11:$AB$110),INDEX(①職員名簿!D$11:D$110,MATCH(ROW()-27,①職員名簿!$AB$11:$AB$110,0)),"")</f>
        <v/>
      </c>
      <c r="Q39" s="284"/>
      <c r="R39" s="284"/>
      <c r="S39" s="284"/>
      <c r="T39" s="285"/>
      <c r="U39" s="286" t="str">
        <f t="shared" si="0"/>
        <v/>
      </c>
      <c r="V39" s="287"/>
      <c r="W39" s="137" t="s">
        <v>9</v>
      </c>
      <c r="X39" s="288" t="str">
        <f t="shared" si="1"/>
        <v/>
      </c>
      <c r="Y39" s="288"/>
      <c r="Z39" s="138" t="s">
        <v>25</v>
      </c>
      <c r="AA39" s="289" t="str">
        <f>IF(ROW()-27&lt;=MAX(①職員名簿!$AB$11:$AB$110),INDEX(①職員名簿!E$11:E$110,MATCH(ROW()-27,①職員名簿!$AB$11:$AB$110,0)),"")</f>
        <v/>
      </c>
      <c r="AB39" s="290"/>
      <c r="AC39" s="137" t="s">
        <v>9</v>
      </c>
      <c r="AD39" s="290" t="str">
        <f>IF(ROW()-27&lt;=MAX(①職員名簿!$AB$11:$AB$110),INDEX(①職員名簿!F$11:F$110,MATCH(ROW()-27,①職員名簿!$AB$11:$AB$110,0)),"")</f>
        <v/>
      </c>
      <c r="AE39" s="290"/>
      <c r="AF39" s="138" t="s">
        <v>25</v>
      </c>
      <c r="AG39" s="291" t="str">
        <f t="shared" si="2"/>
        <v/>
      </c>
      <c r="AH39" s="292"/>
      <c r="AI39" s="137" t="s">
        <v>9</v>
      </c>
      <c r="AJ39" s="288" t="str">
        <f t="shared" si="3"/>
        <v/>
      </c>
      <c r="AK39" s="288"/>
      <c r="AL39" s="138" t="s">
        <v>25</v>
      </c>
      <c r="AM3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9" s="140" t="str">
        <f>IF(ROW()-27&lt;=MAX(①職員名簿!$AB$11:$AB$110),IF(INDEX(①職員名簿!N$11:N$110,MATCH(ROW()-27,①職員名簿!$AB$11:$AB$110,0))&lt;&gt;"","〇",""),"")</f>
        <v/>
      </c>
      <c r="AO39" s="141"/>
      <c r="AP39" s="130"/>
      <c r="AW39" s="131" t="str">
        <f t="shared" si="10"/>
        <v/>
      </c>
      <c r="AX39" s="132" t="str">
        <f t="shared" si="11"/>
        <v/>
      </c>
      <c r="AY39" s="133" t="str">
        <f t="shared" si="12"/>
        <v/>
      </c>
      <c r="AZ39" s="69" t="str">
        <f t="shared" si="13"/>
        <v/>
      </c>
      <c r="BA39" s="134" t="str">
        <f t="shared" si="14"/>
        <v/>
      </c>
      <c r="BB39" s="135" t="str">
        <f t="shared" si="15"/>
        <v/>
      </c>
      <c r="BD39" s="121">
        <v>6</v>
      </c>
      <c r="BE39" s="143">
        <v>8</v>
      </c>
    </row>
    <row r="40" spans="1:57" ht="28.5" customHeight="1" x14ac:dyDescent="0.4">
      <c r="A40" s="123"/>
      <c r="B40" s="136">
        <v>13</v>
      </c>
      <c r="C40" s="277" t="str">
        <f>IF(ROW()-27&lt;=MAX(①職員名簿!$AB$11:$AB$110),IF(INDEX(①職員名簿!G$11:G$110,MATCH(ROW()-27,①職員名簿!AB$11:AB$110,0))&lt;&gt;"",INDEX(①職員名簿!G$11:G$110,MATCH(ROW()-27,①職員名簿!AB$11:AB$110,0)),INDEX(①職員名簿!B$11:B$110,MATCH(ROW()-27,①職員名簿!$AB$11:$AB$110,0))),"")</f>
        <v/>
      </c>
      <c r="D40" s="278"/>
      <c r="E40" s="278"/>
      <c r="F40" s="278"/>
      <c r="G40" s="278"/>
      <c r="H40" s="278"/>
      <c r="I40" s="279"/>
      <c r="J40" s="280" t="str">
        <f>IF(ROW()-27&lt;=MAX(①職員名簿!$AB$11:$AB$110),IF(INDEX(①職員名簿!H$11:H$110,MATCH(ROW()-27,①職員名簿!AB$11:AB$110,0))&lt;&gt;"",INDEX(①職員名簿!H$11:H$110,MATCH(ROW()-27,①職員名簿!AB$11:AB$110,0)),INDEX(①職員名簿!C$11:C$110,MATCH(ROW()-27,①職員名簿!$AB$11:$AB$110,0))),"")</f>
        <v/>
      </c>
      <c r="K40" s="281"/>
      <c r="L40" s="281"/>
      <c r="M40" s="281"/>
      <c r="N40" s="281"/>
      <c r="O40" s="282"/>
      <c r="P40" s="283" t="str">
        <f>IF(ROW()-27&lt;=MAX(①職員名簿!$AB$11:$AB$110),INDEX(①職員名簿!D$11:D$110,MATCH(ROW()-27,①職員名簿!$AB$11:$AB$110,0)),"")</f>
        <v/>
      </c>
      <c r="Q40" s="284"/>
      <c r="R40" s="284"/>
      <c r="S40" s="284"/>
      <c r="T40" s="285"/>
      <c r="U40" s="286" t="str">
        <f t="shared" si="0"/>
        <v/>
      </c>
      <c r="V40" s="287"/>
      <c r="W40" s="137" t="s">
        <v>9</v>
      </c>
      <c r="X40" s="288" t="str">
        <f t="shared" si="1"/>
        <v/>
      </c>
      <c r="Y40" s="288"/>
      <c r="Z40" s="138" t="s">
        <v>25</v>
      </c>
      <c r="AA40" s="289" t="str">
        <f>IF(ROW()-27&lt;=MAX(①職員名簿!$AB$11:$AB$110),INDEX(①職員名簿!E$11:E$110,MATCH(ROW()-27,①職員名簿!$AB$11:$AB$110,0)),"")</f>
        <v/>
      </c>
      <c r="AB40" s="290"/>
      <c r="AC40" s="137" t="s">
        <v>9</v>
      </c>
      <c r="AD40" s="290" t="str">
        <f>IF(ROW()-27&lt;=MAX(①職員名簿!$AB$11:$AB$110),INDEX(①職員名簿!F$11:F$110,MATCH(ROW()-27,①職員名簿!$AB$11:$AB$110,0)),"")</f>
        <v/>
      </c>
      <c r="AE40" s="290"/>
      <c r="AF40" s="138" t="s">
        <v>25</v>
      </c>
      <c r="AG40" s="291" t="str">
        <f t="shared" si="2"/>
        <v/>
      </c>
      <c r="AH40" s="292"/>
      <c r="AI40" s="137" t="s">
        <v>9</v>
      </c>
      <c r="AJ40" s="288" t="str">
        <f t="shared" si="3"/>
        <v/>
      </c>
      <c r="AK40" s="288"/>
      <c r="AL40" s="138" t="s">
        <v>25</v>
      </c>
      <c r="AM4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0" s="140" t="str">
        <f>IF(ROW()-27&lt;=MAX(①職員名簿!$AB$11:$AB$110),IF(INDEX(①職員名簿!N$11:N$110,MATCH(ROW()-27,①職員名簿!$AB$11:$AB$110,0))&lt;&gt;"","〇",""),"")</f>
        <v/>
      </c>
      <c r="AO40" s="141"/>
      <c r="AP40" s="130"/>
      <c r="AW40" s="131" t="str">
        <f t="shared" si="10"/>
        <v/>
      </c>
      <c r="AX40" s="132" t="str">
        <f t="shared" si="11"/>
        <v/>
      </c>
      <c r="AY40" s="133" t="str">
        <f t="shared" si="12"/>
        <v/>
      </c>
      <c r="AZ40" s="69" t="str">
        <f t="shared" si="13"/>
        <v/>
      </c>
      <c r="BA40" s="134" t="str">
        <f t="shared" si="14"/>
        <v/>
      </c>
      <c r="BB40" s="135" t="str">
        <f t="shared" si="15"/>
        <v/>
      </c>
      <c r="BD40" s="121">
        <v>7</v>
      </c>
      <c r="BE40" s="143">
        <v>9</v>
      </c>
    </row>
    <row r="41" spans="1:57" ht="28.5" customHeight="1" x14ac:dyDescent="0.4">
      <c r="A41" s="123"/>
      <c r="B41" s="136">
        <v>14</v>
      </c>
      <c r="C41" s="277" t="str">
        <f>IF(ROW()-27&lt;=MAX(①職員名簿!$AB$11:$AB$110),IF(INDEX(①職員名簿!G$11:G$110,MATCH(ROW()-27,①職員名簿!AB$11:AB$110,0))&lt;&gt;"",INDEX(①職員名簿!G$11:G$110,MATCH(ROW()-27,①職員名簿!AB$11:AB$110,0)),INDEX(①職員名簿!B$11:B$110,MATCH(ROW()-27,①職員名簿!$AB$11:$AB$110,0))),"")</f>
        <v/>
      </c>
      <c r="D41" s="278"/>
      <c r="E41" s="278"/>
      <c r="F41" s="278"/>
      <c r="G41" s="278"/>
      <c r="H41" s="278"/>
      <c r="I41" s="279"/>
      <c r="J41" s="280" t="str">
        <f>IF(ROW()-27&lt;=MAX(①職員名簿!$AB$11:$AB$110),IF(INDEX(①職員名簿!H$11:H$110,MATCH(ROW()-27,①職員名簿!AB$11:AB$110,0))&lt;&gt;"",INDEX(①職員名簿!H$11:H$110,MATCH(ROW()-27,①職員名簿!AB$11:AB$110,0)),INDEX(①職員名簿!C$11:C$110,MATCH(ROW()-27,①職員名簿!$AB$11:$AB$110,0))),"")</f>
        <v/>
      </c>
      <c r="K41" s="281"/>
      <c r="L41" s="281"/>
      <c r="M41" s="281"/>
      <c r="N41" s="281"/>
      <c r="O41" s="282"/>
      <c r="P41" s="283" t="str">
        <f>IF(ROW()-27&lt;=MAX(①職員名簿!$AB$11:$AB$110),INDEX(①職員名簿!D$11:D$110,MATCH(ROW()-27,①職員名簿!$AB$11:$AB$110,0)),"")</f>
        <v/>
      </c>
      <c r="Q41" s="284"/>
      <c r="R41" s="284"/>
      <c r="S41" s="284"/>
      <c r="T41" s="285"/>
      <c r="U41" s="286" t="str">
        <f t="shared" si="0"/>
        <v/>
      </c>
      <c r="V41" s="287"/>
      <c r="W41" s="137" t="s">
        <v>9</v>
      </c>
      <c r="X41" s="288" t="str">
        <f t="shared" si="1"/>
        <v/>
      </c>
      <c r="Y41" s="288"/>
      <c r="Z41" s="138" t="s">
        <v>25</v>
      </c>
      <c r="AA41" s="289" t="str">
        <f>IF(ROW()-27&lt;=MAX(①職員名簿!$AB$11:$AB$110),INDEX(①職員名簿!E$11:E$110,MATCH(ROW()-27,①職員名簿!$AB$11:$AB$110,0)),"")</f>
        <v/>
      </c>
      <c r="AB41" s="290"/>
      <c r="AC41" s="137" t="s">
        <v>9</v>
      </c>
      <c r="AD41" s="290" t="str">
        <f>IF(ROW()-27&lt;=MAX(①職員名簿!$AB$11:$AB$110),INDEX(①職員名簿!F$11:F$110,MATCH(ROW()-27,①職員名簿!$AB$11:$AB$110,0)),"")</f>
        <v/>
      </c>
      <c r="AE41" s="290"/>
      <c r="AF41" s="138" t="s">
        <v>25</v>
      </c>
      <c r="AG41" s="291" t="str">
        <f t="shared" si="2"/>
        <v/>
      </c>
      <c r="AH41" s="292"/>
      <c r="AI41" s="137" t="s">
        <v>9</v>
      </c>
      <c r="AJ41" s="288" t="str">
        <f t="shared" si="3"/>
        <v/>
      </c>
      <c r="AK41" s="288"/>
      <c r="AL41" s="138" t="s">
        <v>25</v>
      </c>
      <c r="AM4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1" s="140" t="str">
        <f>IF(ROW()-27&lt;=MAX(①職員名簿!$AB$11:$AB$110),IF(INDEX(①職員名簿!N$11:N$110,MATCH(ROW()-27,①職員名簿!$AB$11:$AB$110,0))&lt;&gt;"","〇",""),"")</f>
        <v/>
      </c>
      <c r="AO41" s="141"/>
      <c r="AP41" s="130"/>
      <c r="AW41" s="131" t="str">
        <f t="shared" si="10"/>
        <v/>
      </c>
      <c r="AX41" s="132" t="str">
        <f t="shared" si="11"/>
        <v/>
      </c>
      <c r="AY41" s="133" t="str">
        <f t="shared" si="12"/>
        <v/>
      </c>
      <c r="AZ41" s="69" t="str">
        <f t="shared" si="13"/>
        <v/>
      </c>
      <c r="BA41" s="134" t="str">
        <f t="shared" si="14"/>
        <v/>
      </c>
      <c r="BB41" s="135" t="str">
        <f t="shared" si="15"/>
        <v/>
      </c>
      <c r="BD41" s="121">
        <v>8</v>
      </c>
      <c r="BE41" s="143">
        <v>10</v>
      </c>
    </row>
    <row r="42" spans="1:57" ht="28.5" customHeight="1" x14ac:dyDescent="0.4">
      <c r="A42" s="123"/>
      <c r="B42" s="136">
        <v>15</v>
      </c>
      <c r="C42" s="277" t="str">
        <f>IF(ROW()-27&lt;=MAX(①職員名簿!$AB$11:$AB$110),IF(INDEX(①職員名簿!G$11:G$110,MATCH(ROW()-27,①職員名簿!AB$11:AB$110,0))&lt;&gt;"",INDEX(①職員名簿!G$11:G$110,MATCH(ROW()-27,①職員名簿!AB$11:AB$110,0)),INDEX(①職員名簿!B$11:B$110,MATCH(ROW()-27,①職員名簿!$AB$11:$AB$110,0))),"")</f>
        <v/>
      </c>
      <c r="D42" s="278"/>
      <c r="E42" s="278"/>
      <c r="F42" s="278"/>
      <c r="G42" s="278"/>
      <c r="H42" s="278"/>
      <c r="I42" s="279"/>
      <c r="J42" s="280" t="str">
        <f>IF(ROW()-27&lt;=MAX(①職員名簿!$AB$11:$AB$110),IF(INDEX(①職員名簿!H$11:H$110,MATCH(ROW()-27,①職員名簿!AB$11:AB$110,0))&lt;&gt;"",INDEX(①職員名簿!H$11:H$110,MATCH(ROW()-27,①職員名簿!AB$11:AB$110,0)),INDEX(①職員名簿!C$11:C$110,MATCH(ROW()-27,①職員名簿!$AB$11:$AB$110,0))),"")</f>
        <v/>
      </c>
      <c r="K42" s="281"/>
      <c r="L42" s="281"/>
      <c r="M42" s="281"/>
      <c r="N42" s="281"/>
      <c r="O42" s="282"/>
      <c r="P42" s="283" t="str">
        <f>IF(ROW()-27&lt;=MAX(①職員名簿!$AB$11:$AB$110),INDEX(①職員名簿!D$11:D$110,MATCH(ROW()-27,①職員名簿!$AB$11:$AB$110,0)),"")</f>
        <v/>
      </c>
      <c r="Q42" s="284"/>
      <c r="R42" s="284"/>
      <c r="S42" s="284"/>
      <c r="T42" s="285"/>
      <c r="U42" s="286" t="str">
        <f t="shared" si="0"/>
        <v/>
      </c>
      <c r="V42" s="287"/>
      <c r="W42" s="137" t="s">
        <v>9</v>
      </c>
      <c r="X42" s="288" t="str">
        <f t="shared" si="1"/>
        <v/>
      </c>
      <c r="Y42" s="288"/>
      <c r="Z42" s="138" t="s">
        <v>25</v>
      </c>
      <c r="AA42" s="289" t="str">
        <f>IF(ROW()-27&lt;=MAX(①職員名簿!$AB$11:$AB$110),INDEX(①職員名簿!E$11:E$110,MATCH(ROW()-27,①職員名簿!$AB$11:$AB$110,0)),"")</f>
        <v/>
      </c>
      <c r="AB42" s="290"/>
      <c r="AC42" s="137" t="s">
        <v>9</v>
      </c>
      <c r="AD42" s="290" t="str">
        <f>IF(ROW()-27&lt;=MAX(①職員名簿!$AB$11:$AB$110),INDEX(①職員名簿!F$11:F$110,MATCH(ROW()-27,①職員名簿!$AB$11:$AB$110,0)),"")</f>
        <v/>
      </c>
      <c r="AE42" s="290"/>
      <c r="AF42" s="138" t="s">
        <v>25</v>
      </c>
      <c r="AG42" s="291" t="str">
        <f t="shared" si="2"/>
        <v/>
      </c>
      <c r="AH42" s="292"/>
      <c r="AI42" s="137" t="s">
        <v>9</v>
      </c>
      <c r="AJ42" s="288" t="str">
        <f t="shared" si="3"/>
        <v/>
      </c>
      <c r="AK42" s="288"/>
      <c r="AL42" s="138" t="s">
        <v>25</v>
      </c>
      <c r="AM4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2" s="140" t="str">
        <f>IF(ROW()-27&lt;=MAX(①職員名簿!$AB$11:$AB$110),IF(INDEX(①職員名簿!N$11:N$110,MATCH(ROW()-27,①職員名簿!$AB$11:$AB$110,0))&lt;&gt;"","〇",""),"")</f>
        <v/>
      </c>
      <c r="AO42" s="141"/>
      <c r="AP42" s="130"/>
      <c r="AW42" s="131" t="str">
        <f t="shared" si="10"/>
        <v/>
      </c>
      <c r="AX42" s="132" t="str">
        <f t="shared" si="11"/>
        <v/>
      </c>
      <c r="AY42" s="133" t="str">
        <f t="shared" si="12"/>
        <v/>
      </c>
      <c r="AZ42" s="69" t="str">
        <f t="shared" si="13"/>
        <v/>
      </c>
      <c r="BA42" s="134" t="str">
        <f t="shared" si="14"/>
        <v/>
      </c>
      <c r="BB42" s="135" t="str">
        <f t="shared" si="15"/>
        <v/>
      </c>
      <c r="BD42" s="121">
        <v>9</v>
      </c>
      <c r="BE42" s="143">
        <v>11</v>
      </c>
    </row>
    <row r="43" spans="1:57" ht="28.5" customHeight="1" x14ac:dyDescent="0.4">
      <c r="A43" s="123"/>
      <c r="B43" s="136">
        <v>16</v>
      </c>
      <c r="C43" s="277" t="str">
        <f>IF(ROW()-27&lt;=MAX(①職員名簿!$AB$11:$AB$110),IF(INDEX(①職員名簿!G$11:G$110,MATCH(ROW()-27,①職員名簿!AB$11:AB$110,0))&lt;&gt;"",INDEX(①職員名簿!G$11:G$110,MATCH(ROW()-27,①職員名簿!AB$11:AB$110,0)),INDEX(①職員名簿!B$11:B$110,MATCH(ROW()-27,①職員名簿!$AB$11:$AB$110,0))),"")</f>
        <v/>
      </c>
      <c r="D43" s="278"/>
      <c r="E43" s="278"/>
      <c r="F43" s="278"/>
      <c r="G43" s="278"/>
      <c r="H43" s="278"/>
      <c r="I43" s="279"/>
      <c r="J43" s="280" t="str">
        <f>IF(ROW()-27&lt;=MAX(①職員名簿!$AB$11:$AB$110),IF(INDEX(①職員名簿!H$11:H$110,MATCH(ROW()-27,①職員名簿!AB$11:AB$110,0))&lt;&gt;"",INDEX(①職員名簿!H$11:H$110,MATCH(ROW()-27,①職員名簿!AB$11:AB$110,0)),INDEX(①職員名簿!C$11:C$110,MATCH(ROW()-27,①職員名簿!$AB$11:$AB$110,0))),"")</f>
        <v/>
      </c>
      <c r="K43" s="281"/>
      <c r="L43" s="281"/>
      <c r="M43" s="281"/>
      <c r="N43" s="281"/>
      <c r="O43" s="282"/>
      <c r="P43" s="283" t="str">
        <f>IF(ROW()-27&lt;=MAX(①職員名簿!$AB$11:$AB$110),INDEX(①職員名簿!D$11:D$110,MATCH(ROW()-27,①職員名簿!$AB$11:$AB$110,0)),"")</f>
        <v/>
      </c>
      <c r="Q43" s="284"/>
      <c r="R43" s="284"/>
      <c r="S43" s="284"/>
      <c r="T43" s="285"/>
      <c r="U43" s="286" t="str">
        <f t="shared" si="0"/>
        <v/>
      </c>
      <c r="V43" s="287"/>
      <c r="W43" s="137" t="s">
        <v>9</v>
      </c>
      <c r="X43" s="288" t="str">
        <f t="shared" si="1"/>
        <v/>
      </c>
      <c r="Y43" s="288"/>
      <c r="Z43" s="138" t="s">
        <v>25</v>
      </c>
      <c r="AA43" s="289" t="str">
        <f>IF(ROW()-27&lt;=MAX(①職員名簿!$AB$11:$AB$110),INDEX(①職員名簿!E$11:E$110,MATCH(ROW()-27,①職員名簿!$AB$11:$AB$110,0)),"")</f>
        <v/>
      </c>
      <c r="AB43" s="290"/>
      <c r="AC43" s="137" t="s">
        <v>9</v>
      </c>
      <c r="AD43" s="290" t="str">
        <f>IF(ROW()-27&lt;=MAX(①職員名簿!$AB$11:$AB$110),INDEX(①職員名簿!F$11:F$110,MATCH(ROW()-27,①職員名簿!$AB$11:$AB$110,0)),"")</f>
        <v/>
      </c>
      <c r="AE43" s="290"/>
      <c r="AF43" s="138" t="s">
        <v>25</v>
      </c>
      <c r="AG43" s="291" t="str">
        <f t="shared" si="2"/>
        <v/>
      </c>
      <c r="AH43" s="292"/>
      <c r="AI43" s="137" t="s">
        <v>9</v>
      </c>
      <c r="AJ43" s="288" t="str">
        <f t="shared" si="3"/>
        <v/>
      </c>
      <c r="AK43" s="288"/>
      <c r="AL43" s="138" t="s">
        <v>25</v>
      </c>
      <c r="AM4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3" s="140" t="str">
        <f>IF(ROW()-27&lt;=MAX(①職員名簿!$AB$11:$AB$110),IF(INDEX(①職員名簿!N$11:N$110,MATCH(ROW()-27,①職員名簿!$AB$11:$AB$110,0))&lt;&gt;"","〇",""),"")</f>
        <v/>
      </c>
      <c r="AO43" s="141"/>
      <c r="AP43" s="130"/>
      <c r="AW43" s="131" t="str">
        <f t="shared" si="10"/>
        <v/>
      </c>
      <c r="AX43" s="132" t="str">
        <f t="shared" si="11"/>
        <v/>
      </c>
      <c r="AY43" s="133" t="str">
        <f t="shared" si="12"/>
        <v/>
      </c>
      <c r="AZ43" s="69" t="str">
        <f t="shared" si="13"/>
        <v/>
      </c>
      <c r="BA43" s="134" t="str">
        <f t="shared" si="14"/>
        <v/>
      </c>
      <c r="BB43" s="135" t="str">
        <f t="shared" si="15"/>
        <v/>
      </c>
      <c r="BD43" s="121">
        <v>10</v>
      </c>
      <c r="BE43" s="143">
        <v>12</v>
      </c>
    </row>
    <row r="44" spans="1:57" ht="28.5" customHeight="1" x14ac:dyDescent="0.4">
      <c r="A44" s="123"/>
      <c r="B44" s="136">
        <v>17</v>
      </c>
      <c r="C44" s="277" t="str">
        <f>IF(ROW()-27&lt;=MAX(①職員名簿!$AB$11:$AB$110),IF(INDEX(①職員名簿!G$11:G$110,MATCH(ROW()-27,①職員名簿!AB$11:AB$110,0))&lt;&gt;"",INDEX(①職員名簿!G$11:G$110,MATCH(ROW()-27,①職員名簿!AB$11:AB$110,0)),INDEX(①職員名簿!B$11:B$110,MATCH(ROW()-27,①職員名簿!$AB$11:$AB$110,0))),"")</f>
        <v/>
      </c>
      <c r="D44" s="278"/>
      <c r="E44" s="278"/>
      <c r="F44" s="278"/>
      <c r="G44" s="278"/>
      <c r="H44" s="278"/>
      <c r="I44" s="279"/>
      <c r="J44" s="280" t="str">
        <f>IF(ROW()-27&lt;=MAX(①職員名簿!$AB$11:$AB$110),IF(INDEX(①職員名簿!H$11:H$110,MATCH(ROW()-27,①職員名簿!AB$11:AB$110,0))&lt;&gt;"",INDEX(①職員名簿!H$11:H$110,MATCH(ROW()-27,①職員名簿!AB$11:AB$110,0)),INDEX(①職員名簿!C$11:C$110,MATCH(ROW()-27,①職員名簿!$AB$11:$AB$110,0))),"")</f>
        <v/>
      </c>
      <c r="K44" s="281"/>
      <c r="L44" s="281"/>
      <c r="M44" s="281"/>
      <c r="N44" s="281"/>
      <c r="O44" s="282"/>
      <c r="P44" s="283" t="str">
        <f>IF(ROW()-27&lt;=MAX(①職員名簿!$AB$11:$AB$110),INDEX(①職員名簿!D$11:D$110,MATCH(ROW()-27,①職員名簿!$AB$11:$AB$110,0)),"")</f>
        <v/>
      </c>
      <c r="Q44" s="284"/>
      <c r="R44" s="284"/>
      <c r="S44" s="284"/>
      <c r="T44" s="285"/>
      <c r="U44" s="286" t="str">
        <f t="shared" si="0"/>
        <v/>
      </c>
      <c r="V44" s="287"/>
      <c r="W44" s="137" t="s">
        <v>9</v>
      </c>
      <c r="X44" s="288" t="str">
        <f t="shared" si="1"/>
        <v/>
      </c>
      <c r="Y44" s="288"/>
      <c r="Z44" s="138" t="s">
        <v>25</v>
      </c>
      <c r="AA44" s="289" t="str">
        <f>IF(ROW()-27&lt;=MAX(①職員名簿!$AB$11:$AB$110),INDEX(①職員名簿!E$11:E$110,MATCH(ROW()-27,①職員名簿!$AB$11:$AB$110,0)),"")</f>
        <v/>
      </c>
      <c r="AB44" s="290"/>
      <c r="AC44" s="137" t="s">
        <v>9</v>
      </c>
      <c r="AD44" s="290" t="str">
        <f>IF(ROW()-27&lt;=MAX(①職員名簿!$AB$11:$AB$110),INDEX(①職員名簿!F$11:F$110,MATCH(ROW()-27,①職員名簿!$AB$11:$AB$110,0)),"")</f>
        <v/>
      </c>
      <c r="AE44" s="290"/>
      <c r="AF44" s="138" t="s">
        <v>25</v>
      </c>
      <c r="AG44" s="291" t="str">
        <f t="shared" si="2"/>
        <v/>
      </c>
      <c r="AH44" s="292"/>
      <c r="AI44" s="137" t="s">
        <v>9</v>
      </c>
      <c r="AJ44" s="288" t="str">
        <f t="shared" si="3"/>
        <v/>
      </c>
      <c r="AK44" s="288"/>
      <c r="AL44" s="138" t="s">
        <v>25</v>
      </c>
      <c r="AM4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4" s="140" t="str">
        <f>IF(ROW()-27&lt;=MAX(①職員名簿!$AB$11:$AB$110),IF(INDEX(①職員名簿!N$11:N$110,MATCH(ROW()-27,①職員名簿!$AB$11:$AB$110,0))&lt;&gt;"","〇",""),"")</f>
        <v/>
      </c>
      <c r="AO44" s="141"/>
      <c r="AP44" s="130"/>
      <c r="AW44" s="131" t="str">
        <f t="shared" si="10"/>
        <v/>
      </c>
      <c r="AX44" s="132" t="str">
        <f t="shared" si="11"/>
        <v/>
      </c>
      <c r="AY44" s="133" t="str">
        <f t="shared" si="12"/>
        <v/>
      </c>
      <c r="AZ44" s="69" t="str">
        <f t="shared" si="13"/>
        <v/>
      </c>
      <c r="BA44" s="134" t="str">
        <f t="shared" si="14"/>
        <v/>
      </c>
      <c r="BB44" s="135" t="str">
        <f t="shared" si="15"/>
        <v/>
      </c>
      <c r="BD44" s="121">
        <v>11</v>
      </c>
      <c r="BE44" s="143">
        <v>12</v>
      </c>
    </row>
    <row r="45" spans="1:57" ht="28.5" customHeight="1" x14ac:dyDescent="0.4">
      <c r="A45" s="123"/>
      <c r="B45" s="136">
        <v>18</v>
      </c>
      <c r="C45" s="277" t="str">
        <f>IF(ROW()-27&lt;=MAX(①職員名簿!$AB$11:$AB$110),IF(INDEX(①職員名簿!G$11:G$110,MATCH(ROW()-27,①職員名簿!AB$11:AB$110,0))&lt;&gt;"",INDEX(①職員名簿!G$11:G$110,MATCH(ROW()-27,①職員名簿!AB$11:AB$110,0)),INDEX(①職員名簿!B$11:B$110,MATCH(ROW()-27,①職員名簿!$AB$11:$AB$110,0))),"")</f>
        <v/>
      </c>
      <c r="D45" s="278"/>
      <c r="E45" s="278"/>
      <c r="F45" s="278"/>
      <c r="G45" s="278"/>
      <c r="H45" s="278"/>
      <c r="I45" s="279"/>
      <c r="J45" s="280" t="str">
        <f>IF(ROW()-27&lt;=MAX(①職員名簿!$AB$11:$AB$110),IF(INDEX(①職員名簿!H$11:H$110,MATCH(ROW()-27,①職員名簿!AB$11:AB$110,0))&lt;&gt;"",INDEX(①職員名簿!H$11:H$110,MATCH(ROW()-27,①職員名簿!AB$11:AB$110,0)),INDEX(①職員名簿!C$11:C$110,MATCH(ROW()-27,①職員名簿!$AB$11:$AB$110,0))),"")</f>
        <v/>
      </c>
      <c r="K45" s="281"/>
      <c r="L45" s="281"/>
      <c r="M45" s="281"/>
      <c r="N45" s="281"/>
      <c r="O45" s="282"/>
      <c r="P45" s="283" t="str">
        <f>IF(ROW()-27&lt;=MAX(①職員名簿!$AB$11:$AB$110),INDEX(①職員名簿!D$11:D$110,MATCH(ROW()-27,①職員名簿!$AB$11:$AB$110,0)),"")</f>
        <v/>
      </c>
      <c r="Q45" s="284"/>
      <c r="R45" s="284"/>
      <c r="S45" s="284"/>
      <c r="T45" s="285"/>
      <c r="U45" s="286" t="str">
        <f t="shared" si="0"/>
        <v/>
      </c>
      <c r="V45" s="287"/>
      <c r="W45" s="137" t="s">
        <v>9</v>
      </c>
      <c r="X45" s="288" t="str">
        <f t="shared" si="1"/>
        <v/>
      </c>
      <c r="Y45" s="288"/>
      <c r="Z45" s="138" t="s">
        <v>25</v>
      </c>
      <c r="AA45" s="289" t="str">
        <f>IF(ROW()-27&lt;=MAX(①職員名簿!$AB$11:$AB$110),INDEX(①職員名簿!E$11:E$110,MATCH(ROW()-27,①職員名簿!$AB$11:$AB$110,0)),"")</f>
        <v/>
      </c>
      <c r="AB45" s="290"/>
      <c r="AC45" s="137" t="s">
        <v>9</v>
      </c>
      <c r="AD45" s="290" t="str">
        <f>IF(ROW()-27&lt;=MAX(①職員名簿!$AB$11:$AB$110),INDEX(①職員名簿!F$11:F$110,MATCH(ROW()-27,①職員名簿!$AB$11:$AB$110,0)),"")</f>
        <v/>
      </c>
      <c r="AE45" s="290"/>
      <c r="AF45" s="138" t="s">
        <v>25</v>
      </c>
      <c r="AG45" s="291" t="str">
        <f t="shared" si="2"/>
        <v/>
      </c>
      <c r="AH45" s="292"/>
      <c r="AI45" s="137" t="s">
        <v>9</v>
      </c>
      <c r="AJ45" s="288" t="str">
        <f t="shared" si="3"/>
        <v/>
      </c>
      <c r="AK45" s="288"/>
      <c r="AL45" s="138" t="s">
        <v>25</v>
      </c>
      <c r="AM4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5" s="140" t="str">
        <f>IF(ROW()-27&lt;=MAX(①職員名簿!$AB$11:$AB$110),IF(INDEX(①職員名簿!N$11:N$110,MATCH(ROW()-27,①職員名簿!$AB$11:$AB$110,0))&lt;&gt;"","〇",""),"")</f>
        <v/>
      </c>
      <c r="AO45" s="141"/>
      <c r="AP45" s="130"/>
      <c r="AW45" s="131" t="str">
        <f t="shared" si="10"/>
        <v/>
      </c>
      <c r="AX45" s="132" t="str">
        <f t="shared" si="11"/>
        <v/>
      </c>
      <c r="AY45" s="133" t="str">
        <f t="shared" si="12"/>
        <v/>
      </c>
      <c r="AZ45" s="69" t="str">
        <f t="shared" si="13"/>
        <v/>
      </c>
      <c r="BA45" s="134" t="str">
        <f t="shared" si="14"/>
        <v/>
      </c>
      <c r="BB45" s="135" t="str">
        <f t="shared" si="15"/>
        <v/>
      </c>
      <c r="BD45" s="121">
        <v>12</v>
      </c>
      <c r="BE45" s="143">
        <v>12</v>
      </c>
    </row>
    <row r="46" spans="1:57" ht="28.5" customHeight="1" x14ac:dyDescent="0.4">
      <c r="A46" s="123"/>
      <c r="B46" s="136">
        <v>19</v>
      </c>
      <c r="C46" s="277" t="str">
        <f>IF(ROW()-27&lt;=MAX(①職員名簿!$AB$11:$AB$110),IF(INDEX(①職員名簿!G$11:G$110,MATCH(ROW()-27,①職員名簿!AB$11:AB$110,0))&lt;&gt;"",INDEX(①職員名簿!G$11:G$110,MATCH(ROW()-27,①職員名簿!AB$11:AB$110,0)),INDEX(①職員名簿!B$11:B$110,MATCH(ROW()-27,①職員名簿!$AB$11:$AB$110,0))),"")</f>
        <v/>
      </c>
      <c r="D46" s="278"/>
      <c r="E46" s="278"/>
      <c r="F46" s="278"/>
      <c r="G46" s="278"/>
      <c r="H46" s="278"/>
      <c r="I46" s="279"/>
      <c r="J46" s="280" t="str">
        <f>IF(ROW()-27&lt;=MAX(①職員名簿!$AB$11:$AB$110),IF(INDEX(①職員名簿!H$11:H$110,MATCH(ROW()-27,①職員名簿!AB$11:AB$110,0))&lt;&gt;"",INDEX(①職員名簿!H$11:H$110,MATCH(ROW()-27,①職員名簿!AB$11:AB$110,0)),INDEX(①職員名簿!C$11:C$110,MATCH(ROW()-27,①職員名簿!$AB$11:$AB$110,0))),"")</f>
        <v/>
      </c>
      <c r="K46" s="281"/>
      <c r="L46" s="281"/>
      <c r="M46" s="281"/>
      <c r="N46" s="281"/>
      <c r="O46" s="282"/>
      <c r="P46" s="283" t="str">
        <f>IF(ROW()-27&lt;=MAX(①職員名簿!$AB$11:$AB$110),INDEX(①職員名簿!D$11:D$110,MATCH(ROW()-27,①職員名簿!$AB$11:$AB$110,0)),"")</f>
        <v/>
      </c>
      <c r="Q46" s="284"/>
      <c r="R46" s="284"/>
      <c r="S46" s="284"/>
      <c r="T46" s="285"/>
      <c r="U46" s="286" t="str">
        <f t="shared" si="0"/>
        <v/>
      </c>
      <c r="V46" s="287"/>
      <c r="W46" s="137" t="s">
        <v>9</v>
      </c>
      <c r="X46" s="288" t="str">
        <f t="shared" si="1"/>
        <v/>
      </c>
      <c r="Y46" s="288"/>
      <c r="Z46" s="138" t="s">
        <v>25</v>
      </c>
      <c r="AA46" s="289" t="str">
        <f>IF(ROW()-27&lt;=MAX(①職員名簿!$AB$11:$AB$110),INDEX(①職員名簿!E$11:E$110,MATCH(ROW()-27,①職員名簿!$AB$11:$AB$110,0)),"")</f>
        <v/>
      </c>
      <c r="AB46" s="290"/>
      <c r="AC46" s="137" t="s">
        <v>9</v>
      </c>
      <c r="AD46" s="290" t="str">
        <f>IF(ROW()-27&lt;=MAX(①職員名簿!$AB$11:$AB$110),INDEX(①職員名簿!F$11:F$110,MATCH(ROW()-27,①職員名簿!$AB$11:$AB$110,0)),"")</f>
        <v/>
      </c>
      <c r="AE46" s="290"/>
      <c r="AF46" s="138" t="s">
        <v>25</v>
      </c>
      <c r="AG46" s="291" t="str">
        <f t="shared" si="2"/>
        <v/>
      </c>
      <c r="AH46" s="292"/>
      <c r="AI46" s="137" t="s">
        <v>9</v>
      </c>
      <c r="AJ46" s="288" t="str">
        <f t="shared" si="3"/>
        <v/>
      </c>
      <c r="AK46" s="288"/>
      <c r="AL46" s="138" t="s">
        <v>25</v>
      </c>
      <c r="AM4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6" s="140" t="str">
        <f>IF(ROW()-27&lt;=MAX(①職員名簿!$AB$11:$AB$110),IF(INDEX(①職員名簿!N$11:N$110,MATCH(ROW()-27,①職員名簿!$AB$11:$AB$110,0))&lt;&gt;"","〇",""),"")</f>
        <v/>
      </c>
      <c r="AO46" s="141"/>
      <c r="AP46" s="130"/>
      <c r="AW46" s="131" t="str">
        <f t="shared" si="10"/>
        <v/>
      </c>
      <c r="AX46" s="132" t="str">
        <f t="shared" si="11"/>
        <v/>
      </c>
      <c r="AY46" s="133" t="str">
        <f t="shared" si="12"/>
        <v/>
      </c>
      <c r="AZ46" s="69" t="str">
        <f t="shared" si="13"/>
        <v/>
      </c>
      <c r="BA46" s="134" t="str">
        <f t="shared" si="14"/>
        <v/>
      </c>
      <c r="BB46" s="135" t="str">
        <f t="shared" si="15"/>
        <v/>
      </c>
      <c r="BD46" s="121">
        <v>13</v>
      </c>
      <c r="BE46" s="143">
        <v>12</v>
      </c>
    </row>
    <row r="47" spans="1:57" ht="28.5" customHeight="1" x14ac:dyDescent="0.4">
      <c r="A47" s="123"/>
      <c r="B47" s="136">
        <v>20</v>
      </c>
      <c r="C47" s="277" t="str">
        <f>IF(ROW()-27&lt;=MAX(①職員名簿!$AB$11:$AB$110),IF(INDEX(①職員名簿!G$11:G$110,MATCH(ROW()-27,①職員名簿!AB$11:AB$110,0))&lt;&gt;"",INDEX(①職員名簿!G$11:G$110,MATCH(ROW()-27,①職員名簿!AB$11:AB$110,0)),INDEX(①職員名簿!B$11:B$110,MATCH(ROW()-27,①職員名簿!$AB$11:$AB$110,0))),"")</f>
        <v/>
      </c>
      <c r="D47" s="278"/>
      <c r="E47" s="278"/>
      <c r="F47" s="278"/>
      <c r="G47" s="278"/>
      <c r="H47" s="278"/>
      <c r="I47" s="279"/>
      <c r="J47" s="280" t="str">
        <f>IF(ROW()-27&lt;=MAX(①職員名簿!$AB$11:$AB$110),IF(INDEX(①職員名簿!H$11:H$110,MATCH(ROW()-27,①職員名簿!AB$11:AB$110,0))&lt;&gt;"",INDEX(①職員名簿!H$11:H$110,MATCH(ROW()-27,①職員名簿!AB$11:AB$110,0)),INDEX(①職員名簿!C$11:C$110,MATCH(ROW()-27,①職員名簿!$AB$11:$AB$110,0))),"")</f>
        <v/>
      </c>
      <c r="K47" s="281"/>
      <c r="L47" s="281"/>
      <c r="M47" s="281"/>
      <c r="N47" s="281"/>
      <c r="O47" s="282"/>
      <c r="P47" s="283" t="str">
        <f>IF(ROW()-27&lt;=MAX(①職員名簿!$AB$11:$AB$110),INDEX(①職員名簿!D$11:D$110,MATCH(ROW()-27,①職員名簿!$AB$11:$AB$110,0)),"")</f>
        <v/>
      </c>
      <c r="Q47" s="284"/>
      <c r="R47" s="284"/>
      <c r="S47" s="284"/>
      <c r="T47" s="285"/>
      <c r="U47" s="286" t="str">
        <f t="shared" si="0"/>
        <v/>
      </c>
      <c r="V47" s="287"/>
      <c r="W47" s="137" t="s">
        <v>9</v>
      </c>
      <c r="X47" s="288" t="str">
        <f t="shared" si="1"/>
        <v/>
      </c>
      <c r="Y47" s="288"/>
      <c r="Z47" s="138" t="s">
        <v>25</v>
      </c>
      <c r="AA47" s="289" t="str">
        <f>IF(ROW()-27&lt;=MAX(①職員名簿!$AB$11:$AB$110),INDEX(①職員名簿!E$11:E$110,MATCH(ROW()-27,①職員名簿!$AB$11:$AB$110,0)),"")</f>
        <v/>
      </c>
      <c r="AB47" s="290"/>
      <c r="AC47" s="137" t="s">
        <v>9</v>
      </c>
      <c r="AD47" s="290" t="str">
        <f>IF(ROW()-27&lt;=MAX(①職員名簿!$AB$11:$AB$110),INDEX(①職員名簿!F$11:F$110,MATCH(ROW()-27,①職員名簿!$AB$11:$AB$110,0)),"")</f>
        <v/>
      </c>
      <c r="AE47" s="290"/>
      <c r="AF47" s="138" t="s">
        <v>25</v>
      </c>
      <c r="AG47" s="291" t="str">
        <f t="shared" si="2"/>
        <v/>
      </c>
      <c r="AH47" s="292"/>
      <c r="AI47" s="137" t="s">
        <v>9</v>
      </c>
      <c r="AJ47" s="288" t="str">
        <f t="shared" si="3"/>
        <v/>
      </c>
      <c r="AK47" s="288"/>
      <c r="AL47" s="138" t="s">
        <v>25</v>
      </c>
      <c r="AM4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7" s="140" t="str">
        <f>IF(ROW()-27&lt;=MAX(①職員名簿!$AB$11:$AB$110),IF(INDEX(①職員名簿!N$11:N$110,MATCH(ROW()-27,①職員名簿!$AB$11:$AB$110,0))&lt;&gt;"","〇",""),"")</f>
        <v/>
      </c>
      <c r="AO47" s="141"/>
      <c r="AP47" s="130"/>
      <c r="AW47" s="131" t="str">
        <f t="shared" si="10"/>
        <v/>
      </c>
      <c r="AX47" s="132" t="str">
        <f t="shared" si="11"/>
        <v/>
      </c>
      <c r="AY47" s="133" t="str">
        <f t="shared" si="12"/>
        <v/>
      </c>
      <c r="AZ47" s="69" t="str">
        <f t="shared" si="13"/>
        <v/>
      </c>
      <c r="BA47" s="134" t="str">
        <f t="shared" si="14"/>
        <v/>
      </c>
      <c r="BB47" s="135" t="str">
        <f t="shared" si="15"/>
        <v/>
      </c>
      <c r="BD47" s="121">
        <v>14</v>
      </c>
      <c r="BE47" s="143">
        <v>12</v>
      </c>
    </row>
    <row r="48" spans="1:57" ht="28.5" customHeight="1" x14ac:dyDescent="0.4">
      <c r="A48" s="123"/>
      <c r="B48" s="136">
        <v>21</v>
      </c>
      <c r="C48" s="277" t="str">
        <f>IF(ROW()-27&lt;=MAX(①職員名簿!$AB$11:$AB$110),IF(INDEX(①職員名簿!G$11:G$110,MATCH(ROW()-27,①職員名簿!AB$11:AB$110,0))&lt;&gt;"",INDEX(①職員名簿!G$11:G$110,MATCH(ROW()-27,①職員名簿!AB$11:AB$110,0)),INDEX(①職員名簿!B$11:B$110,MATCH(ROW()-27,①職員名簿!$AB$11:$AB$110,0))),"")</f>
        <v/>
      </c>
      <c r="D48" s="278"/>
      <c r="E48" s="278"/>
      <c r="F48" s="278"/>
      <c r="G48" s="278"/>
      <c r="H48" s="278"/>
      <c r="I48" s="279"/>
      <c r="J48" s="280" t="str">
        <f>IF(ROW()-27&lt;=MAX(①職員名簿!$AB$11:$AB$110),IF(INDEX(①職員名簿!H$11:H$110,MATCH(ROW()-27,①職員名簿!AB$11:AB$110,0))&lt;&gt;"",INDEX(①職員名簿!H$11:H$110,MATCH(ROW()-27,①職員名簿!AB$11:AB$110,0)),INDEX(①職員名簿!C$11:C$110,MATCH(ROW()-27,①職員名簿!$AB$11:$AB$110,0))),"")</f>
        <v/>
      </c>
      <c r="K48" s="281"/>
      <c r="L48" s="281"/>
      <c r="M48" s="281"/>
      <c r="N48" s="281"/>
      <c r="O48" s="282"/>
      <c r="P48" s="283" t="str">
        <f>IF(ROW()-27&lt;=MAX(①職員名簿!$AB$11:$AB$110),INDEX(①職員名簿!D$11:D$110,MATCH(ROW()-27,①職員名簿!$AB$11:$AB$110,0)),"")</f>
        <v/>
      </c>
      <c r="Q48" s="284"/>
      <c r="R48" s="284"/>
      <c r="S48" s="284"/>
      <c r="T48" s="285"/>
      <c r="U48" s="286" t="str">
        <f t="shared" si="0"/>
        <v/>
      </c>
      <c r="V48" s="287"/>
      <c r="W48" s="137" t="s">
        <v>9</v>
      </c>
      <c r="X48" s="288" t="str">
        <f t="shared" si="1"/>
        <v/>
      </c>
      <c r="Y48" s="288"/>
      <c r="Z48" s="138" t="s">
        <v>25</v>
      </c>
      <c r="AA48" s="289" t="str">
        <f>IF(ROW()-27&lt;=MAX(①職員名簿!$AB$11:$AB$110),INDEX(①職員名簿!E$11:E$110,MATCH(ROW()-27,①職員名簿!$AB$11:$AB$110,0)),"")</f>
        <v/>
      </c>
      <c r="AB48" s="290"/>
      <c r="AC48" s="137" t="s">
        <v>9</v>
      </c>
      <c r="AD48" s="290" t="str">
        <f>IF(ROW()-27&lt;=MAX(①職員名簿!$AB$11:$AB$110),INDEX(①職員名簿!F$11:F$110,MATCH(ROW()-27,①職員名簿!$AB$11:$AB$110,0)),"")</f>
        <v/>
      </c>
      <c r="AE48" s="290"/>
      <c r="AF48" s="138" t="s">
        <v>25</v>
      </c>
      <c r="AG48" s="291" t="str">
        <f t="shared" si="2"/>
        <v/>
      </c>
      <c r="AH48" s="292"/>
      <c r="AI48" s="137" t="s">
        <v>9</v>
      </c>
      <c r="AJ48" s="288" t="str">
        <f t="shared" si="3"/>
        <v/>
      </c>
      <c r="AK48" s="288"/>
      <c r="AL48" s="138" t="s">
        <v>25</v>
      </c>
      <c r="AM4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8" s="140" t="str">
        <f>IF(ROW()-27&lt;=MAX(①職員名簿!$AB$11:$AB$110),IF(INDEX(①職員名簿!N$11:N$110,MATCH(ROW()-27,①職員名簿!$AB$11:$AB$110,0))&lt;&gt;"","〇",""),"")</f>
        <v/>
      </c>
      <c r="AO48" s="141"/>
      <c r="AP48" s="130"/>
      <c r="AW48" s="131" t="str">
        <f t="shared" si="10"/>
        <v/>
      </c>
      <c r="AX48" s="132" t="str">
        <f t="shared" si="11"/>
        <v/>
      </c>
      <c r="AY48" s="133" t="str">
        <f t="shared" si="12"/>
        <v/>
      </c>
      <c r="AZ48" s="69" t="str">
        <f t="shared" si="13"/>
        <v/>
      </c>
      <c r="BA48" s="134" t="str">
        <f t="shared" si="14"/>
        <v/>
      </c>
      <c r="BB48" s="135" t="str">
        <f t="shared" si="15"/>
        <v/>
      </c>
      <c r="BD48" s="121">
        <v>15</v>
      </c>
      <c r="BE48" s="143">
        <v>12</v>
      </c>
    </row>
    <row r="49" spans="1:57" ht="28.5" customHeight="1" x14ac:dyDescent="0.4">
      <c r="A49" s="123"/>
      <c r="B49" s="136">
        <v>22</v>
      </c>
      <c r="C49" s="277" t="str">
        <f>IF(ROW()-27&lt;=MAX(①職員名簿!$AB$11:$AB$110),IF(INDEX(①職員名簿!G$11:G$110,MATCH(ROW()-27,①職員名簿!AB$11:AB$110,0))&lt;&gt;"",INDEX(①職員名簿!G$11:G$110,MATCH(ROW()-27,①職員名簿!AB$11:AB$110,0)),INDEX(①職員名簿!B$11:B$110,MATCH(ROW()-27,①職員名簿!$AB$11:$AB$110,0))),"")</f>
        <v/>
      </c>
      <c r="D49" s="278"/>
      <c r="E49" s="278"/>
      <c r="F49" s="278"/>
      <c r="G49" s="278"/>
      <c r="H49" s="278"/>
      <c r="I49" s="279"/>
      <c r="J49" s="280" t="str">
        <f>IF(ROW()-27&lt;=MAX(①職員名簿!$AB$11:$AB$110),IF(INDEX(①職員名簿!H$11:H$110,MATCH(ROW()-27,①職員名簿!AB$11:AB$110,0))&lt;&gt;"",INDEX(①職員名簿!H$11:H$110,MATCH(ROW()-27,①職員名簿!AB$11:AB$110,0)),INDEX(①職員名簿!C$11:C$110,MATCH(ROW()-27,①職員名簿!$AB$11:$AB$110,0))),"")</f>
        <v/>
      </c>
      <c r="K49" s="281"/>
      <c r="L49" s="281"/>
      <c r="M49" s="281"/>
      <c r="N49" s="281"/>
      <c r="O49" s="282"/>
      <c r="P49" s="283" t="str">
        <f>IF(ROW()-27&lt;=MAX(①職員名簿!$AB$11:$AB$110),INDEX(①職員名簿!D$11:D$110,MATCH(ROW()-27,①職員名簿!$AB$11:$AB$110,0)),"")</f>
        <v/>
      </c>
      <c r="Q49" s="284"/>
      <c r="R49" s="284"/>
      <c r="S49" s="284"/>
      <c r="T49" s="285"/>
      <c r="U49" s="286" t="str">
        <f t="shared" si="0"/>
        <v/>
      </c>
      <c r="V49" s="287"/>
      <c r="W49" s="137" t="s">
        <v>9</v>
      </c>
      <c r="X49" s="288" t="str">
        <f t="shared" si="1"/>
        <v/>
      </c>
      <c r="Y49" s="288"/>
      <c r="Z49" s="138" t="s">
        <v>25</v>
      </c>
      <c r="AA49" s="289" t="str">
        <f>IF(ROW()-27&lt;=MAX(①職員名簿!$AB$11:$AB$110),INDEX(①職員名簿!E$11:E$110,MATCH(ROW()-27,①職員名簿!$AB$11:$AB$110,0)),"")</f>
        <v/>
      </c>
      <c r="AB49" s="290"/>
      <c r="AC49" s="137" t="s">
        <v>9</v>
      </c>
      <c r="AD49" s="290" t="str">
        <f>IF(ROW()-27&lt;=MAX(①職員名簿!$AB$11:$AB$110),INDEX(①職員名簿!F$11:F$110,MATCH(ROW()-27,①職員名簿!$AB$11:$AB$110,0)),"")</f>
        <v/>
      </c>
      <c r="AE49" s="290"/>
      <c r="AF49" s="138" t="s">
        <v>25</v>
      </c>
      <c r="AG49" s="291" t="str">
        <f t="shared" si="2"/>
        <v/>
      </c>
      <c r="AH49" s="292"/>
      <c r="AI49" s="137" t="s">
        <v>9</v>
      </c>
      <c r="AJ49" s="288" t="str">
        <f t="shared" si="3"/>
        <v/>
      </c>
      <c r="AK49" s="288"/>
      <c r="AL49" s="138" t="s">
        <v>25</v>
      </c>
      <c r="AM4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9" s="140" t="str">
        <f>IF(ROW()-27&lt;=MAX(①職員名簿!$AB$11:$AB$110),IF(INDEX(①職員名簿!N$11:N$110,MATCH(ROW()-27,①職員名簿!$AB$11:$AB$110,0))&lt;&gt;"","〇",""),"")</f>
        <v/>
      </c>
      <c r="AO49" s="141"/>
      <c r="AP49" s="130"/>
      <c r="AW49" s="131" t="str">
        <f t="shared" si="10"/>
        <v/>
      </c>
      <c r="AX49" s="132" t="str">
        <f t="shared" si="11"/>
        <v/>
      </c>
      <c r="AY49" s="133" t="str">
        <f t="shared" si="12"/>
        <v/>
      </c>
      <c r="AZ49" s="69" t="str">
        <f t="shared" si="13"/>
        <v/>
      </c>
      <c r="BA49" s="134" t="str">
        <f t="shared" si="14"/>
        <v/>
      </c>
      <c r="BB49" s="135" t="str">
        <f t="shared" si="15"/>
        <v/>
      </c>
      <c r="BD49" s="121">
        <v>16</v>
      </c>
      <c r="BE49" s="143">
        <v>12</v>
      </c>
    </row>
    <row r="50" spans="1:57" ht="28.5" customHeight="1" x14ac:dyDescent="0.4">
      <c r="A50" s="123"/>
      <c r="B50" s="136">
        <v>23</v>
      </c>
      <c r="C50" s="277" t="str">
        <f>IF(ROW()-27&lt;=MAX(①職員名簿!$AB$11:$AB$110),IF(INDEX(①職員名簿!G$11:G$110,MATCH(ROW()-27,①職員名簿!AB$11:AB$110,0))&lt;&gt;"",INDEX(①職員名簿!G$11:G$110,MATCH(ROW()-27,①職員名簿!AB$11:AB$110,0)),INDEX(①職員名簿!B$11:B$110,MATCH(ROW()-27,①職員名簿!$AB$11:$AB$110,0))),"")</f>
        <v/>
      </c>
      <c r="D50" s="278"/>
      <c r="E50" s="278"/>
      <c r="F50" s="278"/>
      <c r="G50" s="278"/>
      <c r="H50" s="278"/>
      <c r="I50" s="279"/>
      <c r="J50" s="280" t="str">
        <f>IF(ROW()-27&lt;=MAX(①職員名簿!$AB$11:$AB$110),IF(INDEX(①職員名簿!H$11:H$110,MATCH(ROW()-27,①職員名簿!AB$11:AB$110,0))&lt;&gt;"",INDEX(①職員名簿!H$11:H$110,MATCH(ROW()-27,①職員名簿!AB$11:AB$110,0)),INDEX(①職員名簿!C$11:C$110,MATCH(ROW()-27,①職員名簿!$AB$11:$AB$110,0))),"")</f>
        <v/>
      </c>
      <c r="K50" s="281"/>
      <c r="L50" s="281"/>
      <c r="M50" s="281"/>
      <c r="N50" s="281"/>
      <c r="O50" s="282"/>
      <c r="P50" s="283" t="str">
        <f>IF(ROW()-27&lt;=MAX(①職員名簿!$AB$11:$AB$110),INDEX(①職員名簿!D$11:D$110,MATCH(ROW()-27,①職員名簿!$AB$11:$AB$110,0)),"")</f>
        <v/>
      </c>
      <c r="Q50" s="284"/>
      <c r="R50" s="284"/>
      <c r="S50" s="284"/>
      <c r="T50" s="285"/>
      <c r="U50" s="286" t="str">
        <f t="shared" si="0"/>
        <v/>
      </c>
      <c r="V50" s="287"/>
      <c r="W50" s="137" t="s">
        <v>9</v>
      </c>
      <c r="X50" s="288" t="str">
        <f t="shared" si="1"/>
        <v/>
      </c>
      <c r="Y50" s="288"/>
      <c r="Z50" s="138" t="s">
        <v>25</v>
      </c>
      <c r="AA50" s="289" t="str">
        <f>IF(ROW()-27&lt;=MAX(①職員名簿!$AB$11:$AB$110),INDEX(①職員名簿!E$11:E$110,MATCH(ROW()-27,①職員名簿!$AB$11:$AB$110,0)),"")</f>
        <v/>
      </c>
      <c r="AB50" s="290"/>
      <c r="AC50" s="137" t="s">
        <v>9</v>
      </c>
      <c r="AD50" s="290" t="str">
        <f>IF(ROW()-27&lt;=MAX(①職員名簿!$AB$11:$AB$110),INDEX(①職員名簿!F$11:F$110,MATCH(ROW()-27,①職員名簿!$AB$11:$AB$110,0)),"")</f>
        <v/>
      </c>
      <c r="AE50" s="290"/>
      <c r="AF50" s="138" t="s">
        <v>25</v>
      </c>
      <c r="AG50" s="291" t="str">
        <f t="shared" si="2"/>
        <v/>
      </c>
      <c r="AH50" s="292"/>
      <c r="AI50" s="137" t="s">
        <v>9</v>
      </c>
      <c r="AJ50" s="288" t="str">
        <f t="shared" si="3"/>
        <v/>
      </c>
      <c r="AK50" s="288"/>
      <c r="AL50" s="138" t="s">
        <v>25</v>
      </c>
      <c r="AM5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0" s="140" t="str">
        <f>IF(ROW()-27&lt;=MAX(①職員名簿!$AB$11:$AB$110),IF(INDEX(①職員名簿!N$11:N$110,MATCH(ROW()-27,①職員名簿!$AB$11:$AB$110,0))&lt;&gt;"","〇",""),"")</f>
        <v/>
      </c>
      <c r="AO50" s="141"/>
      <c r="AP50" s="130"/>
      <c r="AW50" s="131" t="str">
        <f t="shared" si="10"/>
        <v/>
      </c>
      <c r="AX50" s="132" t="str">
        <f t="shared" si="11"/>
        <v/>
      </c>
      <c r="AY50" s="133" t="str">
        <f t="shared" si="12"/>
        <v/>
      </c>
      <c r="AZ50" s="69" t="str">
        <f t="shared" si="13"/>
        <v/>
      </c>
      <c r="BA50" s="134" t="str">
        <f t="shared" si="14"/>
        <v/>
      </c>
      <c r="BB50" s="135" t="str">
        <f t="shared" si="15"/>
        <v/>
      </c>
      <c r="BE50" s="69" t="str">
        <f t="shared" ref="BE50:BE102" si="16">IF(AND(AI50=7,AL50&lt;=5),7,IF(AND(AI50=6,AL50&gt;=6),7,""))</f>
        <v/>
      </c>
    </row>
    <row r="51" spans="1:57" ht="28.5" customHeight="1" x14ac:dyDescent="0.4">
      <c r="A51" s="123"/>
      <c r="B51" s="136">
        <v>24</v>
      </c>
      <c r="C51" s="277" t="str">
        <f>IF(ROW()-27&lt;=MAX(①職員名簿!$AB$11:$AB$110),IF(INDEX(①職員名簿!G$11:G$110,MATCH(ROW()-27,①職員名簿!AB$11:AB$110,0))&lt;&gt;"",INDEX(①職員名簿!G$11:G$110,MATCH(ROW()-27,①職員名簿!AB$11:AB$110,0)),INDEX(①職員名簿!B$11:B$110,MATCH(ROW()-27,①職員名簿!$AB$11:$AB$110,0))),"")</f>
        <v/>
      </c>
      <c r="D51" s="278"/>
      <c r="E51" s="278"/>
      <c r="F51" s="278"/>
      <c r="G51" s="278"/>
      <c r="H51" s="278"/>
      <c r="I51" s="279"/>
      <c r="J51" s="280" t="str">
        <f>IF(ROW()-27&lt;=MAX(①職員名簿!$AB$11:$AB$110),IF(INDEX(①職員名簿!H$11:H$110,MATCH(ROW()-27,①職員名簿!AB$11:AB$110,0))&lt;&gt;"",INDEX(①職員名簿!H$11:H$110,MATCH(ROW()-27,①職員名簿!AB$11:AB$110,0)),INDEX(①職員名簿!C$11:C$110,MATCH(ROW()-27,①職員名簿!$AB$11:$AB$110,0))),"")</f>
        <v/>
      </c>
      <c r="K51" s="281"/>
      <c r="L51" s="281"/>
      <c r="M51" s="281"/>
      <c r="N51" s="281"/>
      <c r="O51" s="282"/>
      <c r="P51" s="283" t="str">
        <f>IF(ROW()-27&lt;=MAX(①職員名簿!$AB$11:$AB$110),INDEX(①職員名簿!D$11:D$110,MATCH(ROW()-27,①職員名簿!$AB$11:$AB$110,0)),"")</f>
        <v/>
      </c>
      <c r="Q51" s="284"/>
      <c r="R51" s="284"/>
      <c r="S51" s="284"/>
      <c r="T51" s="285"/>
      <c r="U51" s="286" t="str">
        <f t="shared" si="0"/>
        <v/>
      </c>
      <c r="V51" s="287"/>
      <c r="W51" s="137" t="s">
        <v>9</v>
      </c>
      <c r="X51" s="288" t="str">
        <f t="shared" si="1"/>
        <v/>
      </c>
      <c r="Y51" s="288"/>
      <c r="Z51" s="138" t="s">
        <v>25</v>
      </c>
      <c r="AA51" s="289" t="str">
        <f>IF(ROW()-27&lt;=MAX(①職員名簿!$AB$11:$AB$110),INDEX(①職員名簿!E$11:E$110,MATCH(ROW()-27,①職員名簿!$AB$11:$AB$110,0)),"")</f>
        <v/>
      </c>
      <c r="AB51" s="290"/>
      <c r="AC51" s="137" t="s">
        <v>9</v>
      </c>
      <c r="AD51" s="290" t="str">
        <f>IF(ROW()-27&lt;=MAX(①職員名簿!$AB$11:$AB$110),INDEX(①職員名簿!F$11:F$110,MATCH(ROW()-27,①職員名簿!$AB$11:$AB$110,0)),"")</f>
        <v/>
      </c>
      <c r="AE51" s="290"/>
      <c r="AF51" s="138" t="s">
        <v>25</v>
      </c>
      <c r="AG51" s="291" t="str">
        <f t="shared" si="2"/>
        <v/>
      </c>
      <c r="AH51" s="292"/>
      <c r="AI51" s="137" t="s">
        <v>9</v>
      </c>
      <c r="AJ51" s="288" t="str">
        <f t="shared" si="3"/>
        <v/>
      </c>
      <c r="AK51" s="288"/>
      <c r="AL51" s="138" t="s">
        <v>25</v>
      </c>
      <c r="AM5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1" s="140" t="str">
        <f>IF(ROW()-27&lt;=MAX(①職員名簿!$AB$11:$AB$110),IF(INDEX(①職員名簿!N$11:N$110,MATCH(ROW()-27,①職員名簿!$AB$11:$AB$110,0))&lt;&gt;"","〇",""),"")</f>
        <v/>
      </c>
      <c r="AO51" s="141"/>
      <c r="AP51" s="130"/>
      <c r="AW51" s="131" t="str">
        <f t="shared" si="10"/>
        <v/>
      </c>
      <c r="AX51" s="132" t="str">
        <f t="shared" si="11"/>
        <v/>
      </c>
      <c r="AY51" s="133" t="str">
        <f t="shared" si="12"/>
        <v/>
      </c>
      <c r="AZ51" s="69" t="str">
        <f t="shared" si="13"/>
        <v/>
      </c>
      <c r="BA51" s="134" t="str">
        <f t="shared" si="14"/>
        <v/>
      </c>
      <c r="BB51" s="135" t="str">
        <f t="shared" si="15"/>
        <v/>
      </c>
      <c r="BE51" s="69" t="str">
        <f t="shared" si="16"/>
        <v/>
      </c>
    </row>
    <row r="52" spans="1:57" ht="28.5" customHeight="1" x14ac:dyDescent="0.4">
      <c r="A52" s="123"/>
      <c r="B52" s="136">
        <v>25</v>
      </c>
      <c r="C52" s="277" t="str">
        <f>IF(ROW()-27&lt;=MAX(①職員名簿!$AB$11:$AB$110),IF(INDEX(①職員名簿!G$11:G$110,MATCH(ROW()-27,①職員名簿!AB$11:AB$110,0))&lt;&gt;"",INDEX(①職員名簿!G$11:G$110,MATCH(ROW()-27,①職員名簿!AB$11:AB$110,0)),INDEX(①職員名簿!B$11:B$110,MATCH(ROW()-27,①職員名簿!$AB$11:$AB$110,0))),"")</f>
        <v/>
      </c>
      <c r="D52" s="278"/>
      <c r="E52" s="278"/>
      <c r="F52" s="278"/>
      <c r="G52" s="278"/>
      <c r="H52" s="278"/>
      <c r="I52" s="279"/>
      <c r="J52" s="280" t="str">
        <f>IF(ROW()-27&lt;=MAX(①職員名簿!$AB$11:$AB$110),IF(INDEX(①職員名簿!H$11:H$110,MATCH(ROW()-27,①職員名簿!AB$11:AB$110,0))&lt;&gt;"",INDEX(①職員名簿!H$11:H$110,MATCH(ROW()-27,①職員名簿!AB$11:AB$110,0)),INDEX(①職員名簿!C$11:C$110,MATCH(ROW()-27,①職員名簿!$AB$11:$AB$110,0))),"")</f>
        <v/>
      </c>
      <c r="K52" s="281"/>
      <c r="L52" s="281"/>
      <c r="M52" s="281"/>
      <c r="N52" s="281"/>
      <c r="O52" s="282"/>
      <c r="P52" s="283" t="str">
        <f>IF(ROW()-27&lt;=MAX(①職員名簿!$AB$11:$AB$110),INDEX(①職員名簿!D$11:D$110,MATCH(ROW()-27,①職員名簿!$AB$11:$AB$110,0)),"")</f>
        <v/>
      </c>
      <c r="Q52" s="284"/>
      <c r="R52" s="284"/>
      <c r="S52" s="284"/>
      <c r="T52" s="285"/>
      <c r="U52" s="286" t="str">
        <f t="shared" si="0"/>
        <v/>
      </c>
      <c r="V52" s="287"/>
      <c r="W52" s="137" t="s">
        <v>9</v>
      </c>
      <c r="X52" s="288" t="str">
        <f t="shared" si="1"/>
        <v/>
      </c>
      <c r="Y52" s="288"/>
      <c r="Z52" s="138" t="s">
        <v>25</v>
      </c>
      <c r="AA52" s="289" t="str">
        <f>IF(ROW()-27&lt;=MAX(①職員名簿!$AB$11:$AB$110),INDEX(①職員名簿!E$11:E$110,MATCH(ROW()-27,①職員名簿!$AB$11:$AB$110,0)),"")</f>
        <v/>
      </c>
      <c r="AB52" s="290"/>
      <c r="AC52" s="137" t="s">
        <v>9</v>
      </c>
      <c r="AD52" s="290" t="str">
        <f>IF(ROW()-27&lt;=MAX(①職員名簿!$AB$11:$AB$110),INDEX(①職員名簿!F$11:F$110,MATCH(ROW()-27,①職員名簿!$AB$11:$AB$110,0)),"")</f>
        <v/>
      </c>
      <c r="AE52" s="290"/>
      <c r="AF52" s="138" t="s">
        <v>25</v>
      </c>
      <c r="AG52" s="291" t="str">
        <f t="shared" si="2"/>
        <v/>
      </c>
      <c r="AH52" s="292"/>
      <c r="AI52" s="137" t="s">
        <v>9</v>
      </c>
      <c r="AJ52" s="288" t="str">
        <f t="shared" si="3"/>
        <v/>
      </c>
      <c r="AK52" s="288"/>
      <c r="AL52" s="138" t="s">
        <v>25</v>
      </c>
      <c r="AM5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2" s="140" t="str">
        <f>IF(ROW()-27&lt;=MAX(①職員名簿!$AB$11:$AB$110),IF(INDEX(①職員名簿!N$11:N$110,MATCH(ROW()-27,①職員名簿!$AB$11:$AB$110,0))&lt;&gt;"","〇",""),"")</f>
        <v/>
      </c>
      <c r="AO52" s="141"/>
      <c r="AP52" s="130"/>
      <c r="AW52" s="131" t="str">
        <f t="shared" si="10"/>
        <v/>
      </c>
      <c r="AX52" s="132" t="str">
        <f t="shared" si="11"/>
        <v/>
      </c>
      <c r="AY52" s="133" t="str">
        <f t="shared" si="12"/>
        <v/>
      </c>
      <c r="AZ52" s="69" t="str">
        <f t="shared" si="13"/>
        <v/>
      </c>
      <c r="BA52" s="134" t="str">
        <f t="shared" si="14"/>
        <v/>
      </c>
      <c r="BB52" s="135" t="str">
        <f t="shared" si="15"/>
        <v/>
      </c>
      <c r="BE52" s="69" t="str">
        <f t="shared" si="16"/>
        <v/>
      </c>
    </row>
    <row r="53" spans="1:57" ht="28.5" customHeight="1" x14ac:dyDescent="0.4">
      <c r="A53" s="123"/>
      <c r="B53" s="136">
        <v>26</v>
      </c>
      <c r="C53" s="277" t="str">
        <f>IF(ROW()-27&lt;=MAX(①職員名簿!$AB$11:$AB$110),IF(INDEX(①職員名簿!G$11:G$110,MATCH(ROW()-27,①職員名簿!AB$11:AB$110,0))&lt;&gt;"",INDEX(①職員名簿!G$11:G$110,MATCH(ROW()-27,①職員名簿!AB$11:AB$110,0)),INDEX(①職員名簿!B$11:B$110,MATCH(ROW()-27,①職員名簿!$AB$11:$AB$110,0))),"")</f>
        <v/>
      </c>
      <c r="D53" s="278"/>
      <c r="E53" s="278"/>
      <c r="F53" s="278"/>
      <c r="G53" s="278"/>
      <c r="H53" s="278"/>
      <c r="I53" s="279"/>
      <c r="J53" s="280" t="str">
        <f>IF(ROW()-27&lt;=MAX(①職員名簿!$AB$11:$AB$110),IF(INDEX(①職員名簿!H$11:H$110,MATCH(ROW()-27,①職員名簿!AB$11:AB$110,0))&lt;&gt;"",INDEX(①職員名簿!H$11:H$110,MATCH(ROW()-27,①職員名簿!AB$11:AB$110,0)),INDEX(①職員名簿!C$11:C$110,MATCH(ROW()-27,①職員名簿!$AB$11:$AB$110,0))),"")</f>
        <v/>
      </c>
      <c r="K53" s="281"/>
      <c r="L53" s="281"/>
      <c r="M53" s="281"/>
      <c r="N53" s="281"/>
      <c r="O53" s="282"/>
      <c r="P53" s="283" t="str">
        <f>IF(ROW()-27&lt;=MAX(①職員名簿!$AB$11:$AB$110),INDEX(①職員名簿!D$11:D$110,MATCH(ROW()-27,①職員名簿!$AB$11:$AB$110,0)),"")</f>
        <v/>
      </c>
      <c r="Q53" s="284"/>
      <c r="R53" s="284"/>
      <c r="S53" s="284"/>
      <c r="T53" s="285"/>
      <c r="U53" s="286" t="str">
        <f t="shared" si="0"/>
        <v/>
      </c>
      <c r="V53" s="287"/>
      <c r="W53" s="137" t="s">
        <v>9</v>
      </c>
      <c r="X53" s="288" t="str">
        <f t="shared" si="1"/>
        <v/>
      </c>
      <c r="Y53" s="288"/>
      <c r="Z53" s="138" t="s">
        <v>25</v>
      </c>
      <c r="AA53" s="289" t="str">
        <f>IF(ROW()-27&lt;=MAX(①職員名簿!$AB$11:$AB$110),INDEX(①職員名簿!E$11:E$110,MATCH(ROW()-27,①職員名簿!$AB$11:$AB$110,0)),"")</f>
        <v/>
      </c>
      <c r="AB53" s="290"/>
      <c r="AC53" s="137" t="s">
        <v>9</v>
      </c>
      <c r="AD53" s="290" t="str">
        <f>IF(ROW()-27&lt;=MAX(①職員名簿!$AB$11:$AB$110),INDEX(①職員名簿!F$11:F$110,MATCH(ROW()-27,①職員名簿!$AB$11:$AB$110,0)),"")</f>
        <v/>
      </c>
      <c r="AE53" s="290"/>
      <c r="AF53" s="138" t="s">
        <v>25</v>
      </c>
      <c r="AG53" s="291" t="str">
        <f t="shared" si="2"/>
        <v/>
      </c>
      <c r="AH53" s="292"/>
      <c r="AI53" s="137" t="s">
        <v>9</v>
      </c>
      <c r="AJ53" s="288" t="str">
        <f t="shared" si="3"/>
        <v/>
      </c>
      <c r="AK53" s="288"/>
      <c r="AL53" s="138" t="s">
        <v>25</v>
      </c>
      <c r="AM5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3" s="140" t="str">
        <f>IF(ROW()-27&lt;=MAX(①職員名簿!$AB$11:$AB$110),IF(INDEX(①職員名簿!N$11:N$110,MATCH(ROW()-27,①職員名簿!$AB$11:$AB$110,0))&lt;&gt;"","〇",""),"")</f>
        <v/>
      </c>
      <c r="AO53" s="141"/>
      <c r="AP53" s="130"/>
      <c r="AW53" s="131" t="str">
        <f t="shared" si="10"/>
        <v/>
      </c>
      <c r="AX53" s="132" t="str">
        <f t="shared" si="11"/>
        <v/>
      </c>
      <c r="AY53" s="133" t="str">
        <f t="shared" si="12"/>
        <v/>
      </c>
      <c r="AZ53" s="69" t="str">
        <f t="shared" si="13"/>
        <v/>
      </c>
      <c r="BA53" s="134" t="str">
        <f t="shared" si="14"/>
        <v/>
      </c>
      <c r="BB53" s="135" t="str">
        <f t="shared" si="15"/>
        <v/>
      </c>
      <c r="BE53" s="69" t="str">
        <f t="shared" si="16"/>
        <v/>
      </c>
    </row>
    <row r="54" spans="1:57" ht="28.5" customHeight="1" x14ac:dyDescent="0.4">
      <c r="A54" s="123"/>
      <c r="B54" s="136">
        <v>27</v>
      </c>
      <c r="C54" s="277" t="str">
        <f>IF(ROW()-27&lt;=MAX(①職員名簿!$AB$11:$AB$110),IF(INDEX(①職員名簿!G$11:G$110,MATCH(ROW()-27,①職員名簿!AB$11:AB$110,0))&lt;&gt;"",INDEX(①職員名簿!G$11:G$110,MATCH(ROW()-27,①職員名簿!AB$11:AB$110,0)),INDEX(①職員名簿!B$11:B$110,MATCH(ROW()-27,①職員名簿!$AB$11:$AB$110,0))),"")</f>
        <v/>
      </c>
      <c r="D54" s="278"/>
      <c r="E54" s="278"/>
      <c r="F54" s="278"/>
      <c r="G54" s="278"/>
      <c r="H54" s="278"/>
      <c r="I54" s="279"/>
      <c r="J54" s="280" t="str">
        <f>IF(ROW()-27&lt;=MAX(①職員名簿!$AB$11:$AB$110),IF(INDEX(①職員名簿!H$11:H$110,MATCH(ROW()-27,①職員名簿!AB$11:AB$110,0))&lt;&gt;"",INDEX(①職員名簿!H$11:H$110,MATCH(ROW()-27,①職員名簿!AB$11:AB$110,0)),INDEX(①職員名簿!C$11:C$110,MATCH(ROW()-27,①職員名簿!$AB$11:$AB$110,0))),"")</f>
        <v/>
      </c>
      <c r="K54" s="281"/>
      <c r="L54" s="281"/>
      <c r="M54" s="281"/>
      <c r="N54" s="281"/>
      <c r="O54" s="282"/>
      <c r="P54" s="283" t="str">
        <f>IF(ROW()-27&lt;=MAX(①職員名簿!$AB$11:$AB$110),INDEX(①職員名簿!D$11:D$110,MATCH(ROW()-27,①職員名簿!$AB$11:$AB$110,0)),"")</f>
        <v/>
      </c>
      <c r="Q54" s="284"/>
      <c r="R54" s="284"/>
      <c r="S54" s="284"/>
      <c r="T54" s="285"/>
      <c r="U54" s="286" t="str">
        <f t="shared" si="0"/>
        <v/>
      </c>
      <c r="V54" s="287"/>
      <c r="W54" s="137" t="s">
        <v>9</v>
      </c>
      <c r="X54" s="288" t="str">
        <f t="shared" si="1"/>
        <v/>
      </c>
      <c r="Y54" s="288"/>
      <c r="Z54" s="138" t="s">
        <v>25</v>
      </c>
      <c r="AA54" s="289" t="str">
        <f>IF(ROW()-27&lt;=MAX(①職員名簿!$AB$11:$AB$110),INDEX(①職員名簿!E$11:E$110,MATCH(ROW()-27,①職員名簿!$AB$11:$AB$110,0)),"")</f>
        <v/>
      </c>
      <c r="AB54" s="290"/>
      <c r="AC54" s="137" t="s">
        <v>9</v>
      </c>
      <c r="AD54" s="290" t="str">
        <f>IF(ROW()-27&lt;=MAX(①職員名簿!$AB$11:$AB$110),INDEX(①職員名簿!F$11:F$110,MATCH(ROW()-27,①職員名簿!$AB$11:$AB$110,0)),"")</f>
        <v/>
      </c>
      <c r="AE54" s="290"/>
      <c r="AF54" s="138" t="s">
        <v>25</v>
      </c>
      <c r="AG54" s="291" t="str">
        <f t="shared" si="2"/>
        <v/>
      </c>
      <c r="AH54" s="292"/>
      <c r="AI54" s="137" t="s">
        <v>9</v>
      </c>
      <c r="AJ54" s="288" t="str">
        <f t="shared" si="3"/>
        <v/>
      </c>
      <c r="AK54" s="288"/>
      <c r="AL54" s="138" t="s">
        <v>25</v>
      </c>
      <c r="AM5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4" s="140" t="str">
        <f>IF(ROW()-27&lt;=MAX(①職員名簿!$AB$11:$AB$110),IF(INDEX(①職員名簿!N$11:N$110,MATCH(ROW()-27,①職員名簿!$AB$11:$AB$110,0))&lt;&gt;"","〇",""),"")</f>
        <v/>
      </c>
      <c r="AO54" s="141"/>
      <c r="AP54" s="130"/>
      <c r="AW54" s="131" t="str">
        <f t="shared" si="10"/>
        <v/>
      </c>
      <c r="AX54" s="132" t="str">
        <f t="shared" si="11"/>
        <v/>
      </c>
      <c r="AY54" s="133" t="str">
        <f t="shared" si="12"/>
        <v/>
      </c>
      <c r="AZ54" s="69" t="str">
        <f t="shared" si="13"/>
        <v/>
      </c>
      <c r="BA54" s="134" t="str">
        <f t="shared" si="14"/>
        <v/>
      </c>
      <c r="BB54" s="135" t="str">
        <f t="shared" si="15"/>
        <v/>
      </c>
      <c r="BE54" s="69" t="str">
        <f t="shared" si="16"/>
        <v/>
      </c>
    </row>
    <row r="55" spans="1:57" ht="28.5" customHeight="1" x14ac:dyDescent="0.4">
      <c r="A55" s="123"/>
      <c r="B55" s="136">
        <v>28</v>
      </c>
      <c r="C55" s="277" t="str">
        <f>IF(ROW()-27&lt;=MAX(①職員名簿!$AB$11:$AB$110),IF(INDEX(①職員名簿!G$11:G$110,MATCH(ROW()-27,①職員名簿!AB$11:AB$110,0))&lt;&gt;"",INDEX(①職員名簿!G$11:G$110,MATCH(ROW()-27,①職員名簿!AB$11:AB$110,0)),INDEX(①職員名簿!B$11:B$110,MATCH(ROW()-27,①職員名簿!$AB$11:$AB$110,0))),"")</f>
        <v/>
      </c>
      <c r="D55" s="278"/>
      <c r="E55" s="278"/>
      <c r="F55" s="278"/>
      <c r="G55" s="278"/>
      <c r="H55" s="278"/>
      <c r="I55" s="279"/>
      <c r="J55" s="280" t="str">
        <f>IF(ROW()-27&lt;=MAX(①職員名簿!$AB$11:$AB$110),IF(INDEX(①職員名簿!H$11:H$110,MATCH(ROW()-27,①職員名簿!AB$11:AB$110,0))&lt;&gt;"",INDEX(①職員名簿!H$11:H$110,MATCH(ROW()-27,①職員名簿!AB$11:AB$110,0)),INDEX(①職員名簿!C$11:C$110,MATCH(ROW()-27,①職員名簿!$AB$11:$AB$110,0))),"")</f>
        <v/>
      </c>
      <c r="K55" s="281"/>
      <c r="L55" s="281"/>
      <c r="M55" s="281"/>
      <c r="N55" s="281"/>
      <c r="O55" s="282"/>
      <c r="P55" s="283" t="str">
        <f>IF(ROW()-27&lt;=MAX(①職員名簿!$AB$11:$AB$110),INDEX(①職員名簿!D$11:D$110,MATCH(ROW()-27,①職員名簿!$AB$11:$AB$110,0)),"")</f>
        <v/>
      </c>
      <c r="Q55" s="284"/>
      <c r="R55" s="284"/>
      <c r="S55" s="284"/>
      <c r="T55" s="285"/>
      <c r="U55" s="286" t="str">
        <f t="shared" si="0"/>
        <v/>
      </c>
      <c r="V55" s="287"/>
      <c r="W55" s="137" t="s">
        <v>9</v>
      </c>
      <c r="X55" s="288" t="str">
        <f t="shared" si="1"/>
        <v/>
      </c>
      <c r="Y55" s="288"/>
      <c r="Z55" s="138" t="s">
        <v>25</v>
      </c>
      <c r="AA55" s="289" t="str">
        <f>IF(ROW()-27&lt;=MAX(①職員名簿!$AB$11:$AB$110),INDEX(①職員名簿!E$11:E$110,MATCH(ROW()-27,①職員名簿!$AB$11:$AB$110,0)),"")</f>
        <v/>
      </c>
      <c r="AB55" s="290"/>
      <c r="AC55" s="137" t="s">
        <v>9</v>
      </c>
      <c r="AD55" s="290" t="str">
        <f>IF(ROW()-27&lt;=MAX(①職員名簿!$AB$11:$AB$110),INDEX(①職員名簿!F$11:F$110,MATCH(ROW()-27,①職員名簿!$AB$11:$AB$110,0)),"")</f>
        <v/>
      </c>
      <c r="AE55" s="290"/>
      <c r="AF55" s="138" t="s">
        <v>25</v>
      </c>
      <c r="AG55" s="291" t="str">
        <f t="shared" si="2"/>
        <v/>
      </c>
      <c r="AH55" s="292"/>
      <c r="AI55" s="137" t="s">
        <v>9</v>
      </c>
      <c r="AJ55" s="288" t="str">
        <f t="shared" si="3"/>
        <v/>
      </c>
      <c r="AK55" s="288"/>
      <c r="AL55" s="138" t="s">
        <v>25</v>
      </c>
      <c r="AM5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5" s="140" t="str">
        <f>IF(ROW()-27&lt;=MAX(①職員名簿!$AB$11:$AB$110),IF(INDEX(①職員名簿!N$11:N$110,MATCH(ROW()-27,①職員名簿!$AB$11:$AB$110,0))&lt;&gt;"","〇",""),"")</f>
        <v/>
      </c>
      <c r="AO55" s="141"/>
      <c r="AP55" s="130"/>
      <c r="AW55" s="131" t="str">
        <f t="shared" si="10"/>
        <v/>
      </c>
      <c r="AX55" s="132" t="str">
        <f t="shared" si="11"/>
        <v/>
      </c>
      <c r="AY55" s="133" t="str">
        <f t="shared" si="12"/>
        <v/>
      </c>
      <c r="AZ55" s="69" t="str">
        <f t="shared" si="13"/>
        <v/>
      </c>
      <c r="BA55" s="134" t="str">
        <f t="shared" si="14"/>
        <v/>
      </c>
      <c r="BB55" s="135" t="str">
        <f t="shared" si="15"/>
        <v/>
      </c>
      <c r="BE55" s="69" t="str">
        <f t="shared" si="16"/>
        <v/>
      </c>
    </row>
    <row r="56" spans="1:57" ht="28.5" customHeight="1" x14ac:dyDescent="0.4">
      <c r="A56" s="123"/>
      <c r="B56" s="136">
        <v>29</v>
      </c>
      <c r="C56" s="277" t="str">
        <f>IF(ROW()-27&lt;=MAX(①職員名簿!$AB$11:$AB$110),IF(INDEX(①職員名簿!G$11:G$110,MATCH(ROW()-27,①職員名簿!AB$11:AB$110,0))&lt;&gt;"",INDEX(①職員名簿!G$11:G$110,MATCH(ROW()-27,①職員名簿!AB$11:AB$110,0)),INDEX(①職員名簿!B$11:B$110,MATCH(ROW()-27,①職員名簿!$AB$11:$AB$110,0))),"")</f>
        <v/>
      </c>
      <c r="D56" s="278"/>
      <c r="E56" s="278"/>
      <c r="F56" s="278"/>
      <c r="G56" s="278"/>
      <c r="H56" s="278"/>
      <c r="I56" s="279"/>
      <c r="J56" s="280" t="str">
        <f>IF(ROW()-27&lt;=MAX(①職員名簿!$AB$11:$AB$110),IF(INDEX(①職員名簿!H$11:H$110,MATCH(ROW()-27,①職員名簿!AB$11:AB$110,0))&lt;&gt;"",INDEX(①職員名簿!H$11:H$110,MATCH(ROW()-27,①職員名簿!AB$11:AB$110,0)),INDEX(①職員名簿!C$11:C$110,MATCH(ROW()-27,①職員名簿!$AB$11:$AB$110,0))),"")</f>
        <v/>
      </c>
      <c r="K56" s="281"/>
      <c r="L56" s="281"/>
      <c r="M56" s="281"/>
      <c r="N56" s="281"/>
      <c r="O56" s="282"/>
      <c r="P56" s="283" t="str">
        <f>IF(ROW()-27&lt;=MAX(①職員名簿!$AB$11:$AB$110),INDEX(①職員名簿!D$11:D$110,MATCH(ROW()-27,①職員名簿!$AB$11:$AB$110,0)),"")</f>
        <v/>
      </c>
      <c r="Q56" s="284"/>
      <c r="R56" s="284"/>
      <c r="S56" s="284"/>
      <c r="T56" s="285"/>
      <c r="U56" s="286" t="str">
        <f t="shared" si="0"/>
        <v/>
      </c>
      <c r="V56" s="287"/>
      <c r="W56" s="137" t="s">
        <v>9</v>
      </c>
      <c r="X56" s="288" t="str">
        <f t="shared" si="1"/>
        <v/>
      </c>
      <c r="Y56" s="288"/>
      <c r="Z56" s="138" t="s">
        <v>25</v>
      </c>
      <c r="AA56" s="289" t="str">
        <f>IF(ROW()-27&lt;=MAX(①職員名簿!$AB$11:$AB$110),INDEX(①職員名簿!E$11:E$110,MATCH(ROW()-27,①職員名簿!$AB$11:$AB$110,0)),"")</f>
        <v/>
      </c>
      <c r="AB56" s="290"/>
      <c r="AC56" s="137" t="s">
        <v>9</v>
      </c>
      <c r="AD56" s="290" t="str">
        <f>IF(ROW()-27&lt;=MAX(①職員名簿!$AB$11:$AB$110),INDEX(①職員名簿!F$11:F$110,MATCH(ROW()-27,①職員名簿!$AB$11:$AB$110,0)),"")</f>
        <v/>
      </c>
      <c r="AE56" s="290"/>
      <c r="AF56" s="138" t="s">
        <v>25</v>
      </c>
      <c r="AG56" s="291" t="str">
        <f t="shared" si="2"/>
        <v/>
      </c>
      <c r="AH56" s="292"/>
      <c r="AI56" s="137" t="s">
        <v>9</v>
      </c>
      <c r="AJ56" s="288" t="str">
        <f t="shared" si="3"/>
        <v/>
      </c>
      <c r="AK56" s="288"/>
      <c r="AL56" s="138" t="s">
        <v>25</v>
      </c>
      <c r="AM5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6" s="140" t="str">
        <f>IF(ROW()-27&lt;=MAX(①職員名簿!$AB$11:$AB$110),IF(INDEX(①職員名簿!N$11:N$110,MATCH(ROW()-27,①職員名簿!$AB$11:$AB$110,0))&lt;&gt;"","〇",""),"")</f>
        <v/>
      </c>
      <c r="AO56" s="141"/>
      <c r="AP56" s="130"/>
      <c r="AW56" s="131" t="str">
        <f t="shared" si="10"/>
        <v/>
      </c>
      <c r="AX56" s="132" t="str">
        <f t="shared" si="11"/>
        <v/>
      </c>
      <c r="AY56" s="133" t="str">
        <f t="shared" si="12"/>
        <v/>
      </c>
      <c r="AZ56" s="69" t="str">
        <f t="shared" si="13"/>
        <v/>
      </c>
      <c r="BA56" s="134" t="str">
        <f t="shared" si="14"/>
        <v/>
      </c>
      <c r="BB56" s="135" t="str">
        <f t="shared" si="15"/>
        <v/>
      </c>
      <c r="BE56" s="69" t="str">
        <f t="shared" si="16"/>
        <v/>
      </c>
    </row>
    <row r="57" spans="1:57" ht="28.5" customHeight="1" x14ac:dyDescent="0.4">
      <c r="A57" s="123"/>
      <c r="B57" s="136">
        <v>30</v>
      </c>
      <c r="C57" s="277" t="str">
        <f>IF(ROW()-27&lt;=MAX(①職員名簿!$AB$11:$AB$110),IF(INDEX(①職員名簿!G$11:G$110,MATCH(ROW()-27,①職員名簿!AB$11:AB$110,0))&lt;&gt;"",INDEX(①職員名簿!G$11:G$110,MATCH(ROW()-27,①職員名簿!AB$11:AB$110,0)),INDEX(①職員名簿!B$11:B$110,MATCH(ROW()-27,①職員名簿!$AB$11:$AB$110,0))),"")</f>
        <v/>
      </c>
      <c r="D57" s="278"/>
      <c r="E57" s="278"/>
      <c r="F57" s="278"/>
      <c r="G57" s="278"/>
      <c r="H57" s="278"/>
      <c r="I57" s="279"/>
      <c r="J57" s="280" t="str">
        <f>IF(ROW()-27&lt;=MAX(①職員名簿!$AB$11:$AB$110),IF(INDEX(①職員名簿!H$11:H$110,MATCH(ROW()-27,①職員名簿!AB$11:AB$110,0))&lt;&gt;"",INDEX(①職員名簿!H$11:H$110,MATCH(ROW()-27,①職員名簿!AB$11:AB$110,0)),INDEX(①職員名簿!C$11:C$110,MATCH(ROW()-27,①職員名簿!$AB$11:$AB$110,0))),"")</f>
        <v/>
      </c>
      <c r="K57" s="281"/>
      <c r="L57" s="281"/>
      <c r="M57" s="281"/>
      <c r="N57" s="281"/>
      <c r="O57" s="282"/>
      <c r="P57" s="283" t="str">
        <f>IF(ROW()-27&lt;=MAX(①職員名簿!$AB$11:$AB$110),INDEX(①職員名簿!D$11:D$110,MATCH(ROW()-27,①職員名簿!$AB$11:$AB$110,0)),"")</f>
        <v/>
      </c>
      <c r="Q57" s="284"/>
      <c r="R57" s="284"/>
      <c r="S57" s="284"/>
      <c r="T57" s="285"/>
      <c r="U57" s="286" t="str">
        <f t="shared" si="0"/>
        <v/>
      </c>
      <c r="V57" s="287"/>
      <c r="W57" s="137" t="s">
        <v>9</v>
      </c>
      <c r="X57" s="288" t="str">
        <f t="shared" si="1"/>
        <v/>
      </c>
      <c r="Y57" s="288"/>
      <c r="Z57" s="138" t="s">
        <v>25</v>
      </c>
      <c r="AA57" s="289" t="str">
        <f>IF(ROW()-27&lt;=MAX(①職員名簿!$AB$11:$AB$110),INDEX(①職員名簿!E$11:E$110,MATCH(ROW()-27,①職員名簿!$AB$11:$AB$110,0)),"")</f>
        <v/>
      </c>
      <c r="AB57" s="290"/>
      <c r="AC57" s="137" t="s">
        <v>9</v>
      </c>
      <c r="AD57" s="290" t="str">
        <f>IF(ROW()-27&lt;=MAX(①職員名簿!$AB$11:$AB$110),INDEX(①職員名簿!F$11:F$110,MATCH(ROW()-27,①職員名簿!$AB$11:$AB$110,0)),"")</f>
        <v/>
      </c>
      <c r="AE57" s="290"/>
      <c r="AF57" s="138" t="s">
        <v>25</v>
      </c>
      <c r="AG57" s="291" t="str">
        <f t="shared" si="2"/>
        <v/>
      </c>
      <c r="AH57" s="292"/>
      <c r="AI57" s="137" t="s">
        <v>9</v>
      </c>
      <c r="AJ57" s="288" t="str">
        <f t="shared" si="3"/>
        <v/>
      </c>
      <c r="AK57" s="288"/>
      <c r="AL57" s="138" t="s">
        <v>25</v>
      </c>
      <c r="AM5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7" s="140" t="str">
        <f>IF(ROW()-27&lt;=MAX(①職員名簿!$AB$11:$AB$110),IF(INDEX(①職員名簿!N$11:N$110,MATCH(ROW()-27,①職員名簿!$AB$11:$AB$110,0))&lt;&gt;"","〇",""),"")</f>
        <v/>
      </c>
      <c r="AO57" s="141"/>
      <c r="AP57" s="130"/>
      <c r="AW57" s="131" t="str">
        <f t="shared" si="10"/>
        <v/>
      </c>
      <c r="AX57" s="132" t="str">
        <f t="shared" si="11"/>
        <v/>
      </c>
      <c r="AY57" s="133" t="str">
        <f t="shared" si="12"/>
        <v/>
      </c>
      <c r="AZ57" s="69" t="str">
        <f t="shared" si="13"/>
        <v/>
      </c>
      <c r="BA57" s="134" t="str">
        <f t="shared" si="14"/>
        <v/>
      </c>
      <c r="BB57" s="135" t="str">
        <f t="shared" si="15"/>
        <v/>
      </c>
      <c r="BE57" s="69" t="str">
        <f t="shared" si="16"/>
        <v/>
      </c>
    </row>
    <row r="58" spans="1:57" ht="28.5" customHeight="1" x14ac:dyDescent="0.4">
      <c r="A58" s="123"/>
      <c r="B58" s="136">
        <v>31</v>
      </c>
      <c r="C58" s="277" t="str">
        <f>IF(ROW()-27&lt;=MAX(①職員名簿!$AB$11:$AB$110),IF(INDEX(①職員名簿!G$11:G$110,MATCH(ROW()-27,①職員名簿!AB$11:AB$110,0))&lt;&gt;"",INDEX(①職員名簿!G$11:G$110,MATCH(ROW()-27,①職員名簿!AB$11:AB$110,0)),INDEX(①職員名簿!B$11:B$110,MATCH(ROW()-27,①職員名簿!$AB$11:$AB$110,0))),"")</f>
        <v/>
      </c>
      <c r="D58" s="278"/>
      <c r="E58" s="278"/>
      <c r="F58" s="278"/>
      <c r="G58" s="278"/>
      <c r="H58" s="278"/>
      <c r="I58" s="279"/>
      <c r="J58" s="280" t="str">
        <f>IF(ROW()-27&lt;=MAX(①職員名簿!$AB$11:$AB$110),IF(INDEX(①職員名簿!H$11:H$110,MATCH(ROW()-27,①職員名簿!AB$11:AB$110,0))&lt;&gt;"",INDEX(①職員名簿!H$11:H$110,MATCH(ROW()-27,①職員名簿!AB$11:AB$110,0)),INDEX(①職員名簿!C$11:C$110,MATCH(ROW()-27,①職員名簿!$AB$11:$AB$110,0))),"")</f>
        <v/>
      </c>
      <c r="K58" s="281"/>
      <c r="L58" s="281"/>
      <c r="M58" s="281"/>
      <c r="N58" s="281"/>
      <c r="O58" s="282"/>
      <c r="P58" s="283" t="str">
        <f>IF(ROW()-27&lt;=MAX(①職員名簿!$AB$11:$AB$110),INDEX(①職員名簿!D$11:D$110,MATCH(ROW()-27,①職員名簿!$AB$11:$AB$110,0)),"")</f>
        <v/>
      </c>
      <c r="Q58" s="284"/>
      <c r="R58" s="284"/>
      <c r="S58" s="284"/>
      <c r="T58" s="285"/>
      <c r="U58" s="286" t="str">
        <f t="shared" si="0"/>
        <v/>
      </c>
      <c r="V58" s="287"/>
      <c r="W58" s="137" t="s">
        <v>9</v>
      </c>
      <c r="X58" s="288" t="str">
        <f t="shared" si="1"/>
        <v/>
      </c>
      <c r="Y58" s="288"/>
      <c r="Z58" s="138" t="s">
        <v>25</v>
      </c>
      <c r="AA58" s="289" t="str">
        <f>IF(ROW()-27&lt;=MAX(①職員名簿!$AB$11:$AB$110),INDEX(①職員名簿!E$11:E$110,MATCH(ROW()-27,①職員名簿!$AB$11:$AB$110,0)),"")</f>
        <v/>
      </c>
      <c r="AB58" s="290"/>
      <c r="AC58" s="137" t="s">
        <v>9</v>
      </c>
      <c r="AD58" s="290" t="str">
        <f>IF(ROW()-27&lt;=MAX(①職員名簿!$AB$11:$AB$110),INDEX(①職員名簿!F$11:F$110,MATCH(ROW()-27,①職員名簿!$AB$11:$AB$110,0)),"")</f>
        <v/>
      </c>
      <c r="AE58" s="290"/>
      <c r="AF58" s="138" t="s">
        <v>25</v>
      </c>
      <c r="AG58" s="291" t="str">
        <f t="shared" si="2"/>
        <v/>
      </c>
      <c r="AH58" s="292"/>
      <c r="AI58" s="137" t="s">
        <v>9</v>
      </c>
      <c r="AJ58" s="288" t="str">
        <f t="shared" si="3"/>
        <v/>
      </c>
      <c r="AK58" s="288"/>
      <c r="AL58" s="138" t="s">
        <v>25</v>
      </c>
      <c r="AM5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8" s="140" t="str">
        <f>IF(ROW()-27&lt;=MAX(①職員名簿!$AB$11:$AB$110),IF(INDEX(①職員名簿!N$11:N$110,MATCH(ROW()-27,①職員名簿!$AB$11:$AB$110,0))&lt;&gt;"","〇",""),"")</f>
        <v/>
      </c>
      <c r="AO58" s="141"/>
      <c r="AP58" s="130"/>
      <c r="AW58" s="131" t="str">
        <f t="shared" si="10"/>
        <v/>
      </c>
      <c r="AX58" s="132" t="str">
        <f t="shared" si="11"/>
        <v/>
      </c>
      <c r="AY58" s="133" t="str">
        <f t="shared" si="12"/>
        <v/>
      </c>
      <c r="AZ58" s="69" t="str">
        <f t="shared" si="13"/>
        <v/>
      </c>
      <c r="BA58" s="134" t="str">
        <f t="shared" si="14"/>
        <v/>
      </c>
      <c r="BB58" s="135" t="str">
        <f t="shared" si="15"/>
        <v/>
      </c>
      <c r="BE58" s="69" t="str">
        <f t="shared" si="16"/>
        <v/>
      </c>
    </row>
    <row r="59" spans="1:57" ht="28.5" customHeight="1" x14ac:dyDescent="0.4">
      <c r="A59" s="123"/>
      <c r="B59" s="136">
        <v>32</v>
      </c>
      <c r="C59" s="277" t="str">
        <f>IF(ROW()-27&lt;=MAX(①職員名簿!$AB$11:$AB$110),IF(INDEX(①職員名簿!G$11:G$110,MATCH(ROW()-27,①職員名簿!AB$11:AB$110,0))&lt;&gt;"",INDEX(①職員名簿!G$11:G$110,MATCH(ROW()-27,①職員名簿!AB$11:AB$110,0)),INDEX(①職員名簿!B$11:B$110,MATCH(ROW()-27,①職員名簿!$AB$11:$AB$110,0))),"")</f>
        <v/>
      </c>
      <c r="D59" s="278"/>
      <c r="E59" s="278"/>
      <c r="F59" s="278"/>
      <c r="G59" s="278"/>
      <c r="H59" s="278"/>
      <c r="I59" s="279"/>
      <c r="J59" s="280" t="str">
        <f>IF(ROW()-27&lt;=MAX(①職員名簿!$AB$11:$AB$110),IF(INDEX(①職員名簿!H$11:H$110,MATCH(ROW()-27,①職員名簿!AB$11:AB$110,0))&lt;&gt;"",INDEX(①職員名簿!H$11:H$110,MATCH(ROW()-27,①職員名簿!AB$11:AB$110,0)),INDEX(①職員名簿!C$11:C$110,MATCH(ROW()-27,①職員名簿!$AB$11:$AB$110,0))),"")</f>
        <v/>
      </c>
      <c r="K59" s="281"/>
      <c r="L59" s="281"/>
      <c r="M59" s="281"/>
      <c r="N59" s="281"/>
      <c r="O59" s="282"/>
      <c r="P59" s="283" t="str">
        <f>IF(ROW()-27&lt;=MAX(①職員名簿!$AB$11:$AB$110),INDEX(①職員名簿!D$11:D$110,MATCH(ROW()-27,①職員名簿!$AB$11:$AB$110,0)),"")</f>
        <v/>
      </c>
      <c r="Q59" s="284"/>
      <c r="R59" s="284"/>
      <c r="S59" s="284"/>
      <c r="T59" s="285"/>
      <c r="U59" s="286" t="str">
        <f t="shared" si="0"/>
        <v/>
      </c>
      <c r="V59" s="287"/>
      <c r="W59" s="137" t="s">
        <v>9</v>
      </c>
      <c r="X59" s="288" t="str">
        <f t="shared" si="1"/>
        <v/>
      </c>
      <c r="Y59" s="288"/>
      <c r="Z59" s="138" t="s">
        <v>25</v>
      </c>
      <c r="AA59" s="289" t="str">
        <f>IF(ROW()-27&lt;=MAX(①職員名簿!$AB$11:$AB$110),INDEX(①職員名簿!E$11:E$110,MATCH(ROW()-27,①職員名簿!$AB$11:$AB$110,0)),"")</f>
        <v/>
      </c>
      <c r="AB59" s="290"/>
      <c r="AC59" s="137" t="s">
        <v>9</v>
      </c>
      <c r="AD59" s="290" t="str">
        <f>IF(ROW()-27&lt;=MAX(①職員名簿!$AB$11:$AB$110),INDEX(①職員名簿!F$11:F$110,MATCH(ROW()-27,①職員名簿!$AB$11:$AB$110,0)),"")</f>
        <v/>
      </c>
      <c r="AE59" s="290"/>
      <c r="AF59" s="138" t="s">
        <v>25</v>
      </c>
      <c r="AG59" s="291" t="str">
        <f t="shared" si="2"/>
        <v/>
      </c>
      <c r="AH59" s="292"/>
      <c r="AI59" s="137" t="s">
        <v>9</v>
      </c>
      <c r="AJ59" s="288" t="str">
        <f t="shared" si="3"/>
        <v/>
      </c>
      <c r="AK59" s="288"/>
      <c r="AL59" s="138" t="s">
        <v>25</v>
      </c>
      <c r="AM5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9" s="140" t="str">
        <f>IF(ROW()-27&lt;=MAX(①職員名簿!$AB$11:$AB$110),IF(INDEX(①職員名簿!N$11:N$110,MATCH(ROW()-27,①職員名簿!$AB$11:$AB$110,0))&lt;&gt;"","〇",""),"")</f>
        <v/>
      </c>
      <c r="AO59" s="141"/>
      <c r="AP59" s="130"/>
      <c r="AW59" s="131" t="str">
        <f t="shared" si="10"/>
        <v/>
      </c>
      <c r="AX59" s="132" t="str">
        <f t="shared" si="11"/>
        <v/>
      </c>
      <c r="AY59" s="133" t="str">
        <f t="shared" si="12"/>
        <v/>
      </c>
      <c r="AZ59" s="69" t="str">
        <f t="shared" si="13"/>
        <v/>
      </c>
      <c r="BA59" s="134" t="str">
        <f t="shared" si="14"/>
        <v/>
      </c>
      <c r="BB59" s="135" t="str">
        <f t="shared" si="15"/>
        <v/>
      </c>
      <c r="BE59" s="69" t="str">
        <f t="shared" si="16"/>
        <v/>
      </c>
    </row>
    <row r="60" spans="1:57" ht="28.5" customHeight="1" x14ac:dyDescent="0.4">
      <c r="A60" s="123"/>
      <c r="B60" s="136">
        <v>33</v>
      </c>
      <c r="C60" s="277" t="str">
        <f>IF(ROW()-27&lt;=MAX(①職員名簿!$AB$11:$AB$110),IF(INDEX(①職員名簿!G$11:G$110,MATCH(ROW()-27,①職員名簿!AB$11:AB$110,0))&lt;&gt;"",INDEX(①職員名簿!G$11:G$110,MATCH(ROW()-27,①職員名簿!AB$11:AB$110,0)),INDEX(①職員名簿!B$11:B$110,MATCH(ROW()-27,①職員名簿!$AB$11:$AB$110,0))),"")</f>
        <v/>
      </c>
      <c r="D60" s="278"/>
      <c r="E60" s="278"/>
      <c r="F60" s="278"/>
      <c r="G60" s="278"/>
      <c r="H60" s="278"/>
      <c r="I60" s="279"/>
      <c r="J60" s="280" t="str">
        <f>IF(ROW()-27&lt;=MAX(①職員名簿!$AB$11:$AB$110),IF(INDEX(①職員名簿!H$11:H$110,MATCH(ROW()-27,①職員名簿!AB$11:AB$110,0))&lt;&gt;"",INDEX(①職員名簿!H$11:H$110,MATCH(ROW()-27,①職員名簿!AB$11:AB$110,0)),INDEX(①職員名簿!C$11:C$110,MATCH(ROW()-27,①職員名簿!$AB$11:$AB$110,0))),"")</f>
        <v/>
      </c>
      <c r="K60" s="281"/>
      <c r="L60" s="281"/>
      <c r="M60" s="281"/>
      <c r="N60" s="281"/>
      <c r="O60" s="282"/>
      <c r="P60" s="283" t="str">
        <f>IF(ROW()-27&lt;=MAX(①職員名簿!$AB$11:$AB$110),INDEX(①職員名簿!D$11:D$110,MATCH(ROW()-27,①職員名簿!$AB$11:$AB$110,0)),"")</f>
        <v/>
      </c>
      <c r="Q60" s="284"/>
      <c r="R60" s="284"/>
      <c r="S60" s="284"/>
      <c r="T60" s="285"/>
      <c r="U60" s="286" t="str">
        <f t="shared" si="0"/>
        <v/>
      </c>
      <c r="V60" s="287"/>
      <c r="W60" s="137" t="s">
        <v>9</v>
      </c>
      <c r="X60" s="288" t="str">
        <f t="shared" si="1"/>
        <v/>
      </c>
      <c r="Y60" s="288"/>
      <c r="Z60" s="138" t="s">
        <v>25</v>
      </c>
      <c r="AA60" s="289" t="str">
        <f>IF(ROW()-27&lt;=MAX(①職員名簿!$AB$11:$AB$110),INDEX(①職員名簿!E$11:E$110,MATCH(ROW()-27,①職員名簿!$AB$11:$AB$110,0)),"")</f>
        <v/>
      </c>
      <c r="AB60" s="290"/>
      <c r="AC60" s="137" t="s">
        <v>9</v>
      </c>
      <c r="AD60" s="290" t="str">
        <f>IF(ROW()-27&lt;=MAX(①職員名簿!$AB$11:$AB$110),INDEX(①職員名簿!F$11:F$110,MATCH(ROW()-27,①職員名簿!$AB$11:$AB$110,0)),"")</f>
        <v/>
      </c>
      <c r="AE60" s="290"/>
      <c r="AF60" s="138" t="s">
        <v>25</v>
      </c>
      <c r="AG60" s="291" t="str">
        <f t="shared" si="2"/>
        <v/>
      </c>
      <c r="AH60" s="292"/>
      <c r="AI60" s="137" t="s">
        <v>9</v>
      </c>
      <c r="AJ60" s="288" t="str">
        <f t="shared" si="3"/>
        <v/>
      </c>
      <c r="AK60" s="288"/>
      <c r="AL60" s="138" t="s">
        <v>25</v>
      </c>
      <c r="AM6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0" s="140" t="str">
        <f>IF(ROW()-27&lt;=MAX(①職員名簿!$AB$11:$AB$110),IF(INDEX(①職員名簿!N$11:N$110,MATCH(ROW()-27,①職員名簿!$AB$11:$AB$110,0))&lt;&gt;"","〇",""),"")</f>
        <v/>
      </c>
      <c r="AO60" s="141"/>
      <c r="AP60" s="130"/>
      <c r="AW60" s="131" t="str">
        <f t="shared" si="10"/>
        <v/>
      </c>
      <c r="AX60" s="132" t="str">
        <f t="shared" si="11"/>
        <v/>
      </c>
      <c r="AY60" s="133" t="str">
        <f t="shared" si="12"/>
        <v/>
      </c>
      <c r="AZ60" s="69" t="str">
        <f t="shared" si="13"/>
        <v/>
      </c>
      <c r="BA60" s="134" t="str">
        <f t="shared" si="14"/>
        <v/>
      </c>
      <c r="BB60" s="135" t="str">
        <f t="shared" si="15"/>
        <v/>
      </c>
      <c r="BE60" s="69" t="str">
        <f t="shared" si="16"/>
        <v/>
      </c>
    </row>
    <row r="61" spans="1:57" ht="28.5" customHeight="1" x14ac:dyDescent="0.4">
      <c r="A61" s="123"/>
      <c r="B61" s="136">
        <v>34</v>
      </c>
      <c r="C61" s="277" t="str">
        <f>IF(ROW()-27&lt;=MAX(①職員名簿!$AB$11:$AB$110),IF(INDEX(①職員名簿!G$11:G$110,MATCH(ROW()-27,①職員名簿!AB$11:AB$110,0))&lt;&gt;"",INDEX(①職員名簿!G$11:G$110,MATCH(ROW()-27,①職員名簿!AB$11:AB$110,0)),INDEX(①職員名簿!B$11:B$110,MATCH(ROW()-27,①職員名簿!$AB$11:$AB$110,0))),"")</f>
        <v/>
      </c>
      <c r="D61" s="278"/>
      <c r="E61" s="278"/>
      <c r="F61" s="278"/>
      <c r="G61" s="278"/>
      <c r="H61" s="278"/>
      <c r="I61" s="279"/>
      <c r="J61" s="280" t="str">
        <f>IF(ROW()-27&lt;=MAX(①職員名簿!$AB$11:$AB$110),IF(INDEX(①職員名簿!H$11:H$110,MATCH(ROW()-27,①職員名簿!AB$11:AB$110,0))&lt;&gt;"",INDEX(①職員名簿!H$11:H$110,MATCH(ROW()-27,①職員名簿!AB$11:AB$110,0)),INDEX(①職員名簿!C$11:C$110,MATCH(ROW()-27,①職員名簿!$AB$11:$AB$110,0))),"")</f>
        <v/>
      </c>
      <c r="K61" s="281"/>
      <c r="L61" s="281"/>
      <c r="M61" s="281"/>
      <c r="N61" s="281"/>
      <c r="O61" s="282"/>
      <c r="P61" s="283" t="str">
        <f>IF(ROW()-27&lt;=MAX(①職員名簿!$AB$11:$AB$110),INDEX(①職員名簿!D$11:D$110,MATCH(ROW()-27,①職員名簿!$AB$11:$AB$110,0)),"")</f>
        <v/>
      </c>
      <c r="Q61" s="284"/>
      <c r="R61" s="284"/>
      <c r="S61" s="284"/>
      <c r="T61" s="285"/>
      <c r="U61" s="286" t="str">
        <f t="shared" si="0"/>
        <v/>
      </c>
      <c r="V61" s="287"/>
      <c r="W61" s="137" t="s">
        <v>9</v>
      </c>
      <c r="X61" s="288" t="str">
        <f t="shared" si="1"/>
        <v/>
      </c>
      <c r="Y61" s="288"/>
      <c r="Z61" s="138" t="s">
        <v>25</v>
      </c>
      <c r="AA61" s="289" t="str">
        <f>IF(ROW()-27&lt;=MAX(①職員名簿!$AB$11:$AB$110),INDEX(①職員名簿!E$11:E$110,MATCH(ROW()-27,①職員名簿!$AB$11:$AB$110,0)),"")</f>
        <v/>
      </c>
      <c r="AB61" s="290"/>
      <c r="AC61" s="137" t="s">
        <v>9</v>
      </c>
      <c r="AD61" s="290" t="str">
        <f>IF(ROW()-27&lt;=MAX(①職員名簿!$AB$11:$AB$110),INDEX(①職員名簿!F$11:F$110,MATCH(ROW()-27,①職員名簿!$AB$11:$AB$110,0)),"")</f>
        <v/>
      </c>
      <c r="AE61" s="290"/>
      <c r="AF61" s="138" t="s">
        <v>25</v>
      </c>
      <c r="AG61" s="291" t="str">
        <f t="shared" si="2"/>
        <v/>
      </c>
      <c r="AH61" s="292"/>
      <c r="AI61" s="137" t="s">
        <v>9</v>
      </c>
      <c r="AJ61" s="288" t="str">
        <f t="shared" si="3"/>
        <v/>
      </c>
      <c r="AK61" s="288"/>
      <c r="AL61" s="138" t="s">
        <v>25</v>
      </c>
      <c r="AM6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1" s="140" t="str">
        <f>IF(ROW()-27&lt;=MAX(①職員名簿!$AB$11:$AB$110),IF(INDEX(①職員名簿!N$11:N$110,MATCH(ROW()-27,①職員名簿!$AB$11:$AB$110,0))&lt;&gt;"","〇",""),"")</f>
        <v/>
      </c>
      <c r="AO61" s="141"/>
      <c r="AP61" s="130"/>
      <c r="AW61" s="131" t="str">
        <f t="shared" si="10"/>
        <v/>
      </c>
      <c r="AX61" s="132" t="str">
        <f t="shared" si="11"/>
        <v/>
      </c>
      <c r="AY61" s="133" t="str">
        <f t="shared" si="12"/>
        <v/>
      </c>
      <c r="AZ61" s="69" t="str">
        <f t="shared" si="13"/>
        <v/>
      </c>
      <c r="BA61" s="134" t="str">
        <f t="shared" si="14"/>
        <v/>
      </c>
      <c r="BB61" s="135" t="str">
        <f t="shared" si="15"/>
        <v/>
      </c>
      <c r="BE61" s="69" t="str">
        <f t="shared" si="16"/>
        <v/>
      </c>
    </row>
    <row r="62" spans="1:57" ht="28.5" customHeight="1" x14ac:dyDescent="0.4">
      <c r="A62" s="123"/>
      <c r="B62" s="136">
        <v>35</v>
      </c>
      <c r="C62" s="277" t="str">
        <f>IF(ROW()-27&lt;=MAX(①職員名簿!$AB$11:$AB$110),IF(INDEX(①職員名簿!G$11:G$110,MATCH(ROW()-27,①職員名簿!AB$11:AB$110,0))&lt;&gt;"",INDEX(①職員名簿!G$11:G$110,MATCH(ROW()-27,①職員名簿!AB$11:AB$110,0)),INDEX(①職員名簿!B$11:B$110,MATCH(ROW()-27,①職員名簿!$AB$11:$AB$110,0))),"")</f>
        <v/>
      </c>
      <c r="D62" s="278"/>
      <c r="E62" s="278"/>
      <c r="F62" s="278"/>
      <c r="G62" s="278"/>
      <c r="H62" s="278"/>
      <c r="I62" s="279"/>
      <c r="J62" s="280" t="str">
        <f>IF(ROW()-27&lt;=MAX(①職員名簿!$AB$11:$AB$110),IF(INDEX(①職員名簿!H$11:H$110,MATCH(ROW()-27,①職員名簿!AB$11:AB$110,0))&lt;&gt;"",INDEX(①職員名簿!H$11:H$110,MATCH(ROW()-27,①職員名簿!AB$11:AB$110,0)),INDEX(①職員名簿!C$11:C$110,MATCH(ROW()-27,①職員名簿!$AB$11:$AB$110,0))),"")</f>
        <v/>
      </c>
      <c r="K62" s="281"/>
      <c r="L62" s="281"/>
      <c r="M62" s="281"/>
      <c r="N62" s="281"/>
      <c r="O62" s="282"/>
      <c r="P62" s="283" t="str">
        <f>IF(ROW()-27&lt;=MAX(①職員名簿!$AB$11:$AB$110),INDEX(①職員名簿!D$11:D$110,MATCH(ROW()-27,①職員名簿!$AB$11:$AB$110,0)),"")</f>
        <v/>
      </c>
      <c r="Q62" s="284"/>
      <c r="R62" s="284"/>
      <c r="S62" s="284"/>
      <c r="T62" s="285"/>
      <c r="U62" s="286" t="str">
        <f t="shared" si="0"/>
        <v/>
      </c>
      <c r="V62" s="287"/>
      <c r="W62" s="137" t="s">
        <v>9</v>
      </c>
      <c r="X62" s="288" t="str">
        <f t="shared" si="1"/>
        <v/>
      </c>
      <c r="Y62" s="288"/>
      <c r="Z62" s="138" t="s">
        <v>25</v>
      </c>
      <c r="AA62" s="289" t="str">
        <f>IF(ROW()-27&lt;=MAX(①職員名簿!$AB$11:$AB$110),INDEX(①職員名簿!E$11:E$110,MATCH(ROW()-27,①職員名簿!$AB$11:$AB$110,0)),"")</f>
        <v/>
      </c>
      <c r="AB62" s="290"/>
      <c r="AC62" s="137" t="s">
        <v>9</v>
      </c>
      <c r="AD62" s="290" t="str">
        <f>IF(ROW()-27&lt;=MAX(①職員名簿!$AB$11:$AB$110),INDEX(①職員名簿!F$11:F$110,MATCH(ROW()-27,①職員名簿!$AB$11:$AB$110,0)),"")</f>
        <v/>
      </c>
      <c r="AE62" s="290"/>
      <c r="AF62" s="138" t="s">
        <v>25</v>
      </c>
      <c r="AG62" s="291" t="str">
        <f t="shared" si="2"/>
        <v/>
      </c>
      <c r="AH62" s="292"/>
      <c r="AI62" s="137" t="s">
        <v>9</v>
      </c>
      <c r="AJ62" s="288" t="str">
        <f t="shared" si="3"/>
        <v/>
      </c>
      <c r="AK62" s="288"/>
      <c r="AL62" s="138" t="s">
        <v>25</v>
      </c>
      <c r="AM6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2" s="140" t="str">
        <f>IF(ROW()-27&lt;=MAX(①職員名簿!$AB$11:$AB$110),IF(INDEX(①職員名簿!N$11:N$110,MATCH(ROW()-27,①職員名簿!$AB$11:$AB$110,0))&lt;&gt;"","〇",""),"")</f>
        <v/>
      </c>
      <c r="AO62" s="141"/>
      <c r="AP62" s="130"/>
      <c r="AW62" s="131" t="str">
        <f t="shared" si="10"/>
        <v/>
      </c>
      <c r="AX62" s="132" t="str">
        <f t="shared" si="11"/>
        <v/>
      </c>
      <c r="AY62" s="133" t="str">
        <f t="shared" si="12"/>
        <v/>
      </c>
      <c r="AZ62" s="69" t="str">
        <f t="shared" si="13"/>
        <v/>
      </c>
      <c r="BA62" s="134" t="str">
        <f t="shared" si="14"/>
        <v/>
      </c>
      <c r="BB62" s="135" t="str">
        <f t="shared" si="15"/>
        <v/>
      </c>
      <c r="BE62" s="69" t="str">
        <f t="shared" si="16"/>
        <v/>
      </c>
    </row>
    <row r="63" spans="1:57" ht="28.5" customHeight="1" x14ac:dyDescent="0.4">
      <c r="A63" s="123"/>
      <c r="B63" s="136">
        <v>36</v>
      </c>
      <c r="C63" s="277" t="str">
        <f>IF(ROW()-27&lt;=MAX(①職員名簿!$AB$11:$AB$110),IF(INDEX(①職員名簿!G$11:G$110,MATCH(ROW()-27,①職員名簿!AB$11:AB$110,0))&lt;&gt;"",INDEX(①職員名簿!G$11:G$110,MATCH(ROW()-27,①職員名簿!AB$11:AB$110,0)),INDEX(①職員名簿!B$11:B$110,MATCH(ROW()-27,①職員名簿!$AB$11:$AB$110,0))),"")</f>
        <v/>
      </c>
      <c r="D63" s="278"/>
      <c r="E63" s="278"/>
      <c r="F63" s="278"/>
      <c r="G63" s="278"/>
      <c r="H63" s="278"/>
      <c r="I63" s="279"/>
      <c r="J63" s="280" t="str">
        <f>IF(ROW()-27&lt;=MAX(①職員名簿!$AB$11:$AB$110),IF(INDEX(①職員名簿!H$11:H$110,MATCH(ROW()-27,①職員名簿!AB$11:AB$110,0))&lt;&gt;"",INDEX(①職員名簿!H$11:H$110,MATCH(ROW()-27,①職員名簿!AB$11:AB$110,0)),INDEX(①職員名簿!C$11:C$110,MATCH(ROW()-27,①職員名簿!$AB$11:$AB$110,0))),"")</f>
        <v/>
      </c>
      <c r="K63" s="281"/>
      <c r="L63" s="281"/>
      <c r="M63" s="281"/>
      <c r="N63" s="281"/>
      <c r="O63" s="282"/>
      <c r="P63" s="283" t="str">
        <f>IF(ROW()-27&lt;=MAX(①職員名簿!$AB$11:$AB$110),INDEX(①職員名簿!D$11:D$110,MATCH(ROW()-27,①職員名簿!$AB$11:$AB$110,0)),"")</f>
        <v/>
      </c>
      <c r="Q63" s="284"/>
      <c r="R63" s="284"/>
      <c r="S63" s="284"/>
      <c r="T63" s="285"/>
      <c r="U63" s="286" t="str">
        <f t="shared" si="0"/>
        <v/>
      </c>
      <c r="V63" s="287"/>
      <c r="W63" s="137" t="s">
        <v>9</v>
      </c>
      <c r="X63" s="288" t="str">
        <f t="shared" si="1"/>
        <v/>
      </c>
      <c r="Y63" s="288"/>
      <c r="Z63" s="138" t="s">
        <v>25</v>
      </c>
      <c r="AA63" s="289" t="str">
        <f>IF(ROW()-27&lt;=MAX(①職員名簿!$AB$11:$AB$110),INDEX(①職員名簿!E$11:E$110,MATCH(ROW()-27,①職員名簿!$AB$11:$AB$110,0)),"")</f>
        <v/>
      </c>
      <c r="AB63" s="290"/>
      <c r="AC63" s="137" t="s">
        <v>9</v>
      </c>
      <c r="AD63" s="290" t="str">
        <f>IF(ROW()-27&lt;=MAX(①職員名簿!$AB$11:$AB$110),INDEX(①職員名簿!F$11:F$110,MATCH(ROW()-27,①職員名簿!$AB$11:$AB$110,0)),"")</f>
        <v/>
      </c>
      <c r="AE63" s="290"/>
      <c r="AF63" s="138" t="s">
        <v>25</v>
      </c>
      <c r="AG63" s="291" t="str">
        <f t="shared" si="2"/>
        <v/>
      </c>
      <c r="AH63" s="292"/>
      <c r="AI63" s="137" t="s">
        <v>9</v>
      </c>
      <c r="AJ63" s="288" t="str">
        <f t="shared" si="3"/>
        <v/>
      </c>
      <c r="AK63" s="288"/>
      <c r="AL63" s="138" t="s">
        <v>25</v>
      </c>
      <c r="AM6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3" s="140" t="str">
        <f>IF(ROW()-27&lt;=MAX(①職員名簿!$AB$11:$AB$110),IF(INDEX(①職員名簿!N$11:N$110,MATCH(ROW()-27,①職員名簿!$AB$11:$AB$110,0))&lt;&gt;"","〇",""),"")</f>
        <v/>
      </c>
      <c r="AO63" s="141"/>
      <c r="AP63" s="130"/>
      <c r="AW63" s="131" t="str">
        <f t="shared" si="10"/>
        <v/>
      </c>
      <c r="AX63" s="132" t="str">
        <f t="shared" si="11"/>
        <v/>
      </c>
      <c r="AY63" s="133" t="str">
        <f t="shared" si="12"/>
        <v/>
      </c>
      <c r="AZ63" s="69" t="str">
        <f t="shared" si="13"/>
        <v/>
      </c>
      <c r="BA63" s="134" t="str">
        <f t="shared" si="14"/>
        <v/>
      </c>
      <c r="BB63" s="135" t="str">
        <f t="shared" si="15"/>
        <v/>
      </c>
      <c r="BE63" s="69" t="str">
        <f t="shared" si="16"/>
        <v/>
      </c>
    </row>
    <row r="64" spans="1:57" ht="28.5" customHeight="1" x14ac:dyDescent="0.4">
      <c r="A64" s="123"/>
      <c r="B64" s="136">
        <v>37</v>
      </c>
      <c r="C64" s="277" t="str">
        <f>IF(ROW()-27&lt;=MAX(①職員名簿!$AB$11:$AB$110),IF(INDEX(①職員名簿!G$11:G$110,MATCH(ROW()-27,①職員名簿!AB$11:AB$110,0))&lt;&gt;"",INDEX(①職員名簿!G$11:G$110,MATCH(ROW()-27,①職員名簿!AB$11:AB$110,0)),INDEX(①職員名簿!B$11:B$110,MATCH(ROW()-27,①職員名簿!$AB$11:$AB$110,0))),"")</f>
        <v/>
      </c>
      <c r="D64" s="278"/>
      <c r="E64" s="278"/>
      <c r="F64" s="278"/>
      <c r="G64" s="278"/>
      <c r="H64" s="278"/>
      <c r="I64" s="279"/>
      <c r="J64" s="280" t="str">
        <f>IF(ROW()-27&lt;=MAX(①職員名簿!$AB$11:$AB$110),IF(INDEX(①職員名簿!H$11:H$110,MATCH(ROW()-27,①職員名簿!AB$11:AB$110,0))&lt;&gt;"",INDEX(①職員名簿!H$11:H$110,MATCH(ROW()-27,①職員名簿!AB$11:AB$110,0)),INDEX(①職員名簿!C$11:C$110,MATCH(ROW()-27,①職員名簿!$AB$11:$AB$110,0))),"")</f>
        <v/>
      </c>
      <c r="K64" s="281"/>
      <c r="L64" s="281"/>
      <c r="M64" s="281"/>
      <c r="N64" s="281"/>
      <c r="O64" s="282"/>
      <c r="P64" s="283" t="str">
        <f>IF(ROW()-27&lt;=MAX(①職員名簿!$AB$11:$AB$110),INDEX(①職員名簿!D$11:D$110,MATCH(ROW()-27,①職員名簿!$AB$11:$AB$110,0)),"")</f>
        <v/>
      </c>
      <c r="Q64" s="284"/>
      <c r="R64" s="284"/>
      <c r="S64" s="284"/>
      <c r="T64" s="285"/>
      <c r="U64" s="286" t="str">
        <f t="shared" si="0"/>
        <v/>
      </c>
      <c r="V64" s="287"/>
      <c r="W64" s="137" t="s">
        <v>9</v>
      </c>
      <c r="X64" s="288" t="str">
        <f t="shared" si="1"/>
        <v/>
      </c>
      <c r="Y64" s="288"/>
      <c r="Z64" s="138" t="s">
        <v>25</v>
      </c>
      <c r="AA64" s="289" t="str">
        <f>IF(ROW()-27&lt;=MAX(①職員名簿!$AB$11:$AB$110),INDEX(①職員名簿!E$11:E$110,MATCH(ROW()-27,①職員名簿!$AB$11:$AB$110,0)),"")</f>
        <v/>
      </c>
      <c r="AB64" s="290"/>
      <c r="AC64" s="137" t="s">
        <v>9</v>
      </c>
      <c r="AD64" s="290" t="str">
        <f>IF(ROW()-27&lt;=MAX(①職員名簿!$AB$11:$AB$110),INDEX(①職員名簿!F$11:F$110,MATCH(ROW()-27,①職員名簿!$AB$11:$AB$110,0)),"")</f>
        <v/>
      </c>
      <c r="AE64" s="290"/>
      <c r="AF64" s="138" t="s">
        <v>25</v>
      </c>
      <c r="AG64" s="291" t="str">
        <f t="shared" si="2"/>
        <v/>
      </c>
      <c r="AH64" s="292"/>
      <c r="AI64" s="137" t="s">
        <v>9</v>
      </c>
      <c r="AJ64" s="288" t="str">
        <f t="shared" si="3"/>
        <v/>
      </c>
      <c r="AK64" s="288"/>
      <c r="AL64" s="138" t="s">
        <v>25</v>
      </c>
      <c r="AM6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4" s="140" t="str">
        <f>IF(ROW()-27&lt;=MAX(①職員名簿!$AB$11:$AB$110),IF(INDEX(①職員名簿!N$11:N$110,MATCH(ROW()-27,①職員名簿!$AB$11:$AB$110,0))&lt;&gt;"","〇",""),"")</f>
        <v/>
      </c>
      <c r="AO64" s="141"/>
      <c r="AP64" s="130"/>
      <c r="AW64" s="131" t="str">
        <f t="shared" si="10"/>
        <v/>
      </c>
      <c r="AX64" s="132" t="str">
        <f t="shared" si="11"/>
        <v/>
      </c>
      <c r="AY64" s="133" t="str">
        <f t="shared" si="12"/>
        <v/>
      </c>
      <c r="AZ64" s="69" t="str">
        <f t="shared" si="13"/>
        <v/>
      </c>
      <c r="BA64" s="134" t="str">
        <f t="shared" si="14"/>
        <v/>
      </c>
      <c r="BB64" s="135" t="str">
        <f t="shared" si="15"/>
        <v/>
      </c>
      <c r="BE64" s="69" t="str">
        <f t="shared" si="16"/>
        <v/>
      </c>
    </row>
    <row r="65" spans="1:57" ht="28.5" customHeight="1" x14ac:dyDescent="0.4">
      <c r="A65" s="123"/>
      <c r="B65" s="136">
        <v>38</v>
      </c>
      <c r="C65" s="277" t="str">
        <f>IF(ROW()-27&lt;=MAX(①職員名簿!$AB$11:$AB$110),IF(INDEX(①職員名簿!G$11:G$110,MATCH(ROW()-27,①職員名簿!AB$11:AB$110,0))&lt;&gt;"",INDEX(①職員名簿!G$11:G$110,MATCH(ROW()-27,①職員名簿!AB$11:AB$110,0)),INDEX(①職員名簿!B$11:B$110,MATCH(ROW()-27,①職員名簿!$AB$11:$AB$110,0))),"")</f>
        <v/>
      </c>
      <c r="D65" s="278"/>
      <c r="E65" s="278"/>
      <c r="F65" s="278"/>
      <c r="G65" s="278"/>
      <c r="H65" s="278"/>
      <c r="I65" s="279"/>
      <c r="J65" s="280" t="str">
        <f>IF(ROW()-27&lt;=MAX(①職員名簿!$AB$11:$AB$110),IF(INDEX(①職員名簿!H$11:H$110,MATCH(ROW()-27,①職員名簿!AB$11:AB$110,0))&lt;&gt;"",INDEX(①職員名簿!H$11:H$110,MATCH(ROW()-27,①職員名簿!AB$11:AB$110,0)),INDEX(①職員名簿!C$11:C$110,MATCH(ROW()-27,①職員名簿!$AB$11:$AB$110,0))),"")</f>
        <v/>
      </c>
      <c r="K65" s="281"/>
      <c r="L65" s="281"/>
      <c r="M65" s="281"/>
      <c r="N65" s="281"/>
      <c r="O65" s="282"/>
      <c r="P65" s="283" t="str">
        <f>IF(ROW()-27&lt;=MAX(①職員名簿!$AB$11:$AB$110),INDEX(①職員名簿!D$11:D$110,MATCH(ROW()-27,①職員名簿!$AB$11:$AB$110,0)),"")</f>
        <v/>
      </c>
      <c r="Q65" s="284"/>
      <c r="R65" s="284"/>
      <c r="S65" s="284"/>
      <c r="T65" s="285"/>
      <c r="U65" s="286" t="str">
        <f t="shared" si="0"/>
        <v/>
      </c>
      <c r="V65" s="287"/>
      <c r="W65" s="137" t="s">
        <v>9</v>
      </c>
      <c r="X65" s="288" t="str">
        <f t="shared" si="1"/>
        <v/>
      </c>
      <c r="Y65" s="288"/>
      <c r="Z65" s="138" t="s">
        <v>25</v>
      </c>
      <c r="AA65" s="289" t="str">
        <f>IF(ROW()-27&lt;=MAX(①職員名簿!$AB$11:$AB$110),INDEX(①職員名簿!E$11:E$110,MATCH(ROW()-27,①職員名簿!$AB$11:$AB$110,0)),"")</f>
        <v/>
      </c>
      <c r="AB65" s="290"/>
      <c r="AC65" s="137" t="s">
        <v>9</v>
      </c>
      <c r="AD65" s="290" t="str">
        <f>IF(ROW()-27&lt;=MAX(①職員名簿!$AB$11:$AB$110),INDEX(①職員名簿!F$11:F$110,MATCH(ROW()-27,①職員名簿!$AB$11:$AB$110,0)),"")</f>
        <v/>
      </c>
      <c r="AE65" s="290"/>
      <c r="AF65" s="138" t="s">
        <v>25</v>
      </c>
      <c r="AG65" s="291" t="str">
        <f t="shared" si="2"/>
        <v/>
      </c>
      <c r="AH65" s="292"/>
      <c r="AI65" s="137" t="s">
        <v>9</v>
      </c>
      <c r="AJ65" s="288" t="str">
        <f t="shared" si="3"/>
        <v/>
      </c>
      <c r="AK65" s="288"/>
      <c r="AL65" s="138" t="s">
        <v>25</v>
      </c>
      <c r="AM6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5" s="140" t="str">
        <f>IF(ROW()-27&lt;=MAX(①職員名簿!$AB$11:$AB$110),IF(INDEX(①職員名簿!N$11:N$110,MATCH(ROW()-27,①職員名簿!$AB$11:$AB$110,0))&lt;&gt;"","〇",""),"")</f>
        <v/>
      </c>
      <c r="AO65" s="141"/>
      <c r="AP65" s="130"/>
      <c r="AW65" s="131" t="str">
        <f t="shared" si="10"/>
        <v/>
      </c>
      <c r="AX65" s="132" t="str">
        <f t="shared" si="11"/>
        <v/>
      </c>
      <c r="AY65" s="133" t="str">
        <f t="shared" si="12"/>
        <v/>
      </c>
      <c r="AZ65" s="69" t="str">
        <f t="shared" si="13"/>
        <v/>
      </c>
      <c r="BA65" s="134" t="str">
        <f t="shared" si="14"/>
        <v/>
      </c>
      <c r="BB65" s="135" t="str">
        <f t="shared" si="15"/>
        <v/>
      </c>
      <c r="BE65" s="69" t="str">
        <f t="shared" si="16"/>
        <v/>
      </c>
    </row>
    <row r="66" spans="1:57" ht="28.5" customHeight="1" x14ac:dyDescent="0.4">
      <c r="A66" s="123"/>
      <c r="B66" s="136">
        <v>39</v>
      </c>
      <c r="C66" s="277" t="str">
        <f>IF(ROW()-27&lt;=MAX(①職員名簿!$AB$11:$AB$110),IF(INDEX(①職員名簿!G$11:G$110,MATCH(ROW()-27,①職員名簿!AB$11:AB$110,0))&lt;&gt;"",INDEX(①職員名簿!G$11:G$110,MATCH(ROW()-27,①職員名簿!AB$11:AB$110,0)),INDEX(①職員名簿!B$11:B$110,MATCH(ROW()-27,①職員名簿!$AB$11:$AB$110,0))),"")</f>
        <v/>
      </c>
      <c r="D66" s="278"/>
      <c r="E66" s="278"/>
      <c r="F66" s="278"/>
      <c r="G66" s="278"/>
      <c r="H66" s="278"/>
      <c r="I66" s="279"/>
      <c r="J66" s="280" t="str">
        <f>IF(ROW()-27&lt;=MAX(①職員名簿!$AB$11:$AB$110),IF(INDEX(①職員名簿!H$11:H$110,MATCH(ROW()-27,①職員名簿!AB$11:AB$110,0))&lt;&gt;"",INDEX(①職員名簿!H$11:H$110,MATCH(ROW()-27,①職員名簿!AB$11:AB$110,0)),INDEX(①職員名簿!C$11:C$110,MATCH(ROW()-27,①職員名簿!$AB$11:$AB$110,0))),"")</f>
        <v/>
      </c>
      <c r="K66" s="281"/>
      <c r="L66" s="281"/>
      <c r="M66" s="281"/>
      <c r="N66" s="281"/>
      <c r="O66" s="282"/>
      <c r="P66" s="283" t="str">
        <f>IF(ROW()-27&lt;=MAX(①職員名簿!$AB$11:$AB$110),INDEX(①職員名簿!D$11:D$110,MATCH(ROW()-27,①職員名簿!$AB$11:$AB$110,0)),"")</f>
        <v/>
      </c>
      <c r="Q66" s="284"/>
      <c r="R66" s="284"/>
      <c r="S66" s="284"/>
      <c r="T66" s="285"/>
      <c r="U66" s="286" t="str">
        <f t="shared" si="0"/>
        <v/>
      </c>
      <c r="V66" s="287"/>
      <c r="W66" s="137" t="s">
        <v>9</v>
      </c>
      <c r="X66" s="288" t="str">
        <f t="shared" si="1"/>
        <v/>
      </c>
      <c r="Y66" s="288"/>
      <c r="Z66" s="138" t="s">
        <v>25</v>
      </c>
      <c r="AA66" s="289" t="str">
        <f>IF(ROW()-27&lt;=MAX(①職員名簿!$AB$11:$AB$110),INDEX(①職員名簿!E$11:E$110,MATCH(ROW()-27,①職員名簿!$AB$11:$AB$110,0)),"")</f>
        <v/>
      </c>
      <c r="AB66" s="290"/>
      <c r="AC66" s="137" t="s">
        <v>9</v>
      </c>
      <c r="AD66" s="290" t="str">
        <f>IF(ROW()-27&lt;=MAX(①職員名簿!$AB$11:$AB$110),INDEX(①職員名簿!F$11:F$110,MATCH(ROW()-27,①職員名簿!$AB$11:$AB$110,0)),"")</f>
        <v/>
      </c>
      <c r="AE66" s="290"/>
      <c r="AF66" s="138" t="s">
        <v>25</v>
      </c>
      <c r="AG66" s="291" t="str">
        <f t="shared" si="2"/>
        <v/>
      </c>
      <c r="AH66" s="292"/>
      <c r="AI66" s="137" t="s">
        <v>9</v>
      </c>
      <c r="AJ66" s="288" t="str">
        <f t="shared" si="3"/>
        <v/>
      </c>
      <c r="AK66" s="288"/>
      <c r="AL66" s="138" t="s">
        <v>25</v>
      </c>
      <c r="AM6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6" s="140" t="str">
        <f>IF(ROW()-27&lt;=MAX(①職員名簿!$AB$11:$AB$110),IF(INDEX(①職員名簿!N$11:N$110,MATCH(ROW()-27,①職員名簿!$AB$11:$AB$110,0))&lt;&gt;"","〇",""),"")</f>
        <v/>
      </c>
      <c r="AO66" s="141"/>
      <c r="AP66" s="130"/>
      <c r="AW66" s="131" t="str">
        <f t="shared" si="10"/>
        <v/>
      </c>
      <c r="AX66" s="132" t="str">
        <f t="shared" si="11"/>
        <v/>
      </c>
      <c r="AY66" s="133" t="str">
        <f t="shared" si="12"/>
        <v/>
      </c>
      <c r="AZ66" s="69" t="str">
        <f t="shared" si="13"/>
        <v/>
      </c>
      <c r="BA66" s="134" t="str">
        <f t="shared" si="14"/>
        <v/>
      </c>
      <c r="BB66" s="135" t="str">
        <f t="shared" si="15"/>
        <v/>
      </c>
      <c r="BE66" s="69" t="str">
        <f t="shared" si="16"/>
        <v/>
      </c>
    </row>
    <row r="67" spans="1:57" ht="28.5" customHeight="1" x14ac:dyDescent="0.4">
      <c r="A67" s="123"/>
      <c r="B67" s="136">
        <v>40</v>
      </c>
      <c r="C67" s="277" t="str">
        <f>IF(ROW()-27&lt;=MAX(①職員名簿!$AB$11:$AB$110),IF(INDEX(①職員名簿!G$11:G$110,MATCH(ROW()-27,①職員名簿!AB$11:AB$110,0))&lt;&gt;"",INDEX(①職員名簿!G$11:G$110,MATCH(ROW()-27,①職員名簿!AB$11:AB$110,0)),INDEX(①職員名簿!B$11:B$110,MATCH(ROW()-27,①職員名簿!$AB$11:$AB$110,0))),"")</f>
        <v/>
      </c>
      <c r="D67" s="278"/>
      <c r="E67" s="278"/>
      <c r="F67" s="278"/>
      <c r="G67" s="278"/>
      <c r="H67" s="278"/>
      <c r="I67" s="279"/>
      <c r="J67" s="280" t="str">
        <f>IF(ROW()-27&lt;=MAX(①職員名簿!$AB$11:$AB$110),IF(INDEX(①職員名簿!H$11:H$110,MATCH(ROW()-27,①職員名簿!AB$11:AB$110,0))&lt;&gt;"",INDEX(①職員名簿!H$11:H$110,MATCH(ROW()-27,①職員名簿!AB$11:AB$110,0)),INDEX(①職員名簿!C$11:C$110,MATCH(ROW()-27,①職員名簿!$AB$11:$AB$110,0))),"")</f>
        <v/>
      </c>
      <c r="K67" s="281"/>
      <c r="L67" s="281"/>
      <c r="M67" s="281"/>
      <c r="N67" s="281"/>
      <c r="O67" s="282"/>
      <c r="P67" s="283" t="str">
        <f>IF(ROW()-27&lt;=MAX(①職員名簿!$AB$11:$AB$110),INDEX(①職員名簿!D$11:D$110,MATCH(ROW()-27,①職員名簿!$AB$11:$AB$110,0)),"")</f>
        <v/>
      </c>
      <c r="Q67" s="284"/>
      <c r="R67" s="284"/>
      <c r="S67" s="284"/>
      <c r="T67" s="285"/>
      <c r="U67" s="286" t="str">
        <f t="shared" si="0"/>
        <v/>
      </c>
      <c r="V67" s="287"/>
      <c r="W67" s="137" t="s">
        <v>9</v>
      </c>
      <c r="X67" s="288" t="str">
        <f t="shared" si="1"/>
        <v/>
      </c>
      <c r="Y67" s="288"/>
      <c r="Z67" s="138" t="s">
        <v>25</v>
      </c>
      <c r="AA67" s="289" t="str">
        <f>IF(ROW()-27&lt;=MAX(①職員名簿!$AB$11:$AB$110),INDEX(①職員名簿!E$11:E$110,MATCH(ROW()-27,①職員名簿!$AB$11:$AB$110,0)),"")</f>
        <v/>
      </c>
      <c r="AB67" s="290"/>
      <c r="AC67" s="137" t="s">
        <v>9</v>
      </c>
      <c r="AD67" s="290" t="str">
        <f>IF(ROW()-27&lt;=MAX(①職員名簿!$AB$11:$AB$110),INDEX(①職員名簿!F$11:F$110,MATCH(ROW()-27,①職員名簿!$AB$11:$AB$110,0)),"")</f>
        <v/>
      </c>
      <c r="AE67" s="290"/>
      <c r="AF67" s="138" t="s">
        <v>25</v>
      </c>
      <c r="AG67" s="291" t="str">
        <f t="shared" si="2"/>
        <v/>
      </c>
      <c r="AH67" s="292"/>
      <c r="AI67" s="137" t="s">
        <v>9</v>
      </c>
      <c r="AJ67" s="288" t="str">
        <f t="shared" si="3"/>
        <v/>
      </c>
      <c r="AK67" s="288"/>
      <c r="AL67" s="138" t="s">
        <v>25</v>
      </c>
      <c r="AM6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7" s="140" t="str">
        <f>IF(ROW()-27&lt;=MAX(①職員名簿!$AB$11:$AB$110),IF(INDEX(①職員名簿!N$11:N$110,MATCH(ROW()-27,①職員名簿!$AB$11:$AB$110,0))&lt;&gt;"","〇",""),"")</f>
        <v/>
      </c>
      <c r="AO67" s="141"/>
      <c r="AP67" s="130"/>
      <c r="AW67" s="131" t="str">
        <f t="shared" si="10"/>
        <v/>
      </c>
      <c r="AX67" s="132" t="str">
        <f t="shared" si="11"/>
        <v/>
      </c>
      <c r="AY67" s="133" t="str">
        <f t="shared" si="12"/>
        <v/>
      </c>
      <c r="AZ67" s="69" t="str">
        <f t="shared" si="13"/>
        <v/>
      </c>
      <c r="BA67" s="134" t="str">
        <f t="shared" si="14"/>
        <v/>
      </c>
      <c r="BB67" s="135" t="str">
        <f t="shared" si="15"/>
        <v/>
      </c>
      <c r="BE67" s="69" t="str">
        <f t="shared" si="16"/>
        <v/>
      </c>
    </row>
    <row r="68" spans="1:57" ht="28.5" customHeight="1" x14ac:dyDescent="0.4">
      <c r="A68" s="123"/>
      <c r="B68" s="136">
        <v>41</v>
      </c>
      <c r="C68" s="277" t="str">
        <f>IF(ROW()-27&lt;=MAX(①職員名簿!$AB$11:$AB$110),IF(INDEX(①職員名簿!G$11:G$110,MATCH(ROW()-27,①職員名簿!AB$11:AB$110,0))&lt;&gt;"",INDEX(①職員名簿!G$11:G$110,MATCH(ROW()-27,①職員名簿!AB$11:AB$110,0)),INDEX(①職員名簿!B$11:B$110,MATCH(ROW()-27,①職員名簿!$AB$11:$AB$110,0))),"")</f>
        <v/>
      </c>
      <c r="D68" s="278"/>
      <c r="E68" s="278"/>
      <c r="F68" s="278"/>
      <c r="G68" s="278"/>
      <c r="H68" s="278"/>
      <c r="I68" s="279"/>
      <c r="J68" s="280" t="str">
        <f>IF(ROW()-27&lt;=MAX(①職員名簿!$AB$11:$AB$110),IF(INDEX(①職員名簿!H$11:H$110,MATCH(ROW()-27,①職員名簿!AB$11:AB$110,0))&lt;&gt;"",INDEX(①職員名簿!H$11:H$110,MATCH(ROW()-27,①職員名簿!AB$11:AB$110,0)),INDEX(①職員名簿!C$11:C$110,MATCH(ROW()-27,①職員名簿!$AB$11:$AB$110,0))),"")</f>
        <v/>
      </c>
      <c r="K68" s="281"/>
      <c r="L68" s="281"/>
      <c r="M68" s="281"/>
      <c r="N68" s="281"/>
      <c r="O68" s="282"/>
      <c r="P68" s="283" t="str">
        <f>IF(ROW()-27&lt;=MAX(①職員名簿!$AB$11:$AB$110),INDEX(①職員名簿!D$11:D$110,MATCH(ROW()-27,①職員名簿!$AB$11:$AB$110,0)),"")</f>
        <v/>
      </c>
      <c r="Q68" s="284"/>
      <c r="R68" s="284"/>
      <c r="S68" s="284"/>
      <c r="T68" s="285"/>
      <c r="U68" s="286" t="str">
        <f t="shared" si="0"/>
        <v/>
      </c>
      <c r="V68" s="287"/>
      <c r="W68" s="137" t="s">
        <v>9</v>
      </c>
      <c r="X68" s="288" t="str">
        <f t="shared" si="1"/>
        <v/>
      </c>
      <c r="Y68" s="288"/>
      <c r="Z68" s="138" t="s">
        <v>25</v>
      </c>
      <c r="AA68" s="289" t="str">
        <f>IF(ROW()-27&lt;=MAX(①職員名簿!$AB$11:$AB$110),INDEX(①職員名簿!E$11:E$110,MATCH(ROW()-27,①職員名簿!$AB$11:$AB$110,0)),"")</f>
        <v/>
      </c>
      <c r="AB68" s="290"/>
      <c r="AC68" s="137" t="s">
        <v>9</v>
      </c>
      <c r="AD68" s="290" t="str">
        <f>IF(ROW()-27&lt;=MAX(①職員名簿!$AB$11:$AB$110),INDEX(①職員名簿!F$11:F$110,MATCH(ROW()-27,①職員名簿!$AB$11:$AB$110,0)),"")</f>
        <v/>
      </c>
      <c r="AE68" s="290"/>
      <c r="AF68" s="138" t="s">
        <v>25</v>
      </c>
      <c r="AG68" s="291" t="str">
        <f t="shared" si="2"/>
        <v/>
      </c>
      <c r="AH68" s="292"/>
      <c r="AI68" s="137" t="s">
        <v>9</v>
      </c>
      <c r="AJ68" s="288" t="str">
        <f t="shared" si="3"/>
        <v/>
      </c>
      <c r="AK68" s="288"/>
      <c r="AL68" s="138" t="s">
        <v>25</v>
      </c>
      <c r="AM6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8" s="140" t="str">
        <f>IF(ROW()-27&lt;=MAX(①職員名簿!$AB$11:$AB$110),IF(INDEX(①職員名簿!N$11:N$110,MATCH(ROW()-27,①職員名簿!$AB$11:$AB$110,0))&lt;&gt;"","〇",""),"")</f>
        <v/>
      </c>
      <c r="AO68" s="141"/>
      <c r="AP68" s="130"/>
      <c r="AW68" s="131" t="str">
        <f t="shared" si="10"/>
        <v/>
      </c>
      <c r="AX68" s="132" t="str">
        <f t="shared" si="11"/>
        <v/>
      </c>
      <c r="AY68" s="133" t="str">
        <f t="shared" si="12"/>
        <v/>
      </c>
      <c r="AZ68" s="69" t="str">
        <f t="shared" si="13"/>
        <v/>
      </c>
      <c r="BA68" s="134" t="str">
        <f t="shared" si="14"/>
        <v/>
      </c>
      <c r="BB68" s="135" t="str">
        <f t="shared" si="15"/>
        <v/>
      </c>
      <c r="BE68" s="69" t="str">
        <f t="shared" si="16"/>
        <v/>
      </c>
    </row>
    <row r="69" spans="1:57" ht="28.5" customHeight="1" x14ac:dyDescent="0.4">
      <c r="A69" s="123"/>
      <c r="B69" s="136">
        <v>42</v>
      </c>
      <c r="C69" s="277" t="str">
        <f>IF(ROW()-27&lt;=MAX(①職員名簿!$AB$11:$AB$110),IF(INDEX(①職員名簿!G$11:G$110,MATCH(ROW()-27,①職員名簿!AB$11:AB$110,0))&lt;&gt;"",INDEX(①職員名簿!G$11:G$110,MATCH(ROW()-27,①職員名簿!AB$11:AB$110,0)),INDEX(①職員名簿!B$11:B$110,MATCH(ROW()-27,①職員名簿!$AB$11:$AB$110,0))),"")</f>
        <v/>
      </c>
      <c r="D69" s="278"/>
      <c r="E69" s="278"/>
      <c r="F69" s="278"/>
      <c r="G69" s="278"/>
      <c r="H69" s="278"/>
      <c r="I69" s="279"/>
      <c r="J69" s="280" t="str">
        <f>IF(ROW()-27&lt;=MAX(①職員名簿!$AB$11:$AB$110),IF(INDEX(①職員名簿!H$11:H$110,MATCH(ROW()-27,①職員名簿!AB$11:AB$110,0))&lt;&gt;"",INDEX(①職員名簿!H$11:H$110,MATCH(ROW()-27,①職員名簿!AB$11:AB$110,0)),INDEX(①職員名簿!C$11:C$110,MATCH(ROW()-27,①職員名簿!$AB$11:$AB$110,0))),"")</f>
        <v/>
      </c>
      <c r="K69" s="281"/>
      <c r="L69" s="281"/>
      <c r="M69" s="281"/>
      <c r="N69" s="281"/>
      <c r="O69" s="282"/>
      <c r="P69" s="283" t="str">
        <f>IF(ROW()-27&lt;=MAX(①職員名簿!$AB$11:$AB$110),INDEX(①職員名簿!D$11:D$110,MATCH(ROW()-27,①職員名簿!$AB$11:$AB$110,0)),"")</f>
        <v/>
      </c>
      <c r="Q69" s="284"/>
      <c r="R69" s="284"/>
      <c r="S69" s="284"/>
      <c r="T69" s="285"/>
      <c r="U69" s="286" t="str">
        <f t="shared" si="0"/>
        <v/>
      </c>
      <c r="V69" s="287"/>
      <c r="W69" s="137" t="s">
        <v>9</v>
      </c>
      <c r="X69" s="288" t="str">
        <f t="shared" si="1"/>
        <v/>
      </c>
      <c r="Y69" s="288"/>
      <c r="Z69" s="138" t="s">
        <v>25</v>
      </c>
      <c r="AA69" s="289" t="str">
        <f>IF(ROW()-27&lt;=MAX(①職員名簿!$AB$11:$AB$110),INDEX(①職員名簿!E$11:E$110,MATCH(ROW()-27,①職員名簿!$AB$11:$AB$110,0)),"")</f>
        <v/>
      </c>
      <c r="AB69" s="290"/>
      <c r="AC69" s="137" t="s">
        <v>9</v>
      </c>
      <c r="AD69" s="290" t="str">
        <f>IF(ROW()-27&lt;=MAX(①職員名簿!$AB$11:$AB$110),INDEX(①職員名簿!F$11:F$110,MATCH(ROW()-27,①職員名簿!$AB$11:$AB$110,0)),"")</f>
        <v/>
      </c>
      <c r="AE69" s="290"/>
      <c r="AF69" s="138" t="s">
        <v>25</v>
      </c>
      <c r="AG69" s="291" t="str">
        <f t="shared" si="2"/>
        <v/>
      </c>
      <c r="AH69" s="292"/>
      <c r="AI69" s="137" t="s">
        <v>9</v>
      </c>
      <c r="AJ69" s="288" t="str">
        <f t="shared" si="3"/>
        <v/>
      </c>
      <c r="AK69" s="288"/>
      <c r="AL69" s="138" t="s">
        <v>25</v>
      </c>
      <c r="AM6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9" s="140" t="str">
        <f>IF(ROW()-27&lt;=MAX(①職員名簿!$AB$11:$AB$110),IF(INDEX(①職員名簿!N$11:N$110,MATCH(ROW()-27,①職員名簿!$AB$11:$AB$110,0))&lt;&gt;"","〇",""),"")</f>
        <v/>
      </c>
      <c r="AO69" s="141"/>
      <c r="AP69" s="130"/>
      <c r="AW69" s="131" t="str">
        <f t="shared" si="10"/>
        <v/>
      </c>
      <c r="AX69" s="132" t="str">
        <f t="shared" si="11"/>
        <v/>
      </c>
      <c r="AY69" s="133" t="str">
        <f t="shared" si="12"/>
        <v/>
      </c>
      <c r="AZ69" s="69" t="str">
        <f t="shared" si="13"/>
        <v/>
      </c>
      <c r="BA69" s="134" t="str">
        <f t="shared" si="14"/>
        <v/>
      </c>
      <c r="BB69" s="135" t="str">
        <f t="shared" si="15"/>
        <v/>
      </c>
      <c r="BE69" s="69" t="str">
        <f t="shared" si="16"/>
        <v/>
      </c>
    </row>
    <row r="70" spans="1:57" ht="28.5" customHeight="1" x14ac:dyDescent="0.4">
      <c r="A70" s="123"/>
      <c r="B70" s="136">
        <v>43</v>
      </c>
      <c r="C70" s="277" t="str">
        <f>IF(ROW()-27&lt;=MAX(①職員名簿!$AB$11:$AB$110),IF(INDEX(①職員名簿!G$11:G$110,MATCH(ROW()-27,①職員名簿!AB$11:AB$110,0))&lt;&gt;"",INDEX(①職員名簿!G$11:G$110,MATCH(ROW()-27,①職員名簿!AB$11:AB$110,0)),INDEX(①職員名簿!B$11:B$110,MATCH(ROW()-27,①職員名簿!$AB$11:$AB$110,0))),"")</f>
        <v/>
      </c>
      <c r="D70" s="278"/>
      <c r="E70" s="278"/>
      <c r="F70" s="278"/>
      <c r="G70" s="278"/>
      <c r="H70" s="278"/>
      <c r="I70" s="279"/>
      <c r="J70" s="280" t="str">
        <f>IF(ROW()-27&lt;=MAX(①職員名簿!$AB$11:$AB$110),IF(INDEX(①職員名簿!H$11:H$110,MATCH(ROW()-27,①職員名簿!AB$11:AB$110,0))&lt;&gt;"",INDEX(①職員名簿!H$11:H$110,MATCH(ROW()-27,①職員名簿!AB$11:AB$110,0)),INDEX(①職員名簿!C$11:C$110,MATCH(ROW()-27,①職員名簿!$AB$11:$AB$110,0))),"")</f>
        <v/>
      </c>
      <c r="K70" s="281"/>
      <c r="L70" s="281"/>
      <c r="M70" s="281"/>
      <c r="N70" s="281"/>
      <c r="O70" s="282"/>
      <c r="P70" s="283" t="str">
        <f>IF(ROW()-27&lt;=MAX(①職員名簿!$AB$11:$AB$110),INDEX(①職員名簿!D$11:D$110,MATCH(ROW()-27,①職員名簿!$AB$11:$AB$110,0)),"")</f>
        <v/>
      </c>
      <c r="Q70" s="284"/>
      <c r="R70" s="284"/>
      <c r="S70" s="284"/>
      <c r="T70" s="285"/>
      <c r="U70" s="286" t="str">
        <f t="shared" si="0"/>
        <v/>
      </c>
      <c r="V70" s="287"/>
      <c r="W70" s="137" t="s">
        <v>9</v>
      </c>
      <c r="X70" s="288" t="str">
        <f t="shared" si="1"/>
        <v/>
      </c>
      <c r="Y70" s="288"/>
      <c r="Z70" s="138" t="s">
        <v>25</v>
      </c>
      <c r="AA70" s="289" t="str">
        <f>IF(ROW()-27&lt;=MAX(①職員名簿!$AB$11:$AB$110),INDEX(①職員名簿!E$11:E$110,MATCH(ROW()-27,①職員名簿!$AB$11:$AB$110,0)),"")</f>
        <v/>
      </c>
      <c r="AB70" s="290"/>
      <c r="AC70" s="137" t="s">
        <v>9</v>
      </c>
      <c r="AD70" s="290" t="str">
        <f>IF(ROW()-27&lt;=MAX(①職員名簿!$AB$11:$AB$110),INDEX(①職員名簿!F$11:F$110,MATCH(ROW()-27,①職員名簿!$AB$11:$AB$110,0)),"")</f>
        <v/>
      </c>
      <c r="AE70" s="290"/>
      <c r="AF70" s="138" t="s">
        <v>25</v>
      </c>
      <c r="AG70" s="291" t="str">
        <f t="shared" si="2"/>
        <v/>
      </c>
      <c r="AH70" s="292"/>
      <c r="AI70" s="137" t="s">
        <v>9</v>
      </c>
      <c r="AJ70" s="288" t="str">
        <f t="shared" si="3"/>
        <v/>
      </c>
      <c r="AK70" s="288"/>
      <c r="AL70" s="138" t="s">
        <v>25</v>
      </c>
      <c r="AM7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0" s="140" t="str">
        <f>IF(ROW()-27&lt;=MAX(①職員名簿!$AB$11:$AB$110),IF(INDEX(①職員名簿!N$11:N$110,MATCH(ROW()-27,①職員名簿!$AB$11:$AB$110,0))&lt;&gt;"","〇",""),"")</f>
        <v/>
      </c>
      <c r="AO70" s="141"/>
      <c r="AP70" s="130"/>
      <c r="AW70" s="131" t="str">
        <f t="shared" si="10"/>
        <v/>
      </c>
      <c r="AX70" s="132" t="str">
        <f t="shared" si="11"/>
        <v/>
      </c>
      <c r="AY70" s="133" t="str">
        <f t="shared" si="12"/>
        <v/>
      </c>
      <c r="AZ70" s="69" t="str">
        <f t="shared" si="13"/>
        <v/>
      </c>
      <c r="BA70" s="134" t="str">
        <f t="shared" si="14"/>
        <v/>
      </c>
      <c r="BB70" s="135" t="str">
        <f t="shared" si="15"/>
        <v/>
      </c>
      <c r="BE70" s="69" t="str">
        <f t="shared" si="16"/>
        <v/>
      </c>
    </row>
    <row r="71" spans="1:57" ht="28.5" customHeight="1" x14ac:dyDescent="0.4">
      <c r="A71" s="123"/>
      <c r="B71" s="136">
        <v>44</v>
      </c>
      <c r="C71" s="277" t="str">
        <f>IF(ROW()-27&lt;=MAX(①職員名簿!$AB$11:$AB$110),IF(INDEX(①職員名簿!G$11:G$110,MATCH(ROW()-27,①職員名簿!AB$11:AB$110,0))&lt;&gt;"",INDEX(①職員名簿!G$11:G$110,MATCH(ROW()-27,①職員名簿!AB$11:AB$110,0)),INDEX(①職員名簿!B$11:B$110,MATCH(ROW()-27,①職員名簿!$AB$11:$AB$110,0))),"")</f>
        <v/>
      </c>
      <c r="D71" s="278"/>
      <c r="E71" s="278"/>
      <c r="F71" s="278"/>
      <c r="G71" s="278"/>
      <c r="H71" s="278"/>
      <c r="I71" s="279"/>
      <c r="J71" s="280" t="str">
        <f>IF(ROW()-27&lt;=MAX(①職員名簿!$AB$11:$AB$110),IF(INDEX(①職員名簿!H$11:H$110,MATCH(ROW()-27,①職員名簿!AB$11:AB$110,0))&lt;&gt;"",INDEX(①職員名簿!H$11:H$110,MATCH(ROW()-27,①職員名簿!AB$11:AB$110,0)),INDEX(①職員名簿!C$11:C$110,MATCH(ROW()-27,①職員名簿!$AB$11:$AB$110,0))),"")</f>
        <v/>
      </c>
      <c r="K71" s="281"/>
      <c r="L71" s="281"/>
      <c r="M71" s="281"/>
      <c r="N71" s="281"/>
      <c r="O71" s="282"/>
      <c r="P71" s="283" t="str">
        <f>IF(ROW()-27&lt;=MAX(①職員名簿!$AB$11:$AB$110),INDEX(①職員名簿!D$11:D$110,MATCH(ROW()-27,①職員名簿!$AB$11:$AB$110,0)),"")</f>
        <v/>
      </c>
      <c r="Q71" s="284"/>
      <c r="R71" s="284"/>
      <c r="S71" s="284"/>
      <c r="T71" s="285"/>
      <c r="U71" s="286" t="str">
        <f t="shared" si="0"/>
        <v/>
      </c>
      <c r="V71" s="287"/>
      <c r="W71" s="137" t="s">
        <v>9</v>
      </c>
      <c r="X71" s="288" t="str">
        <f t="shared" si="1"/>
        <v/>
      </c>
      <c r="Y71" s="288"/>
      <c r="Z71" s="138" t="s">
        <v>25</v>
      </c>
      <c r="AA71" s="289" t="str">
        <f>IF(ROW()-27&lt;=MAX(①職員名簿!$AB$11:$AB$110),INDEX(①職員名簿!E$11:E$110,MATCH(ROW()-27,①職員名簿!$AB$11:$AB$110,0)),"")</f>
        <v/>
      </c>
      <c r="AB71" s="290"/>
      <c r="AC71" s="137" t="s">
        <v>9</v>
      </c>
      <c r="AD71" s="290" t="str">
        <f>IF(ROW()-27&lt;=MAX(①職員名簿!$AB$11:$AB$110),INDEX(①職員名簿!F$11:F$110,MATCH(ROW()-27,①職員名簿!$AB$11:$AB$110,0)),"")</f>
        <v/>
      </c>
      <c r="AE71" s="290"/>
      <c r="AF71" s="138" t="s">
        <v>25</v>
      </c>
      <c r="AG71" s="291" t="str">
        <f t="shared" si="2"/>
        <v/>
      </c>
      <c r="AH71" s="292"/>
      <c r="AI71" s="137" t="s">
        <v>9</v>
      </c>
      <c r="AJ71" s="288" t="str">
        <f t="shared" si="3"/>
        <v/>
      </c>
      <c r="AK71" s="288"/>
      <c r="AL71" s="138" t="s">
        <v>25</v>
      </c>
      <c r="AM7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1" s="140" t="str">
        <f>IF(ROW()-27&lt;=MAX(①職員名簿!$AB$11:$AB$110),IF(INDEX(①職員名簿!N$11:N$110,MATCH(ROW()-27,①職員名簿!$AB$11:$AB$110,0))&lt;&gt;"","〇",""),"")</f>
        <v/>
      </c>
      <c r="AO71" s="141"/>
      <c r="AP71" s="130"/>
      <c r="AW71" s="131" t="str">
        <f t="shared" si="10"/>
        <v/>
      </c>
      <c r="AX71" s="132" t="str">
        <f t="shared" si="11"/>
        <v/>
      </c>
      <c r="AY71" s="133" t="str">
        <f t="shared" si="12"/>
        <v/>
      </c>
      <c r="AZ71" s="69" t="str">
        <f t="shared" si="13"/>
        <v/>
      </c>
      <c r="BA71" s="134" t="str">
        <f t="shared" si="14"/>
        <v/>
      </c>
      <c r="BB71" s="135" t="str">
        <f t="shared" si="15"/>
        <v/>
      </c>
      <c r="BE71" s="69" t="str">
        <f t="shared" si="16"/>
        <v/>
      </c>
    </row>
    <row r="72" spans="1:57" ht="28.5" customHeight="1" x14ac:dyDescent="0.4">
      <c r="A72" s="123"/>
      <c r="B72" s="136">
        <v>45</v>
      </c>
      <c r="C72" s="277" t="str">
        <f>IF(ROW()-27&lt;=MAX(①職員名簿!$AB$11:$AB$110),IF(INDEX(①職員名簿!G$11:G$110,MATCH(ROW()-27,①職員名簿!AB$11:AB$110,0))&lt;&gt;"",INDEX(①職員名簿!G$11:G$110,MATCH(ROW()-27,①職員名簿!AB$11:AB$110,0)),INDEX(①職員名簿!B$11:B$110,MATCH(ROW()-27,①職員名簿!$AB$11:$AB$110,0))),"")</f>
        <v/>
      </c>
      <c r="D72" s="278"/>
      <c r="E72" s="278"/>
      <c r="F72" s="278"/>
      <c r="G72" s="278"/>
      <c r="H72" s="278"/>
      <c r="I72" s="279"/>
      <c r="J72" s="280" t="str">
        <f>IF(ROW()-27&lt;=MAX(①職員名簿!$AB$11:$AB$110),IF(INDEX(①職員名簿!H$11:H$110,MATCH(ROW()-27,①職員名簿!AB$11:AB$110,0))&lt;&gt;"",INDEX(①職員名簿!H$11:H$110,MATCH(ROW()-27,①職員名簿!AB$11:AB$110,0)),INDEX(①職員名簿!C$11:C$110,MATCH(ROW()-27,①職員名簿!$AB$11:$AB$110,0))),"")</f>
        <v/>
      </c>
      <c r="K72" s="281"/>
      <c r="L72" s="281"/>
      <c r="M72" s="281"/>
      <c r="N72" s="281"/>
      <c r="O72" s="282"/>
      <c r="P72" s="283" t="str">
        <f>IF(ROW()-27&lt;=MAX(①職員名簿!$AB$11:$AB$110),INDEX(①職員名簿!D$11:D$110,MATCH(ROW()-27,①職員名簿!$AB$11:$AB$110,0)),"")</f>
        <v/>
      </c>
      <c r="Q72" s="284"/>
      <c r="R72" s="284"/>
      <c r="S72" s="284"/>
      <c r="T72" s="285"/>
      <c r="U72" s="286" t="str">
        <f t="shared" si="0"/>
        <v/>
      </c>
      <c r="V72" s="287"/>
      <c r="W72" s="137" t="s">
        <v>9</v>
      </c>
      <c r="X72" s="288" t="str">
        <f t="shared" si="1"/>
        <v/>
      </c>
      <c r="Y72" s="288"/>
      <c r="Z72" s="138" t="s">
        <v>25</v>
      </c>
      <c r="AA72" s="289" t="str">
        <f>IF(ROW()-27&lt;=MAX(①職員名簿!$AB$11:$AB$110),INDEX(①職員名簿!E$11:E$110,MATCH(ROW()-27,①職員名簿!$AB$11:$AB$110,0)),"")</f>
        <v/>
      </c>
      <c r="AB72" s="290"/>
      <c r="AC72" s="137" t="s">
        <v>9</v>
      </c>
      <c r="AD72" s="290" t="str">
        <f>IF(ROW()-27&lt;=MAX(①職員名簿!$AB$11:$AB$110),INDEX(①職員名簿!F$11:F$110,MATCH(ROW()-27,①職員名簿!$AB$11:$AB$110,0)),"")</f>
        <v/>
      </c>
      <c r="AE72" s="290"/>
      <c r="AF72" s="138" t="s">
        <v>25</v>
      </c>
      <c r="AG72" s="291" t="str">
        <f t="shared" si="2"/>
        <v/>
      </c>
      <c r="AH72" s="292"/>
      <c r="AI72" s="137" t="s">
        <v>9</v>
      </c>
      <c r="AJ72" s="288" t="str">
        <f t="shared" si="3"/>
        <v/>
      </c>
      <c r="AK72" s="288"/>
      <c r="AL72" s="138" t="s">
        <v>25</v>
      </c>
      <c r="AM7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2" s="140" t="str">
        <f>IF(ROW()-27&lt;=MAX(①職員名簿!$AB$11:$AB$110),IF(INDEX(①職員名簿!N$11:N$110,MATCH(ROW()-27,①職員名簿!$AB$11:$AB$110,0))&lt;&gt;"","〇",""),"")</f>
        <v/>
      </c>
      <c r="AO72" s="141"/>
      <c r="AP72" s="130"/>
      <c r="AW72" s="131" t="str">
        <f t="shared" si="10"/>
        <v/>
      </c>
      <c r="AX72" s="132" t="str">
        <f t="shared" si="11"/>
        <v/>
      </c>
      <c r="AY72" s="133" t="str">
        <f t="shared" si="12"/>
        <v/>
      </c>
      <c r="AZ72" s="69" t="str">
        <f t="shared" si="13"/>
        <v/>
      </c>
      <c r="BA72" s="134" t="str">
        <f t="shared" si="14"/>
        <v/>
      </c>
      <c r="BB72" s="135" t="str">
        <f t="shared" si="15"/>
        <v/>
      </c>
      <c r="BE72" s="69" t="str">
        <f t="shared" si="16"/>
        <v/>
      </c>
    </row>
    <row r="73" spans="1:57" ht="28.5" customHeight="1" x14ac:dyDescent="0.4">
      <c r="A73" s="123"/>
      <c r="B73" s="136">
        <v>46</v>
      </c>
      <c r="C73" s="277" t="str">
        <f>IF(ROW()-27&lt;=MAX(①職員名簿!$AB$11:$AB$110),IF(INDEX(①職員名簿!G$11:G$110,MATCH(ROW()-27,①職員名簿!AB$11:AB$110,0))&lt;&gt;"",INDEX(①職員名簿!G$11:G$110,MATCH(ROW()-27,①職員名簿!AB$11:AB$110,0)),INDEX(①職員名簿!B$11:B$110,MATCH(ROW()-27,①職員名簿!$AB$11:$AB$110,0))),"")</f>
        <v/>
      </c>
      <c r="D73" s="278"/>
      <c r="E73" s="278"/>
      <c r="F73" s="278"/>
      <c r="G73" s="278"/>
      <c r="H73" s="278"/>
      <c r="I73" s="279"/>
      <c r="J73" s="280" t="str">
        <f>IF(ROW()-27&lt;=MAX(①職員名簿!$AB$11:$AB$110),IF(INDEX(①職員名簿!H$11:H$110,MATCH(ROW()-27,①職員名簿!AB$11:AB$110,0))&lt;&gt;"",INDEX(①職員名簿!H$11:H$110,MATCH(ROW()-27,①職員名簿!AB$11:AB$110,0)),INDEX(①職員名簿!C$11:C$110,MATCH(ROW()-27,①職員名簿!$AB$11:$AB$110,0))),"")</f>
        <v/>
      </c>
      <c r="K73" s="281"/>
      <c r="L73" s="281"/>
      <c r="M73" s="281"/>
      <c r="N73" s="281"/>
      <c r="O73" s="282"/>
      <c r="P73" s="283" t="str">
        <f>IF(ROW()-27&lt;=MAX(①職員名簿!$AB$11:$AB$110),INDEX(①職員名簿!D$11:D$110,MATCH(ROW()-27,①職員名簿!$AB$11:$AB$110,0)),"")</f>
        <v/>
      </c>
      <c r="Q73" s="284"/>
      <c r="R73" s="284"/>
      <c r="S73" s="284"/>
      <c r="T73" s="285"/>
      <c r="U73" s="286" t="str">
        <f t="shared" si="0"/>
        <v/>
      </c>
      <c r="V73" s="287"/>
      <c r="W73" s="137" t="s">
        <v>9</v>
      </c>
      <c r="X73" s="288" t="str">
        <f t="shared" si="1"/>
        <v/>
      </c>
      <c r="Y73" s="288"/>
      <c r="Z73" s="138" t="s">
        <v>25</v>
      </c>
      <c r="AA73" s="289" t="str">
        <f>IF(ROW()-27&lt;=MAX(①職員名簿!$AB$11:$AB$110),INDEX(①職員名簿!E$11:E$110,MATCH(ROW()-27,①職員名簿!$AB$11:$AB$110,0)),"")</f>
        <v/>
      </c>
      <c r="AB73" s="290"/>
      <c r="AC73" s="137" t="s">
        <v>9</v>
      </c>
      <c r="AD73" s="290" t="str">
        <f>IF(ROW()-27&lt;=MAX(①職員名簿!$AB$11:$AB$110),INDEX(①職員名簿!F$11:F$110,MATCH(ROW()-27,①職員名簿!$AB$11:$AB$110,0)),"")</f>
        <v/>
      </c>
      <c r="AE73" s="290"/>
      <c r="AF73" s="138" t="s">
        <v>25</v>
      </c>
      <c r="AG73" s="291" t="str">
        <f t="shared" si="2"/>
        <v/>
      </c>
      <c r="AH73" s="292"/>
      <c r="AI73" s="137" t="s">
        <v>9</v>
      </c>
      <c r="AJ73" s="288" t="str">
        <f t="shared" si="3"/>
        <v/>
      </c>
      <c r="AK73" s="288"/>
      <c r="AL73" s="138" t="s">
        <v>25</v>
      </c>
      <c r="AM7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3" s="140" t="str">
        <f>IF(ROW()-27&lt;=MAX(①職員名簿!$AB$11:$AB$110),IF(INDEX(①職員名簿!N$11:N$110,MATCH(ROW()-27,①職員名簿!$AB$11:$AB$110,0))&lt;&gt;"","〇",""),"")</f>
        <v/>
      </c>
      <c r="AO73" s="141"/>
      <c r="AP73" s="130"/>
      <c r="AW73" s="131" t="str">
        <f t="shared" si="10"/>
        <v/>
      </c>
      <c r="AX73" s="132" t="str">
        <f t="shared" si="11"/>
        <v/>
      </c>
      <c r="AY73" s="133" t="str">
        <f t="shared" si="12"/>
        <v/>
      </c>
      <c r="AZ73" s="69" t="str">
        <f t="shared" si="13"/>
        <v/>
      </c>
      <c r="BA73" s="134" t="str">
        <f t="shared" si="14"/>
        <v/>
      </c>
      <c r="BB73" s="135" t="str">
        <f t="shared" si="15"/>
        <v/>
      </c>
      <c r="BE73" s="69" t="str">
        <f t="shared" si="16"/>
        <v/>
      </c>
    </row>
    <row r="74" spans="1:57" ht="28.5" customHeight="1" x14ac:dyDescent="0.4">
      <c r="A74" s="123"/>
      <c r="B74" s="136">
        <v>47</v>
      </c>
      <c r="C74" s="277" t="str">
        <f>IF(ROW()-27&lt;=MAX(①職員名簿!$AB$11:$AB$110),IF(INDEX(①職員名簿!G$11:G$110,MATCH(ROW()-27,①職員名簿!AB$11:AB$110,0))&lt;&gt;"",INDEX(①職員名簿!G$11:G$110,MATCH(ROW()-27,①職員名簿!AB$11:AB$110,0)),INDEX(①職員名簿!B$11:B$110,MATCH(ROW()-27,①職員名簿!$AB$11:$AB$110,0))),"")</f>
        <v/>
      </c>
      <c r="D74" s="278"/>
      <c r="E74" s="278"/>
      <c r="F74" s="278"/>
      <c r="G74" s="278"/>
      <c r="H74" s="278"/>
      <c r="I74" s="279"/>
      <c r="J74" s="280" t="str">
        <f>IF(ROW()-27&lt;=MAX(①職員名簿!$AB$11:$AB$110),IF(INDEX(①職員名簿!H$11:H$110,MATCH(ROW()-27,①職員名簿!AB$11:AB$110,0))&lt;&gt;"",INDEX(①職員名簿!H$11:H$110,MATCH(ROW()-27,①職員名簿!AB$11:AB$110,0)),INDEX(①職員名簿!C$11:C$110,MATCH(ROW()-27,①職員名簿!$AB$11:$AB$110,0))),"")</f>
        <v/>
      </c>
      <c r="K74" s="281"/>
      <c r="L74" s="281"/>
      <c r="M74" s="281"/>
      <c r="N74" s="281"/>
      <c r="O74" s="282"/>
      <c r="P74" s="283" t="str">
        <f>IF(ROW()-27&lt;=MAX(①職員名簿!$AB$11:$AB$110),INDEX(①職員名簿!D$11:D$110,MATCH(ROW()-27,①職員名簿!$AB$11:$AB$110,0)),"")</f>
        <v/>
      </c>
      <c r="Q74" s="284"/>
      <c r="R74" s="284"/>
      <c r="S74" s="284"/>
      <c r="T74" s="285"/>
      <c r="U74" s="286" t="str">
        <f t="shared" si="0"/>
        <v/>
      </c>
      <c r="V74" s="287"/>
      <c r="W74" s="137" t="s">
        <v>9</v>
      </c>
      <c r="X74" s="288" t="str">
        <f t="shared" si="1"/>
        <v/>
      </c>
      <c r="Y74" s="288"/>
      <c r="Z74" s="138" t="s">
        <v>25</v>
      </c>
      <c r="AA74" s="289" t="str">
        <f>IF(ROW()-27&lt;=MAX(①職員名簿!$AB$11:$AB$110),INDEX(①職員名簿!E$11:E$110,MATCH(ROW()-27,①職員名簿!$AB$11:$AB$110,0)),"")</f>
        <v/>
      </c>
      <c r="AB74" s="290"/>
      <c r="AC74" s="137" t="s">
        <v>9</v>
      </c>
      <c r="AD74" s="290" t="str">
        <f>IF(ROW()-27&lt;=MAX(①職員名簿!$AB$11:$AB$110),INDEX(①職員名簿!F$11:F$110,MATCH(ROW()-27,①職員名簿!$AB$11:$AB$110,0)),"")</f>
        <v/>
      </c>
      <c r="AE74" s="290"/>
      <c r="AF74" s="138" t="s">
        <v>25</v>
      </c>
      <c r="AG74" s="291" t="str">
        <f t="shared" si="2"/>
        <v/>
      </c>
      <c r="AH74" s="292"/>
      <c r="AI74" s="137" t="s">
        <v>9</v>
      </c>
      <c r="AJ74" s="288" t="str">
        <f t="shared" si="3"/>
        <v/>
      </c>
      <c r="AK74" s="288"/>
      <c r="AL74" s="138" t="s">
        <v>25</v>
      </c>
      <c r="AM7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4" s="140" t="str">
        <f>IF(ROW()-27&lt;=MAX(①職員名簿!$AB$11:$AB$110),IF(INDEX(①職員名簿!N$11:N$110,MATCH(ROW()-27,①職員名簿!$AB$11:$AB$110,0))&lt;&gt;"","〇",""),"")</f>
        <v/>
      </c>
      <c r="AO74" s="141"/>
      <c r="AP74" s="130"/>
      <c r="AW74" s="131" t="str">
        <f t="shared" si="10"/>
        <v/>
      </c>
      <c r="AX74" s="132" t="str">
        <f t="shared" si="11"/>
        <v/>
      </c>
      <c r="AY74" s="133" t="str">
        <f t="shared" si="12"/>
        <v/>
      </c>
      <c r="AZ74" s="69" t="str">
        <f t="shared" si="13"/>
        <v/>
      </c>
      <c r="BA74" s="134" t="str">
        <f t="shared" si="14"/>
        <v/>
      </c>
      <c r="BB74" s="135" t="str">
        <f t="shared" si="15"/>
        <v/>
      </c>
      <c r="BE74" s="69" t="str">
        <f t="shared" si="16"/>
        <v/>
      </c>
    </row>
    <row r="75" spans="1:57" ht="28.5" customHeight="1" x14ac:dyDescent="0.4">
      <c r="A75" s="123"/>
      <c r="B75" s="136">
        <v>48</v>
      </c>
      <c r="C75" s="277" t="str">
        <f>IF(ROW()-27&lt;=MAX(①職員名簿!$AB$11:$AB$110),IF(INDEX(①職員名簿!G$11:G$110,MATCH(ROW()-27,①職員名簿!AB$11:AB$110,0))&lt;&gt;"",INDEX(①職員名簿!G$11:G$110,MATCH(ROW()-27,①職員名簿!AB$11:AB$110,0)),INDEX(①職員名簿!B$11:B$110,MATCH(ROW()-27,①職員名簿!$AB$11:$AB$110,0))),"")</f>
        <v/>
      </c>
      <c r="D75" s="278"/>
      <c r="E75" s="278"/>
      <c r="F75" s="278"/>
      <c r="G75" s="278"/>
      <c r="H75" s="278"/>
      <c r="I75" s="279"/>
      <c r="J75" s="280" t="str">
        <f>IF(ROW()-27&lt;=MAX(①職員名簿!$AB$11:$AB$110),IF(INDEX(①職員名簿!H$11:H$110,MATCH(ROW()-27,①職員名簿!AB$11:AB$110,0))&lt;&gt;"",INDEX(①職員名簿!H$11:H$110,MATCH(ROW()-27,①職員名簿!AB$11:AB$110,0)),INDEX(①職員名簿!C$11:C$110,MATCH(ROW()-27,①職員名簿!$AB$11:$AB$110,0))),"")</f>
        <v/>
      </c>
      <c r="K75" s="281"/>
      <c r="L75" s="281"/>
      <c r="M75" s="281"/>
      <c r="N75" s="281"/>
      <c r="O75" s="282"/>
      <c r="P75" s="283" t="str">
        <f>IF(ROW()-27&lt;=MAX(①職員名簿!$AB$11:$AB$110),INDEX(①職員名簿!D$11:D$110,MATCH(ROW()-27,①職員名簿!$AB$11:$AB$110,0)),"")</f>
        <v/>
      </c>
      <c r="Q75" s="284"/>
      <c r="R75" s="284"/>
      <c r="S75" s="284"/>
      <c r="T75" s="285"/>
      <c r="U75" s="286" t="str">
        <f t="shared" si="0"/>
        <v/>
      </c>
      <c r="V75" s="287"/>
      <c r="W75" s="137" t="s">
        <v>9</v>
      </c>
      <c r="X75" s="288" t="str">
        <f t="shared" si="1"/>
        <v/>
      </c>
      <c r="Y75" s="288"/>
      <c r="Z75" s="138" t="s">
        <v>25</v>
      </c>
      <c r="AA75" s="289" t="str">
        <f>IF(ROW()-27&lt;=MAX(①職員名簿!$AB$11:$AB$110),INDEX(①職員名簿!E$11:E$110,MATCH(ROW()-27,①職員名簿!$AB$11:$AB$110,0)),"")</f>
        <v/>
      </c>
      <c r="AB75" s="290"/>
      <c r="AC75" s="137" t="s">
        <v>9</v>
      </c>
      <c r="AD75" s="290" t="str">
        <f>IF(ROW()-27&lt;=MAX(①職員名簿!$AB$11:$AB$110),INDEX(①職員名簿!F$11:F$110,MATCH(ROW()-27,①職員名簿!$AB$11:$AB$110,0)),"")</f>
        <v/>
      </c>
      <c r="AE75" s="290"/>
      <c r="AF75" s="138" t="s">
        <v>25</v>
      </c>
      <c r="AG75" s="291" t="str">
        <f t="shared" si="2"/>
        <v/>
      </c>
      <c r="AH75" s="292"/>
      <c r="AI75" s="137" t="s">
        <v>9</v>
      </c>
      <c r="AJ75" s="288" t="str">
        <f t="shared" si="3"/>
        <v/>
      </c>
      <c r="AK75" s="288"/>
      <c r="AL75" s="138" t="s">
        <v>25</v>
      </c>
      <c r="AM7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5" s="140" t="str">
        <f>IF(ROW()-27&lt;=MAX(①職員名簿!$AB$11:$AB$110),IF(INDEX(①職員名簿!N$11:N$110,MATCH(ROW()-27,①職員名簿!$AB$11:$AB$110,0))&lt;&gt;"","〇",""),"")</f>
        <v/>
      </c>
      <c r="AO75" s="141"/>
      <c r="AP75" s="130"/>
      <c r="AW75" s="131" t="str">
        <f t="shared" si="10"/>
        <v/>
      </c>
      <c r="AX75" s="132" t="str">
        <f t="shared" si="11"/>
        <v/>
      </c>
      <c r="AY75" s="133" t="str">
        <f t="shared" si="12"/>
        <v/>
      </c>
      <c r="AZ75" s="69" t="str">
        <f t="shared" si="13"/>
        <v/>
      </c>
      <c r="BA75" s="134" t="str">
        <f t="shared" si="14"/>
        <v/>
      </c>
      <c r="BB75" s="135" t="str">
        <f t="shared" si="15"/>
        <v/>
      </c>
      <c r="BE75" s="69" t="str">
        <f t="shared" si="16"/>
        <v/>
      </c>
    </row>
    <row r="76" spans="1:57" ht="28.5" customHeight="1" x14ac:dyDescent="0.4">
      <c r="A76" s="123"/>
      <c r="B76" s="136">
        <v>49</v>
      </c>
      <c r="C76" s="277" t="str">
        <f>IF(ROW()-27&lt;=MAX(①職員名簿!$AB$11:$AB$110),IF(INDEX(①職員名簿!G$11:G$110,MATCH(ROW()-27,①職員名簿!AB$11:AB$110,0))&lt;&gt;"",INDEX(①職員名簿!G$11:G$110,MATCH(ROW()-27,①職員名簿!AB$11:AB$110,0)),INDEX(①職員名簿!B$11:B$110,MATCH(ROW()-27,①職員名簿!$AB$11:$AB$110,0))),"")</f>
        <v/>
      </c>
      <c r="D76" s="278"/>
      <c r="E76" s="278"/>
      <c r="F76" s="278"/>
      <c r="G76" s="278"/>
      <c r="H76" s="278"/>
      <c r="I76" s="279"/>
      <c r="J76" s="280" t="str">
        <f>IF(ROW()-27&lt;=MAX(①職員名簿!$AB$11:$AB$110),IF(INDEX(①職員名簿!H$11:H$110,MATCH(ROW()-27,①職員名簿!AB$11:AB$110,0))&lt;&gt;"",INDEX(①職員名簿!H$11:H$110,MATCH(ROW()-27,①職員名簿!AB$11:AB$110,0)),INDEX(①職員名簿!C$11:C$110,MATCH(ROW()-27,①職員名簿!$AB$11:$AB$110,0))),"")</f>
        <v/>
      </c>
      <c r="K76" s="281"/>
      <c r="L76" s="281"/>
      <c r="M76" s="281"/>
      <c r="N76" s="281"/>
      <c r="O76" s="282"/>
      <c r="P76" s="283" t="str">
        <f>IF(ROW()-27&lt;=MAX(①職員名簿!$AB$11:$AB$110),INDEX(①職員名簿!D$11:D$110,MATCH(ROW()-27,①職員名簿!$AB$11:$AB$110,0)),"")</f>
        <v/>
      </c>
      <c r="Q76" s="284"/>
      <c r="R76" s="284"/>
      <c r="S76" s="284"/>
      <c r="T76" s="285"/>
      <c r="U76" s="286" t="str">
        <f t="shared" si="0"/>
        <v/>
      </c>
      <c r="V76" s="287"/>
      <c r="W76" s="137" t="s">
        <v>9</v>
      </c>
      <c r="X76" s="288" t="str">
        <f t="shared" si="1"/>
        <v/>
      </c>
      <c r="Y76" s="288"/>
      <c r="Z76" s="138" t="s">
        <v>25</v>
      </c>
      <c r="AA76" s="289" t="str">
        <f>IF(ROW()-27&lt;=MAX(①職員名簿!$AB$11:$AB$110),INDEX(①職員名簿!E$11:E$110,MATCH(ROW()-27,①職員名簿!$AB$11:$AB$110,0)),"")</f>
        <v/>
      </c>
      <c r="AB76" s="290"/>
      <c r="AC76" s="137" t="s">
        <v>9</v>
      </c>
      <c r="AD76" s="290" t="str">
        <f>IF(ROW()-27&lt;=MAX(①職員名簿!$AB$11:$AB$110),INDEX(①職員名簿!F$11:F$110,MATCH(ROW()-27,①職員名簿!$AB$11:$AB$110,0)),"")</f>
        <v/>
      </c>
      <c r="AE76" s="290"/>
      <c r="AF76" s="138" t="s">
        <v>25</v>
      </c>
      <c r="AG76" s="291" t="str">
        <f t="shared" si="2"/>
        <v/>
      </c>
      <c r="AH76" s="292"/>
      <c r="AI76" s="137" t="s">
        <v>9</v>
      </c>
      <c r="AJ76" s="288" t="str">
        <f t="shared" si="3"/>
        <v/>
      </c>
      <c r="AK76" s="288"/>
      <c r="AL76" s="138" t="s">
        <v>25</v>
      </c>
      <c r="AM7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6" s="140" t="str">
        <f>IF(ROW()-27&lt;=MAX(①職員名簿!$AB$11:$AB$110),IF(INDEX(①職員名簿!N$11:N$110,MATCH(ROW()-27,①職員名簿!$AB$11:$AB$110,0))&lt;&gt;"","〇",""),"")</f>
        <v/>
      </c>
      <c r="AO76" s="141"/>
      <c r="AP76" s="130"/>
      <c r="AW76" s="131" t="str">
        <f t="shared" si="10"/>
        <v/>
      </c>
      <c r="AX76" s="132" t="str">
        <f t="shared" si="11"/>
        <v/>
      </c>
      <c r="AY76" s="133" t="str">
        <f t="shared" si="12"/>
        <v/>
      </c>
      <c r="AZ76" s="69" t="str">
        <f t="shared" si="13"/>
        <v/>
      </c>
      <c r="BA76" s="134" t="str">
        <f t="shared" si="14"/>
        <v/>
      </c>
      <c r="BB76" s="135" t="str">
        <f t="shared" si="15"/>
        <v/>
      </c>
      <c r="BE76" s="69" t="str">
        <f t="shared" si="16"/>
        <v/>
      </c>
    </row>
    <row r="77" spans="1:57" ht="28.5" customHeight="1" x14ac:dyDescent="0.4">
      <c r="A77" s="123"/>
      <c r="B77" s="136">
        <v>50</v>
      </c>
      <c r="C77" s="277" t="str">
        <f>IF(ROW()-27&lt;=MAX(①職員名簿!$AB$11:$AB$110),IF(INDEX(①職員名簿!G$11:G$110,MATCH(ROW()-27,①職員名簿!AB$11:AB$110,0))&lt;&gt;"",INDEX(①職員名簿!G$11:G$110,MATCH(ROW()-27,①職員名簿!AB$11:AB$110,0)),INDEX(①職員名簿!B$11:B$110,MATCH(ROW()-27,①職員名簿!$AB$11:$AB$110,0))),"")</f>
        <v/>
      </c>
      <c r="D77" s="278"/>
      <c r="E77" s="278"/>
      <c r="F77" s="278"/>
      <c r="G77" s="278"/>
      <c r="H77" s="278"/>
      <c r="I77" s="279"/>
      <c r="J77" s="280" t="str">
        <f>IF(ROW()-27&lt;=MAX(①職員名簿!$AB$11:$AB$110),IF(INDEX(①職員名簿!H$11:H$110,MATCH(ROW()-27,①職員名簿!AB$11:AB$110,0))&lt;&gt;"",INDEX(①職員名簿!H$11:H$110,MATCH(ROW()-27,①職員名簿!AB$11:AB$110,0)),INDEX(①職員名簿!C$11:C$110,MATCH(ROW()-27,①職員名簿!$AB$11:$AB$110,0))),"")</f>
        <v/>
      </c>
      <c r="K77" s="281"/>
      <c r="L77" s="281"/>
      <c r="M77" s="281"/>
      <c r="N77" s="281"/>
      <c r="O77" s="282"/>
      <c r="P77" s="283" t="str">
        <f>IF(ROW()-27&lt;=MAX(①職員名簿!$AB$11:$AB$110),INDEX(①職員名簿!D$11:D$110,MATCH(ROW()-27,①職員名簿!$AB$11:$AB$110,0)),"")</f>
        <v/>
      </c>
      <c r="Q77" s="284"/>
      <c r="R77" s="284"/>
      <c r="S77" s="284"/>
      <c r="T77" s="285"/>
      <c r="U77" s="286" t="str">
        <f t="shared" si="0"/>
        <v/>
      </c>
      <c r="V77" s="287"/>
      <c r="W77" s="137" t="s">
        <v>9</v>
      </c>
      <c r="X77" s="288" t="str">
        <f t="shared" si="1"/>
        <v/>
      </c>
      <c r="Y77" s="288"/>
      <c r="Z77" s="138" t="s">
        <v>25</v>
      </c>
      <c r="AA77" s="289" t="str">
        <f>IF(ROW()-27&lt;=MAX(①職員名簿!$AB$11:$AB$110),INDEX(①職員名簿!E$11:E$110,MATCH(ROW()-27,①職員名簿!$AB$11:$AB$110,0)),"")</f>
        <v/>
      </c>
      <c r="AB77" s="290"/>
      <c r="AC77" s="137" t="s">
        <v>9</v>
      </c>
      <c r="AD77" s="290" t="str">
        <f>IF(ROW()-27&lt;=MAX(①職員名簿!$AB$11:$AB$110),INDEX(①職員名簿!F$11:F$110,MATCH(ROW()-27,①職員名簿!$AB$11:$AB$110,0)),"")</f>
        <v/>
      </c>
      <c r="AE77" s="290"/>
      <c r="AF77" s="138" t="s">
        <v>25</v>
      </c>
      <c r="AG77" s="291" t="str">
        <f t="shared" si="2"/>
        <v/>
      </c>
      <c r="AH77" s="292"/>
      <c r="AI77" s="137" t="s">
        <v>9</v>
      </c>
      <c r="AJ77" s="288" t="str">
        <f t="shared" si="3"/>
        <v/>
      </c>
      <c r="AK77" s="288"/>
      <c r="AL77" s="138" t="s">
        <v>25</v>
      </c>
      <c r="AM7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7" s="140" t="str">
        <f>IF(ROW()-27&lt;=MAX(①職員名簿!$AB$11:$AB$110),IF(INDEX(①職員名簿!N$11:N$110,MATCH(ROW()-27,①職員名簿!$AB$11:$AB$110,0))&lt;&gt;"","〇",""),"")</f>
        <v/>
      </c>
      <c r="AO77" s="141"/>
      <c r="AP77" s="130"/>
      <c r="AW77" s="131" t="str">
        <f t="shared" si="10"/>
        <v/>
      </c>
      <c r="AX77" s="132" t="str">
        <f t="shared" si="11"/>
        <v/>
      </c>
      <c r="AY77" s="133" t="str">
        <f t="shared" si="12"/>
        <v/>
      </c>
      <c r="AZ77" s="69" t="str">
        <f t="shared" si="13"/>
        <v/>
      </c>
      <c r="BA77" s="134" t="str">
        <f t="shared" si="14"/>
        <v/>
      </c>
      <c r="BB77" s="135" t="str">
        <f t="shared" si="15"/>
        <v/>
      </c>
      <c r="BE77" s="69" t="str">
        <f t="shared" si="16"/>
        <v/>
      </c>
    </row>
    <row r="78" spans="1:57" ht="28.5" customHeight="1" x14ac:dyDescent="0.4">
      <c r="A78" s="123"/>
      <c r="B78" s="136">
        <v>51</v>
      </c>
      <c r="C78" s="277" t="str">
        <f>IF(ROW()-27&lt;=MAX(①職員名簿!$AB$11:$AB$110),IF(INDEX(①職員名簿!G$11:G$110,MATCH(ROW()-27,①職員名簿!AB$11:AB$110,0))&lt;&gt;"",INDEX(①職員名簿!G$11:G$110,MATCH(ROW()-27,①職員名簿!AB$11:AB$110,0)),INDEX(①職員名簿!B$11:B$110,MATCH(ROW()-27,①職員名簿!$AB$11:$AB$110,0))),"")</f>
        <v/>
      </c>
      <c r="D78" s="278"/>
      <c r="E78" s="278"/>
      <c r="F78" s="278"/>
      <c r="G78" s="278"/>
      <c r="H78" s="278"/>
      <c r="I78" s="279"/>
      <c r="J78" s="280" t="str">
        <f>IF(ROW()-27&lt;=MAX(①職員名簿!$AB$11:$AB$110),IF(INDEX(①職員名簿!H$11:H$110,MATCH(ROW()-27,①職員名簿!AB$11:AB$110,0))&lt;&gt;"",INDEX(①職員名簿!H$11:H$110,MATCH(ROW()-27,①職員名簿!AB$11:AB$110,0)),INDEX(①職員名簿!C$11:C$110,MATCH(ROW()-27,①職員名簿!$AB$11:$AB$110,0))),"")</f>
        <v/>
      </c>
      <c r="K78" s="281"/>
      <c r="L78" s="281"/>
      <c r="M78" s="281"/>
      <c r="N78" s="281"/>
      <c r="O78" s="282"/>
      <c r="P78" s="283" t="str">
        <f>IF(ROW()-27&lt;=MAX(①職員名簿!$AB$11:$AB$110),INDEX(①職員名簿!D$11:D$110,MATCH(ROW()-27,①職員名簿!$AB$11:$AB$110,0)),"")</f>
        <v/>
      </c>
      <c r="Q78" s="284"/>
      <c r="R78" s="284"/>
      <c r="S78" s="284"/>
      <c r="T78" s="285"/>
      <c r="U78" s="286" t="str">
        <f t="shared" si="0"/>
        <v/>
      </c>
      <c r="V78" s="287"/>
      <c r="W78" s="137" t="s">
        <v>9</v>
      </c>
      <c r="X78" s="288" t="str">
        <f t="shared" si="1"/>
        <v/>
      </c>
      <c r="Y78" s="288"/>
      <c r="Z78" s="138" t="s">
        <v>25</v>
      </c>
      <c r="AA78" s="289" t="str">
        <f>IF(ROW()-27&lt;=MAX(①職員名簿!$AB$11:$AB$110),INDEX(①職員名簿!E$11:E$110,MATCH(ROW()-27,①職員名簿!$AB$11:$AB$110,0)),"")</f>
        <v/>
      </c>
      <c r="AB78" s="290"/>
      <c r="AC78" s="137" t="s">
        <v>9</v>
      </c>
      <c r="AD78" s="290" t="str">
        <f>IF(ROW()-27&lt;=MAX(①職員名簿!$AB$11:$AB$110),INDEX(①職員名簿!F$11:F$110,MATCH(ROW()-27,①職員名簿!$AB$11:$AB$110,0)),"")</f>
        <v/>
      </c>
      <c r="AE78" s="290"/>
      <c r="AF78" s="138" t="s">
        <v>25</v>
      </c>
      <c r="AG78" s="291" t="str">
        <f t="shared" si="2"/>
        <v/>
      </c>
      <c r="AH78" s="292"/>
      <c r="AI78" s="137" t="s">
        <v>9</v>
      </c>
      <c r="AJ78" s="288" t="str">
        <f t="shared" si="3"/>
        <v/>
      </c>
      <c r="AK78" s="288"/>
      <c r="AL78" s="138" t="s">
        <v>25</v>
      </c>
      <c r="AM7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8" s="140" t="str">
        <f>IF(ROW()-27&lt;=MAX(①職員名簿!$AB$11:$AB$110),IF(INDEX(①職員名簿!N$11:N$110,MATCH(ROW()-27,①職員名簿!$AB$11:$AB$110,0))&lt;&gt;"","〇",""),"")</f>
        <v/>
      </c>
      <c r="AO78" s="141"/>
      <c r="AP78" s="130"/>
      <c r="AW78" s="131" t="str">
        <f t="shared" si="10"/>
        <v/>
      </c>
      <c r="AX78" s="132" t="str">
        <f t="shared" si="11"/>
        <v/>
      </c>
      <c r="AY78" s="133" t="str">
        <f t="shared" si="12"/>
        <v/>
      </c>
      <c r="AZ78" s="69" t="str">
        <f t="shared" si="13"/>
        <v/>
      </c>
      <c r="BA78" s="134" t="str">
        <f t="shared" si="14"/>
        <v/>
      </c>
      <c r="BB78" s="135" t="str">
        <f t="shared" si="15"/>
        <v/>
      </c>
      <c r="BE78" s="69" t="str">
        <f t="shared" si="16"/>
        <v/>
      </c>
    </row>
    <row r="79" spans="1:57" ht="28.5" customHeight="1" x14ac:dyDescent="0.4">
      <c r="A79" s="123"/>
      <c r="B79" s="136">
        <v>52</v>
      </c>
      <c r="C79" s="277" t="str">
        <f>IF(ROW()-27&lt;=MAX(①職員名簿!$AB$11:$AB$110),IF(INDEX(①職員名簿!G$11:G$110,MATCH(ROW()-27,①職員名簿!AB$11:AB$110,0))&lt;&gt;"",INDEX(①職員名簿!G$11:G$110,MATCH(ROW()-27,①職員名簿!AB$11:AB$110,0)),INDEX(①職員名簿!B$11:B$110,MATCH(ROW()-27,①職員名簿!$AB$11:$AB$110,0))),"")</f>
        <v/>
      </c>
      <c r="D79" s="278"/>
      <c r="E79" s="278"/>
      <c r="F79" s="278"/>
      <c r="G79" s="278"/>
      <c r="H79" s="278"/>
      <c r="I79" s="279"/>
      <c r="J79" s="280" t="str">
        <f>IF(ROW()-27&lt;=MAX(①職員名簿!$AB$11:$AB$110),IF(INDEX(①職員名簿!H$11:H$110,MATCH(ROW()-27,①職員名簿!AB$11:AB$110,0))&lt;&gt;"",INDEX(①職員名簿!H$11:H$110,MATCH(ROW()-27,①職員名簿!AB$11:AB$110,0)),INDEX(①職員名簿!C$11:C$110,MATCH(ROW()-27,①職員名簿!$AB$11:$AB$110,0))),"")</f>
        <v/>
      </c>
      <c r="K79" s="281"/>
      <c r="L79" s="281"/>
      <c r="M79" s="281"/>
      <c r="N79" s="281"/>
      <c r="O79" s="282"/>
      <c r="P79" s="283" t="str">
        <f>IF(ROW()-27&lt;=MAX(①職員名簿!$AB$11:$AB$110),INDEX(①職員名簿!D$11:D$110,MATCH(ROW()-27,①職員名簿!$AB$11:$AB$110,0)),"")</f>
        <v/>
      </c>
      <c r="Q79" s="284"/>
      <c r="R79" s="284"/>
      <c r="S79" s="284"/>
      <c r="T79" s="285"/>
      <c r="U79" s="286" t="str">
        <f t="shared" si="0"/>
        <v/>
      </c>
      <c r="V79" s="287"/>
      <c r="W79" s="137" t="s">
        <v>9</v>
      </c>
      <c r="X79" s="288" t="str">
        <f t="shared" si="1"/>
        <v/>
      </c>
      <c r="Y79" s="288"/>
      <c r="Z79" s="138" t="s">
        <v>25</v>
      </c>
      <c r="AA79" s="289" t="str">
        <f>IF(ROW()-27&lt;=MAX(①職員名簿!$AB$11:$AB$110),INDEX(①職員名簿!E$11:E$110,MATCH(ROW()-27,①職員名簿!$AB$11:$AB$110,0)),"")</f>
        <v/>
      </c>
      <c r="AB79" s="290"/>
      <c r="AC79" s="137" t="s">
        <v>9</v>
      </c>
      <c r="AD79" s="290" t="str">
        <f>IF(ROW()-27&lt;=MAX(①職員名簿!$AB$11:$AB$110),INDEX(①職員名簿!F$11:F$110,MATCH(ROW()-27,①職員名簿!$AB$11:$AB$110,0)),"")</f>
        <v/>
      </c>
      <c r="AE79" s="290"/>
      <c r="AF79" s="138" t="s">
        <v>25</v>
      </c>
      <c r="AG79" s="291" t="str">
        <f t="shared" si="2"/>
        <v/>
      </c>
      <c r="AH79" s="292"/>
      <c r="AI79" s="137" t="s">
        <v>9</v>
      </c>
      <c r="AJ79" s="288" t="str">
        <f t="shared" si="3"/>
        <v/>
      </c>
      <c r="AK79" s="288"/>
      <c r="AL79" s="138" t="s">
        <v>25</v>
      </c>
      <c r="AM7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9" s="140" t="str">
        <f>IF(ROW()-27&lt;=MAX(①職員名簿!$AB$11:$AB$110),IF(INDEX(①職員名簿!N$11:N$110,MATCH(ROW()-27,①職員名簿!$AB$11:$AB$110,0))&lt;&gt;"","〇",""),"")</f>
        <v/>
      </c>
      <c r="AO79" s="141"/>
      <c r="AP79" s="130"/>
      <c r="AW79" s="131" t="str">
        <f t="shared" si="10"/>
        <v/>
      </c>
      <c r="AX79" s="132" t="str">
        <f t="shared" si="11"/>
        <v/>
      </c>
      <c r="AY79" s="133" t="str">
        <f t="shared" si="12"/>
        <v/>
      </c>
      <c r="AZ79" s="69" t="str">
        <f t="shared" si="13"/>
        <v/>
      </c>
      <c r="BA79" s="134" t="str">
        <f t="shared" si="14"/>
        <v/>
      </c>
      <c r="BB79" s="135" t="str">
        <f t="shared" si="15"/>
        <v/>
      </c>
      <c r="BE79" s="69" t="str">
        <f t="shared" si="16"/>
        <v/>
      </c>
    </row>
    <row r="80" spans="1:57" ht="28.5" customHeight="1" x14ac:dyDescent="0.4">
      <c r="A80" s="123"/>
      <c r="B80" s="136">
        <v>53</v>
      </c>
      <c r="C80" s="277" t="str">
        <f>IF(ROW()-27&lt;=MAX(①職員名簿!$AB$11:$AB$110),IF(INDEX(①職員名簿!G$11:G$110,MATCH(ROW()-27,①職員名簿!AB$11:AB$110,0))&lt;&gt;"",INDEX(①職員名簿!G$11:G$110,MATCH(ROW()-27,①職員名簿!AB$11:AB$110,0)),INDEX(①職員名簿!B$11:B$110,MATCH(ROW()-27,①職員名簿!$AB$11:$AB$110,0))),"")</f>
        <v/>
      </c>
      <c r="D80" s="278"/>
      <c r="E80" s="278"/>
      <c r="F80" s="278"/>
      <c r="G80" s="278"/>
      <c r="H80" s="278"/>
      <c r="I80" s="279"/>
      <c r="J80" s="280" t="str">
        <f>IF(ROW()-27&lt;=MAX(①職員名簿!$AB$11:$AB$110),IF(INDEX(①職員名簿!H$11:H$110,MATCH(ROW()-27,①職員名簿!AB$11:AB$110,0))&lt;&gt;"",INDEX(①職員名簿!H$11:H$110,MATCH(ROW()-27,①職員名簿!AB$11:AB$110,0)),INDEX(①職員名簿!C$11:C$110,MATCH(ROW()-27,①職員名簿!$AB$11:$AB$110,0))),"")</f>
        <v/>
      </c>
      <c r="K80" s="281"/>
      <c r="L80" s="281"/>
      <c r="M80" s="281"/>
      <c r="N80" s="281"/>
      <c r="O80" s="282"/>
      <c r="P80" s="283" t="str">
        <f>IF(ROW()-27&lt;=MAX(①職員名簿!$AB$11:$AB$110),INDEX(①職員名簿!D$11:D$110,MATCH(ROW()-27,①職員名簿!$AB$11:$AB$110,0)),"")</f>
        <v/>
      </c>
      <c r="Q80" s="284"/>
      <c r="R80" s="284"/>
      <c r="S80" s="284"/>
      <c r="T80" s="285"/>
      <c r="U80" s="286" t="str">
        <f t="shared" si="0"/>
        <v/>
      </c>
      <c r="V80" s="287"/>
      <c r="W80" s="137" t="s">
        <v>9</v>
      </c>
      <c r="X80" s="288" t="str">
        <f t="shared" si="1"/>
        <v/>
      </c>
      <c r="Y80" s="288"/>
      <c r="Z80" s="138" t="s">
        <v>25</v>
      </c>
      <c r="AA80" s="289" t="str">
        <f>IF(ROW()-27&lt;=MAX(①職員名簿!$AB$11:$AB$110),INDEX(①職員名簿!E$11:E$110,MATCH(ROW()-27,①職員名簿!$AB$11:$AB$110,0)),"")</f>
        <v/>
      </c>
      <c r="AB80" s="290"/>
      <c r="AC80" s="137" t="s">
        <v>9</v>
      </c>
      <c r="AD80" s="290" t="str">
        <f>IF(ROW()-27&lt;=MAX(①職員名簿!$AB$11:$AB$110),INDEX(①職員名簿!F$11:F$110,MATCH(ROW()-27,①職員名簿!$AB$11:$AB$110,0)),"")</f>
        <v/>
      </c>
      <c r="AE80" s="290"/>
      <c r="AF80" s="138" t="s">
        <v>25</v>
      </c>
      <c r="AG80" s="291" t="str">
        <f t="shared" si="2"/>
        <v/>
      </c>
      <c r="AH80" s="292"/>
      <c r="AI80" s="137" t="s">
        <v>9</v>
      </c>
      <c r="AJ80" s="288" t="str">
        <f t="shared" si="3"/>
        <v/>
      </c>
      <c r="AK80" s="288"/>
      <c r="AL80" s="138" t="s">
        <v>25</v>
      </c>
      <c r="AM8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0" s="140" t="str">
        <f>IF(ROW()-27&lt;=MAX(①職員名簿!$AB$11:$AB$110),IF(INDEX(①職員名簿!N$11:N$110,MATCH(ROW()-27,①職員名簿!$AB$11:$AB$110,0))&lt;&gt;"","〇",""),"")</f>
        <v/>
      </c>
      <c r="AO80" s="141"/>
      <c r="AP80" s="130"/>
      <c r="AW80" s="131" t="str">
        <f t="shared" si="10"/>
        <v/>
      </c>
      <c r="AX80" s="132" t="str">
        <f t="shared" si="11"/>
        <v/>
      </c>
      <c r="AY80" s="133" t="str">
        <f t="shared" si="12"/>
        <v/>
      </c>
      <c r="AZ80" s="69" t="str">
        <f t="shared" si="13"/>
        <v/>
      </c>
      <c r="BA80" s="134" t="str">
        <f t="shared" si="14"/>
        <v/>
      </c>
      <c r="BB80" s="135" t="str">
        <f t="shared" si="15"/>
        <v/>
      </c>
      <c r="BE80" s="69" t="str">
        <f t="shared" si="16"/>
        <v/>
      </c>
    </row>
    <row r="81" spans="1:57" ht="28.5" customHeight="1" x14ac:dyDescent="0.4">
      <c r="A81" s="123"/>
      <c r="B81" s="136">
        <v>54</v>
      </c>
      <c r="C81" s="277" t="str">
        <f>IF(ROW()-27&lt;=MAX(①職員名簿!$AB$11:$AB$110),IF(INDEX(①職員名簿!G$11:G$110,MATCH(ROW()-27,①職員名簿!AB$11:AB$110,0))&lt;&gt;"",INDEX(①職員名簿!G$11:G$110,MATCH(ROW()-27,①職員名簿!AB$11:AB$110,0)),INDEX(①職員名簿!B$11:B$110,MATCH(ROW()-27,①職員名簿!$AB$11:$AB$110,0))),"")</f>
        <v/>
      </c>
      <c r="D81" s="278"/>
      <c r="E81" s="278"/>
      <c r="F81" s="278"/>
      <c r="G81" s="278"/>
      <c r="H81" s="278"/>
      <c r="I81" s="279"/>
      <c r="J81" s="280" t="str">
        <f>IF(ROW()-27&lt;=MAX(①職員名簿!$AB$11:$AB$110),IF(INDEX(①職員名簿!H$11:H$110,MATCH(ROW()-27,①職員名簿!AB$11:AB$110,0))&lt;&gt;"",INDEX(①職員名簿!H$11:H$110,MATCH(ROW()-27,①職員名簿!AB$11:AB$110,0)),INDEX(①職員名簿!C$11:C$110,MATCH(ROW()-27,①職員名簿!$AB$11:$AB$110,0))),"")</f>
        <v/>
      </c>
      <c r="K81" s="281"/>
      <c r="L81" s="281"/>
      <c r="M81" s="281"/>
      <c r="N81" s="281"/>
      <c r="O81" s="282"/>
      <c r="P81" s="283" t="str">
        <f>IF(ROW()-27&lt;=MAX(①職員名簿!$AB$11:$AB$110),INDEX(①職員名簿!D$11:D$110,MATCH(ROW()-27,①職員名簿!$AB$11:$AB$110,0)),"")</f>
        <v/>
      </c>
      <c r="Q81" s="284"/>
      <c r="R81" s="284"/>
      <c r="S81" s="284"/>
      <c r="T81" s="285"/>
      <c r="U81" s="286" t="str">
        <f t="shared" si="0"/>
        <v/>
      </c>
      <c r="V81" s="287"/>
      <c r="W81" s="137" t="s">
        <v>9</v>
      </c>
      <c r="X81" s="288" t="str">
        <f t="shared" si="1"/>
        <v/>
      </c>
      <c r="Y81" s="288"/>
      <c r="Z81" s="138" t="s">
        <v>25</v>
      </c>
      <c r="AA81" s="289" t="str">
        <f>IF(ROW()-27&lt;=MAX(①職員名簿!$AB$11:$AB$110),INDEX(①職員名簿!E$11:E$110,MATCH(ROW()-27,①職員名簿!$AB$11:$AB$110,0)),"")</f>
        <v/>
      </c>
      <c r="AB81" s="290"/>
      <c r="AC81" s="137" t="s">
        <v>9</v>
      </c>
      <c r="AD81" s="290" t="str">
        <f>IF(ROW()-27&lt;=MAX(①職員名簿!$AB$11:$AB$110),INDEX(①職員名簿!F$11:F$110,MATCH(ROW()-27,①職員名簿!$AB$11:$AB$110,0)),"")</f>
        <v/>
      </c>
      <c r="AE81" s="290"/>
      <c r="AF81" s="138" t="s">
        <v>25</v>
      </c>
      <c r="AG81" s="291" t="str">
        <f t="shared" si="2"/>
        <v/>
      </c>
      <c r="AH81" s="292"/>
      <c r="AI81" s="137" t="s">
        <v>9</v>
      </c>
      <c r="AJ81" s="288" t="str">
        <f t="shared" si="3"/>
        <v/>
      </c>
      <c r="AK81" s="288"/>
      <c r="AL81" s="138" t="s">
        <v>25</v>
      </c>
      <c r="AM8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1" s="140" t="str">
        <f>IF(ROW()-27&lt;=MAX(①職員名簿!$AB$11:$AB$110),IF(INDEX(①職員名簿!N$11:N$110,MATCH(ROW()-27,①職員名簿!$AB$11:$AB$110,0))&lt;&gt;"","〇",""),"")</f>
        <v/>
      </c>
      <c r="AO81" s="141"/>
      <c r="AP81" s="130"/>
      <c r="AW81" s="131" t="str">
        <f t="shared" si="10"/>
        <v/>
      </c>
      <c r="AX81" s="132" t="str">
        <f t="shared" si="11"/>
        <v/>
      </c>
      <c r="AY81" s="133" t="str">
        <f t="shared" si="12"/>
        <v/>
      </c>
      <c r="AZ81" s="69" t="str">
        <f t="shared" si="13"/>
        <v/>
      </c>
      <c r="BA81" s="134" t="str">
        <f t="shared" si="14"/>
        <v/>
      </c>
      <c r="BB81" s="135" t="str">
        <f t="shared" si="15"/>
        <v/>
      </c>
      <c r="BE81" s="69" t="str">
        <f t="shared" si="16"/>
        <v/>
      </c>
    </row>
    <row r="82" spans="1:57" ht="28.5" customHeight="1" x14ac:dyDescent="0.4">
      <c r="A82" s="123"/>
      <c r="B82" s="136">
        <v>55</v>
      </c>
      <c r="C82" s="277" t="str">
        <f>IF(ROW()-27&lt;=MAX(①職員名簿!$AB$11:$AB$110),IF(INDEX(①職員名簿!G$11:G$110,MATCH(ROW()-27,①職員名簿!AB$11:AB$110,0))&lt;&gt;"",INDEX(①職員名簿!G$11:G$110,MATCH(ROW()-27,①職員名簿!AB$11:AB$110,0)),INDEX(①職員名簿!B$11:B$110,MATCH(ROW()-27,①職員名簿!$AB$11:$AB$110,0))),"")</f>
        <v/>
      </c>
      <c r="D82" s="278"/>
      <c r="E82" s="278"/>
      <c r="F82" s="278"/>
      <c r="G82" s="278"/>
      <c r="H82" s="278"/>
      <c r="I82" s="279"/>
      <c r="J82" s="280" t="str">
        <f>IF(ROW()-27&lt;=MAX(①職員名簿!$AB$11:$AB$110),IF(INDEX(①職員名簿!H$11:H$110,MATCH(ROW()-27,①職員名簿!AB$11:AB$110,0))&lt;&gt;"",INDEX(①職員名簿!H$11:H$110,MATCH(ROW()-27,①職員名簿!AB$11:AB$110,0)),INDEX(①職員名簿!C$11:C$110,MATCH(ROW()-27,①職員名簿!$AB$11:$AB$110,0))),"")</f>
        <v/>
      </c>
      <c r="K82" s="281"/>
      <c r="L82" s="281"/>
      <c r="M82" s="281"/>
      <c r="N82" s="281"/>
      <c r="O82" s="282"/>
      <c r="P82" s="283" t="str">
        <f>IF(ROW()-27&lt;=MAX(①職員名簿!$AB$11:$AB$110),INDEX(①職員名簿!D$11:D$110,MATCH(ROW()-27,①職員名簿!$AB$11:$AB$110,0)),"")</f>
        <v/>
      </c>
      <c r="Q82" s="284"/>
      <c r="R82" s="284"/>
      <c r="S82" s="284"/>
      <c r="T82" s="285"/>
      <c r="U82" s="286" t="str">
        <f t="shared" si="0"/>
        <v/>
      </c>
      <c r="V82" s="287"/>
      <c r="W82" s="137" t="s">
        <v>9</v>
      </c>
      <c r="X82" s="288" t="str">
        <f t="shared" si="1"/>
        <v/>
      </c>
      <c r="Y82" s="288"/>
      <c r="Z82" s="138" t="s">
        <v>25</v>
      </c>
      <c r="AA82" s="289" t="str">
        <f>IF(ROW()-27&lt;=MAX(①職員名簿!$AB$11:$AB$110),INDEX(①職員名簿!E$11:E$110,MATCH(ROW()-27,①職員名簿!$AB$11:$AB$110,0)),"")</f>
        <v/>
      </c>
      <c r="AB82" s="290"/>
      <c r="AC82" s="137" t="s">
        <v>9</v>
      </c>
      <c r="AD82" s="290" t="str">
        <f>IF(ROW()-27&lt;=MAX(①職員名簿!$AB$11:$AB$110),INDEX(①職員名簿!F$11:F$110,MATCH(ROW()-27,①職員名簿!$AB$11:$AB$110,0)),"")</f>
        <v/>
      </c>
      <c r="AE82" s="290"/>
      <c r="AF82" s="138" t="s">
        <v>25</v>
      </c>
      <c r="AG82" s="291" t="str">
        <f t="shared" si="2"/>
        <v/>
      </c>
      <c r="AH82" s="292"/>
      <c r="AI82" s="137" t="s">
        <v>9</v>
      </c>
      <c r="AJ82" s="288" t="str">
        <f t="shared" si="3"/>
        <v/>
      </c>
      <c r="AK82" s="288"/>
      <c r="AL82" s="138" t="s">
        <v>25</v>
      </c>
      <c r="AM8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2" s="140" t="str">
        <f>IF(ROW()-27&lt;=MAX(①職員名簿!$AB$11:$AB$110),IF(INDEX(①職員名簿!N$11:N$110,MATCH(ROW()-27,①職員名簿!$AB$11:$AB$110,0))&lt;&gt;"","〇",""),"")</f>
        <v/>
      </c>
      <c r="AO82" s="141"/>
      <c r="AP82" s="130"/>
      <c r="AW82" s="131" t="str">
        <f t="shared" si="10"/>
        <v/>
      </c>
      <c r="AX82" s="132" t="str">
        <f t="shared" si="11"/>
        <v/>
      </c>
      <c r="AY82" s="133" t="str">
        <f t="shared" si="12"/>
        <v/>
      </c>
      <c r="AZ82" s="69" t="str">
        <f t="shared" si="13"/>
        <v/>
      </c>
      <c r="BA82" s="134" t="str">
        <f t="shared" si="14"/>
        <v/>
      </c>
      <c r="BB82" s="135" t="str">
        <f t="shared" si="15"/>
        <v/>
      </c>
      <c r="BE82" s="69" t="str">
        <f t="shared" si="16"/>
        <v/>
      </c>
    </row>
    <row r="83" spans="1:57" ht="28.5" customHeight="1" x14ac:dyDescent="0.4">
      <c r="A83" s="123"/>
      <c r="B83" s="136">
        <v>56</v>
      </c>
      <c r="C83" s="277" t="str">
        <f>IF(ROW()-27&lt;=MAX(①職員名簿!$AB$11:$AB$110),IF(INDEX(①職員名簿!G$11:G$110,MATCH(ROW()-27,①職員名簿!AB$11:AB$110,0))&lt;&gt;"",INDEX(①職員名簿!G$11:G$110,MATCH(ROW()-27,①職員名簿!AB$11:AB$110,0)),INDEX(①職員名簿!B$11:B$110,MATCH(ROW()-27,①職員名簿!$AB$11:$AB$110,0))),"")</f>
        <v/>
      </c>
      <c r="D83" s="278"/>
      <c r="E83" s="278"/>
      <c r="F83" s="278"/>
      <c r="G83" s="278"/>
      <c r="H83" s="278"/>
      <c r="I83" s="279"/>
      <c r="J83" s="280" t="str">
        <f>IF(ROW()-27&lt;=MAX(①職員名簿!$AB$11:$AB$110),IF(INDEX(①職員名簿!H$11:H$110,MATCH(ROW()-27,①職員名簿!AB$11:AB$110,0))&lt;&gt;"",INDEX(①職員名簿!H$11:H$110,MATCH(ROW()-27,①職員名簿!AB$11:AB$110,0)),INDEX(①職員名簿!C$11:C$110,MATCH(ROW()-27,①職員名簿!$AB$11:$AB$110,0))),"")</f>
        <v/>
      </c>
      <c r="K83" s="281"/>
      <c r="L83" s="281"/>
      <c r="M83" s="281"/>
      <c r="N83" s="281"/>
      <c r="O83" s="282"/>
      <c r="P83" s="283" t="str">
        <f>IF(ROW()-27&lt;=MAX(①職員名簿!$AB$11:$AB$110),INDEX(①職員名簿!D$11:D$110,MATCH(ROW()-27,①職員名簿!$AB$11:$AB$110,0)),"")</f>
        <v/>
      </c>
      <c r="Q83" s="284"/>
      <c r="R83" s="284"/>
      <c r="S83" s="284"/>
      <c r="T83" s="285"/>
      <c r="U83" s="286" t="str">
        <f t="shared" si="0"/>
        <v/>
      </c>
      <c r="V83" s="287"/>
      <c r="W83" s="137" t="s">
        <v>9</v>
      </c>
      <c r="X83" s="288" t="str">
        <f t="shared" si="1"/>
        <v/>
      </c>
      <c r="Y83" s="288"/>
      <c r="Z83" s="138" t="s">
        <v>25</v>
      </c>
      <c r="AA83" s="289" t="str">
        <f>IF(ROW()-27&lt;=MAX(①職員名簿!$AB$11:$AB$110),INDEX(①職員名簿!E$11:E$110,MATCH(ROW()-27,①職員名簿!$AB$11:$AB$110,0)),"")</f>
        <v/>
      </c>
      <c r="AB83" s="290"/>
      <c r="AC83" s="137" t="s">
        <v>9</v>
      </c>
      <c r="AD83" s="290" t="str">
        <f>IF(ROW()-27&lt;=MAX(①職員名簿!$AB$11:$AB$110),INDEX(①職員名簿!F$11:F$110,MATCH(ROW()-27,①職員名簿!$AB$11:$AB$110,0)),"")</f>
        <v/>
      </c>
      <c r="AE83" s="290"/>
      <c r="AF83" s="138" t="s">
        <v>25</v>
      </c>
      <c r="AG83" s="291" t="str">
        <f t="shared" si="2"/>
        <v/>
      </c>
      <c r="AH83" s="292"/>
      <c r="AI83" s="137" t="s">
        <v>9</v>
      </c>
      <c r="AJ83" s="288" t="str">
        <f t="shared" si="3"/>
        <v/>
      </c>
      <c r="AK83" s="288"/>
      <c r="AL83" s="138" t="s">
        <v>25</v>
      </c>
      <c r="AM8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3" s="140" t="str">
        <f>IF(ROW()-27&lt;=MAX(①職員名簿!$AB$11:$AB$110),IF(INDEX(①職員名簿!N$11:N$110,MATCH(ROW()-27,①職員名簿!$AB$11:$AB$110,0))&lt;&gt;"","〇",""),"")</f>
        <v/>
      </c>
      <c r="AO83" s="141"/>
      <c r="AP83" s="130"/>
      <c r="AW83" s="131" t="str">
        <f t="shared" si="10"/>
        <v/>
      </c>
      <c r="AX83" s="132" t="str">
        <f t="shared" si="11"/>
        <v/>
      </c>
      <c r="AY83" s="133" t="str">
        <f t="shared" si="12"/>
        <v/>
      </c>
      <c r="AZ83" s="69" t="str">
        <f t="shared" si="13"/>
        <v/>
      </c>
      <c r="BA83" s="134" t="str">
        <f t="shared" si="14"/>
        <v/>
      </c>
      <c r="BB83" s="135" t="str">
        <f t="shared" si="15"/>
        <v/>
      </c>
      <c r="BE83" s="69" t="str">
        <f t="shared" si="16"/>
        <v/>
      </c>
    </row>
    <row r="84" spans="1:57" ht="28.5" customHeight="1" x14ac:dyDescent="0.4">
      <c r="A84" s="123"/>
      <c r="B84" s="136">
        <v>57</v>
      </c>
      <c r="C84" s="277" t="str">
        <f>IF(ROW()-27&lt;=MAX(①職員名簿!$AB$11:$AB$110),IF(INDEX(①職員名簿!G$11:G$110,MATCH(ROW()-27,①職員名簿!AB$11:AB$110,0))&lt;&gt;"",INDEX(①職員名簿!G$11:G$110,MATCH(ROW()-27,①職員名簿!AB$11:AB$110,0)),INDEX(①職員名簿!B$11:B$110,MATCH(ROW()-27,①職員名簿!$AB$11:$AB$110,0))),"")</f>
        <v/>
      </c>
      <c r="D84" s="278"/>
      <c r="E84" s="278"/>
      <c r="F84" s="278"/>
      <c r="G84" s="278"/>
      <c r="H84" s="278"/>
      <c r="I84" s="279"/>
      <c r="J84" s="280" t="str">
        <f>IF(ROW()-27&lt;=MAX(①職員名簿!$AB$11:$AB$110),IF(INDEX(①職員名簿!H$11:H$110,MATCH(ROW()-27,①職員名簿!AB$11:AB$110,0))&lt;&gt;"",INDEX(①職員名簿!H$11:H$110,MATCH(ROW()-27,①職員名簿!AB$11:AB$110,0)),INDEX(①職員名簿!C$11:C$110,MATCH(ROW()-27,①職員名簿!$AB$11:$AB$110,0))),"")</f>
        <v/>
      </c>
      <c r="K84" s="281"/>
      <c r="L84" s="281"/>
      <c r="M84" s="281"/>
      <c r="N84" s="281"/>
      <c r="O84" s="282"/>
      <c r="P84" s="283" t="str">
        <f>IF(ROW()-27&lt;=MAX(①職員名簿!$AB$11:$AB$110),INDEX(①職員名簿!D$11:D$110,MATCH(ROW()-27,①職員名簿!$AB$11:$AB$110,0)),"")</f>
        <v/>
      </c>
      <c r="Q84" s="284"/>
      <c r="R84" s="284"/>
      <c r="S84" s="284"/>
      <c r="T84" s="285"/>
      <c r="U84" s="286" t="str">
        <f t="shared" si="0"/>
        <v/>
      </c>
      <c r="V84" s="287"/>
      <c r="W84" s="137" t="s">
        <v>9</v>
      </c>
      <c r="X84" s="288" t="str">
        <f t="shared" si="1"/>
        <v/>
      </c>
      <c r="Y84" s="288"/>
      <c r="Z84" s="138" t="s">
        <v>25</v>
      </c>
      <c r="AA84" s="289" t="str">
        <f>IF(ROW()-27&lt;=MAX(①職員名簿!$AB$11:$AB$110),INDEX(①職員名簿!E$11:E$110,MATCH(ROW()-27,①職員名簿!$AB$11:$AB$110,0)),"")</f>
        <v/>
      </c>
      <c r="AB84" s="290"/>
      <c r="AC84" s="137" t="s">
        <v>9</v>
      </c>
      <c r="AD84" s="290" t="str">
        <f>IF(ROW()-27&lt;=MAX(①職員名簿!$AB$11:$AB$110),INDEX(①職員名簿!F$11:F$110,MATCH(ROW()-27,①職員名簿!$AB$11:$AB$110,0)),"")</f>
        <v/>
      </c>
      <c r="AE84" s="290"/>
      <c r="AF84" s="138" t="s">
        <v>25</v>
      </c>
      <c r="AG84" s="291" t="str">
        <f t="shared" si="2"/>
        <v/>
      </c>
      <c r="AH84" s="292"/>
      <c r="AI84" s="137" t="s">
        <v>9</v>
      </c>
      <c r="AJ84" s="288" t="str">
        <f t="shared" si="3"/>
        <v/>
      </c>
      <c r="AK84" s="288"/>
      <c r="AL84" s="138" t="s">
        <v>25</v>
      </c>
      <c r="AM8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4" s="140" t="str">
        <f>IF(ROW()-27&lt;=MAX(①職員名簿!$AB$11:$AB$110),IF(INDEX(①職員名簿!N$11:N$110,MATCH(ROW()-27,①職員名簿!$AB$11:$AB$110,0))&lt;&gt;"","〇",""),"")</f>
        <v/>
      </c>
      <c r="AO84" s="141"/>
      <c r="AP84" s="130"/>
      <c r="AW84" s="131" t="str">
        <f t="shared" si="10"/>
        <v/>
      </c>
      <c r="AX84" s="132" t="str">
        <f t="shared" si="11"/>
        <v/>
      </c>
      <c r="AY84" s="133" t="str">
        <f t="shared" si="12"/>
        <v/>
      </c>
      <c r="AZ84" s="69" t="str">
        <f t="shared" si="13"/>
        <v/>
      </c>
      <c r="BA84" s="134" t="str">
        <f t="shared" si="14"/>
        <v/>
      </c>
      <c r="BB84" s="135" t="str">
        <f t="shared" si="15"/>
        <v/>
      </c>
      <c r="BE84" s="69" t="str">
        <f t="shared" si="16"/>
        <v/>
      </c>
    </row>
    <row r="85" spans="1:57" ht="28.5" customHeight="1" x14ac:dyDescent="0.4">
      <c r="A85" s="123"/>
      <c r="B85" s="136">
        <v>58</v>
      </c>
      <c r="C85" s="277" t="str">
        <f>IF(ROW()-27&lt;=MAX(①職員名簿!$AB$11:$AB$110),IF(INDEX(①職員名簿!G$11:G$110,MATCH(ROW()-27,①職員名簿!AB$11:AB$110,0))&lt;&gt;"",INDEX(①職員名簿!G$11:G$110,MATCH(ROW()-27,①職員名簿!AB$11:AB$110,0)),INDEX(①職員名簿!B$11:B$110,MATCH(ROW()-27,①職員名簿!$AB$11:$AB$110,0))),"")</f>
        <v/>
      </c>
      <c r="D85" s="278"/>
      <c r="E85" s="278"/>
      <c r="F85" s="278"/>
      <c r="G85" s="278"/>
      <c r="H85" s="278"/>
      <c r="I85" s="279"/>
      <c r="J85" s="280" t="str">
        <f>IF(ROW()-27&lt;=MAX(①職員名簿!$AB$11:$AB$110),IF(INDEX(①職員名簿!H$11:H$110,MATCH(ROW()-27,①職員名簿!AB$11:AB$110,0))&lt;&gt;"",INDEX(①職員名簿!H$11:H$110,MATCH(ROW()-27,①職員名簿!AB$11:AB$110,0)),INDEX(①職員名簿!C$11:C$110,MATCH(ROW()-27,①職員名簿!$AB$11:$AB$110,0))),"")</f>
        <v/>
      </c>
      <c r="K85" s="281"/>
      <c r="L85" s="281"/>
      <c r="M85" s="281"/>
      <c r="N85" s="281"/>
      <c r="O85" s="282"/>
      <c r="P85" s="283" t="str">
        <f>IF(ROW()-27&lt;=MAX(①職員名簿!$AB$11:$AB$110),INDEX(①職員名簿!D$11:D$110,MATCH(ROW()-27,①職員名簿!$AB$11:$AB$110,0)),"")</f>
        <v/>
      </c>
      <c r="Q85" s="284"/>
      <c r="R85" s="284"/>
      <c r="S85" s="284"/>
      <c r="T85" s="285"/>
      <c r="U85" s="286" t="str">
        <f t="shared" si="0"/>
        <v/>
      </c>
      <c r="V85" s="287"/>
      <c r="W85" s="137" t="s">
        <v>9</v>
      </c>
      <c r="X85" s="288" t="str">
        <f t="shared" si="1"/>
        <v/>
      </c>
      <c r="Y85" s="288"/>
      <c r="Z85" s="138" t="s">
        <v>25</v>
      </c>
      <c r="AA85" s="289" t="str">
        <f>IF(ROW()-27&lt;=MAX(①職員名簿!$AB$11:$AB$110),INDEX(①職員名簿!E$11:E$110,MATCH(ROW()-27,①職員名簿!$AB$11:$AB$110,0)),"")</f>
        <v/>
      </c>
      <c r="AB85" s="290"/>
      <c r="AC85" s="137" t="s">
        <v>9</v>
      </c>
      <c r="AD85" s="290" t="str">
        <f>IF(ROW()-27&lt;=MAX(①職員名簿!$AB$11:$AB$110),INDEX(①職員名簿!F$11:F$110,MATCH(ROW()-27,①職員名簿!$AB$11:$AB$110,0)),"")</f>
        <v/>
      </c>
      <c r="AE85" s="290"/>
      <c r="AF85" s="138" t="s">
        <v>25</v>
      </c>
      <c r="AG85" s="291" t="str">
        <f t="shared" si="2"/>
        <v/>
      </c>
      <c r="AH85" s="292"/>
      <c r="AI85" s="137" t="s">
        <v>9</v>
      </c>
      <c r="AJ85" s="288" t="str">
        <f t="shared" si="3"/>
        <v/>
      </c>
      <c r="AK85" s="288"/>
      <c r="AL85" s="138" t="s">
        <v>25</v>
      </c>
      <c r="AM8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5" s="140" t="str">
        <f>IF(ROW()-27&lt;=MAX(①職員名簿!$AB$11:$AB$110),IF(INDEX(①職員名簿!N$11:N$110,MATCH(ROW()-27,①職員名簿!$AB$11:$AB$110,0))&lt;&gt;"","〇",""),"")</f>
        <v/>
      </c>
      <c r="AO85" s="141"/>
      <c r="AP85" s="130"/>
      <c r="AW85" s="131" t="str">
        <f t="shared" si="10"/>
        <v/>
      </c>
      <c r="AX85" s="132" t="str">
        <f t="shared" si="11"/>
        <v/>
      </c>
      <c r="AY85" s="133" t="str">
        <f t="shared" si="12"/>
        <v/>
      </c>
      <c r="AZ85" s="69" t="str">
        <f t="shared" si="13"/>
        <v/>
      </c>
      <c r="BA85" s="134" t="str">
        <f t="shared" si="14"/>
        <v/>
      </c>
      <c r="BB85" s="135" t="str">
        <f t="shared" si="15"/>
        <v/>
      </c>
      <c r="BE85" s="69" t="str">
        <f t="shared" si="16"/>
        <v/>
      </c>
    </row>
    <row r="86" spans="1:57" ht="28.5" customHeight="1" x14ac:dyDescent="0.4">
      <c r="A86" s="123"/>
      <c r="B86" s="136">
        <v>59</v>
      </c>
      <c r="C86" s="277" t="str">
        <f>IF(ROW()-27&lt;=MAX(①職員名簿!$AB$11:$AB$110),IF(INDEX(①職員名簿!G$11:G$110,MATCH(ROW()-27,①職員名簿!AB$11:AB$110,0))&lt;&gt;"",INDEX(①職員名簿!G$11:G$110,MATCH(ROW()-27,①職員名簿!AB$11:AB$110,0)),INDEX(①職員名簿!B$11:B$110,MATCH(ROW()-27,①職員名簿!$AB$11:$AB$110,0))),"")</f>
        <v/>
      </c>
      <c r="D86" s="278"/>
      <c r="E86" s="278"/>
      <c r="F86" s="278"/>
      <c r="G86" s="278"/>
      <c r="H86" s="278"/>
      <c r="I86" s="279"/>
      <c r="J86" s="280" t="str">
        <f>IF(ROW()-27&lt;=MAX(①職員名簿!$AB$11:$AB$110),IF(INDEX(①職員名簿!H$11:H$110,MATCH(ROW()-27,①職員名簿!AB$11:AB$110,0))&lt;&gt;"",INDEX(①職員名簿!H$11:H$110,MATCH(ROW()-27,①職員名簿!AB$11:AB$110,0)),INDEX(①職員名簿!C$11:C$110,MATCH(ROW()-27,①職員名簿!$AB$11:$AB$110,0))),"")</f>
        <v/>
      </c>
      <c r="K86" s="281"/>
      <c r="L86" s="281"/>
      <c r="M86" s="281"/>
      <c r="N86" s="281"/>
      <c r="O86" s="282"/>
      <c r="P86" s="283" t="str">
        <f>IF(ROW()-27&lt;=MAX(①職員名簿!$AB$11:$AB$110),INDEX(①職員名簿!D$11:D$110,MATCH(ROW()-27,①職員名簿!$AB$11:$AB$110,0)),"")</f>
        <v/>
      </c>
      <c r="Q86" s="284"/>
      <c r="R86" s="284"/>
      <c r="S86" s="284"/>
      <c r="T86" s="285"/>
      <c r="U86" s="286" t="str">
        <f t="shared" si="0"/>
        <v/>
      </c>
      <c r="V86" s="287"/>
      <c r="W86" s="137" t="s">
        <v>9</v>
      </c>
      <c r="X86" s="288" t="str">
        <f t="shared" si="1"/>
        <v/>
      </c>
      <c r="Y86" s="288"/>
      <c r="Z86" s="138" t="s">
        <v>25</v>
      </c>
      <c r="AA86" s="289" t="str">
        <f>IF(ROW()-27&lt;=MAX(①職員名簿!$AB$11:$AB$110),INDEX(①職員名簿!E$11:E$110,MATCH(ROW()-27,①職員名簿!$AB$11:$AB$110,0)),"")</f>
        <v/>
      </c>
      <c r="AB86" s="290"/>
      <c r="AC86" s="137" t="s">
        <v>9</v>
      </c>
      <c r="AD86" s="290" t="str">
        <f>IF(ROW()-27&lt;=MAX(①職員名簿!$AB$11:$AB$110),INDEX(①職員名簿!F$11:F$110,MATCH(ROW()-27,①職員名簿!$AB$11:$AB$110,0)),"")</f>
        <v/>
      </c>
      <c r="AE86" s="290"/>
      <c r="AF86" s="138" t="s">
        <v>25</v>
      </c>
      <c r="AG86" s="291" t="str">
        <f t="shared" si="2"/>
        <v/>
      </c>
      <c r="AH86" s="292"/>
      <c r="AI86" s="137" t="s">
        <v>9</v>
      </c>
      <c r="AJ86" s="288" t="str">
        <f t="shared" si="3"/>
        <v/>
      </c>
      <c r="AK86" s="288"/>
      <c r="AL86" s="138" t="s">
        <v>25</v>
      </c>
      <c r="AM8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6" s="140" t="str">
        <f>IF(ROW()-27&lt;=MAX(①職員名簿!$AB$11:$AB$110),IF(INDEX(①職員名簿!N$11:N$110,MATCH(ROW()-27,①職員名簿!$AB$11:$AB$110,0))&lt;&gt;"","〇",""),"")</f>
        <v/>
      </c>
      <c r="AO86" s="141"/>
      <c r="AP86" s="130"/>
      <c r="AW86" s="131" t="str">
        <f t="shared" si="10"/>
        <v/>
      </c>
      <c r="AX86" s="132" t="str">
        <f t="shared" si="11"/>
        <v/>
      </c>
      <c r="AY86" s="133" t="str">
        <f t="shared" si="12"/>
        <v/>
      </c>
      <c r="AZ86" s="69" t="str">
        <f t="shared" si="13"/>
        <v/>
      </c>
      <c r="BA86" s="134" t="str">
        <f t="shared" si="14"/>
        <v/>
      </c>
      <c r="BB86" s="135" t="str">
        <f t="shared" si="15"/>
        <v/>
      </c>
      <c r="BE86" s="69" t="str">
        <f t="shared" si="16"/>
        <v/>
      </c>
    </row>
    <row r="87" spans="1:57" ht="28.5" customHeight="1" x14ac:dyDescent="0.4">
      <c r="A87" s="123"/>
      <c r="B87" s="136">
        <v>60</v>
      </c>
      <c r="C87" s="277" t="str">
        <f>IF(ROW()-27&lt;=MAX(①職員名簿!$AB$11:$AB$110),IF(INDEX(①職員名簿!G$11:G$110,MATCH(ROW()-27,①職員名簿!AB$11:AB$110,0))&lt;&gt;"",INDEX(①職員名簿!G$11:G$110,MATCH(ROW()-27,①職員名簿!AB$11:AB$110,0)),INDEX(①職員名簿!B$11:B$110,MATCH(ROW()-27,①職員名簿!$AB$11:$AB$110,0))),"")</f>
        <v/>
      </c>
      <c r="D87" s="278"/>
      <c r="E87" s="278"/>
      <c r="F87" s="278"/>
      <c r="G87" s="278"/>
      <c r="H87" s="278"/>
      <c r="I87" s="279"/>
      <c r="J87" s="280" t="str">
        <f>IF(ROW()-27&lt;=MAX(①職員名簿!$AB$11:$AB$110),IF(INDEX(①職員名簿!H$11:H$110,MATCH(ROW()-27,①職員名簿!AB$11:AB$110,0))&lt;&gt;"",INDEX(①職員名簿!H$11:H$110,MATCH(ROW()-27,①職員名簿!AB$11:AB$110,0)),INDEX(①職員名簿!C$11:C$110,MATCH(ROW()-27,①職員名簿!$AB$11:$AB$110,0))),"")</f>
        <v/>
      </c>
      <c r="K87" s="281"/>
      <c r="L87" s="281"/>
      <c r="M87" s="281"/>
      <c r="N87" s="281"/>
      <c r="O87" s="282"/>
      <c r="P87" s="283" t="str">
        <f>IF(ROW()-27&lt;=MAX(①職員名簿!$AB$11:$AB$110),INDEX(①職員名簿!D$11:D$110,MATCH(ROW()-27,①職員名簿!$AB$11:$AB$110,0)),"")</f>
        <v/>
      </c>
      <c r="Q87" s="284"/>
      <c r="R87" s="284"/>
      <c r="S87" s="284"/>
      <c r="T87" s="285"/>
      <c r="U87" s="286" t="str">
        <f t="shared" si="0"/>
        <v/>
      </c>
      <c r="V87" s="287"/>
      <c r="W87" s="137" t="s">
        <v>9</v>
      </c>
      <c r="X87" s="288" t="str">
        <f t="shared" si="1"/>
        <v/>
      </c>
      <c r="Y87" s="288"/>
      <c r="Z87" s="138" t="s">
        <v>25</v>
      </c>
      <c r="AA87" s="289" t="str">
        <f>IF(ROW()-27&lt;=MAX(①職員名簿!$AB$11:$AB$110),INDEX(①職員名簿!E$11:E$110,MATCH(ROW()-27,①職員名簿!$AB$11:$AB$110,0)),"")</f>
        <v/>
      </c>
      <c r="AB87" s="290"/>
      <c r="AC87" s="137" t="s">
        <v>9</v>
      </c>
      <c r="AD87" s="290" t="str">
        <f>IF(ROW()-27&lt;=MAX(①職員名簿!$AB$11:$AB$110),INDEX(①職員名簿!F$11:F$110,MATCH(ROW()-27,①職員名簿!$AB$11:$AB$110,0)),"")</f>
        <v/>
      </c>
      <c r="AE87" s="290"/>
      <c r="AF87" s="138" t="s">
        <v>25</v>
      </c>
      <c r="AG87" s="291" t="str">
        <f t="shared" si="2"/>
        <v/>
      </c>
      <c r="AH87" s="292"/>
      <c r="AI87" s="137" t="s">
        <v>9</v>
      </c>
      <c r="AJ87" s="288" t="str">
        <f t="shared" si="3"/>
        <v/>
      </c>
      <c r="AK87" s="288"/>
      <c r="AL87" s="138" t="s">
        <v>25</v>
      </c>
      <c r="AM8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7" s="140" t="str">
        <f>IF(ROW()-27&lt;=MAX(①職員名簿!$AB$11:$AB$110),IF(INDEX(①職員名簿!N$11:N$110,MATCH(ROW()-27,①職員名簿!$AB$11:$AB$110,0))&lt;&gt;"","〇",""),"")</f>
        <v/>
      </c>
      <c r="AO87" s="141"/>
      <c r="AP87" s="130"/>
      <c r="AW87" s="131" t="str">
        <f t="shared" si="10"/>
        <v/>
      </c>
      <c r="AX87" s="132" t="str">
        <f t="shared" si="11"/>
        <v/>
      </c>
      <c r="AY87" s="133" t="str">
        <f t="shared" si="12"/>
        <v/>
      </c>
      <c r="AZ87" s="69" t="str">
        <f t="shared" si="13"/>
        <v/>
      </c>
      <c r="BA87" s="134" t="str">
        <f t="shared" si="14"/>
        <v/>
      </c>
      <c r="BB87" s="135" t="str">
        <f t="shared" si="15"/>
        <v/>
      </c>
    </row>
    <row r="88" spans="1:57" ht="28.5" customHeight="1" x14ac:dyDescent="0.4">
      <c r="A88" s="123"/>
      <c r="B88" s="136">
        <v>61</v>
      </c>
      <c r="C88" s="277" t="str">
        <f>IF(ROW()-27&lt;=MAX(①職員名簿!$AB$11:$AB$110),IF(INDEX(①職員名簿!G$11:G$110,MATCH(ROW()-27,①職員名簿!AB$11:AB$110,0))&lt;&gt;"",INDEX(①職員名簿!G$11:G$110,MATCH(ROW()-27,①職員名簿!AB$11:AB$110,0)),INDEX(①職員名簿!B$11:B$110,MATCH(ROW()-27,①職員名簿!$AB$11:$AB$110,0))),"")</f>
        <v/>
      </c>
      <c r="D88" s="278"/>
      <c r="E88" s="278"/>
      <c r="F88" s="278"/>
      <c r="G88" s="278"/>
      <c r="H88" s="278"/>
      <c r="I88" s="279"/>
      <c r="J88" s="280" t="str">
        <f>IF(ROW()-27&lt;=MAX(①職員名簿!$AB$11:$AB$110),IF(INDEX(①職員名簿!H$11:H$110,MATCH(ROW()-27,①職員名簿!AB$11:AB$110,0))&lt;&gt;"",INDEX(①職員名簿!H$11:H$110,MATCH(ROW()-27,①職員名簿!AB$11:AB$110,0)),INDEX(①職員名簿!C$11:C$110,MATCH(ROW()-27,①職員名簿!$AB$11:$AB$110,0))),"")</f>
        <v/>
      </c>
      <c r="K88" s="281"/>
      <c r="L88" s="281"/>
      <c r="M88" s="281"/>
      <c r="N88" s="281"/>
      <c r="O88" s="282"/>
      <c r="P88" s="283" t="str">
        <f>IF(ROW()-27&lt;=MAX(①職員名簿!$AB$11:$AB$110),INDEX(①職員名簿!D$11:D$110,MATCH(ROW()-27,①職員名簿!$AB$11:$AB$110,0)),"")</f>
        <v/>
      </c>
      <c r="Q88" s="284"/>
      <c r="R88" s="284"/>
      <c r="S88" s="284"/>
      <c r="T88" s="285"/>
      <c r="U88" s="286" t="str">
        <f t="shared" si="0"/>
        <v/>
      </c>
      <c r="V88" s="287"/>
      <c r="W88" s="137" t="s">
        <v>9</v>
      </c>
      <c r="X88" s="288" t="str">
        <f t="shared" si="1"/>
        <v/>
      </c>
      <c r="Y88" s="288"/>
      <c r="Z88" s="138" t="s">
        <v>25</v>
      </c>
      <c r="AA88" s="289" t="str">
        <f>IF(ROW()-27&lt;=MAX(①職員名簿!$AB$11:$AB$110),INDEX(①職員名簿!E$11:E$110,MATCH(ROW()-27,①職員名簿!$AB$11:$AB$110,0)),"")</f>
        <v/>
      </c>
      <c r="AB88" s="290"/>
      <c r="AC88" s="137" t="s">
        <v>9</v>
      </c>
      <c r="AD88" s="290" t="str">
        <f>IF(ROW()-27&lt;=MAX(①職員名簿!$AB$11:$AB$110),INDEX(①職員名簿!F$11:F$110,MATCH(ROW()-27,①職員名簿!$AB$11:$AB$110,0)),"")</f>
        <v/>
      </c>
      <c r="AE88" s="290"/>
      <c r="AF88" s="138" t="s">
        <v>25</v>
      </c>
      <c r="AG88" s="291" t="str">
        <f t="shared" si="2"/>
        <v/>
      </c>
      <c r="AH88" s="292"/>
      <c r="AI88" s="137" t="s">
        <v>9</v>
      </c>
      <c r="AJ88" s="288" t="str">
        <f t="shared" si="3"/>
        <v/>
      </c>
      <c r="AK88" s="288"/>
      <c r="AL88" s="138" t="s">
        <v>25</v>
      </c>
      <c r="AM8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8" s="140" t="str">
        <f>IF(ROW()-27&lt;=MAX(①職員名簿!$AB$11:$AB$110),IF(INDEX(①職員名簿!N$11:N$110,MATCH(ROW()-27,①職員名簿!$AB$11:$AB$110,0))&lt;&gt;"","〇",""),"")</f>
        <v/>
      </c>
      <c r="AO88" s="141"/>
      <c r="AP88" s="130"/>
      <c r="AW88" s="131" t="str">
        <f t="shared" si="10"/>
        <v/>
      </c>
      <c r="AX88" s="132" t="str">
        <f t="shared" si="11"/>
        <v/>
      </c>
      <c r="AY88" s="133" t="str">
        <f t="shared" si="12"/>
        <v/>
      </c>
      <c r="AZ88" s="69" t="str">
        <f t="shared" si="13"/>
        <v/>
      </c>
      <c r="BA88" s="134" t="str">
        <f t="shared" si="14"/>
        <v/>
      </c>
      <c r="BB88" s="135" t="str">
        <f t="shared" si="15"/>
        <v/>
      </c>
    </row>
    <row r="89" spans="1:57" ht="28.5" customHeight="1" x14ac:dyDescent="0.4">
      <c r="A89" s="123"/>
      <c r="B89" s="136">
        <v>62</v>
      </c>
      <c r="C89" s="277" t="str">
        <f>IF(ROW()-27&lt;=MAX(①職員名簿!$AB$11:$AB$110),IF(INDEX(①職員名簿!G$11:G$110,MATCH(ROW()-27,①職員名簿!AB$11:AB$110,0))&lt;&gt;"",INDEX(①職員名簿!G$11:G$110,MATCH(ROW()-27,①職員名簿!AB$11:AB$110,0)),INDEX(①職員名簿!B$11:B$110,MATCH(ROW()-27,①職員名簿!$AB$11:$AB$110,0))),"")</f>
        <v/>
      </c>
      <c r="D89" s="278"/>
      <c r="E89" s="278"/>
      <c r="F89" s="278"/>
      <c r="G89" s="278"/>
      <c r="H89" s="278"/>
      <c r="I89" s="279"/>
      <c r="J89" s="280" t="str">
        <f>IF(ROW()-27&lt;=MAX(①職員名簿!$AB$11:$AB$110),IF(INDEX(①職員名簿!H$11:H$110,MATCH(ROW()-27,①職員名簿!AB$11:AB$110,0))&lt;&gt;"",INDEX(①職員名簿!H$11:H$110,MATCH(ROW()-27,①職員名簿!AB$11:AB$110,0)),INDEX(①職員名簿!C$11:C$110,MATCH(ROW()-27,①職員名簿!$AB$11:$AB$110,0))),"")</f>
        <v/>
      </c>
      <c r="K89" s="281"/>
      <c r="L89" s="281"/>
      <c r="M89" s="281"/>
      <c r="N89" s="281"/>
      <c r="O89" s="282"/>
      <c r="P89" s="283" t="str">
        <f>IF(ROW()-27&lt;=MAX(①職員名簿!$AB$11:$AB$110),INDEX(①職員名簿!D$11:D$110,MATCH(ROW()-27,①職員名簿!$AB$11:$AB$110,0)),"")</f>
        <v/>
      </c>
      <c r="Q89" s="284"/>
      <c r="R89" s="284"/>
      <c r="S89" s="284"/>
      <c r="T89" s="285"/>
      <c r="U89" s="286" t="str">
        <f t="shared" si="0"/>
        <v/>
      </c>
      <c r="V89" s="287"/>
      <c r="W89" s="137" t="s">
        <v>9</v>
      </c>
      <c r="X89" s="288" t="str">
        <f t="shared" si="1"/>
        <v/>
      </c>
      <c r="Y89" s="288"/>
      <c r="Z89" s="138" t="s">
        <v>25</v>
      </c>
      <c r="AA89" s="289" t="str">
        <f>IF(ROW()-27&lt;=MAX(①職員名簿!$AB$11:$AB$110),INDEX(①職員名簿!E$11:E$110,MATCH(ROW()-27,①職員名簿!$AB$11:$AB$110,0)),"")</f>
        <v/>
      </c>
      <c r="AB89" s="290"/>
      <c r="AC89" s="137" t="s">
        <v>9</v>
      </c>
      <c r="AD89" s="290" t="str">
        <f>IF(ROW()-27&lt;=MAX(①職員名簿!$AB$11:$AB$110),INDEX(①職員名簿!F$11:F$110,MATCH(ROW()-27,①職員名簿!$AB$11:$AB$110,0)),"")</f>
        <v/>
      </c>
      <c r="AE89" s="290"/>
      <c r="AF89" s="138" t="s">
        <v>25</v>
      </c>
      <c r="AG89" s="291" t="str">
        <f t="shared" si="2"/>
        <v/>
      </c>
      <c r="AH89" s="292"/>
      <c r="AI89" s="137" t="s">
        <v>9</v>
      </c>
      <c r="AJ89" s="288" t="str">
        <f t="shared" si="3"/>
        <v/>
      </c>
      <c r="AK89" s="288"/>
      <c r="AL89" s="138" t="s">
        <v>25</v>
      </c>
      <c r="AM8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9" s="140" t="str">
        <f>IF(ROW()-27&lt;=MAX(①職員名簿!$AB$11:$AB$110),IF(INDEX(①職員名簿!N$11:N$110,MATCH(ROW()-27,①職員名簿!$AB$11:$AB$110,0))&lt;&gt;"","〇",""),"")</f>
        <v/>
      </c>
      <c r="AO89" s="141"/>
      <c r="AP89" s="130"/>
      <c r="AW89" s="131" t="str">
        <f t="shared" si="10"/>
        <v/>
      </c>
      <c r="AX89" s="132" t="str">
        <f t="shared" si="11"/>
        <v/>
      </c>
      <c r="AY89" s="133" t="str">
        <f t="shared" si="12"/>
        <v/>
      </c>
      <c r="AZ89" s="69" t="str">
        <f t="shared" si="13"/>
        <v/>
      </c>
      <c r="BA89" s="134" t="str">
        <f t="shared" si="14"/>
        <v/>
      </c>
      <c r="BB89" s="135" t="str">
        <f t="shared" si="15"/>
        <v/>
      </c>
    </row>
    <row r="90" spans="1:57" ht="28.5" customHeight="1" x14ac:dyDescent="0.4">
      <c r="A90" s="123"/>
      <c r="B90" s="136">
        <v>63</v>
      </c>
      <c r="C90" s="277" t="str">
        <f>IF(ROW()-27&lt;=MAX(①職員名簿!$AB$11:$AB$110),IF(INDEX(①職員名簿!G$11:G$110,MATCH(ROW()-27,①職員名簿!AB$11:AB$110,0))&lt;&gt;"",INDEX(①職員名簿!G$11:G$110,MATCH(ROW()-27,①職員名簿!AB$11:AB$110,0)),INDEX(①職員名簿!B$11:B$110,MATCH(ROW()-27,①職員名簿!$AB$11:$AB$110,0))),"")</f>
        <v/>
      </c>
      <c r="D90" s="278"/>
      <c r="E90" s="278"/>
      <c r="F90" s="278"/>
      <c r="G90" s="278"/>
      <c r="H90" s="278"/>
      <c r="I90" s="279"/>
      <c r="J90" s="280" t="str">
        <f>IF(ROW()-27&lt;=MAX(①職員名簿!$AB$11:$AB$110),IF(INDEX(①職員名簿!H$11:H$110,MATCH(ROW()-27,①職員名簿!AB$11:AB$110,0))&lt;&gt;"",INDEX(①職員名簿!H$11:H$110,MATCH(ROW()-27,①職員名簿!AB$11:AB$110,0)),INDEX(①職員名簿!C$11:C$110,MATCH(ROW()-27,①職員名簿!$AB$11:$AB$110,0))),"")</f>
        <v/>
      </c>
      <c r="K90" s="281"/>
      <c r="L90" s="281"/>
      <c r="M90" s="281"/>
      <c r="N90" s="281"/>
      <c r="O90" s="282"/>
      <c r="P90" s="283" t="str">
        <f>IF(ROW()-27&lt;=MAX(①職員名簿!$AB$11:$AB$110),INDEX(①職員名簿!D$11:D$110,MATCH(ROW()-27,①職員名簿!$AB$11:$AB$110,0)),"")</f>
        <v/>
      </c>
      <c r="Q90" s="284"/>
      <c r="R90" s="284"/>
      <c r="S90" s="284"/>
      <c r="T90" s="285"/>
      <c r="U90" s="286" t="str">
        <f t="shared" si="0"/>
        <v/>
      </c>
      <c r="V90" s="287"/>
      <c r="W90" s="137" t="s">
        <v>9</v>
      </c>
      <c r="X90" s="288" t="str">
        <f t="shared" si="1"/>
        <v/>
      </c>
      <c r="Y90" s="288"/>
      <c r="Z90" s="138" t="s">
        <v>25</v>
      </c>
      <c r="AA90" s="289" t="str">
        <f>IF(ROW()-27&lt;=MAX(①職員名簿!$AB$11:$AB$110),INDEX(①職員名簿!E$11:E$110,MATCH(ROW()-27,①職員名簿!$AB$11:$AB$110,0)),"")</f>
        <v/>
      </c>
      <c r="AB90" s="290"/>
      <c r="AC90" s="137" t="s">
        <v>9</v>
      </c>
      <c r="AD90" s="290" t="str">
        <f>IF(ROW()-27&lt;=MAX(①職員名簿!$AB$11:$AB$110),INDEX(①職員名簿!F$11:F$110,MATCH(ROW()-27,①職員名簿!$AB$11:$AB$110,0)),"")</f>
        <v/>
      </c>
      <c r="AE90" s="290"/>
      <c r="AF90" s="138" t="s">
        <v>25</v>
      </c>
      <c r="AG90" s="291" t="str">
        <f t="shared" si="2"/>
        <v/>
      </c>
      <c r="AH90" s="292"/>
      <c r="AI90" s="137" t="s">
        <v>9</v>
      </c>
      <c r="AJ90" s="288" t="str">
        <f t="shared" si="3"/>
        <v/>
      </c>
      <c r="AK90" s="288"/>
      <c r="AL90" s="138" t="s">
        <v>25</v>
      </c>
      <c r="AM9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0" s="140" t="str">
        <f>IF(ROW()-27&lt;=MAX(①職員名簿!$AB$11:$AB$110),IF(INDEX(①職員名簿!N$11:N$110,MATCH(ROW()-27,①職員名簿!$AB$11:$AB$110,0))&lt;&gt;"","〇",""),"")</f>
        <v/>
      </c>
      <c r="AO90" s="141"/>
      <c r="AP90" s="130"/>
      <c r="AW90" s="131" t="str">
        <f t="shared" si="10"/>
        <v/>
      </c>
      <c r="AX90" s="132" t="str">
        <f t="shared" si="11"/>
        <v/>
      </c>
      <c r="AY90" s="133" t="str">
        <f t="shared" si="12"/>
        <v/>
      </c>
      <c r="AZ90" s="69" t="str">
        <f t="shared" si="13"/>
        <v/>
      </c>
      <c r="BA90" s="134" t="str">
        <f t="shared" si="14"/>
        <v/>
      </c>
      <c r="BB90" s="135" t="str">
        <f t="shared" si="15"/>
        <v/>
      </c>
    </row>
    <row r="91" spans="1:57" ht="28.5" customHeight="1" x14ac:dyDescent="0.4">
      <c r="A91" s="123"/>
      <c r="B91" s="136">
        <v>64</v>
      </c>
      <c r="C91" s="277" t="str">
        <f>IF(ROW()-27&lt;=MAX(①職員名簿!$AB$11:$AB$110),IF(INDEX(①職員名簿!G$11:G$110,MATCH(ROW()-27,①職員名簿!AB$11:AB$110,0))&lt;&gt;"",INDEX(①職員名簿!G$11:G$110,MATCH(ROW()-27,①職員名簿!AB$11:AB$110,0)),INDEX(①職員名簿!B$11:B$110,MATCH(ROW()-27,①職員名簿!$AB$11:$AB$110,0))),"")</f>
        <v/>
      </c>
      <c r="D91" s="278"/>
      <c r="E91" s="278"/>
      <c r="F91" s="278"/>
      <c r="G91" s="278"/>
      <c r="H91" s="278"/>
      <c r="I91" s="279"/>
      <c r="J91" s="280" t="str">
        <f>IF(ROW()-27&lt;=MAX(①職員名簿!$AB$11:$AB$110),IF(INDEX(①職員名簿!H$11:H$110,MATCH(ROW()-27,①職員名簿!AB$11:AB$110,0))&lt;&gt;"",INDEX(①職員名簿!H$11:H$110,MATCH(ROW()-27,①職員名簿!AB$11:AB$110,0)),INDEX(①職員名簿!C$11:C$110,MATCH(ROW()-27,①職員名簿!$AB$11:$AB$110,0))),"")</f>
        <v/>
      </c>
      <c r="K91" s="281"/>
      <c r="L91" s="281"/>
      <c r="M91" s="281"/>
      <c r="N91" s="281"/>
      <c r="O91" s="282"/>
      <c r="P91" s="283" t="str">
        <f>IF(ROW()-27&lt;=MAX(①職員名簿!$AB$11:$AB$110),INDEX(①職員名簿!D$11:D$110,MATCH(ROW()-27,①職員名簿!$AB$11:$AB$110,0)),"")</f>
        <v/>
      </c>
      <c r="Q91" s="284"/>
      <c r="R91" s="284"/>
      <c r="S91" s="284"/>
      <c r="T91" s="285"/>
      <c r="U91" s="286" t="str">
        <f t="shared" si="0"/>
        <v/>
      </c>
      <c r="V91" s="287"/>
      <c r="W91" s="137" t="s">
        <v>9</v>
      </c>
      <c r="X91" s="288" t="str">
        <f t="shared" si="1"/>
        <v/>
      </c>
      <c r="Y91" s="288"/>
      <c r="Z91" s="138" t="s">
        <v>25</v>
      </c>
      <c r="AA91" s="289" t="str">
        <f>IF(ROW()-27&lt;=MAX(①職員名簿!$AB$11:$AB$110),INDEX(①職員名簿!E$11:E$110,MATCH(ROW()-27,①職員名簿!$AB$11:$AB$110,0)),"")</f>
        <v/>
      </c>
      <c r="AB91" s="290"/>
      <c r="AC91" s="137" t="s">
        <v>9</v>
      </c>
      <c r="AD91" s="290" t="str">
        <f>IF(ROW()-27&lt;=MAX(①職員名簿!$AB$11:$AB$110),INDEX(①職員名簿!F$11:F$110,MATCH(ROW()-27,①職員名簿!$AB$11:$AB$110,0)),"")</f>
        <v/>
      </c>
      <c r="AE91" s="290"/>
      <c r="AF91" s="138" t="s">
        <v>25</v>
      </c>
      <c r="AG91" s="291" t="str">
        <f t="shared" si="2"/>
        <v/>
      </c>
      <c r="AH91" s="292"/>
      <c r="AI91" s="137" t="s">
        <v>9</v>
      </c>
      <c r="AJ91" s="288" t="str">
        <f t="shared" si="3"/>
        <v/>
      </c>
      <c r="AK91" s="288"/>
      <c r="AL91" s="138" t="s">
        <v>25</v>
      </c>
      <c r="AM9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1" s="140" t="str">
        <f>IF(ROW()-27&lt;=MAX(①職員名簿!$AB$11:$AB$110),IF(INDEX(①職員名簿!N$11:N$110,MATCH(ROW()-27,①職員名簿!$AB$11:$AB$110,0))&lt;&gt;"","〇",""),"")</f>
        <v/>
      </c>
      <c r="AO91" s="141"/>
      <c r="AP91" s="130"/>
      <c r="AW91" s="131" t="str">
        <f t="shared" si="10"/>
        <v/>
      </c>
      <c r="AX91" s="132" t="str">
        <f t="shared" si="11"/>
        <v/>
      </c>
      <c r="AY91" s="133" t="str">
        <f t="shared" si="12"/>
        <v/>
      </c>
      <c r="AZ91" s="69" t="str">
        <f t="shared" si="13"/>
        <v/>
      </c>
      <c r="BA91" s="134" t="str">
        <f t="shared" si="14"/>
        <v/>
      </c>
      <c r="BB91" s="135" t="str">
        <f t="shared" si="15"/>
        <v/>
      </c>
    </row>
    <row r="92" spans="1:57" ht="28.5" customHeight="1" x14ac:dyDescent="0.4">
      <c r="A92" s="123"/>
      <c r="B92" s="136">
        <v>65</v>
      </c>
      <c r="C92" s="277" t="str">
        <f>IF(ROW()-27&lt;=MAX(①職員名簿!$AB$11:$AB$110),IF(INDEX(①職員名簿!G$11:G$110,MATCH(ROW()-27,①職員名簿!AB$11:AB$110,0))&lt;&gt;"",INDEX(①職員名簿!G$11:G$110,MATCH(ROW()-27,①職員名簿!AB$11:AB$110,0)),INDEX(①職員名簿!B$11:B$110,MATCH(ROW()-27,①職員名簿!$AB$11:$AB$110,0))),"")</f>
        <v/>
      </c>
      <c r="D92" s="278"/>
      <c r="E92" s="278"/>
      <c r="F92" s="278"/>
      <c r="G92" s="278"/>
      <c r="H92" s="278"/>
      <c r="I92" s="279"/>
      <c r="J92" s="280" t="str">
        <f>IF(ROW()-27&lt;=MAX(①職員名簿!$AB$11:$AB$110),IF(INDEX(①職員名簿!H$11:H$110,MATCH(ROW()-27,①職員名簿!AB$11:AB$110,0))&lt;&gt;"",INDEX(①職員名簿!H$11:H$110,MATCH(ROW()-27,①職員名簿!AB$11:AB$110,0)),INDEX(①職員名簿!C$11:C$110,MATCH(ROW()-27,①職員名簿!$AB$11:$AB$110,0))),"")</f>
        <v/>
      </c>
      <c r="K92" s="281"/>
      <c r="L92" s="281"/>
      <c r="M92" s="281"/>
      <c r="N92" s="281"/>
      <c r="O92" s="282"/>
      <c r="P92" s="283" t="str">
        <f>IF(ROW()-27&lt;=MAX(①職員名簿!$AB$11:$AB$110),INDEX(①職員名簿!D$11:D$110,MATCH(ROW()-27,①職員名簿!$AB$11:$AB$110,0)),"")</f>
        <v/>
      </c>
      <c r="Q92" s="284"/>
      <c r="R92" s="284"/>
      <c r="S92" s="284"/>
      <c r="T92" s="285"/>
      <c r="U92" s="286" t="str">
        <f t="shared" si="0"/>
        <v/>
      </c>
      <c r="V92" s="287"/>
      <c r="W92" s="137" t="s">
        <v>9</v>
      </c>
      <c r="X92" s="288" t="str">
        <f t="shared" si="1"/>
        <v/>
      </c>
      <c r="Y92" s="288"/>
      <c r="Z92" s="138" t="s">
        <v>25</v>
      </c>
      <c r="AA92" s="289" t="str">
        <f>IF(ROW()-27&lt;=MAX(①職員名簿!$AB$11:$AB$110),INDEX(①職員名簿!E$11:E$110,MATCH(ROW()-27,①職員名簿!$AB$11:$AB$110,0)),"")</f>
        <v/>
      </c>
      <c r="AB92" s="290"/>
      <c r="AC92" s="137" t="s">
        <v>9</v>
      </c>
      <c r="AD92" s="290" t="str">
        <f>IF(ROW()-27&lt;=MAX(①職員名簿!$AB$11:$AB$110),INDEX(①職員名簿!F$11:F$110,MATCH(ROW()-27,①職員名簿!$AB$11:$AB$110,0)),"")</f>
        <v/>
      </c>
      <c r="AE92" s="290"/>
      <c r="AF92" s="138" t="s">
        <v>25</v>
      </c>
      <c r="AG92" s="291" t="str">
        <f t="shared" si="2"/>
        <v/>
      </c>
      <c r="AH92" s="292"/>
      <c r="AI92" s="137" t="s">
        <v>9</v>
      </c>
      <c r="AJ92" s="288" t="str">
        <f t="shared" si="3"/>
        <v/>
      </c>
      <c r="AK92" s="288"/>
      <c r="AL92" s="138" t="s">
        <v>25</v>
      </c>
      <c r="AM92"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2" s="140" t="str">
        <f>IF(ROW()-27&lt;=MAX(①職員名簿!$AB$11:$AB$110),IF(INDEX(①職員名簿!N$11:N$110,MATCH(ROW()-27,①職員名簿!$AB$11:$AB$110,0))&lt;&gt;"","〇",""),"")</f>
        <v/>
      </c>
      <c r="AO92" s="141"/>
      <c r="AP92" s="130"/>
      <c r="AW92" s="131" t="str">
        <f t="shared" si="10"/>
        <v/>
      </c>
      <c r="AX92" s="132" t="str">
        <f t="shared" si="11"/>
        <v/>
      </c>
      <c r="AY92" s="133" t="str">
        <f t="shared" si="12"/>
        <v/>
      </c>
      <c r="AZ92" s="69" t="str">
        <f t="shared" si="13"/>
        <v/>
      </c>
      <c r="BA92" s="134" t="str">
        <f t="shared" si="14"/>
        <v/>
      </c>
      <c r="BB92" s="135" t="str">
        <f t="shared" si="15"/>
        <v/>
      </c>
    </row>
    <row r="93" spans="1:57" ht="28.5" customHeight="1" x14ac:dyDescent="0.4">
      <c r="A93" s="123"/>
      <c r="B93" s="136">
        <v>66</v>
      </c>
      <c r="C93" s="277" t="str">
        <f>IF(ROW()-27&lt;=MAX(①職員名簿!$AB$11:$AB$110),IF(INDEX(①職員名簿!G$11:G$110,MATCH(ROW()-27,①職員名簿!AB$11:AB$110,0))&lt;&gt;"",INDEX(①職員名簿!G$11:G$110,MATCH(ROW()-27,①職員名簿!AB$11:AB$110,0)),INDEX(①職員名簿!B$11:B$110,MATCH(ROW()-27,①職員名簿!$AB$11:$AB$110,0))),"")</f>
        <v/>
      </c>
      <c r="D93" s="278"/>
      <c r="E93" s="278"/>
      <c r="F93" s="278"/>
      <c r="G93" s="278"/>
      <c r="H93" s="278"/>
      <c r="I93" s="279"/>
      <c r="J93" s="280" t="str">
        <f>IF(ROW()-27&lt;=MAX(①職員名簿!$AB$11:$AB$110),IF(INDEX(①職員名簿!H$11:H$110,MATCH(ROW()-27,①職員名簿!AB$11:AB$110,0))&lt;&gt;"",INDEX(①職員名簿!H$11:H$110,MATCH(ROW()-27,①職員名簿!AB$11:AB$110,0)),INDEX(①職員名簿!C$11:C$110,MATCH(ROW()-27,①職員名簿!$AB$11:$AB$110,0))),"")</f>
        <v/>
      </c>
      <c r="K93" s="281"/>
      <c r="L93" s="281"/>
      <c r="M93" s="281"/>
      <c r="N93" s="281"/>
      <c r="O93" s="282"/>
      <c r="P93" s="283" t="str">
        <f>IF(ROW()-27&lt;=MAX(①職員名簿!$AB$11:$AB$110),INDEX(①職員名簿!D$11:D$110,MATCH(ROW()-27,①職員名簿!$AB$11:$AB$110,0)),"")</f>
        <v/>
      </c>
      <c r="Q93" s="284"/>
      <c r="R93" s="284"/>
      <c r="S93" s="284"/>
      <c r="T93" s="285"/>
      <c r="U93" s="286" t="str">
        <f t="shared" ref="U93:U102" si="17">IF(AY93="","",QUOTIENT(AY93,12))</f>
        <v/>
      </c>
      <c r="V93" s="287"/>
      <c r="W93" s="137" t="s">
        <v>9</v>
      </c>
      <c r="X93" s="288" t="str">
        <f t="shared" ref="X93:X101" si="18">IF(AY93="","",MOD(AY93,12))</f>
        <v/>
      </c>
      <c r="Y93" s="288"/>
      <c r="Z93" s="138" t="s">
        <v>25</v>
      </c>
      <c r="AA93" s="289" t="str">
        <f>IF(ROW()-27&lt;=MAX(①職員名簿!$AB$11:$AB$110),INDEX(①職員名簿!E$11:E$110,MATCH(ROW()-27,①職員名簿!$AB$11:$AB$110,0)),"")</f>
        <v/>
      </c>
      <c r="AB93" s="290"/>
      <c r="AC93" s="137" t="s">
        <v>9</v>
      </c>
      <c r="AD93" s="290" t="str">
        <f>IF(ROW()-27&lt;=MAX(①職員名簿!$AB$11:$AB$110),INDEX(①職員名簿!F$11:F$110,MATCH(ROW()-27,①職員名簿!$AB$11:$AB$110,0)),"")</f>
        <v/>
      </c>
      <c r="AE93" s="290"/>
      <c r="AF93" s="138" t="s">
        <v>25</v>
      </c>
      <c r="AG93" s="291" t="str">
        <f t="shared" ref="AG93:AG102" si="19">AZ93</f>
        <v/>
      </c>
      <c r="AH93" s="292"/>
      <c r="AI93" s="137" t="s">
        <v>9</v>
      </c>
      <c r="AJ93" s="288" t="str">
        <f t="shared" ref="AJ93:AJ102" si="20">BA93</f>
        <v/>
      </c>
      <c r="AK93" s="288"/>
      <c r="AL93" s="138" t="s">
        <v>25</v>
      </c>
      <c r="AM93"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3" s="140" t="str">
        <f>IF(ROW()-27&lt;=MAX(①職員名簿!$AB$11:$AB$110),IF(INDEX(①職員名簿!N$11:N$110,MATCH(ROW()-27,①職員名簿!$AB$11:$AB$110,0))&lt;&gt;"","〇",""),"")</f>
        <v/>
      </c>
      <c r="AO93" s="141"/>
      <c r="AP93" s="130"/>
      <c r="AW93" s="131" t="str">
        <f t="shared" si="10"/>
        <v/>
      </c>
      <c r="AX93" s="132" t="str">
        <f t="shared" si="11"/>
        <v/>
      </c>
      <c r="AY93" s="133" t="str">
        <f t="shared" si="12"/>
        <v/>
      </c>
      <c r="AZ93" s="69" t="str">
        <f t="shared" si="13"/>
        <v/>
      </c>
      <c r="BA93" s="134" t="str">
        <f t="shared" si="14"/>
        <v/>
      </c>
      <c r="BB93" s="135" t="str">
        <f t="shared" si="15"/>
        <v/>
      </c>
    </row>
    <row r="94" spans="1:57" ht="28.5" customHeight="1" x14ac:dyDescent="0.4">
      <c r="A94" s="123"/>
      <c r="B94" s="136">
        <v>67</v>
      </c>
      <c r="C94" s="277" t="str">
        <f>IF(ROW()-27&lt;=MAX(①職員名簿!$AB$11:$AB$110),IF(INDEX(①職員名簿!G$11:G$110,MATCH(ROW()-27,①職員名簿!AB$11:AB$110,0))&lt;&gt;"",INDEX(①職員名簿!G$11:G$110,MATCH(ROW()-27,①職員名簿!AB$11:AB$110,0)),INDEX(①職員名簿!B$11:B$110,MATCH(ROW()-27,①職員名簿!$AB$11:$AB$110,0))),"")</f>
        <v/>
      </c>
      <c r="D94" s="278"/>
      <c r="E94" s="278"/>
      <c r="F94" s="278"/>
      <c r="G94" s="278"/>
      <c r="H94" s="278"/>
      <c r="I94" s="279"/>
      <c r="J94" s="280" t="str">
        <f>IF(ROW()-27&lt;=MAX(①職員名簿!$AB$11:$AB$110),IF(INDEX(①職員名簿!H$11:H$110,MATCH(ROW()-27,①職員名簿!AB$11:AB$110,0))&lt;&gt;"",INDEX(①職員名簿!H$11:H$110,MATCH(ROW()-27,①職員名簿!AB$11:AB$110,0)),INDEX(①職員名簿!C$11:C$110,MATCH(ROW()-27,①職員名簿!$AB$11:$AB$110,0))),"")</f>
        <v/>
      </c>
      <c r="K94" s="281"/>
      <c r="L94" s="281"/>
      <c r="M94" s="281"/>
      <c r="N94" s="281"/>
      <c r="O94" s="282"/>
      <c r="P94" s="283" t="str">
        <f>IF(ROW()-27&lt;=MAX(①職員名簿!$AB$11:$AB$110),INDEX(①職員名簿!D$11:D$110,MATCH(ROW()-27,①職員名簿!$AB$11:$AB$110,0)),"")</f>
        <v/>
      </c>
      <c r="Q94" s="284"/>
      <c r="R94" s="284"/>
      <c r="S94" s="284"/>
      <c r="T94" s="285"/>
      <c r="U94" s="286" t="str">
        <f t="shared" si="17"/>
        <v/>
      </c>
      <c r="V94" s="287"/>
      <c r="W94" s="137" t="s">
        <v>9</v>
      </c>
      <c r="X94" s="288" t="str">
        <f t="shared" si="18"/>
        <v/>
      </c>
      <c r="Y94" s="288"/>
      <c r="Z94" s="138" t="s">
        <v>25</v>
      </c>
      <c r="AA94" s="289" t="str">
        <f>IF(ROW()-27&lt;=MAX(①職員名簿!$AB$11:$AB$110),INDEX(①職員名簿!E$11:E$110,MATCH(ROW()-27,①職員名簿!$AB$11:$AB$110,0)),"")</f>
        <v/>
      </c>
      <c r="AB94" s="290"/>
      <c r="AC94" s="137" t="s">
        <v>9</v>
      </c>
      <c r="AD94" s="290" t="str">
        <f>IF(ROW()-27&lt;=MAX(①職員名簿!$AB$11:$AB$110),INDEX(①職員名簿!F$11:F$110,MATCH(ROW()-27,①職員名簿!$AB$11:$AB$110,0)),"")</f>
        <v/>
      </c>
      <c r="AE94" s="290"/>
      <c r="AF94" s="138" t="s">
        <v>25</v>
      </c>
      <c r="AG94" s="291" t="str">
        <f t="shared" si="19"/>
        <v/>
      </c>
      <c r="AH94" s="292"/>
      <c r="AI94" s="137" t="s">
        <v>9</v>
      </c>
      <c r="AJ94" s="288" t="str">
        <f t="shared" si="20"/>
        <v/>
      </c>
      <c r="AK94" s="288"/>
      <c r="AL94" s="138" t="s">
        <v>25</v>
      </c>
      <c r="AM94"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4" s="140" t="str">
        <f>IF(ROW()-27&lt;=MAX(①職員名簿!$AB$11:$AB$110),IF(INDEX(①職員名簿!N$11:N$110,MATCH(ROW()-27,①職員名簿!$AB$11:$AB$110,0))&lt;&gt;"","〇",""),"")</f>
        <v/>
      </c>
      <c r="AO94" s="141"/>
      <c r="AP94" s="130"/>
      <c r="AW94" s="131" t="str">
        <f t="shared" ref="AW94:AW102" si="21">IF(P94="","",DATEDIF(P94,$AV$25,"Y")*12+DATEDIF(P94,$AV$25,"YM"))</f>
        <v/>
      </c>
      <c r="AX94" s="132" t="str">
        <f t="shared" ref="AX94:AX102" si="22">IF(P94="","",DATE(YEAR(P94),MONTH(P94)+AW94,DAY(P94)))</f>
        <v/>
      </c>
      <c r="AY94" s="133" t="str">
        <f t="shared" ref="AY94:AY102" si="23">IF(P94="","",IF(P94=DATE(YEAR($AV$25),MONTH($AV$25),DAY($AV$25)),0,IF($AV$25&gt;=AX94,AW94+1,AW94)))</f>
        <v/>
      </c>
      <c r="AZ94" s="69" t="str">
        <f t="shared" ref="AZ94:AZ102" si="24">IFERROR(QUOTIENT(((U94*12)+X94+(AA94*12)+AD94),12),"")</f>
        <v/>
      </c>
      <c r="BA94" s="134" t="str">
        <f t="shared" ref="BA94:BA102" si="25">IFERROR(MOD((X94+AD94),12),"")</f>
        <v/>
      </c>
      <c r="BB94" s="135" t="str">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
      </c>
    </row>
    <row r="95" spans="1:57" ht="28.5" customHeight="1" x14ac:dyDescent="0.4">
      <c r="A95" s="123"/>
      <c r="B95" s="136">
        <v>68</v>
      </c>
      <c r="C95" s="277" t="str">
        <f>IF(ROW()-27&lt;=MAX(①職員名簿!$AB$11:$AB$110),IF(INDEX(①職員名簿!G$11:G$110,MATCH(ROW()-27,①職員名簿!AB$11:AB$110,0))&lt;&gt;"",INDEX(①職員名簿!G$11:G$110,MATCH(ROW()-27,①職員名簿!AB$11:AB$110,0)),INDEX(①職員名簿!B$11:B$110,MATCH(ROW()-27,①職員名簿!$AB$11:$AB$110,0))),"")</f>
        <v/>
      </c>
      <c r="D95" s="278"/>
      <c r="E95" s="278"/>
      <c r="F95" s="278"/>
      <c r="G95" s="278"/>
      <c r="H95" s="278"/>
      <c r="I95" s="279"/>
      <c r="J95" s="280" t="str">
        <f>IF(ROW()-27&lt;=MAX(①職員名簿!$AB$11:$AB$110),IF(INDEX(①職員名簿!H$11:H$110,MATCH(ROW()-27,①職員名簿!AB$11:AB$110,0))&lt;&gt;"",INDEX(①職員名簿!H$11:H$110,MATCH(ROW()-27,①職員名簿!AB$11:AB$110,0)),INDEX(①職員名簿!C$11:C$110,MATCH(ROW()-27,①職員名簿!$AB$11:$AB$110,0))),"")</f>
        <v/>
      </c>
      <c r="K95" s="281"/>
      <c r="L95" s="281"/>
      <c r="M95" s="281"/>
      <c r="N95" s="281"/>
      <c r="O95" s="282"/>
      <c r="P95" s="283" t="str">
        <f>IF(ROW()-27&lt;=MAX(①職員名簿!$AB$11:$AB$110),INDEX(①職員名簿!D$11:D$110,MATCH(ROW()-27,①職員名簿!$AB$11:$AB$110,0)),"")</f>
        <v/>
      </c>
      <c r="Q95" s="284"/>
      <c r="R95" s="284"/>
      <c r="S95" s="284"/>
      <c r="T95" s="285"/>
      <c r="U95" s="286" t="str">
        <f t="shared" si="17"/>
        <v/>
      </c>
      <c r="V95" s="287"/>
      <c r="W95" s="137" t="s">
        <v>9</v>
      </c>
      <c r="X95" s="288" t="str">
        <f t="shared" si="18"/>
        <v/>
      </c>
      <c r="Y95" s="288"/>
      <c r="Z95" s="138" t="s">
        <v>25</v>
      </c>
      <c r="AA95" s="289" t="str">
        <f>IF(ROW()-27&lt;=MAX(①職員名簿!$AB$11:$AB$110),INDEX(①職員名簿!E$11:E$110,MATCH(ROW()-27,①職員名簿!$AB$11:$AB$110,0)),"")</f>
        <v/>
      </c>
      <c r="AB95" s="290"/>
      <c r="AC95" s="137" t="s">
        <v>9</v>
      </c>
      <c r="AD95" s="290" t="str">
        <f>IF(ROW()-27&lt;=MAX(①職員名簿!$AB$11:$AB$110),INDEX(①職員名簿!F$11:F$110,MATCH(ROW()-27,①職員名簿!$AB$11:$AB$110,0)),"")</f>
        <v/>
      </c>
      <c r="AE95" s="290"/>
      <c r="AF95" s="138" t="s">
        <v>25</v>
      </c>
      <c r="AG95" s="291" t="str">
        <f t="shared" si="19"/>
        <v/>
      </c>
      <c r="AH95" s="292"/>
      <c r="AI95" s="137" t="s">
        <v>9</v>
      </c>
      <c r="AJ95" s="288" t="str">
        <f t="shared" si="20"/>
        <v/>
      </c>
      <c r="AK95" s="288"/>
      <c r="AL95" s="138" t="s">
        <v>25</v>
      </c>
      <c r="AM95"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5" s="140" t="str">
        <f>IF(ROW()-27&lt;=MAX(①職員名簿!$AB$11:$AB$110),IF(INDEX(①職員名簿!N$11:N$110,MATCH(ROW()-27,①職員名簿!$AB$11:$AB$110,0))&lt;&gt;"","〇",""),"")</f>
        <v/>
      </c>
      <c r="AO95" s="141"/>
      <c r="AP95" s="130"/>
      <c r="AW95" s="131" t="str">
        <f t="shared" si="21"/>
        <v/>
      </c>
      <c r="AX95" s="132" t="str">
        <f t="shared" si="22"/>
        <v/>
      </c>
      <c r="AY95" s="133" t="str">
        <f t="shared" si="23"/>
        <v/>
      </c>
      <c r="AZ95" s="69" t="str">
        <f t="shared" si="24"/>
        <v/>
      </c>
      <c r="BA95" s="134" t="str">
        <f t="shared" si="25"/>
        <v/>
      </c>
      <c r="BB95" s="135" t="str">
        <f t="shared" si="26"/>
        <v/>
      </c>
    </row>
    <row r="96" spans="1:57" ht="28.5" customHeight="1" x14ac:dyDescent="0.4">
      <c r="A96" s="123"/>
      <c r="B96" s="136">
        <v>69</v>
      </c>
      <c r="C96" s="277" t="str">
        <f>IF(ROW()-27&lt;=MAX(①職員名簿!$AB$11:$AB$110),IF(INDEX(①職員名簿!G$11:G$110,MATCH(ROW()-27,①職員名簿!AB$11:AB$110,0))&lt;&gt;"",INDEX(①職員名簿!G$11:G$110,MATCH(ROW()-27,①職員名簿!AB$11:AB$110,0)),INDEX(①職員名簿!B$11:B$110,MATCH(ROW()-27,①職員名簿!$AB$11:$AB$110,0))),"")</f>
        <v/>
      </c>
      <c r="D96" s="278"/>
      <c r="E96" s="278"/>
      <c r="F96" s="278"/>
      <c r="G96" s="278"/>
      <c r="H96" s="278"/>
      <c r="I96" s="279"/>
      <c r="J96" s="280" t="str">
        <f>IF(ROW()-27&lt;=MAX(①職員名簿!$AB$11:$AB$110),IF(INDEX(①職員名簿!H$11:H$110,MATCH(ROW()-27,①職員名簿!AB$11:AB$110,0))&lt;&gt;"",INDEX(①職員名簿!H$11:H$110,MATCH(ROW()-27,①職員名簿!AB$11:AB$110,0)),INDEX(①職員名簿!C$11:C$110,MATCH(ROW()-27,①職員名簿!$AB$11:$AB$110,0))),"")</f>
        <v/>
      </c>
      <c r="K96" s="281"/>
      <c r="L96" s="281"/>
      <c r="M96" s="281"/>
      <c r="N96" s="281"/>
      <c r="O96" s="282"/>
      <c r="P96" s="283" t="str">
        <f>IF(ROW()-27&lt;=MAX(①職員名簿!$AB$11:$AB$110),INDEX(①職員名簿!D$11:D$110,MATCH(ROW()-27,①職員名簿!$AB$11:$AB$110,0)),"")</f>
        <v/>
      </c>
      <c r="Q96" s="284"/>
      <c r="R96" s="284"/>
      <c r="S96" s="284"/>
      <c r="T96" s="285"/>
      <c r="U96" s="286" t="str">
        <f t="shared" si="17"/>
        <v/>
      </c>
      <c r="V96" s="287"/>
      <c r="W96" s="137" t="s">
        <v>9</v>
      </c>
      <c r="X96" s="288" t="str">
        <f t="shared" si="18"/>
        <v/>
      </c>
      <c r="Y96" s="288"/>
      <c r="Z96" s="138" t="s">
        <v>25</v>
      </c>
      <c r="AA96" s="289" t="str">
        <f>IF(ROW()-27&lt;=MAX(①職員名簿!$AB$11:$AB$110),INDEX(①職員名簿!E$11:E$110,MATCH(ROW()-27,①職員名簿!$AB$11:$AB$110,0)),"")</f>
        <v/>
      </c>
      <c r="AB96" s="290"/>
      <c r="AC96" s="137" t="s">
        <v>9</v>
      </c>
      <c r="AD96" s="290" t="str">
        <f>IF(ROW()-27&lt;=MAX(①職員名簿!$AB$11:$AB$110),INDEX(①職員名簿!F$11:F$110,MATCH(ROW()-27,①職員名簿!$AB$11:$AB$110,0)),"")</f>
        <v/>
      </c>
      <c r="AE96" s="290"/>
      <c r="AF96" s="138" t="s">
        <v>25</v>
      </c>
      <c r="AG96" s="291" t="str">
        <f t="shared" si="19"/>
        <v/>
      </c>
      <c r="AH96" s="292"/>
      <c r="AI96" s="137" t="s">
        <v>9</v>
      </c>
      <c r="AJ96" s="288" t="str">
        <f t="shared" si="20"/>
        <v/>
      </c>
      <c r="AK96" s="288"/>
      <c r="AL96" s="138" t="s">
        <v>25</v>
      </c>
      <c r="AM96"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6" s="140" t="str">
        <f>IF(ROW()-27&lt;=MAX(①職員名簿!$AB$11:$AB$110),IF(INDEX(①職員名簿!N$11:N$110,MATCH(ROW()-27,①職員名簿!$AB$11:$AB$110,0))&lt;&gt;"","〇",""),"")</f>
        <v/>
      </c>
      <c r="AO96" s="141"/>
      <c r="AP96" s="130"/>
      <c r="AW96" s="131" t="str">
        <f t="shared" si="21"/>
        <v/>
      </c>
      <c r="AX96" s="132" t="str">
        <f t="shared" si="22"/>
        <v/>
      </c>
      <c r="AY96" s="133" t="str">
        <f t="shared" si="23"/>
        <v/>
      </c>
      <c r="AZ96" s="69" t="str">
        <f t="shared" si="24"/>
        <v/>
      </c>
      <c r="BA96" s="134" t="str">
        <f t="shared" si="25"/>
        <v/>
      </c>
      <c r="BB96" s="135" t="str">
        <f t="shared" si="26"/>
        <v/>
      </c>
    </row>
    <row r="97" spans="1:57" ht="28.5" customHeight="1" x14ac:dyDescent="0.4">
      <c r="A97" s="123"/>
      <c r="B97" s="136">
        <v>70</v>
      </c>
      <c r="C97" s="277" t="str">
        <f>IF(ROW()-27&lt;=MAX(①職員名簿!$AB$11:$AB$110),IF(INDEX(①職員名簿!G$11:G$110,MATCH(ROW()-27,①職員名簿!AB$11:AB$110,0))&lt;&gt;"",INDEX(①職員名簿!G$11:G$110,MATCH(ROW()-27,①職員名簿!AB$11:AB$110,0)),INDEX(①職員名簿!B$11:B$110,MATCH(ROW()-27,①職員名簿!$AB$11:$AB$110,0))),"")</f>
        <v/>
      </c>
      <c r="D97" s="278"/>
      <c r="E97" s="278"/>
      <c r="F97" s="278"/>
      <c r="G97" s="278"/>
      <c r="H97" s="278"/>
      <c r="I97" s="279"/>
      <c r="J97" s="280" t="str">
        <f>IF(ROW()-27&lt;=MAX(①職員名簿!$AB$11:$AB$110),IF(INDEX(①職員名簿!H$11:H$110,MATCH(ROW()-27,①職員名簿!AB$11:AB$110,0))&lt;&gt;"",INDEX(①職員名簿!H$11:H$110,MATCH(ROW()-27,①職員名簿!AB$11:AB$110,0)),INDEX(①職員名簿!C$11:C$110,MATCH(ROW()-27,①職員名簿!$AB$11:$AB$110,0))),"")</f>
        <v/>
      </c>
      <c r="K97" s="281"/>
      <c r="L97" s="281"/>
      <c r="M97" s="281"/>
      <c r="N97" s="281"/>
      <c r="O97" s="282"/>
      <c r="P97" s="283" t="str">
        <f>IF(ROW()-27&lt;=MAX(①職員名簿!$AB$11:$AB$110),INDEX(①職員名簿!D$11:D$110,MATCH(ROW()-27,①職員名簿!$AB$11:$AB$110,0)),"")</f>
        <v/>
      </c>
      <c r="Q97" s="284"/>
      <c r="R97" s="284"/>
      <c r="S97" s="284"/>
      <c r="T97" s="285"/>
      <c r="U97" s="286" t="str">
        <f t="shared" si="17"/>
        <v/>
      </c>
      <c r="V97" s="287"/>
      <c r="W97" s="137" t="s">
        <v>9</v>
      </c>
      <c r="X97" s="288" t="str">
        <f t="shared" si="18"/>
        <v/>
      </c>
      <c r="Y97" s="288"/>
      <c r="Z97" s="138" t="s">
        <v>25</v>
      </c>
      <c r="AA97" s="289" t="str">
        <f>IF(ROW()-27&lt;=MAX(①職員名簿!$AB$11:$AB$110),INDEX(①職員名簿!E$11:E$110,MATCH(ROW()-27,①職員名簿!$AB$11:$AB$110,0)),"")</f>
        <v/>
      </c>
      <c r="AB97" s="290"/>
      <c r="AC97" s="137" t="s">
        <v>9</v>
      </c>
      <c r="AD97" s="290" t="str">
        <f>IF(ROW()-27&lt;=MAX(①職員名簿!$AB$11:$AB$110),INDEX(①職員名簿!F$11:F$110,MATCH(ROW()-27,①職員名簿!$AB$11:$AB$110,0)),"")</f>
        <v/>
      </c>
      <c r="AE97" s="290"/>
      <c r="AF97" s="138" t="s">
        <v>25</v>
      </c>
      <c r="AG97" s="291" t="str">
        <f t="shared" si="19"/>
        <v/>
      </c>
      <c r="AH97" s="292"/>
      <c r="AI97" s="137" t="s">
        <v>9</v>
      </c>
      <c r="AJ97" s="288" t="str">
        <f t="shared" si="20"/>
        <v/>
      </c>
      <c r="AK97" s="288"/>
      <c r="AL97" s="138" t="s">
        <v>25</v>
      </c>
      <c r="AM97"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7" s="140" t="str">
        <f>IF(ROW()-27&lt;=MAX(①職員名簿!$AB$11:$AB$110),IF(INDEX(①職員名簿!N$11:N$110,MATCH(ROW()-27,①職員名簿!$AB$11:$AB$110,0))&lt;&gt;"","〇",""),"")</f>
        <v/>
      </c>
      <c r="AO97" s="141"/>
      <c r="AP97" s="130"/>
      <c r="AW97" s="131" t="str">
        <f t="shared" si="21"/>
        <v/>
      </c>
      <c r="AX97" s="132" t="str">
        <f t="shared" si="22"/>
        <v/>
      </c>
      <c r="AY97" s="133" t="str">
        <f t="shared" si="23"/>
        <v/>
      </c>
      <c r="AZ97" s="69" t="str">
        <f t="shared" si="24"/>
        <v/>
      </c>
      <c r="BA97" s="134" t="str">
        <f t="shared" si="25"/>
        <v/>
      </c>
      <c r="BB97" s="135" t="str">
        <f t="shared" si="26"/>
        <v/>
      </c>
    </row>
    <row r="98" spans="1:57" ht="28.5" customHeight="1" x14ac:dyDescent="0.4">
      <c r="A98" s="123"/>
      <c r="B98" s="136">
        <v>71</v>
      </c>
      <c r="C98" s="277" t="str">
        <f>IF(ROW()-27&lt;=MAX(①職員名簿!$AB$11:$AB$110),IF(INDEX(①職員名簿!G$11:G$110,MATCH(ROW()-27,①職員名簿!AB$11:AB$110,0))&lt;&gt;"",INDEX(①職員名簿!G$11:G$110,MATCH(ROW()-27,①職員名簿!AB$11:AB$110,0)),INDEX(①職員名簿!B$11:B$110,MATCH(ROW()-27,①職員名簿!$AB$11:$AB$110,0))),"")</f>
        <v/>
      </c>
      <c r="D98" s="278"/>
      <c r="E98" s="278"/>
      <c r="F98" s="278"/>
      <c r="G98" s="278"/>
      <c r="H98" s="278"/>
      <c r="I98" s="279"/>
      <c r="J98" s="280" t="str">
        <f>IF(ROW()-27&lt;=MAX(①職員名簿!$AB$11:$AB$110),IF(INDEX(①職員名簿!H$11:H$110,MATCH(ROW()-27,①職員名簿!AB$11:AB$110,0))&lt;&gt;"",INDEX(①職員名簿!H$11:H$110,MATCH(ROW()-27,①職員名簿!AB$11:AB$110,0)),INDEX(①職員名簿!C$11:C$110,MATCH(ROW()-27,①職員名簿!$AB$11:$AB$110,0))),"")</f>
        <v/>
      </c>
      <c r="K98" s="281"/>
      <c r="L98" s="281"/>
      <c r="M98" s="281"/>
      <c r="N98" s="281"/>
      <c r="O98" s="282"/>
      <c r="P98" s="283" t="str">
        <f>IF(ROW()-27&lt;=MAX(①職員名簿!$AB$11:$AB$110),INDEX(①職員名簿!D$11:D$110,MATCH(ROW()-27,①職員名簿!$AB$11:$AB$110,0)),"")</f>
        <v/>
      </c>
      <c r="Q98" s="284"/>
      <c r="R98" s="284"/>
      <c r="S98" s="284"/>
      <c r="T98" s="285"/>
      <c r="U98" s="286" t="str">
        <f t="shared" si="17"/>
        <v/>
      </c>
      <c r="V98" s="287"/>
      <c r="W98" s="137" t="s">
        <v>9</v>
      </c>
      <c r="X98" s="288" t="str">
        <f t="shared" si="18"/>
        <v/>
      </c>
      <c r="Y98" s="288"/>
      <c r="Z98" s="138" t="s">
        <v>25</v>
      </c>
      <c r="AA98" s="289" t="str">
        <f>IF(ROW()-27&lt;=MAX(①職員名簿!$AB$11:$AB$110),INDEX(①職員名簿!E$11:E$110,MATCH(ROW()-27,①職員名簿!$AB$11:$AB$110,0)),"")</f>
        <v/>
      </c>
      <c r="AB98" s="290"/>
      <c r="AC98" s="137" t="s">
        <v>9</v>
      </c>
      <c r="AD98" s="290" t="str">
        <f>IF(ROW()-27&lt;=MAX(①職員名簿!$AB$11:$AB$110),INDEX(①職員名簿!F$11:F$110,MATCH(ROW()-27,①職員名簿!$AB$11:$AB$110,0)),"")</f>
        <v/>
      </c>
      <c r="AE98" s="290"/>
      <c r="AF98" s="138" t="s">
        <v>25</v>
      </c>
      <c r="AG98" s="291" t="str">
        <f t="shared" si="19"/>
        <v/>
      </c>
      <c r="AH98" s="292"/>
      <c r="AI98" s="137" t="s">
        <v>9</v>
      </c>
      <c r="AJ98" s="288" t="str">
        <f t="shared" si="20"/>
        <v/>
      </c>
      <c r="AK98" s="288"/>
      <c r="AL98" s="138" t="s">
        <v>25</v>
      </c>
      <c r="AM98"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8" s="140" t="str">
        <f>IF(ROW()-27&lt;=MAX(①職員名簿!$AB$11:$AB$110),IF(INDEX(①職員名簿!N$11:N$110,MATCH(ROW()-27,①職員名簿!$AB$11:$AB$110,0))&lt;&gt;"","〇",""),"")</f>
        <v/>
      </c>
      <c r="AO98" s="141"/>
      <c r="AP98" s="130"/>
      <c r="AW98" s="131" t="str">
        <f t="shared" si="21"/>
        <v/>
      </c>
      <c r="AX98" s="132" t="str">
        <f t="shared" si="22"/>
        <v/>
      </c>
      <c r="AY98" s="133" t="str">
        <f t="shared" si="23"/>
        <v/>
      </c>
      <c r="AZ98" s="69" t="str">
        <f t="shared" si="24"/>
        <v/>
      </c>
      <c r="BA98" s="134" t="str">
        <f t="shared" si="25"/>
        <v/>
      </c>
      <c r="BB98" s="135" t="str">
        <f t="shared" si="26"/>
        <v/>
      </c>
    </row>
    <row r="99" spans="1:57" ht="28.5" customHeight="1" x14ac:dyDescent="0.4">
      <c r="A99" s="123"/>
      <c r="B99" s="136">
        <v>72</v>
      </c>
      <c r="C99" s="277" t="str">
        <f>IF(ROW()-27&lt;=MAX(①職員名簿!$AB$11:$AB$110),IF(INDEX(①職員名簿!G$11:G$110,MATCH(ROW()-27,①職員名簿!AB$11:AB$110,0))&lt;&gt;"",INDEX(①職員名簿!G$11:G$110,MATCH(ROW()-27,①職員名簿!AB$11:AB$110,0)),INDEX(①職員名簿!B$11:B$110,MATCH(ROW()-27,①職員名簿!$AB$11:$AB$110,0))),"")</f>
        <v/>
      </c>
      <c r="D99" s="278"/>
      <c r="E99" s="278"/>
      <c r="F99" s="278"/>
      <c r="G99" s="278"/>
      <c r="H99" s="278"/>
      <c r="I99" s="279"/>
      <c r="J99" s="280" t="str">
        <f>IF(ROW()-27&lt;=MAX(①職員名簿!$AB$11:$AB$110),IF(INDEX(①職員名簿!H$11:H$110,MATCH(ROW()-27,①職員名簿!AB$11:AB$110,0))&lt;&gt;"",INDEX(①職員名簿!H$11:H$110,MATCH(ROW()-27,①職員名簿!AB$11:AB$110,0)),INDEX(①職員名簿!C$11:C$110,MATCH(ROW()-27,①職員名簿!$AB$11:$AB$110,0))),"")</f>
        <v/>
      </c>
      <c r="K99" s="281"/>
      <c r="L99" s="281"/>
      <c r="M99" s="281"/>
      <c r="N99" s="281"/>
      <c r="O99" s="282"/>
      <c r="P99" s="283" t="str">
        <f>IF(ROW()-27&lt;=MAX(①職員名簿!$AB$11:$AB$110),INDEX(①職員名簿!D$11:D$110,MATCH(ROW()-27,①職員名簿!$AB$11:$AB$110,0)),"")</f>
        <v/>
      </c>
      <c r="Q99" s="284"/>
      <c r="R99" s="284"/>
      <c r="S99" s="284"/>
      <c r="T99" s="285"/>
      <c r="U99" s="286" t="str">
        <f t="shared" si="17"/>
        <v/>
      </c>
      <c r="V99" s="287"/>
      <c r="W99" s="137" t="s">
        <v>9</v>
      </c>
      <c r="X99" s="288" t="str">
        <f t="shared" si="18"/>
        <v/>
      </c>
      <c r="Y99" s="288"/>
      <c r="Z99" s="138" t="s">
        <v>25</v>
      </c>
      <c r="AA99" s="289" t="str">
        <f>IF(ROW()-27&lt;=MAX(①職員名簿!$AB$11:$AB$110),INDEX(①職員名簿!E$11:E$110,MATCH(ROW()-27,①職員名簿!$AB$11:$AB$110,0)),"")</f>
        <v/>
      </c>
      <c r="AB99" s="290"/>
      <c r="AC99" s="137" t="s">
        <v>9</v>
      </c>
      <c r="AD99" s="290" t="str">
        <f>IF(ROW()-27&lt;=MAX(①職員名簿!$AB$11:$AB$110),INDEX(①職員名簿!F$11:F$110,MATCH(ROW()-27,①職員名簿!$AB$11:$AB$110,0)),"")</f>
        <v/>
      </c>
      <c r="AE99" s="290"/>
      <c r="AF99" s="138" t="s">
        <v>25</v>
      </c>
      <c r="AG99" s="291" t="str">
        <f t="shared" si="19"/>
        <v/>
      </c>
      <c r="AH99" s="292"/>
      <c r="AI99" s="137" t="s">
        <v>9</v>
      </c>
      <c r="AJ99" s="288" t="str">
        <f t="shared" si="20"/>
        <v/>
      </c>
      <c r="AK99" s="288"/>
      <c r="AL99" s="138" t="s">
        <v>25</v>
      </c>
      <c r="AM99"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9" s="140" t="str">
        <f>IF(ROW()-27&lt;=MAX(①職員名簿!$AB$11:$AB$110),IF(INDEX(①職員名簿!N$11:N$110,MATCH(ROW()-27,①職員名簿!$AB$11:$AB$110,0))&lt;&gt;"","〇",""),"")</f>
        <v/>
      </c>
      <c r="AO99" s="141"/>
      <c r="AP99" s="130"/>
      <c r="AW99" s="131" t="str">
        <f t="shared" si="21"/>
        <v/>
      </c>
      <c r="AX99" s="132" t="str">
        <f t="shared" si="22"/>
        <v/>
      </c>
      <c r="AY99" s="133" t="str">
        <f t="shared" si="23"/>
        <v/>
      </c>
      <c r="AZ99" s="69" t="str">
        <f t="shared" si="24"/>
        <v/>
      </c>
      <c r="BA99" s="134" t="str">
        <f t="shared" si="25"/>
        <v/>
      </c>
      <c r="BB99" s="135" t="str">
        <f t="shared" si="26"/>
        <v/>
      </c>
    </row>
    <row r="100" spans="1:57" ht="28.5" customHeight="1" x14ac:dyDescent="0.4">
      <c r="A100" s="123"/>
      <c r="B100" s="136">
        <v>73</v>
      </c>
      <c r="C100" s="277" t="str">
        <f>IF(ROW()-27&lt;=MAX(①職員名簿!$AB$11:$AB$110),IF(INDEX(①職員名簿!G$11:G$110,MATCH(ROW()-27,①職員名簿!AB$11:AB$110,0))&lt;&gt;"",INDEX(①職員名簿!G$11:G$110,MATCH(ROW()-27,①職員名簿!AB$11:AB$110,0)),INDEX(①職員名簿!B$11:B$110,MATCH(ROW()-27,①職員名簿!$AB$11:$AB$110,0))),"")</f>
        <v/>
      </c>
      <c r="D100" s="278"/>
      <c r="E100" s="278"/>
      <c r="F100" s="278"/>
      <c r="G100" s="278"/>
      <c r="H100" s="278"/>
      <c r="I100" s="279"/>
      <c r="J100" s="280" t="str">
        <f>IF(ROW()-27&lt;=MAX(①職員名簿!$AB$11:$AB$110),IF(INDEX(①職員名簿!H$11:H$110,MATCH(ROW()-27,①職員名簿!AB$11:AB$110,0))&lt;&gt;"",INDEX(①職員名簿!H$11:H$110,MATCH(ROW()-27,①職員名簿!AB$11:AB$110,0)),INDEX(①職員名簿!C$11:C$110,MATCH(ROW()-27,①職員名簿!$AB$11:$AB$110,0))),"")</f>
        <v/>
      </c>
      <c r="K100" s="281"/>
      <c r="L100" s="281"/>
      <c r="M100" s="281"/>
      <c r="N100" s="281"/>
      <c r="O100" s="282"/>
      <c r="P100" s="283" t="str">
        <f>IF(ROW()-27&lt;=MAX(①職員名簿!$AB$11:$AB$110),INDEX(①職員名簿!D$11:D$110,MATCH(ROW()-27,①職員名簿!$AB$11:$AB$110,0)),"")</f>
        <v/>
      </c>
      <c r="Q100" s="284"/>
      <c r="R100" s="284"/>
      <c r="S100" s="284"/>
      <c r="T100" s="285"/>
      <c r="U100" s="286" t="str">
        <f t="shared" si="17"/>
        <v/>
      </c>
      <c r="V100" s="287"/>
      <c r="W100" s="137" t="s">
        <v>9</v>
      </c>
      <c r="X100" s="288" t="str">
        <f t="shared" si="18"/>
        <v/>
      </c>
      <c r="Y100" s="288"/>
      <c r="Z100" s="138" t="s">
        <v>25</v>
      </c>
      <c r="AA100" s="289" t="str">
        <f>IF(ROW()-27&lt;=MAX(①職員名簿!$AB$11:$AB$110),INDEX(①職員名簿!E$11:E$110,MATCH(ROW()-27,①職員名簿!$AB$11:$AB$110,0)),"")</f>
        <v/>
      </c>
      <c r="AB100" s="290"/>
      <c r="AC100" s="137" t="s">
        <v>9</v>
      </c>
      <c r="AD100" s="290" t="str">
        <f>IF(ROW()-27&lt;=MAX(①職員名簿!$AB$11:$AB$110),INDEX(①職員名簿!F$11:F$110,MATCH(ROW()-27,①職員名簿!$AB$11:$AB$110,0)),"")</f>
        <v/>
      </c>
      <c r="AE100" s="290"/>
      <c r="AF100" s="138" t="s">
        <v>25</v>
      </c>
      <c r="AG100" s="291" t="str">
        <f t="shared" si="19"/>
        <v/>
      </c>
      <c r="AH100" s="292"/>
      <c r="AI100" s="137" t="s">
        <v>9</v>
      </c>
      <c r="AJ100" s="288" t="str">
        <f t="shared" si="20"/>
        <v/>
      </c>
      <c r="AK100" s="288"/>
      <c r="AL100" s="138" t="s">
        <v>25</v>
      </c>
      <c r="AM100"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0" s="140" t="str">
        <f>IF(ROW()-27&lt;=MAX(①職員名簿!$AB$11:$AB$110),IF(INDEX(①職員名簿!N$11:N$110,MATCH(ROW()-27,①職員名簿!$AB$11:$AB$110,0))&lt;&gt;"","〇",""),"")</f>
        <v/>
      </c>
      <c r="AO100" s="141"/>
      <c r="AP100" s="130"/>
      <c r="AW100" s="131" t="str">
        <f t="shared" si="21"/>
        <v/>
      </c>
      <c r="AX100" s="132" t="str">
        <f t="shared" si="22"/>
        <v/>
      </c>
      <c r="AY100" s="133" t="str">
        <f t="shared" si="23"/>
        <v/>
      </c>
      <c r="AZ100" s="69" t="str">
        <f t="shared" si="24"/>
        <v/>
      </c>
      <c r="BA100" s="134" t="str">
        <f t="shared" si="25"/>
        <v/>
      </c>
      <c r="BB100" s="135" t="str">
        <f t="shared" si="26"/>
        <v/>
      </c>
    </row>
    <row r="101" spans="1:57" ht="28.5" customHeight="1" x14ac:dyDescent="0.4">
      <c r="A101" s="123"/>
      <c r="B101" s="136">
        <v>74</v>
      </c>
      <c r="C101" s="277" t="str">
        <f>IF(ROW()-27&lt;=MAX(①職員名簿!$AB$11:$AB$110),IF(INDEX(①職員名簿!G$11:G$110,MATCH(ROW()-27,①職員名簿!AB$11:AB$110,0))&lt;&gt;"",INDEX(①職員名簿!G$11:G$110,MATCH(ROW()-27,①職員名簿!AB$11:AB$110,0)),INDEX(①職員名簿!B$11:B$110,MATCH(ROW()-27,①職員名簿!$AB$11:$AB$110,0))),"")</f>
        <v/>
      </c>
      <c r="D101" s="278"/>
      <c r="E101" s="278"/>
      <c r="F101" s="278"/>
      <c r="G101" s="278"/>
      <c r="H101" s="278"/>
      <c r="I101" s="279"/>
      <c r="J101" s="280" t="str">
        <f>IF(ROW()-27&lt;=MAX(①職員名簿!$AB$11:$AB$110),IF(INDEX(①職員名簿!H$11:H$110,MATCH(ROW()-27,①職員名簿!AB$11:AB$110,0))&lt;&gt;"",INDEX(①職員名簿!H$11:H$110,MATCH(ROW()-27,①職員名簿!AB$11:AB$110,0)),INDEX(①職員名簿!C$11:C$110,MATCH(ROW()-27,①職員名簿!$AB$11:$AB$110,0))),"")</f>
        <v/>
      </c>
      <c r="K101" s="281"/>
      <c r="L101" s="281"/>
      <c r="M101" s="281"/>
      <c r="N101" s="281"/>
      <c r="O101" s="282"/>
      <c r="P101" s="283" t="str">
        <f>IF(ROW()-27&lt;=MAX(①職員名簿!$AB$11:$AB$110),INDEX(①職員名簿!D$11:D$110,MATCH(ROW()-27,①職員名簿!$AB$11:$AB$110,0)),"")</f>
        <v/>
      </c>
      <c r="Q101" s="284"/>
      <c r="R101" s="284"/>
      <c r="S101" s="284"/>
      <c r="T101" s="285"/>
      <c r="U101" s="286" t="str">
        <f t="shared" si="17"/>
        <v/>
      </c>
      <c r="V101" s="287"/>
      <c r="W101" s="137" t="s">
        <v>9</v>
      </c>
      <c r="X101" s="288" t="str">
        <f t="shared" si="18"/>
        <v/>
      </c>
      <c r="Y101" s="288"/>
      <c r="Z101" s="138" t="s">
        <v>25</v>
      </c>
      <c r="AA101" s="289" t="str">
        <f>IF(ROW()-27&lt;=MAX(①職員名簿!$AB$11:$AB$110),INDEX(①職員名簿!E$11:E$110,MATCH(ROW()-27,①職員名簿!$AB$11:$AB$110,0)),"")</f>
        <v/>
      </c>
      <c r="AB101" s="290"/>
      <c r="AC101" s="137" t="s">
        <v>9</v>
      </c>
      <c r="AD101" s="290" t="str">
        <f>IF(ROW()-27&lt;=MAX(①職員名簿!$AB$11:$AB$110),INDEX(①職員名簿!F$11:F$110,MATCH(ROW()-27,①職員名簿!$AB$11:$AB$110,0)),"")</f>
        <v/>
      </c>
      <c r="AE101" s="290"/>
      <c r="AF101" s="138" t="s">
        <v>25</v>
      </c>
      <c r="AG101" s="291" t="str">
        <f t="shared" si="19"/>
        <v/>
      </c>
      <c r="AH101" s="292"/>
      <c r="AI101" s="137" t="s">
        <v>9</v>
      </c>
      <c r="AJ101" s="288" t="str">
        <f t="shared" si="20"/>
        <v/>
      </c>
      <c r="AK101" s="288"/>
      <c r="AL101" s="138" t="s">
        <v>25</v>
      </c>
      <c r="AM101" s="13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1" s="140" t="str">
        <f>IF(ROW()-27&lt;=MAX(①職員名簿!$AB$11:$AB$110),IF(INDEX(①職員名簿!N$11:N$110,MATCH(ROW()-27,①職員名簿!$AB$11:$AB$110,0))&lt;&gt;"","〇",""),"")</f>
        <v/>
      </c>
      <c r="AO101" s="141"/>
      <c r="AP101" s="130"/>
      <c r="AW101" s="131" t="str">
        <f t="shared" si="21"/>
        <v/>
      </c>
      <c r="AX101" s="132" t="str">
        <f t="shared" si="22"/>
        <v/>
      </c>
      <c r="AY101" s="133" t="str">
        <f t="shared" si="23"/>
        <v/>
      </c>
      <c r="AZ101" s="69" t="str">
        <f t="shared" si="24"/>
        <v/>
      </c>
      <c r="BA101" s="134" t="str">
        <f t="shared" si="25"/>
        <v/>
      </c>
      <c r="BB101" s="135" t="str">
        <f t="shared" si="26"/>
        <v/>
      </c>
    </row>
    <row r="102" spans="1:57" ht="28.5" customHeight="1" thickBot="1" x14ac:dyDescent="0.45">
      <c r="A102" s="123"/>
      <c r="B102" s="144">
        <v>75</v>
      </c>
      <c r="C102" s="293" t="str">
        <f>IF(ROW()-27&lt;=MAX(①職員名簿!$AB$11:$AB$110),IF(INDEX(①職員名簿!G$11:G$110,MATCH(ROW()-27,①職員名簿!AB$11:AB$110,0))&lt;&gt;"",INDEX(①職員名簿!G$11:G$110,MATCH(ROW()-27,①職員名簿!AB$11:AB$110,0)),INDEX(①職員名簿!B$11:B$110,MATCH(ROW()-27,①職員名簿!$AB$11:$AB$110,0))),"")</f>
        <v/>
      </c>
      <c r="D102" s="294"/>
      <c r="E102" s="294"/>
      <c r="F102" s="294"/>
      <c r="G102" s="294"/>
      <c r="H102" s="294"/>
      <c r="I102" s="295"/>
      <c r="J102" s="296" t="str">
        <f>IF(ROW()-27&lt;=MAX(①職員名簿!$AB$11:$AB$110),IF(INDEX(①職員名簿!H$11:H$110,MATCH(ROW()-27,①職員名簿!AB$11:AB$110,0))&lt;&gt;"",INDEX(①職員名簿!H$11:H$110,MATCH(ROW()-27,①職員名簿!AB$11:AB$110,0)),INDEX(①職員名簿!C$11:C$110,MATCH(ROW()-27,①職員名簿!$AB$11:$AB$110,0))),"")</f>
        <v/>
      </c>
      <c r="K102" s="297"/>
      <c r="L102" s="297"/>
      <c r="M102" s="297"/>
      <c r="N102" s="297"/>
      <c r="O102" s="298"/>
      <c r="P102" s="304" t="str">
        <f>IF(ROW()-27&lt;=MAX(①職員名簿!$AB$11:$AB$110),INDEX(①職員名簿!D$11:D$110,MATCH(ROW()-27,①職員名簿!$AB$11:$AB$110,0)),"")</f>
        <v/>
      </c>
      <c r="Q102" s="305"/>
      <c r="R102" s="305"/>
      <c r="S102" s="305"/>
      <c r="T102" s="306"/>
      <c r="U102" s="307" t="str">
        <f t="shared" si="17"/>
        <v/>
      </c>
      <c r="V102" s="308"/>
      <c r="W102" s="145" t="s">
        <v>9</v>
      </c>
      <c r="X102" s="303" t="str">
        <f>IF(AY102="","",MOD(AY102,12))</f>
        <v/>
      </c>
      <c r="Y102" s="303"/>
      <c r="Z102" s="146" t="s">
        <v>25</v>
      </c>
      <c r="AA102" s="299" t="str">
        <f>IF(ROW()-27&lt;=MAX(①職員名簿!$AB$11:$AB$110),INDEX(①職員名簿!E$11:E$110,MATCH(ROW()-27,①職員名簿!$AB$11:$AB$110,0)),"")</f>
        <v/>
      </c>
      <c r="AB102" s="300"/>
      <c r="AC102" s="145" t="s">
        <v>9</v>
      </c>
      <c r="AD102" s="300" t="str">
        <f>IF(ROW()-27&lt;=MAX(①職員名簿!$AB$11:$AB$110),INDEX(①職員名簿!F$11:F$110,MATCH(ROW()-27,①職員名簿!$AB$11:$AB$110,0)),"")</f>
        <v/>
      </c>
      <c r="AE102" s="300"/>
      <c r="AF102" s="146" t="s">
        <v>25</v>
      </c>
      <c r="AG102" s="301" t="str">
        <f t="shared" si="19"/>
        <v/>
      </c>
      <c r="AH102" s="302"/>
      <c r="AI102" s="145" t="s">
        <v>9</v>
      </c>
      <c r="AJ102" s="303" t="str">
        <f t="shared" si="20"/>
        <v/>
      </c>
      <c r="AK102" s="303"/>
      <c r="AL102" s="146" t="s">
        <v>25</v>
      </c>
      <c r="AM102" s="147"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2" s="148" t="str">
        <f>IF(ROW()-27&lt;=MAX(①職員名簿!$AB$11:$AB$110),IF(INDEX(①職員名簿!N$11:N$110,MATCH(ROW()-27,①職員名簿!$AB$11:$AB$110,0))&lt;&gt;"","〇",""),"")</f>
        <v/>
      </c>
      <c r="AO102" s="141"/>
      <c r="AP102" s="130"/>
      <c r="AW102" s="131" t="str">
        <f t="shared" si="21"/>
        <v/>
      </c>
      <c r="AX102" s="132" t="str">
        <f t="shared" si="22"/>
        <v/>
      </c>
      <c r="AY102" s="133" t="str">
        <f t="shared" si="23"/>
        <v/>
      </c>
      <c r="AZ102" s="69" t="str">
        <f t="shared" si="24"/>
        <v/>
      </c>
      <c r="BA102" s="134" t="str">
        <f t="shared" si="25"/>
        <v/>
      </c>
      <c r="BB102" s="135" t="str">
        <f t="shared" si="26"/>
        <v/>
      </c>
      <c r="BE102" s="69" t="str">
        <f t="shared" si="16"/>
        <v/>
      </c>
    </row>
    <row r="103" spans="1:57" ht="9" customHeight="1" x14ac:dyDescent="0.4">
      <c r="A103" s="149"/>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row>
    <row r="104" spans="1:57" ht="16.5" customHeight="1" x14ac:dyDescent="0.4">
      <c r="A104" s="77"/>
      <c r="B104" s="150"/>
      <c r="C104" s="151"/>
      <c r="D104" s="151"/>
      <c r="E104" s="151"/>
      <c r="F104" s="152"/>
      <c r="G104" s="152"/>
      <c r="H104" s="152"/>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153"/>
      <c r="AP104" s="153"/>
    </row>
    <row r="105" spans="1:57" ht="16.5" customHeight="1" x14ac:dyDescent="0.4">
      <c r="A105" s="77"/>
      <c r="B105" s="150" t="s">
        <v>305</v>
      </c>
      <c r="C105" s="151"/>
      <c r="D105" s="151"/>
      <c r="E105" s="151"/>
      <c r="F105" s="152"/>
      <c r="G105" s="152"/>
      <c r="H105" s="152"/>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5"/>
      <c r="AP105" s="155"/>
    </row>
    <row r="106" spans="1:57" ht="28.5" customHeight="1" x14ac:dyDescent="0.4">
      <c r="A106" s="77"/>
      <c r="B106" s="275" t="s">
        <v>306</v>
      </c>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155"/>
      <c r="AP106" s="155"/>
    </row>
    <row r="107" spans="1:57" ht="16.5" customHeight="1" x14ac:dyDescent="0.4">
      <c r="A107" s="77"/>
      <c r="B107" s="150" t="s">
        <v>196</v>
      </c>
      <c r="C107" s="151"/>
      <c r="D107" s="151"/>
      <c r="E107" s="151"/>
      <c r="F107" s="152"/>
      <c r="G107" s="152"/>
      <c r="H107" s="152"/>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5"/>
      <c r="AP107" s="155"/>
    </row>
    <row r="108" spans="1:57" ht="16.5" customHeight="1" x14ac:dyDescent="0.4">
      <c r="A108" s="77"/>
      <c r="B108" s="150" t="s">
        <v>77</v>
      </c>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08"/>
      <c r="AO108" s="156"/>
      <c r="AP108" s="156"/>
    </row>
    <row r="109" spans="1:57" ht="16.5" customHeight="1" x14ac:dyDescent="0.4">
      <c r="A109" s="77"/>
      <c r="B109" s="150" t="s">
        <v>78</v>
      </c>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08"/>
      <c r="AO109" s="156"/>
      <c r="AP109" s="156"/>
    </row>
    <row r="110" spans="1:57" ht="16.5" customHeight="1" x14ac:dyDescent="0.4">
      <c r="A110" s="149"/>
      <c r="B110" s="150" t="s">
        <v>79</v>
      </c>
      <c r="C110" s="151"/>
      <c r="D110" s="151"/>
      <c r="E110" s="151"/>
      <c r="F110" s="152"/>
      <c r="G110" s="152"/>
      <c r="H110" s="152"/>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57"/>
      <c r="AP110" s="157"/>
    </row>
    <row r="111" spans="1:57" ht="16.5" customHeight="1" x14ac:dyDescent="0.4">
      <c r="A111" s="77"/>
      <c r="B111" s="150" t="s">
        <v>80</v>
      </c>
      <c r="C111" s="151"/>
      <c r="D111" s="151"/>
      <c r="E111" s="151"/>
      <c r="F111" s="152"/>
      <c r="G111" s="152"/>
      <c r="H111" s="152"/>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153"/>
      <c r="AP111" s="153"/>
    </row>
    <row r="112" spans="1:57" ht="16.5" customHeight="1" x14ac:dyDescent="0.4">
      <c r="A112" s="77"/>
      <c r="B112" s="150" t="s">
        <v>81</v>
      </c>
      <c r="C112" s="151"/>
      <c r="D112" s="151"/>
      <c r="E112" s="151"/>
      <c r="F112" s="152"/>
      <c r="G112" s="152"/>
      <c r="H112" s="152"/>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153"/>
      <c r="AP112" s="153"/>
    </row>
    <row r="113" ht="8.25" customHeight="1" x14ac:dyDescent="0.4"/>
  </sheetData>
  <sheetProtection algorithmName="SHA-512" hashValue="MP8P2uJPM9oH9JA8Mvz7Wd1qMnscUJq6yP8SxJHZe+JYyvCgnIyQmKOfUVGcCLxAX3tqN1vAc1b99MXCrWisiw==" saltValue="v5JQnGQIW+NE0/hnOAH/qQ==" spinCount="100000" sheet="1" objects="1" scenarios="1"/>
  <mergeCells count="732">
    <mergeCell ref="AI1:AK1"/>
    <mergeCell ref="AL1:AN1"/>
    <mergeCell ref="P27:T27"/>
    <mergeCell ref="C12:AN14"/>
    <mergeCell ref="C15:AN16"/>
    <mergeCell ref="AL24:AM25"/>
    <mergeCell ref="AN24:AN25"/>
    <mergeCell ref="A11:AN11"/>
    <mergeCell ref="B12:B14"/>
    <mergeCell ref="B15:B16"/>
    <mergeCell ref="B24:C25"/>
    <mergeCell ref="D24:F25"/>
    <mergeCell ref="G24:G25"/>
    <mergeCell ref="B21:K21"/>
    <mergeCell ref="N21:P21"/>
    <mergeCell ref="Q21:Y21"/>
    <mergeCell ref="AB21:AD21"/>
    <mergeCell ref="AE21:AM21"/>
    <mergeCell ref="B22:AN22"/>
    <mergeCell ref="B19:L20"/>
    <mergeCell ref="M19:Z20"/>
    <mergeCell ref="AE19:AN20"/>
    <mergeCell ref="AA20:AD20"/>
    <mergeCell ref="B27:I27"/>
    <mergeCell ref="C87:I87"/>
    <mergeCell ref="J87:O87"/>
    <mergeCell ref="P87:T87"/>
    <mergeCell ref="U87:V87"/>
    <mergeCell ref="X87:Y87"/>
    <mergeCell ref="AA87:AB87"/>
    <mergeCell ref="AD87:AE87"/>
    <mergeCell ref="AG87:AH87"/>
    <mergeCell ref="AJ87:AK87"/>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AA86:AB86"/>
    <mergeCell ref="AD86:AE86"/>
    <mergeCell ref="AG86:AH86"/>
    <mergeCell ref="AJ86:AK86"/>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W27:AY27"/>
    <mergeCell ref="AZ27:BA27"/>
    <mergeCell ref="X28:Y28"/>
    <mergeCell ref="X29:Y29"/>
    <mergeCell ref="AA29:AB29"/>
    <mergeCell ref="AD29:AE29"/>
    <mergeCell ref="AG29:AH29"/>
    <mergeCell ref="AJ29:AK29"/>
    <mergeCell ref="AA28:AB28"/>
    <mergeCell ref="AD28:AE28"/>
    <mergeCell ref="AG28:AH28"/>
    <mergeCell ref="AJ28:AK28"/>
    <mergeCell ref="AU24:AV24"/>
    <mergeCell ref="W25:AE25"/>
    <mergeCell ref="N24:O25"/>
    <mergeCell ref="P24:P25"/>
    <mergeCell ref="R24:S25"/>
    <mergeCell ref="T24:U25"/>
    <mergeCell ref="V24:V25"/>
    <mergeCell ref="AG24:AK25"/>
    <mergeCell ref="I24:J25"/>
    <mergeCell ref="K24:L25"/>
    <mergeCell ref="M24:M25"/>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P38:T38"/>
    <mergeCell ref="P39:T39"/>
    <mergeCell ref="P40:T40"/>
    <mergeCell ref="P41:T41"/>
    <mergeCell ref="C38:I38"/>
    <mergeCell ref="J38:O38"/>
    <mergeCell ref="C39:I39"/>
    <mergeCell ref="J39:O39"/>
    <mergeCell ref="C40:I40"/>
    <mergeCell ref="J40:O40"/>
    <mergeCell ref="C41:I41"/>
    <mergeCell ref="J41:O41"/>
    <mergeCell ref="P42:T42"/>
    <mergeCell ref="P43:T43"/>
    <mergeCell ref="P44:T44"/>
    <mergeCell ref="P45:T45"/>
    <mergeCell ref="C42:I42"/>
    <mergeCell ref="J42:O42"/>
    <mergeCell ref="C43:I43"/>
    <mergeCell ref="J43:O43"/>
    <mergeCell ref="C44:I44"/>
    <mergeCell ref="J44:O44"/>
    <mergeCell ref="C45:I45"/>
    <mergeCell ref="J45:O45"/>
    <mergeCell ref="P46:T46"/>
    <mergeCell ref="P47:T47"/>
    <mergeCell ref="P48:T48"/>
    <mergeCell ref="P49:T49"/>
    <mergeCell ref="C46:I46"/>
    <mergeCell ref="J46:O46"/>
    <mergeCell ref="C47:I47"/>
    <mergeCell ref="J47:O47"/>
    <mergeCell ref="C48:I48"/>
    <mergeCell ref="J48:O48"/>
    <mergeCell ref="C49:I49"/>
    <mergeCell ref="J49:O49"/>
    <mergeCell ref="P50:T50"/>
    <mergeCell ref="P51:T51"/>
    <mergeCell ref="P52:T52"/>
    <mergeCell ref="P53:T53"/>
    <mergeCell ref="C50:I50"/>
    <mergeCell ref="J50:O50"/>
    <mergeCell ref="C51:I51"/>
    <mergeCell ref="J51:O51"/>
    <mergeCell ref="C52:I52"/>
    <mergeCell ref="J52:O52"/>
    <mergeCell ref="C53:I53"/>
    <mergeCell ref="J53:O53"/>
    <mergeCell ref="P54:T54"/>
    <mergeCell ref="P55:T55"/>
    <mergeCell ref="P56:T56"/>
    <mergeCell ref="P57:T57"/>
    <mergeCell ref="C54:I54"/>
    <mergeCell ref="J54:O54"/>
    <mergeCell ref="C55:I55"/>
    <mergeCell ref="J55:O55"/>
    <mergeCell ref="C56:I56"/>
    <mergeCell ref="J56:O56"/>
    <mergeCell ref="C57:I57"/>
    <mergeCell ref="J57:O57"/>
    <mergeCell ref="P58:T58"/>
    <mergeCell ref="P59:T59"/>
    <mergeCell ref="P60:T60"/>
    <mergeCell ref="P61:T61"/>
    <mergeCell ref="C58:I58"/>
    <mergeCell ref="J58:O58"/>
    <mergeCell ref="C59:I59"/>
    <mergeCell ref="J59:O59"/>
    <mergeCell ref="C60:I60"/>
    <mergeCell ref="J60:O60"/>
    <mergeCell ref="C61:I61"/>
    <mergeCell ref="J61:O61"/>
    <mergeCell ref="P62:T62"/>
    <mergeCell ref="P63:T63"/>
    <mergeCell ref="P64:T64"/>
    <mergeCell ref="P65:T65"/>
    <mergeCell ref="C62:I62"/>
    <mergeCell ref="J62:O62"/>
    <mergeCell ref="C63:I63"/>
    <mergeCell ref="J63:O63"/>
    <mergeCell ref="C64:I64"/>
    <mergeCell ref="J64:O64"/>
    <mergeCell ref="C65:I65"/>
    <mergeCell ref="J65:O65"/>
    <mergeCell ref="P66:T66"/>
    <mergeCell ref="P67:T67"/>
    <mergeCell ref="P68:T68"/>
    <mergeCell ref="P69:T69"/>
    <mergeCell ref="C66:I66"/>
    <mergeCell ref="J66:O66"/>
    <mergeCell ref="C67:I67"/>
    <mergeCell ref="J67:O67"/>
    <mergeCell ref="C68:I68"/>
    <mergeCell ref="J68:O68"/>
    <mergeCell ref="C69:I69"/>
    <mergeCell ref="J69:O69"/>
    <mergeCell ref="P70:T70"/>
    <mergeCell ref="P71:T71"/>
    <mergeCell ref="P72:T72"/>
    <mergeCell ref="P73:T73"/>
    <mergeCell ref="C70:I70"/>
    <mergeCell ref="J70:O70"/>
    <mergeCell ref="C71:I71"/>
    <mergeCell ref="J71:O71"/>
    <mergeCell ref="C72:I72"/>
    <mergeCell ref="J72:O72"/>
    <mergeCell ref="C73:I73"/>
    <mergeCell ref="J73:O73"/>
    <mergeCell ref="P74:T74"/>
    <mergeCell ref="P75:T75"/>
    <mergeCell ref="P76:T76"/>
    <mergeCell ref="P77:T77"/>
    <mergeCell ref="C74:I74"/>
    <mergeCell ref="J74:O74"/>
    <mergeCell ref="C75:I75"/>
    <mergeCell ref="J75:O75"/>
    <mergeCell ref="C76:I76"/>
    <mergeCell ref="J76:O76"/>
    <mergeCell ref="C77:I77"/>
    <mergeCell ref="J77:O77"/>
    <mergeCell ref="P78:T78"/>
    <mergeCell ref="P79:T79"/>
    <mergeCell ref="P80:T80"/>
    <mergeCell ref="P81:T81"/>
    <mergeCell ref="C78:I78"/>
    <mergeCell ref="J78:O78"/>
    <mergeCell ref="C79:I79"/>
    <mergeCell ref="J79:O79"/>
    <mergeCell ref="C80:I80"/>
    <mergeCell ref="J80:O80"/>
    <mergeCell ref="C81:I81"/>
    <mergeCell ref="J81:O81"/>
    <mergeCell ref="C82:I82"/>
    <mergeCell ref="J82:O82"/>
    <mergeCell ref="C83:I83"/>
    <mergeCell ref="J83:O83"/>
    <mergeCell ref="C84:I84"/>
    <mergeCell ref="J84:O84"/>
    <mergeCell ref="C85:I85"/>
    <mergeCell ref="J85:O85"/>
    <mergeCell ref="P86:T86"/>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67:V67"/>
    <mergeCell ref="U68:V68"/>
    <mergeCell ref="U69:V69"/>
    <mergeCell ref="U70:V70"/>
    <mergeCell ref="U71:V71"/>
    <mergeCell ref="U72:V72"/>
    <mergeCell ref="U73:V73"/>
    <mergeCell ref="U74:V74"/>
    <mergeCell ref="U75:V75"/>
    <mergeCell ref="U76:V76"/>
    <mergeCell ref="U77:V77"/>
    <mergeCell ref="U78:V78"/>
    <mergeCell ref="U79:V79"/>
    <mergeCell ref="U80:V80"/>
    <mergeCell ref="U81:V81"/>
    <mergeCell ref="U82:V82"/>
    <mergeCell ref="U83:V83"/>
    <mergeCell ref="U84:V84"/>
    <mergeCell ref="X30:Y30"/>
    <mergeCell ref="X31:Y31"/>
    <mergeCell ref="X32:Y32"/>
    <mergeCell ref="X33:Y33"/>
    <mergeCell ref="X34:Y34"/>
    <mergeCell ref="X35:Y35"/>
    <mergeCell ref="X36:Y36"/>
    <mergeCell ref="X37:Y37"/>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X55:Y55"/>
    <mergeCell ref="X56:Y56"/>
    <mergeCell ref="X57:Y57"/>
    <mergeCell ref="X58:Y58"/>
    <mergeCell ref="X59:Y59"/>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78:Y78"/>
    <mergeCell ref="X79:Y79"/>
    <mergeCell ref="X80:Y80"/>
    <mergeCell ref="X81:Y81"/>
    <mergeCell ref="X82:Y82"/>
    <mergeCell ref="X83:Y83"/>
    <mergeCell ref="C28:I28"/>
    <mergeCell ref="C29:I29"/>
    <mergeCell ref="J28:O28"/>
    <mergeCell ref="J29:O29"/>
    <mergeCell ref="J27:O27"/>
    <mergeCell ref="C30:I30"/>
    <mergeCell ref="J30:O30"/>
    <mergeCell ref="C31:I31"/>
    <mergeCell ref="J31:O31"/>
    <mergeCell ref="C37:I37"/>
    <mergeCell ref="C32:I32"/>
    <mergeCell ref="J32:O32"/>
    <mergeCell ref="C33:I33"/>
    <mergeCell ref="J33:O33"/>
    <mergeCell ref="C34:I34"/>
    <mergeCell ref="J34:O34"/>
    <mergeCell ref="C35:I35"/>
    <mergeCell ref="J35:O35"/>
    <mergeCell ref="C36:I36"/>
    <mergeCell ref="J36:O36"/>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88:I88"/>
    <mergeCell ref="J88:O88"/>
    <mergeCell ref="C90:I90"/>
    <mergeCell ref="J90:O90"/>
    <mergeCell ref="P90:T90"/>
    <mergeCell ref="U90:V90"/>
    <mergeCell ref="X90:Y90"/>
    <mergeCell ref="AA90:AB90"/>
    <mergeCell ref="AD90:AE90"/>
    <mergeCell ref="AG90:AH90"/>
    <mergeCell ref="AJ90:AK90"/>
    <mergeCell ref="C91:I91"/>
    <mergeCell ref="J91:O91"/>
    <mergeCell ref="P91:T91"/>
    <mergeCell ref="U91:V91"/>
    <mergeCell ref="X91:Y91"/>
    <mergeCell ref="AA91:AB91"/>
    <mergeCell ref="AD91:AE91"/>
    <mergeCell ref="AG91:AH91"/>
    <mergeCell ref="AJ91:AK91"/>
    <mergeCell ref="C92:I92"/>
    <mergeCell ref="J92:O92"/>
    <mergeCell ref="P92:T92"/>
    <mergeCell ref="U92:V92"/>
    <mergeCell ref="X92:Y92"/>
    <mergeCell ref="AA92:AB92"/>
    <mergeCell ref="AD92:AE92"/>
    <mergeCell ref="AG92:AH92"/>
    <mergeCell ref="AJ92:AK92"/>
    <mergeCell ref="C93:I93"/>
    <mergeCell ref="J93:O93"/>
    <mergeCell ref="P93:T93"/>
    <mergeCell ref="U93:V93"/>
    <mergeCell ref="X93:Y93"/>
    <mergeCell ref="AA93:AB93"/>
    <mergeCell ref="AD93:AE93"/>
    <mergeCell ref="AG93:AH93"/>
    <mergeCell ref="AJ93:AK93"/>
    <mergeCell ref="C94:I94"/>
    <mergeCell ref="J94:O94"/>
    <mergeCell ref="P94:T94"/>
    <mergeCell ref="U94:V94"/>
    <mergeCell ref="X94:Y94"/>
    <mergeCell ref="AA94:AB94"/>
    <mergeCell ref="AD94:AE94"/>
    <mergeCell ref="AG94:AH94"/>
    <mergeCell ref="AJ94:AK94"/>
    <mergeCell ref="C95:I95"/>
    <mergeCell ref="J95:O95"/>
    <mergeCell ref="P95:T95"/>
    <mergeCell ref="U95:V95"/>
    <mergeCell ref="X95:Y95"/>
    <mergeCell ref="AA95:AB95"/>
    <mergeCell ref="AD95:AE95"/>
    <mergeCell ref="AG95:AH95"/>
    <mergeCell ref="AJ95:AK95"/>
    <mergeCell ref="C96:I96"/>
    <mergeCell ref="J96:O96"/>
    <mergeCell ref="P96:T96"/>
    <mergeCell ref="U96:V96"/>
    <mergeCell ref="X96:Y96"/>
    <mergeCell ref="AA96:AB96"/>
    <mergeCell ref="AD96:AE96"/>
    <mergeCell ref="AG96:AH96"/>
    <mergeCell ref="AJ96:AK96"/>
    <mergeCell ref="C97:I97"/>
    <mergeCell ref="J97:O97"/>
    <mergeCell ref="P97:T97"/>
    <mergeCell ref="U97:V97"/>
    <mergeCell ref="X97:Y97"/>
    <mergeCell ref="AA97:AB97"/>
    <mergeCell ref="AD97:AE97"/>
    <mergeCell ref="AG97:AH97"/>
    <mergeCell ref="AJ97:AK97"/>
    <mergeCell ref="C98:I98"/>
    <mergeCell ref="J98:O98"/>
    <mergeCell ref="P98:T98"/>
    <mergeCell ref="U98:V98"/>
    <mergeCell ref="X98:Y98"/>
    <mergeCell ref="AA98:AB98"/>
    <mergeCell ref="AD98:AE98"/>
    <mergeCell ref="AG98:AH98"/>
    <mergeCell ref="AJ98:AK98"/>
    <mergeCell ref="C99:I99"/>
    <mergeCell ref="J99:O99"/>
    <mergeCell ref="P99:T99"/>
    <mergeCell ref="U99:V99"/>
    <mergeCell ref="X99:Y99"/>
    <mergeCell ref="AA99:AB99"/>
    <mergeCell ref="AD99:AE99"/>
    <mergeCell ref="AG99:AH99"/>
    <mergeCell ref="AJ99:AK99"/>
    <mergeCell ref="C100:I100"/>
    <mergeCell ref="J100:O100"/>
    <mergeCell ref="P100:T100"/>
    <mergeCell ref="U100:V100"/>
    <mergeCell ref="X100:Y100"/>
    <mergeCell ref="AA100:AB100"/>
    <mergeCell ref="AD100:AE100"/>
    <mergeCell ref="AG100:AH100"/>
    <mergeCell ref="AJ100:AK100"/>
    <mergeCell ref="B106:AN106"/>
    <mergeCell ref="C101:I101"/>
    <mergeCell ref="J101:O101"/>
    <mergeCell ref="P101:T101"/>
    <mergeCell ref="U101:V101"/>
    <mergeCell ref="X101:Y101"/>
    <mergeCell ref="AA101:AB101"/>
    <mergeCell ref="AD101:AE101"/>
    <mergeCell ref="AG101:AH101"/>
    <mergeCell ref="AJ101:AK101"/>
    <mergeCell ref="C102:I102"/>
    <mergeCell ref="J102:O102"/>
    <mergeCell ref="AA102:AB102"/>
    <mergeCell ref="AD102:AE102"/>
    <mergeCell ref="AG102:AH102"/>
    <mergeCell ref="AJ102:AK102"/>
    <mergeCell ref="P102:T102"/>
    <mergeCell ref="U102:V102"/>
    <mergeCell ref="X102:Y102"/>
  </mergeCells>
  <phoneticPr fontId="4"/>
  <pageMargins left="0.51181102362204722" right="0.35433070866141736" top="0.59055118110236227" bottom="0.39370078740157483" header="0.31496062992125984" footer="0.31496062992125984"/>
  <pageSetup paperSize="9" scale="78" fitToHeight="0" orientation="portrait" blackAndWhite="1" r:id="rId1"/>
  <rowBreaks count="2" manualBreakCount="2">
    <brk id="42" max="39" man="1"/>
    <brk id="75" max="3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28A5-0894-47E9-B966-A3035AF9BFF5}">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879" priority="38">
      <formula>AND($I31&lt;&gt;"",$I33="")</formula>
    </cfRule>
  </conditionalFormatting>
  <conditionalFormatting sqref="I73">
    <cfRule type="expression" dxfId="878" priority="15">
      <formula>AND($I71&lt;&gt;"",$I73="")</formula>
    </cfRule>
  </conditionalFormatting>
  <conditionalFormatting sqref="I78">
    <cfRule type="expression" dxfId="877" priority="33">
      <formula>AND($I76&lt;&gt;"",$I78="")</formula>
    </cfRule>
  </conditionalFormatting>
  <conditionalFormatting sqref="I83">
    <cfRule type="expression" dxfId="876" priority="18">
      <formula>AND($I81&lt;&gt;"",$I83="")</formula>
    </cfRule>
  </conditionalFormatting>
  <conditionalFormatting sqref="I88">
    <cfRule type="expression" dxfId="875" priority="21">
      <formula>AND($I86&lt;&gt;"",$I88="")</formula>
    </cfRule>
  </conditionalFormatting>
  <conditionalFormatting sqref="I93">
    <cfRule type="expression" dxfId="874" priority="24">
      <formula>AND($I91&lt;&gt;"",$I93="")</formula>
    </cfRule>
  </conditionalFormatting>
  <conditionalFormatting sqref="I98">
    <cfRule type="expression" dxfId="873" priority="27">
      <formula>AND($I96&lt;&gt;"",$I98="")</formula>
    </cfRule>
  </conditionalFormatting>
  <conditionalFormatting sqref="I103">
    <cfRule type="expression" dxfId="872" priority="30">
      <formula>AND($I101&lt;&gt;"",$I103="")</formula>
    </cfRule>
  </conditionalFormatting>
  <conditionalFormatting sqref="V33 V38 V43 V48 V53 V58 V63">
    <cfRule type="expression" dxfId="871" priority="42">
      <formula>AND($I31&lt;&gt;"",$V33="")</formula>
    </cfRule>
    <cfRule type="expression" dxfId="870" priority="43">
      <formula>IF(AND($I36&lt;&gt;"",$AI38&lt;&gt;"",$V33&lt;=$AI38),TRUE,FALSE)</formula>
    </cfRule>
  </conditionalFormatting>
  <conditionalFormatting sqref="V68">
    <cfRule type="expression" dxfId="869" priority="44">
      <formula>AND($I66&lt;&gt;"",$V68="")</formula>
    </cfRule>
    <cfRule type="expression" dxfId="868" priority="45">
      <formula>IF(AND(#REF!&lt;&gt;"",#REF!&lt;&gt;"",$V68&lt;=#REF!),TRUE,FALSE)</formula>
    </cfRule>
  </conditionalFormatting>
  <conditionalFormatting sqref="V73 V78 V83">
    <cfRule type="expression" dxfId="867" priority="46">
      <formula>AND($I71&lt;&gt;"",$V73="")</formula>
    </cfRule>
    <cfRule type="expression" dxfId="866" priority="47">
      <formula>IF(AND(#REF!&lt;&gt;"",#REF!&lt;&gt;"",$V73&lt;=#REF!),TRUE,FALSE)</formula>
    </cfRule>
  </conditionalFormatting>
  <conditionalFormatting sqref="V88">
    <cfRule type="expression" dxfId="865" priority="54">
      <formula>AND($I86&lt;&gt;"",$V88="")</formula>
    </cfRule>
    <cfRule type="expression" dxfId="864" priority="55">
      <formula>IF(AND(#REF!&lt;&gt;"",#REF!&lt;&gt;"",$V88&lt;=#REF!),TRUE,FALSE)</formula>
    </cfRule>
  </conditionalFormatting>
  <conditionalFormatting sqref="V93">
    <cfRule type="expression" dxfId="863" priority="52">
      <formula>AND($I91&lt;&gt;"",$V93="")</formula>
    </cfRule>
    <cfRule type="expression" dxfId="862" priority="53">
      <formula>IF(AND(#REF!&lt;&gt;"",#REF!&lt;&gt;"",$V93&lt;=#REF!),TRUE,FALSE)</formula>
    </cfRule>
  </conditionalFormatting>
  <conditionalFormatting sqref="V98">
    <cfRule type="expression" dxfId="861" priority="50">
      <formula>AND($I96&lt;&gt;"",$V98="")</formula>
    </cfRule>
    <cfRule type="expression" dxfId="860" priority="51">
      <formula>IF(AND(#REF!&lt;&gt;"",#REF!&lt;&gt;"",$V98&lt;=#REF!),TRUE,FALSE)</formula>
    </cfRule>
  </conditionalFormatting>
  <conditionalFormatting sqref="V103">
    <cfRule type="expression" dxfId="859" priority="48">
      <formula>AND($I101&lt;&gt;"",$V103="")</formula>
    </cfRule>
    <cfRule type="expression" dxfId="858" priority="49">
      <formula>IF(AND(#REF!&lt;&gt;"",#REF!&lt;&gt;"",$V103&lt;=#REF!),TRUE,FALSE)</formula>
    </cfRule>
  </conditionalFormatting>
  <conditionalFormatting sqref="AI33">
    <cfRule type="expression" dxfId="857" priority="36">
      <formula>AND($I$31&lt;&gt;"",$AI$33="")</formula>
    </cfRule>
  </conditionalFormatting>
  <conditionalFormatting sqref="AI38 AI43 AI48 AI53 AI58 AI63 AI68">
    <cfRule type="expression" dxfId="856" priority="40">
      <formula>AND($I36&lt;&gt;"",$AI38="")</formula>
    </cfRule>
    <cfRule type="expression" dxfId="855" priority="41">
      <formula>IF(AND($I36&lt;&gt;"",AI38&lt;&gt;"",$V33&lt;=$AI38),TRUE,FALSE)</formula>
    </cfRule>
  </conditionalFormatting>
  <conditionalFormatting sqref="AI73">
    <cfRule type="expression" dxfId="854" priority="16">
      <formula>AND($I71&lt;&gt;"",$AI73="")</formula>
    </cfRule>
    <cfRule type="expression" dxfId="853" priority="17">
      <formula>IF(AND($I71&lt;&gt;"",AI73&lt;&gt;"",$V63&lt;=$AI73),TRUE,FALSE)</formula>
    </cfRule>
  </conditionalFormatting>
  <conditionalFormatting sqref="AI78">
    <cfRule type="expression" dxfId="852" priority="34">
      <formula>AND($I76&lt;&gt;"",$AI78="")</formula>
    </cfRule>
    <cfRule type="expression" dxfId="851" priority="35">
      <formula>IF(AND($I76&lt;&gt;"",AI78&lt;&gt;"",$V68&lt;=$AI78),TRUE,FALSE)</formula>
    </cfRule>
  </conditionalFormatting>
  <conditionalFormatting sqref="AI83">
    <cfRule type="expression" dxfId="850" priority="19">
      <formula>AND($I81&lt;&gt;"",$AI83="")</formula>
    </cfRule>
    <cfRule type="expression" dxfId="849" priority="20">
      <formula>IF(AND($I81&lt;&gt;"",AI83&lt;&gt;"",$V78&lt;=$AI83),TRUE,FALSE)</formula>
    </cfRule>
  </conditionalFormatting>
  <conditionalFormatting sqref="AI88">
    <cfRule type="expression" dxfId="848" priority="22">
      <formula>AND($I86&lt;&gt;"",$AI88="")</formula>
    </cfRule>
    <cfRule type="expression" dxfId="847" priority="23">
      <formula>IF(AND($I86&lt;&gt;"",AI88&lt;&gt;"",$V78&lt;=$AI88),TRUE,FALSE)</formula>
    </cfRule>
  </conditionalFormatting>
  <conditionalFormatting sqref="AI93">
    <cfRule type="expression" dxfId="846" priority="25">
      <formula>AND($I91&lt;&gt;"",$AI93="")</formula>
    </cfRule>
    <cfRule type="expression" dxfId="845" priority="26">
      <formula>IF(AND($I91&lt;&gt;"",AI93&lt;&gt;"",$V78&lt;=$AI93),TRUE,FALSE)</formula>
    </cfRule>
  </conditionalFormatting>
  <conditionalFormatting sqref="AI98">
    <cfRule type="expression" dxfId="844" priority="28">
      <formula>AND($I96&lt;&gt;"",$AI98="")</formula>
    </cfRule>
    <cfRule type="expression" dxfId="843" priority="29">
      <formula>IF(AND($I96&lt;&gt;"",AI98&lt;&gt;"",$V78&lt;=$AI98),TRUE,FALSE)</formula>
    </cfRule>
  </conditionalFormatting>
  <conditionalFormatting sqref="AI103">
    <cfRule type="expression" dxfId="842" priority="31">
      <formula>AND($I101&lt;&gt;"",$AI103="")</formula>
    </cfRule>
    <cfRule type="expression" dxfId="841" priority="32">
      <formula>IF(AND($I101&lt;&gt;"",AI103&lt;&gt;"",$V78&lt;=$AI103),TRUE,FALSE)</formula>
    </cfRule>
  </conditionalFormatting>
  <conditionalFormatting sqref="AT31">
    <cfRule type="expression" dxfId="839" priority="37">
      <formula>AND($I31&lt;&gt;"",$AT31="")</formula>
    </cfRule>
  </conditionalFormatting>
  <conditionalFormatting sqref="AT36">
    <cfRule type="expression" dxfId="838" priority="14">
      <formula>AND($I36&lt;&gt;"",$AT36="")</formula>
    </cfRule>
  </conditionalFormatting>
  <conditionalFormatting sqref="AT41">
    <cfRule type="expression" dxfId="837" priority="13">
      <formula>AND($I41&lt;&gt;"",$AT41="")</formula>
    </cfRule>
  </conditionalFormatting>
  <conditionalFormatting sqref="AT46">
    <cfRule type="expression" dxfId="836" priority="12">
      <formula>AND($I46&lt;&gt;"",$AT46="")</formula>
    </cfRule>
  </conditionalFormatting>
  <conditionalFormatting sqref="AT51">
    <cfRule type="expression" dxfId="835" priority="11">
      <formula>AND($I51&lt;&gt;"",$AT51="")</formula>
    </cfRule>
  </conditionalFormatting>
  <conditionalFormatting sqref="AT56">
    <cfRule type="expression" dxfId="834" priority="10">
      <formula>AND($I56&lt;&gt;"",$AT56="")</formula>
    </cfRule>
  </conditionalFormatting>
  <conditionalFormatting sqref="AT61">
    <cfRule type="expression" dxfId="833" priority="9">
      <formula>AND($I61&lt;&gt;"",$AT61="")</formula>
    </cfRule>
  </conditionalFormatting>
  <conditionalFormatting sqref="AT66">
    <cfRule type="expression" dxfId="832" priority="8">
      <formula>AND($I66&lt;&gt;"",$AT66="")</formula>
    </cfRule>
  </conditionalFormatting>
  <conditionalFormatting sqref="AT71">
    <cfRule type="expression" dxfId="831" priority="7">
      <formula>AND($I71&lt;&gt;"",$AT71="")</formula>
    </cfRule>
  </conditionalFormatting>
  <conditionalFormatting sqref="AT76">
    <cfRule type="expression" dxfId="830" priority="6">
      <formula>AND($I76&lt;&gt;"",$AT76="")</formula>
    </cfRule>
  </conditionalFormatting>
  <conditionalFormatting sqref="AT81">
    <cfRule type="expression" dxfId="829" priority="5">
      <formula>AND($I81&lt;&gt;"",$AT81="")</formula>
    </cfRule>
  </conditionalFormatting>
  <conditionalFormatting sqref="AT86">
    <cfRule type="expression" dxfId="828" priority="4">
      <formula>AND($I86&lt;&gt;"",$AT86="")</formula>
    </cfRule>
  </conditionalFormatting>
  <conditionalFormatting sqref="AT91">
    <cfRule type="expression" dxfId="827" priority="3">
      <formula>AND($I91&lt;&gt;"",$AT91="")</formula>
    </cfRule>
  </conditionalFormatting>
  <conditionalFormatting sqref="AT96">
    <cfRule type="expression" dxfId="826" priority="2">
      <formula>AND($I96&lt;&gt;"",$AT96="")</formula>
    </cfRule>
  </conditionalFormatting>
  <conditionalFormatting sqref="AT101">
    <cfRule type="expression" dxfId="825" priority="1">
      <formula>AND($I101&lt;&gt;"",$AT101="")</formula>
    </cfRule>
  </conditionalFormatting>
  <dataValidations count="5">
    <dataValidation type="list" allowBlank="1" showInputMessage="1" showErrorMessage="1" sqref="S13:U13 S15:U15 S17:U17 S19:U19 AY13:BA13 AY15:BA15 AY17:BA17 AY19:BA19" xr:uid="{C2661356-4458-44E4-B092-401B48B2F632}">
      <formula1>"昭和,平成,令和"</formula1>
    </dataValidation>
    <dataValidation type="list" allowBlank="1" showInputMessage="1" showErrorMessage="1" sqref="CY7" xr:uid="{AD3BA813-9016-409C-893D-E82CB4650C15}">
      <formula1>"男,女"</formula1>
    </dataValidation>
    <dataValidation type="list" allowBlank="1" showInputMessage="1" showErrorMessage="1" sqref="BU8 I33:O34 I38:O39 I43:O44 I48:O49 I53:O54 I58:O59 I63:O64 I83:O84 I103:O104 I98:O99 I93:O94 I88:O89 I78:O79 I68:O69 I73:O74" xr:uid="{398EF74C-C36B-4E31-BFF8-30929F9513B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27A7EA96-F935-494B-A6F6-EF933B1AD4B2}">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1ABE210-6042-4881-A14D-48A0FB69B78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A3F30507-4125-45AF-86D8-EE47ABF0E180}">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4C64-BD59-44FE-BBB8-BC6091B0C3B3}">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824" priority="38">
      <formula>AND($I31&lt;&gt;"",$I33="")</formula>
    </cfRule>
  </conditionalFormatting>
  <conditionalFormatting sqref="I73">
    <cfRule type="expression" dxfId="823" priority="15">
      <formula>AND($I71&lt;&gt;"",$I73="")</formula>
    </cfRule>
  </conditionalFormatting>
  <conditionalFormatting sqref="I78">
    <cfRule type="expression" dxfId="822" priority="33">
      <formula>AND($I76&lt;&gt;"",$I78="")</formula>
    </cfRule>
  </conditionalFormatting>
  <conditionalFormatting sqref="I83">
    <cfRule type="expression" dxfId="821" priority="18">
      <formula>AND($I81&lt;&gt;"",$I83="")</formula>
    </cfRule>
  </conditionalFormatting>
  <conditionalFormatting sqref="I88">
    <cfRule type="expression" dxfId="820" priority="21">
      <formula>AND($I86&lt;&gt;"",$I88="")</formula>
    </cfRule>
  </conditionalFormatting>
  <conditionalFormatting sqref="I93">
    <cfRule type="expression" dxfId="819" priority="24">
      <formula>AND($I91&lt;&gt;"",$I93="")</formula>
    </cfRule>
  </conditionalFormatting>
  <conditionalFormatting sqref="I98">
    <cfRule type="expression" dxfId="818" priority="27">
      <formula>AND($I96&lt;&gt;"",$I98="")</formula>
    </cfRule>
  </conditionalFormatting>
  <conditionalFormatting sqref="I103">
    <cfRule type="expression" dxfId="817" priority="30">
      <formula>AND($I101&lt;&gt;"",$I103="")</formula>
    </cfRule>
  </conditionalFormatting>
  <conditionalFormatting sqref="V33 V38 V43 V48 V53 V58 V63">
    <cfRule type="expression" dxfId="816" priority="42">
      <formula>AND($I31&lt;&gt;"",$V33="")</formula>
    </cfRule>
    <cfRule type="expression" dxfId="815" priority="43">
      <formula>IF(AND($I36&lt;&gt;"",$AI38&lt;&gt;"",$V33&lt;=$AI38),TRUE,FALSE)</formula>
    </cfRule>
  </conditionalFormatting>
  <conditionalFormatting sqref="V68">
    <cfRule type="expression" dxfId="814" priority="44">
      <formula>AND($I66&lt;&gt;"",$V68="")</formula>
    </cfRule>
    <cfRule type="expression" dxfId="813" priority="45">
      <formula>IF(AND(#REF!&lt;&gt;"",#REF!&lt;&gt;"",$V68&lt;=#REF!),TRUE,FALSE)</formula>
    </cfRule>
  </conditionalFormatting>
  <conditionalFormatting sqref="V73 V78 V83">
    <cfRule type="expression" dxfId="812" priority="46">
      <formula>AND($I71&lt;&gt;"",$V73="")</formula>
    </cfRule>
    <cfRule type="expression" dxfId="811" priority="47">
      <formula>IF(AND(#REF!&lt;&gt;"",#REF!&lt;&gt;"",$V73&lt;=#REF!),TRUE,FALSE)</formula>
    </cfRule>
  </conditionalFormatting>
  <conditionalFormatting sqref="V88">
    <cfRule type="expression" dxfId="810" priority="54">
      <formula>AND($I86&lt;&gt;"",$V88="")</formula>
    </cfRule>
    <cfRule type="expression" dxfId="809" priority="55">
      <formula>IF(AND(#REF!&lt;&gt;"",#REF!&lt;&gt;"",$V88&lt;=#REF!),TRUE,FALSE)</formula>
    </cfRule>
  </conditionalFormatting>
  <conditionalFormatting sqref="V93">
    <cfRule type="expression" dxfId="808" priority="52">
      <formula>AND($I91&lt;&gt;"",$V93="")</formula>
    </cfRule>
    <cfRule type="expression" dxfId="807" priority="53">
      <formula>IF(AND(#REF!&lt;&gt;"",#REF!&lt;&gt;"",$V93&lt;=#REF!),TRUE,FALSE)</formula>
    </cfRule>
  </conditionalFormatting>
  <conditionalFormatting sqref="V98">
    <cfRule type="expression" dxfId="806" priority="50">
      <formula>AND($I96&lt;&gt;"",$V98="")</formula>
    </cfRule>
    <cfRule type="expression" dxfId="805" priority="51">
      <formula>IF(AND(#REF!&lt;&gt;"",#REF!&lt;&gt;"",$V98&lt;=#REF!),TRUE,FALSE)</formula>
    </cfRule>
  </conditionalFormatting>
  <conditionalFormatting sqref="V103">
    <cfRule type="expression" dxfId="804" priority="48">
      <formula>AND($I101&lt;&gt;"",$V103="")</formula>
    </cfRule>
    <cfRule type="expression" dxfId="803" priority="49">
      <formula>IF(AND(#REF!&lt;&gt;"",#REF!&lt;&gt;"",$V103&lt;=#REF!),TRUE,FALSE)</formula>
    </cfRule>
  </conditionalFormatting>
  <conditionalFormatting sqref="AI33">
    <cfRule type="expression" dxfId="802" priority="36">
      <formula>AND($I$31&lt;&gt;"",$AI$33="")</formula>
    </cfRule>
  </conditionalFormatting>
  <conditionalFormatting sqref="AI38 AI43 AI48 AI53 AI58 AI63 AI68">
    <cfRule type="expression" dxfId="801" priority="40">
      <formula>AND($I36&lt;&gt;"",$AI38="")</formula>
    </cfRule>
    <cfRule type="expression" dxfId="800" priority="41">
      <formula>IF(AND($I36&lt;&gt;"",AI38&lt;&gt;"",$V33&lt;=$AI38),TRUE,FALSE)</formula>
    </cfRule>
  </conditionalFormatting>
  <conditionalFormatting sqref="AI73">
    <cfRule type="expression" dxfId="799" priority="16">
      <formula>AND($I71&lt;&gt;"",$AI73="")</formula>
    </cfRule>
    <cfRule type="expression" dxfId="798" priority="17">
      <formula>IF(AND($I71&lt;&gt;"",AI73&lt;&gt;"",$V63&lt;=$AI73),TRUE,FALSE)</formula>
    </cfRule>
  </conditionalFormatting>
  <conditionalFormatting sqref="AI78">
    <cfRule type="expression" dxfId="797" priority="34">
      <formula>AND($I76&lt;&gt;"",$AI78="")</formula>
    </cfRule>
    <cfRule type="expression" dxfId="796" priority="35">
      <formula>IF(AND($I76&lt;&gt;"",AI78&lt;&gt;"",$V68&lt;=$AI78),TRUE,FALSE)</formula>
    </cfRule>
  </conditionalFormatting>
  <conditionalFormatting sqref="AI83">
    <cfRule type="expression" dxfId="795" priority="19">
      <formula>AND($I81&lt;&gt;"",$AI83="")</formula>
    </cfRule>
    <cfRule type="expression" dxfId="794" priority="20">
      <formula>IF(AND($I81&lt;&gt;"",AI83&lt;&gt;"",$V78&lt;=$AI83),TRUE,FALSE)</formula>
    </cfRule>
  </conditionalFormatting>
  <conditionalFormatting sqref="AI88">
    <cfRule type="expression" dxfId="793" priority="22">
      <formula>AND($I86&lt;&gt;"",$AI88="")</formula>
    </cfRule>
    <cfRule type="expression" dxfId="792" priority="23">
      <formula>IF(AND($I86&lt;&gt;"",AI88&lt;&gt;"",$V78&lt;=$AI88),TRUE,FALSE)</formula>
    </cfRule>
  </conditionalFormatting>
  <conditionalFormatting sqref="AI93">
    <cfRule type="expression" dxfId="791" priority="25">
      <formula>AND($I91&lt;&gt;"",$AI93="")</formula>
    </cfRule>
    <cfRule type="expression" dxfId="790" priority="26">
      <formula>IF(AND($I91&lt;&gt;"",AI93&lt;&gt;"",$V78&lt;=$AI93),TRUE,FALSE)</formula>
    </cfRule>
  </conditionalFormatting>
  <conditionalFormatting sqref="AI98">
    <cfRule type="expression" dxfId="789" priority="28">
      <formula>AND($I96&lt;&gt;"",$AI98="")</formula>
    </cfRule>
    <cfRule type="expression" dxfId="788" priority="29">
      <formula>IF(AND($I96&lt;&gt;"",AI98&lt;&gt;"",$V78&lt;=$AI98),TRUE,FALSE)</formula>
    </cfRule>
  </conditionalFormatting>
  <conditionalFormatting sqref="AI103">
    <cfRule type="expression" dxfId="787" priority="31">
      <formula>AND($I101&lt;&gt;"",$AI103="")</formula>
    </cfRule>
    <cfRule type="expression" dxfId="786" priority="32">
      <formula>IF(AND($I101&lt;&gt;"",AI103&lt;&gt;"",$V78&lt;=$AI103),TRUE,FALSE)</formula>
    </cfRule>
  </conditionalFormatting>
  <conditionalFormatting sqref="AT31">
    <cfRule type="expression" dxfId="784" priority="37">
      <formula>AND($I31&lt;&gt;"",$AT31="")</formula>
    </cfRule>
  </conditionalFormatting>
  <conditionalFormatting sqref="AT36">
    <cfRule type="expression" dxfId="783" priority="14">
      <formula>AND($I36&lt;&gt;"",$AT36="")</formula>
    </cfRule>
  </conditionalFormatting>
  <conditionalFormatting sqref="AT41">
    <cfRule type="expression" dxfId="782" priority="13">
      <formula>AND($I41&lt;&gt;"",$AT41="")</formula>
    </cfRule>
  </conditionalFormatting>
  <conditionalFormatting sqref="AT46">
    <cfRule type="expression" dxfId="781" priority="12">
      <formula>AND($I46&lt;&gt;"",$AT46="")</formula>
    </cfRule>
  </conditionalFormatting>
  <conditionalFormatting sqref="AT51">
    <cfRule type="expression" dxfId="780" priority="11">
      <formula>AND($I51&lt;&gt;"",$AT51="")</formula>
    </cfRule>
  </conditionalFormatting>
  <conditionalFormatting sqref="AT56">
    <cfRule type="expression" dxfId="779" priority="10">
      <formula>AND($I56&lt;&gt;"",$AT56="")</formula>
    </cfRule>
  </conditionalFormatting>
  <conditionalFormatting sqref="AT61">
    <cfRule type="expression" dxfId="778" priority="9">
      <formula>AND($I61&lt;&gt;"",$AT61="")</formula>
    </cfRule>
  </conditionalFormatting>
  <conditionalFormatting sqref="AT66">
    <cfRule type="expression" dxfId="777" priority="8">
      <formula>AND($I66&lt;&gt;"",$AT66="")</formula>
    </cfRule>
  </conditionalFormatting>
  <conditionalFormatting sqref="AT71">
    <cfRule type="expression" dxfId="776" priority="7">
      <formula>AND($I71&lt;&gt;"",$AT71="")</formula>
    </cfRule>
  </conditionalFormatting>
  <conditionalFormatting sqref="AT76">
    <cfRule type="expression" dxfId="775" priority="6">
      <formula>AND($I76&lt;&gt;"",$AT76="")</formula>
    </cfRule>
  </conditionalFormatting>
  <conditionalFormatting sqref="AT81">
    <cfRule type="expression" dxfId="774" priority="5">
      <formula>AND($I81&lt;&gt;"",$AT81="")</formula>
    </cfRule>
  </conditionalFormatting>
  <conditionalFormatting sqref="AT86">
    <cfRule type="expression" dxfId="773" priority="4">
      <formula>AND($I86&lt;&gt;"",$AT86="")</formula>
    </cfRule>
  </conditionalFormatting>
  <conditionalFormatting sqref="AT91">
    <cfRule type="expression" dxfId="772" priority="3">
      <formula>AND($I91&lt;&gt;"",$AT91="")</formula>
    </cfRule>
  </conditionalFormatting>
  <conditionalFormatting sqref="AT96">
    <cfRule type="expression" dxfId="771" priority="2">
      <formula>AND($I96&lt;&gt;"",$AT96="")</formula>
    </cfRule>
  </conditionalFormatting>
  <conditionalFormatting sqref="AT101">
    <cfRule type="expression" dxfId="77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C327967-15CB-41E0-AD43-C59D886687C4}">
      <formula1>$BU$28</formula1>
    </dataValidation>
    <dataValidation type="list" allowBlank="1" showInputMessage="1" showErrorMessage="1" sqref="AK8:AO8" xr:uid="{D4244E79-2858-4460-A2B2-DA5C8F2B01C8}">
      <formula1>"平成,昭和,大正"</formula1>
    </dataValidation>
    <dataValidation type="list" allowBlank="1" showInputMessage="1" showErrorMessage="1" sqref="BU8 I33:O34 I38:O39 I43:O44 I48:O49 I53:O54 I58:O59 I63:O64 I83:O84 I103:O104 I98:O99 I93:O94 I88:O89 I78:O79 I68:O69 I73:O74" xr:uid="{81EECA7C-29C8-4797-BC05-34E1D7A547B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1860055-0487-4950-8D28-445C3BA0BB88}">
      <formula1>"男,女"</formula1>
    </dataValidation>
    <dataValidation type="list" allowBlank="1" showInputMessage="1" showErrorMessage="1" sqref="S13:U13 S15:U15 S17:U17 S19:U19 AY13:BA13 AY15:BA15 AY17:BA17 AY19:BA19" xr:uid="{4DA93BDF-A4DC-4772-AF03-13FB5110D606}">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19DE56F-ACA3-4CA3-9BCF-1ED0A5A10F9A}">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F532E-854B-4F22-AAD0-6FDB8A2D1D48}">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769" priority="38">
      <formula>AND($I31&lt;&gt;"",$I33="")</formula>
    </cfRule>
  </conditionalFormatting>
  <conditionalFormatting sqref="I73">
    <cfRule type="expression" dxfId="768" priority="15">
      <formula>AND($I71&lt;&gt;"",$I73="")</formula>
    </cfRule>
  </conditionalFormatting>
  <conditionalFormatting sqref="I78">
    <cfRule type="expression" dxfId="767" priority="33">
      <formula>AND($I76&lt;&gt;"",$I78="")</formula>
    </cfRule>
  </conditionalFormatting>
  <conditionalFormatting sqref="I83">
    <cfRule type="expression" dxfId="766" priority="18">
      <formula>AND($I81&lt;&gt;"",$I83="")</formula>
    </cfRule>
  </conditionalFormatting>
  <conditionalFormatting sqref="I88">
    <cfRule type="expression" dxfId="765" priority="21">
      <formula>AND($I86&lt;&gt;"",$I88="")</formula>
    </cfRule>
  </conditionalFormatting>
  <conditionalFormatting sqref="I93">
    <cfRule type="expression" dxfId="764" priority="24">
      <formula>AND($I91&lt;&gt;"",$I93="")</formula>
    </cfRule>
  </conditionalFormatting>
  <conditionalFormatting sqref="I98">
    <cfRule type="expression" dxfId="763" priority="27">
      <formula>AND($I96&lt;&gt;"",$I98="")</formula>
    </cfRule>
  </conditionalFormatting>
  <conditionalFormatting sqref="I103">
    <cfRule type="expression" dxfId="762" priority="30">
      <formula>AND($I101&lt;&gt;"",$I103="")</formula>
    </cfRule>
  </conditionalFormatting>
  <conditionalFormatting sqref="V33 V38 V43 V48 V53 V58 V63">
    <cfRule type="expression" dxfId="761" priority="42">
      <formula>AND($I31&lt;&gt;"",$V33="")</formula>
    </cfRule>
    <cfRule type="expression" dxfId="760" priority="43">
      <formula>IF(AND($I36&lt;&gt;"",$AI38&lt;&gt;"",$V33&lt;=$AI38),TRUE,FALSE)</formula>
    </cfRule>
  </conditionalFormatting>
  <conditionalFormatting sqref="V68">
    <cfRule type="expression" dxfId="759" priority="44">
      <formula>AND($I66&lt;&gt;"",$V68="")</formula>
    </cfRule>
    <cfRule type="expression" dxfId="758" priority="45">
      <formula>IF(AND(#REF!&lt;&gt;"",#REF!&lt;&gt;"",$V68&lt;=#REF!),TRUE,FALSE)</formula>
    </cfRule>
  </conditionalFormatting>
  <conditionalFormatting sqref="V73 V78 V83">
    <cfRule type="expression" dxfId="757" priority="46">
      <formula>AND($I71&lt;&gt;"",$V73="")</formula>
    </cfRule>
    <cfRule type="expression" dxfId="756" priority="47">
      <formula>IF(AND(#REF!&lt;&gt;"",#REF!&lt;&gt;"",$V73&lt;=#REF!),TRUE,FALSE)</formula>
    </cfRule>
  </conditionalFormatting>
  <conditionalFormatting sqref="V88">
    <cfRule type="expression" dxfId="755" priority="54">
      <formula>AND($I86&lt;&gt;"",$V88="")</formula>
    </cfRule>
    <cfRule type="expression" dxfId="754" priority="55">
      <formula>IF(AND(#REF!&lt;&gt;"",#REF!&lt;&gt;"",$V88&lt;=#REF!),TRUE,FALSE)</formula>
    </cfRule>
  </conditionalFormatting>
  <conditionalFormatting sqref="V93">
    <cfRule type="expression" dxfId="753" priority="52">
      <formula>AND($I91&lt;&gt;"",$V93="")</formula>
    </cfRule>
    <cfRule type="expression" dxfId="752" priority="53">
      <formula>IF(AND(#REF!&lt;&gt;"",#REF!&lt;&gt;"",$V93&lt;=#REF!),TRUE,FALSE)</formula>
    </cfRule>
  </conditionalFormatting>
  <conditionalFormatting sqref="V98">
    <cfRule type="expression" dxfId="751" priority="50">
      <formula>AND($I96&lt;&gt;"",$V98="")</formula>
    </cfRule>
    <cfRule type="expression" dxfId="750" priority="51">
      <formula>IF(AND(#REF!&lt;&gt;"",#REF!&lt;&gt;"",$V98&lt;=#REF!),TRUE,FALSE)</formula>
    </cfRule>
  </conditionalFormatting>
  <conditionalFormatting sqref="V103">
    <cfRule type="expression" dxfId="749" priority="48">
      <formula>AND($I101&lt;&gt;"",$V103="")</formula>
    </cfRule>
    <cfRule type="expression" dxfId="748" priority="49">
      <formula>IF(AND(#REF!&lt;&gt;"",#REF!&lt;&gt;"",$V103&lt;=#REF!),TRUE,FALSE)</formula>
    </cfRule>
  </conditionalFormatting>
  <conditionalFormatting sqref="AI33">
    <cfRule type="expression" dxfId="747" priority="36">
      <formula>AND($I$31&lt;&gt;"",$AI$33="")</formula>
    </cfRule>
  </conditionalFormatting>
  <conditionalFormatting sqref="AI38 AI43 AI48 AI53 AI58 AI63 AI68">
    <cfRule type="expression" dxfId="746" priority="40">
      <formula>AND($I36&lt;&gt;"",$AI38="")</formula>
    </cfRule>
    <cfRule type="expression" dxfId="745" priority="41">
      <formula>IF(AND($I36&lt;&gt;"",AI38&lt;&gt;"",$V33&lt;=$AI38),TRUE,FALSE)</formula>
    </cfRule>
  </conditionalFormatting>
  <conditionalFormatting sqref="AI73">
    <cfRule type="expression" dxfId="744" priority="16">
      <formula>AND($I71&lt;&gt;"",$AI73="")</formula>
    </cfRule>
    <cfRule type="expression" dxfId="743" priority="17">
      <formula>IF(AND($I71&lt;&gt;"",AI73&lt;&gt;"",$V63&lt;=$AI73),TRUE,FALSE)</formula>
    </cfRule>
  </conditionalFormatting>
  <conditionalFormatting sqref="AI78">
    <cfRule type="expression" dxfId="742" priority="34">
      <formula>AND($I76&lt;&gt;"",$AI78="")</formula>
    </cfRule>
    <cfRule type="expression" dxfId="741" priority="35">
      <formula>IF(AND($I76&lt;&gt;"",AI78&lt;&gt;"",$V68&lt;=$AI78),TRUE,FALSE)</formula>
    </cfRule>
  </conditionalFormatting>
  <conditionalFormatting sqref="AI83">
    <cfRule type="expression" dxfId="740" priority="19">
      <formula>AND($I81&lt;&gt;"",$AI83="")</formula>
    </cfRule>
    <cfRule type="expression" dxfId="739" priority="20">
      <formula>IF(AND($I81&lt;&gt;"",AI83&lt;&gt;"",$V78&lt;=$AI83),TRUE,FALSE)</formula>
    </cfRule>
  </conditionalFormatting>
  <conditionalFormatting sqref="AI88">
    <cfRule type="expression" dxfId="738" priority="22">
      <formula>AND($I86&lt;&gt;"",$AI88="")</formula>
    </cfRule>
    <cfRule type="expression" dxfId="737" priority="23">
      <formula>IF(AND($I86&lt;&gt;"",AI88&lt;&gt;"",$V78&lt;=$AI88),TRUE,FALSE)</formula>
    </cfRule>
  </conditionalFormatting>
  <conditionalFormatting sqref="AI93">
    <cfRule type="expression" dxfId="736" priority="25">
      <formula>AND($I91&lt;&gt;"",$AI93="")</formula>
    </cfRule>
    <cfRule type="expression" dxfId="735" priority="26">
      <formula>IF(AND($I91&lt;&gt;"",AI93&lt;&gt;"",$V78&lt;=$AI93),TRUE,FALSE)</formula>
    </cfRule>
  </conditionalFormatting>
  <conditionalFormatting sqref="AI98">
    <cfRule type="expression" dxfId="734" priority="28">
      <formula>AND($I96&lt;&gt;"",$AI98="")</formula>
    </cfRule>
    <cfRule type="expression" dxfId="733" priority="29">
      <formula>IF(AND($I96&lt;&gt;"",AI98&lt;&gt;"",$V78&lt;=$AI98),TRUE,FALSE)</formula>
    </cfRule>
  </conditionalFormatting>
  <conditionalFormatting sqref="AI103">
    <cfRule type="expression" dxfId="732" priority="31">
      <formula>AND($I101&lt;&gt;"",$AI103="")</formula>
    </cfRule>
    <cfRule type="expression" dxfId="731" priority="32">
      <formula>IF(AND($I101&lt;&gt;"",AI103&lt;&gt;"",$V78&lt;=$AI103),TRUE,FALSE)</formula>
    </cfRule>
  </conditionalFormatting>
  <conditionalFormatting sqref="AT31">
    <cfRule type="expression" dxfId="729" priority="37">
      <formula>AND($I31&lt;&gt;"",$AT31="")</formula>
    </cfRule>
  </conditionalFormatting>
  <conditionalFormatting sqref="AT36">
    <cfRule type="expression" dxfId="728" priority="14">
      <formula>AND($I36&lt;&gt;"",$AT36="")</formula>
    </cfRule>
  </conditionalFormatting>
  <conditionalFormatting sqref="AT41">
    <cfRule type="expression" dxfId="727" priority="13">
      <formula>AND($I41&lt;&gt;"",$AT41="")</formula>
    </cfRule>
  </conditionalFormatting>
  <conditionalFormatting sqref="AT46">
    <cfRule type="expression" dxfId="726" priority="12">
      <formula>AND($I46&lt;&gt;"",$AT46="")</formula>
    </cfRule>
  </conditionalFormatting>
  <conditionalFormatting sqref="AT51">
    <cfRule type="expression" dxfId="725" priority="11">
      <formula>AND($I51&lt;&gt;"",$AT51="")</formula>
    </cfRule>
  </conditionalFormatting>
  <conditionalFormatting sqref="AT56">
    <cfRule type="expression" dxfId="724" priority="10">
      <formula>AND($I56&lt;&gt;"",$AT56="")</formula>
    </cfRule>
  </conditionalFormatting>
  <conditionalFormatting sqref="AT61">
    <cfRule type="expression" dxfId="723" priority="9">
      <formula>AND($I61&lt;&gt;"",$AT61="")</formula>
    </cfRule>
  </conditionalFormatting>
  <conditionalFormatting sqref="AT66">
    <cfRule type="expression" dxfId="722" priority="8">
      <formula>AND($I66&lt;&gt;"",$AT66="")</formula>
    </cfRule>
  </conditionalFormatting>
  <conditionalFormatting sqref="AT71">
    <cfRule type="expression" dxfId="721" priority="7">
      <formula>AND($I71&lt;&gt;"",$AT71="")</formula>
    </cfRule>
  </conditionalFormatting>
  <conditionalFormatting sqref="AT76">
    <cfRule type="expression" dxfId="720" priority="6">
      <formula>AND($I76&lt;&gt;"",$AT76="")</formula>
    </cfRule>
  </conditionalFormatting>
  <conditionalFormatting sqref="AT81">
    <cfRule type="expression" dxfId="719" priority="5">
      <formula>AND($I81&lt;&gt;"",$AT81="")</formula>
    </cfRule>
  </conditionalFormatting>
  <conditionalFormatting sqref="AT86">
    <cfRule type="expression" dxfId="718" priority="4">
      <formula>AND($I86&lt;&gt;"",$AT86="")</formula>
    </cfRule>
  </conditionalFormatting>
  <conditionalFormatting sqref="AT91">
    <cfRule type="expression" dxfId="717" priority="3">
      <formula>AND($I91&lt;&gt;"",$AT91="")</formula>
    </cfRule>
  </conditionalFormatting>
  <conditionalFormatting sqref="AT96">
    <cfRule type="expression" dxfId="716" priority="2">
      <formula>AND($I96&lt;&gt;"",$AT96="")</formula>
    </cfRule>
  </conditionalFormatting>
  <conditionalFormatting sqref="AT101">
    <cfRule type="expression" dxfId="715" priority="1">
      <formula>AND($I101&lt;&gt;"",$AT101="")</formula>
    </cfRule>
  </conditionalFormatting>
  <dataValidations count="5">
    <dataValidation type="list" allowBlank="1" showInputMessage="1" showErrorMessage="1" sqref="S13:U13 S15:U15 S17:U17 S19:U19 AY13:BA13 AY15:BA15 AY17:BA17 AY19:BA19" xr:uid="{E4545929-74B8-4FA0-AFF1-9016100008F2}">
      <formula1>"昭和,平成,令和"</formula1>
    </dataValidation>
    <dataValidation type="list" allowBlank="1" showInputMessage="1" showErrorMessage="1" sqref="CY7" xr:uid="{8119C90D-7FF1-4EEC-8101-C8E7A3ABA99E}">
      <formula1>"男,女"</formula1>
    </dataValidation>
    <dataValidation type="list" allowBlank="1" showInputMessage="1" showErrorMessage="1" sqref="BU8 I33:O34 I38:O39 I43:O44 I48:O49 I53:O54 I58:O59 I63:O64 I83:O84 I103:O104 I98:O99 I93:O94 I88:O89 I78:O79 I68:O69 I73:O74" xr:uid="{DF3B2827-4D5D-4CE4-9A30-CC1C682476C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2AE4A88A-10AF-42C0-AB7C-676DD041A6A4}">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4E7113F-DE0E-431D-ACCE-784F77FF0C1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A6684652-2AB2-4220-BE2F-271F17080CFC}">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6EC71-6804-4E65-ACAA-A8985032F711}">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714" priority="38">
      <formula>AND($I31&lt;&gt;"",$I33="")</formula>
    </cfRule>
  </conditionalFormatting>
  <conditionalFormatting sqref="I73">
    <cfRule type="expression" dxfId="713" priority="15">
      <formula>AND($I71&lt;&gt;"",$I73="")</formula>
    </cfRule>
  </conditionalFormatting>
  <conditionalFormatting sqref="I78">
    <cfRule type="expression" dxfId="712" priority="33">
      <formula>AND($I76&lt;&gt;"",$I78="")</formula>
    </cfRule>
  </conditionalFormatting>
  <conditionalFormatting sqref="I83">
    <cfRule type="expression" dxfId="711" priority="18">
      <formula>AND($I81&lt;&gt;"",$I83="")</formula>
    </cfRule>
  </conditionalFormatting>
  <conditionalFormatting sqref="I88">
    <cfRule type="expression" dxfId="710" priority="21">
      <formula>AND($I86&lt;&gt;"",$I88="")</formula>
    </cfRule>
  </conditionalFormatting>
  <conditionalFormatting sqref="I93">
    <cfRule type="expression" dxfId="709" priority="24">
      <formula>AND($I91&lt;&gt;"",$I93="")</formula>
    </cfRule>
  </conditionalFormatting>
  <conditionalFormatting sqref="I98">
    <cfRule type="expression" dxfId="708" priority="27">
      <formula>AND($I96&lt;&gt;"",$I98="")</formula>
    </cfRule>
  </conditionalFormatting>
  <conditionalFormatting sqref="I103">
    <cfRule type="expression" dxfId="707" priority="30">
      <formula>AND($I101&lt;&gt;"",$I103="")</formula>
    </cfRule>
  </conditionalFormatting>
  <conditionalFormatting sqref="V33 V38 V43 V48 V53 V58 V63">
    <cfRule type="expression" dxfId="706" priority="42">
      <formula>AND($I31&lt;&gt;"",$V33="")</formula>
    </cfRule>
    <cfRule type="expression" dxfId="705" priority="43">
      <formula>IF(AND($I36&lt;&gt;"",$AI38&lt;&gt;"",$V33&lt;=$AI38),TRUE,FALSE)</formula>
    </cfRule>
  </conditionalFormatting>
  <conditionalFormatting sqref="V68">
    <cfRule type="expression" dxfId="704" priority="44">
      <formula>AND($I66&lt;&gt;"",$V68="")</formula>
    </cfRule>
    <cfRule type="expression" dxfId="703" priority="45">
      <formula>IF(AND(#REF!&lt;&gt;"",#REF!&lt;&gt;"",$V68&lt;=#REF!),TRUE,FALSE)</formula>
    </cfRule>
  </conditionalFormatting>
  <conditionalFormatting sqref="V73 V78 V83">
    <cfRule type="expression" dxfId="702" priority="46">
      <formula>AND($I71&lt;&gt;"",$V73="")</formula>
    </cfRule>
    <cfRule type="expression" dxfId="701" priority="47">
      <formula>IF(AND(#REF!&lt;&gt;"",#REF!&lt;&gt;"",$V73&lt;=#REF!),TRUE,FALSE)</formula>
    </cfRule>
  </conditionalFormatting>
  <conditionalFormatting sqref="V88">
    <cfRule type="expression" dxfId="700" priority="54">
      <formula>AND($I86&lt;&gt;"",$V88="")</formula>
    </cfRule>
    <cfRule type="expression" dxfId="699" priority="55">
      <formula>IF(AND(#REF!&lt;&gt;"",#REF!&lt;&gt;"",$V88&lt;=#REF!),TRUE,FALSE)</formula>
    </cfRule>
  </conditionalFormatting>
  <conditionalFormatting sqref="V93">
    <cfRule type="expression" dxfId="698" priority="52">
      <formula>AND($I91&lt;&gt;"",$V93="")</formula>
    </cfRule>
    <cfRule type="expression" dxfId="697" priority="53">
      <formula>IF(AND(#REF!&lt;&gt;"",#REF!&lt;&gt;"",$V93&lt;=#REF!),TRUE,FALSE)</formula>
    </cfRule>
  </conditionalFormatting>
  <conditionalFormatting sqref="V98">
    <cfRule type="expression" dxfId="696" priority="50">
      <formula>AND($I96&lt;&gt;"",$V98="")</formula>
    </cfRule>
    <cfRule type="expression" dxfId="695" priority="51">
      <formula>IF(AND(#REF!&lt;&gt;"",#REF!&lt;&gt;"",$V98&lt;=#REF!),TRUE,FALSE)</formula>
    </cfRule>
  </conditionalFormatting>
  <conditionalFormatting sqref="V103">
    <cfRule type="expression" dxfId="694" priority="48">
      <formula>AND($I101&lt;&gt;"",$V103="")</formula>
    </cfRule>
    <cfRule type="expression" dxfId="693" priority="49">
      <formula>IF(AND(#REF!&lt;&gt;"",#REF!&lt;&gt;"",$V103&lt;=#REF!),TRUE,FALSE)</formula>
    </cfRule>
  </conditionalFormatting>
  <conditionalFormatting sqref="AI33">
    <cfRule type="expression" dxfId="692" priority="36">
      <formula>AND($I$31&lt;&gt;"",$AI$33="")</formula>
    </cfRule>
  </conditionalFormatting>
  <conditionalFormatting sqref="AI38 AI43 AI48 AI53 AI58 AI63 AI68">
    <cfRule type="expression" dxfId="691" priority="40">
      <formula>AND($I36&lt;&gt;"",$AI38="")</formula>
    </cfRule>
    <cfRule type="expression" dxfId="690" priority="41">
      <formula>IF(AND($I36&lt;&gt;"",AI38&lt;&gt;"",$V33&lt;=$AI38),TRUE,FALSE)</formula>
    </cfRule>
  </conditionalFormatting>
  <conditionalFormatting sqref="AI73">
    <cfRule type="expression" dxfId="689" priority="16">
      <formula>AND($I71&lt;&gt;"",$AI73="")</formula>
    </cfRule>
    <cfRule type="expression" dxfId="688" priority="17">
      <formula>IF(AND($I71&lt;&gt;"",AI73&lt;&gt;"",$V63&lt;=$AI73),TRUE,FALSE)</formula>
    </cfRule>
  </conditionalFormatting>
  <conditionalFormatting sqref="AI78">
    <cfRule type="expression" dxfId="687" priority="34">
      <formula>AND($I76&lt;&gt;"",$AI78="")</formula>
    </cfRule>
    <cfRule type="expression" dxfId="686" priority="35">
      <formula>IF(AND($I76&lt;&gt;"",AI78&lt;&gt;"",$V68&lt;=$AI78),TRUE,FALSE)</formula>
    </cfRule>
  </conditionalFormatting>
  <conditionalFormatting sqref="AI83">
    <cfRule type="expression" dxfId="685" priority="19">
      <formula>AND($I81&lt;&gt;"",$AI83="")</formula>
    </cfRule>
    <cfRule type="expression" dxfId="684" priority="20">
      <formula>IF(AND($I81&lt;&gt;"",AI83&lt;&gt;"",$V78&lt;=$AI83),TRUE,FALSE)</formula>
    </cfRule>
  </conditionalFormatting>
  <conditionalFormatting sqref="AI88">
    <cfRule type="expression" dxfId="683" priority="22">
      <formula>AND($I86&lt;&gt;"",$AI88="")</formula>
    </cfRule>
    <cfRule type="expression" dxfId="682" priority="23">
      <formula>IF(AND($I86&lt;&gt;"",AI88&lt;&gt;"",$V78&lt;=$AI88),TRUE,FALSE)</formula>
    </cfRule>
  </conditionalFormatting>
  <conditionalFormatting sqref="AI93">
    <cfRule type="expression" dxfId="681" priority="25">
      <formula>AND($I91&lt;&gt;"",$AI93="")</formula>
    </cfRule>
    <cfRule type="expression" dxfId="680" priority="26">
      <formula>IF(AND($I91&lt;&gt;"",AI93&lt;&gt;"",$V78&lt;=$AI93),TRUE,FALSE)</formula>
    </cfRule>
  </conditionalFormatting>
  <conditionalFormatting sqref="AI98">
    <cfRule type="expression" dxfId="679" priority="28">
      <formula>AND($I96&lt;&gt;"",$AI98="")</formula>
    </cfRule>
    <cfRule type="expression" dxfId="678" priority="29">
      <formula>IF(AND($I96&lt;&gt;"",AI98&lt;&gt;"",$V78&lt;=$AI98),TRUE,FALSE)</formula>
    </cfRule>
  </conditionalFormatting>
  <conditionalFormatting sqref="AI103">
    <cfRule type="expression" dxfId="677" priority="31">
      <formula>AND($I101&lt;&gt;"",$AI103="")</formula>
    </cfRule>
    <cfRule type="expression" dxfId="676" priority="32">
      <formula>IF(AND($I101&lt;&gt;"",AI103&lt;&gt;"",$V78&lt;=$AI103),TRUE,FALSE)</formula>
    </cfRule>
  </conditionalFormatting>
  <conditionalFormatting sqref="AT31">
    <cfRule type="expression" dxfId="674" priority="37">
      <formula>AND($I31&lt;&gt;"",$AT31="")</formula>
    </cfRule>
  </conditionalFormatting>
  <conditionalFormatting sqref="AT36">
    <cfRule type="expression" dxfId="673" priority="14">
      <formula>AND($I36&lt;&gt;"",$AT36="")</formula>
    </cfRule>
  </conditionalFormatting>
  <conditionalFormatting sqref="AT41">
    <cfRule type="expression" dxfId="672" priority="13">
      <formula>AND($I41&lt;&gt;"",$AT41="")</formula>
    </cfRule>
  </conditionalFormatting>
  <conditionalFormatting sqref="AT46">
    <cfRule type="expression" dxfId="671" priority="12">
      <formula>AND($I46&lt;&gt;"",$AT46="")</formula>
    </cfRule>
  </conditionalFormatting>
  <conditionalFormatting sqref="AT51">
    <cfRule type="expression" dxfId="670" priority="11">
      <formula>AND($I51&lt;&gt;"",$AT51="")</formula>
    </cfRule>
  </conditionalFormatting>
  <conditionalFormatting sqref="AT56">
    <cfRule type="expression" dxfId="669" priority="10">
      <formula>AND($I56&lt;&gt;"",$AT56="")</formula>
    </cfRule>
  </conditionalFormatting>
  <conditionalFormatting sqref="AT61">
    <cfRule type="expression" dxfId="668" priority="9">
      <formula>AND($I61&lt;&gt;"",$AT61="")</formula>
    </cfRule>
  </conditionalFormatting>
  <conditionalFormatting sqref="AT66">
    <cfRule type="expression" dxfId="667" priority="8">
      <formula>AND($I66&lt;&gt;"",$AT66="")</formula>
    </cfRule>
  </conditionalFormatting>
  <conditionalFormatting sqref="AT71">
    <cfRule type="expression" dxfId="666" priority="7">
      <formula>AND($I71&lt;&gt;"",$AT71="")</formula>
    </cfRule>
  </conditionalFormatting>
  <conditionalFormatting sqref="AT76">
    <cfRule type="expression" dxfId="665" priority="6">
      <formula>AND($I76&lt;&gt;"",$AT76="")</formula>
    </cfRule>
  </conditionalFormatting>
  <conditionalFormatting sqref="AT81">
    <cfRule type="expression" dxfId="664" priority="5">
      <formula>AND($I81&lt;&gt;"",$AT81="")</formula>
    </cfRule>
  </conditionalFormatting>
  <conditionalFormatting sqref="AT86">
    <cfRule type="expression" dxfId="663" priority="4">
      <formula>AND($I86&lt;&gt;"",$AT86="")</formula>
    </cfRule>
  </conditionalFormatting>
  <conditionalFormatting sqref="AT91">
    <cfRule type="expression" dxfId="662" priority="3">
      <formula>AND($I91&lt;&gt;"",$AT91="")</formula>
    </cfRule>
  </conditionalFormatting>
  <conditionalFormatting sqref="AT96">
    <cfRule type="expression" dxfId="661" priority="2">
      <formula>AND($I96&lt;&gt;"",$AT96="")</formula>
    </cfRule>
  </conditionalFormatting>
  <conditionalFormatting sqref="AT101">
    <cfRule type="expression" dxfId="66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783B6295-AFE5-4937-916E-0DABF30E888F}">
      <formula1>$BU$28</formula1>
    </dataValidation>
    <dataValidation type="list" allowBlank="1" showInputMessage="1" showErrorMessage="1" sqref="AK8:AO8" xr:uid="{7091E610-4476-4BA6-B27E-5FB6AAE7ACEE}">
      <formula1>"平成,昭和,大正"</formula1>
    </dataValidation>
    <dataValidation type="list" allowBlank="1" showInputMessage="1" showErrorMessage="1" sqref="BU8 I33:O34 I38:O39 I43:O44 I48:O49 I53:O54 I58:O59 I63:O64 I83:O84 I103:O104 I98:O99 I93:O94 I88:O89 I78:O79 I68:O69 I73:O74" xr:uid="{20DE3AA0-AB1E-4017-9253-CD4AA534284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4F93BB1C-7CBE-46C2-A6EA-D9FA296483BE}">
      <formula1>"男,女"</formula1>
    </dataValidation>
    <dataValidation type="list" allowBlank="1" showInputMessage="1" showErrorMessage="1" sqref="S13:U13 S15:U15 S17:U17 S19:U19 AY13:BA13 AY15:BA15 AY17:BA17 AY19:BA19" xr:uid="{362748E1-63FB-4FBA-BAC3-D95EFB689BE0}">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44E896BB-E478-45C7-9A2A-3301D2F8F574}">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CB26D-7C0A-40FE-A05E-46C6D383681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659" priority="38">
      <formula>AND($I31&lt;&gt;"",$I33="")</formula>
    </cfRule>
  </conditionalFormatting>
  <conditionalFormatting sqref="I73">
    <cfRule type="expression" dxfId="658" priority="15">
      <formula>AND($I71&lt;&gt;"",$I73="")</formula>
    </cfRule>
  </conditionalFormatting>
  <conditionalFormatting sqref="I78">
    <cfRule type="expression" dxfId="657" priority="33">
      <formula>AND($I76&lt;&gt;"",$I78="")</formula>
    </cfRule>
  </conditionalFormatting>
  <conditionalFormatting sqref="I83">
    <cfRule type="expression" dxfId="656" priority="18">
      <formula>AND($I81&lt;&gt;"",$I83="")</formula>
    </cfRule>
  </conditionalFormatting>
  <conditionalFormatting sqref="I88">
    <cfRule type="expression" dxfId="655" priority="21">
      <formula>AND($I86&lt;&gt;"",$I88="")</formula>
    </cfRule>
  </conditionalFormatting>
  <conditionalFormatting sqref="I93">
    <cfRule type="expression" dxfId="654" priority="24">
      <formula>AND($I91&lt;&gt;"",$I93="")</formula>
    </cfRule>
  </conditionalFormatting>
  <conditionalFormatting sqref="I98">
    <cfRule type="expression" dxfId="653" priority="27">
      <formula>AND($I96&lt;&gt;"",$I98="")</formula>
    </cfRule>
  </conditionalFormatting>
  <conditionalFormatting sqref="I103">
    <cfRule type="expression" dxfId="652" priority="30">
      <formula>AND($I101&lt;&gt;"",$I103="")</formula>
    </cfRule>
  </conditionalFormatting>
  <conditionalFormatting sqref="V33 V38 V43 V48 V53 V58 V63">
    <cfRule type="expression" dxfId="651" priority="42">
      <formula>AND($I31&lt;&gt;"",$V33="")</formula>
    </cfRule>
    <cfRule type="expression" dxfId="650" priority="43">
      <formula>IF(AND($I36&lt;&gt;"",$AI38&lt;&gt;"",$V33&lt;=$AI38),TRUE,FALSE)</formula>
    </cfRule>
  </conditionalFormatting>
  <conditionalFormatting sqref="V68">
    <cfRule type="expression" dxfId="649" priority="44">
      <formula>AND($I66&lt;&gt;"",$V68="")</formula>
    </cfRule>
    <cfRule type="expression" dxfId="648" priority="45">
      <formula>IF(AND(#REF!&lt;&gt;"",#REF!&lt;&gt;"",$V68&lt;=#REF!),TRUE,FALSE)</formula>
    </cfRule>
  </conditionalFormatting>
  <conditionalFormatting sqref="V73 V78 V83">
    <cfRule type="expression" dxfId="647" priority="46">
      <formula>AND($I71&lt;&gt;"",$V73="")</formula>
    </cfRule>
    <cfRule type="expression" dxfId="646" priority="47">
      <formula>IF(AND(#REF!&lt;&gt;"",#REF!&lt;&gt;"",$V73&lt;=#REF!),TRUE,FALSE)</formula>
    </cfRule>
  </conditionalFormatting>
  <conditionalFormatting sqref="V88">
    <cfRule type="expression" dxfId="645" priority="54">
      <formula>AND($I86&lt;&gt;"",$V88="")</formula>
    </cfRule>
    <cfRule type="expression" dxfId="644" priority="55">
      <formula>IF(AND(#REF!&lt;&gt;"",#REF!&lt;&gt;"",$V88&lt;=#REF!),TRUE,FALSE)</formula>
    </cfRule>
  </conditionalFormatting>
  <conditionalFormatting sqref="V93">
    <cfRule type="expression" dxfId="643" priority="52">
      <formula>AND($I91&lt;&gt;"",$V93="")</formula>
    </cfRule>
    <cfRule type="expression" dxfId="642" priority="53">
      <formula>IF(AND(#REF!&lt;&gt;"",#REF!&lt;&gt;"",$V93&lt;=#REF!),TRUE,FALSE)</formula>
    </cfRule>
  </conditionalFormatting>
  <conditionalFormatting sqref="V98">
    <cfRule type="expression" dxfId="641" priority="50">
      <formula>AND($I96&lt;&gt;"",$V98="")</formula>
    </cfRule>
    <cfRule type="expression" dxfId="640" priority="51">
      <formula>IF(AND(#REF!&lt;&gt;"",#REF!&lt;&gt;"",$V98&lt;=#REF!),TRUE,FALSE)</formula>
    </cfRule>
  </conditionalFormatting>
  <conditionalFormatting sqref="V103">
    <cfRule type="expression" dxfId="639" priority="48">
      <formula>AND($I101&lt;&gt;"",$V103="")</formula>
    </cfRule>
    <cfRule type="expression" dxfId="638" priority="49">
      <formula>IF(AND(#REF!&lt;&gt;"",#REF!&lt;&gt;"",$V103&lt;=#REF!),TRUE,FALSE)</formula>
    </cfRule>
  </conditionalFormatting>
  <conditionalFormatting sqref="AI33">
    <cfRule type="expression" dxfId="637" priority="36">
      <formula>AND($I$31&lt;&gt;"",$AI$33="")</formula>
    </cfRule>
  </conditionalFormatting>
  <conditionalFormatting sqref="AI38 AI43 AI48 AI53 AI58 AI63 AI68">
    <cfRule type="expression" dxfId="636" priority="40">
      <formula>AND($I36&lt;&gt;"",$AI38="")</formula>
    </cfRule>
    <cfRule type="expression" dxfId="635" priority="41">
      <formula>IF(AND($I36&lt;&gt;"",AI38&lt;&gt;"",$V33&lt;=$AI38),TRUE,FALSE)</formula>
    </cfRule>
  </conditionalFormatting>
  <conditionalFormatting sqref="AI73">
    <cfRule type="expression" dxfId="634" priority="16">
      <formula>AND($I71&lt;&gt;"",$AI73="")</formula>
    </cfRule>
    <cfRule type="expression" dxfId="633" priority="17">
      <formula>IF(AND($I71&lt;&gt;"",AI73&lt;&gt;"",$V63&lt;=$AI73),TRUE,FALSE)</formula>
    </cfRule>
  </conditionalFormatting>
  <conditionalFormatting sqref="AI78">
    <cfRule type="expression" dxfId="632" priority="34">
      <formula>AND($I76&lt;&gt;"",$AI78="")</formula>
    </cfRule>
    <cfRule type="expression" dxfId="631" priority="35">
      <formula>IF(AND($I76&lt;&gt;"",AI78&lt;&gt;"",$V68&lt;=$AI78),TRUE,FALSE)</formula>
    </cfRule>
  </conditionalFormatting>
  <conditionalFormatting sqref="AI83">
    <cfRule type="expression" dxfId="630" priority="19">
      <formula>AND($I81&lt;&gt;"",$AI83="")</formula>
    </cfRule>
    <cfRule type="expression" dxfId="629" priority="20">
      <formula>IF(AND($I81&lt;&gt;"",AI83&lt;&gt;"",$V78&lt;=$AI83),TRUE,FALSE)</formula>
    </cfRule>
  </conditionalFormatting>
  <conditionalFormatting sqref="AI88">
    <cfRule type="expression" dxfId="628" priority="22">
      <formula>AND($I86&lt;&gt;"",$AI88="")</formula>
    </cfRule>
    <cfRule type="expression" dxfId="627" priority="23">
      <formula>IF(AND($I86&lt;&gt;"",AI88&lt;&gt;"",$V78&lt;=$AI88),TRUE,FALSE)</formula>
    </cfRule>
  </conditionalFormatting>
  <conditionalFormatting sqref="AI93">
    <cfRule type="expression" dxfId="626" priority="25">
      <formula>AND($I91&lt;&gt;"",$AI93="")</formula>
    </cfRule>
    <cfRule type="expression" dxfId="625" priority="26">
      <formula>IF(AND($I91&lt;&gt;"",AI93&lt;&gt;"",$V78&lt;=$AI93),TRUE,FALSE)</formula>
    </cfRule>
  </conditionalFormatting>
  <conditionalFormatting sqref="AI98">
    <cfRule type="expression" dxfId="624" priority="28">
      <formula>AND($I96&lt;&gt;"",$AI98="")</formula>
    </cfRule>
    <cfRule type="expression" dxfId="623" priority="29">
      <formula>IF(AND($I96&lt;&gt;"",AI98&lt;&gt;"",$V78&lt;=$AI98),TRUE,FALSE)</formula>
    </cfRule>
  </conditionalFormatting>
  <conditionalFormatting sqref="AI103">
    <cfRule type="expression" dxfId="622" priority="31">
      <formula>AND($I101&lt;&gt;"",$AI103="")</formula>
    </cfRule>
    <cfRule type="expression" dxfId="621" priority="32">
      <formula>IF(AND($I101&lt;&gt;"",AI103&lt;&gt;"",$V78&lt;=$AI103),TRUE,FALSE)</formula>
    </cfRule>
  </conditionalFormatting>
  <conditionalFormatting sqref="AT31">
    <cfRule type="expression" dxfId="619" priority="37">
      <formula>AND($I31&lt;&gt;"",$AT31="")</formula>
    </cfRule>
  </conditionalFormatting>
  <conditionalFormatting sqref="AT36">
    <cfRule type="expression" dxfId="618" priority="14">
      <formula>AND($I36&lt;&gt;"",$AT36="")</formula>
    </cfRule>
  </conditionalFormatting>
  <conditionalFormatting sqref="AT41">
    <cfRule type="expression" dxfId="617" priority="13">
      <formula>AND($I41&lt;&gt;"",$AT41="")</formula>
    </cfRule>
  </conditionalFormatting>
  <conditionalFormatting sqref="AT46">
    <cfRule type="expression" dxfId="616" priority="12">
      <formula>AND($I46&lt;&gt;"",$AT46="")</formula>
    </cfRule>
  </conditionalFormatting>
  <conditionalFormatting sqref="AT51">
    <cfRule type="expression" dxfId="615" priority="11">
      <formula>AND($I51&lt;&gt;"",$AT51="")</formula>
    </cfRule>
  </conditionalFormatting>
  <conditionalFormatting sqref="AT56">
    <cfRule type="expression" dxfId="614" priority="10">
      <formula>AND($I56&lt;&gt;"",$AT56="")</formula>
    </cfRule>
  </conditionalFormatting>
  <conditionalFormatting sqref="AT61">
    <cfRule type="expression" dxfId="613" priority="9">
      <formula>AND($I61&lt;&gt;"",$AT61="")</formula>
    </cfRule>
  </conditionalFormatting>
  <conditionalFormatting sqref="AT66">
    <cfRule type="expression" dxfId="612" priority="8">
      <formula>AND($I66&lt;&gt;"",$AT66="")</formula>
    </cfRule>
  </conditionalFormatting>
  <conditionalFormatting sqref="AT71">
    <cfRule type="expression" dxfId="611" priority="7">
      <formula>AND($I71&lt;&gt;"",$AT71="")</formula>
    </cfRule>
  </conditionalFormatting>
  <conditionalFormatting sqref="AT76">
    <cfRule type="expression" dxfId="610" priority="6">
      <formula>AND($I76&lt;&gt;"",$AT76="")</formula>
    </cfRule>
  </conditionalFormatting>
  <conditionalFormatting sqref="AT81">
    <cfRule type="expression" dxfId="609" priority="5">
      <formula>AND($I81&lt;&gt;"",$AT81="")</formula>
    </cfRule>
  </conditionalFormatting>
  <conditionalFormatting sqref="AT86">
    <cfRule type="expression" dxfId="608" priority="4">
      <formula>AND($I86&lt;&gt;"",$AT86="")</formula>
    </cfRule>
  </conditionalFormatting>
  <conditionalFormatting sqref="AT91">
    <cfRule type="expression" dxfId="607" priority="3">
      <formula>AND($I91&lt;&gt;"",$AT91="")</formula>
    </cfRule>
  </conditionalFormatting>
  <conditionalFormatting sqref="AT96">
    <cfRule type="expression" dxfId="606" priority="2">
      <formula>AND($I96&lt;&gt;"",$AT96="")</formula>
    </cfRule>
  </conditionalFormatting>
  <conditionalFormatting sqref="AT101">
    <cfRule type="expression" dxfId="605" priority="1">
      <formula>AND($I101&lt;&gt;"",$AT101="")</formula>
    </cfRule>
  </conditionalFormatting>
  <dataValidations count="5">
    <dataValidation type="list" allowBlank="1" showInputMessage="1" showErrorMessage="1" sqref="S13:U13 S15:U15 S17:U17 S19:U19 AY13:BA13 AY15:BA15 AY17:BA17 AY19:BA19" xr:uid="{02BD678B-8BDE-4F9B-AC0A-B7389124B0E1}">
      <formula1>"昭和,平成,令和"</formula1>
    </dataValidation>
    <dataValidation type="list" allowBlank="1" showInputMessage="1" showErrorMessage="1" sqref="CY7" xr:uid="{FD0EAC8C-932E-4287-A867-0C172AD57A92}">
      <formula1>"男,女"</formula1>
    </dataValidation>
    <dataValidation type="list" allowBlank="1" showInputMessage="1" showErrorMessage="1" sqref="BU8 I33:O34 I38:O39 I43:O44 I48:O49 I53:O54 I58:O59 I63:O64 I83:O84 I103:O104 I98:O99 I93:O94 I88:O89 I78:O79 I68:O69 I73:O74" xr:uid="{9A09204C-9B11-4CEC-9F0B-910DE718400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A5D9B8DE-D02A-4788-A325-589DE86C49F8}">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C6A2408-449C-463E-A7EB-757623DF5636}">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61607887-6AF3-4833-8C1C-84E9669254E7}">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3D8D2-10E2-49E9-9A48-669A3470EF47}">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604" priority="38">
      <formula>AND($I31&lt;&gt;"",$I33="")</formula>
    </cfRule>
  </conditionalFormatting>
  <conditionalFormatting sqref="I73">
    <cfRule type="expression" dxfId="603" priority="15">
      <formula>AND($I71&lt;&gt;"",$I73="")</formula>
    </cfRule>
  </conditionalFormatting>
  <conditionalFormatting sqref="I78">
    <cfRule type="expression" dxfId="602" priority="33">
      <formula>AND($I76&lt;&gt;"",$I78="")</formula>
    </cfRule>
  </conditionalFormatting>
  <conditionalFormatting sqref="I83">
    <cfRule type="expression" dxfId="601" priority="18">
      <formula>AND($I81&lt;&gt;"",$I83="")</formula>
    </cfRule>
  </conditionalFormatting>
  <conditionalFormatting sqref="I88">
    <cfRule type="expression" dxfId="600" priority="21">
      <formula>AND($I86&lt;&gt;"",$I88="")</formula>
    </cfRule>
  </conditionalFormatting>
  <conditionalFormatting sqref="I93">
    <cfRule type="expression" dxfId="599" priority="24">
      <formula>AND($I91&lt;&gt;"",$I93="")</formula>
    </cfRule>
  </conditionalFormatting>
  <conditionalFormatting sqref="I98">
    <cfRule type="expression" dxfId="598" priority="27">
      <formula>AND($I96&lt;&gt;"",$I98="")</formula>
    </cfRule>
  </conditionalFormatting>
  <conditionalFormatting sqref="I103">
    <cfRule type="expression" dxfId="597" priority="30">
      <formula>AND($I101&lt;&gt;"",$I103="")</formula>
    </cfRule>
  </conditionalFormatting>
  <conditionalFormatting sqref="V33 V38 V43 V48 V53 V58 V63">
    <cfRule type="expression" dxfId="596" priority="42">
      <formula>AND($I31&lt;&gt;"",$V33="")</formula>
    </cfRule>
    <cfRule type="expression" dxfId="595" priority="43">
      <formula>IF(AND($I36&lt;&gt;"",$AI38&lt;&gt;"",$V33&lt;=$AI38),TRUE,FALSE)</formula>
    </cfRule>
  </conditionalFormatting>
  <conditionalFormatting sqref="V68">
    <cfRule type="expression" dxfId="594" priority="44">
      <formula>AND($I66&lt;&gt;"",$V68="")</formula>
    </cfRule>
    <cfRule type="expression" dxfId="593" priority="45">
      <formula>IF(AND(#REF!&lt;&gt;"",#REF!&lt;&gt;"",$V68&lt;=#REF!),TRUE,FALSE)</formula>
    </cfRule>
  </conditionalFormatting>
  <conditionalFormatting sqref="V73 V78 V83">
    <cfRule type="expression" dxfId="592" priority="46">
      <formula>AND($I71&lt;&gt;"",$V73="")</formula>
    </cfRule>
    <cfRule type="expression" dxfId="591" priority="47">
      <formula>IF(AND(#REF!&lt;&gt;"",#REF!&lt;&gt;"",$V73&lt;=#REF!),TRUE,FALSE)</formula>
    </cfRule>
  </conditionalFormatting>
  <conditionalFormatting sqref="V88">
    <cfRule type="expression" dxfId="590" priority="54">
      <formula>AND($I86&lt;&gt;"",$V88="")</formula>
    </cfRule>
    <cfRule type="expression" dxfId="589" priority="55">
      <formula>IF(AND(#REF!&lt;&gt;"",#REF!&lt;&gt;"",$V88&lt;=#REF!),TRUE,FALSE)</formula>
    </cfRule>
  </conditionalFormatting>
  <conditionalFormatting sqref="V93">
    <cfRule type="expression" dxfId="588" priority="52">
      <formula>AND($I91&lt;&gt;"",$V93="")</formula>
    </cfRule>
    <cfRule type="expression" dxfId="587" priority="53">
      <formula>IF(AND(#REF!&lt;&gt;"",#REF!&lt;&gt;"",$V93&lt;=#REF!),TRUE,FALSE)</formula>
    </cfRule>
  </conditionalFormatting>
  <conditionalFormatting sqref="V98">
    <cfRule type="expression" dxfId="586" priority="50">
      <formula>AND($I96&lt;&gt;"",$V98="")</formula>
    </cfRule>
    <cfRule type="expression" dxfId="585" priority="51">
      <formula>IF(AND(#REF!&lt;&gt;"",#REF!&lt;&gt;"",$V98&lt;=#REF!),TRUE,FALSE)</formula>
    </cfRule>
  </conditionalFormatting>
  <conditionalFormatting sqref="V103">
    <cfRule type="expression" dxfId="584" priority="48">
      <formula>AND($I101&lt;&gt;"",$V103="")</formula>
    </cfRule>
    <cfRule type="expression" dxfId="583" priority="49">
      <formula>IF(AND(#REF!&lt;&gt;"",#REF!&lt;&gt;"",$V103&lt;=#REF!),TRUE,FALSE)</formula>
    </cfRule>
  </conditionalFormatting>
  <conditionalFormatting sqref="AI33">
    <cfRule type="expression" dxfId="582" priority="36">
      <formula>AND($I$31&lt;&gt;"",$AI$33="")</formula>
    </cfRule>
  </conditionalFormatting>
  <conditionalFormatting sqref="AI38 AI43 AI48 AI53 AI58 AI63 AI68">
    <cfRule type="expression" dxfId="581" priority="40">
      <formula>AND($I36&lt;&gt;"",$AI38="")</formula>
    </cfRule>
    <cfRule type="expression" dxfId="580" priority="41">
      <formula>IF(AND($I36&lt;&gt;"",AI38&lt;&gt;"",$V33&lt;=$AI38),TRUE,FALSE)</formula>
    </cfRule>
  </conditionalFormatting>
  <conditionalFormatting sqref="AI73">
    <cfRule type="expression" dxfId="579" priority="16">
      <formula>AND($I71&lt;&gt;"",$AI73="")</formula>
    </cfRule>
    <cfRule type="expression" dxfId="578" priority="17">
      <formula>IF(AND($I71&lt;&gt;"",AI73&lt;&gt;"",$V63&lt;=$AI73),TRUE,FALSE)</formula>
    </cfRule>
  </conditionalFormatting>
  <conditionalFormatting sqref="AI78">
    <cfRule type="expression" dxfId="577" priority="34">
      <formula>AND($I76&lt;&gt;"",$AI78="")</formula>
    </cfRule>
    <cfRule type="expression" dxfId="576" priority="35">
      <formula>IF(AND($I76&lt;&gt;"",AI78&lt;&gt;"",$V68&lt;=$AI78),TRUE,FALSE)</formula>
    </cfRule>
  </conditionalFormatting>
  <conditionalFormatting sqref="AI83">
    <cfRule type="expression" dxfId="575" priority="19">
      <formula>AND($I81&lt;&gt;"",$AI83="")</formula>
    </cfRule>
    <cfRule type="expression" dxfId="574" priority="20">
      <formula>IF(AND($I81&lt;&gt;"",AI83&lt;&gt;"",$V78&lt;=$AI83),TRUE,FALSE)</formula>
    </cfRule>
  </conditionalFormatting>
  <conditionalFormatting sqref="AI88">
    <cfRule type="expression" dxfId="573" priority="22">
      <formula>AND($I86&lt;&gt;"",$AI88="")</formula>
    </cfRule>
    <cfRule type="expression" dxfId="572" priority="23">
      <formula>IF(AND($I86&lt;&gt;"",AI88&lt;&gt;"",$V78&lt;=$AI88),TRUE,FALSE)</formula>
    </cfRule>
  </conditionalFormatting>
  <conditionalFormatting sqref="AI93">
    <cfRule type="expression" dxfId="571" priority="25">
      <formula>AND($I91&lt;&gt;"",$AI93="")</formula>
    </cfRule>
    <cfRule type="expression" dxfId="570" priority="26">
      <formula>IF(AND($I91&lt;&gt;"",AI93&lt;&gt;"",$V78&lt;=$AI93),TRUE,FALSE)</formula>
    </cfRule>
  </conditionalFormatting>
  <conditionalFormatting sqref="AI98">
    <cfRule type="expression" dxfId="569" priority="28">
      <formula>AND($I96&lt;&gt;"",$AI98="")</formula>
    </cfRule>
    <cfRule type="expression" dxfId="568" priority="29">
      <formula>IF(AND($I96&lt;&gt;"",AI98&lt;&gt;"",$V78&lt;=$AI98),TRUE,FALSE)</formula>
    </cfRule>
  </conditionalFormatting>
  <conditionalFormatting sqref="AI103">
    <cfRule type="expression" dxfId="567" priority="31">
      <formula>AND($I101&lt;&gt;"",$AI103="")</formula>
    </cfRule>
    <cfRule type="expression" dxfId="566" priority="32">
      <formula>IF(AND($I101&lt;&gt;"",AI103&lt;&gt;"",$V78&lt;=$AI103),TRUE,FALSE)</formula>
    </cfRule>
  </conditionalFormatting>
  <conditionalFormatting sqref="AT31">
    <cfRule type="expression" dxfId="564" priority="37">
      <formula>AND($I31&lt;&gt;"",$AT31="")</formula>
    </cfRule>
  </conditionalFormatting>
  <conditionalFormatting sqref="AT36">
    <cfRule type="expression" dxfId="563" priority="14">
      <formula>AND($I36&lt;&gt;"",$AT36="")</formula>
    </cfRule>
  </conditionalFormatting>
  <conditionalFormatting sqref="AT41">
    <cfRule type="expression" dxfId="562" priority="13">
      <formula>AND($I41&lt;&gt;"",$AT41="")</formula>
    </cfRule>
  </conditionalFormatting>
  <conditionalFormatting sqref="AT46">
    <cfRule type="expression" dxfId="561" priority="12">
      <formula>AND($I46&lt;&gt;"",$AT46="")</formula>
    </cfRule>
  </conditionalFormatting>
  <conditionalFormatting sqref="AT51">
    <cfRule type="expression" dxfId="560" priority="11">
      <formula>AND($I51&lt;&gt;"",$AT51="")</formula>
    </cfRule>
  </conditionalFormatting>
  <conditionalFormatting sqref="AT56">
    <cfRule type="expression" dxfId="559" priority="10">
      <formula>AND($I56&lt;&gt;"",$AT56="")</formula>
    </cfRule>
  </conditionalFormatting>
  <conditionalFormatting sqref="AT61">
    <cfRule type="expression" dxfId="558" priority="9">
      <formula>AND($I61&lt;&gt;"",$AT61="")</formula>
    </cfRule>
  </conditionalFormatting>
  <conditionalFormatting sqref="AT66">
    <cfRule type="expression" dxfId="557" priority="8">
      <formula>AND($I66&lt;&gt;"",$AT66="")</formula>
    </cfRule>
  </conditionalFormatting>
  <conditionalFormatting sqref="AT71">
    <cfRule type="expression" dxfId="556" priority="7">
      <formula>AND($I71&lt;&gt;"",$AT71="")</formula>
    </cfRule>
  </conditionalFormatting>
  <conditionalFormatting sqref="AT76">
    <cfRule type="expression" dxfId="555" priority="6">
      <formula>AND($I76&lt;&gt;"",$AT76="")</formula>
    </cfRule>
  </conditionalFormatting>
  <conditionalFormatting sqref="AT81">
    <cfRule type="expression" dxfId="554" priority="5">
      <formula>AND($I81&lt;&gt;"",$AT81="")</formula>
    </cfRule>
  </conditionalFormatting>
  <conditionalFormatting sqref="AT86">
    <cfRule type="expression" dxfId="553" priority="4">
      <formula>AND($I86&lt;&gt;"",$AT86="")</formula>
    </cfRule>
  </conditionalFormatting>
  <conditionalFormatting sqref="AT91">
    <cfRule type="expression" dxfId="552" priority="3">
      <formula>AND($I91&lt;&gt;"",$AT91="")</formula>
    </cfRule>
  </conditionalFormatting>
  <conditionalFormatting sqref="AT96">
    <cfRule type="expression" dxfId="551" priority="2">
      <formula>AND($I96&lt;&gt;"",$AT96="")</formula>
    </cfRule>
  </conditionalFormatting>
  <conditionalFormatting sqref="AT101">
    <cfRule type="expression" dxfId="55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7518C62-A1C0-49F5-946C-33948B3B3545}">
      <formula1>$BU$28</formula1>
    </dataValidation>
    <dataValidation type="list" allowBlank="1" showInputMessage="1" showErrorMessage="1" sqref="AK8:AO8" xr:uid="{CB544F1C-73A0-49C7-BF6D-990C019E2889}">
      <formula1>"平成,昭和,大正"</formula1>
    </dataValidation>
    <dataValidation type="list" allowBlank="1" showInputMessage="1" showErrorMessage="1" sqref="BU8 I33:O34 I38:O39 I43:O44 I48:O49 I53:O54 I58:O59 I63:O64 I83:O84 I103:O104 I98:O99 I93:O94 I88:O89 I78:O79 I68:O69 I73:O74" xr:uid="{957317C5-C775-43B0-B630-26929701E3E2}">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5B5471C-7E5D-4B99-BC35-137C695825E0}">
      <formula1>"男,女"</formula1>
    </dataValidation>
    <dataValidation type="list" allowBlank="1" showInputMessage="1" showErrorMessage="1" sqref="S13:U13 S15:U15 S17:U17 S19:U19 AY13:BA13 AY15:BA15 AY17:BA17 AY19:BA19" xr:uid="{1DF661C7-3CAC-46BB-BDC1-D653F634FE65}">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C08DE377-DE07-4D74-A3B4-DB9C8C519602}">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97F2-2595-4254-94B0-4BC3F9F15DBB}">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549" priority="38">
      <formula>AND($I31&lt;&gt;"",$I33="")</formula>
    </cfRule>
  </conditionalFormatting>
  <conditionalFormatting sqref="I73">
    <cfRule type="expression" dxfId="548" priority="15">
      <formula>AND($I71&lt;&gt;"",$I73="")</formula>
    </cfRule>
  </conditionalFormatting>
  <conditionalFormatting sqref="I78">
    <cfRule type="expression" dxfId="547" priority="33">
      <formula>AND($I76&lt;&gt;"",$I78="")</formula>
    </cfRule>
  </conditionalFormatting>
  <conditionalFormatting sqref="I83">
    <cfRule type="expression" dxfId="546" priority="18">
      <formula>AND($I81&lt;&gt;"",$I83="")</formula>
    </cfRule>
  </conditionalFormatting>
  <conditionalFormatting sqref="I88">
    <cfRule type="expression" dxfId="545" priority="21">
      <formula>AND($I86&lt;&gt;"",$I88="")</formula>
    </cfRule>
  </conditionalFormatting>
  <conditionalFormatting sqref="I93">
    <cfRule type="expression" dxfId="544" priority="24">
      <formula>AND($I91&lt;&gt;"",$I93="")</formula>
    </cfRule>
  </conditionalFormatting>
  <conditionalFormatting sqref="I98">
    <cfRule type="expression" dxfId="543" priority="27">
      <formula>AND($I96&lt;&gt;"",$I98="")</formula>
    </cfRule>
  </conditionalFormatting>
  <conditionalFormatting sqref="I103">
    <cfRule type="expression" dxfId="542" priority="30">
      <formula>AND($I101&lt;&gt;"",$I103="")</formula>
    </cfRule>
  </conditionalFormatting>
  <conditionalFormatting sqref="V33 V38 V43 V48 V53 V58 V63">
    <cfRule type="expression" dxfId="541" priority="42">
      <formula>AND($I31&lt;&gt;"",$V33="")</formula>
    </cfRule>
    <cfRule type="expression" dxfId="540" priority="43">
      <formula>IF(AND($I36&lt;&gt;"",$AI38&lt;&gt;"",$V33&lt;=$AI38),TRUE,FALSE)</formula>
    </cfRule>
  </conditionalFormatting>
  <conditionalFormatting sqref="V68">
    <cfRule type="expression" dxfId="539" priority="44">
      <formula>AND($I66&lt;&gt;"",$V68="")</formula>
    </cfRule>
    <cfRule type="expression" dxfId="538" priority="45">
      <formula>IF(AND(#REF!&lt;&gt;"",#REF!&lt;&gt;"",$V68&lt;=#REF!),TRUE,FALSE)</formula>
    </cfRule>
  </conditionalFormatting>
  <conditionalFormatting sqref="V73 V78 V83">
    <cfRule type="expression" dxfId="537" priority="46">
      <formula>AND($I71&lt;&gt;"",$V73="")</formula>
    </cfRule>
    <cfRule type="expression" dxfId="536" priority="47">
      <formula>IF(AND(#REF!&lt;&gt;"",#REF!&lt;&gt;"",$V73&lt;=#REF!),TRUE,FALSE)</formula>
    </cfRule>
  </conditionalFormatting>
  <conditionalFormatting sqref="V88">
    <cfRule type="expression" dxfId="535" priority="54">
      <formula>AND($I86&lt;&gt;"",$V88="")</formula>
    </cfRule>
    <cfRule type="expression" dxfId="534" priority="55">
      <formula>IF(AND(#REF!&lt;&gt;"",#REF!&lt;&gt;"",$V88&lt;=#REF!),TRUE,FALSE)</formula>
    </cfRule>
  </conditionalFormatting>
  <conditionalFormatting sqref="V93">
    <cfRule type="expression" dxfId="533" priority="52">
      <formula>AND($I91&lt;&gt;"",$V93="")</formula>
    </cfRule>
    <cfRule type="expression" dxfId="532" priority="53">
      <formula>IF(AND(#REF!&lt;&gt;"",#REF!&lt;&gt;"",$V93&lt;=#REF!),TRUE,FALSE)</formula>
    </cfRule>
  </conditionalFormatting>
  <conditionalFormatting sqref="V98">
    <cfRule type="expression" dxfId="531" priority="50">
      <formula>AND($I96&lt;&gt;"",$V98="")</formula>
    </cfRule>
    <cfRule type="expression" dxfId="530" priority="51">
      <formula>IF(AND(#REF!&lt;&gt;"",#REF!&lt;&gt;"",$V98&lt;=#REF!),TRUE,FALSE)</formula>
    </cfRule>
  </conditionalFormatting>
  <conditionalFormatting sqref="V103">
    <cfRule type="expression" dxfId="529" priority="48">
      <formula>AND($I101&lt;&gt;"",$V103="")</formula>
    </cfRule>
    <cfRule type="expression" dxfId="528" priority="49">
      <formula>IF(AND(#REF!&lt;&gt;"",#REF!&lt;&gt;"",$V103&lt;=#REF!),TRUE,FALSE)</formula>
    </cfRule>
  </conditionalFormatting>
  <conditionalFormatting sqref="AI33">
    <cfRule type="expression" dxfId="527" priority="36">
      <formula>AND($I$31&lt;&gt;"",$AI$33="")</formula>
    </cfRule>
  </conditionalFormatting>
  <conditionalFormatting sqref="AI38 AI43 AI48 AI53 AI58 AI63 AI68">
    <cfRule type="expression" dxfId="526" priority="40">
      <formula>AND($I36&lt;&gt;"",$AI38="")</formula>
    </cfRule>
    <cfRule type="expression" dxfId="525" priority="41">
      <formula>IF(AND($I36&lt;&gt;"",AI38&lt;&gt;"",$V33&lt;=$AI38),TRUE,FALSE)</formula>
    </cfRule>
  </conditionalFormatting>
  <conditionalFormatting sqref="AI73">
    <cfRule type="expression" dxfId="524" priority="16">
      <formula>AND($I71&lt;&gt;"",$AI73="")</formula>
    </cfRule>
    <cfRule type="expression" dxfId="523" priority="17">
      <formula>IF(AND($I71&lt;&gt;"",AI73&lt;&gt;"",$V63&lt;=$AI73),TRUE,FALSE)</formula>
    </cfRule>
  </conditionalFormatting>
  <conditionalFormatting sqref="AI78">
    <cfRule type="expression" dxfId="522" priority="34">
      <formula>AND($I76&lt;&gt;"",$AI78="")</formula>
    </cfRule>
    <cfRule type="expression" dxfId="521" priority="35">
      <formula>IF(AND($I76&lt;&gt;"",AI78&lt;&gt;"",$V68&lt;=$AI78),TRUE,FALSE)</formula>
    </cfRule>
  </conditionalFormatting>
  <conditionalFormatting sqref="AI83">
    <cfRule type="expression" dxfId="520" priority="19">
      <formula>AND($I81&lt;&gt;"",$AI83="")</formula>
    </cfRule>
    <cfRule type="expression" dxfId="519" priority="20">
      <formula>IF(AND($I81&lt;&gt;"",AI83&lt;&gt;"",$V78&lt;=$AI83),TRUE,FALSE)</formula>
    </cfRule>
  </conditionalFormatting>
  <conditionalFormatting sqref="AI88">
    <cfRule type="expression" dxfId="518" priority="22">
      <formula>AND($I86&lt;&gt;"",$AI88="")</formula>
    </cfRule>
    <cfRule type="expression" dxfId="517" priority="23">
      <formula>IF(AND($I86&lt;&gt;"",AI88&lt;&gt;"",$V78&lt;=$AI88),TRUE,FALSE)</formula>
    </cfRule>
  </conditionalFormatting>
  <conditionalFormatting sqref="AI93">
    <cfRule type="expression" dxfId="516" priority="25">
      <formula>AND($I91&lt;&gt;"",$AI93="")</formula>
    </cfRule>
    <cfRule type="expression" dxfId="515" priority="26">
      <formula>IF(AND($I91&lt;&gt;"",AI93&lt;&gt;"",$V78&lt;=$AI93),TRUE,FALSE)</formula>
    </cfRule>
  </conditionalFormatting>
  <conditionalFormatting sqref="AI98">
    <cfRule type="expression" dxfId="514" priority="28">
      <formula>AND($I96&lt;&gt;"",$AI98="")</formula>
    </cfRule>
    <cfRule type="expression" dxfId="513" priority="29">
      <formula>IF(AND($I96&lt;&gt;"",AI98&lt;&gt;"",$V78&lt;=$AI98),TRUE,FALSE)</formula>
    </cfRule>
  </conditionalFormatting>
  <conditionalFormatting sqref="AI103">
    <cfRule type="expression" dxfId="512" priority="31">
      <formula>AND($I101&lt;&gt;"",$AI103="")</formula>
    </cfRule>
    <cfRule type="expression" dxfId="511" priority="32">
      <formula>IF(AND($I101&lt;&gt;"",AI103&lt;&gt;"",$V78&lt;=$AI103),TRUE,FALSE)</formula>
    </cfRule>
  </conditionalFormatting>
  <conditionalFormatting sqref="AT31">
    <cfRule type="expression" dxfId="509" priority="37">
      <formula>AND($I31&lt;&gt;"",$AT31="")</formula>
    </cfRule>
  </conditionalFormatting>
  <conditionalFormatting sqref="AT36">
    <cfRule type="expression" dxfId="508" priority="14">
      <formula>AND($I36&lt;&gt;"",$AT36="")</formula>
    </cfRule>
  </conditionalFormatting>
  <conditionalFormatting sqref="AT41">
    <cfRule type="expression" dxfId="507" priority="13">
      <formula>AND($I41&lt;&gt;"",$AT41="")</formula>
    </cfRule>
  </conditionalFormatting>
  <conditionalFormatting sqref="AT46">
    <cfRule type="expression" dxfId="506" priority="12">
      <formula>AND($I46&lt;&gt;"",$AT46="")</formula>
    </cfRule>
  </conditionalFormatting>
  <conditionalFormatting sqref="AT51">
    <cfRule type="expression" dxfId="505" priority="11">
      <formula>AND($I51&lt;&gt;"",$AT51="")</formula>
    </cfRule>
  </conditionalFormatting>
  <conditionalFormatting sqref="AT56">
    <cfRule type="expression" dxfId="504" priority="10">
      <formula>AND($I56&lt;&gt;"",$AT56="")</formula>
    </cfRule>
  </conditionalFormatting>
  <conditionalFormatting sqref="AT61">
    <cfRule type="expression" dxfId="503" priority="9">
      <formula>AND($I61&lt;&gt;"",$AT61="")</formula>
    </cfRule>
  </conditionalFormatting>
  <conditionalFormatting sqref="AT66">
    <cfRule type="expression" dxfId="502" priority="8">
      <formula>AND($I66&lt;&gt;"",$AT66="")</formula>
    </cfRule>
  </conditionalFormatting>
  <conditionalFormatting sqref="AT71">
    <cfRule type="expression" dxfId="501" priority="7">
      <formula>AND($I71&lt;&gt;"",$AT71="")</formula>
    </cfRule>
  </conditionalFormatting>
  <conditionalFormatting sqref="AT76">
    <cfRule type="expression" dxfId="500" priority="6">
      <formula>AND($I76&lt;&gt;"",$AT76="")</formula>
    </cfRule>
  </conditionalFormatting>
  <conditionalFormatting sqref="AT81">
    <cfRule type="expression" dxfId="499" priority="5">
      <formula>AND($I81&lt;&gt;"",$AT81="")</formula>
    </cfRule>
  </conditionalFormatting>
  <conditionalFormatting sqref="AT86">
    <cfRule type="expression" dxfId="498" priority="4">
      <formula>AND($I86&lt;&gt;"",$AT86="")</formula>
    </cfRule>
  </conditionalFormatting>
  <conditionalFormatting sqref="AT91">
    <cfRule type="expression" dxfId="497" priority="3">
      <formula>AND($I91&lt;&gt;"",$AT91="")</formula>
    </cfRule>
  </conditionalFormatting>
  <conditionalFormatting sqref="AT96">
    <cfRule type="expression" dxfId="496" priority="2">
      <formula>AND($I96&lt;&gt;"",$AT96="")</formula>
    </cfRule>
  </conditionalFormatting>
  <conditionalFormatting sqref="AT101">
    <cfRule type="expression" dxfId="49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E2EE8CDF-C4B4-4FE1-B6EC-467C28C4634F}">
      <formula1>$BU$28</formula1>
    </dataValidation>
    <dataValidation type="list" allowBlank="1" showInputMessage="1" showErrorMessage="1" sqref="AK8:AO8" xr:uid="{A48F9789-ADEB-48C2-B36A-CB7C53149974}">
      <formula1>"平成,昭和,大正"</formula1>
    </dataValidation>
    <dataValidation type="list" allowBlank="1" showInputMessage="1" showErrorMessage="1" sqref="BU8 I33:O34 I38:O39 I43:O44 I48:O49 I53:O54 I58:O59 I63:O64 I83:O84 I103:O104 I98:O99 I93:O94 I88:O89 I78:O79 I68:O69 I73:O74" xr:uid="{10EE2CA5-8AB5-487F-A561-3027BFCEF14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0C42603-5DFE-43A4-9097-19A3A797E950}">
      <formula1>"男,女"</formula1>
    </dataValidation>
    <dataValidation type="list" allowBlank="1" showInputMessage="1" showErrorMessage="1" sqref="S13:U13 S15:U15 S17:U17 S19:U19 AY13:BA13 AY15:BA15 AY17:BA17 AY19:BA19" xr:uid="{6B1EB4BF-D1CD-41DB-912E-C7D6C24F6DF6}">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5A2AA89A-7C51-42F5-A934-CDEBC4696214}">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1549-424F-455E-8159-E304FBEBE39A}">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494" priority="38">
      <formula>AND($I31&lt;&gt;"",$I33="")</formula>
    </cfRule>
  </conditionalFormatting>
  <conditionalFormatting sqref="I73">
    <cfRule type="expression" dxfId="493" priority="15">
      <formula>AND($I71&lt;&gt;"",$I73="")</formula>
    </cfRule>
  </conditionalFormatting>
  <conditionalFormatting sqref="I78">
    <cfRule type="expression" dxfId="492" priority="33">
      <formula>AND($I76&lt;&gt;"",$I78="")</formula>
    </cfRule>
  </conditionalFormatting>
  <conditionalFormatting sqref="I83">
    <cfRule type="expression" dxfId="491" priority="18">
      <formula>AND($I81&lt;&gt;"",$I83="")</formula>
    </cfRule>
  </conditionalFormatting>
  <conditionalFormatting sqref="I88">
    <cfRule type="expression" dxfId="490" priority="21">
      <formula>AND($I86&lt;&gt;"",$I88="")</formula>
    </cfRule>
  </conditionalFormatting>
  <conditionalFormatting sqref="I93">
    <cfRule type="expression" dxfId="489" priority="24">
      <formula>AND($I91&lt;&gt;"",$I93="")</formula>
    </cfRule>
  </conditionalFormatting>
  <conditionalFormatting sqref="I98">
    <cfRule type="expression" dxfId="488" priority="27">
      <formula>AND($I96&lt;&gt;"",$I98="")</formula>
    </cfRule>
  </conditionalFormatting>
  <conditionalFormatting sqref="I103">
    <cfRule type="expression" dxfId="487" priority="30">
      <formula>AND($I101&lt;&gt;"",$I103="")</formula>
    </cfRule>
  </conditionalFormatting>
  <conditionalFormatting sqref="V33 V38 V43 V48 V53 V58 V63">
    <cfRule type="expression" dxfId="486" priority="42">
      <formula>AND($I31&lt;&gt;"",$V33="")</formula>
    </cfRule>
    <cfRule type="expression" dxfId="485" priority="43">
      <formula>IF(AND($I36&lt;&gt;"",$AI38&lt;&gt;"",$V33&lt;=$AI38),TRUE,FALSE)</formula>
    </cfRule>
  </conditionalFormatting>
  <conditionalFormatting sqref="V68">
    <cfRule type="expression" dxfId="484" priority="44">
      <formula>AND($I66&lt;&gt;"",$V68="")</formula>
    </cfRule>
    <cfRule type="expression" dxfId="483" priority="45">
      <formula>IF(AND(#REF!&lt;&gt;"",#REF!&lt;&gt;"",$V68&lt;=#REF!),TRUE,FALSE)</formula>
    </cfRule>
  </conditionalFormatting>
  <conditionalFormatting sqref="V73 V78 V83">
    <cfRule type="expression" dxfId="482" priority="46">
      <formula>AND($I71&lt;&gt;"",$V73="")</formula>
    </cfRule>
    <cfRule type="expression" dxfId="481" priority="47">
      <formula>IF(AND(#REF!&lt;&gt;"",#REF!&lt;&gt;"",$V73&lt;=#REF!),TRUE,FALSE)</formula>
    </cfRule>
  </conditionalFormatting>
  <conditionalFormatting sqref="V88">
    <cfRule type="expression" dxfId="480" priority="54">
      <formula>AND($I86&lt;&gt;"",$V88="")</formula>
    </cfRule>
    <cfRule type="expression" dxfId="479" priority="55">
      <formula>IF(AND(#REF!&lt;&gt;"",#REF!&lt;&gt;"",$V88&lt;=#REF!),TRUE,FALSE)</formula>
    </cfRule>
  </conditionalFormatting>
  <conditionalFormatting sqref="V93">
    <cfRule type="expression" dxfId="478" priority="52">
      <formula>AND($I91&lt;&gt;"",$V93="")</formula>
    </cfRule>
    <cfRule type="expression" dxfId="477" priority="53">
      <formula>IF(AND(#REF!&lt;&gt;"",#REF!&lt;&gt;"",$V93&lt;=#REF!),TRUE,FALSE)</formula>
    </cfRule>
  </conditionalFormatting>
  <conditionalFormatting sqref="V98">
    <cfRule type="expression" dxfId="476" priority="50">
      <formula>AND($I96&lt;&gt;"",$V98="")</formula>
    </cfRule>
    <cfRule type="expression" dxfId="475" priority="51">
      <formula>IF(AND(#REF!&lt;&gt;"",#REF!&lt;&gt;"",$V98&lt;=#REF!),TRUE,FALSE)</formula>
    </cfRule>
  </conditionalFormatting>
  <conditionalFormatting sqref="V103">
    <cfRule type="expression" dxfId="474" priority="48">
      <formula>AND($I101&lt;&gt;"",$V103="")</formula>
    </cfRule>
    <cfRule type="expression" dxfId="473" priority="49">
      <formula>IF(AND(#REF!&lt;&gt;"",#REF!&lt;&gt;"",$V103&lt;=#REF!),TRUE,FALSE)</formula>
    </cfRule>
  </conditionalFormatting>
  <conditionalFormatting sqref="AI33">
    <cfRule type="expression" dxfId="472" priority="36">
      <formula>AND($I$31&lt;&gt;"",$AI$33="")</formula>
    </cfRule>
  </conditionalFormatting>
  <conditionalFormatting sqref="AI38 AI43 AI48 AI53 AI58 AI63 AI68">
    <cfRule type="expression" dxfId="471" priority="40">
      <formula>AND($I36&lt;&gt;"",$AI38="")</formula>
    </cfRule>
    <cfRule type="expression" dxfId="470" priority="41">
      <formula>IF(AND($I36&lt;&gt;"",AI38&lt;&gt;"",$V33&lt;=$AI38),TRUE,FALSE)</formula>
    </cfRule>
  </conditionalFormatting>
  <conditionalFormatting sqref="AI73">
    <cfRule type="expression" dxfId="469" priority="16">
      <formula>AND($I71&lt;&gt;"",$AI73="")</formula>
    </cfRule>
    <cfRule type="expression" dxfId="468" priority="17">
      <formula>IF(AND($I71&lt;&gt;"",AI73&lt;&gt;"",$V63&lt;=$AI73),TRUE,FALSE)</formula>
    </cfRule>
  </conditionalFormatting>
  <conditionalFormatting sqref="AI78">
    <cfRule type="expression" dxfId="467" priority="34">
      <formula>AND($I76&lt;&gt;"",$AI78="")</formula>
    </cfRule>
    <cfRule type="expression" dxfId="466" priority="35">
      <formula>IF(AND($I76&lt;&gt;"",AI78&lt;&gt;"",$V68&lt;=$AI78),TRUE,FALSE)</formula>
    </cfRule>
  </conditionalFormatting>
  <conditionalFormatting sqref="AI83">
    <cfRule type="expression" dxfId="465" priority="19">
      <formula>AND($I81&lt;&gt;"",$AI83="")</formula>
    </cfRule>
    <cfRule type="expression" dxfId="464" priority="20">
      <formula>IF(AND($I81&lt;&gt;"",AI83&lt;&gt;"",$V78&lt;=$AI83),TRUE,FALSE)</formula>
    </cfRule>
  </conditionalFormatting>
  <conditionalFormatting sqref="AI88">
    <cfRule type="expression" dxfId="463" priority="22">
      <formula>AND($I86&lt;&gt;"",$AI88="")</formula>
    </cfRule>
    <cfRule type="expression" dxfId="462" priority="23">
      <formula>IF(AND($I86&lt;&gt;"",AI88&lt;&gt;"",$V78&lt;=$AI88),TRUE,FALSE)</formula>
    </cfRule>
  </conditionalFormatting>
  <conditionalFormatting sqref="AI93">
    <cfRule type="expression" dxfId="461" priority="25">
      <formula>AND($I91&lt;&gt;"",$AI93="")</formula>
    </cfRule>
    <cfRule type="expression" dxfId="460" priority="26">
      <formula>IF(AND($I91&lt;&gt;"",AI93&lt;&gt;"",$V78&lt;=$AI93),TRUE,FALSE)</formula>
    </cfRule>
  </conditionalFormatting>
  <conditionalFormatting sqref="AI98">
    <cfRule type="expression" dxfId="459" priority="28">
      <formula>AND($I96&lt;&gt;"",$AI98="")</formula>
    </cfRule>
    <cfRule type="expression" dxfId="458" priority="29">
      <formula>IF(AND($I96&lt;&gt;"",AI98&lt;&gt;"",$V78&lt;=$AI98),TRUE,FALSE)</formula>
    </cfRule>
  </conditionalFormatting>
  <conditionalFormatting sqref="AI103">
    <cfRule type="expression" dxfId="457" priority="31">
      <formula>AND($I101&lt;&gt;"",$AI103="")</formula>
    </cfRule>
    <cfRule type="expression" dxfId="456" priority="32">
      <formula>IF(AND($I101&lt;&gt;"",AI103&lt;&gt;"",$V78&lt;=$AI103),TRUE,FALSE)</formula>
    </cfRule>
  </conditionalFormatting>
  <conditionalFormatting sqref="AT31">
    <cfRule type="expression" dxfId="454" priority="37">
      <formula>AND($I31&lt;&gt;"",$AT31="")</formula>
    </cfRule>
  </conditionalFormatting>
  <conditionalFormatting sqref="AT36">
    <cfRule type="expression" dxfId="453" priority="14">
      <formula>AND($I36&lt;&gt;"",$AT36="")</formula>
    </cfRule>
  </conditionalFormatting>
  <conditionalFormatting sqref="AT41">
    <cfRule type="expression" dxfId="452" priority="13">
      <formula>AND($I41&lt;&gt;"",$AT41="")</formula>
    </cfRule>
  </conditionalFormatting>
  <conditionalFormatting sqref="AT46">
    <cfRule type="expression" dxfId="451" priority="12">
      <formula>AND($I46&lt;&gt;"",$AT46="")</formula>
    </cfRule>
  </conditionalFormatting>
  <conditionalFormatting sqref="AT51">
    <cfRule type="expression" dxfId="450" priority="11">
      <formula>AND($I51&lt;&gt;"",$AT51="")</formula>
    </cfRule>
  </conditionalFormatting>
  <conditionalFormatting sqref="AT56">
    <cfRule type="expression" dxfId="449" priority="10">
      <formula>AND($I56&lt;&gt;"",$AT56="")</formula>
    </cfRule>
  </conditionalFormatting>
  <conditionalFormatting sqref="AT61">
    <cfRule type="expression" dxfId="448" priority="9">
      <formula>AND($I61&lt;&gt;"",$AT61="")</formula>
    </cfRule>
  </conditionalFormatting>
  <conditionalFormatting sqref="AT66">
    <cfRule type="expression" dxfId="447" priority="8">
      <formula>AND($I66&lt;&gt;"",$AT66="")</formula>
    </cfRule>
  </conditionalFormatting>
  <conditionalFormatting sqref="AT71">
    <cfRule type="expression" dxfId="446" priority="7">
      <formula>AND($I71&lt;&gt;"",$AT71="")</formula>
    </cfRule>
  </conditionalFormatting>
  <conditionalFormatting sqref="AT76">
    <cfRule type="expression" dxfId="445" priority="6">
      <formula>AND($I76&lt;&gt;"",$AT76="")</formula>
    </cfRule>
  </conditionalFormatting>
  <conditionalFormatting sqref="AT81">
    <cfRule type="expression" dxfId="444" priority="5">
      <formula>AND($I81&lt;&gt;"",$AT81="")</formula>
    </cfRule>
  </conditionalFormatting>
  <conditionalFormatting sqref="AT86">
    <cfRule type="expression" dxfId="443" priority="4">
      <formula>AND($I86&lt;&gt;"",$AT86="")</formula>
    </cfRule>
  </conditionalFormatting>
  <conditionalFormatting sqref="AT91">
    <cfRule type="expression" dxfId="442" priority="3">
      <formula>AND($I91&lt;&gt;"",$AT91="")</formula>
    </cfRule>
  </conditionalFormatting>
  <conditionalFormatting sqref="AT96">
    <cfRule type="expression" dxfId="441" priority="2">
      <formula>AND($I96&lt;&gt;"",$AT96="")</formula>
    </cfRule>
  </conditionalFormatting>
  <conditionalFormatting sqref="AT101">
    <cfRule type="expression" dxfId="440" priority="1">
      <formula>AND($I101&lt;&gt;"",$AT101="")</formula>
    </cfRule>
  </conditionalFormatting>
  <dataValidations count="5">
    <dataValidation type="list" allowBlank="1" showInputMessage="1" showErrorMessage="1" sqref="S13:U13 S15:U15 S17:U17 S19:U19 AY13:BA13 AY15:BA15 AY17:BA17 AY19:BA19" xr:uid="{3FCFFD57-AF90-4A1A-8DEB-ABA5AECAF2A5}">
      <formula1>"昭和,平成,令和"</formula1>
    </dataValidation>
    <dataValidation type="list" allowBlank="1" showInputMessage="1" showErrorMessage="1" sqref="CY7" xr:uid="{8E7E77FB-9050-479D-8231-FD50700DE937}">
      <formula1>"男,女"</formula1>
    </dataValidation>
    <dataValidation type="list" allowBlank="1" showInputMessage="1" showErrorMessage="1" sqref="BU8 I33:O34 I38:O39 I43:O44 I48:O49 I53:O54 I58:O59 I63:O64 I83:O84 I103:O104 I98:O99 I93:O94 I88:O89 I78:O79 I68:O69 I73:O74" xr:uid="{49C2A27E-5B31-4841-A488-03CE3E8FDCE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4FD21847-27C3-4FAB-BEC6-C656ADE5688F}">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5E1D08C7-1BD1-4FE4-AEC2-B3BCEC7C1F3D}">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40AC371-3E50-442A-832F-B4CD2A08DF50}">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33B45-1CE4-4C08-9600-B76E744B93BA}">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439" priority="38">
      <formula>AND($I31&lt;&gt;"",$I33="")</formula>
    </cfRule>
  </conditionalFormatting>
  <conditionalFormatting sqref="I73">
    <cfRule type="expression" dxfId="438" priority="15">
      <formula>AND($I71&lt;&gt;"",$I73="")</formula>
    </cfRule>
  </conditionalFormatting>
  <conditionalFormatting sqref="I78">
    <cfRule type="expression" dxfId="437" priority="33">
      <formula>AND($I76&lt;&gt;"",$I78="")</formula>
    </cfRule>
  </conditionalFormatting>
  <conditionalFormatting sqref="I83">
    <cfRule type="expression" dxfId="436" priority="18">
      <formula>AND($I81&lt;&gt;"",$I83="")</formula>
    </cfRule>
  </conditionalFormatting>
  <conditionalFormatting sqref="I88">
    <cfRule type="expression" dxfId="435" priority="21">
      <formula>AND($I86&lt;&gt;"",$I88="")</formula>
    </cfRule>
  </conditionalFormatting>
  <conditionalFormatting sqref="I93">
    <cfRule type="expression" dxfId="434" priority="24">
      <formula>AND($I91&lt;&gt;"",$I93="")</formula>
    </cfRule>
  </conditionalFormatting>
  <conditionalFormatting sqref="I98">
    <cfRule type="expression" dxfId="433" priority="27">
      <formula>AND($I96&lt;&gt;"",$I98="")</formula>
    </cfRule>
  </conditionalFormatting>
  <conditionalFormatting sqref="I103">
    <cfRule type="expression" dxfId="432" priority="30">
      <formula>AND($I101&lt;&gt;"",$I103="")</formula>
    </cfRule>
  </conditionalFormatting>
  <conditionalFormatting sqref="V33 V38 V43 V48 V53 V58 V63">
    <cfRule type="expression" dxfId="431" priority="42">
      <formula>AND($I31&lt;&gt;"",$V33="")</formula>
    </cfRule>
    <cfRule type="expression" dxfId="430" priority="43">
      <formula>IF(AND($I36&lt;&gt;"",$AI38&lt;&gt;"",$V33&lt;=$AI38),TRUE,FALSE)</formula>
    </cfRule>
  </conditionalFormatting>
  <conditionalFormatting sqref="V68">
    <cfRule type="expression" dxfId="429" priority="44">
      <formula>AND($I66&lt;&gt;"",$V68="")</formula>
    </cfRule>
    <cfRule type="expression" dxfId="428" priority="45">
      <formula>IF(AND(#REF!&lt;&gt;"",#REF!&lt;&gt;"",$V68&lt;=#REF!),TRUE,FALSE)</formula>
    </cfRule>
  </conditionalFormatting>
  <conditionalFormatting sqref="V73 V78 V83">
    <cfRule type="expression" dxfId="427" priority="46">
      <formula>AND($I71&lt;&gt;"",$V73="")</formula>
    </cfRule>
    <cfRule type="expression" dxfId="426" priority="47">
      <formula>IF(AND(#REF!&lt;&gt;"",#REF!&lt;&gt;"",$V73&lt;=#REF!),TRUE,FALSE)</formula>
    </cfRule>
  </conditionalFormatting>
  <conditionalFormatting sqref="V88">
    <cfRule type="expression" dxfId="425" priority="54">
      <formula>AND($I86&lt;&gt;"",$V88="")</formula>
    </cfRule>
    <cfRule type="expression" dxfId="424" priority="55">
      <formula>IF(AND(#REF!&lt;&gt;"",#REF!&lt;&gt;"",$V88&lt;=#REF!),TRUE,FALSE)</formula>
    </cfRule>
  </conditionalFormatting>
  <conditionalFormatting sqref="V93">
    <cfRule type="expression" dxfId="423" priority="52">
      <formula>AND($I91&lt;&gt;"",$V93="")</formula>
    </cfRule>
    <cfRule type="expression" dxfId="422" priority="53">
      <formula>IF(AND(#REF!&lt;&gt;"",#REF!&lt;&gt;"",$V93&lt;=#REF!),TRUE,FALSE)</formula>
    </cfRule>
  </conditionalFormatting>
  <conditionalFormatting sqref="V98">
    <cfRule type="expression" dxfId="421" priority="50">
      <formula>AND($I96&lt;&gt;"",$V98="")</formula>
    </cfRule>
    <cfRule type="expression" dxfId="420" priority="51">
      <formula>IF(AND(#REF!&lt;&gt;"",#REF!&lt;&gt;"",$V98&lt;=#REF!),TRUE,FALSE)</formula>
    </cfRule>
  </conditionalFormatting>
  <conditionalFormatting sqref="V103">
    <cfRule type="expression" dxfId="419" priority="48">
      <formula>AND($I101&lt;&gt;"",$V103="")</formula>
    </cfRule>
    <cfRule type="expression" dxfId="418" priority="49">
      <formula>IF(AND(#REF!&lt;&gt;"",#REF!&lt;&gt;"",$V103&lt;=#REF!),TRUE,FALSE)</formula>
    </cfRule>
  </conditionalFormatting>
  <conditionalFormatting sqref="AI33">
    <cfRule type="expression" dxfId="417" priority="36">
      <formula>AND($I$31&lt;&gt;"",$AI$33="")</formula>
    </cfRule>
  </conditionalFormatting>
  <conditionalFormatting sqref="AI38 AI43 AI48 AI53 AI58 AI63 AI68">
    <cfRule type="expression" dxfId="416" priority="40">
      <formula>AND($I36&lt;&gt;"",$AI38="")</formula>
    </cfRule>
    <cfRule type="expression" dxfId="415" priority="41">
      <formula>IF(AND($I36&lt;&gt;"",AI38&lt;&gt;"",$V33&lt;=$AI38),TRUE,FALSE)</formula>
    </cfRule>
  </conditionalFormatting>
  <conditionalFormatting sqref="AI73">
    <cfRule type="expression" dxfId="414" priority="16">
      <formula>AND($I71&lt;&gt;"",$AI73="")</formula>
    </cfRule>
    <cfRule type="expression" dxfId="413" priority="17">
      <formula>IF(AND($I71&lt;&gt;"",AI73&lt;&gt;"",$V63&lt;=$AI73),TRUE,FALSE)</formula>
    </cfRule>
  </conditionalFormatting>
  <conditionalFormatting sqref="AI78">
    <cfRule type="expression" dxfId="412" priority="34">
      <formula>AND($I76&lt;&gt;"",$AI78="")</formula>
    </cfRule>
    <cfRule type="expression" dxfId="411" priority="35">
      <formula>IF(AND($I76&lt;&gt;"",AI78&lt;&gt;"",$V68&lt;=$AI78),TRUE,FALSE)</formula>
    </cfRule>
  </conditionalFormatting>
  <conditionalFormatting sqref="AI83">
    <cfRule type="expression" dxfId="410" priority="19">
      <formula>AND($I81&lt;&gt;"",$AI83="")</formula>
    </cfRule>
    <cfRule type="expression" dxfId="409" priority="20">
      <formula>IF(AND($I81&lt;&gt;"",AI83&lt;&gt;"",$V78&lt;=$AI83),TRUE,FALSE)</formula>
    </cfRule>
  </conditionalFormatting>
  <conditionalFormatting sqref="AI88">
    <cfRule type="expression" dxfId="408" priority="22">
      <formula>AND($I86&lt;&gt;"",$AI88="")</formula>
    </cfRule>
    <cfRule type="expression" dxfId="407" priority="23">
      <formula>IF(AND($I86&lt;&gt;"",AI88&lt;&gt;"",$V78&lt;=$AI88),TRUE,FALSE)</formula>
    </cfRule>
  </conditionalFormatting>
  <conditionalFormatting sqref="AI93">
    <cfRule type="expression" dxfId="406" priority="25">
      <formula>AND($I91&lt;&gt;"",$AI93="")</formula>
    </cfRule>
    <cfRule type="expression" dxfId="405" priority="26">
      <formula>IF(AND($I91&lt;&gt;"",AI93&lt;&gt;"",$V78&lt;=$AI93),TRUE,FALSE)</formula>
    </cfRule>
  </conditionalFormatting>
  <conditionalFormatting sqref="AI98">
    <cfRule type="expression" dxfId="404" priority="28">
      <formula>AND($I96&lt;&gt;"",$AI98="")</formula>
    </cfRule>
    <cfRule type="expression" dxfId="403" priority="29">
      <formula>IF(AND($I96&lt;&gt;"",AI98&lt;&gt;"",$V78&lt;=$AI98),TRUE,FALSE)</formula>
    </cfRule>
  </conditionalFormatting>
  <conditionalFormatting sqref="AI103">
    <cfRule type="expression" dxfId="402" priority="31">
      <formula>AND($I101&lt;&gt;"",$AI103="")</formula>
    </cfRule>
    <cfRule type="expression" dxfId="401" priority="32">
      <formula>IF(AND($I101&lt;&gt;"",AI103&lt;&gt;"",$V78&lt;=$AI103),TRUE,FALSE)</formula>
    </cfRule>
  </conditionalFormatting>
  <conditionalFormatting sqref="AT31">
    <cfRule type="expression" dxfId="399" priority="37">
      <formula>AND($I31&lt;&gt;"",$AT31="")</formula>
    </cfRule>
  </conditionalFormatting>
  <conditionalFormatting sqref="AT36">
    <cfRule type="expression" dxfId="398" priority="14">
      <formula>AND($I36&lt;&gt;"",$AT36="")</formula>
    </cfRule>
  </conditionalFormatting>
  <conditionalFormatting sqref="AT41">
    <cfRule type="expression" dxfId="397" priority="13">
      <formula>AND($I41&lt;&gt;"",$AT41="")</formula>
    </cfRule>
  </conditionalFormatting>
  <conditionalFormatting sqref="AT46">
    <cfRule type="expression" dxfId="396" priority="12">
      <formula>AND($I46&lt;&gt;"",$AT46="")</formula>
    </cfRule>
  </conditionalFormatting>
  <conditionalFormatting sqref="AT51">
    <cfRule type="expression" dxfId="395" priority="11">
      <formula>AND($I51&lt;&gt;"",$AT51="")</formula>
    </cfRule>
  </conditionalFormatting>
  <conditionalFormatting sqref="AT56">
    <cfRule type="expression" dxfId="394" priority="10">
      <formula>AND($I56&lt;&gt;"",$AT56="")</formula>
    </cfRule>
  </conditionalFormatting>
  <conditionalFormatting sqref="AT61">
    <cfRule type="expression" dxfId="393" priority="9">
      <formula>AND($I61&lt;&gt;"",$AT61="")</formula>
    </cfRule>
  </conditionalFormatting>
  <conditionalFormatting sqref="AT66">
    <cfRule type="expression" dxfId="392" priority="8">
      <formula>AND($I66&lt;&gt;"",$AT66="")</formula>
    </cfRule>
  </conditionalFormatting>
  <conditionalFormatting sqref="AT71">
    <cfRule type="expression" dxfId="391" priority="7">
      <formula>AND($I71&lt;&gt;"",$AT71="")</formula>
    </cfRule>
  </conditionalFormatting>
  <conditionalFormatting sqref="AT76">
    <cfRule type="expression" dxfId="390" priority="6">
      <formula>AND($I76&lt;&gt;"",$AT76="")</formula>
    </cfRule>
  </conditionalFormatting>
  <conditionalFormatting sqref="AT81">
    <cfRule type="expression" dxfId="389" priority="5">
      <formula>AND($I81&lt;&gt;"",$AT81="")</formula>
    </cfRule>
  </conditionalFormatting>
  <conditionalFormatting sqref="AT86">
    <cfRule type="expression" dxfId="388" priority="4">
      <formula>AND($I86&lt;&gt;"",$AT86="")</formula>
    </cfRule>
  </conditionalFormatting>
  <conditionalFormatting sqref="AT91">
    <cfRule type="expression" dxfId="387" priority="3">
      <formula>AND($I91&lt;&gt;"",$AT91="")</formula>
    </cfRule>
  </conditionalFormatting>
  <conditionalFormatting sqref="AT96">
    <cfRule type="expression" dxfId="386" priority="2">
      <formula>AND($I96&lt;&gt;"",$AT96="")</formula>
    </cfRule>
  </conditionalFormatting>
  <conditionalFormatting sqref="AT101">
    <cfRule type="expression" dxfId="38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733F507-DD81-468F-884C-076E0C0719F0}">
      <formula1>$BU$28</formula1>
    </dataValidation>
    <dataValidation type="list" allowBlank="1" showInputMessage="1" showErrorMessage="1" sqref="AK8:AO8" xr:uid="{8A2DCB28-7427-47B6-BA5D-AE53BBFB2FBF}">
      <formula1>"平成,昭和,大正"</formula1>
    </dataValidation>
    <dataValidation type="list" allowBlank="1" showInputMessage="1" showErrorMessage="1" sqref="BU8 I33:O34 I38:O39 I43:O44 I48:O49 I53:O54 I58:O59 I63:O64 I83:O84 I103:O104 I98:O99 I93:O94 I88:O89 I78:O79 I68:O69 I73:O74" xr:uid="{5ACD3349-E377-465C-AC0E-E880ED77353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AAB6F76A-44F1-45A6-9CD9-CE628279B92F}">
      <formula1>"男,女"</formula1>
    </dataValidation>
    <dataValidation type="list" allowBlank="1" showInputMessage="1" showErrorMessage="1" sqref="S13:U13 S15:U15 S17:U17 S19:U19 AY13:BA13 AY15:BA15 AY17:BA17 AY19:BA19" xr:uid="{34CFBAF2-902E-4A02-9279-3204256AFBAA}">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7CE44B5A-10C0-479D-A39C-4E7756D390F6}">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415C-093E-4459-B67B-2D09BAB3641E}">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384" priority="38">
      <formula>AND($I31&lt;&gt;"",$I33="")</formula>
    </cfRule>
  </conditionalFormatting>
  <conditionalFormatting sqref="I73">
    <cfRule type="expression" dxfId="383" priority="15">
      <formula>AND($I71&lt;&gt;"",$I73="")</formula>
    </cfRule>
  </conditionalFormatting>
  <conditionalFormatting sqref="I78">
    <cfRule type="expression" dxfId="382" priority="33">
      <formula>AND($I76&lt;&gt;"",$I78="")</formula>
    </cfRule>
  </conditionalFormatting>
  <conditionalFormatting sqref="I83">
    <cfRule type="expression" dxfId="381" priority="18">
      <formula>AND($I81&lt;&gt;"",$I83="")</formula>
    </cfRule>
  </conditionalFormatting>
  <conditionalFormatting sqref="I88">
    <cfRule type="expression" dxfId="380" priority="21">
      <formula>AND($I86&lt;&gt;"",$I88="")</formula>
    </cfRule>
  </conditionalFormatting>
  <conditionalFormatting sqref="I93">
    <cfRule type="expression" dxfId="379" priority="24">
      <formula>AND($I91&lt;&gt;"",$I93="")</formula>
    </cfRule>
  </conditionalFormatting>
  <conditionalFormatting sqref="I98">
    <cfRule type="expression" dxfId="378" priority="27">
      <formula>AND($I96&lt;&gt;"",$I98="")</formula>
    </cfRule>
  </conditionalFormatting>
  <conditionalFormatting sqref="I103">
    <cfRule type="expression" dxfId="377" priority="30">
      <formula>AND($I101&lt;&gt;"",$I103="")</formula>
    </cfRule>
  </conditionalFormatting>
  <conditionalFormatting sqref="V33 V38 V43 V48 V53 V58 V63">
    <cfRule type="expression" dxfId="376" priority="42">
      <formula>AND($I31&lt;&gt;"",$V33="")</formula>
    </cfRule>
    <cfRule type="expression" dxfId="375" priority="43">
      <formula>IF(AND($I36&lt;&gt;"",$AI38&lt;&gt;"",$V33&lt;=$AI38),TRUE,FALSE)</formula>
    </cfRule>
  </conditionalFormatting>
  <conditionalFormatting sqref="V68">
    <cfRule type="expression" dxfId="374" priority="44">
      <formula>AND($I66&lt;&gt;"",$V68="")</formula>
    </cfRule>
    <cfRule type="expression" dxfId="373" priority="45">
      <formula>IF(AND(#REF!&lt;&gt;"",#REF!&lt;&gt;"",$V68&lt;=#REF!),TRUE,FALSE)</formula>
    </cfRule>
  </conditionalFormatting>
  <conditionalFormatting sqref="V73 V78 V83">
    <cfRule type="expression" dxfId="372" priority="46">
      <formula>AND($I71&lt;&gt;"",$V73="")</formula>
    </cfRule>
    <cfRule type="expression" dxfId="371" priority="47">
      <formula>IF(AND(#REF!&lt;&gt;"",#REF!&lt;&gt;"",$V73&lt;=#REF!),TRUE,FALSE)</formula>
    </cfRule>
  </conditionalFormatting>
  <conditionalFormatting sqref="V88">
    <cfRule type="expression" dxfId="370" priority="54">
      <formula>AND($I86&lt;&gt;"",$V88="")</formula>
    </cfRule>
    <cfRule type="expression" dxfId="369" priority="55">
      <formula>IF(AND(#REF!&lt;&gt;"",#REF!&lt;&gt;"",$V88&lt;=#REF!),TRUE,FALSE)</formula>
    </cfRule>
  </conditionalFormatting>
  <conditionalFormatting sqref="V93">
    <cfRule type="expression" dxfId="368" priority="52">
      <formula>AND($I91&lt;&gt;"",$V93="")</formula>
    </cfRule>
    <cfRule type="expression" dxfId="367" priority="53">
      <formula>IF(AND(#REF!&lt;&gt;"",#REF!&lt;&gt;"",$V93&lt;=#REF!),TRUE,FALSE)</formula>
    </cfRule>
  </conditionalFormatting>
  <conditionalFormatting sqref="V98">
    <cfRule type="expression" dxfId="366" priority="50">
      <formula>AND($I96&lt;&gt;"",$V98="")</formula>
    </cfRule>
    <cfRule type="expression" dxfId="365" priority="51">
      <formula>IF(AND(#REF!&lt;&gt;"",#REF!&lt;&gt;"",$V98&lt;=#REF!),TRUE,FALSE)</formula>
    </cfRule>
  </conditionalFormatting>
  <conditionalFormatting sqref="V103">
    <cfRule type="expression" dxfId="364" priority="48">
      <formula>AND($I101&lt;&gt;"",$V103="")</formula>
    </cfRule>
    <cfRule type="expression" dxfId="363" priority="49">
      <formula>IF(AND(#REF!&lt;&gt;"",#REF!&lt;&gt;"",$V103&lt;=#REF!),TRUE,FALSE)</formula>
    </cfRule>
  </conditionalFormatting>
  <conditionalFormatting sqref="AI33">
    <cfRule type="expression" dxfId="362" priority="36">
      <formula>AND($I$31&lt;&gt;"",$AI$33="")</formula>
    </cfRule>
  </conditionalFormatting>
  <conditionalFormatting sqref="AI38 AI43 AI48 AI53 AI58 AI63 AI68">
    <cfRule type="expression" dxfId="361" priority="40">
      <formula>AND($I36&lt;&gt;"",$AI38="")</formula>
    </cfRule>
    <cfRule type="expression" dxfId="360" priority="41">
      <formula>IF(AND($I36&lt;&gt;"",AI38&lt;&gt;"",$V33&lt;=$AI38),TRUE,FALSE)</formula>
    </cfRule>
  </conditionalFormatting>
  <conditionalFormatting sqref="AI73">
    <cfRule type="expression" dxfId="359" priority="16">
      <formula>AND($I71&lt;&gt;"",$AI73="")</formula>
    </cfRule>
    <cfRule type="expression" dxfId="358" priority="17">
      <formula>IF(AND($I71&lt;&gt;"",AI73&lt;&gt;"",$V63&lt;=$AI73),TRUE,FALSE)</formula>
    </cfRule>
  </conditionalFormatting>
  <conditionalFormatting sqref="AI78">
    <cfRule type="expression" dxfId="357" priority="34">
      <formula>AND($I76&lt;&gt;"",$AI78="")</formula>
    </cfRule>
    <cfRule type="expression" dxfId="356" priority="35">
      <formula>IF(AND($I76&lt;&gt;"",AI78&lt;&gt;"",$V68&lt;=$AI78),TRUE,FALSE)</formula>
    </cfRule>
  </conditionalFormatting>
  <conditionalFormatting sqref="AI83">
    <cfRule type="expression" dxfId="355" priority="19">
      <formula>AND($I81&lt;&gt;"",$AI83="")</formula>
    </cfRule>
    <cfRule type="expression" dxfId="354" priority="20">
      <formula>IF(AND($I81&lt;&gt;"",AI83&lt;&gt;"",$V78&lt;=$AI83),TRUE,FALSE)</formula>
    </cfRule>
  </conditionalFormatting>
  <conditionalFormatting sqref="AI88">
    <cfRule type="expression" dxfId="353" priority="22">
      <formula>AND($I86&lt;&gt;"",$AI88="")</formula>
    </cfRule>
    <cfRule type="expression" dxfId="352" priority="23">
      <formula>IF(AND($I86&lt;&gt;"",AI88&lt;&gt;"",$V78&lt;=$AI88),TRUE,FALSE)</formula>
    </cfRule>
  </conditionalFormatting>
  <conditionalFormatting sqref="AI93">
    <cfRule type="expression" dxfId="351" priority="25">
      <formula>AND($I91&lt;&gt;"",$AI93="")</formula>
    </cfRule>
    <cfRule type="expression" dxfId="350" priority="26">
      <formula>IF(AND($I91&lt;&gt;"",AI93&lt;&gt;"",$V78&lt;=$AI93),TRUE,FALSE)</formula>
    </cfRule>
  </conditionalFormatting>
  <conditionalFormatting sqref="AI98">
    <cfRule type="expression" dxfId="349" priority="28">
      <formula>AND($I96&lt;&gt;"",$AI98="")</formula>
    </cfRule>
    <cfRule type="expression" dxfId="348" priority="29">
      <formula>IF(AND($I96&lt;&gt;"",AI98&lt;&gt;"",$V78&lt;=$AI98),TRUE,FALSE)</formula>
    </cfRule>
  </conditionalFormatting>
  <conditionalFormatting sqref="AI103">
    <cfRule type="expression" dxfId="347" priority="31">
      <formula>AND($I101&lt;&gt;"",$AI103="")</formula>
    </cfRule>
    <cfRule type="expression" dxfId="346" priority="32">
      <formula>IF(AND($I101&lt;&gt;"",AI103&lt;&gt;"",$V78&lt;=$AI103),TRUE,FALSE)</formula>
    </cfRule>
  </conditionalFormatting>
  <conditionalFormatting sqref="AT31">
    <cfRule type="expression" dxfId="344" priority="37">
      <formula>AND($I31&lt;&gt;"",$AT31="")</formula>
    </cfRule>
  </conditionalFormatting>
  <conditionalFormatting sqref="AT36">
    <cfRule type="expression" dxfId="343" priority="14">
      <formula>AND($I36&lt;&gt;"",$AT36="")</formula>
    </cfRule>
  </conditionalFormatting>
  <conditionalFormatting sqref="AT41">
    <cfRule type="expression" dxfId="342" priority="13">
      <formula>AND($I41&lt;&gt;"",$AT41="")</formula>
    </cfRule>
  </conditionalFormatting>
  <conditionalFormatting sqref="AT46">
    <cfRule type="expression" dxfId="341" priority="12">
      <formula>AND($I46&lt;&gt;"",$AT46="")</formula>
    </cfRule>
  </conditionalFormatting>
  <conditionalFormatting sqref="AT51">
    <cfRule type="expression" dxfId="340" priority="11">
      <formula>AND($I51&lt;&gt;"",$AT51="")</formula>
    </cfRule>
  </conditionalFormatting>
  <conditionalFormatting sqref="AT56">
    <cfRule type="expression" dxfId="339" priority="10">
      <formula>AND($I56&lt;&gt;"",$AT56="")</formula>
    </cfRule>
  </conditionalFormatting>
  <conditionalFormatting sqref="AT61">
    <cfRule type="expression" dxfId="338" priority="9">
      <formula>AND($I61&lt;&gt;"",$AT61="")</formula>
    </cfRule>
  </conditionalFormatting>
  <conditionalFormatting sqref="AT66">
    <cfRule type="expression" dxfId="337" priority="8">
      <formula>AND($I66&lt;&gt;"",$AT66="")</formula>
    </cfRule>
  </conditionalFormatting>
  <conditionalFormatting sqref="AT71">
    <cfRule type="expression" dxfId="336" priority="7">
      <formula>AND($I71&lt;&gt;"",$AT71="")</formula>
    </cfRule>
  </conditionalFormatting>
  <conditionalFormatting sqref="AT76">
    <cfRule type="expression" dxfId="335" priority="6">
      <formula>AND($I76&lt;&gt;"",$AT76="")</formula>
    </cfRule>
  </conditionalFormatting>
  <conditionalFormatting sqref="AT81">
    <cfRule type="expression" dxfId="334" priority="5">
      <formula>AND($I81&lt;&gt;"",$AT81="")</formula>
    </cfRule>
  </conditionalFormatting>
  <conditionalFormatting sqref="AT86">
    <cfRule type="expression" dxfId="333" priority="4">
      <formula>AND($I86&lt;&gt;"",$AT86="")</formula>
    </cfRule>
  </conditionalFormatting>
  <conditionalFormatting sqref="AT91">
    <cfRule type="expression" dxfId="332" priority="3">
      <formula>AND($I91&lt;&gt;"",$AT91="")</formula>
    </cfRule>
  </conditionalFormatting>
  <conditionalFormatting sqref="AT96">
    <cfRule type="expression" dxfId="331" priority="2">
      <formula>AND($I96&lt;&gt;"",$AT96="")</formula>
    </cfRule>
  </conditionalFormatting>
  <conditionalFormatting sqref="AT101">
    <cfRule type="expression" dxfId="330" priority="1">
      <formula>AND($I101&lt;&gt;"",$AT101="")</formula>
    </cfRule>
  </conditionalFormatting>
  <dataValidations count="5">
    <dataValidation type="list" allowBlank="1" showInputMessage="1" showErrorMessage="1" sqref="S13:U13 S15:U15 S17:U17 S19:U19 AY13:BA13 AY15:BA15 AY17:BA17 AY19:BA19" xr:uid="{72C48DE8-4F09-4C62-AE37-5EF9849302B5}">
      <formula1>"昭和,平成,令和"</formula1>
    </dataValidation>
    <dataValidation type="list" allowBlank="1" showInputMessage="1" showErrorMessage="1" sqref="CY7" xr:uid="{CB2E05BD-4D1B-4101-A3D7-1D413D9D3A95}">
      <formula1>"男,女"</formula1>
    </dataValidation>
    <dataValidation type="list" allowBlank="1" showInputMessage="1" showErrorMessage="1" sqref="BU8 I33:O34 I38:O39 I43:O44 I48:O49 I53:O54 I58:O59 I63:O64 I83:O84 I103:O104 I98:O99 I93:O94 I88:O89 I78:O79 I68:O69 I73:O74" xr:uid="{E18870ED-453B-4727-8DD4-DEE05BAC4B6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5940A404-6F4F-4903-AB1F-10F433186BFA}">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250FE8B-6B2F-4988-9A5A-0AE04CEA4F21}">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4523E545-B188-4482-A728-EAD4CADE29C4}">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J46"/>
  <sheetViews>
    <sheetView view="pageBreakPreview" zoomScaleNormal="100" zoomScaleSheetLayoutView="100" workbookViewId="0">
      <selection activeCell="I9" sqref="I9"/>
    </sheetView>
  </sheetViews>
  <sheetFormatPr defaultColWidth="9" defaultRowHeight="13.5" x14ac:dyDescent="0.4"/>
  <cols>
    <col min="1" max="1" width="2" style="159" customWidth="1"/>
    <col min="2" max="2" width="2.875" style="159" customWidth="1"/>
    <col min="3" max="6" width="2.25" style="159" customWidth="1"/>
    <col min="7" max="7" width="1.875" style="159" customWidth="1"/>
    <col min="8" max="31" width="2.25" style="159" customWidth="1"/>
    <col min="32" max="36" width="3.75" style="159" customWidth="1"/>
    <col min="37" max="37" width="2.5" style="159" customWidth="1"/>
    <col min="38" max="38" width="4.5" style="159" customWidth="1"/>
    <col min="39" max="39" width="6.5" style="159" customWidth="1"/>
    <col min="40" max="55" width="4.5" style="159" customWidth="1"/>
    <col min="56" max="16384" width="9" style="159"/>
  </cols>
  <sheetData>
    <row r="1" spans="1:36" x14ac:dyDescent="0.4">
      <c r="A1" s="158" t="s">
        <v>133</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433" t="s">
        <v>248</v>
      </c>
      <c r="AG1" s="433"/>
      <c r="AH1" s="158"/>
      <c r="AI1" s="158"/>
      <c r="AJ1" s="158"/>
    </row>
    <row r="2" spans="1:36" ht="13.5" customHeight="1" x14ac:dyDescent="0.4">
      <c r="A2" s="434" t="s">
        <v>317</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row>
    <row r="3" spans="1:36" ht="14.25" customHeight="1" x14ac:dyDescent="0.4">
      <c r="A3" s="434"/>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row>
    <row r="4" spans="1:36" ht="14.25" customHeight="1" x14ac:dyDescent="0.4">
      <c r="A4" s="158"/>
      <c r="B4" s="160"/>
      <c r="C4" s="160"/>
      <c r="D4" s="160"/>
      <c r="E4" s="160"/>
      <c r="F4" s="160"/>
      <c r="G4" s="160"/>
      <c r="H4" s="160"/>
      <c r="I4" s="160"/>
      <c r="J4" s="160"/>
      <c r="K4" s="160"/>
      <c r="L4" s="160"/>
      <c r="M4" s="160"/>
      <c r="N4" s="160"/>
      <c r="O4" s="160"/>
      <c r="P4" s="160"/>
      <c r="Q4" s="160"/>
      <c r="R4" s="158"/>
      <c r="S4" s="158"/>
      <c r="T4" s="158"/>
      <c r="U4" s="158"/>
      <c r="V4" s="158"/>
      <c r="W4" s="158"/>
      <c r="X4" s="158"/>
      <c r="Y4" s="158"/>
      <c r="Z4" s="158"/>
      <c r="AA4" s="158"/>
      <c r="AB4" s="435"/>
      <c r="AC4" s="435"/>
      <c r="AD4" s="435"/>
      <c r="AE4" s="435"/>
      <c r="AF4" s="435"/>
      <c r="AG4" s="435"/>
      <c r="AH4" s="435"/>
      <c r="AI4" s="435"/>
      <c r="AJ4" s="435"/>
    </row>
    <row r="5" spans="1:36" ht="14.25" customHeight="1" thickBot="1" x14ac:dyDescent="0.45">
      <c r="A5" s="158" t="s">
        <v>134</v>
      </c>
      <c r="B5" s="160"/>
      <c r="C5" s="160"/>
      <c r="D5" s="160"/>
      <c r="E5" s="160"/>
      <c r="F5" s="160"/>
      <c r="G5" s="160"/>
      <c r="H5" s="160"/>
      <c r="I5" s="160"/>
      <c r="J5" s="160"/>
      <c r="K5" s="160"/>
      <c r="L5" s="160"/>
      <c r="M5" s="160"/>
      <c r="N5" s="160"/>
      <c r="O5" s="160"/>
      <c r="P5" s="160"/>
      <c r="Q5" s="160"/>
      <c r="R5" s="158"/>
      <c r="S5" s="158"/>
      <c r="T5" s="158"/>
      <c r="U5" s="158"/>
      <c r="V5" s="158"/>
      <c r="W5" s="158"/>
      <c r="X5" s="158"/>
      <c r="Y5" s="158"/>
      <c r="Z5" s="158"/>
      <c r="AA5" s="158"/>
      <c r="AB5" s="158"/>
      <c r="AC5" s="158"/>
      <c r="AD5" s="158"/>
      <c r="AE5" s="158"/>
      <c r="AF5" s="158"/>
      <c r="AG5" s="445"/>
      <c r="AH5" s="445"/>
      <c r="AI5" s="446"/>
      <c r="AJ5" s="446"/>
    </row>
    <row r="6" spans="1:36" ht="16.5" customHeight="1" x14ac:dyDescent="0.4">
      <c r="A6" s="158"/>
      <c r="B6" s="158"/>
      <c r="C6" s="158"/>
      <c r="D6" s="158"/>
      <c r="E6" s="158"/>
      <c r="F6" s="158"/>
      <c r="G6" s="158"/>
      <c r="H6" s="158"/>
      <c r="I6" s="158"/>
      <c r="J6" s="158"/>
      <c r="K6" s="158"/>
      <c r="L6" s="158"/>
      <c r="M6" s="158"/>
      <c r="N6" s="158"/>
      <c r="O6" s="158"/>
      <c r="P6" s="158"/>
      <c r="Q6" s="158"/>
      <c r="R6" s="158"/>
      <c r="S6" s="158"/>
      <c r="T6" s="436" t="s">
        <v>135</v>
      </c>
      <c r="U6" s="437"/>
      <c r="V6" s="437"/>
      <c r="W6" s="437"/>
      <c r="X6" s="437"/>
      <c r="Y6" s="437"/>
      <c r="Z6" s="438" t="s">
        <v>0</v>
      </c>
      <c r="AA6" s="438"/>
      <c r="AB6" s="438"/>
      <c r="AC6" s="438"/>
      <c r="AD6" s="438" t="str">
        <f>②第１号様式の１!AF6</f>
        <v/>
      </c>
      <c r="AE6" s="438"/>
      <c r="AF6" s="438"/>
      <c r="AG6" s="438"/>
      <c r="AH6" s="438"/>
      <c r="AI6" s="439" t="s">
        <v>1</v>
      </c>
      <c r="AJ6" s="440"/>
    </row>
    <row r="7" spans="1:36" ht="16.5" customHeight="1" x14ac:dyDescent="0.4">
      <c r="A7" s="158"/>
      <c r="B7" s="158"/>
      <c r="C7" s="158"/>
      <c r="D7" s="158"/>
      <c r="E7" s="158"/>
      <c r="F7" s="158"/>
      <c r="G7" s="158"/>
      <c r="H7" s="158"/>
      <c r="I7" s="158"/>
      <c r="J7" s="158"/>
      <c r="K7" s="158"/>
      <c r="L7" s="158"/>
      <c r="M7" s="158"/>
      <c r="N7" s="158"/>
      <c r="O7" s="158"/>
      <c r="P7" s="158"/>
      <c r="Q7" s="158"/>
      <c r="R7" s="158"/>
      <c r="S7" s="158"/>
      <c r="T7" s="441" t="s">
        <v>136</v>
      </c>
      <c r="U7" s="442"/>
      <c r="V7" s="442"/>
      <c r="W7" s="442"/>
      <c r="X7" s="442"/>
      <c r="Y7" s="442"/>
      <c r="Z7" s="443" t="str">
        <f>②第１号様式の１!AC7</f>
        <v/>
      </c>
      <c r="AA7" s="443"/>
      <c r="AB7" s="443"/>
      <c r="AC7" s="443"/>
      <c r="AD7" s="443"/>
      <c r="AE7" s="443"/>
      <c r="AF7" s="443"/>
      <c r="AG7" s="443"/>
      <c r="AH7" s="443"/>
      <c r="AI7" s="443"/>
      <c r="AJ7" s="444"/>
    </row>
    <row r="8" spans="1:36" ht="16.5" customHeight="1" x14ac:dyDescent="0.4">
      <c r="A8" s="158"/>
      <c r="B8" s="158"/>
      <c r="C8" s="158"/>
      <c r="D8" s="158"/>
      <c r="E8" s="158"/>
      <c r="F8" s="158"/>
      <c r="G8" s="158"/>
      <c r="H8" s="158"/>
      <c r="I8" s="158"/>
      <c r="J8" s="158"/>
      <c r="K8" s="158"/>
      <c r="L8" s="158"/>
      <c r="M8" s="158"/>
      <c r="N8" s="158"/>
      <c r="O8" s="158"/>
      <c r="P8" s="158"/>
      <c r="Q8" s="158"/>
      <c r="R8" s="158"/>
      <c r="S8" s="158"/>
      <c r="T8" s="441" t="s">
        <v>137</v>
      </c>
      <c r="U8" s="442"/>
      <c r="V8" s="442"/>
      <c r="W8" s="442"/>
      <c r="X8" s="442"/>
      <c r="Y8" s="442"/>
      <c r="Z8" s="447" t="str">
        <f>②第１号様式の１!AC8</f>
        <v/>
      </c>
      <c r="AA8" s="447"/>
      <c r="AB8" s="447"/>
      <c r="AC8" s="447"/>
      <c r="AD8" s="447"/>
      <c r="AE8" s="447"/>
      <c r="AF8" s="447"/>
      <c r="AG8" s="447"/>
      <c r="AH8" s="447"/>
      <c r="AI8" s="447"/>
      <c r="AJ8" s="448"/>
    </row>
    <row r="9" spans="1:36" ht="16.5" customHeight="1" x14ac:dyDescent="0.4">
      <c r="A9" s="158"/>
      <c r="B9" s="158"/>
      <c r="C9" s="158"/>
      <c r="D9" s="158"/>
      <c r="E9" s="158"/>
      <c r="F9" s="158"/>
      <c r="G9" s="158"/>
      <c r="H9" s="158"/>
      <c r="I9" s="158"/>
      <c r="J9" s="158"/>
      <c r="K9" s="158"/>
      <c r="L9" s="158"/>
      <c r="M9" s="158"/>
      <c r="N9" s="158"/>
      <c r="O9" s="158"/>
      <c r="P9" s="158"/>
      <c r="Q9" s="158"/>
      <c r="R9" s="158"/>
      <c r="S9" s="158"/>
      <c r="T9" s="441" t="s">
        <v>5</v>
      </c>
      <c r="U9" s="442"/>
      <c r="V9" s="442"/>
      <c r="W9" s="442"/>
      <c r="X9" s="442"/>
      <c r="Y9" s="442"/>
      <c r="Z9" s="449" t="str">
        <f>②第１号様式の１!AC9</f>
        <v/>
      </c>
      <c r="AA9" s="449"/>
      <c r="AB9" s="449"/>
      <c r="AC9" s="449"/>
      <c r="AD9" s="449"/>
      <c r="AE9" s="449"/>
      <c r="AF9" s="449"/>
      <c r="AG9" s="449"/>
      <c r="AH9" s="449"/>
      <c r="AI9" s="449"/>
      <c r="AJ9" s="450"/>
    </row>
    <row r="10" spans="1:36" ht="16.5" customHeight="1" thickBot="1" x14ac:dyDescent="0.45">
      <c r="A10" s="158"/>
      <c r="B10" s="158"/>
      <c r="C10" s="158"/>
      <c r="D10" s="158"/>
      <c r="E10" s="158"/>
      <c r="F10" s="158"/>
      <c r="G10" s="158"/>
      <c r="H10" s="158"/>
      <c r="I10" s="158"/>
      <c r="J10" s="158"/>
      <c r="K10" s="158"/>
      <c r="L10" s="158"/>
      <c r="M10" s="158"/>
      <c r="N10" s="158"/>
      <c r="O10" s="158"/>
      <c r="P10" s="158"/>
      <c r="Q10" s="158"/>
      <c r="R10" s="158"/>
      <c r="S10" s="158"/>
      <c r="T10" s="454" t="s">
        <v>138</v>
      </c>
      <c r="U10" s="455"/>
      <c r="V10" s="455"/>
      <c r="W10" s="455"/>
      <c r="X10" s="455"/>
      <c r="Y10" s="455"/>
      <c r="Z10" s="477" t="str">
        <f>②第１号様式の１!AC10</f>
        <v/>
      </c>
      <c r="AA10" s="478"/>
      <c r="AB10" s="478"/>
      <c r="AC10" s="478"/>
      <c r="AD10" s="478"/>
      <c r="AE10" s="161"/>
      <c r="AF10" s="475" t="str">
        <f>②第１号様式の１!AI10</f>
        <v/>
      </c>
      <c r="AG10" s="475"/>
      <c r="AH10" s="475"/>
      <c r="AI10" s="475"/>
      <c r="AJ10" s="476"/>
    </row>
    <row r="11" spans="1:36" ht="17.25" customHeight="1" thickBot="1" x14ac:dyDescent="0.45">
      <c r="A11" s="158" t="s">
        <v>200</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row>
    <row r="12" spans="1:36" ht="13.5" customHeight="1" x14ac:dyDescent="0.4">
      <c r="A12" s="456" t="s">
        <v>139</v>
      </c>
      <c r="B12" s="457"/>
      <c r="C12" s="457"/>
      <c r="D12" s="457"/>
      <c r="E12" s="457"/>
      <c r="F12" s="457"/>
      <c r="G12" s="457"/>
      <c r="H12" s="457" t="s">
        <v>140</v>
      </c>
      <c r="I12" s="457"/>
      <c r="J12" s="457"/>
      <c r="K12" s="457"/>
      <c r="L12" s="457"/>
      <c r="M12" s="457"/>
      <c r="N12" s="457" t="s">
        <v>141</v>
      </c>
      <c r="O12" s="457"/>
      <c r="P12" s="457"/>
      <c r="Q12" s="457"/>
      <c r="R12" s="457"/>
      <c r="S12" s="457"/>
      <c r="T12" s="457" t="s">
        <v>142</v>
      </c>
      <c r="U12" s="457"/>
      <c r="V12" s="457"/>
      <c r="W12" s="457"/>
      <c r="X12" s="457"/>
      <c r="Y12" s="457"/>
      <c r="Z12" s="460" t="s">
        <v>39</v>
      </c>
      <c r="AA12" s="461"/>
      <c r="AB12" s="461"/>
      <c r="AC12" s="461"/>
      <c r="AD12" s="461"/>
      <c r="AE12" s="462"/>
      <c r="AF12" s="457" t="s">
        <v>143</v>
      </c>
      <c r="AG12" s="457"/>
      <c r="AH12" s="457"/>
      <c r="AI12" s="457"/>
      <c r="AJ12" s="466"/>
    </row>
    <row r="13" spans="1:36" ht="14.25" thickBot="1" x14ac:dyDescent="0.45">
      <c r="A13" s="458"/>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63"/>
      <c r="AA13" s="464"/>
      <c r="AB13" s="464"/>
      <c r="AC13" s="464"/>
      <c r="AD13" s="464"/>
      <c r="AE13" s="465"/>
      <c r="AF13" s="459"/>
      <c r="AG13" s="459"/>
      <c r="AH13" s="459"/>
      <c r="AI13" s="459"/>
      <c r="AJ13" s="467"/>
    </row>
    <row r="14" spans="1:36" ht="37.5" customHeight="1" x14ac:dyDescent="0.4">
      <c r="A14" s="46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4" s="469"/>
      <c r="C14" s="469"/>
      <c r="D14" s="469"/>
      <c r="E14" s="469"/>
      <c r="F14" s="469"/>
      <c r="G14" s="470"/>
      <c r="H14"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4" s="427"/>
      <c r="J14" s="427"/>
      <c r="K14" s="427"/>
      <c r="L14" s="427"/>
      <c r="M14" s="428"/>
      <c r="N14" s="471"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4" s="469"/>
      <c r="P14" s="469"/>
      <c r="Q14" s="469"/>
      <c r="R14" s="469"/>
      <c r="S14" s="470"/>
      <c r="T14" s="471"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4" s="469"/>
      <c r="V14" s="469"/>
      <c r="W14" s="469"/>
      <c r="X14" s="469"/>
      <c r="Y14" s="470"/>
      <c r="Z14" s="472"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4" s="473"/>
      <c r="AB14" s="473"/>
      <c r="AC14" s="473"/>
      <c r="AD14" s="473"/>
      <c r="AE14" s="474"/>
      <c r="AF14" s="451"/>
      <c r="AG14" s="452"/>
      <c r="AH14" s="452"/>
      <c r="AI14" s="452"/>
      <c r="AJ14" s="453"/>
    </row>
    <row r="15" spans="1:36" ht="37.5" customHeight="1" x14ac:dyDescent="0.4">
      <c r="A15"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5" s="424"/>
      <c r="C15" s="424"/>
      <c r="D15" s="424"/>
      <c r="E15" s="424"/>
      <c r="F15" s="424"/>
      <c r="G15" s="425"/>
      <c r="H15"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5" s="427"/>
      <c r="J15" s="427"/>
      <c r="K15" s="427"/>
      <c r="L15" s="427"/>
      <c r="M15" s="428"/>
      <c r="N15"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5" s="424"/>
      <c r="P15" s="424"/>
      <c r="Q15" s="424"/>
      <c r="R15" s="424"/>
      <c r="S15" s="425"/>
      <c r="T15"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5" s="424"/>
      <c r="V15" s="424"/>
      <c r="W15" s="424"/>
      <c r="X15" s="424"/>
      <c r="Y15" s="425"/>
      <c r="Z15"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5" s="431"/>
      <c r="AB15" s="431"/>
      <c r="AC15" s="431"/>
      <c r="AD15" s="431"/>
      <c r="AE15" s="432"/>
      <c r="AF15" s="420"/>
      <c r="AG15" s="421"/>
      <c r="AH15" s="421"/>
      <c r="AI15" s="421"/>
      <c r="AJ15" s="422"/>
    </row>
    <row r="16" spans="1:36" ht="37.5" customHeight="1" x14ac:dyDescent="0.4">
      <c r="A16"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6" s="424"/>
      <c r="C16" s="424"/>
      <c r="D16" s="424"/>
      <c r="E16" s="424"/>
      <c r="F16" s="424"/>
      <c r="G16" s="425"/>
      <c r="H16"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6" s="427"/>
      <c r="J16" s="427"/>
      <c r="K16" s="427"/>
      <c r="L16" s="427"/>
      <c r="M16" s="428"/>
      <c r="N16"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6" s="424"/>
      <c r="P16" s="424"/>
      <c r="Q16" s="424"/>
      <c r="R16" s="424"/>
      <c r="S16" s="425"/>
      <c r="T16"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6" s="424"/>
      <c r="V16" s="424"/>
      <c r="W16" s="424"/>
      <c r="X16" s="424"/>
      <c r="Y16" s="425"/>
      <c r="Z16"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6" s="431"/>
      <c r="AB16" s="431"/>
      <c r="AC16" s="431"/>
      <c r="AD16" s="431"/>
      <c r="AE16" s="432"/>
      <c r="AF16" s="420"/>
      <c r="AG16" s="421"/>
      <c r="AH16" s="421"/>
      <c r="AI16" s="421"/>
      <c r="AJ16" s="422"/>
    </row>
    <row r="17" spans="1:36" ht="37.5" customHeight="1" x14ac:dyDescent="0.4">
      <c r="A17"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7" s="424"/>
      <c r="C17" s="424"/>
      <c r="D17" s="424"/>
      <c r="E17" s="424"/>
      <c r="F17" s="424"/>
      <c r="G17" s="425"/>
      <c r="H17"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7" s="427"/>
      <c r="J17" s="427"/>
      <c r="K17" s="427"/>
      <c r="L17" s="427"/>
      <c r="M17" s="428"/>
      <c r="N17"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7" s="424"/>
      <c r="P17" s="424"/>
      <c r="Q17" s="424"/>
      <c r="R17" s="424"/>
      <c r="S17" s="425"/>
      <c r="T17"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7" s="424"/>
      <c r="V17" s="424"/>
      <c r="W17" s="424"/>
      <c r="X17" s="424"/>
      <c r="Y17" s="425"/>
      <c r="Z17"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7" s="431"/>
      <c r="AB17" s="431"/>
      <c r="AC17" s="431"/>
      <c r="AD17" s="431"/>
      <c r="AE17" s="432"/>
      <c r="AF17" s="420"/>
      <c r="AG17" s="421"/>
      <c r="AH17" s="421"/>
      <c r="AI17" s="421"/>
      <c r="AJ17" s="422"/>
    </row>
    <row r="18" spans="1:36" ht="37.5" customHeight="1" x14ac:dyDescent="0.4">
      <c r="A18"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8" s="424"/>
      <c r="C18" s="424"/>
      <c r="D18" s="424"/>
      <c r="E18" s="424"/>
      <c r="F18" s="424"/>
      <c r="G18" s="425"/>
      <c r="H18"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8" s="427"/>
      <c r="J18" s="427"/>
      <c r="K18" s="427"/>
      <c r="L18" s="427"/>
      <c r="M18" s="428"/>
      <c r="N18"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8" s="424"/>
      <c r="P18" s="424"/>
      <c r="Q18" s="424"/>
      <c r="R18" s="424"/>
      <c r="S18" s="425"/>
      <c r="T18"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8" s="424"/>
      <c r="V18" s="424"/>
      <c r="W18" s="424"/>
      <c r="X18" s="424"/>
      <c r="Y18" s="425"/>
      <c r="Z18"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8" s="431"/>
      <c r="AB18" s="431"/>
      <c r="AC18" s="431"/>
      <c r="AD18" s="431"/>
      <c r="AE18" s="432"/>
      <c r="AF18" s="420"/>
      <c r="AG18" s="421"/>
      <c r="AH18" s="421"/>
      <c r="AI18" s="421"/>
      <c r="AJ18" s="422"/>
    </row>
    <row r="19" spans="1:36" ht="37.5" customHeight="1" x14ac:dyDescent="0.4">
      <c r="A19"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9" s="424"/>
      <c r="C19" s="424"/>
      <c r="D19" s="424"/>
      <c r="E19" s="424"/>
      <c r="F19" s="424"/>
      <c r="G19" s="425"/>
      <c r="H19"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9" s="427"/>
      <c r="J19" s="427"/>
      <c r="K19" s="427"/>
      <c r="L19" s="427"/>
      <c r="M19" s="428"/>
      <c r="N19"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9" s="424"/>
      <c r="P19" s="424"/>
      <c r="Q19" s="424"/>
      <c r="R19" s="424"/>
      <c r="S19" s="425"/>
      <c r="T19"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9" s="424"/>
      <c r="V19" s="424"/>
      <c r="W19" s="424"/>
      <c r="X19" s="424"/>
      <c r="Y19" s="425"/>
      <c r="Z19"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9" s="431"/>
      <c r="AB19" s="431"/>
      <c r="AC19" s="431"/>
      <c r="AD19" s="431"/>
      <c r="AE19" s="432"/>
      <c r="AF19" s="420"/>
      <c r="AG19" s="421"/>
      <c r="AH19" s="421"/>
      <c r="AI19" s="421"/>
      <c r="AJ19" s="422"/>
    </row>
    <row r="20" spans="1:36" ht="37.5" customHeight="1" x14ac:dyDescent="0.4">
      <c r="A20"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0" s="424"/>
      <c r="C20" s="424"/>
      <c r="D20" s="424"/>
      <c r="E20" s="424"/>
      <c r="F20" s="424"/>
      <c r="G20" s="425"/>
      <c r="H20"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0" s="427"/>
      <c r="J20" s="427"/>
      <c r="K20" s="427"/>
      <c r="L20" s="427"/>
      <c r="M20" s="428"/>
      <c r="N20"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0" s="424"/>
      <c r="P20" s="424"/>
      <c r="Q20" s="424"/>
      <c r="R20" s="424"/>
      <c r="S20" s="425"/>
      <c r="T20"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0" s="424"/>
      <c r="V20" s="424"/>
      <c r="W20" s="424"/>
      <c r="X20" s="424"/>
      <c r="Y20" s="425"/>
      <c r="Z20"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0" s="431"/>
      <c r="AB20" s="431"/>
      <c r="AC20" s="431"/>
      <c r="AD20" s="431"/>
      <c r="AE20" s="432"/>
      <c r="AF20" s="420"/>
      <c r="AG20" s="421"/>
      <c r="AH20" s="421"/>
      <c r="AI20" s="421"/>
      <c r="AJ20" s="422"/>
    </row>
    <row r="21" spans="1:36" ht="37.5" customHeight="1" x14ac:dyDescent="0.4">
      <c r="A21"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1" s="424"/>
      <c r="C21" s="424"/>
      <c r="D21" s="424"/>
      <c r="E21" s="424"/>
      <c r="F21" s="424"/>
      <c r="G21" s="425"/>
      <c r="H21"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1" s="427"/>
      <c r="J21" s="427"/>
      <c r="K21" s="427"/>
      <c r="L21" s="427"/>
      <c r="M21" s="428"/>
      <c r="N21"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1" s="424"/>
      <c r="P21" s="424"/>
      <c r="Q21" s="424"/>
      <c r="R21" s="424"/>
      <c r="S21" s="425"/>
      <c r="T21"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1" s="424"/>
      <c r="V21" s="424"/>
      <c r="W21" s="424"/>
      <c r="X21" s="424"/>
      <c r="Y21" s="425"/>
      <c r="Z21"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1" s="431"/>
      <c r="AB21" s="431"/>
      <c r="AC21" s="431"/>
      <c r="AD21" s="431"/>
      <c r="AE21" s="432"/>
      <c r="AF21" s="420"/>
      <c r="AG21" s="421"/>
      <c r="AH21" s="421"/>
      <c r="AI21" s="421"/>
      <c r="AJ21" s="422"/>
    </row>
    <row r="22" spans="1:36" ht="37.5" customHeight="1" x14ac:dyDescent="0.4">
      <c r="A22"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2" s="424"/>
      <c r="C22" s="424"/>
      <c r="D22" s="424"/>
      <c r="E22" s="424"/>
      <c r="F22" s="424"/>
      <c r="G22" s="425"/>
      <c r="H22"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2" s="427"/>
      <c r="J22" s="427"/>
      <c r="K22" s="427"/>
      <c r="L22" s="427"/>
      <c r="M22" s="428"/>
      <c r="N22"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2" s="424"/>
      <c r="P22" s="424"/>
      <c r="Q22" s="424"/>
      <c r="R22" s="424"/>
      <c r="S22" s="425"/>
      <c r="T22"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2" s="424"/>
      <c r="V22" s="424"/>
      <c r="W22" s="424"/>
      <c r="X22" s="424"/>
      <c r="Y22" s="425"/>
      <c r="Z22"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2" s="431"/>
      <c r="AB22" s="431"/>
      <c r="AC22" s="431"/>
      <c r="AD22" s="431"/>
      <c r="AE22" s="432"/>
      <c r="AF22" s="420"/>
      <c r="AG22" s="421"/>
      <c r="AH22" s="421"/>
      <c r="AI22" s="421"/>
      <c r="AJ22" s="422"/>
    </row>
    <row r="23" spans="1:36" ht="37.5" customHeight="1" x14ac:dyDescent="0.4">
      <c r="A23"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3" s="424"/>
      <c r="C23" s="424"/>
      <c r="D23" s="424"/>
      <c r="E23" s="424"/>
      <c r="F23" s="424"/>
      <c r="G23" s="425"/>
      <c r="H23"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3" s="427"/>
      <c r="J23" s="427"/>
      <c r="K23" s="427"/>
      <c r="L23" s="427"/>
      <c r="M23" s="428"/>
      <c r="N23"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3" s="424"/>
      <c r="P23" s="424"/>
      <c r="Q23" s="424"/>
      <c r="R23" s="424"/>
      <c r="S23" s="425"/>
      <c r="T23"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3" s="424"/>
      <c r="V23" s="424"/>
      <c r="W23" s="424"/>
      <c r="X23" s="424"/>
      <c r="Y23" s="425"/>
      <c r="Z23"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3" s="431"/>
      <c r="AB23" s="431"/>
      <c r="AC23" s="431"/>
      <c r="AD23" s="431"/>
      <c r="AE23" s="432"/>
      <c r="AF23" s="420"/>
      <c r="AG23" s="421"/>
      <c r="AH23" s="421"/>
      <c r="AI23" s="421"/>
      <c r="AJ23" s="422"/>
    </row>
    <row r="24" spans="1:36" ht="37.5" customHeight="1" x14ac:dyDescent="0.4">
      <c r="A24"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4" s="424"/>
      <c r="C24" s="424"/>
      <c r="D24" s="424"/>
      <c r="E24" s="424"/>
      <c r="F24" s="424"/>
      <c r="G24" s="425"/>
      <c r="H24"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4" s="427"/>
      <c r="J24" s="427"/>
      <c r="K24" s="427"/>
      <c r="L24" s="427"/>
      <c r="M24" s="428"/>
      <c r="N24"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4" s="424"/>
      <c r="P24" s="424"/>
      <c r="Q24" s="424"/>
      <c r="R24" s="424"/>
      <c r="S24" s="425"/>
      <c r="T24"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4" s="424"/>
      <c r="V24" s="424"/>
      <c r="W24" s="424"/>
      <c r="X24" s="424"/>
      <c r="Y24" s="425"/>
      <c r="Z24"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4" s="431"/>
      <c r="AB24" s="431"/>
      <c r="AC24" s="431"/>
      <c r="AD24" s="431"/>
      <c r="AE24" s="432"/>
      <c r="AF24" s="420"/>
      <c r="AG24" s="421"/>
      <c r="AH24" s="421"/>
      <c r="AI24" s="421"/>
      <c r="AJ24" s="422"/>
    </row>
    <row r="25" spans="1:36" ht="37.5" customHeight="1" x14ac:dyDescent="0.4">
      <c r="A25"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5" s="424"/>
      <c r="C25" s="424"/>
      <c r="D25" s="424"/>
      <c r="E25" s="424"/>
      <c r="F25" s="424"/>
      <c r="G25" s="425"/>
      <c r="H25"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5" s="427"/>
      <c r="J25" s="427"/>
      <c r="K25" s="427"/>
      <c r="L25" s="427"/>
      <c r="M25" s="428"/>
      <c r="N25"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5" s="424"/>
      <c r="P25" s="424"/>
      <c r="Q25" s="424"/>
      <c r="R25" s="424"/>
      <c r="S25" s="425"/>
      <c r="T25"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5" s="424"/>
      <c r="V25" s="424"/>
      <c r="W25" s="424"/>
      <c r="X25" s="424"/>
      <c r="Y25" s="425"/>
      <c r="Z25"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5" s="431"/>
      <c r="AB25" s="431"/>
      <c r="AC25" s="431"/>
      <c r="AD25" s="431"/>
      <c r="AE25" s="432"/>
      <c r="AF25" s="420"/>
      <c r="AG25" s="421"/>
      <c r="AH25" s="421"/>
      <c r="AI25" s="421"/>
      <c r="AJ25" s="422"/>
    </row>
    <row r="26" spans="1:36" ht="37.5" customHeight="1" x14ac:dyDescent="0.4">
      <c r="A26"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6" s="424"/>
      <c r="C26" s="424"/>
      <c r="D26" s="424"/>
      <c r="E26" s="424"/>
      <c r="F26" s="424"/>
      <c r="G26" s="425"/>
      <c r="H26"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6" s="427"/>
      <c r="J26" s="427"/>
      <c r="K26" s="427"/>
      <c r="L26" s="427"/>
      <c r="M26" s="428"/>
      <c r="N26"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6" s="424"/>
      <c r="P26" s="424"/>
      <c r="Q26" s="424"/>
      <c r="R26" s="424"/>
      <c r="S26" s="425"/>
      <c r="T26"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6" s="424"/>
      <c r="V26" s="424"/>
      <c r="W26" s="424"/>
      <c r="X26" s="424"/>
      <c r="Y26" s="425"/>
      <c r="Z26"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6" s="431"/>
      <c r="AB26" s="431"/>
      <c r="AC26" s="431"/>
      <c r="AD26" s="431"/>
      <c r="AE26" s="432"/>
      <c r="AF26" s="420"/>
      <c r="AG26" s="421"/>
      <c r="AH26" s="421"/>
      <c r="AI26" s="421"/>
      <c r="AJ26" s="422"/>
    </row>
    <row r="27" spans="1:36" ht="37.5" customHeight="1" x14ac:dyDescent="0.4">
      <c r="A27"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7" s="424"/>
      <c r="C27" s="424"/>
      <c r="D27" s="424"/>
      <c r="E27" s="424"/>
      <c r="F27" s="424"/>
      <c r="G27" s="425"/>
      <c r="H27"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7" s="427"/>
      <c r="J27" s="427"/>
      <c r="K27" s="427"/>
      <c r="L27" s="427"/>
      <c r="M27" s="428"/>
      <c r="N27"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7" s="424"/>
      <c r="P27" s="424"/>
      <c r="Q27" s="424"/>
      <c r="R27" s="424"/>
      <c r="S27" s="425"/>
      <c r="T27"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7" s="424"/>
      <c r="V27" s="424"/>
      <c r="W27" s="424"/>
      <c r="X27" s="424"/>
      <c r="Y27" s="425"/>
      <c r="Z27"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7" s="431"/>
      <c r="AB27" s="431"/>
      <c r="AC27" s="431"/>
      <c r="AD27" s="431"/>
      <c r="AE27" s="432"/>
      <c r="AF27" s="420"/>
      <c r="AG27" s="421"/>
      <c r="AH27" s="421"/>
      <c r="AI27" s="421"/>
      <c r="AJ27" s="422"/>
    </row>
    <row r="28" spans="1:36" ht="37.5" customHeight="1" x14ac:dyDescent="0.4">
      <c r="A28"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8" s="424"/>
      <c r="C28" s="424"/>
      <c r="D28" s="424"/>
      <c r="E28" s="424"/>
      <c r="F28" s="424"/>
      <c r="G28" s="425"/>
      <c r="H28"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8" s="427"/>
      <c r="J28" s="427"/>
      <c r="K28" s="427"/>
      <c r="L28" s="427"/>
      <c r="M28" s="428"/>
      <c r="N28"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8" s="424"/>
      <c r="P28" s="424"/>
      <c r="Q28" s="424"/>
      <c r="R28" s="424"/>
      <c r="S28" s="425"/>
      <c r="T28"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8" s="424"/>
      <c r="V28" s="424"/>
      <c r="W28" s="424"/>
      <c r="X28" s="424"/>
      <c r="Y28" s="425"/>
      <c r="Z28"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8" s="431"/>
      <c r="AB28" s="431"/>
      <c r="AC28" s="431"/>
      <c r="AD28" s="431"/>
      <c r="AE28" s="432"/>
      <c r="AF28" s="420"/>
      <c r="AG28" s="421"/>
      <c r="AH28" s="421"/>
      <c r="AI28" s="421"/>
      <c r="AJ28" s="422"/>
    </row>
    <row r="29" spans="1:36" ht="37.5" customHeight="1" x14ac:dyDescent="0.4">
      <c r="A29"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9" s="424"/>
      <c r="C29" s="424"/>
      <c r="D29" s="424"/>
      <c r="E29" s="424"/>
      <c r="F29" s="424"/>
      <c r="G29" s="425"/>
      <c r="H29"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9" s="427"/>
      <c r="J29" s="427"/>
      <c r="K29" s="427"/>
      <c r="L29" s="427"/>
      <c r="M29" s="428"/>
      <c r="N29"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9" s="424"/>
      <c r="P29" s="424"/>
      <c r="Q29" s="424"/>
      <c r="R29" s="424"/>
      <c r="S29" s="425"/>
      <c r="T29"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9" s="424"/>
      <c r="V29" s="424"/>
      <c r="W29" s="424"/>
      <c r="X29" s="424"/>
      <c r="Y29" s="425"/>
      <c r="Z29"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9" s="431"/>
      <c r="AB29" s="431"/>
      <c r="AC29" s="431"/>
      <c r="AD29" s="431"/>
      <c r="AE29" s="432"/>
      <c r="AF29" s="420"/>
      <c r="AG29" s="421"/>
      <c r="AH29" s="421"/>
      <c r="AI29" s="421"/>
      <c r="AJ29" s="422"/>
    </row>
    <row r="30" spans="1:36" ht="37.5" customHeight="1" x14ac:dyDescent="0.4">
      <c r="A30"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0" s="424"/>
      <c r="C30" s="424"/>
      <c r="D30" s="424"/>
      <c r="E30" s="424"/>
      <c r="F30" s="424"/>
      <c r="G30" s="425"/>
      <c r="H30"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0" s="427"/>
      <c r="J30" s="427"/>
      <c r="K30" s="427"/>
      <c r="L30" s="427"/>
      <c r="M30" s="428"/>
      <c r="N30"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0" s="424"/>
      <c r="P30" s="424"/>
      <c r="Q30" s="424"/>
      <c r="R30" s="424"/>
      <c r="S30" s="425"/>
      <c r="T30"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0" s="424"/>
      <c r="V30" s="424"/>
      <c r="W30" s="424"/>
      <c r="X30" s="424"/>
      <c r="Y30" s="425"/>
      <c r="Z30"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0" s="431"/>
      <c r="AB30" s="431"/>
      <c r="AC30" s="431"/>
      <c r="AD30" s="431"/>
      <c r="AE30" s="432"/>
      <c r="AF30" s="420"/>
      <c r="AG30" s="421"/>
      <c r="AH30" s="421"/>
      <c r="AI30" s="421"/>
      <c r="AJ30" s="422"/>
    </row>
    <row r="31" spans="1:36" ht="37.5" customHeight="1" x14ac:dyDescent="0.4">
      <c r="A31"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1" s="424"/>
      <c r="C31" s="424"/>
      <c r="D31" s="424"/>
      <c r="E31" s="424"/>
      <c r="F31" s="424"/>
      <c r="G31" s="425"/>
      <c r="H31"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1" s="427"/>
      <c r="J31" s="427"/>
      <c r="K31" s="427"/>
      <c r="L31" s="427"/>
      <c r="M31" s="428"/>
      <c r="N31"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1" s="424"/>
      <c r="P31" s="424"/>
      <c r="Q31" s="424"/>
      <c r="R31" s="424"/>
      <c r="S31" s="425"/>
      <c r="T31"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1" s="424"/>
      <c r="V31" s="424"/>
      <c r="W31" s="424"/>
      <c r="X31" s="424"/>
      <c r="Y31" s="425"/>
      <c r="Z31"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1" s="431"/>
      <c r="AB31" s="431"/>
      <c r="AC31" s="431"/>
      <c r="AD31" s="431"/>
      <c r="AE31" s="432"/>
      <c r="AF31" s="420"/>
      <c r="AG31" s="421"/>
      <c r="AH31" s="421"/>
      <c r="AI31" s="421"/>
      <c r="AJ31" s="422"/>
    </row>
    <row r="32" spans="1:36" ht="37.5" customHeight="1" x14ac:dyDescent="0.4">
      <c r="A32"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2" s="424"/>
      <c r="C32" s="424"/>
      <c r="D32" s="424"/>
      <c r="E32" s="424"/>
      <c r="F32" s="424"/>
      <c r="G32" s="425"/>
      <c r="H32"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2" s="427"/>
      <c r="J32" s="427"/>
      <c r="K32" s="427"/>
      <c r="L32" s="427"/>
      <c r="M32" s="428"/>
      <c r="N32"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2" s="424"/>
      <c r="P32" s="424"/>
      <c r="Q32" s="424"/>
      <c r="R32" s="424"/>
      <c r="S32" s="425"/>
      <c r="T32"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2" s="424"/>
      <c r="V32" s="424"/>
      <c r="W32" s="424"/>
      <c r="X32" s="424"/>
      <c r="Y32" s="425"/>
      <c r="Z32"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2" s="431"/>
      <c r="AB32" s="431"/>
      <c r="AC32" s="431"/>
      <c r="AD32" s="431"/>
      <c r="AE32" s="432"/>
      <c r="AF32" s="420"/>
      <c r="AG32" s="421"/>
      <c r="AH32" s="421"/>
      <c r="AI32" s="421"/>
      <c r="AJ32" s="422"/>
    </row>
    <row r="33" spans="1:36" ht="37.5" customHeight="1" x14ac:dyDescent="0.4">
      <c r="A33"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3" s="424"/>
      <c r="C33" s="424"/>
      <c r="D33" s="424"/>
      <c r="E33" s="424"/>
      <c r="F33" s="424"/>
      <c r="G33" s="425"/>
      <c r="H33"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3" s="427"/>
      <c r="J33" s="427"/>
      <c r="K33" s="427"/>
      <c r="L33" s="427"/>
      <c r="M33" s="428"/>
      <c r="N33"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3" s="424"/>
      <c r="P33" s="424"/>
      <c r="Q33" s="424"/>
      <c r="R33" s="424"/>
      <c r="S33" s="425"/>
      <c r="T33"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3" s="424"/>
      <c r="V33" s="424"/>
      <c r="W33" s="424"/>
      <c r="X33" s="424"/>
      <c r="Y33" s="425"/>
      <c r="Z33"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3" s="431"/>
      <c r="AB33" s="431"/>
      <c r="AC33" s="431"/>
      <c r="AD33" s="431"/>
      <c r="AE33" s="432"/>
      <c r="AF33" s="420"/>
      <c r="AG33" s="421"/>
      <c r="AH33" s="421"/>
      <c r="AI33" s="421"/>
      <c r="AJ33" s="422"/>
    </row>
    <row r="34" spans="1:36" ht="37.5" customHeight="1" x14ac:dyDescent="0.4">
      <c r="A34"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4" s="424"/>
      <c r="C34" s="424"/>
      <c r="D34" s="424"/>
      <c r="E34" s="424"/>
      <c r="F34" s="424"/>
      <c r="G34" s="425"/>
      <c r="H34"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4" s="427"/>
      <c r="J34" s="427"/>
      <c r="K34" s="427"/>
      <c r="L34" s="427"/>
      <c r="M34" s="428"/>
      <c r="N34"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4" s="424"/>
      <c r="P34" s="424"/>
      <c r="Q34" s="424"/>
      <c r="R34" s="424"/>
      <c r="S34" s="425"/>
      <c r="T34"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4" s="424"/>
      <c r="V34" s="424"/>
      <c r="W34" s="424"/>
      <c r="X34" s="424"/>
      <c r="Y34" s="425"/>
      <c r="Z34"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4" s="431"/>
      <c r="AB34" s="431"/>
      <c r="AC34" s="431"/>
      <c r="AD34" s="431"/>
      <c r="AE34" s="432"/>
      <c r="AF34" s="420"/>
      <c r="AG34" s="421"/>
      <c r="AH34" s="421"/>
      <c r="AI34" s="421"/>
      <c r="AJ34" s="422"/>
    </row>
    <row r="35" spans="1:36" ht="37.5" customHeight="1" x14ac:dyDescent="0.4">
      <c r="A35"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5" s="424"/>
      <c r="C35" s="424"/>
      <c r="D35" s="424"/>
      <c r="E35" s="424"/>
      <c r="F35" s="424"/>
      <c r="G35" s="425"/>
      <c r="H35"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5" s="427"/>
      <c r="J35" s="427"/>
      <c r="K35" s="427"/>
      <c r="L35" s="427"/>
      <c r="M35" s="428"/>
      <c r="N35"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5" s="424"/>
      <c r="P35" s="424"/>
      <c r="Q35" s="424"/>
      <c r="R35" s="424"/>
      <c r="S35" s="425"/>
      <c r="T35"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5" s="424"/>
      <c r="V35" s="424"/>
      <c r="W35" s="424"/>
      <c r="X35" s="424"/>
      <c r="Y35" s="425"/>
      <c r="Z35"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5" s="431"/>
      <c r="AB35" s="431"/>
      <c r="AC35" s="431"/>
      <c r="AD35" s="431"/>
      <c r="AE35" s="432"/>
      <c r="AF35" s="420"/>
      <c r="AG35" s="421"/>
      <c r="AH35" s="421"/>
      <c r="AI35" s="421"/>
      <c r="AJ35" s="422"/>
    </row>
    <row r="36" spans="1:36" ht="37.5" customHeight="1" x14ac:dyDescent="0.4">
      <c r="A36"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6" s="424"/>
      <c r="C36" s="424"/>
      <c r="D36" s="424"/>
      <c r="E36" s="424"/>
      <c r="F36" s="424"/>
      <c r="G36" s="425"/>
      <c r="H36"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6" s="427"/>
      <c r="J36" s="427"/>
      <c r="K36" s="427"/>
      <c r="L36" s="427"/>
      <c r="M36" s="428"/>
      <c r="N36"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6" s="424"/>
      <c r="P36" s="424"/>
      <c r="Q36" s="424"/>
      <c r="R36" s="424"/>
      <c r="S36" s="425"/>
      <c r="T36"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6" s="424"/>
      <c r="V36" s="424"/>
      <c r="W36" s="424"/>
      <c r="X36" s="424"/>
      <c r="Y36" s="425"/>
      <c r="Z36"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6" s="431"/>
      <c r="AB36" s="431"/>
      <c r="AC36" s="431"/>
      <c r="AD36" s="431"/>
      <c r="AE36" s="432"/>
      <c r="AF36" s="420"/>
      <c r="AG36" s="421"/>
      <c r="AH36" s="421"/>
      <c r="AI36" s="421"/>
      <c r="AJ36" s="422"/>
    </row>
    <row r="37" spans="1:36" ht="37.5" customHeight="1" x14ac:dyDescent="0.4">
      <c r="A37"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7" s="424"/>
      <c r="C37" s="424"/>
      <c r="D37" s="424"/>
      <c r="E37" s="424"/>
      <c r="F37" s="424"/>
      <c r="G37" s="425"/>
      <c r="H37"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7" s="427"/>
      <c r="J37" s="427"/>
      <c r="K37" s="427"/>
      <c r="L37" s="427"/>
      <c r="M37" s="428"/>
      <c r="N37"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7" s="424"/>
      <c r="P37" s="424"/>
      <c r="Q37" s="424"/>
      <c r="R37" s="424"/>
      <c r="S37" s="425"/>
      <c r="T37"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7" s="424"/>
      <c r="V37" s="424"/>
      <c r="W37" s="424"/>
      <c r="X37" s="424"/>
      <c r="Y37" s="425"/>
      <c r="Z37"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7" s="431"/>
      <c r="AB37" s="431"/>
      <c r="AC37" s="431"/>
      <c r="AD37" s="431"/>
      <c r="AE37" s="432"/>
      <c r="AF37" s="420"/>
      <c r="AG37" s="421"/>
      <c r="AH37" s="421"/>
      <c r="AI37" s="421"/>
      <c r="AJ37" s="422"/>
    </row>
    <row r="38" spans="1:36" ht="37.5" customHeight="1" x14ac:dyDescent="0.4">
      <c r="A38" s="423"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8" s="424"/>
      <c r="C38" s="424"/>
      <c r="D38" s="424"/>
      <c r="E38" s="424"/>
      <c r="F38" s="424"/>
      <c r="G38" s="425"/>
      <c r="H38" s="426"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8" s="427"/>
      <c r="J38" s="427"/>
      <c r="K38" s="427"/>
      <c r="L38" s="427"/>
      <c r="M38" s="428"/>
      <c r="N38" s="429"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8" s="424"/>
      <c r="P38" s="424"/>
      <c r="Q38" s="424"/>
      <c r="R38" s="424"/>
      <c r="S38" s="425"/>
      <c r="T38" s="429"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8" s="424"/>
      <c r="V38" s="424"/>
      <c r="W38" s="424"/>
      <c r="X38" s="424"/>
      <c r="Y38" s="425"/>
      <c r="Z38" s="430"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8" s="431"/>
      <c r="AB38" s="431"/>
      <c r="AC38" s="431"/>
      <c r="AD38" s="431"/>
      <c r="AE38" s="432"/>
      <c r="AF38" s="420"/>
      <c r="AG38" s="421"/>
      <c r="AH38" s="421"/>
      <c r="AI38" s="421"/>
      <c r="AJ38" s="422"/>
    </row>
    <row r="39" spans="1:36" ht="37.5" customHeight="1" thickBot="1" x14ac:dyDescent="0.45">
      <c r="A39" s="481"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9" s="482"/>
      <c r="C39" s="482"/>
      <c r="D39" s="482"/>
      <c r="E39" s="482"/>
      <c r="F39" s="482"/>
      <c r="G39" s="483"/>
      <c r="H39" s="484"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9" s="485"/>
      <c r="J39" s="485"/>
      <c r="K39" s="485"/>
      <c r="L39" s="485"/>
      <c r="M39" s="486"/>
      <c r="N39" s="487"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9" s="482"/>
      <c r="P39" s="482"/>
      <c r="Q39" s="482"/>
      <c r="R39" s="482"/>
      <c r="S39" s="483"/>
      <c r="T39" s="487"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9" s="482"/>
      <c r="V39" s="482"/>
      <c r="W39" s="482"/>
      <c r="X39" s="482"/>
      <c r="Y39" s="483"/>
      <c r="Z39" s="488"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9" s="489"/>
      <c r="AB39" s="489"/>
      <c r="AC39" s="489"/>
      <c r="AD39" s="489"/>
      <c r="AE39" s="490"/>
      <c r="AF39" s="491"/>
      <c r="AG39" s="492"/>
      <c r="AH39" s="492"/>
      <c r="AI39" s="492"/>
      <c r="AJ39" s="493"/>
    </row>
    <row r="40" spans="1:36" ht="19.5" customHeight="1" x14ac:dyDescent="0.4">
      <c r="A40" s="162" t="s">
        <v>144</v>
      </c>
      <c r="B40" s="162"/>
      <c r="C40" s="162" t="s">
        <v>145</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row>
    <row r="41" spans="1:36" ht="19.5" customHeight="1" x14ac:dyDescent="0.4">
      <c r="A41" s="163" t="s">
        <v>146</v>
      </c>
      <c r="B41" s="163"/>
      <c r="C41" s="479" t="s">
        <v>203</v>
      </c>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row>
    <row r="42" spans="1:36" ht="19.5" customHeight="1" x14ac:dyDescent="0.4">
      <c r="A42" s="163"/>
      <c r="B42" s="163"/>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row>
    <row r="43" spans="1:36" ht="19.5" customHeight="1" x14ac:dyDescent="0.4">
      <c r="A43" s="164" t="s">
        <v>201</v>
      </c>
      <c r="B43" s="164"/>
      <c r="C43" s="480" t="s">
        <v>204</v>
      </c>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row>
    <row r="44" spans="1:36" ht="19.5" customHeight="1" x14ac:dyDescent="0.4">
      <c r="A44" s="164"/>
      <c r="B44" s="164"/>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row>
    <row r="45" spans="1:36" ht="19.5" customHeight="1" x14ac:dyDescent="0.4">
      <c r="A45" s="164" t="s">
        <v>202</v>
      </c>
      <c r="B45" s="164"/>
      <c r="C45" s="164" t="s">
        <v>205</v>
      </c>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row>
    <row r="46" spans="1:36" x14ac:dyDescent="0.4">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row>
  </sheetData>
  <sheetProtection algorithmName="SHA-512" hashValue="c/k7f/bS05xJP9jHUs+v857pd4lHZks7bbI+LmpOLN/OnJT1H0ooDif3tvEC5RQZvyTvIEs2FnaWSmsAhdTWkg==" saltValue="8wiOq555qSadowRgyVUyLg==" spinCount="100000" sheet="1" objects="1" scenarios="1"/>
  <mergeCells count="182">
    <mergeCell ref="AF29:AJ29"/>
    <mergeCell ref="AF30:AJ30"/>
    <mergeCell ref="AF31:AJ31"/>
    <mergeCell ref="AF32:AJ32"/>
    <mergeCell ref="AF33:AJ33"/>
    <mergeCell ref="Z29:AE29"/>
    <mergeCell ref="Z30:AE30"/>
    <mergeCell ref="Z31:AE31"/>
    <mergeCell ref="Z32:AE32"/>
    <mergeCell ref="A29:G29"/>
    <mergeCell ref="H29:M29"/>
    <mergeCell ref="N29:S29"/>
    <mergeCell ref="T29:Y29"/>
    <mergeCell ref="A30:G30"/>
    <mergeCell ref="H30:M30"/>
    <mergeCell ref="N30:S30"/>
    <mergeCell ref="T30:Y30"/>
    <mergeCell ref="A31:G31"/>
    <mergeCell ref="H31:M31"/>
    <mergeCell ref="N31:S31"/>
    <mergeCell ref="T31:Y31"/>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1:AG1"/>
    <mergeCell ref="A2:AJ3"/>
    <mergeCell ref="AB4:AJ4"/>
    <mergeCell ref="T6:Y6"/>
    <mergeCell ref="Z6:AC6"/>
    <mergeCell ref="AD6:AH6"/>
    <mergeCell ref="AI6:AJ6"/>
    <mergeCell ref="T7:Y7"/>
    <mergeCell ref="Z7:AJ7"/>
    <mergeCell ref="AG5:AH5"/>
    <mergeCell ref="AI5:AJ5"/>
    <mergeCell ref="AF19:AJ19"/>
    <mergeCell ref="A20:G20"/>
    <mergeCell ref="H20:M20"/>
    <mergeCell ref="N20:S20"/>
    <mergeCell ref="T20:Y20"/>
    <mergeCell ref="Z20:AE20"/>
    <mergeCell ref="AF20:AJ20"/>
    <mergeCell ref="A19:G19"/>
    <mergeCell ref="H19:M19"/>
    <mergeCell ref="N19:S19"/>
    <mergeCell ref="T19:Y19"/>
    <mergeCell ref="Z19:AE19"/>
    <mergeCell ref="AF21:AJ21"/>
    <mergeCell ref="A22:G22"/>
    <mergeCell ref="H22:M22"/>
    <mergeCell ref="N22:S22"/>
    <mergeCell ref="T22:Y22"/>
    <mergeCell ref="Z22:AE22"/>
    <mergeCell ref="AF22:AJ22"/>
    <mergeCell ref="A21:G21"/>
    <mergeCell ref="H21:M21"/>
    <mergeCell ref="N21:S21"/>
    <mergeCell ref="T21:Y21"/>
    <mergeCell ref="Z21:AE21"/>
    <mergeCell ref="AF23:AJ23"/>
    <mergeCell ref="A24:G24"/>
    <mergeCell ref="H24:M24"/>
    <mergeCell ref="N24:S24"/>
    <mergeCell ref="T24:Y24"/>
    <mergeCell ref="Z24:AE24"/>
    <mergeCell ref="AF24:AJ24"/>
    <mergeCell ref="A23:G23"/>
    <mergeCell ref="H23:M23"/>
    <mergeCell ref="N23:S23"/>
    <mergeCell ref="T23:Y23"/>
    <mergeCell ref="Z23:AE23"/>
    <mergeCell ref="AF25:AJ25"/>
    <mergeCell ref="A26:G26"/>
    <mergeCell ref="H26:M26"/>
    <mergeCell ref="N26:S26"/>
    <mergeCell ref="T26:Y26"/>
    <mergeCell ref="Z26:AE26"/>
    <mergeCell ref="AF26:AJ26"/>
    <mergeCell ref="A25:G25"/>
    <mergeCell ref="H25:M25"/>
    <mergeCell ref="N25:S25"/>
    <mergeCell ref="T25:Y25"/>
    <mergeCell ref="Z25:AE25"/>
    <mergeCell ref="AF27:AJ27"/>
    <mergeCell ref="A28:G28"/>
    <mergeCell ref="H28:M28"/>
    <mergeCell ref="N28:S28"/>
    <mergeCell ref="T28:Y28"/>
    <mergeCell ref="Z28:AE28"/>
    <mergeCell ref="AF28:AJ28"/>
    <mergeCell ref="A27:G27"/>
    <mergeCell ref="H27:M27"/>
    <mergeCell ref="N27:S27"/>
    <mergeCell ref="T27:Y27"/>
    <mergeCell ref="Z27:AE27"/>
    <mergeCell ref="AF15:AJ15"/>
    <mergeCell ref="A16:G16"/>
    <mergeCell ref="H16:M16"/>
    <mergeCell ref="N16:S16"/>
    <mergeCell ref="T16:Y16"/>
    <mergeCell ref="Z16:AE16"/>
    <mergeCell ref="AF16:AJ16"/>
    <mergeCell ref="A15:G15"/>
    <mergeCell ref="H15:M15"/>
    <mergeCell ref="N15:S15"/>
    <mergeCell ref="T15:Y15"/>
    <mergeCell ref="Z15:AE15"/>
    <mergeCell ref="AF17:AJ17"/>
    <mergeCell ref="A18:G18"/>
    <mergeCell ref="H18:M18"/>
    <mergeCell ref="N18:S18"/>
    <mergeCell ref="T18:Y18"/>
    <mergeCell ref="Z18:AE18"/>
    <mergeCell ref="AF18:AJ18"/>
    <mergeCell ref="A17:G17"/>
    <mergeCell ref="H17:M17"/>
    <mergeCell ref="N17:S17"/>
    <mergeCell ref="T17:Y17"/>
    <mergeCell ref="Z17:AE17"/>
  </mergeCells>
  <phoneticPr fontId="4"/>
  <dataValidations count="2">
    <dataValidation allowBlank="1" showInputMessage="1" sqref="N12:S13 Z15:Z25 AA33:AE35 AA23:AE25 Z29:Z35 Z14:AE14" xr:uid="{00000000-0002-0000-0400-000000000000}"/>
    <dataValidation type="date" allowBlank="1" showInputMessage="1" showErrorMessage="1" sqref="Z36:AE39 Z26:AE28" xr:uid="{00000000-0002-0000-0400-000001000000}">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5A3F-9104-45DD-A09F-3EB6DDF566D9}">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329" priority="38">
      <formula>AND($I31&lt;&gt;"",$I33="")</formula>
    </cfRule>
  </conditionalFormatting>
  <conditionalFormatting sqref="I73">
    <cfRule type="expression" dxfId="328" priority="15">
      <formula>AND($I71&lt;&gt;"",$I73="")</formula>
    </cfRule>
  </conditionalFormatting>
  <conditionalFormatting sqref="I78">
    <cfRule type="expression" dxfId="327" priority="33">
      <formula>AND($I76&lt;&gt;"",$I78="")</formula>
    </cfRule>
  </conditionalFormatting>
  <conditionalFormatting sqref="I83">
    <cfRule type="expression" dxfId="326" priority="18">
      <formula>AND($I81&lt;&gt;"",$I83="")</formula>
    </cfRule>
  </conditionalFormatting>
  <conditionalFormatting sqref="I88">
    <cfRule type="expression" dxfId="325" priority="21">
      <formula>AND($I86&lt;&gt;"",$I88="")</formula>
    </cfRule>
  </conditionalFormatting>
  <conditionalFormatting sqref="I93">
    <cfRule type="expression" dxfId="324" priority="24">
      <formula>AND($I91&lt;&gt;"",$I93="")</formula>
    </cfRule>
  </conditionalFormatting>
  <conditionalFormatting sqref="I98">
    <cfRule type="expression" dxfId="323" priority="27">
      <formula>AND($I96&lt;&gt;"",$I98="")</formula>
    </cfRule>
  </conditionalFormatting>
  <conditionalFormatting sqref="I103">
    <cfRule type="expression" dxfId="322" priority="30">
      <formula>AND($I101&lt;&gt;"",$I103="")</formula>
    </cfRule>
  </conditionalFormatting>
  <conditionalFormatting sqref="V33 V38 V43 V48 V53 V58 V63">
    <cfRule type="expression" dxfId="321" priority="42">
      <formula>AND($I31&lt;&gt;"",$V33="")</formula>
    </cfRule>
    <cfRule type="expression" dxfId="320" priority="43">
      <formula>IF(AND($I36&lt;&gt;"",$AI38&lt;&gt;"",$V33&lt;=$AI38),TRUE,FALSE)</formula>
    </cfRule>
  </conditionalFormatting>
  <conditionalFormatting sqref="V68">
    <cfRule type="expression" dxfId="319" priority="44">
      <formula>AND($I66&lt;&gt;"",$V68="")</formula>
    </cfRule>
    <cfRule type="expression" dxfId="318" priority="45">
      <formula>IF(AND(#REF!&lt;&gt;"",#REF!&lt;&gt;"",$V68&lt;=#REF!),TRUE,FALSE)</formula>
    </cfRule>
  </conditionalFormatting>
  <conditionalFormatting sqref="V73 V78 V83">
    <cfRule type="expression" dxfId="317" priority="46">
      <formula>AND($I71&lt;&gt;"",$V73="")</formula>
    </cfRule>
    <cfRule type="expression" dxfId="316" priority="47">
      <formula>IF(AND(#REF!&lt;&gt;"",#REF!&lt;&gt;"",$V73&lt;=#REF!),TRUE,FALSE)</formula>
    </cfRule>
  </conditionalFormatting>
  <conditionalFormatting sqref="V88">
    <cfRule type="expression" dxfId="315" priority="54">
      <formula>AND($I86&lt;&gt;"",$V88="")</formula>
    </cfRule>
    <cfRule type="expression" dxfId="314" priority="55">
      <formula>IF(AND(#REF!&lt;&gt;"",#REF!&lt;&gt;"",$V88&lt;=#REF!),TRUE,FALSE)</formula>
    </cfRule>
  </conditionalFormatting>
  <conditionalFormatting sqref="V93">
    <cfRule type="expression" dxfId="313" priority="52">
      <formula>AND($I91&lt;&gt;"",$V93="")</formula>
    </cfRule>
    <cfRule type="expression" dxfId="312" priority="53">
      <formula>IF(AND(#REF!&lt;&gt;"",#REF!&lt;&gt;"",$V93&lt;=#REF!),TRUE,FALSE)</formula>
    </cfRule>
  </conditionalFormatting>
  <conditionalFormatting sqref="V98">
    <cfRule type="expression" dxfId="311" priority="50">
      <formula>AND($I96&lt;&gt;"",$V98="")</formula>
    </cfRule>
    <cfRule type="expression" dxfId="310" priority="51">
      <formula>IF(AND(#REF!&lt;&gt;"",#REF!&lt;&gt;"",$V98&lt;=#REF!),TRUE,FALSE)</formula>
    </cfRule>
  </conditionalFormatting>
  <conditionalFormatting sqref="V103">
    <cfRule type="expression" dxfId="309" priority="48">
      <formula>AND($I101&lt;&gt;"",$V103="")</formula>
    </cfRule>
    <cfRule type="expression" dxfId="308" priority="49">
      <formula>IF(AND(#REF!&lt;&gt;"",#REF!&lt;&gt;"",$V103&lt;=#REF!),TRUE,FALSE)</formula>
    </cfRule>
  </conditionalFormatting>
  <conditionalFormatting sqref="AI33">
    <cfRule type="expression" dxfId="307" priority="36">
      <formula>AND($I$31&lt;&gt;"",$AI$33="")</formula>
    </cfRule>
  </conditionalFormatting>
  <conditionalFormatting sqref="AI38 AI43 AI48 AI53 AI58 AI63 AI68">
    <cfRule type="expression" dxfId="306" priority="40">
      <formula>AND($I36&lt;&gt;"",$AI38="")</formula>
    </cfRule>
    <cfRule type="expression" dxfId="305" priority="41">
      <formula>IF(AND($I36&lt;&gt;"",AI38&lt;&gt;"",$V33&lt;=$AI38),TRUE,FALSE)</formula>
    </cfRule>
  </conditionalFormatting>
  <conditionalFormatting sqref="AI73">
    <cfRule type="expression" dxfId="304" priority="16">
      <formula>AND($I71&lt;&gt;"",$AI73="")</formula>
    </cfRule>
    <cfRule type="expression" dxfId="303" priority="17">
      <formula>IF(AND($I71&lt;&gt;"",AI73&lt;&gt;"",$V63&lt;=$AI73),TRUE,FALSE)</formula>
    </cfRule>
  </conditionalFormatting>
  <conditionalFormatting sqref="AI78">
    <cfRule type="expression" dxfId="302" priority="34">
      <formula>AND($I76&lt;&gt;"",$AI78="")</formula>
    </cfRule>
    <cfRule type="expression" dxfId="301" priority="35">
      <formula>IF(AND($I76&lt;&gt;"",AI78&lt;&gt;"",$V68&lt;=$AI78),TRUE,FALSE)</formula>
    </cfRule>
  </conditionalFormatting>
  <conditionalFormatting sqref="AI83">
    <cfRule type="expression" dxfId="300" priority="19">
      <formula>AND($I81&lt;&gt;"",$AI83="")</formula>
    </cfRule>
    <cfRule type="expression" dxfId="299" priority="20">
      <formula>IF(AND($I81&lt;&gt;"",AI83&lt;&gt;"",$V78&lt;=$AI83),TRUE,FALSE)</formula>
    </cfRule>
  </conditionalFormatting>
  <conditionalFormatting sqref="AI88">
    <cfRule type="expression" dxfId="298" priority="22">
      <formula>AND($I86&lt;&gt;"",$AI88="")</formula>
    </cfRule>
    <cfRule type="expression" dxfId="297" priority="23">
      <formula>IF(AND($I86&lt;&gt;"",AI88&lt;&gt;"",$V78&lt;=$AI88),TRUE,FALSE)</formula>
    </cfRule>
  </conditionalFormatting>
  <conditionalFormatting sqref="AI93">
    <cfRule type="expression" dxfId="296" priority="25">
      <formula>AND($I91&lt;&gt;"",$AI93="")</formula>
    </cfRule>
    <cfRule type="expression" dxfId="295" priority="26">
      <formula>IF(AND($I91&lt;&gt;"",AI93&lt;&gt;"",$V78&lt;=$AI93),TRUE,FALSE)</formula>
    </cfRule>
  </conditionalFormatting>
  <conditionalFormatting sqref="AI98">
    <cfRule type="expression" dxfId="294" priority="28">
      <formula>AND($I96&lt;&gt;"",$AI98="")</formula>
    </cfRule>
    <cfRule type="expression" dxfId="293" priority="29">
      <formula>IF(AND($I96&lt;&gt;"",AI98&lt;&gt;"",$V78&lt;=$AI98),TRUE,FALSE)</formula>
    </cfRule>
  </conditionalFormatting>
  <conditionalFormatting sqref="AI103">
    <cfRule type="expression" dxfId="292" priority="31">
      <formula>AND($I101&lt;&gt;"",$AI103="")</formula>
    </cfRule>
    <cfRule type="expression" dxfId="291" priority="32">
      <formula>IF(AND($I101&lt;&gt;"",AI103&lt;&gt;"",$V78&lt;=$AI103),TRUE,FALSE)</formula>
    </cfRule>
  </conditionalFormatting>
  <conditionalFormatting sqref="AT31">
    <cfRule type="expression" dxfId="289" priority="37">
      <formula>AND($I31&lt;&gt;"",$AT31="")</formula>
    </cfRule>
  </conditionalFormatting>
  <conditionalFormatting sqref="AT36">
    <cfRule type="expression" dxfId="288" priority="14">
      <formula>AND($I36&lt;&gt;"",$AT36="")</formula>
    </cfRule>
  </conditionalFormatting>
  <conditionalFormatting sqref="AT41">
    <cfRule type="expression" dxfId="287" priority="13">
      <formula>AND($I41&lt;&gt;"",$AT41="")</formula>
    </cfRule>
  </conditionalFormatting>
  <conditionalFormatting sqref="AT46">
    <cfRule type="expression" dxfId="286" priority="12">
      <formula>AND($I46&lt;&gt;"",$AT46="")</formula>
    </cfRule>
  </conditionalFormatting>
  <conditionalFormatting sqref="AT51">
    <cfRule type="expression" dxfId="285" priority="11">
      <formula>AND($I51&lt;&gt;"",$AT51="")</formula>
    </cfRule>
  </conditionalFormatting>
  <conditionalFormatting sqref="AT56">
    <cfRule type="expression" dxfId="284" priority="10">
      <formula>AND($I56&lt;&gt;"",$AT56="")</formula>
    </cfRule>
  </conditionalFormatting>
  <conditionalFormatting sqref="AT61">
    <cfRule type="expression" dxfId="283" priority="9">
      <formula>AND($I61&lt;&gt;"",$AT61="")</formula>
    </cfRule>
  </conditionalFormatting>
  <conditionalFormatting sqref="AT66">
    <cfRule type="expression" dxfId="282" priority="8">
      <formula>AND($I66&lt;&gt;"",$AT66="")</formula>
    </cfRule>
  </conditionalFormatting>
  <conditionalFormatting sqref="AT71">
    <cfRule type="expression" dxfId="281" priority="7">
      <formula>AND($I71&lt;&gt;"",$AT71="")</formula>
    </cfRule>
  </conditionalFormatting>
  <conditionalFormatting sqref="AT76">
    <cfRule type="expression" dxfId="280" priority="6">
      <formula>AND($I76&lt;&gt;"",$AT76="")</formula>
    </cfRule>
  </conditionalFormatting>
  <conditionalFormatting sqref="AT81">
    <cfRule type="expression" dxfId="279" priority="5">
      <formula>AND($I81&lt;&gt;"",$AT81="")</formula>
    </cfRule>
  </conditionalFormatting>
  <conditionalFormatting sqref="AT86">
    <cfRule type="expression" dxfId="278" priority="4">
      <formula>AND($I86&lt;&gt;"",$AT86="")</formula>
    </cfRule>
  </conditionalFormatting>
  <conditionalFormatting sqref="AT91">
    <cfRule type="expression" dxfId="277" priority="3">
      <formula>AND($I91&lt;&gt;"",$AT91="")</formula>
    </cfRule>
  </conditionalFormatting>
  <conditionalFormatting sqref="AT96">
    <cfRule type="expression" dxfId="276" priority="2">
      <formula>AND($I96&lt;&gt;"",$AT96="")</formula>
    </cfRule>
  </conditionalFormatting>
  <conditionalFormatting sqref="AT101">
    <cfRule type="expression" dxfId="27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E114F7C-C2D8-4733-8E31-D53767D943E5}">
      <formula1>$BU$28</formula1>
    </dataValidation>
    <dataValidation type="list" allowBlank="1" showInputMessage="1" showErrorMessage="1" sqref="AK8:AO8" xr:uid="{B3A3D576-2AEF-4D2A-BDBD-2E0F2EDBC7F2}">
      <formula1>"平成,昭和,大正"</formula1>
    </dataValidation>
    <dataValidation type="list" allowBlank="1" showInputMessage="1" showErrorMessage="1" sqref="BU8 I33:O34 I38:O39 I43:O44 I48:O49 I53:O54 I58:O59 I63:O64 I83:O84 I103:O104 I98:O99 I93:O94 I88:O89 I78:O79 I68:O69 I73:O74" xr:uid="{7313747A-EA17-479A-94AB-386991962F6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C6C08FC5-0F69-41FD-B050-F241133BA663}">
      <formula1>"男,女"</formula1>
    </dataValidation>
    <dataValidation type="list" allowBlank="1" showInputMessage="1" showErrorMessage="1" sqref="S13:U13 S15:U15 S17:U17 S19:U19 AY13:BA13 AY15:BA15 AY17:BA17 AY19:BA19" xr:uid="{93432B37-4FE0-446A-8212-DB49AC0EA318}">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3161EEDA-119E-46D3-A48B-7ED44D93A04C}">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5398-0A0F-4187-807C-AA979B7D2498}">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274" priority="38">
      <formula>AND($I31&lt;&gt;"",$I33="")</formula>
    </cfRule>
  </conditionalFormatting>
  <conditionalFormatting sqref="I73">
    <cfRule type="expression" dxfId="273" priority="15">
      <formula>AND($I71&lt;&gt;"",$I73="")</formula>
    </cfRule>
  </conditionalFormatting>
  <conditionalFormatting sqref="I78">
    <cfRule type="expression" dxfId="272" priority="33">
      <formula>AND($I76&lt;&gt;"",$I78="")</formula>
    </cfRule>
  </conditionalFormatting>
  <conditionalFormatting sqref="I83">
    <cfRule type="expression" dxfId="271" priority="18">
      <formula>AND($I81&lt;&gt;"",$I83="")</formula>
    </cfRule>
  </conditionalFormatting>
  <conditionalFormatting sqref="I88">
    <cfRule type="expression" dxfId="270" priority="21">
      <formula>AND($I86&lt;&gt;"",$I88="")</formula>
    </cfRule>
  </conditionalFormatting>
  <conditionalFormatting sqref="I93">
    <cfRule type="expression" dxfId="269" priority="24">
      <formula>AND($I91&lt;&gt;"",$I93="")</formula>
    </cfRule>
  </conditionalFormatting>
  <conditionalFormatting sqref="I98">
    <cfRule type="expression" dxfId="268" priority="27">
      <formula>AND($I96&lt;&gt;"",$I98="")</formula>
    </cfRule>
  </conditionalFormatting>
  <conditionalFormatting sqref="I103">
    <cfRule type="expression" dxfId="267" priority="30">
      <formula>AND($I101&lt;&gt;"",$I103="")</formula>
    </cfRule>
  </conditionalFormatting>
  <conditionalFormatting sqref="V33 V38 V43 V48 V53 V58 V63">
    <cfRule type="expression" dxfId="266" priority="42">
      <formula>AND($I31&lt;&gt;"",$V33="")</formula>
    </cfRule>
    <cfRule type="expression" dxfId="265" priority="43">
      <formula>IF(AND($I36&lt;&gt;"",$AI38&lt;&gt;"",$V33&lt;=$AI38),TRUE,FALSE)</formula>
    </cfRule>
  </conditionalFormatting>
  <conditionalFormatting sqref="V68">
    <cfRule type="expression" dxfId="264" priority="44">
      <formula>AND($I66&lt;&gt;"",$V68="")</formula>
    </cfRule>
    <cfRule type="expression" dxfId="263" priority="45">
      <formula>IF(AND(#REF!&lt;&gt;"",#REF!&lt;&gt;"",$V68&lt;=#REF!),TRUE,FALSE)</formula>
    </cfRule>
  </conditionalFormatting>
  <conditionalFormatting sqref="V73 V78 V83">
    <cfRule type="expression" dxfId="262" priority="46">
      <formula>AND($I71&lt;&gt;"",$V73="")</formula>
    </cfRule>
    <cfRule type="expression" dxfId="261" priority="47">
      <formula>IF(AND(#REF!&lt;&gt;"",#REF!&lt;&gt;"",$V73&lt;=#REF!),TRUE,FALSE)</formula>
    </cfRule>
  </conditionalFormatting>
  <conditionalFormatting sqref="V88">
    <cfRule type="expression" dxfId="260" priority="54">
      <formula>AND($I86&lt;&gt;"",$V88="")</formula>
    </cfRule>
    <cfRule type="expression" dxfId="259" priority="55">
      <formula>IF(AND(#REF!&lt;&gt;"",#REF!&lt;&gt;"",$V88&lt;=#REF!),TRUE,FALSE)</formula>
    </cfRule>
  </conditionalFormatting>
  <conditionalFormatting sqref="V93">
    <cfRule type="expression" dxfId="258" priority="52">
      <formula>AND($I91&lt;&gt;"",$V93="")</formula>
    </cfRule>
    <cfRule type="expression" dxfId="257" priority="53">
      <formula>IF(AND(#REF!&lt;&gt;"",#REF!&lt;&gt;"",$V93&lt;=#REF!),TRUE,FALSE)</formula>
    </cfRule>
  </conditionalFormatting>
  <conditionalFormatting sqref="V98">
    <cfRule type="expression" dxfId="256" priority="50">
      <formula>AND($I96&lt;&gt;"",$V98="")</formula>
    </cfRule>
    <cfRule type="expression" dxfId="255" priority="51">
      <formula>IF(AND(#REF!&lt;&gt;"",#REF!&lt;&gt;"",$V98&lt;=#REF!),TRUE,FALSE)</formula>
    </cfRule>
  </conditionalFormatting>
  <conditionalFormatting sqref="V103">
    <cfRule type="expression" dxfId="254" priority="48">
      <formula>AND($I101&lt;&gt;"",$V103="")</formula>
    </cfRule>
    <cfRule type="expression" dxfId="253" priority="49">
      <formula>IF(AND(#REF!&lt;&gt;"",#REF!&lt;&gt;"",$V103&lt;=#REF!),TRUE,FALSE)</formula>
    </cfRule>
  </conditionalFormatting>
  <conditionalFormatting sqref="AI33">
    <cfRule type="expression" dxfId="252" priority="36">
      <formula>AND($I$31&lt;&gt;"",$AI$33="")</formula>
    </cfRule>
  </conditionalFormatting>
  <conditionalFormatting sqref="AI38 AI43 AI48 AI53 AI58 AI63 AI68">
    <cfRule type="expression" dxfId="251" priority="40">
      <formula>AND($I36&lt;&gt;"",$AI38="")</formula>
    </cfRule>
    <cfRule type="expression" dxfId="250" priority="41">
      <formula>IF(AND($I36&lt;&gt;"",AI38&lt;&gt;"",$V33&lt;=$AI38),TRUE,FALSE)</formula>
    </cfRule>
  </conditionalFormatting>
  <conditionalFormatting sqref="AI73">
    <cfRule type="expression" dxfId="249" priority="16">
      <formula>AND($I71&lt;&gt;"",$AI73="")</formula>
    </cfRule>
    <cfRule type="expression" dxfId="248" priority="17">
      <formula>IF(AND($I71&lt;&gt;"",AI73&lt;&gt;"",$V63&lt;=$AI73),TRUE,FALSE)</formula>
    </cfRule>
  </conditionalFormatting>
  <conditionalFormatting sqref="AI78">
    <cfRule type="expression" dxfId="247" priority="34">
      <formula>AND($I76&lt;&gt;"",$AI78="")</formula>
    </cfRule>
    <cfRule type="expression" dxfId="246" priority="35">
      <formula>IF(AND($I76&lt;&gt;"",AI78&lt;&gt;"",$V68&lt;=$AI78),TRUE,FALSE)</formula>
    </cfRule>
  </conditionalFormatting>
  <conditionalFormatting sqref="AI83">
    <cfRule type="expression" dxfId="245" priority="19">
      <formula>AND($I81&lt;&gt;"",$AI83="")</formula>
    </cfRule>
    <cfRule type="expression" dxfId="244" priority="20">
      <formula>IF(AND($I81&lt;&gt;"",AI83&lt;&gt;"",$V78&lt;=$AI83),TRUE,FALSE)</formula>
    </cfRule>
  </conditionalFormatting>
  <conditionalFormatting sqref="AI88">
    <cfRule type="expression" dxfId="243" priority="22">
      <formula>AND($I86&lt;&gt;"",$AI88="")</formula>
    </cfRule>
    <cfRule type="expression" dxfId="242" priority="23">
      <formula>IF(AND($I86&lt;&gt;"",AI88&lt;&gt;"",$V78&lt;=$AI88),TRUE,FALSE)</formula>
    </cfRule>
  </conditionalFormatting>
  <conditionalFormatting sqref="AI93">
    <cfRule type="expression" dxfId="241" priority="25">
      <formula>AND($I91&lt;&gt;"",$AI93="")</formula>
    </cfRule>
    <cfRule type="expression" dxfId="240" priority="26">
      <formula>IF(AND($I91&lt;&gt;"",AI93&lt;&gt;"",$V78&lt;=$AI93),TRUE,FALSE)</formula>
    </cfRule>
  </conditionalFormatting>
  <conditionalFormatting sqref="AI98">
    <cfRule type="expression" dxfId="239" priority="28">
      <formula>AND($I96&lt;&gt;"",$AI98="")</formula>
    </cfRule>
    <cfRule type="expression" dxfId="238" priority="29">
      <formula>IF(AND($I96&lt;&gt;"",AI98&lt;&gt;"",$V78&lt;=$AI98),TRUE,FALSE)</formula>
    </cfRule>
  </conditionalFormatting>
  <conditionalFormatting sqref="AI103">
    <cfRule type="expression" dxfId="237" priority="31">
      <formula>AND($I101&lt;&gt;"",$AI103="")</formula>
    </cfRule>
    <cfRule type="expression" dxfId="236" priority="32">
      <formula>IF(AND($I101&lt;&gt;"",AI103&lt;&gt;"",$V78&lt;=$AI103),TRUE,FALSE)</formula>
    </cfRule>
  </conditionalFormatting>
  <conditionalFormatting sqref="AT31">
    <cfRule type="expression" dxfId="234" priority="37">
      <formula>AND($I31&lt;&gt;"",$AT31="")</formula>
    </cfRule>
  </conditionalFormatting>
  <conditionalFormatting sqref="AT36">
    <cfRule type="expression" dxfId="233" priority="14">
      <formula>AND($I36&lt;&gt;"",$AT36="")</formula>
    </cfRule>
  </conditionalFormatting>
  <conditionalFormatting sqref="AT41">
    <cfRule type="expression" dxfId="232" priority="13">
      <formula>AND($I41&lt;&gt;"",$AT41="")</formula>
    </cfRule>
  </conditionalFormatting>
  <conditionalFormatting sqref="AT46">
    <cfRule type="expression" dxfId="231" priority="12">
      <formula>AND($I46&lt;&gt;"",$AT46="")</formula>
    </cfRule>
  </conditionalFormatting>
  <conditionalFormatting sqref="AT51">
    <cfRule type="expression" dxfId="230" priority="11">
      <formula>AND($I51&lt;&gt;"",$AT51="")</formula>
    </cfRule>
  </conditionalFormatting>
  <conditionalFormatting sqref="AT56">
    <cfRule type="expression" dxfId="229" priority="10">
      <formula>AND($I56&lt;&gt;"",$AT56="")</formula>
    </cfRule>
  </conditionalFormatting>
  <conditionalFormatting sqref="AT61">
    <cfRule type="expression" dxfId="228" priority="9">
      <formula>AND($I61&lt;&gt;"",$AT61="")</formula>
    </cfRule>
  </conditionalFormatting>
  <conditionalFormatting sqref="AT66">
    <cfRule type="expression" dxfId="227" priority="8">
      <formula>AND($I66&lt;&gt;"",$AT66="")</formula>
    </cfRule>
  </conditionalFormatting>
  <conditionalFormatting sqref="AT71">
    <cfRule type="expression" dxfId="226" priority="7">
      <formula>AND($I71&lt;&gt;"",$AT71="")</formula>
    </cfRule>
  </conditionalFormatting>
  <conditionalFormatting sqref="AT76">
    <cfRule type="expression" dxfId="225" priority="6">
      <formula>AND($I76&lt;&gt;"",$AT76="")</formula>
    </cfRule>
  </conditionalFormatting>
  <conditionalFormatting sqref="AT81">
    <cfRule type="expression" dxfId="224" priority="5">
      <formula>AND($I81&lt;&gt;"",$AT81="")</formula>
    </cfRule>
  </conditionalFormatting>
  <conditionalFormatting sqref="AT86">
    <cfRule type="expression" dxfId="223" priority="4">
      <formula>AND($I86&lt;&gt;"",$AT86="")</formula>
    </cfRule>
  </conditionalFormatting>
  <conditionalFormatting sqref="AT91">
    <cfRule type="expression" dxfId="222" priority="3">
      <formula>AND($I91&lt;&gt;"",$AT91="")</formula>
    </cfRule>
  </conditionalFormatting>
  <conditionalFormatting sqref="AT96">
    <cfRule type="expression" dxfId="221" priority="2">
      <formula>AND($I96&lt;&gt;"",$AT96="")</formula>
    </cfRule>
  </conditionalFormatting>
  <conditionalFormatting sqref="AT101">
    <cfRule type="expression" dxfId="220" priority="1">
      <formula>AND($I101&lt;&gt;"",$AT101="")</formula>
    </cfRule>
  </conditionalFormatting>
  <dataValidations count="5">
    <dataValidation type="list" allowBlank="1" showInputMessage="1" showErrorMessage="1" sqref="S13:U13 S15:U15 S17:U17 S19:U19 AY13:BA13 AY15:BA15 AY17:BA17 AY19:BA19" xr:uid="{A6634E31-B574-4821-A9CE-0E91DF797135}">
      <formula1>"昭和,平成,令和"</formula1>
    </dataValidation>
    <dataValidation type="list" allowBlank="1" showInputMessage="1" showErrorMessage="1" sqref="CY7" xr:uid="{0C99731E-C614-4CDD-8CA6-D46A17E234C5}">
      <formula1>"男,女"</formula1>
    </dataValidation>
    <dataValidation type="list" allowBlank="1" showInputMessage="1" showErrorMessage="1" sqref="BU8 I33:O34 I38:O39 I43:O44 I48:O49 I53:O54 I58:O59 I63:O64 I83:O84 I103:O104 I98:O99 I93:O94 I88:O89 I78:O79 I68:O69 I73:O74" xr:uid="{99693A0F-43C2-4D9D-BC0B-5A2094A5871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5464CC08-61EE-4996-960B-54798BB11185}">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0E3D9BC-50A1-4B0D-A9D2-DB13E4591E9D}">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C10876C8-5D97-4133-91AD-0ACAE4525A99}">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F940-A758-4E8F-A0D0-470767529D00}">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219" priority="38">
      <formula>AND($I31&lt;&gt;"",$I33="")</formula>
    </cfRule>
  </conditionalFormatting>
  <conditionalFormatting sqref="I73">
    <cfRule type="expression" dxfId="218" priority="15">
      <formula>AND($I71&lt;&gt;"",$I73="")</formula>
    </cfRule>
  </conditionalFormatting>
  <conditionalFormatting sqref="I78">
    <cfRule type="expression" dxfId="217" priority="33">
      <formula>AND($I76&lt;&gt;"",$I78="")</formula>
    </cfRule>
  </conditionalFormatting>
  <conditionalFormatting sqref="I83">
    <cfRule type="expression" dxfId="216" priority="18">
      <formula>AND($I81&lt;&gt;"",$I83="")</formula>
    </cfRule>
  </conditionalFormatting>
  <conditionalFormatting sqref="I88">
    <cfRule type="expression" dxfId="215" priority="21">
      <formula>AND($I86&lt;&gt;"",$I88="")</formula>
    </cfRule>
  </conditionalFormatting>
  <conditionalFormatting sqref="I93">
    <cfRule type="expression" dxfId="214" priority="24">
      <formula>AND($I91&lt;&gt;"",$I93="")</formula>
    </cfRule>
  </conditionalFormatting>
  <conditionalFormatting sqref="I98">
    <cfRule type="expression" dxfId="213" priority="27">
      <formula>AND($I96&lt;&gt;"",$I98="")</formula>
    </cfRule>
  </conditionalFormatting>
  <conditionalFormatting sqref="I103">
    <cfRule type="expression" dxfId="212" priority="30">
      <formula>AND($I101&lt;&gt;"",$I103="")</formula>
    </cfRule>
  </conditionalFormatting>
  <conditionalFormatting sqref="V33 V38 V43 V48 V53 V58 V63">
    <cfRule type="expression" dxfId="211" priority="42">
      <formula>AND($I31&lt;&gt;"",$V33="")</formula>
    </cfRule>
    <cfRule type="expression" dxfId="210" priority="43">
      <formula>IF(AND($I36&lt;&gt;"",$AI38&lt;&gt;"",$V33&lt;=$AI38),TRUE,FALSE)</formula>
    </cfRule>
  </conditionalFormatting>
  <conditionalFormatting sqref="V68">
    <cfRule type="expression" dxfId="209" priority="44">
      <formula>AND($I66&lt;&gt;"",$V68="")</formula>
    </cfRule>
    <cfRule type="expression" dxfId="208" priority="45">
      <formula>IF(AND(#REF!&lt;&gt;"",#REF!&lt;&gt;"",$V68&lt;=#REF!),TRUE,FALSE)</formula>
    </cfRule>
  </conditionalFormatting>
  <conditionalFormatting sqref="V73 V78 V83">
    <cfRule type="expression" dxfId="207" priority="46">
      <formula>AND($I71&lt;&gt;"",$V73="")</formula>
    </cfRule>
    <cfRule type="expression" dxfId="206" priority="47">
      <formula>IF(AND(#REF!&lt;&gt;"",#REF!&lt;&gt;"",$V73&lt;=#REF!),TRUE,FALSE)</formula>
    </cfRule>
  </conditionalFormatting>
  <conditionalFormatting sqref="V88">
    <cfRule type="expression" dxfId="205" priority="54">
      <formula>AND($I86&lt;&gt;"",$V88="")</formula>
    </cfRule>
    <cfRule type="expression" dxfId="204" priority="55">
      <formula>IF(AND(#REF!&lt;&gt;"",#REF!&lt;&gt;"",$V88&lt;=#REF!),TRUE,FALSE)</formula>
    </cfRule>
  </conditionalFormatting>
  <conditionalFormatting sqref="V93">
    <cfRule type="expression" dxfId="203" priority="52">
      <formula>AND($I91&lt;&gt;"",$V93="")</formula>
    </cfRule>
    <cfRule type="expression" dxfId="202" priority="53">
      <formula>IF(AND(#REF!&lt;&gt;"",#REF!&lt;&gt;"",$V93&lt;=#REF!),TRUE,FALSE)</formula>
    </cfRule>
  </conditionalFormatting>
  <conditionalFormatting sqref="V98">
    <cfRule type="expression" dxfId="201" priority="50">
      <formula>AND($I96&lt;&gt;"",$V98="")</formula>
    </cfRule>
    <cfRule type="expression" dxfId="200" priority="51">
      <formula>IF(AND(#REF!&lt;&gt;"",#REF!&lt;&gt;"",$V98&lt;=#REF!),TRUE,FALSE)</formula>
    </cfRule>
  </conditionalFormatting>
  <conditionalFormatting sqref="V103">
    <cfRule type="expression" dxfId="199" priority="48">
      <formula>AND($I101&lt;&gt;"",$V103="")</formula>
    </cfRule>
    <cfRule type="expression" dxfId="198" priority="49">
      <formula>IF(AND(#REF!&lt;&gt;"",#REF!&lt;&gt;"",$V103&lt;=#REF!),TRUE,FALSE)</formula>
    </cfRule>
  </conditionalFormatting>
  <conditionalFormatting sqref="AI33">
    <cfRule type="expression" dxfId="197" priority="36">
      <formula>AND($I$31&lt;&gt;"",$AI$33="")</formula>
    </cfRule>
  </conditionalFormatting>
  <conditionalFormatting sqref="AI38 AI43 AI48 AI53 AI58 AI63 AI68">
    <cfRule type="expression" dxfId="196" priority="40">
      <formula>AND($I36&lt;&gt;"",$AI38="")</formula>
    </cfRule>
    <cfRule type="expression" dxfId="195" priority="41">
      <formula>IF(AND($I36&lt;&gt;"",AI38&lt;&gt;"",$V33&lt;=$AI38),TRUE,FALSE)</formula>
    </cfRule>
  </conditionalFormatting>
  <conditionalFormatting sqref="AI73">
    <cfRule type="expression" dxfId="194" priority="16">
      <formula>AND($I71&lt;&gt;"",$AI73="")</formula>
    </cfRule>
    <cfRule type="expression" dxfId="193" priority="17">
      <formula>IF(AND($I71&lt;&gt;"",AI73&lt;&gt;"",$V63&lt;=$AI73),TRUE,FALSE)</formula>
    </cfRule>
  </conditionalFormatting>
  <conditionalFormatting sqref="AI78">
    <cfRule type="expression" dxfId="192" priority="34">
      <formula>AND($I76&lt;&gt;"",$AI78="")</formula>
    </cfRule>
    <cfRule type="expression" dxfId="191" priority="35">
      <formula>IF(AND($I76&lt;&gt;"",AI78&lt;&gt;"",$V68&lt;=$AI78),TRUE,FALSE)</formula>
    </cfRule>
  </conditionalFormatting>
  <conditionalFormatting sqref="AI83">
    <cfRule type="expression" dxfId="190" priority="19">
      <formula>AND($I81&lt;&gt;"",$AI83="")</formula>
    </cfRule>
    <cfRule type="expression" dxfId="189" priority="20">
      <formula>IF(AND($I81&lt;&gt;"",AI83&lt;&gt;"",$V78&lt;=$AI83),TRUE,FALSE)</formula>
    </cfRule>
  </conditionalFormatting>
  <conditionalFormatting sqref="AI88">
    <cfRule type="expression" dxfId="188" priority="22">
      <formula>AND($I86&lt;&gt;"",$AI88="")</formula>
    </cfRule>
    <cfRule type="expression" dxfId="187" priority="23">
      <formula>IF(AND($I86&lt;&gt;"",AI88&lt;&gt;"",$V78&lt;=$AI88),TRUE,FALSE)</formula>
    </cfRule>
  </conditionalFormatting>
  <conditionalFormatting sqref="AI93">
    <cfRule type="expression" dxfId="186" priority="25">
      <formula>AND($I91&lt;&gt;"",$AI93="")</formula>
    </cfRule>
    <cfRule type="expression" dxfId="185" priority="26">
      <formula>IF(AND($I91&lt;&gt;"",AI93&lt;&gt;"",$V78&lt;=$AI93),TRUE,FALSE)</formula>
    </cfRule>
  </conditionalFormatting>
  <conditionalFormatting sqref="AI98">
    <cfRule type="expression" dxfId="184" priority="28">
      <formula>AND($I96&lt;&gt;"",$AI98="")</formula>
    </cfRule>
    <cfRule type="expression" dxfId="183" priority="29">
      <formula>IF(AND($I96&lt;&gt;"",AI98&lt;&gt;"",$V78&lt;=$AI98),TRUE,FALSE)</formula>
    </cfRule>
  </conditionalFormatting>
  <conditionalFormatting sqref="AI103">
    <cfRule type="expression" dxfId="182" priority="31">
      <formula>AND($I101&lt;&gt;"",$AI103="")</formula>
    </cfRule>
    <cfRule type="expression" dxfId="181" priority="32">
      <formula>IF(AND($I101&lt;&gt;"",AI103&lt;&gt;"",$V78&lt;=$AI103),TRUE,FALSE)</formula>
    </cfRule>
  </conditionalFormatting>
  <conditionalFormatting sqref="AT31">
    <cfRule type="expression" dxfId="179" priority="37">
      <formula>AND($I31&lt;&gt;"",$AT31="")</formula>
    </cfRule>
  </conditionalFormatting>
  <conditionalFormatting sqref="AT36">
    <cfRule type="expression" dxfId="178" priority="14">
      <formula>AND($I36&lt;&gt;"",$AT36="")</formula>
    </cfRule>
  </conditionalFormatting>
  <conditionalFormatting sqref="AT41">
    <cfRule type="expression" dxfId="177" priority="13">
      <formula>AND($I41&lt;&gt;"",$AT41="")</formula>
    </cfRule>
  </conditionalFormatting>
  <conditionalFormatting sqref="AT46">
    <cfRule type="expression" dxfId="176" priority="12">
      <formula>AND($I46&lt;&gt;"",$AT46="")</formula>
    </cfRule>
  </conditionalFormatting>
  <conditionalFormatting sqref="AT51">
    <cfRule type="expression" dxfId="175" priority="11">
      <formula>AND($I51&lt;&gt;"",$AT51="")</formula>
    </cfRule>
  </conditionalFormatting>
  <conditionalFormatting sqref="AT56">
    <cfRule type="expression" dxfId="174" priority="10">
      <formula>AND($I56&lt;&gt;"",$AT56="")</formula>
    </cfRule>
  </conditionalFormatting>
  <conditionalFormatting sqref="AT61">
    <cfRule type="expression" dxfId="173" priority="9">
      <formula>AND($I61&lt;&gt;"",$AT61="")</formula>
    </cfRule>
  </conditionalFormatting>
  <conditionalFormatting sqref="AT66">
    <cfRule type="expression" dxfId="172" priority="8">
      <formula>AND($I66&lt;&gt;"",$AT66="")</formula>
    </cfRule>
  </conditionalFormatting>
  <conditionalFormatting sqref="AT71">
    <cfRule type="expression" dxfId="171" priority="7">
      <formula>AND($I71&lt;&gt;"",$AT71="")</formula>
    </cfRule>
  </conditionalFormatting>
  <conditionalFormatting sqref="AT76">
    <cfRule type="expression" dxfId="170" priority="6">
      <formula>AND($I76&lt;&gt;"",$AT76="")</formula>
    </cfRule>
  </conditionalFormatting>
  <conditionalFormatting sqref="AT81">
    <cfRule type="expression" dxfId="169" priority="5">
      <formula>AND($I81&lt;&gt;"",$AT81="")</formula>
    </cfRule>
  </conditionalFormatting>
  <conditionalFormatting sqref="AT86">
    <cfRule type="expression" dxfId="168" priority="4">
      <formula>AND($I86&lt;&gt;"",$AT86="")</formula>
    </cfRule>
  </conditionalFormatting>
  <conditionalFormatting sqref="AT91">
    <cfRule type="expression" dxfId="167" priority="3">
      <formula>AND($I91&lt;&gt;"",$AT91="")</formula>
    </cfRule>
  </conditionalFormatting>
  <conditionalFormatting sqref="AT96">
    <cfRule type="expression" dxfId="166" priority="2">
      <formula>AND($I96&lt;&gt;"",$AT96="")</formula>
    </cfRule>
  </conditionalFormatting>
  <conditionalFormatting sqref="AT101">
    <cfRule type="expression" dxfId="16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7973B5E1-C5F6-4D75-9863-B67D67CDD4BA}">
      <formula1>$BU$28</formula1>
    </dataValidation>
    <dataValidation type="list" allowBlank="1" showInputMessage="1" showErrorMessage="1" sqref="AK8:AO8" xr:uid="{24ABCABB-1DA5-4EE4-8AC3-EE266B137CF3}">
      <formula1>"平成,昭和,大正"</formula1>
    </dataValidation>
    <dataValidation type="list" allowBlank="1" showInputMessage="1" showErrorMessage="1" sqref="BU8 I33:O34 I38:O39 I43:O44 I48:O49 I53:O54 I58:O59 I63:O64 I83:O84 I103:O104 I98:O99 I93:O94 I88:O89 I78:O79 I68:O69 I73:O74" xr:uid="{142AE764-46C9-4C73-AFD1-02F3DC24571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48B53F55-0FB6-41DC-88C0-A1780A27202E}">
      <formula1>"男,女"</formula1>
    </dataValidation>
    <dataValidation type="list" allowBlank="1" showInputMessage="1" showErrorMessage="1" sqref="S13:U13 S15:U15 S17:U17 S19:U19 AY13:BA13 AY15:BA15 AY17:BA17 AY19:BA19" xr:uid="{BEEC4F71-6C4A-4570-AF7F-45C0B15AB744}">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E1229287-0887-476F-9306-5BFE930A5E0B}">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7131-BAC3-4A42-A165-FFC80D5792A2}">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64" priority="38">
      <formula>AND($I31&lt;&gt;"",$I33="")</formula>
    </cfRule>
  </conditionalFormatting>
  <conditionalFormatting sqref="I73">
    <cfRule type="expression" dxfId="163" priority="15">
      <formula>AND($I71&lt;&gt;"",$I73="")</formula>
    </cfRule>
  </conditionalFormatting>
  <conditionalFormatting sqref="I78">
    <cfRule type="expression" dxfId="162" priority="33">
      <formula>AND($I76&lt;&gt;"",$I78="")</formula>
    </cfRule>
  </conditionalFormatting>
  <conditionalFormatting sqref="I83">
    <cfRule type="expression" dxfId="161" priority="18">
      <formula>AND($I81&lt;&gt;"",$I83="")</formula>
    </cfRule>
  </conditionalFormatting>
  <conditionalFormatting sqref="I88">
    <cfRule type="expression" dxfId="160" priority="21">
      <formula>AND($I86&lt;&gt;"",$I88="")</formula>
    </cfRule>
  </conditionalFormatting>
  <conditionalFormatting sqref="I93">
    <cfRule type="expression" dxfId="159" priority="24">
      <formula>AND($I91&lt;&gt;"",$I93="")</formula>
    </cfRule>
  </conditionalFormatting>
  <conditionalFormatting sqref="I98">
    <cfRule type="expression" dxfId="158" priority="27">
      <formula>AND($I96&lt;&gt;"",$I98="")</formula>
    </cfRule>
  </conditionalFormatting>
  <conditionalFormatting sqref="I103">
    <cfRule type="expression" dxfId="157" priority="30">
      <formula>AND($I101&lt;&gt;"",$I103="")</formula>
    </cfRule>
  </conditionalFormatting>
  <conditionalFormatting sqref="V33 V38 V43 V48 V53 V58 V63">
    <cfRule type="expression" dxfId="156" priority="42">
      <formula>AND($I31&lt;&gt;"",$V33="")</formula>
    </cfRule>
    <cfRule type="expression" dxfId="155" priority="43">
      <formula>IF(AND($I36&lt;&gt;"",$AI38&lt;&gt;"",$V33&lt;=$AI38),TRUE,FALSE)</formula>
    </cfRule>
  </conditionalFormatting>
  <conditionalFormatting sqref="V68">
    <cfRule type="expression" dxfId="154" priority="44">
      <formula>AND($I66&lt;&gt;"",$V68="")</formula>
    </cfRule>
    <cfRule type="expression" dxfId="153" priority="45">
      <formula>IF(AND(#REF!&lt;&gt;"",#REF!&lt;&gt;"",$V68&lt;=#REF!),TRUE,FALSE)</formula>
    </cfRule>
  </conditionalFormatting>
  <conditionalFormatting sqref="V73 V78 V83">
    <cfRule type="expression" dxfId="152" priority="46">
      <formula>AND($I71&lt;&gt;"",$V73="")</formula>
    </cfRule>
    <cfRule type="expression" dxfId="151" priority="47">
      <formula>IF(AND(#REF!&lt;&gt;"",#REF!&lt;&gt;"",$V73&lt;=#REF!),TRUE,FALSE)</formula>
    </cfRule>
  </conditionalFormatting>
  <conditionalFormatting sqref="V88">
    <cfRule type="expression" dxfId="150" priority="54">
      <formula>AND($I86&lt;&gt;"",$V88="")</formula>
    </cfRule>
    <cfRule type="expression" dxfId="149" priority="55">
      <formula>IF(AND(#REF!&lt;&gt;"",#REF!&lt;&gt;"",$V88&lt;=#REF!),TRUE,FALSE)</formula>
    </cfRule>
  </conditionalFormatting>
  <conditionalFormatting sqref="V93">
    <cfRule type="expression" dxfId="148" priority="52">
      <formula>AND($I91&lt;&gt;"",$V93="")</formula>
    </cfRule>
    <cfRule type="expression" dxfId="147" priority="53">
      <formula>IF(AND(#REF!&lt;&gt;"",#REF!&lt;&gt;"",$V93&lt;=#REF!),TRUE,FALSE)</formula>
    </cfRule>
  </conditionalFormatting>
  <conditionalFormatting sqref="V98">
    <cfRule type="expression" dxfId="146" priority="50">
      <formula>AND($I96&lt;&gt;"",$V98="")</formula>
    </cfRule>
    <cfRule type="expression" dxfId="145" priority="51">
      <formula>IF(AND(#REF!&lt;&gt;"",#REF!&lt;&gt;"",$V98&lt;=#REF!),TRUE,FALSE)</formula>
    </cfRule>
  </conditionalFormatting>
  <conditionalFormatting sqref="V103">
    <cfRule type="expression" dxfId="144" priority="48">
      <formula>AND($I101&lt;&gt;"",$V103="")</formula>
    </cfRule>
    <cfRule type="expression" dxfId="143" priority="49">
      <formula>IF(AND(#REF!&lt;&gt;"",#REF!&lt;&gt;"",$V103&lt;=#REF!),TRUE,FALSE)</formula>
    </cfRule>
  </conditionalFormatting>
  <conditionalFormatting sqref="AI33">
    <cfRule type="expression" dxfId="142" priority="36">
      <formula>AND($I$31&lt;&gt;"",$AI$33="")</formula>
    </cfRule>
  </conditionalFormatting>
  <conditionalFormatting sqref="AI38 AI43 AI48 AI53 AI58 AI63 AI68">
    <cfRule type="expression" dxfId="141" priority="40">
      <formula>AND($I36&lt;&gt;"",$AI38="")</formula>
    </cfRule>
    <cfRule type="expression" dxfId="140" priority="41">
      <formula>IF(AND($I36&lt;&gt;"",AI38&lt;&gt;"",$V33&lt;=$AI38),TRUE,FALSE)</formula>
    </cfRule>
  </conditionalFormatting>
  <conditionalFormatting sqref="AI73">
    <cfRule type="expression" dxfId="139" priority="16">
      <formula>AND($I71&lt;&gt;"",$AI73="")</formula>
    </cfRule>
    <cfRule type="expression" dxfId="138" priority="17">
      <formula>IF(AND($I71&lt;&gt;"",AI73&lt;&gt;"",$V63&lt;=$AI73),TRUE,FALSE)</formula>
    </cfRule>
  </conditionalFormatting>
  <conditionalFormatting sqref="AI78">
    <cfRule type="expression" dxfId="137" priority="34">
      <formula>AND($I76&lt;&gt;"",$AI78="")</formula>
    </cfRule>
    <cfRule type="expression" dxfId="136" priority="35">
      <formula>IF(AND($I76&lt;&gt;"",AI78&lt;&gt;"",$V68&lt;=$AI78),TRUE,FALSE)</formula>
    </cfRule>
  </conditionalFormatting>
  <conditionalFormatting sqref="AI83">
    <cfRule type="expression" dxfId="135" priority="19">
      <formula>AND($I81&lt;&gt;"",$AI83="")</formula>
    </cfRule>
    <cfRule type="expression" dxfId="134" priority="20">
      <formula>IF(AND($I81&lt;&gt;"",AI83&lt;&gt;"",$V78&lt;=$AI83),TRUE,FALSE)</formula>
    </cfRule>
  </conditionalFormatting>
  <conditionalFormatting sqref="AI88">
    <cfRule type="expression" dxfId="133" priority="22">
      <formula>AND($I86&lt;&gt;"",$AI88="")</formula>
    </cfRule>
    <cfRule type="expression" dxfId="132" priority="23">
      <formula>IF(AND($I86&lt;&gt;"",AI88&lt;&gt;"",$V78&lt;=$AI88),TRUE,FALSE)</formula>
    </cfRule>
  </conditionalFormatting>
  <conditionalFormatting sqref="AI93">
    <cfRule type="expression" dxfId="131" priority="25">
      <formula>AND($I91&lt;&gt;"",$AI93="")</formula>
    </cfRule>
    <cfRule type="expression" dxfId="130" priority="26">
      <formula>IF(AND($I91&lt;&gt;"",AI93&lt;&gt;"",$V78&lt;=$AI93),TRUE,FALSE)</formula>
    </cfRule>
  </conditionalFormatting>
  <conditionalFormatting sqref="AI98">
    <cfRule type="expression" dxfId="129" priority="28">
      <formula>AND($I96&lt;&gt;"",$AI98="")</formula>
    </cfRule>
    <cfRule type="expression" dxfId="128" priority="29">
      <formula>IF(AND($I96&lt;&gt;"",AI98&lt;&gt;"",$V78&lt;=$AI98),TRUE,FALSE)</formula>
    </cfRule>
  </conditionalFormatting>
  <conditionalFormatting sqref="AI103">
    <cfRule type="expression" dxfId="127" priority="31">
      <formula>AND($I101&lt;&gt;"",$AI103="")</formula>
    </cfRule>
    <cfRule type="expression" dxfId="126" priority="32">
      <formula>IF(AND($I101&lt;&gt;"",AI103&lt;&gt;"",$V78&lt;=$AI103),TRUE,FALSE)</formula>
    </cfRule>
  </conditionalFormatting>
  <conditionalFormatting sqref="AT31">
    <cfRule type="expression" dxfId="124" priority="37">
      <formula>AND($I31&lt;&gt;"",$AT31="")</formula>
    </cfRule>
  </conditionalFormatting>
  <conditionalFormatting sqref="AT36">
    <cfRule type="expression" dxfId="123" priority="14">
      <formula>AND($I36&lt;&gt;"",$AT36="")</formula>
    </cfRule>
  </conditionalFormatting>
  <conditionalFormatting sqref="AT41">
    <cfRule type="expression" dxfId="122" priority="13">
      <formula>AND($I41&lt;&gt;"",$AT41="")</formula>
    </cfRule>
  </conditionalFormatting>
  <conditionalFormatting sqref="AT46">
    <cfRule type="expression" dxfId="121" priority="12">
      <formula>AND($I46&lt;&gt;"",$AT46="")</formula>
    </cfRule>
  </conditionalFormatting>
  <conditionalFormatting sqref="AT51">
    <cfRule type="expression" dxfId="120" priority="11">
      <formula>AND($I51&lt;&gt;"",$AT51="")</formula>
    </cfRule>
  </conditionalFormatting>
  <conditionalFormatting sqref="AT56">
    <cfRule type="expression" dxfId="119" priority="10">
      <formula>AND($I56&lt;&gt;"",$AT56="")</formula>
    </cfRule>
  </conditionalFormatting>
  <conditionalFormatting sqref="AT61">
    <cfRule type="expression" dxfId="118" priority="9">
      <formula>AND($I61&lt;&gt;"",$AT61="")</formula>
    </cfRule>
  </conditionalFormatting>
  <conditionalFormatting sqref="AT66">
    <cfRule type="expression" dxfId="117" priority="8">
      <formula>AND($I66&lt;&gt;"",$AT66="")</formula>
    </cfRule>
  </conditionalFormatting>
  <conditionalFormatting sqref="AT71">
    <cfRule type="expression" dxfId="116" priority="7">
      <formula>AND($I71&lt;&gt;"",$AT71="")</formula>
    </cfRule>
  </conditionalFormatting>
  <conditionalFormatting sqref="AT76">
    <cfRule type="expression" dxfId="115" priority="6">
      <formula>AND($I76&lt;&gt;"",$AT76="")</formula>
    </cfRule>
  </conditionalFormatting>
  <conditionalFormatting sqref="AT81">
    <cfRule type="expression" dxfId="114" priority="5">
      <formula>AND($I81&lt;&gt;"",$AT81="")</formula>
    </cfRule>
  </conditionalFormatting>
  <conditionalFormatting sqref="AT86">
    <cfRule type="expression" dxfId="113" priority="4">
      <formula>AND($I86&lt;&gt;"",$AT86="")</formula>
    </cfRule>
  </conditionalFormatting>
  <conditionalFormatting sqref="AT91">
    <cfRule type="expression" dxfId="112" priority="3">
      <formula>AND($I91&lt;&gt;"",$AT91="")</formula>
    </cfRule>
  </conditionalFormatting>
  <conditionalFormatting sqref="AT96">
    <cfRule type="expression" dxfId="111" priority="2">
      <formula>AND($I96&lt;&gt;"",$AT96="")</formula>
    </cfRule>
  </conditionalFormatting>
  <conditionalFormatting sqref="AT101">
    <cfRule type="expression" dxfId="110" priority="1">
      <formula>AND($I101&lt;&gt;"",$AT101="")</formula>
    </cfRule>
  </conditionalFormatting>
  <dataValidations count="5">
    <dataValidation type="list" allowBlank="1" showInputMessage="1" showErrorMessage="1" sqref="S13:U13 S15:U15 S17:U17 S19:U19 AY13:BA13 AY15:BA15 AY17:BA17 AY19:BA19" xr:uid="{DFE6E0E1-EDE6-46C4-8D7F-B882C2E4A5D5}">
      <formula1>"昭和,平成,令和"</formula1>
    </dataValidation>
    <dataValidation type="list" allowBlank="1" showInputMessage="1" showErrorMessage="1" sqref="CY7" xr:uid="{06227A1F-0ED4-4D51-9639-655A527E175D}">
      <formula1>"男,女"</formula1>
    </dataValidation>
    <dataValidation type="list" allowBlank="1" showInputMessage="1" showErrorMessage="1" sqref="BU8 I33:O34 I38:O39 I43:O44 I48:O49 I53:O54 I58:O59 I63:O64 I83:O84 I103:O104 I98:O99 I93:O94 I88:O89 I78:O79 I68:O69 I73:O74" xr:uid="{2A3519AF-B5FF-450A-A106-C83A4547EB0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B98CB811-2C20-4DCB-ABBE-1404A1E89452}">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1600755-BED3-4854-91C3-19C2B824063B}">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45FE78E0-25FE-4B48-81FD-2B4356F53629}">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E671-B42A-473A-B42E-4A326946F137}">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09" priority="38">
      <formula>AND($I31&lt;&gt;"",$I33="")</formula>
    </cfRule>
  </conditionalFormatting>
  <conditionalFormatting sqref="I73">
    <cfRule type="expression" dxfId="108" priority="15">
      <formula>AND($I71&lt;&gt;"",$I73="")</formula>
    </cfRule>
  </conditionalFormatting>
  <conditionalFormatting sqref="I78">
    <cfRule type="expression" dxfId="107" priority="33">
      <formula>AND($I76&lt;&gt;"",$I78="")</formula>
    </cfRule>
  </conditionalFormatting>
  <conditionalFormatting sqref="I83">
    <cfRule type="expression" dxfId="106" priority="18">
      <formula>AND($I81&lt;&gt;"",$I83="")</formula>
    </cfRule>
  </conditionalFormatting>
  <conditionalFormatting sqref="I88">
    <cfRule type="expression" dxfId="105" priority="21">
      <formula>AND($I86&lt;&gt;"",$I88="")</formula>
    </cfRule>
  </conditionalFormatting>
  <conditionalFormatting sqref="I93">
    <cfRule type="expression" dxfId="104" priority="24">
      <formula>AND($I91&lt;&gt;"",$I93="")</formula>
    </cfRule>
  </conditionalFormatting>
  <conditionalFormatting sqref="I98">
    <cfRule type="expression" dxfId="103" priority="27">
      <formula>AND($I96&lt;&gt;"",$I98="")</formula>
    </cfRule>
  </conditionalFormatting>
  <conditionalFormatting sqref="I103">
    <cfRule type="expression" dxfId="102" priority="30">
      <formula>AND($I101&lt;&gt;"",$I103="")</formula>
    </cfRule>
  </conditionalFormatting>
  <conditionalFormatting sqref="V33 V38 V43 V48 V53 V58 V63">
    <cfRule type="expression" dxfId="101" priority="42">
      <formula>AND($I31&lt;&gt;"",$V33="")</formula>
    </cfRule>
    <cfRule type="expression" dxfId="100" priority="43">
      <formula>IF(AND($I36&lt;&gt;"",$AI38&lt;&gt;"",$V33&lt;=$AI38),TRUE,FALSE)</formula>
    </cfRule>
  </conditionalFormatting>
  <conditionalFormatting sqref="V68">
    <cfRule type="expression" dxfId="99" priority="44">
      <formula>AND($I66&lt;&gt;"",$V68="")</formula>
    </cfRule>
    <cfRule type="expression" dxfId="98" priority="45">
      <formula>IF(AND(#REF!&lt;&gt;"",#REF!&lt;&gt;"",$V68&lt;=#REF!),TRUE,FALSE)</formula>
    </cfRule>
  </conditionalFormatting>
  <conditionalFormatting sqref="V73 V78 V83">
    <cfRule type="expression" dxfId="97" priority="46">
      <formula>AND($I71&lt;&gt;"",$V73="")</formula>
    </cfRule>
    <cfRule type="expression" dxfId="96" priority="47">
      <formula>IF(AND(#REF!&lt;&gt;"",#REF!&lt;&gt;"",$V73&lt;=#REF!),TRUE,FALSE)</formula>
    </cfRule>
  </conditionalFormatting>
  <conditionalFormatting sqref="V88">
    <cfRule type="expression" dxfId="95" priority="54">
      <formula>AND($I86&lt;&gt;"",$V88="")</formula>
    </cfRule>
    <cfRule type="expression" dxfId="94" priority="55">
      <formula>IF(AND(#REF!&lt;&gt;"",#REF!&lt;&gt;"",$V88&lt;=#REF!),TRUE,FALSE)</formula>
    </cfRule>
  </conditionalFormatting>
  <conditionalFormatting sqref="V93">
    <cfRule type="expression" dxfId="93" priority="52">
      <formula>AND($I91&lt;&gt;"",$V93="")</formula>
    </cfRule>
    <cfRule type="expression" dxfId="92" priority="53">
      <formula>IF(AND(#REF!&lt;&gt;"",#REF!&lt;&gt;"",$V93&lt;=#REF!),TRUE,FALSE)</formula>
    </cfRule>
  </conditionalFormatting>
  <conditionalFormatting sqref="V98">
    <cfRule type="expression" dxfId="91" priority="50">
      <formula>AND($I96&lt;&gt;"",$V98="")</formula>
    </cfRule>
    <cfRule type="expression" dxfId="90" priority="51">
      <formula>IF(AND(#REF!&lt;&gt;"",#REF!&lt;&gt;"",$V98&lt;=#REF!),TRUE,FALSE)</formula>
    </cfRule>
  </conditionalFormatting>
  <conditionalFormatting sqref="V103">
    <cfRule type="expression" dxfId="89" priority="48">
      <formula>AND($I101&lt;&gt;"",$V103="")</formula>
    </cfRule>
    <cfRule type="expression" dxfId="88" priority="49">
      <formula>IF(AND(#REF!&lt;&gt;"",#REF!&lt;&gt;"",$V103&lt;=#REF!),TRUE,FALSE)</formula>
    </cfRule>
  </conditionalFormatting>
  <conditionalFormatting sqref="AI33">
    <cfRule type="expression" dxfId="87" priority="36">
      <formula>AND($I$31&lt;&gt;"",$AI$33="")</formula>
    </cfRule>
  </conditionalFormatting>
  <conditionalFormatting sqref="AI38 AI43 AI48 AI53 AI58 AI63 AI68">
    <cfRule type="expression" dxfId="86" priority="40">
      <formula>AND($I36&lt;&gt;"",$AI38="")</formula>
    </cfRule>
    <cfRule type="expression" dxfId="85" priority="41">
      <formula>IF(AND($I36&lt;&gt;"",AI38&lt;&gt;"",$V33&lt;=$AI38),TRUE,FALSE)</formula>
    </cfRule>
  </conditionalFormatting>
  <conditionalFormatting sqref="AI73">
    <cfRule type="expression" dxfId="84" priority="16">
      <formula>AND($I71&lt;&gt;"",$AI73="")</formula>
    </cfRule>
    <cfRule type="expression" dxfId="83" priority="17">
      <formula>IF(AND($I71&lt;&gt;"",AI73&lt;&gt;"",$V63&lt;=$AI73),TRUE,FALSE)</formula>
    </cfRule>
  </conditionalFormatting>
  <conditionalFormatting sqref="AI78">
    <cfRule type="expression" dxfId="82" priority="34">
      <formula>AND($I76&lt;&gt;"",$AI78="")</formula>
    </cfRule>
    <cfRule type="expression" dxfId="81" priority="35">
      <formula>IF(AND($I76&lt;&gt;"",AI78&lt;&gt;"",$V68&lt;=$AI78),TRUE,FALSE)</formula>
    </cfRule>
  </conditionalFormatting>
  <conditionalFormatting sqref="AI83">
    <cfRule type="expression" dxfId="80" priority="19">
      <formula>AND($I81&lt;&gt;"",$AI83="")</formula>
    </cfRule>
    <cfRule type="expression" dxfId="79" priority="20">
      <formula>IF(AND($I81&lt;&gt;"",AI83&lt;&gt;"",$V78&lt;=$AI83),TRUE,FALSE)</formula>
    </cfRule>
  </conditionalFormatting>
  <conditionalFormatting sqref="AI88">
    <cfRule type="expression" dxfId="78" priority="22">
      <formula>AND($I86&lt;&gt;"",$AI88="")</formula>
    </cfRule>
    <cfRule type="expression" dxfId="77" priority="23">
      <formula>IF(AND($I86&lt;&gt;"",AI88&lt;&gt;"",$V78&lt;=$AI88),TRUE,FALSE)</formula>
    </cfRule>
  </conditionalFormatting>
  <conditionalFormatting sqref="AI93">
    <cfRule type="expression" dxfId="76" priority="25">
      <formula>AND($I91&lt;&gt;"",$AI93="")</formula>
    </cfRule>
    <cfRule type="expression" dxfId="75" priority="26">
      <formula>IF(AND($I91&lt;&gt;"",AI93&lt;&gt;"",$V78&lt;=$AI93),TRUE,FALSE)</formula>
    </cfRule>
  </conditionalFormatting>
  <conditionalFormatting sqref="AI98">
    <cfRule type="expression" dxfId="74" priority="28">
      <formula>AND($I96&lt;&gt;"",$AI98="")</formula>
    </cfRule>
    <cfRule type="expression" dxfId="73" priority="29">
      <formula>IF(AND($I96&lt;&gt;"",AI98&lt;&gt;"",$V78&lt;=$AI98),TRUE,FALSE)</formula>
    </cfRule>
  </conditionalFormatting>
  <conditionalFormatting sqref="AI103">
    <cfRule type="expression" dxfId="72" priority="31">
      <formula>AND($I101&lt;&gt;"",$AI103="")</formula>
    </cfRule>
    <cfRule type="expression" dxfId="71" priority="32">
      <formula>IF(AND($I101&lt;&gt;"",AI103&lt;&gt;"",$V78&lt;=$AI103),TRUE,FALSE)</formula>
    </cfRule>
  </conditionalFormatting>
  <conditionalFormatting sqref="AT31">
    <cfRule type="expression" dxfId="69" priority="37">
      <formula>AND($I31&lt;&gt;"",$AT31="")</formula>
    </cfRule>
  </conditionalFormatting>
  <conditionalFormatting sqref="AT36">
    <cfRule type="expression" dxfId="68" priority="14">
      <formula>AND($I36&lt;&gt;"",$AT36="")</formula>
    </cfRule>
  </conditionalFormatting>
  <conditionalFormatting sqref="AT41">
    <cfRule type="expression" dxfId="67" priority="13">
      <formula>AND($I41&lt;&gt;"",$AT41="")</formula>
    </cfRule>
  </conditionalFormatting>
  <conditionalFormatting sqref="AT46">
    <cfRule type="expression" dxfId="66" priority="12">
      <formula>AND($I46&lt;&gt;"",$AT46="")</formula>
    </cfRule>
  </conditionalFormatting>
  <conditionalFormatting sqref="AT51">
    <cfRule type="expression" dxfId="65" priority="11">
      <formula>AND($I51&lt;&gt;"",$AT51="")</formula>
    </cfRule>
  </conditionalFormatting>
  <conditionalFormatting sqref="AT56">
    <cfRule type="expression" dxfId="64" priority="10">
      <formula>AND($I56&lt;&gt;"",$AT56="")</formula>
    </cfRule>
  </conditionalFormatting>
  <conditionalFormatting sqref="AT61">
    <cfRule type="expression" dxfId="63" priority="9">
      <formula>AND($I61&lt;&gt;"",$AT61="")</formula>
    </cfRule>
  </conditionalFormatting>
  <conditionalFormatting sqref="AT66">
    <cfRule type="expression" dxfId="62" priority="8">
      <formula>AND($I66&lt;&gt;"",$AT66="")</formula>
    </cfRule>
  </conditionalFormatting>
  <conditionalFormatting sqref="AT71">
    <cfRule type="expression" dxfId="61" priority="7">
      <formula>AND($I71&lt;&gt;"",$AT71="")</formula>
    </cfRule>
  </conditionalFormatting>
  <conditionalFormatting sqref="AT76">
    <cfRule type="expression" dxfId="60" priority="6">
      <formula>AND($I76&lt;&gt;"",$AT76="")</formula>
    </cfRule>
  </conditionalFormatting>
  <conditionalFormatting sqref="AT81">
    <cfRule type="expression" dxfId="59" priority="5">
      <formula>AND($I81&lt;&gt;"",$AT81="")</formula>
    </cfRule>
  </conditionalFormatting>
  <conditionalFormatting sqref="AT86">
    <cfRule type="expression" dxfId="58" priority="4">
      <formula>AND($I86&lt;&gt;"",$AT86="")</formula>
    </cfRule>
  </conditionalFormatting>
  <conditionalFormatting sqref="AT91">
    <cfRule type="expression" dxfId="57" priority="3">
      <formula>AND($I91&lt;&gt;"",$AT91="")</formula>
    </cfRule>
  </conditionalFormatting>
  <conditionalFormatting sqref="AT96">
    <cfRule type="expression" dxfId="56" priority="2">
      <formula>AND($I96&lt;&gt;"",$AT96="")</formula>
    </cfRule>
  </conditionalFormatting>
  <conditionalFormatting sqref="AT101">
    <cfRule type="expression" dxfId="5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03831C1-A901-4CC2-B484-115942D29175}">
      <formula1>$BU$28</formula1>
    </dataValidation>
    <dataValidation type="list" allowBlank="1" showInputMessage="1" showErrorMessage="1" sqref="AK8:AO8" xr:uid="{320CF422-DAC8-45B6-9D81-C53FE8F907AC}">
      <formula1>"平成,昭和,大正"</formula1>
    </dataValidation>
    <dataValidation type="list" allowBlank="1" showInputMessage="1" showErrorMessage="1" sqref="BU8 I33:O34 I38:O39 I43:O44 I48:O49 I53:O54 I58:O59 I63:O64 I83:O84 I103:O104 I98:O99 I93:O94 I88:O89 I78:O79 I68:O69 I73:O74" xr:uid="{F9232520-C95D-4EBE-A99A-84F85C9B3DCB}">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C3C064D-B0F8-4881-BB5A-96244308415D}">
      <formula1>"男,女"</formula1>
    </dataValidation>
    <dataValidation type="list" allowBlank="1" showInputMessage="1" showErrorMessage="1" sqref="S13:U13 S15:U15 S17:U17 S19:U19 AY13:BA13 AY15:BA15 AY17:BA17 AY19:BA19" xr:uid="{61A473DD-2D0D-4F35-8783-2FFDDC290EF4}">
      <formula1>"昭和,平成,令和"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079AE41-DA0E-49B9-B264-3886BAC1ABD7}">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DDAA-D85B-434C-A65D-7C64B7864AC4}">
  <sheetPr>
    <tabColor rgb="FFFFFF00"/>
    <pageSetUpPr fitToPage="1"/>
  </sheetPr>
  <dimension ref="A1:DI130"/>
  <sheetViews>
    <sheetView view="pageBreakPreview" zoomScaleNormal="145" zoomScaleSheetLayoutView="100" workbookViewId="0"/>
  </sheetViews>
  <sheetFormatPr defaultRowHeight="13.5" x14ac:dyDescent="0.15"/>
  <cols>
    <col min="1" max="26" width="1.625" style="170" customWidth="1"/>
    <col min="27" max="38" width="2.375" style="170" customWidth="1"/>
    <col min="39" max="39" width="3.25" style="170" customWidth="1"/>
    <col min="40" max="62" width="1.75" style="170" customWidth="1"/>
    <col min="63" max="63" width="1.625" style="170" hidden="1" customWidth="1"/>
    <col min="64" max="64" width="1.625" style="170" customWidth="1"/>
    <col min="65" max="82" width="1.625" style="170" hidden="1" customWidth="1"/>
    <col min="83" max="83" width="11" style="170" hidden="1" customWidth="1"/>
    <col min="84" max="113" width="1.625" style="170" hidden="1" customWidth="1"/>
    <col min="114"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QWJveMTfNeo8v1yrfa046a6HvxUcbwdMLg+XDPZDxxT/4Y+pwUIo9oOsG4pEXyCSeTnZKo9tNTu03BfNQrgVQ==" saltValue="KeMh0iKAcXeEFwa9UopD0Q==" spinCount="100000" sheet="1" objects="1" scenarios="1"/>
  <mergeCells count="456">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BT98:BZ99"/>
    <mergeCell ref="CA98:CG99"/>
    <mergeCell ref="A101:B104"/>
    <mergeCell ref="C101:H102"/>
    <mergeCell ref="I101:AG102"/>
    <mergeCell ref="AH101:AH102"/>
    <mergeCell ref="AI101:AJ102"/>
    <mergeCell ref="AK101:AK102"/>
    <mergeCell ref="AL101:AM102"/>
    <mergeCell ref="AN101:AS102"/>
    <mergeCell ref="AR98:AX99"/>
    <mergeCell ref="AY98:BB99"/>
    <mergeCell ref="BC98:BD99"/>
    <mergeCell ref="BE98:BH99"/>
    <mergeCell ref="BI98:BJ99"/>
    <mergeCell ref="BM98:BS99"/>
    <mergeCell ref="AK96:AK97"/>
    <mergeCell ref="AL96:AM97"/>
    <mergeCell ref="AN96:AS97"/>
    <mergeCell ref="AT96:BJ97"/>
    <mergeCell ref="C98:H99"/>
    <mergeCell ref="I98:O99"/>
    <mergeCell ref="P98:U99"/>
    <mergeCell ref="V98:AD99"/>
    <mergeCell ref="AE98:AH99"/>
    <mergeCell ref="AI98:AQ99"/>
    <mergeCell ref="BE93:BH94"/>
    <mergeCell ref="BI93:BJ94"/>
    <mergeCell ref="BM93:BS94"/>
    <mergeCell ref="BT93:BZ94"/>
    <mergeCell ref="CA93:CG94"/>
    <mergeCell ref="A96:B99"/>
    <mergeCell ref="C96:H97"/>
    <mergeCell ref="I96:AG97"/>
    <mergeCell ref="AH96:AH97"/>
    <mergeCell ref="AI96:AJ97"/>
    <mergeCell ref="AT91:BJ92"/>
    <mergeCell ref="C93:H94"/>
    <mergeCell ref="I93:O94"/>
    <mergeCell ref="P93:U94"/>
    <mergeCell ref="V93:AD94"/>
    <mergeCell ref="AE93:AH94"/>
    <mergeCell ref="AI93:AQ94"/>
    <mergeCell ref="AR93:AX94"/>
    <mergeCell ref="AY93:BB94"/>
    <mergeCell ref="BC93:BD94"/>
    <mergeCell ref="BT88:BZ89"/>
    <mergeCell ref="CA88:CG89"/>
    <mergeCell ref="A91:B94"/>
    <mergeCell ref="C91:H92"/>
    <mergeCell ref="I91:AG92"/>
    <mergeCell ref="AH91:AH92"/>
    <mergeCell ref="AI91:AJ92"/>
    <mergeCell ref="AK91:AK92"/>
    <mergeCell ref="AL91:AM92"/>
    <mergeCell ref="AN91:AS92"/>
    <mergeCell ref="AR88:AX89"/>
    <mergeCell ref="AY88:BB89"/>
    <mergeCell ref="BC88:BD89"/>
    <mergeCell ref="BE88:BH89"/>
    <mergeCell ref="BI88:BJ89"/>
    <mergeCell ref="BM88:BS89"/>
    <mergeCell ref="AK86:AK87"/>
    <mergeCell ref="AL86:AM87"/>
    <mergeCell ref="AN86:AS87"/>
    <mergeCell ref="AT86:BJ87"/>
    <mergeCell ref="C88:H89"/>
    <mergeCell ref="I88:O89"/>
    <mergeCell ref="P88:U89"/>
    <mergeCell ref="V88:AD89"/>
    <mergeCell ref="AE88:AH89"/>
    <mergeCell ref="AI88:AQ89"/>
    <mergeCell ref="BE83:BH84"/>
    <mergeCell ref="BI83:BJ84"/>
    <mergeCell ref="BM83:BS84"/>
    <mergeCell ref="BT83:BZ84"/>
    <mergeCell ref="CA83:CG84"/>
    <mergeCell ref="A86:B89"/>
    <mergeCell ref="C86:H87"/>
    <mergeCell ref="I86:AG87"/>
    <mergeCell ref="AH86:AH87"/>
    <mergeCell ref="AI86:AJ87"/>
    <mergeCell ref="AT81:BJ82"/>
    <mergeCell ref="C83:H84"/>
    <mergeCell ref="I83:O84"/>
    <mergeCell ref="P83:U84"/>
    <mergeCell ref="V83:AD84"/>
    <mergeCell ref="AE83:AH84"/>
    <mergeCell ref="AI83:AQ84"/>
    <mergeCell ref="AR83:AX84"/>
    <mergeCell ref="AY83:BB84"/>
    <mergeCell ref="BC83:BD84"/>
    <mergeCell ref="BT78:BZ79"/>
    <mergeCell ref="CA78:CG79"/>
    <mergeCell ref="A81:B84"/>
    <mergeCell ref="C81:H82"/>
    <mergeCell ref="I81:AG82"/>
    <mergeCell ref="AH81:AH82"/>
    <mergeCell ref="AI81:AJ82"/>
    <mergeCell ref="AK81:AK82"/>
    <mergeCell ref="AL81:AM82"/>
    <mergeCell ref="AN81:AS82"/>
    <mergeCell ref="AR78:AX79"/>
    <mergeCell ref="AY78:BB79"/>
    <mergeCell ref="BC78:BD79"/>
    <mergeCell ref="BE78:BH79"/>
    <mergeCell ref="BI78:BJ79"/>
    <mergeCell ref="BM78:BS79"/>
    <mergeCell ref="AK76:AK77"/>
    <mergeCell ref="AL76:AM77"/>
    <mergeCell ref="AN76:AS77"/>
    <mergeCell ref="AT76:BJ77"/>
    <mergeCell ref="C78:H79"/>
    <mergeCell ref="I78:O79"/>
    <mergeCell ref="P78:U79"/>
    <mergeCell ref="V78:AD79"/>
    <mergeCell ref="AE78:AH79"/>
    <mergeCell ref="AI78:AQ79"/>
    <mergeCell ref="BE73:BH74"/>
    <mergeCell ref="BI73:BJ74"/>
    <mergeCell ref="BM73:BS74"/>
    <mergeCell ref="BT73:BZ74"/>
    <mergeCell ref="CA73:CG74"/>
    <mergeCell ref="A76:B79"/>
    <mergeCell ref="C76:H77"/>
    <mergeCell ref="I76:AG77"/>
    <mergeCell ref="AH76:AH77"/>
    <mergeCell ref="AI76:AJ77"/>
    <mergeCell ref="AT71:BJ72"/>
    <mergeCell ref="C73:H74"/>
    <mergeCell ref="I73:O74"/>
    <mergeCell ref="P73:U74"/>
    <mergeCell ref="V73:AD74"/>
    <mergeCell ref="AE73:AH74"/>
    <mergeCell ref="AI73:AQ74"/>
    <mergeCell ref="AR73:AX74"/>
    <mergeCell ref="AY73:BB74"/>
    <mergeCell ref="BC73:BD74"/>
    <mergeCell ref="BT68:BZ69"/>
    <mergeCell ref="CA68:CG69"/>
    <mergeCell ref="A71:B74"/>
    <mergeCell ref="C71:H72"/>
    <mergeCell ref="I71:AG72"/>
    <mergeCell ref="AH71:AH72"/>
    <mergeCell ref="AI71:AJ72"/>
    <mergeCell ref="AK71:AK72"/>
    <mergeCell ref="AL71:AM72"/>
    <mergeCell ref="AN71:AS72"/>
    <mergeCell ref="AR68:AX69"/>
    <mergeCell ref="AY68:BB69"/>
    <mergeCell ref="BC68:BD69"/>
    <mergeCell ref="BE68:BH69"/>
    <mergeCell ref="BI68:BJ69"/>
    <mergeCell ref="BM68:BS69"/>
    <mergeCell ref="AK66:AK67"/>
    <mergeCell ref="AL66:AM67"/>
    <mergeCell ref="AN66:AS67"/>
    <mergeCell ref="AT66:BJ67"/>
    <mergeCell ref="C68:H69"/>
    <mergeCell ref="I68:O69"/>
    <mergeCell ref="P68:U69"/>
    <mergeCell ref="V68:AD69"/>
    <mergeCell ref="AE68:AH69"/>
    <mergeCell ref="AI68:AQ69"/>
    <mergeCell ref="BE63:BH64"/>
    <mergeCell ref="BI63:BJ64"/>
    <mergeCell ref="BM63:BS64"/>
    <mergeCell ref="BT63:BZ64"/>
    <mergeCell ref="CA63:CG64"/>
    <mergeCell ref="A66:B69"/>
    <mergeCell ref="C66:H67"/>
    <mergeCell ref="I66:AG67"/>
    <mergeCell ref="AH66:AH67"/>
    <mergeCell ref="AI66:AJ67"/>
    <mergeCell ref="AT61:BJ62"/>
    <mergeCell ref="C63:H64"/>
    <mergeCell ref="I63:O64"/>
    <mergeCell ref="P63:U64"/>
    <mergeCell ref="V63:AD64"/>
    <mergeCell ref="AE63:AH64"/>
    <mergeCell ref="AI63:AQ64"/>
    <mergeCell ref="AR63:AX64"/>
    <mergeCell ref="AY63:BB64"/>
    <mergeCell ref="BC63:BD64"/>
    <mergeCell ref="BT58:BZ59"/>
    <mergeCell ref="CA58:CG59"/>
    <mergeCell ref="A61:B64"/>
    <mergeCell ref="C61:H62"/>
    <mergeCell ref="I61:AG62"/>
    <mergeCell ref="AH61:AH62"/>
    <mergeCell ref="AI61:AJ62"/>
    <mergeCell ref="AK61:AK62"/>
    <mergeCell ref="AL61:AM62"/>
    <mergeCell ref="AN61:AS62"/>
    <mergeCell ref="AR58:AX59"/>
    <mergeCell ref="AY58:BB59"/>
    <mergeCell ref="BC58:BD59"/>
    <mergeCell ref="BE58:BH59"/>
    <mergeCell ref="BI58:BJ59"/>
    <mergeCell ref="BM58:BS59"/>
    <mergeCell ref="AK56:AK57"/>
    <mergeCell ref="AL56:AM57"/>
    <mergeCell ref="AN56:AS57"/>
    <mergeCell ref="AT56:BJ57"/>
    <mergeCell ref="C58:H59"/>
    <mergeCell ref="I58:O59"/>
    <mergeCell ref="P58:U59"/>
    <mergeCell ref="V58:AD59"/>
    <mergeCell ref="AE58:AH59"/>
    <mergeCell ref="AI58:AQ59"/>
    <mergeCell ref="BE53:BH54"/>
    <mergeCell ref="BI53:BJ54"/>
    <mergeCell ref="BM53:BS54"/>
    <mergeCell ref="BT53:BZ54"/>
    <mergeCell ref="CA53:CG54"/>
    <mergeCell ref="A56:B59"/>
    <mergeCell ref="C56:H57"/>
    <mergeCell ref="I56:AG57"/>
    <mergeCell ref="AH56:AH57"/>
    <mergeCell ref="AI56:AJ57"/>
    <mergeCell ref="AT51:BJ52"/>
    <mergeCell ref="C53:H54"/>
    <mergeCell ref="I53:O54"/>
    <mergeCell ref="P53:U54"/>
    <mergeCell ref="V53:AD54"/>
    <mergeCell ref="AE53:AH54"/>
    <mergeCell ref="AI53:AQ54"/>
    <mergeCell ref="AR53:AX54"/>
    <mergeCell ref="AY53:BB54"/>
    <mergeCell ref="BC53:BD54"/>
    <mergeCell ref="BT48:BZ49"/>
    <mergeCell ref="CA48:CG49"/>
    <mergeCell ref="A51:B54"/>
    <mergeCell ref="C51:H52"/>
    <mergeCell ref="I51:AG52"/>
    <mergeCell ref="AH51:AH52"/>
    <mergeCell ref="AI51:AJ52"/>
    <mergeCell ref="AK51:AK52"/>
    <mergeCell ref="AL51:AM52"/>
    <mergeCell ref="AN51:AS52"/>
    <mergeCell ref="AR48:AX49"/>
    <mergeCell ref="AY48:BB49"/>
    <mergeCell ref="BC48:BD49"/>
    <mergeCell ref="BE48:BH49"/>
    <mergeCell ref="BI48:BJ49"/>
    <mergeCell ref="BM48:BS49"/>
    <mergeCell ref="C48:H49"/>
    <mergeCell ref="I48:O49"/>
    <mergeCell ref="P48:U49"/>
    <mergeCell ref="V48:AD49"/>
    <mergeCell ref="AE48:AH49"/>
    <mergeCell ref="AI48:AQ49"/>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L41:AM42"/>
    <mergeCell ref="AN41:AS42"/>
    <mergeCell ref="AT41:BJ42"/>
    <mergeCell ref="C43:H44"/>
    <mergeCell ref="I43:O44"/>
    <mergeCell ref="P43:U44"/>
    <mergeCell ref="V43:AD44"/>
    <mergeCell ref="AE43:AH44"/>
    <mergeCell ref="AI43:AQ44"/>
    <mergeCell ref="AR43:AX44"/>
    <mergeCell ref="A41:B44"/>
    <mergeCell ref="C41:H42"/>
    <mergeCell ref="I41:AG42"/>
    <mergeCell ref="AH41:AH42"/>
    <mergeCell ref="AI41:AJ42"/>
    <mergeCell ref="AK41:AK42"/>
    <mergeCell ref="AE38:AH39"/>
    <mergeCell ref="AI38:AQ39"/>
    <mergeCell ref="AR38:AX39"/>
    <mergeCell ref="AY38:BB39"/>
    <mergeCell ref="BC38:BD39"/>
    <mergeCell ref="BE38:BH39"/>
    <mergeCell ref="AL36:AM37"/>
    <mergeCell ref="AN36:AS37"/>
    <mergeCell ref="AT36:BJ37"/>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54" priority="38">
      <formula>AND($I31&lt;&gt;"",$I33="")</formula>
    </cfRule>
  </conditionalFormatting>
  <conditionalFormatting sqref="I73">
    <cfRule type="expression" dxfId="53" priority="15">
      <formula>AND($I71&lt;&gt;"",$I73="")</formula>
    </cfRule>
  </conditionalFormatting>
  <conditionalFormatting sqref="I78">
    <cfRule type="expression" dxfId="52" priority="33">
      <formula>AND($I76&lt;&gt;"",$I78="")</formula>
    </cfRule>
  </conditionalFormatting>
  <conditionalFormatting sqref="I83">
    <cfRule type="expression" dxfId="51" priority="18">
      <formula>AND($I81&lt;&gt;"",$I83="")</formula>
    </cfRule>
  </conditionalFormatting>
  <conditionalFormatting sqref="I88">
    <cfRule type="expression" dxfId="50" priority="21">
      <formula>AND($I86&lt;&gt;"",$I88="")</formula>
    </cfRule>
  </conditionalFormatting>
  <conditionalFormatting sqref="I93">
    <cfRule type="expression" dxfId="49" priority="24">
      <formula>AND($I91&lt;&gt;"",$I93="")</formula>
    </cfRule>
  </conditionalFormatting>
  <conditionalFormatting sqref="I98">
    <cfRule type="expression" dxfId="48" priority="27">
      <formula>AND($I96&lt;&gt;"",$I98="")</formula>
    </cfRule>
  </conditionalFormatting>
  <conditionalFormatting sqref="I103">
    <cfRule type="expression" dxfId="47" priority="30">
      <formula>AND($I101&lt;&gt;"",$I103="")</formula>
    </cfRule>
  </conditionalFormatting>
  <conditionalFormatting sqref="V33 V38 V43 V48 V53 V58 V63">
    <cfRule type="expression" dxfId="46" priority="42">
      <formula>AND($I31&lt;&gt;"",$V33="")</formula>
    </cfRule>
    <cfRule type="expression" dxfId="45" priority="43">
      <formula>IF(AND($I36&lt;&gt;"",$AI38&lt;&gt;"",$V33&lt;=$AI38),TRUE,FALSE)</formula>
    </cfRule>
  </conditionalFormatting>
  <conditionalFormatting sqref="V68">
    <cfRule type="expression" dxfId="44" priority="44">
      <formula>AND($I66&lt;&gt;"",$V68="")</formula>
    </cfRule>
    <cfRule type="expression" dxfId="43" priority="45">
      <formula>IF(AND(#REF!&lt;&gt;"",#REF!&lt;&gt;"",$V68&lt;=#REF!),TRUE,FALSE)</formula>
    </cfRule>
  </conditionalFormatting>
  <conditionalFormatting sqref="V73 V78 V83">
    <cfRule type="expression" dxfId="42" priority="46">
      <formula>AND($I71&lt;&gt;"",$V73="")</formula>
    </cfRule>
    <cfRule type="expression" dxfId="41" priority="47">
      <formula>IF(AND(#REF!&lt;&gt;"",#REF!&lt;&gt;"",$V73&lt;=#REF!),TRUE,FALSE)</formula>
    </cfRule>
  </conditionalFormatting>
  <conditionalFormatting sqref="V88">
    <cfRule type="expression" dxfId="40" priority="54">
      <formula>AND($I86&lt;&gt;"",$V88="")</formula>
    </cfRule>
    <cfRule type="expression" dxfId="39" priority="55">
      <formula>IF(AND(#REF!&lt;&gt;"",#REF!&lt;&gt;"",$V88&lt;=#REF!),TRUE,FALSE)</formula>
    </cfRule>
  </conditionalFormatting>
  <conditionalFormatting sqref="V93">
    <cfRule type="expression" dxfId="38" priority="52">
      <formula>AND($I91&lt;&gt;"",$V93="")</formula>
    </cfRule>
    <cfRule type="expression" dxfId="37" priority="53">
      <formula>IF(AND(#REF!&lt;&gt;"",#REF!&lt;&gt;"",$V93&lt;=#REF!),TRUE,FALSE)</formula>
    </cfRule>
  </conditionalFormatting>
  <conditionalFormatting sqref="V98">
    <cfRule type="expression" dxfId="36" priority="50">
      <formula>AND($I96&lt;&gt;"",$V98="")</formula>
    </cfRule>
    <cfRule type="expression" dxfId="35" priority="51">
      <formula>IF(AND(#REF!&lt;&gt;"",#REF!&lt;&gt;"",$V98&lt;=#REF!),TRUE,FALSE)</formula>
    </cfRule>
  </conditionalFormatting>
  <conditionalFormatting sqref="V103">
    <cfRule type="expression" dxfId="34" priority="48">
      <formula>AND($I101&lt;&gt;"",$V103="")</formula>
    </cfRule>
    <cfRule type="expression" dxfId="33" priority="49">
      <formula>IF(AND(#REF!&lt;&gt;"",#REF!&lt;&gt;"",$V103&lt;=#REF!),TRUE,FALSE)</formula>
    </cfRule>
  </conditionalFormatting>
  <conditionalFormatting sqref="AI33">
    <cfRule type="expression" dxfId="32" priority="36">
      <formula>AND($I$31&lt;&gt;"",$AI$33="")</formula>
    </cfRule>
  </conditionalFormatting>
  <conditionalFormatting sqref="AI38 AI43 AI48 AI53 AI58 AI63 AI68">
    <cfRule type="expression" dxfId="31" priority="40">
      <formula>AND($I36&lt;&gt;"",$AI38="")</formula>
    </cfRule>
    <cfRule type="expression" dxfId="30" priority="41">
      <formula>IF(AND($I36&lt;&gt;"",AI38&lt;&gt;"",$V33&lt;=$AI38),TRUE,FALSE)</formula>
    </cfRule>
  </conditionalFormatting>
  <conditionalFormatting sqref="AI73">
    <cfRule type="expression" dxfId="29" priority="16">
      <formula>AND($I71&lt;&gt;"",$AI73="")</formula>
    </cfRule>
    <cfRule type="expression" dxfId="28" priority="17">
      <formula>IF(AND($I71&lt;&gt;"",AI73&lt;&gt;"",$V63&lt;=$AI73),TRUE,FALSE)</formula>
    </cfRule>
  </conditionalFormatting>
  <conditionalFormatting sqref="AI78">
    <cfRule type="expression" dxfId="27" priority="34">
      <formula>AND($I76&lt;&gt;"",$AI78="")</formula>
    </cfRule>
    <cfRule type="expression" dxfId="26" priority="35">
      <formula>IF(AND($I76&lt;&gt;"",AI78&lt;&gt;"",$V68&lt;=$AI78),TRUE,FALSE)</formula>
    </cfRule>
  </conditionalFormatting>
  <conditionalFormatting sqref="AI83">
    <cfRule type="expression" dxfId="25" priority="19">
      <formula>AND($I81&lt;&gt;"",$AI83="")</formula>
    </cfRule>
    <cfRule type="expression" dxfId="24" priority="20">
      <formula>IF(AND($I81&lt;&gt;"",AI83&lt;&gt;"",$V78&lt;=$AI83),TRUE,FALSE)</formula>
    </cfRule>
  </conditionalFormatting>
  <conditionalFormatting sqref="AI88">
    <cfRule type="expression" dxfId="23" priority="22">
      <formula>AND($I86&lt;&gt;"",$AI88="")</formula>
    </cfRule>
    <cfRule type="expression" dxfId="22" priority="23">
      <formula>IF(AND($I86&lt;&gt;"",AI88&lt;&gt;"",$V78&lt;=$AI88),TRUE,FALSE)</formula>
    </cfRule>
  </conditionalFormatting>
  <conditionalFormatting sqref="AI93">
    <cfRule type="expression" dxfId="21" priority="25">
      <formula>AND($I91&lt;&gt;"",$AI93="")</formula>
    </cfRule>
    <cfRule type="expression" dxfId="20" priority="26">
      <formula>IF(AND($I91&lt;&gt;"",AI93&lt;&gt;"",$V78&lt;=$AI93),TRUE,FALSE)</formula>
    </cfRule>
  </conditionalFormatting>
  <conditionalFormatting sqref="AI98">
    <cfRule type="expression" dxfId="19" priority="28">
      <formula>AND($I96&lt;&gt;"",$AI98="")</formula>
    </cfRule>
    <cfRule type="expression" dxfId="18" priority="29">
      <formula>IF(AND($I96&lt;&gt;"",AI98&lt;&gt;"",$V78&lt;=$AI98),TRUE,FALSE)</formula>
    </cfRule>
  </conditionalFormatting>
  <conditionalFormatting sqref="AI103">
    <cfRule type="expression" dxfId="17" priority="31">
      <formula>AND($I101&lt;&gt;"",$AI103="")</formula>
    </cfRule>
    <cfRule type="expression" dxfId="16" priority="32">
      <formula>IF(AND($I101&lt;&gt;"",AI103&lt;&gt;"",$V78&lt;=$AI103),TRUE,FALSE)</formula>
    </cfRule>
  </conditionalFormatting>
  <conditionalFormatting sqref="AT31">
    <cfRule type="expression" dxfId="14" priority="37">
      <formula>AND($I31&lt;&gt;"",$AT31="")</formula>
    </cfRule>
  </conditionalFormatting>
  <conditionalFormatting sqref="AT36">
    <cfRule type="expression" dxfId="13" priority="14">
      <formula>AND($I36&lt;&gt;"",$AT36="")</formula>
    </cfRule>
  </conditionalFormatting>
  <conditionalFormatting sqref="AT41">
    <cfRule type="expression" dxfId="12" priority="13">
      <formula>AND($I41&lt;&gt;"",$AT41="")</formula>
    </cfRule>
  </conditionalFormatting>
  <conditionalFormatting sqref="AT46">
    <cfRule type="expression" dxfId="11" priority="12">
      <formula>AND($I46&lt;&gt;"",$AT46="")</formula>
    </cfRule>
  </conditionalFormatting>
  <conditionalFormatting sqref="AT51">
    <cfRule type="expression" dxfId="10" priority="11">
      <formula>AND($I51&lt;&gt;"",$AT51="")</formula>
    </cfRule>
  </conditionalFormatting>
  <conditionalFormatting sqref="AT56">
    <cfRule type="expression" dxfId="9" priority="10">
      <formula>AND($I56&lt;&gt;"",$AT56="")</formula>
    </cfRule>
  </conditionalFormatting>
  <conditionalFormatting sqref="AT61">
    <cfRule type="expression" dxfId="8" priority="9">
      <formula>AND($I61&lt;&gt;"",$AT61="")</formula>
    </cfRule>
  </conditionalFormatting>
  <conditionalFormatting sqref="AT66">
    <cfRule type="expression" dxfId="7" priority="8">
      <formula>AND($I66&lt;&gt;"",$AT66="")</formula>
    </cfRule>
  </conditionalFormatting>
  <conditionalFormatting sqref="AT71">
    <cfRule type="expression" dxfId="6" priority="7">
      <formula>AND($I71&lt;&gt;"",$AT71="")</formula>
    </cfRule>
  </conditionalFormatting>
  <conditionalFormatting sqref="AT76">
    <cfRule type="expression" dxfId="5" priority="6">
      <formula>AND($I76&lt;&gt;"",$AT76="")</formula>
    </cfRule>
  </conditionalFormatting>
  <conditionalFormatting sqref="AT81">
    <cfRule type="expression" dxfId="4" priority="5">
      <formula>AND($I81&lt;&gt;"",$AT81="")</formula>
    </cfRule>
  </conditionalFormatting>
  <conditionalFormatting sqref="AT86">
    <cfRule type="expression" dxfId="3" priority="4">
      <formula>AND($I86&lt;&gt;"",$AT86="")</formula>
    </cfRule>
  </conditionalFormatting>
  <conditionalFormatting sqref="AT91">
    <cfRule type="expression" dxfId="2" priority="3">
      <formula>AND($I91&lt;&gt;"",$AT91="")</formula>
    </cfRule>
  </conditionalFormatting>
  <conditionalFormatting sqref="AT96">
    <cfRule type="expression" dxfId="1" priority="2">
      <formula>AND($I96&lt;&gt;"",$AT96="")</formula>
    </cfRule>
  </conditionalFormatting>
  <conditionalFormatting sqref="AT101">
    <cfRule type="expression" dxfId="0" priority="1">
      <formula>AND($I101&lt;&gt;"",$AT101="")</formula>
    </cfRule>
  </conditionalFormatting>
  <dataValidations count="5">
    <dataValidation type="list" allowBlank="1" showInputMessage="1" showErrorMessage="1" sqref="S13:U13 S15:U15 S17:U17 S19:U19 AY13:BA13 AY15:BA15 AY17:BA17 AY19:BA19" xr:uid="{2A715D65-BE6C-43AD-B879-A8C1874D7C97}">
      <formula1>"昭和,平成,令和"</formula1>
    </dataValidation>
    <dataValidation type="list" allowBlank="1" showInputMessage="1" showErrorMessage="1" sqref="CY7" xr:uid="{AEE625A2-E532-4D21-B782-D3C92780AC4D}">
      <formula1>"男,女"</formula1>
    </dataValidation>
    <dataValidation type="list" allowBlank="1" showInputMessage="1" showErrorMessage="1" sqref="BU8 I33:O34 I38:O39 I43:O44 I48:O49 I53:O54 I58:O59 I63:O64 I83:O84 I103:O104 I98:O99 I93:O94 I88:O89 I78:O79 I68:O69 I73:O74" xr:uid="{984A21D1-2CF3-44C4-9F6F-1F4D25AC351E}">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9EADC46B-0E09-49FF-8A92-FD47C22D562F}">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51028FC7-92D4-4753-A94A-1F637CBF9091}">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EF751C1C-8FC2-4925-814E-4485D72A4B92}">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55"/>
  <sheetViews>
    <sheetView workbookViewId="0">
      <pane ySplit="10" topLeftCell="A11" activePane="bottomLeft" state="frozen"/>
      <selection activeCell="EQ42" sqref="EQ42"/>
      <selection pane="bottomLeft" activeCell="H14" sqref="H14"/>
    </sheetView>
  </sheetViews>
  <sheetFormatPr defaultRowHeight="18.75" x14ac:dyDescent="0.4"/>
  <cols>
    <col min="1" max="1" width="3.5" style="226" customWidth="1"/>
    <col min="2" max="2" width="17.125" style="226" customWidth="1"/>
    <col min="3" max="3" width="17.5" style="241" customWidth="1"/>
    <col min="4" max="4" width="14.875" style="226" customWidth="1"/>
    <col min="5" max="5" width="10.75" style="241" customWidth="1"/>
    <col min="6" max="7" width="12.5" style="226" customWidth="1"/>
    <col min="8" max="8" width="13" style="226" bestFit="1" customWidth="1"/>
    <col min="9" max="16384" width="9" style="226"/>
  </cols>
  <sheetData>
    <row r="1" spans="1:15" ht="18" customHeight="1" x14ac:dyDescent="0.4">
      <c r="A1" s="223"/>
      <c r="B1" s="223"/>
      <c r="C1" s="224"/>
      <c r="D1" s="223"/>
      <c r="E1" s="223"/>
      <c r="F1" s="247" t="s">
        <v>249</v>
      </c>
      <c r="G1" s="248"/>
      <c r="H1" s="225" t="str">
        <f>IF(①職員名簿!H1="","",①職員名簿!H1)</f>
        <v>適</v>
      </c>
      <c r="I1" s="223"/>
      <c r="J1" s="223"/>
      <c r="K1" s="223"/>
      <c r="L1" s="223"/>
      <c r="M1" s="223"/>
      <c r="N1" s="223"/>
      <c r="O1" s="223"/>
    </row>
    <row r="2" spans="1:15" ht="18.75" customHeight="1" x14ac:dyDescent="0.4">
      <c r="A2" s="227" t="s">
        <v>28</v>
      </c>
      <c r="B2" s="228"/>
      <c r="C2" s="677" t="str">
        <f>IF(①職員名簿!C2="","",①職員名簿!C2)</f>
        <v/>
      </c>
      <c r="D2" s="678"/>
      <c r="E2" s="223"/>
      <c r="F2" s="247" t="s">
        <v>250</v>
      </c>
      <c r="G2" s="248"/>
      <c r="H2" s="225" t="str">
        <f>IF(①職員名簿!H2="","",①職員名簿!H2)</f>
        <v/>
      </c>
      <c r="I2" s="223"/>
      <c r="J2" s="223"/>
      <c r="K2" s="223"/>
      <c r="L2" s="223"/>
      <c r="M2" s="223"/>
      <c r="N2" s="223"/>
      <c r="O2" s="223"/>
    </row>
    <row r="3" spans="1:15" ht="18.75" customHeight="1" x14ac:dyDescent="0.4">
      <c r="A3" s="227" t="s">
        <v>2</v>
      </c>
      <c r="B3" s="228"/>
      <c r="C3" s="677" t="str">
        <f>IF(①職員名簿!C3="","",①職員名簿!C3)</f>
        <v/>
      </c>
      <c r="D3" s="678"/>
      <c r="E3" s="223"/>
      <c r="F3" s="247" t="s">
        <v>30</v>
      </c>
      <c r="G3" s="248"/>
      <c r="H3" s="225" t="str">
        <f>IF(①職員名簿!H3="","",①職員名簿!H3)</f>
        <v/>
      </c>
      <c r="I3" s="223"/>
      <c r="J3" s="223"/>
      <c r="K3" s="223"/>
      <c r="L3" s="223"/>
      <c r="M3" s="223"/>
      <c r="N3" s="223"/>
      <c r="O3" s="223"/>
    </row>
    <row r="4" spans="1:15" ht="18.75" customHeight="1" x14ac:dyDescent="0.4">
      <c r="A4" s="227" t="s">
        <v>3</v>
      </c>
      <c r="B4" s="228"/>
      <c r="C4" s="679" t="str">
        <f>IF(①職員名簿!C4="","",①職員名簿!C4)</f>
        <v/>
      </c>
      <c r="D4" s="680"/>
      <c r="E4" s="224"/>
      <c r="F4" s="223"/>
      <c r="G4" s="223"/>
      <c r="H4" s="223"/>
      <c r="I4" s="223"/>
      <c r="J4" s="223"/>
      <c r="K4" s="223"/>
      <c r="L4" s="223"/>
      <c r="M4" s="223"/>
      <c r="N4" s="223"/>
      <c r="O4" s="223"/>
    </row>
    <row r="5" spans="1:15" ht="18.75" customHeight="1" x14ac:dyDescent="0.4">
      <c r="A5" s="227" t="s">
        <v>5</v>
      </c>
      <c r="B5" s="228"/>
      <c r="C5" s="677" t="str">
        <f>IF(①職員名簿!C5="","",①職員名簿!C5)</f>
        <v/>
      </c>
      <c r="D5" s="678"/>
      <c r="E5" s="224"/>
      <c r="F5" s="665" t="s">
        <v>232</v>
      </c>
      <c r="G5" s="666"/>
      <c r="H5" s="229" t="s">
        <v>233</v>
      </c>
      <c r="I5" s="223"/>
      <c r="J5" s="223"/>
      <c r="K5" s="223"/>
      <c r="L5" s="223"/>
      <c r="M5" s="223"/>
      <c r="N5" s="223"/>
      <c r="O5" s="223"/>
    </row>
    <row r="6" spans="1:15" ht="18.75" customHeight="1" x14ac:dyDescent="0.4">
      <c r="A6" s="227" t="s">
        <v>178</v>
      </c>
      <c r="B6" s="228"/>
      <c r="C6" s="677" t="str">
        <f>IF(①職員名簿!C6="","",①職員名簿!C6)</f>
        <v/>
      </c>
      <c r="D6" s="678"/>
      <c r="E6" s="224"/>
      <c r="F6" s="667"/>
      <c r="G6" s="668"/>
      <c r="H6" s="230" t="str">
        <f>IF(①職員名簿!H6="","",①職員名簿!H6)</f>
        <v/>
      </c>
      <c r="I6" s="223"/>
      <c r="J6" s="223"/>
      <c r="K6" s="223"/>
      <c r="L6" s="223"/>
      <c r="M6" s="223"/>
      <c r="N6" s="223"/>
      <c r="O6" s="223"/>
    </row>
    <row r="7" spans="1:15" ht="18.75" customHeight="1" x14ac:dyDescent="0.4">
      <c r="A7" s="227" t="s">
        <v>179</v>
      </c>
      <c r="B7" s="228"/>
      <c r="C7" s="681" t="str">
        <f>IF(①職員名簿!C7="","",①職員名簿!C7)</f>
        <v/>
      </c>
      <c r="D7" s="682"/>
      <c r="E7" s="224"/>
      <c r="F7" s="669"/>
      <c r="G7" s="670"/>
      <c r="H7" s="229" t="s">
        <v>231</v>
      </c>
      <c r="I7" s="223"/>
      <c r="J7" s="223"/>
      <c r="K7" s="223"/>
      <c r="L7" s="223"/>
      <c r="M7" s="223"/>
      <c r="N7" s="223"/>
      <c r="O7" s="223"/>
    </row>
    <row r="8" spans="1:15" ht="18.75" customHeight="1" x14ac:dyDescent="0.4">
      <c r="A8" s="231" t="s">
        <v>295</v>
      </c>
      <c r="B8" s="32"/>
      <c r="C8" s="232"/>
      <c r="D8" s="233"/>
      <c r="E8" s="224"/>
      <c r="F8" s="223"/>
      <c r="G8" s="223"/>
      <c r="H8" s="223"/>
      <c r="I8" s="223"/>
      <c r="J8" s="223"/>
      <c r="K8" s="223"/>
      <c r="L8" s="223"/>
      <c r="M8" s="223"/>
      <c r="N8" s="223"/>
      <c r="O8" s="223"/>
    </row>
    <row r="9" spans="1:15" s="236" customFormat="1" ht="18.75" customHeight="1" x14ac:dyDescent="0.4">
      <c r="A9" s="234"/>
      <c r="B9" s="671" t="s">
        <v>31</v>
      </c>
      <c r="C9" s="671" t="s">
        <v>32</v>
      </c>
      <c r="D9" s="673" t="s">
        <v>33</v>
      </c>
      <c r="E9" s="675" t="s">
        <v>34</v>
      </c>
      <c r="F9" s="675" t="s">
        <v>35</v>
      </c>
      <c r="G9" s="235"/>
      <c r="H9" s="235" t="s">
        <v>36</v>
      </c>
      <c r="I9" s="235"/>
      <c r="J9" s="235"/>
      <c r="K9" s="235"/>
      <c r="L9" s="235"/>
      <c r="M9" s="235"/>
      <c r="N9" s="235"/>
      <c r="O9" s="235"/>
    </row>
    <row r="10" spans="1:15" s="236" customFormat="1" ht="18.75" customHeight="1" x14ac:dyDescent="0.4">
      <c r="A10" s="237"/>
      <c r="B10" s="672"/>
      <c r="C10" s="672"/>
      <c r="D10" s="674"/>
      <c r="E10" s="676"/>
      <c r="F10" s="676"/>
      <c r="G10" s="235"/>
      <c r="H10" s="235"/>
      <c r="I10" s="235"/>
      <c r="J10" s="235"/>
      <c r="K10" s="235"/>
      <c r="L10" s="235"/>
      <c r="M10" s="235"/>
      <c r="N10" s="235"/>
      <c r="O10" s="235"/>
    </row>
    <row r="11" spans="1:15" ht="18.75" customHeight="1" x14ac:dyDescent="0.4">
      <c r="A11" s="238">
        <v>1</v>
      </c>
      <c r="B11" s="239" t="str">
        <f>IF(②第１号様式の１!C28="","",②第１号様式の１!C28)</f>
        <v/>
      </c>
      <c r="C11" s="239" t="str">
        <f>IF(②第１号様式の１!J28="","",②第１号様式の１!J28)</f>
        <v/>
      </c>
      <c r="D11" s="240" t="str">
        <f>IF(②第１号様式の１!P28="","",②第１号様式の１!P28)</f>
        <v/>
      </c>
      <c r="E11" s="225" t="str">
        <f>IF(②第１号様式の１!AA28="","",②第１号様式の１!AA28)</f>
        <v/>
      </c>
      <c r="F11" s="225" t="str">
        <f>IF(②第１号様式の１!AD28="","",②第１号様式の１!AD28)</f>
        <v/>
      </c>
      <c r="G11" s="223"/>
      <c r="H11" s="223"/>
      <c r="I11" s="223"/>
      <c r="J11" s="223"/>
      <c r="K11" s="223"/>
      <c r="L11" s="223"/>
      <c r="M11" s="223"/>
      <c r="N11" s="223"/>
      <c r="O11" s="223"/>
    </row>
    <row r="12" spans="1:15" ht="18.75" customHeight="1" x14ac:dyDescent="0.4">
      <c r="A12" s="238">
        <v>2</v>
      </c>
      <c r="B12" s="239" t="str">
        <f>IF(②第１号様式の１!C29="","",②第１号様式の１!C29)</f>
        <v/>
      </c>
      <c r="C12" s="239" t="str">
        <f>IF(②第１号様式の１!J29="","",②第１号様式の１!J29)</f>
        <v/>
      </c>
      <c r="D12" s="240" t="str">
        <f>IF(②第１号様式の１!P29="","",②第１号様式の１!P29)</f>
        <v/>
      </c>
      <c r="E12" s="225" t="str">
        <f>IF(②第１号様式の１!AA29="","",②第１号様式の１!AA29)</f>
        <v/>
      </c>
      <c r="F12" s="225" t="str">
        <f>IF(②第１号様式の１!AD29="","",②第１号様式の１!AD29)</f>
        <v/>
      </c>
      <c r="G12" s="223"/>
      <c r="H12" s="223"/>
      <c r="I12" s="223"/>
      <c r="J12" s="223"/>
      <c r="K12" s="223"/>
      <c r="L12" s="223"/>
      <c r="M12" s="223"/>
      <c r="N12" s="223"/>
      <c r="O12" s="223"/>
    </row>
    <row r="13" spans="1:15" ht="18.75" customHeight="1" x14ac:dyDescent="0.4">
      <c r="A13" s="238">
        <v>3</v>
      </c>
      <c r="B13" s="239" t="str">
        <f>IF(②第１号様式の１!C30="","",②第１号様式の１!C30)</f>
        <v/>
      </c>
      <c r="C13" s="239" t="str">
        <f>IF(②第１号様式の１!J30="","",②第１号様式の１!J30)</f>
        <v/>
      </c>
      <c r="D13" s="240" t="str">
        <f>IF(②第１号様式の１!P30="","",②第１号様式の１!P30)</f>
        <v/>
      </c>
      <c r="E13" s="225" t="str">
        <f>IF(②第１号様式の１!AA30="","",②第１号様式の１!AA30)</f>
        <v/>
      </c>
      <c r="F13" s="225" t="str">
        <f>IF(②第１号様式の１!AD30="","",②第１号様式の１!AD30)</f>
        <v/>
      </c>
      <c r="G13" s="223"/>
      <c r="H13" s="223"/>
      <c r="I13" s="223"/>
      <c r="J13" s="223"/>
      <c r="K13" s="223"/>
      <c r="L13" s="223"/>
      <c r="M13" s="223"/>
      <c r="N13" s="223"/>
      <c r="O13" s="223"/>
    </row>
    <row r="14" spans="1:15" ht="18.75" customHeight="1" x14ac:dyDescent="0.4">
      <c r="A14" s="238">
        <v>4</v>
      </c>
      <c r="B14" s="239" t="str">
        <f>IF(②第１号様式の１!C31="","",②第１号様式の１!C31)</f>
        <v/>
      </c>
      <c r="C14" s="239" t="str">
        <f>IF(②第１号様式の１!J31="","",②第１号様式の１!J31)</f>
        <v/>
      </c>
      <c r="D14" s="240" t="str">
        <f>IF(②第１号様式の１!P31="","",②第１号様式の１!P31)</f>
        <v/>
      </c>
      <c r="E14" s="225" t="str">
        <f>IF(②第１号様式の１!AA31="","",②第１号様式の１!AA31)</f>
        <v/>
      </c>
      <c r="F14" s="225" t="str">
        <f>IF(②第１号様式の１!AD31="","",②第１号様式の１!AD31)</f>
        <v/>
      </c>
      <c r="G14" s="223"/>
      <c r="H14" s="223"/>
      <c r="I14" s="223"/>
      <c r="J14" s="223"/>
      <c r="K14" s="223"/>
      <c r="L14" s="223"/>
      <c r="M14" s="223"/>
      <c r="N14" s="223"/>
      <c r="O14" s="223"/>
    </row>
    <row r="15" spans="1:15" ht="18.75" customHeight="1" x14ac:dyDescent="0.4">
      <c r="A15" s="238">
        <v>5</v>
      </c>
      <c r="B15" s="239" t="str">
        <f>IF(②第１号様式の１!C32="","",②第１号様式の１!C32)</f>
        <v/>
      </c>
      <c r="C15" s="239" t="str">
        <f>IF(②第１号様式の１!J32="","",②第１号様式の１!J32)</f>
        <v/>
      </c>
      <c r="D15" s="240" t="str">
        <f>IF(②第１号様式の１!P32="","",②第１号様式の１!P32)</f>
        <v/>
      </c>
      <c r="E15" s="225" t="str">
        <f>IF(②第１号様式の１!AA32="","",②第１号様式の１!AA32)</f>
        <v/>
      </c>
      <c r="F15" s="225" t="str">
        <f>IF(②第１号様式の１!AD32="","",②第１号様式の１!AD32)</f>
        <v/>
      </c>
      <c r="G15" s="223"/>
      <c r="H15" s="223"/>
      <c r="I15" s="223"/>
      <c r="J15" s="223"/>
      <c r="K15" s="223"/>
      <c r="L15" s="223"/>
      <c r="M15" s="223"/>
      <c r="N15" s="223"/>
      <c r="O15" s="223"/>
    </row>
    <row r="16" spans="1:15" ht="18.75" customHeight="1" x14ac:dyDescent="0.4">
      <c r="A16" s="238">
        <v>6</v>
      </c>
      <c r="B16" s="239" t="str">
        <f>IF(②第１号様式の１!C33="","",②第１号様式の１!C33)</f>
        <v/>
      </c>
      <c r="C16" s="239" t="str">
        <f>IF(②第１号様式の１!J33="","",②第１号様式の１!J33)</f>
        <v/>
      </c>
      <c r="D16" s="240" t="str">
        <f>IF(②第１号様式の１!P33="","",②第１号様式の１!P33)</f>
        <v/>
      </c>
      <c r="E16" s="225" t="str">
        <f>IF(②第１号様式の１!AA33="","",②第１号様式の１!AA33)</f>
        <v/>
      </c>
      <c r="F16" s="225" t="str">
        <f>IF(②第１号様式の１!AD33="","",②第１号様式の１!AD33)</f>
        <v/>
      </c>
      <c r="G16" s="223"/>
      <c r="H16" s="223"/>
      <c r="I16" s="223"/>
      <c r="J16" s="223"/>
      <c r="K16" s="223"/>
      <c r="L16" s="223"/>
      <c r="M16" s="223"/>
      <c r="N16" s="223"/>
      <c r="O16" s="223"/>
    </row>
    <row r="17" spans="1:15" ht="18.75" customHeight="1" x14ac:dyDescent="0.4">
      <c r="A17" s="238">
        <v>7</v>
      </c>
      <c r="B17" s="239" t="str">
        <f>IF(②第１号様式の１!C34="","",②第１号様式の１!C34)</f>
        <v/>
      </c>
      <c r="C17" s="239" t="str">
        <f>IF(②第１号様式の１!J34="","",②第１号様式の１!J34)</f>
        <v/>
      </c>
      <c r="D17" s="240" t="str">
        <f>IF(②第１号様式の１!P34="","",②第１号様式の１!P34)</f>
        <v/>
      </c>
      <c r="E17" s="225" t="str">
        <f>IF(②第１号様式の１!AA34="","",②第１号様式の１!AA34)</f>
        <v/>
      </c>
      <c r="F17" s="225" t="str">
        <f>IF(②第１号様式の１!AD34="","",②第１号様式の１!AD34)</f>
        <v/>
      </c>
      <c r="G17" s="223"/>
      <c r="H17" s="223"/>
      <c r="I17" s="223"/>
      <c r="J17" s="223"/>
      <c r="K17" s="223"/>
      <c r="L17" s="223"/>
      <c r="M17" s="223"/>
      <c r="N17" s="223"/>
      <c r="O17" s="223"/>
    </row>
    <row r="18" spans="1:15" ht="18.75" customHeight="1" x14ac:dyDescent="0.4">
      <c r="A18" s="238">
        <v>8</v>
      </c>
      <c r="B18" s="239" t="str">
        <f>IF(②第１号様式の１!C35="","",②第１号様式の１!C35)</f>
        <v/>
      </c>
      <c r="C18" s="239" t="str">
        <f>IF(②第１号様式の１!J35="","",②第１号様式の１!J35)</f>
        <v/>
      </c>
      <c r="D18" s="240" t="str">
        <f>IF(②第１号様式の１!P35="","",②第１号様式の１!P35)</f>
        <v/>
      </c>
      <c r="E18" s="225" t="str">
        <f>IF(②第１号様式の１!AA35="","",②第１号様式の１!AA35)</f>
        <v/>
      </c>
      <c r="F18" s="225" t="str">
        <f>IF(②第１号様式の１!AD35="","",②第１号様式の１!AD35)</f>
        <v/>
      </c>
      <c r="G18" s="223"/>
      <c r="H18" s="223"/>
      <c r="I18" s="223"/>
      <c r="J18" s="223"/>
      <c r="K18" s="223"/>
      <c r="L18" s="223"/>
      <c r="M18" s="223"/>
      <c r="N18" s="223"/>
      <c r="O18" s="223"/>
    </row>
    <row r="19" spans="1:15" ht="18.75" customHeight="1" x14ac:dyDescent="0.4">
      <c r="A19" s="238">
        <v>9</v>
      </c>
      <c r="B19" s="239" t="str">
        <f>IF(②第１号様式の１!C36="","",②第１号様式の１!C36)</f>
        <v/>
      </c>
      <c r="C19" s="239" t="str">
        <f>IF(②第１号様式の１!J36="","",②第１号様式の１!J36)</f>
        <v/>
      </c>
      <c r="D19" s="240" t="str">
        <f>IF(②第１号様式の１!P36="","",②第１号様式の１!P36)</f>
        <v/>
      </c>
      <c r="E19" s="225" t="str">
        <f>IF(②第１号様式の１!AA36="","",②第１号様式の１!AA36)</f>
        <v/>
      </c>
      <c r="F19" s="225" t="str">
        <f>IF(②第１号様式の１!AD36="","",②第１号様式の１!AD36)</f>
        <v/>
      </c>
      <c r="G19" s="223"/>
      <c r="H19" s="223"/>
      <c r="I19" s="223"/>
      <c r="J19" s="223"/>
      <c r="K19" s="223"/>
      <c r="L19" s="223"/>
      <c r="M19" s="223"/>
      <c r="N19" s="223"/>
      <c r="O19" s="223"/>
    </row>
    <row r="20" spans="1:15" ht="18.75" customHeight="1" x14ac:dyDescent="0.4">
      <c r="A20" s="238">
        <v>10</v>
      </c>
      <c r="B20" s="239" t="str">
        <f>IF(②第１号様式の１!C37="","",②第１号様式の１!C37)</f>
        <v/>
      </c>
      <c r="C20" s="239" t="str">
        <f>IF(②第１号様式の１!J37="","",②第１号様式の１!J37)</f>
        <v/>
      </c>
      <c r="D20" s="240" t="str">
        <f>IF(②第１号様式の１!P37="","",②第１号様式の１!P37)</f>
        <v/>
      </c>
      <c r="E20" s="225" t="str">
        <f>IF(②第１号様式の１!AA37="","",②第１号様式の１!AA37)</f>
        <v/>
      </c>
      <c r="F20" s="225" t="str">
        <f>IF(②第１号様式の１!AD37="","",②第１号様式の１!AD37)</f>
        <v/>
      </c>
      <c r="G20" s="223"/>
      <c r="H20" s="223"/>
      <c r="I20" s="223"/>
      <c r="J20" s="223"/>
      <c r="K20" s="223"/>
      <c r="L20" s="223"/>
      <c r="M20" s="223"/>
      <c r="N20" s="223"/>
      <c r="O20" s="223"/>
    </row>
    <row r="21" spans="1:15" ht="18.75" customHeight="1" x14ac:dyDescent="0.4">
      <c r="A21" s="238">
        <v>11</v>
      </c>
      <c r="B21" s="239" t="str">
        <f>IF(②第１号様式の１!C38="","",②第１号様式の１!C38)</f>
        <v/>
      </c>
      <c r="C21" s="239" t="str">
        <f>IF(②第１号様式の１!J38="","",②第１号様式の１!J38)</f>
        <v/>
      </c>
      <c r="D21" s="240" t="str">
        <f>IF(②第１号様式の１!P38="","",②第１号様式の１!P38)</f>
        <v/>
      </c>
      <c r="E21" s="225" t="str">
        <f>IF(②第１号様式の１!AA38="","",②第１号様式の１!AA38)</f>
        <v/>
      </c>
      <c r="F21" s="225" t="str">
        <f>IF(②第１号様式の１!AD38="","",②第１号様式の１!AD38)</f>
        <v/>
      </c>
      <c r="G21" s="223"/>
      <c r="H21" s="223"/>
      <c r="I21" s="223"/>
      <c r="J21" s="223"/>
      <c r="K21" s="223"/>
      <c r="L21" s="223"/>
      <c r="M21" s="223"/>
      <c r="N21" s="223"/>
      <c r="O21" s="223"/>
    </row>
    <row r="22" spans="1:15" ht="18.75" customHeight="1" x14ac:dyDescent="0.4">
      <c r="A22" s="238">
        <v>12</v>
      </c>
      <c r="B22" s="239" t="str">
        <f>IF(②第１号様式の１!C39="","",②第１号様式の１!C39)</f>
        <v/>
      </c>
      <c r="C22" s="239" t="str">
        <f>IF(②第１号様式の１!J39="","",②第１号様式の１!J39)</f>
        <v/>
      </c>
      <c r="D22" s="240" t="str">
        <f>IF(②第１号様式の１!P39="","",②第１号様式の１!P39)</f>
        <v/>
      </c>
      <c r="E22" s="225" t="str">
        <f>IF(②第１号様式の１!AA39="","",②第１号様式の１!AA39)</f>
        <v/>
      </c>
      <c r="F22" s="225" t="str">
        <f>IF(②第１号様式の１!AD39="","",②第１号様式の１!AD39)</f>
        <v/>
      </c>
      <c r="G22" s="223"/>
      <c r="H22" s="223"/>
      <c r="I22" s="223"/>
      <c r="J22" s="223"/>
      <c r="K22" s="223"/>
      <c r="L22" s="223"/>
      <c r="M22" s="223"/>
      <c r="N22" s="223"/>
      <c r="O22" s="223"/>
    </row>
    <row r="23" spans="1:15" ht="18.75" customHeight="1" x14ac:dyDescent="0.4">
      <c r="A23" s="238">
        <v>13</v>
      </c>
      <c r="B23" s="239" t="str">
        <f>IF(②第１号様式の１!C40="","",②第１号様式の１!C40)</f>
        <v/>
      </c>
      <c r="C23" s="239" t="str">
        <f>IF(②第１号様式の１!J40="","",②第１号様式の１!J40)</f>
        <v/>
      </c>
      <c r="D23" s="240" t="str">
        <f>IF(②第１号様式の１!P40="","",②第１号様式の１!P40)</f>
        <v/>
      </c>
      <c r="E23" s="225" t="str">
        <f>IF(②第１号様式の１!AA40="","",②第１号様式の１!AA40)</f>
        <v/>
      </c>
      <c r="F23" s="225" t="str">
        <f>IF(②第１号様式の１!AD40="","",②第１号様式の１!AD40)</f>
        <v/>
      </c>
      <c r="G23" s="223"/>
      <c r="H23" s="223"/>
      <c r="I23" s="223"/>
      <c r="J23" s="223"/>
      <c r="K23" s="223"/>
      <c r="L23" s="223"/>
      <c r="M23" s="223"/>
      <c r="N23" s="223"/>
      <c r="O23" s="223"/>
    </row>
    <row r="24" spans="1:15" ht="18.75" customHeight="1" x14ac:dyDescent="0.4">
      <c r="A24" s="238">
        <v>14</v>
      </c>
      <c r="B24" s="239" t="str">
        <f>IF(②第１号様式の１!C41="","",②第１号様式の１!C41)</f>
        <v/>
      </c>
      <c r="C24" s="239" t="str">
        <f>IF(②第１号様式の１!J41="","",②第１号様式の１!J41)</f>
        <v/>
      </c>
      <c r="D24" s="240" t="str">
        <f>IF(②第１号様式の１!P41="","",②第１号様式の１!P41)</f>
        <v/>
      </c>
      <c r="E24" s="225" t="str">
        <f>IF(②第１号様式の１!AA41="","",②第１号様式の１!AA41)</f>
        <v/>
      </c>
      <c r="F24" s="225" t="str">
        <f>IF(②第１号様式の１!AD41="","",②第１号様式の１!AD41)</f>
        <v/>
      </c>
      <c r="G24" s="223"/>
      <c r="H24" s="223"/>
      <c r="I24" s="223"/>
      <c r="J24" s="223"/>
      <c r="K24" s="223"/>
      <c r="L24" s="223"/>
      <c r="M24" s="223"/>
      <c r="N24" s="223"/>
      <c r="O24" s="223"/>
    </row>
    <row r="25" spans="1:15" ht="18.75" customHeight="1" x14ac:dyDescent="0.4">
      <c r="A25" s="238">
        <v>15</v>
      </c>
      <c r="B25" s="239" t="str">
        <f>IF(②第１号様式の１!C42="","",②第１号様式の１!C42)</f>
        <v/>
      </c>
      <c r="C25" s="239" t="str">
        <f>IF(②第１号様式の１!J42="","",②第１号様式の１!J42)</f>
        <v/>
      </c>
      <c r="D25" s="240" t="str">
        <f>IF(②第１号様式の１!P42="","",②第１号様式の１!P42)</f>
        <v/>
      </c>
      <c r="E25" s="225" t="str">
        <f>IF(②第１号様式の１!AA42="","",②第１号様式の１!AA42)</f>
        <v/>
      </c>
      <c r="F25" s="225" t="str">
        <f>IF(②第１号様式の１!AD42="","",②第１号様式の１!AD42)</f>
        <v/>
      </c>
      <c r="G25" s="223"/>
      <c r="H25" s="223"/>
      <c r="I25" s="223"/>
      <c r="J25" s="223"/>
      <c r="K25" s="223"/>
      <c r="L25" s="223"/>
      <c r="M25" s="223"/>
      <c r="N25" s="223"/>
      <c r="O25" s="223"/>
    </row>
    <row r="26" spans="1:15" ht="18.75" customHeight="1" x14ac:dyDescent="0.4">
      <c r="A26" s="238">
        <v>16</v>
      </c>
      <c r="B26" s="239" t="str">
        <f>IF(②第１号様式の１!C43="","",②第１号様式の１!C43)</f>
        <v/>
      </c>
      <c r="C26" s="239" t="str">
        <f>IF(②第１号様式の１!J43="","",②第１号様式の１!J43)</f>
        <v/>
      </c>
      <c r="D26" s="240" t="str">
        <f>IF(②第１号様式の１!P43="","",②第１号様式の１!P43)</f>
        <v/>
      </c>
      <c r="E26" s="225" t="str">
        <f>IF(②第１号様式の１!AA43="","",②第１号様式の１!AA43)</f>
        <v/>
      </c>
      <c r="F26" s="225" t="str">
        <f>IF(②第１号様式の１!AD43="","",②第１号様式の１!AD43)</f>
        <v/>
      </c>
      <c r="G26" s="223"/>
      <c r="H26" s="223"/>
      <c r="I26" s="223"/>
      <c r="J26" s="223"/>
      <c r="K26" s="223"/>
      <c r="L26" s="223"/>
      <c r="M26" s="223"/>
      <c r="N26" s="223"/>
      <c r="O26" s="223"/>
    </row>
    <row r="27" spans="1:15" ht="18.75" customHeight="1" x14ac:dyDescent="0.4">
      <c r="A27" s="238">
        <v>17</v>
      </c>
      <c r="B27" s="239" t="str">
        <f>IF(②第１号様式の１!C44="","",②第１号様式の１!C44)</f>
        <v/>
      </c>
      <c r="C27" s="239" t="str">
        <f>IF(②第１号様式の１!J44="","",②第１号様式の１!J44)</f>
        <v/>
      </c>
      <c r="D27" s="240" t="str">
        <f>IF(②第１号様式の１!P44="","",②第１号様式の１!P44)</f>
        <v/>
      </c>
      <c r="E27" s="225" t="str">
        <f>IF(②第１号様式の１!AA44="","",②第１号様式の１!AA44)</f>
        <v/>
      </c>
      <c r="F27" s="225" t="str">
        <f>IF(②第１号様式の１!AD44="","",②第１号様式の１!AD44)</f>
        <v/>
      </c>
      <c r="G27" s="223"/>
      <c r="H27" s="223"/>
      <c r="I27" s="223"/>
      <c r="J27" s="223"/>
      <c r="K27" s="223"/>
      <c r="L27" s="223"/>
      <c r="M27" s="223"/>
      <c r="N27" s="223"/>
      <c r="O27" s="223"/>
    </row>
    <row r="28" spans="1:15" ht="18.75" customHeight="1" x14ac:dyDescent="0.4">
      <c r="A28" s="238">
        <v>18</v>
      </c>
      <c r="B28" s="239" t="str">
        <f>IF(②第１号様式の１!C45="","",②第１号様式の１!C45)</f>
        <v/>
      </c>
      <c r="C28" s="239" t="str">
        <f>IF(②第１号様式の１!J45="","",②第１号様式の１!J45)</f>
        <v/>
      </c>
      <c r="D28" s="240" t="str">
        <f>IF(②第１号様式の１!P45="","",②第１号様式の１!P45)</f>
        <v/>
      </c>
      <c r="E28" s="225" t="str">
        <f>IF(②第１号様式の１!AA45="","",②第１号様式の１!AA45)</f>
        <v/>
      </c>
      <c r="F28" s="225" t="str">
        <f>IF(②第１号様式の１!AD45="","",②第１号様式の１!AD45)</f>
        <v/>
      </c>
      <c r="G28" s="223"/>
      <c r="H28" s="223"/>
      <c r="I28" s="223"/>
      <c r="J28" s="223"/>
      <c r="K28" s="223"/>
      <c r="L28" s="223"/>
      <c r="M28" s="223"/>
      <c r="N28" s="223"/>
      <c r="O28" s="223"/>
    </row>
    <row r="29" spans="1:15" ht="18.75" customHeight="1" x14ac:dyDescent="0.4">
      <c r="A29" s="238">
        <v>19</v>
      </c>
      <c r="B29" s="239" t="str">
        <f>IF(②第１号様式の１!C46="","",②第１号様式の１!C46)</f>
        <v/>
      </c>
      <c r="C29" s="239" t="str">
        <f>IF(②第１号様式の１!J46="","",②第１号様式の１!J46)</f>
        <v/>
      </c>
      <c r="D29" s="240" t="str">
        <f>IF(②第１号様式の１!P46="","",②第１号様式の１!P46)</f>
        <v/>
      </c>
      <c r="E29" s="225" t="str">
        <f>IF(②第１号様式の１!AA46="","",②第１号様式の１!AA46)</f>
        <v/>
      </c>
      <c r="F29" s="225" t="str">
        <f>IF(②第１号様式の１!AD46="","",②第１号様式の１!AD46)</f>
        <v/>
      </c>
      <c r="G29" s="223"/>
      <c r="H29" s="223"/>
      <c r="I29" s="223"/>
      <c r="J29" s="223"/>
      <c r="K29" s="223"/>
      <c r="L29" s="223"/>
      <c r="M29" s="223"/>
      <c r="N29" s="223"/>
      <c r="O29" s="223"/>
    </row>
    <row r="30" spans="1:15" ht="18.75" customHeight="1" x14ac:dyDescent="0.4">
      <c r="A30" s="238">
        <v>20</v>
      </c>
      <c r="B30" s="239" t="str">
        <f>IF(②第１号様式の１!C47="","",②第１号様式の１!C47)</f>
        <v/>
      </c>
      <c r="C30" s="239" t="str">
        <f>IF(②第１号様式の１!J47="","",②第１号様式の１!J47)</f>
        <v/>
      </c>
      <c r="D30" s="240" t="str">
        <f>IF(②第１号様式の１!P47="","",②第１号様式の１!P47)</f>
        <v/>
      </c>
      <c r="E30" s="225" t="str">
        <f>IF(②第１号様式の１!AA47="","",②第１号様式の１!AA47)</f>
        <v/>
      </c>
      <c r="F30" s="225" t="str">
        <f>IF(②第１号様式の１!AD47="","",②第１号様式の１!AD47)</f>
        <v/>
      </c>
      <c r="G30" s="223"/>
      <c r="H30" s="223"/>
      <c r="I30" s="223"/>
      <c r="J30" s="223"/>
      <c r="K30" s="223"/>
      <c r="L30" s="223"/>
      <c r="M30" s="223"/>
      <c r="N30" s="223"/>
      <c r="O30" s="223"/>
    </row>
    <row r="31" spans="1:15" ht="18.75" customHeight="1" x14ac:dyDescent="0.4">
      <c r="A31" s="238">
        <v>21</v>
      </c>
      <c r="B31" s="239" t="str">
        <f>IF(②第１号様式の１!C48="","",②第１号様式の１!C48)</f>
        <v/>
      </c>
      <c r="C31" s="239" t="str">
        <f>IF(②第１号様式の１!J48="","",②第１号様式の１!J48)</f>
        <v/>
      </c>
      <c r="D31" s="240" t="str">
        <f>IF(②第１号様式の１!P48="","",②第１号様式の１!P48)</f>
        <v/>
      </c>
      <c r="E31" s="225" t="str">
        <f>IF(②第１号様式の１!AA48="","",②第１号様式の１!AA48)</f>
        <v/>
      </c>
      <c r="F31" s="225" t="str">
        <f>IF(②第１号様式の１!AD48="","",②第１号様式の１!AD48)</f>
        <v/>
      </c>
      <c r="G31" s="223"/>
      <c r="H31" s="223"/>
      <c r="I31" s="223"/>
      <c r="J31" s="223"/>
      <c r="K31" s="223"/>
      <c r="L31" s="223"/>
      <c r="M31" s="223"/>
      <c r="N31" s="223"/>
      <c r="O31" s="223"/>
    </row>
    <row r="32" spans="1:15" ht="18.75" customHeight="1" x14ac:dyDescent="0.4">
      <c r="A32" s="238">
        <v>22</v>
      </c>
      <c r="B32" s="239" t="str">
        <f>IF(②第１号様式の１!C49="","",②第１号様式の１!C49)</f>
        <v/>
      </c>
      <c r="C32" s="239" t="str">
        <f>IF(②第１号様式の１!J49="","",②第１号様式の１!J49)</f>
        <v/>
      </c>
      <c r="D32" s="240" t="str">
        <f>IF(②第１号様式の１!P49="","",②第１号様式の１!P49)</f>
        <v/>
      </c>
      <c r="E32" s="225" t="str">
        <f>IF(②第１号様式の１!AA49="","",②第１号様式の１!AA49)</f>
        <v/>
      </c>
      <c r="F32" s="225" t="str">
        <f>IF(②第１号様式の１!AD49="","",②第１号様式の１!AD49)</f>
        <v/>
      </c>
      <c r="G32" s="223"/>
      <c r="H32" s="223"/>
      <c r="I32" s="223"/>
      <c r="J32" s="223"/>
      <c r="K32" s="223"/>
      <c r="L32" s="223"/>
      <c r="M32" s="223"/>
      <c r="N32" s="223"/>
      <c r="O32" s="223"/>
    </row>
    <row r="33" spans="1:15" ht="18.75" customHeight="1" x14ac:dyDescent="0.4">
      <c r="A33" s="238">
        <v>23</v>
      </c>
      <c r="B33" s="239" t="str">
        <f>IF(②第１号様式の１!C50="","",②第１号様式の１!C50)</f>
        <v/>
      </c>
      <c r="C33" s="239" t="str">
        <f>IF(②第１号様式の１!J50="","",②第１号様式の１!J50)</f>
        <v/>
      </c>
      <c r="D33" s="240" t="str">
        <f>IF(②第１号様式の１!P50="","",②第１号様式の１!P50)</f>
        <v/>
      </c>
      <c r="E33" s="225" t="str">
        <f>IF(②第１号様式の１!AA50="","",②第１号様式の１!AA50)</f>
        <v/>
      </c>
      <c r="F33" s="225" t="str">
        <f>IF(②第１号様式の１!AD50="","",②第１号様式の１!AD50)</f>
        <v/>
      </c>
      <c r="G33" s="223"/>
      <c r="H33" s="223"/>
      <c r="I33" s="223"/>
      <c r="J33" s="223"/>
      <c r="K33" s="223"/>
      <c r="L33" s="223"/>
      <c r="M33" s="223"/>
      <c r="N33" s="223"/>
      <c r="O33" s="223"/>
    </row>
    <row r="34" spans="1:15" ht="18.75" customHeight="1" x14ac:dyDescent="0.4">
      <c r="A34" s="238">
        <v>24</v>
      </c>
      <c r="B34" s="239" t="str">
        <f>IF(②第１号様式の１!C51="","",②第１号様式の１!C51)</f>
        <v/>
      </c>
      <c r="C34" s="239" t="str">
        <f>IF(②第１号様式の１!J51="","",②第１号様式の１!J51)</f>
        <v/>
      </c>
      <c r="D34" s="240" t="str">
        <f>IF(②第１号様式の１!P51="","",②第１号様式の１!P51)</f>
        <v/>
      </c>
      <c r="E34" s="225" t="str">
        <f>IF(②第１号様式の１!AA51="","",②第１号様式の１!AA51)</f>
        <v/>
      </c>
      <c r="F34" s="225" t="str">
        <f>IF(②第１号様式の１!AD51="","",②第１号様式の１!AD51)</f>
        <v/>
      </c>
      <c r="G34" s="223"/>
      <c r="H34" s="223"/>
      <c r="I34" s="223"/>
      <c r="J34" s="223"/>
      <c r="K34" s="223"/>
      <c r="L34" s="223"/>
      <c r="M34" s="223"/>
      <c r="N34" s="223"/>
      <c r="O34" s="223"/>
    </row>
    <row r="35" spans="1:15" ht="18.75" customHeight="1" x14ac:dyDescent="0.4">
      <c r="A35" s="238">
        <v>25</v>
      </c>
      <c r="B35" s="239" t="str">
        <f>IF(②第１号様式の１!C52="","",②第１号様式の１!C52)</f>
        <v/>
      </c>
      <c r="C35" s="239" t="str">
        <f>IF(②第１号様式の１!J52="","",②第１号様式の１!J52)</f>
        <v/>
      </c>
      <c r="D35" s="240" t="str">
        <f>IF(②第１号様式の１!P52="","",②第１号様式の１!P52)</f>
        <v/>
      </c>
      <c r="E35" s="225" t="str">
        <f>IF(②第１号様式の１!AA52="","",②第１号様式の１!AA52)</f>
        <v/>
      </c>
      <c r="F35" s="225" t="str">
        <f>IF(②第１号様式の１!AD52="","",②第１号様式の１!AD52)</f>
        <v/>
      </c>
      <c r="G35" s="223"/>
      <c r="H35" s="223"/>
      <c r="I35" s="223"/>
      <c r="J35" s="223"/>
      <c r="K35" s="223"/>
      <c r="L35" s="223"/>
      <c r="M35" s="223"/>
      <c r="N35" s="223"/>
      <c r="O35" s="223"/>
    </row>
    <row r="36" spans="1:15" ht="18.75" customHeight="1" x14ac:dyDescent="0.4">
      <c r="A36" s="238">
        <v>26</v>
      </c>
      <c r="B36" s="239" t="str">
        <f>IF(②第１号様式の１!C53="","",②第１号様式の１!C53)</f>
        <v/>
      </c>
      <c r="C36" s="239" t="str">
        <f>IF(②第１号様式の１!J53="","",②第１号様式の１!J53)</f>
        <v/>
      </c>
      <c r="D36" s="240" t="str">
        <f>IF(②第１号様式の１!P53="","",②第１号様式の１!P53)</f>
        <v/>
      </c>
      <c r="E36" s="225" t="str">
        <f>IF(②第１号様式の１!AA53="","",②第１号様式の１!AA53)</f>
        <v/>
      </c>
      <c r="F36" s="225" t="str">
        <f>IF(②第１号様式の１!AD53="","",②第１号様式の１!AD53)</f>
        <v/>
      </c>
      <c r="G36" s="223"/>
      <c r="H36" s="223"/>
      <c r="I36" s="223"/>
      <c r="J36" s="223"/>
      <c r="K36" s="223"/>
      <c r="L36" s="223"/>
      <c r="M36" s="223"/>
      <c r="N36" s="223"/>
      <c r="O36" s="223"/>
    </row>
    <row r="37" spans="1:15" ht="18.75" customHeight="1" x14ac:dyDescent="0.4">
      <c r="A37" s="238">
        <v>27</v>
      </c>
      <c r="B37" s="239" t="str">
        <f>IF(②第１号様式の１!C54="","",②第１号様式の１!C54)</f>
        <v/>
      </c>
      <c r="C37" s="239" t="str">
        <f>IF(②第１号様式の１!J54="","",②第１号様式の１!J54)</f>
        <v/>
      </c>
      <c r="D37" s="240" t="str">
        <f>IF(②第１号様式の１!P54="","",②第１号様式の１!P54)</f>
        <v/>
      </c>
      <c r="E37" s="225" t="str">
        <f>IF(②第１号様式の１!AA54="","",②第１号様式の１!AA54)</f>
        <v/>
      </c>
      <c r="F37" s="225" t="str">
        <f>IF(②第１号様式の１!AD54="","",②第１号様式の１!AD54)</f>
        <v/>
      </c>
      <c r="G37" s="223"/>
      <c r="H37" s="223"/>
      <c r="I37" s="223"/>
      <c r="J37" s="223"/>
      <c r="K37" s="223"/>
      <c r="L37" s="223"/>
      <c r="M37" s="223"/>
      <c r="N37" s="223"/>
      <c r="O37" s="223"/>
    </row>
    <row r="38" spans="1:15" ht="18.75" customHeight="1" x14ac:dyDescent="0.4">
      <c r="A38" s="238">
        <v>28</v>
      </c>
      <c r="B38" s="239" t="str">
        <f>IF(②第１号様式の１!C55="","",②第１号様式の１!C55)</f>
        <v/>
      </c>
      <c r="C38" s="239" t="str">
        <f>IF(②第１号様式の１!J55="","",②第１号様式の１!J55)</f>
        <v/>
      </c>
      <c r="D38" s="240" t="str">
        <f>IF(②第１号様式の１!P55="","",②第１号様式の１!P55)</f>
        <v/>
      </c>
      <c r="E38" s="225" t="str">
        <f>IF(②第１号様式の１!AA55="","",②第１号様式の１!AA55)</f>
        <v/>
      </c>
      <c r="F38" s="225" t="str">
        <f>IF(②第１号様式の１!AD55="","",②第１号様式の１!AD55)</f>
        <v/>
      </c>
      <c r="G38" s="223"/>
      <c r="H38" s="223"/>
      <c r="I38" s="223"/>
      <c r="J38" s="223"/>
      <c r="K38" s="223"/>
      <c r="L38" s="223"/>
      <c r="M38" s="223"/>
      <c r="N38" s="223"/>
      <c r="O38" s="223"/>
    </row>
    <row r="39" spans="1:15" ht="18.75" customHeight="1" x14ac:dyDescent="0.4">
      <c r="A39" s="238">
        <v>29</v>
      </c>
      <c r="B39" s="239" t="str">
        <f>IF(②第１号様式の１!C56="","",②第１号様式の１!C56)</f>
        <v/>
      </c>
      <c r="C39" s="239" t="str">
        <f>IF(②第１号様式の１!J56="","",②第１号様式の１!J56)</f>
        <v/>
      </c>
      <c r="D39" s="240" t="str">
        <f>IF(②第１号様式の１!P56="","",②第１号様式の１!P56)</f>
        <v/>
      </c>
      <c r="E39" s="225" t="str">
        <f>IF(②第１号様式の１!AA56="","",②第１号様式の１!AA56)</f>
        <v/>
      </c>
      <c r="F39" s="225" t="str">
        <f>IF(②第１号様式の１!AD56="","",②第１号様式の１!AD56)</f>
        <v/>
      </c>
      <c r="G39" s="223"/>
      <c r="H39" s="223"/>
      <c r="I39" s="223"/>
      <c r="J39" s="223"/>
      <c r="K39" s="223"/>
      <c r="L39" s="223"/>
      <c r="M39" s="223"/>
      <c r="N39" s="223"/>
      <c r="O39" s="223"/>
    </row>
    <row r="40" spans="1:15" ht="18.75" customHeight="1" x14ac:dyDescent="0.4">
      <c r="A40" s="238">
        <v>30</v>
      </c>
      <c r="B40" s="239" t="str">
        <f>IF(②第１号様式の１!C57="","",②第１号様式の１!C57)</f>
        <v/>
      </c>
      <c r="C40" s="239" t="str">
        <f>IF(②第１号様式の１!J57="","",②第１号様式の１!J57)</f>
        <v/>
      </c>
      <c r="D40" s="240" t="str">
        <f>IF(②第１号様式の１!P57="","",②第１号様式の１!P57)</f>
        <v/>
      </c>
      <c r="E40" s="225" t="str">
        <f>IF(②第１号様式の１!AA57="","",②第１号様式の１!AA57)</f>
        <v/>
      </c>
      <c r="F40" s="225" t="str">
        <f>IF(②第１号様式の１!AD57="","",②第１号様式の１!AD57)</f>
        <v/>
      </c>
      <c r="G40" s="223"/>
      <c r="H40" s="223"/>
      <c r="I40" s="223"/>
      <c r="J40" s="223"/>
      <c r="K40" s="223"/>
      <c r="L40" s="223"/>
      <c r="M40" s="223"/>
      <c r="N40" s="223"/>
      <c r="O40" s="223"/>
    </row>
    <row r="41" spans="1:15" ht="18.75" customHeight="1" x14ac:dyDescent="0.4">
      <c r="A41" s="238">
        <v>31</v>
      </c>
      <c r="B41" s="239" t="str">
        <f>IF(②第１号様式の１!C58="","",②第１号様式の１!C58)</f>
        <v/>
      </c>
      <c r="C41" s="239" t="str">
        <f>IF(②第１号様式の１!J58="","",②第１号様式の１!J58)</f>
        <v/>
      </c>
      <c r="D41" s="240" t="str">
        <f>IF(②第１号様式の１!P58="","",②第１号様式の１!P58)</f>
        <v/>
      </c>
      <c r="E41" s="225" t="str">
        <f>IF(②第１号様式の１!AA58="","",②第１号様式の１!AA58)</f>
        <v/>
      </c>
      <c r="F41" s="225" t="str">
        <f>IF(②第１号様式の１!AD58="","",②第１号様式の１!AD58)</f>
        <v/>
      </c>
      <c r="G41" s="223"/>
      <c r="H41" s="223"/>
      <c r="I41" s="223"/>
      <c r="J41" s="223"/>
      <c r="K41" s="223"/>
      <c r="L41" s="223"/>
      <c r="M41" s="223"/>
      <c r="N41" s="223"/>
      <c r="O41" s="223"/>
    </row>
    <row r="42" spans="1:15" ht="18.75" customHeight="1" x14ac:dyDescent="0.4">
      <c r="A42" s="238">
        <v>32</v>
      </c>
      <c r="B42" s="239" t="str">
        <f>IF(②第１号様式の１!C59="","",②第１号様式の１!C59)</f>
        <v/>
      </c>
      <c r="C42" s="239" t="str">
        <f>IF(②第１号様式の１!J59="","",②第１号様式の１!J59)</f>
        <v/>
      </c>
      <c r="D42" s="240" t="str">
        <f>IF(②第１号様式の１!P59="","",②第１号様式の１!P59)</f>
        <v/>
      </c>
      <c r="E42" s="225" t="str">
        <f>IF(②第１号様式の１!AA59="","",②第１号様式の１!AA59)</f>
        <v/>
      </c>
      <c r="F42" s="225" t="str">
        <f>IF(②第１号様式の１!AD59="","",②第１号様式の１!AD59)</f>
        <v/>
      </c>
      <c r="G42" s="223"/>
      <c r="H42" s="223"/>
      <c r="I42" s="223"/>
      <c r="J42" s="223"/>
      <c r="K42" s="223"/>
      <c r="L42" s="223"/>
      <c r="M42" s="223"/>
      <c r="N42" s="223"/>
      <c r="O42" s="223"/>
    </row>
    <row r="43" spans="1:15" ht="18.75" customHeight="1" x14ac:dyDescent="0.4">
      <c r="A43" s="238">
        <v>33</v>
      </c>
      <c r="B43" s="239" t="str">
        <f>IF(②第１号様式の１!C60="","",②第１号様式の１!C60)</f>
        <v/>
      </c>
      <c r="C43" s="239" t="str">
        <f>IF(②第１号様式の１!J60="","",②第１号様式の１!J60)</f>
        <v/>
      </c>
      <c r="D43" s="240" t="str">
        <f>IF(②第１号様式の１!P60="","",②第１号様式の１!P60)</f>
        <v/>
      </c>
      <c r="E43" s="225" t="str">
        <f>IF(②第１号様式の１!AA60="","",②第１号様式の１!AA60)</f>
        <v/>
      </c>
      <c r="F43" s="225" t="str">
        <f>IF(②第１号様式の１!AD60="","",②第１号様式の１!AD60)</f>
        <v/>
      </c>
      <c r="G43" s="223"/>
      <c r="H43" s="223"/>
      <c r="I43" s="223"/>
      <c r="J43" s="223"/>
      <c r="K43" s="223"/>
      <c r="L43" s="223"/>
      <c r="M43" s="223"/>
      <c r="N43" s="223"/>
      <c r="O43" s="223"/>
    </row>
    <row r="44" spans="1:15" ht="18.75" customHeight="1" x14ac:dyDescent="0.4">
      <c r="A44" s="238">
        <v>34</v>
      </c>
      <c r="B44" s="239" t="str">
        <f>IF(②第１号様式の１!C61="","",②第１号様式の１!C61)</f>
        <v/>
      </c>
      <c r="C44" s="239" t="str">
        <f>IF(②第１号様式の１!J61="","",②第１号様式の１!J61)</f>
        <v/>
      </c>
      <c r="D44" s="240" t="str">
        <f>IF(②第１号様式の１!P61="","",②第１号様式の１!P61)</f>
        <v/>
      </c>
      <c r="E44" s="225" t="str">
        <f>IF(②第１号様式の１!AA61="","",②第１号様式の１!AA61)</f>
        <v/>
      </c>
      <c r="F44" s="225" t="str">
        <f>IF(②第１号様式の１!AD61="","",②第１号様式の１!AD61)</f>
        <v/>
      </c>
      <c r="G44" s="223"/>
      <c r="H44" s="223"/>
      <c r="I44" s="223"/>
      <c r="J44" s="223"/>
      <c r="K44" s="223"/>
      <c r="L44" s="223"/>
      <c r="M44" s="223"/>
      <c r="N44" s="223"/>
      <c r="O44" s="223"/>
    </row>
    <row r="45" spans="1:15" ht="18.75" customHeight="1" x14ac:dyDescent="0.4">
      <c r="A45" s="238">
        <v>35</v>
      </c>
      <c r="B45" s="239" t="str">
        <f>IF(②第１号様式の１!C62="","",②第１号様式の１!C62)</f>
        <v/>
      </c>
      <c r="C45" s="239" t="str">
        <f>IF(②第１号様式の１!J62="","",②第１号様式の１!J62)</f>
        <v/>
      </c>
      <c r="D45" s="240" t="str">
        <f>IF(②第１号様式の１!P62="","",②第１号様式の１!P62)</f>
        <v/>
      </c>
      <c r="E45" s="225" t="str">
        <f>IF(②第１号様式の１!AA62="","",②第１号様式の１!AA62)</f>
        <v/>
      </c>
      <c r="F45" s="225" t="str">
        <f>IF(②第１号様式の１!AD62="","",②第１号様式の１!AD62)</f>
        <v/>
      </c>
      <c r="G45" s="223"/>
      <c r="H45" s="223"/>
      <c r="I45" s="223"/>
      <c r="J45" s="223"/>
      <c r="K45" s="223"/>
      <c r="L45" s="223"/>
      <c r="M45" s="223"/>
      <c r="N45" s="223"/>
      <c r="O45" s="223"/>
    </row>
    <row r="46" spans="1:15" ht="18.75" customHeight="1" x14ac:dyDescent="0.4">
      <c r="A46" s="238">
        <v>36</v>
      </c>
      <c r="B46" s="239" t="str">
        <f>IF(②第１号様式の１!C63="","",②第１号様式の１!C63)</f>
        <v/>
      </c>
      <c r="C46" s="239" t="str">
        <f>IF(②第１号様式の１!J63="","",②第１号様式の１!J63)</f>
        <v/>
      </c>
      <c r="D46" s="240" t="str">
        <f>IF(②第１号様式の１!P63="","",②第１号様式の１!P63)</f>
        <v/>
      </c>
      <c r="E46" s="225" t="str">
        <f>IF(②第１号様式の１!AA63="","",②第１号様式の１!AA63)</f>
        <v/>
      </c>
      <c r="F46" s="225" t="str">
        <f>IF(②第１号様式の１!AD63="","",②第１号様式の１!AD63)</f>
        <v/>
      </c>
      <c r="G46" s="223"/>
      <c r="H46" s="223"/>
      <c r="I46" s="223"/>
      <c r="J46" s="223"/>
      <c r="K46" s="223"/>
      <c r="L46" s="223"/>
      <c r="M46" s="223"/>
      <c r="N46" s="223"/>
      <c r="O46" s="223"/>
    </row>
    <row r="47" spans="1:15" ht="18.75" customHeight="1" x14ac:dyDescent="0.4">
      <c r="A47" s="238">
        <v>37</v>
      </c>
      <c r="B47" s="239" t="str">
        <f>IF(②第１号様式の１!C64="","",②第１号様式の１!C64)</f>
        <v/>
      </c>
      <c r="C47" s="239" t="str">
        <f>IF(②第１号様式の１!J64="","",②第１号様式の１!J64)</f>
        <v/>
      </c>
      <c r="D47" s="240" t="str">
        <f>IF(②第１号様式の１!P64="","",②第１号様式の１!P64)</f>
        <v/>
      </c>
      <c r="E47" s="225" t="str">
        <f>IF(②第１号様式の１!AA64="","",②第１号様式の１!AA64)</f>
        <v/>
      </c>
      <c r="F47" s="225" t="str">
        <f>IF(②第１号様式の１!AD64="","",②第１号様式の１!AD64)</f>
        <v/>
      </c>
      <c r="G47" s="223"/>
      <c r="H47" s="223"/>
      <c r="I47" s="223"/>
      <c r="J47" s="223"/>
      <c r="K47" s="223"/>
      <c r="L47" s="223"/>
      <c r="M47" s="223"/>
      <c r="N47" s="223"/>
      <c r="O47" s="223"/>
    </row>
    <row r="48" spans="1:15" ht="18.75" customHeight="1" x14ac:dyDescent="0.4">
      <c r="A48" s="238">
        <v>38</v>
      </c>
      <c r="B48" s="239" t="str">
        <f>IF(②第１号様式の１!C65="","",②第１号様式の１!C65)</f>
        <v/>
      </c>
      <c r="C48" s="239" t="str">
        <f>IF(②第１号様式の１!J65="","",②第１号様式の１!J65)</f>
        <v/>
      </c>
      <c r="D48" s="240" t="str">
        <f>IF(②第１号様式の１!P65="","",②第１号様式の１!P65)</f>
        <v/>
      </c>
      <c r="E48" s="225" t="str">
        <f>IF(②第１号様式の１!AA65="","",②第１号様式の１!AA65)</f>
        <v/>
      </c>
      <c r="F48" s="225" t="str">
        <f>IF(②第１号様式の１!AD65="","",②第１号様式の１!AD65)</f>
        <v/>
      </c>
      <c r="G48" s="223"/>
      <c r="H48" s="223"/>
      <c r="I48" s="223"/>
      <c r="J48" s="223"/>
      <c r="K48" s="223"/>
      <c r="L48" s="223"/>
      <c r="M48" s="223"/>
      <c r="N48" s="223"/>
      <c r="O48" s="223"/>
    </row>
    <row r="49" spans="1:15" ht="18.75" customHeight="1" x14ac:dyDescent="0.4">
      <c r="A49" s="238">
        <v>39</v>
      </c>
      <c r="B49" s="239" t="str">
        <f>IF(②第１号様式の１!C66="","",②第１号様式の１!C66)</f>
        <v/>
      </c>
      <c r="C49" s="239" t="str">
        <f>IF(②第１号様式の１!J66="","",②第１号様式の１!J66)</f>
        <v/>
      </c>
      <c r="D49" s="240" t="str">
        <f>IF(②第１号様式の１!P66="","",②第１号様式の１!P66)</f>
        <v/>
      </c>
      <c r="E49" s="225" t="str">
        <f>IF(②第１号様式の１!AA66="","",②第１号様式の１!AA66)</f>
        <v/>
      </c>
      <c r="F49" s="225" t="str">
        <f>IF(②第１号様式の１!AD66="","",②第１号様式の１!AD66)</f>
        <v/>
      </c>
      <c r="G49" s="223"/>
      <c r="H49" s="223"/>
      <c r="I49" s="223"/>
      <c r="J49" s="223"/>
      <c r="K49" s="223"/>
      <c r="L49" s="223"/>
      <c r="M49" s="223"/>
      <c r="N49" s="223"/>
      <c r="O49" s="223"/>
    </row>
    <row r="50" spans="1:15" ht="18.75" customHeight="1" x14ac:dyDescent="0.4">
      <c r="A50" s="238">
        <v>40</v>
      </c>
      <c r="B50" s="239" t="str">
        <f>IF(②第１号様式の１!C67="","",②第１号様式の１!C67)</f>
        <v/>
      </c>
      <c r="C50" s="239" t="str">
        <f>IF(②第１号様式の１!J67="","",②第１号様式の１!J67)</f>
        <v/>
      </c>
      <c r="D50" s="240" t="str">
        <f>IF(②第１号様式の１!P67="","",②第１号様式の１!P67)</f>
        <v/>
      </c>
      <c r="E50" s="225" t="str">
        <f>IF(②第１号様式の１!AA67="","",②第１号様式の１!AA67)</f>
        <v/>
      </c>
      <c r="F50" s="225" t="str">
        <f>IF(②第１号様式の１!AD67="","",②第１号様式の１!AD67)</f>
        <v/>
      </c>
      <c r="G50" s="223"/>
      <c r="H50" s="223"/>
      <c r="I50" s="223"/>
      <c r="J50" s="223"/>
      <c r="K50" s="223"/>
      <c r="L50" s="223"/>
      <c r="M50" s="223"/>
      <c r="N50" s="223"/>
      <c r="O50" s="223"/>
    </row>
    <row r="51" spans="1:15" ht="18.75" customHeight="1" x14ac:dyDescent="0.4">
      <c r="A51" s="238">
        <v>41</v>
      </c>
      <c r="B51" s="239" t="str">
        <f>IF(②第１号様式の１!C68="","",②第１号様式の１!C68)</f>
        <v/>
      </c>
      <c r="C51" s="239" t="str">
        <f>IF(②第１号様式の１!J68="","",②第１号様式の１!J68)</f>
        <v/>
      </c>
      <c r="D51" s="240" t="str">
        <f>IF(②第１号様式の１!P68="","",②第１号様式の１!P68)</f>
        <v/>
      </c>
      <c r="E51" s="225" t="str">
        <f>IF(②第１号様式の１!AA68="","",②第１号様式の１!AA68)</f>
        <v/>
      </c>
      <c r="F51" s="225" t="str">
        <f>IF(②第１号様式の１!AD68="","",②第１号様式の１!AD68)</f>
        <v/>
      </c>
      <c r="G51" s="223"/>
      <c r="H51" s="223"/>
      <c r="I51" s="223"/>
      <c r="J51" s="223"/>
      <c r="K51" s="223"/>
      <c r="L51" s="223"/>
      <c r="M51" s="223"/>
      <c r="N51" s="223"/>
      <c r="O51" s="223"/>
    </row>
    <row r="52" spans="1:15" ht="18.75" customHeight="1" x14ac:dyDescent="0.4">
      <c r="A52" s="238">
        <v>42</v>
      </c>
      <c r="B52" s="239" t="str">
        <f>IF(②第１号様式の１!C69="","",②第１号様式の１!C69)</f>
        <v/>
      </c>
      <c r="C52" s="239" t="str">
        <f>IF(②第１号様式の１!J69="","",②第１号様式の１!J69)</f>
        <v/>
      </c>
      <c r="D52" s="240" t="str">
        <f>IF(②第１号様式の１!P69="","",②第１号様式の１!P69)</f>
        <v/>
      </c>
      <c r="E52" s="225" t="str">
        <f>IF(②第１号様式の１!AA69="","",②第１号様式の１!AA69)</f>
        <v/>
      </c>
      <c r="F52" s="225" t="str">
        <f>IF(②第１号様式の１!AD69="","",②第１号様式の１!AD69)</f>
        <v/>
      </c>
      <c r="G52" s="223"/>
      <c r="H52" s="223"/>
      <c r="I52" s="223"/>
      <c r="J52" s="223"/>
      <c r="K52" s="223"/>
      <c r="L52" s="223"/>
      <c r="M52" s="223"/>
      <c r="N52" s="223"/>
      <c r="O52" s="223"/>
    </row>
    <row r="53" spans="1:15" ht="18.75" customHeight="1" x14ac:dyDescent="0.4">
      <c r="A53" s="238">
        <v>43</v>
      </c>
      <c r="B53" s="239" t="str">
        <f>IF(②第１号様式の１!C70="","",②第１号様式の１!C70)</f>
        <v/>
      </c>
      <c r="C53" s="239" t="str">
        <f>IF(②第１号様式の１!J70="","",②第１号様式の１!J70)</f>
        <v/>
      </c>
      <c r="D53" s="240" t="str">
        <f>IF(②第１号様式の１!P70="","",②第１号様式の１!P70)</f>
        <v/>
      </c>
      <c r="E53" s="225" t="str">
        <f>IF(②第１号様式の１!AA70="","",②第１号様式の１!AA70)</f>
        <v/>
      </c>
      <c r="F53" s="225" t="str">
        <f>IF(②第１号様式の１!AD70="","",②第１号様式の１!AD70)</f>
        <v/>
      </c>
      <c r="G53" s="223"/>
      <c r="H53" s="223"/>
      <c r="I53" s="223"/>
      <c r="J53" s="223"/>
      <c r="K53" s="223"/>
      <c r="L53" s="223"/>
      <c r="M53" s="223"/>
      <c r="N53" s="223"/>
      <c r="O53" s="223"/>
    </row>
    <row r="54" spans="1:15" ht="18.75" customHeight="1" x14ac:dyDescent="0.4">
      <c r="A54" s="238">
        <v>44</v>
      </c>
      <c r="B54" s="239" t="str">
        <f>IF(②第１号様式の１!C71="","",②第１号様式の１!C71)</f>
        <v/>
      </c>
      <c r="C54" s="239" t="str">
        <f>IF(②第１号様式の１!J71="","",②第１号様式の１!J71)</f>
        <v/>
      </c>
      <c r="D54" s="240" t="str">
        <f>IF(②第１号様式の１!P71="","",②第１号様式の１!P71)</f>
        <v/>
      </c>
      <c r="E54" s="225" t="str">
        <f>IF(②第１号様式の１!AA71="","",②第１号様式の１!AA71)</f>
        <v/>
      </c>
      <c r="F54" s="225" t="str">
        <f>IF(②第１号様式の１!AD71="","",②第１号様式の１!AD71)</f>
        <v/>
      </c>
      <c r="G54" s="223"/>
      <c r="H54" s="223"/>
      <c r="I54" s="223"/>
      <c r="J54" s="223"/>
      <c r="K54" s="223"/>
      <c r="L54" s="223"/>
      <c r="M54" s="223"/>
      <c r="N54" s="223"/>
      <c r="O54" s="223"/>
    </row>
    <row r="55" spans="1:15" ht="18.75" customHeight="1" x14ac:dyDescent="0.4">
      <c r="A55" s="238">
        <v>45</v>
      </c>
      <c r="B55" s="239" t="str">
        <f>IF(②第１号様式の１!C72="","",②第１号様式の１!C72)</f>
        <v/>
      </c>
      <c r="C55" s="239" t="str">
        <f>IF(②第１号様式の１!J72="","",②第１号様式の１!J72)</f>
        <v/>
      </c>
      <c r="D55" s="240" t="str">
        <f>IF(②第１号様式の１!P72="","",②第１号様式の１!P72)</f>
        <v/>
      </c>
      <c r="E55" s="225" t="str">
        <f>IF(②第１号様式の１!AA72="","",②第１号様式の１!AA72)</f>
        <v/>
      </c>
      <c r="F55" s="225" t="str">
        <f>IF(②第１号様式の１!AD72="","",②第１号様式の１!AD72)</f>
        <v/>
      </c>
      <c r="G55" s="223"/>
      <c r="H55" s="223"/>
      <c r="I55" s="223"/>
      <c r="J55" s="223"/>
      <c r="K55" s="223"/>
      <c r="L55" s="223"/>
      <c r="M55" s="223"/>
      <c r="N55" s="223"/>
      <c r="O55" s="223"/>
    </row>
    <row r="56" spans="1:15" ht="18.75" customHeight="1" x14ac:dyDescent="0.4">
      <c r="A56" s="238">
        <v>46</v>
      </c>
      <c r="B56" s="239" t="str">
        <f>IF(②第１号様式の１!C73="","",②第１号様式の１!C73)</f>
        <v/>
      </c>
      <c r="C56" s="239" t="str">
        <f>IF(②第１号様式の１!J73="","",②第１号様式の１!J73)</f>
        <v/>
      </c>
      <c r="D56" s="240" t="str">
        <f>IF(②第１号様式の１!P73="","",②第１号様式の１!P73)</f>
        <v/>
      </c>
      <c r="E56" s="225" t="str">
        <f>IF(②第１号様式の１!AA73="","",②第１号様式の１!AA73)</f>
        <v/>
      </c>
      <c r="F56" s="225" t="str">
        <f>IF(②第１号様式の１!AD73="","",②第１号様式の１!AD73)</f>
        <v/>
      </c>
      <c r="G56" s="223"/>
      <c r="H56" s="223"/>
      <c r="I56" s="223"/>
      <c r="J56" s="223"/>
      <c r="K56" s="223"/>
      <c r="L56" s="223"/>
      <c r="M56" s="223"/>
      <c r="N56" s="223"/>
      <c r="O56" s="223"/>
    </row>
    <row r="57" spans="1:15" ht="18.75" customHeight="1" x14ac:dyDescent="0.4">
      <c r="A57" s="238">
        <v>47</v>
      </c>
      <c r="B57" s="239" t="str">
        <f>IF(②第１号様式の１!C74="","",②第１号様式の１!C74)</f>
        <v/>
      </c>
      <c r="C57" s="239" t="str">
        <f>IF(②第１号様式の１!J74="","",②第１号様式の１!J74)</f>
        <v/>
      </c>
      <c r="D57" s="240" t="str">
        <f>IF(②第１号様式の１!P74="","",②第１号様式の１!P74)</f>
        <v/>
      </c>
      <c r="E57" s="225" t="str">
        <f>IF(②第１号様式の１!AA74="","",②第１号様式の１!AA74)</f>
        <v/>
      </c>
      <c r="F57" s="225" t="str">
        <f>IF(②第１号様式の１!AD74="","",②第１号様式の１!AD74)</f>
        <v/>
      </c>
      <c r="G57" s="223"/>
      <c r="H57" s="223"/>
      <c r="I57" s="223"/>
      <c r="J57" s="223"/>
      <c r="K57" s="223"/>
      <c r="L57" s="223"/>
      <c r="M57" s="223"/>
      <c r="N57" s="223"/>
      <c r="O57" s="223"/>
    </row>
    <row r="58" spans="1:15" ht="18.75" customHeight="1" x14ac:dyDescent="0.4">
      <c r="A58" s="238">
        <v>48</v>
      </c>
      <c r="B58" s="239" t="str">
        <f>IF(②第１号様式の１!C75="","",②第１号様式の１!C75)</f>
        <v/>
      </c>
      <c r="C58" s="239" t="str">
        <f>IF(②第１号様式の１!J75="","",②第１号様式の１!J75)</f>
        <v/>
      </c>
      <c r="D58" s="240" t="str">
        <f>IF(②第１号様式の１!P75="","",②第１号様式の１!P75)</f>
        <v/>
      </c>
      <c r="E58" s="225" t="str">
        <f>IF(②第１号様式の１!AA75="","",②第１号様式の１!AA75)</f>
        <v/>
      </c>
      <c r="F58" s="225" t="str">
        <f>IF(②第１号様式の１!AD75="","",②第１号様式の１!AD75)</f>
        <v/>
      </c>
      <c r="G58" s="223"/>
      <c r="H58" s="223"/>
      <c r="I58" s="223"/>
      <c r="J58" s="223"/>
      <c r="K58" s="223"/>
      <c r="L58" s="223"/>
      <c r="M58" s="223"/>
      <c r="N58" s="223"/>
      <c r="O58" s="223"/>
    </row>
    <row r="59" spans="1:15" ht="18.75" customHeight="1" x14ac:dyDescent="0.4">
      <c r="A59" s="238">
        <v>49</v>
      </c>
      <c r="B59" s="239" t="str">
        <f>IF(②第１号様式の１!C76="","",②第１号様式の１!C76)</f>
        <v/>
      </c>
      <c r="C59" s="239" t="str">
        <f>IF(②第１号様式の１!J76="","",②第１号様式の１!J76)</f>
        <v/>
      </c>
      <c r="D59" s="240" t="str">
        <f>IF(②第１号様式の１!P76="","",②第１号様式の１!P76)</f>
        <v/>
      </c>
      <c r="E59" s="225" t="str">
        <f>IF(②第１号様式の１!AA76="","",②第１号様式の１!AA76)</f>
        <v/>
      </c>
      <c r="F59" s="225" t="str">
        <f>IF(②第１号様式の１!AD76="","",②第１号様式の１!AD76)</f>
        <v/>
      </c>
      <c r="G59" s="223"/>
      <c r="H59" s="223"/>
      <c r="I59" s="223"/>
      <c r="J59" s="223"/>
      <c r="K59" s="223"/>
      <c r="L59" s="223"/>
      <c r="M59" s="223"/>
      <c r="N59" s="223"/>
      <c r="O59" s="223"/>
    </row>
    <row r="60" spans="1:15" ht="18.75" customHeight="1" x14ac:dyDescent="0.4">
      <c r="A60" s="238">
        <v>50</v>
      </c>
      <c r="B60" s="239" t="str">
        <f>IF(②第１号様式の１!C77="","",②第１号様式の１!C77)</f>
        <v/>
      </c>
      <c r="C60" s="239" t="str">
        <f>IF(②第１号様式の１!J77="","",②第１号様式の１!J77)</f>
        <v/>
      </c>
      <c r="D60" s="240" t="str">
        <f>IF(②第１号様式の１!P77="","",②第１号様式の１!P77)</f>
        <v/>
      </c>
      <c r="E60" s="225" t="str">
        <f>IF(②第１号様式の１!AA77="","",②第１号様式の１!AA77)</f>
        <v/>
      </c>
      <c r="F60" s="225" t="str">
        <f>IF(②第１号様式の１!AD77="","",②第１号様式の１!AD77)</f>
        <v/>
      </c>
      <c r="G60" s="223"/>
      <c r="H60" s="223"/>
      <c r="I60" s="223"/>
      <c r="J60" s="223"/>
      <c r="K60" s="223"/>
      <c r="L60" s="223"/>
      <c r="M60" s="223"/>
      <c r="N60" s="223"/>
      <c r="O60" s="223"/>
    </row>
    <row r="61" spans="1:15" ht="18.75" customHeight="1" x14ac:dyDescent="0.4">
      <c r="A61" s="238">
        <v>51</v>
      </c>
      <c r="B61" s="239" t="str">
        <f>IF(②第１号様式の１!C78="","",②第１号様式の１!C78)</f>
        <v/>
      </c>
      <c r="C61" s="239" t="str">
        <f>IF(②第１号様式の１!J78="","",②第１号様式の１!J78)</f>
        <v/>
      </c>
      <c r="D61" s="240" t="str">
        <f>IF(②第１号様式の１!P78="","",②第１号様式の１!P78)</f>
        <v/>
      </c>
      <c r="E61" s="225" t="str">
        <f>IF(②第１号様式の１!AA78="","",②第１号様式の１!AA78)</f>
        <v/>
      </c>
      <c r="F61" s="225" t="str">
        <f>IF(②第１号様式の１!AD78="","",②第１号様式の１!AD78)</f>
        <v/>
      </c>
      <c r="G61" s="223"/>
      <c r="H61" s="223"/>
      <c r="I61" s="223"/>
      <c r="J61" s="223"/>
      <c r="K61" s="223"/>
      <c r="L61" s="223"/>
      <c r="M61" s="223"/>
      <c r="N61" s="223"/>
      <c r="O61" s="223"/>
    </row>
    <row r="62" spans="1:15" ht="18.75" customHeight="1" x14ac:dyDescent="0.4">
      <c r="A62" s="238">
        <v>52</v>
      </c>
      <c r="B62" s="239" t="str">
        <f>IF(②第１号様式の１!C79="","",②第１号様式の１!C79)</f>
        <v/>
      </c>
      <c r="C62" s="239" t="str">
        <f>IF(②第１号様式の１!J79="","",②第１号様式の１!J79)</f>
        <v/>
      </c>
      <c r="D62" s="240" t="str">
        <f>IF(②第１号様式の１!P79="","",②第１号様式の１!P79)</f>
        <v/>
      </c>
      <c r="E62" s="225" t="str">
        <f>IF(②第１号様式の１!AA79="","",②第１号様式の１!AA79)</f>
        <v/>
      </c>
      <c r="F62" s="225" t="str">
        <f>IF(②第１号様式の１!AD79="","",②第１号様式の１!AD79)</f>
        <v/>
      </c>
      <c r="G62" s="223"/>
      <c r="H62" s="223"/>
      <c r="I62" s="223"/>
      <c r="J62" s="223"/>
      <c r="K62" s="223"/>
      <c r="L62" s="223"/>
      <c r="M62" s="223"/>
      <c r="N62" s="223"/>
      <c r="O62" s="223"/>
    </row>
    <row r="63" spans="1:15" ht="18.75" customHeight="1" x14ac:dyDescent="0.4">
      <c r="A63" s="238">
        <v>53</v>
      </c>
      <c r="B63" s="239" t="str">
        <f>IF(②第１号様式の１!C80="","",②第１号様式の１!C80)</f>
        <v/>
      </c>
      <c r="C63" s="239" t="str">
        <f>IF(②第１号様式の１!J80="","",②第１号様式の１!J80)</f>
        <v/>
      </c>
      <c r="D63" s="240" t="str">
        <f>IF(②第１号様式の１!P80="","",②第１号様式の１!P80)</f>
        <v/>
      </c>
      <c r="E63" s="225" t="str">
        <f>IF(②第１号様式の１!AA80="","",②第１号様式の１!AA80)</f>
        <v/>
      </c>
      <c r="F63" s="225" t="str">
        <f>IF(②第１号様式の１!AD80="","",②第１号様式の１!AD80)</f>
        <v/>
      </c>
      <c r="G63" s="223"/>
      <c r="H63" s="223"/>
      <c r="I63" s="223"/>
      <c r="J63" s="223"/>
      <c r="K63" s="223"/>
      <c r="L63" s="223"/>
      <c r="M63" s="223"/>
      <c r="N63" s="223"/>
      <c r="O63" s="223"/>
    </row>
    <row r="64" spans="1:15" ht="18.75" customHeight="1" x14ac:dyDescent="0.4">
      <c r="A64" s="238">
        <v>54</v>
      </c>
      <c r="B64" s="239" t="str">
        <f>IF(②第１号様式の１!C81="","",②第１号様式の１!C81)</f>
        <v/>
      </c>
      <c r="C64" s="239" t="str">
        <f>IF(②第１号様式の１!J81="","",②第１号様式の１!J81)</f>
        <v/>
      </c>
      <c r="D64" s="240" t="str">
        <f>IF(②第１号様式の１!P81="","",②第１号様式の１!P81)</f>
        <v/>
      </c>
      <c r="E64" s="225" t="str">
        <f>IF(②第１号様式の１!AA81="","",②第１号様式の１!AA81)</f>
        <v/>
      </c>
      <c r="F64" s="225" t="str">
        <f>IF(②第１号様式の１!AD81="","",②第１号様式の１!AD81)</f>
        <v/>
      </c>
      <c r="G64" s="223"/>
      <c r="H64" s="223"/>
      <c r="I64" s="223"/>
      <c r="J64" s="223"/>
      <c r="K64" s="223"/>
      <c r="L64" s="223"/>
      <c r="M64" s="223"/>
      <c r="N64" s="223"/>
      <c r="O64" s="223"/>
    </row>
    <row r="65" spans="1:15" ht="18.75" customHeight="1" x14ac:dyDescent="0.4">
      <c r="A65" s="238">
        <v>55</v>
      </c>
      <c r="B65" s="239" t="str">
        <f>IF(②第１号様式の１!C82="","",②第１号様式の１!C82)</f>
        <v/>
      </c>
      <c r="C65" s="239" t="str">
        <f>IF(②第１号様式の１!J82="","",②第１号様式の１!J82)</f>
        <v/>
      </c>
      <c r="D65" s="240" t="str">
        <f>IF(②第１号様式の１!P82="","",②第１号様式の１!P82)</f>
        <v/>
      </c>
      <c r="E65" s="225" t="str">
        <f>IF(②第１号様式の１!AA82="","",②第１号様式の１!AA82)</f>
        <v/>
      </c>
      <c r="F65" s="225" t="str">
        <f>IF(②第１号様式の１!AD82="","",②第１号様式の１!AD82)</f>
        <v/>
      </c>
      <c r="G65" s="223"/>
      <c r="H65" s="223"/>
      <c r="I65" s="223"/>
      <c r="J65" s="223"/>
      <c r="K65" s="223"/>
      <c r="L65" s="223"/>
      <c r="M65" s="223"/>
      <c r="N65" s="223"/>
      <c r="O65" s="223"/>
    </row>
    <row r="66" spans="1:15" ht="18.75" customHeight="1" x14ac:dyDescent="0.4">
      <c r="A66" s="238">
        <v>56</v>
      </c>
      <c r="B66" s="239" t="str">
        <f>IF(②第１号様式の１!C83="","",②第１号様式の１!C83)</f>
        <v/>
      </c>
      <c r="C66" s="239" t="str">
        <f>IF(②第１号様式の１!J83="","",②第１号様式の１!J83)</f>
        <v/>
      </c>
      <c r="D66" s="240" t="str">
        <f>IF(②第１号様式の１!P83="","",②第１号様式の１!P83)</f>
        <v/>
      </c>
      <c r="E66" s="225" t="str">
        <f>IF(②第１号様式の１!AA83="","",②第１号様式の１!AA83)</f>
        <v/>
      </c>
      <c r="F66" s="225" t="str">
        <f>IF(②第１号様式の１!AD83="","",②第１号様式の１!AD83)</f>
        <v/>
      </c>
      <c r="G66" s="223"/>
      <c r="H66" s="223"/>
      <c r="I66" s="223"/>
      <c r="J66" s="223"/>
      <c r="K66" s="223"/>
      <c r="L66" s="223"/>
      <c r="M66" s="223"/>
      <c r="N66" s="223"/>
      <c r="O66" s="223"/>
    </row>
    <row r="67" spans="1:15" ht="18.75" customHeight="1" x14ac:dyDescent="0.4">
      <c r="A67" s="238">
        <v>57</v>
      </c>
      <c r="B67" s="239" t="str">
        <f>IF(②第１号様式の１!C84="","",②第１号様式の１!C84)</f>
        <v/>
      </c>
      <c r="C67" s="239" t="str">
        <f>IF(②第１号様式の１!J84="","",②第１号様式の１!J84)</f>
        <v/>
      </c>
      <c r="D67" s="240" t="str">
        <f>IF(②第１号様式の１!P84="","",②第１号様式の１!P84)</f>
        <v/>
      </c>
      <c r="E67" s="225" t="str">
        <f>IF(②第１号様式の１!AA84="","",②第１号様式の１!AA84)</f>
        <v/>
      </c>
      <c r="F67" s="225" t="str">
        <f>IF(②第１号様式の１!AD84="","",②第１号様式の１!AD84)</f>
        <v/>
      </c>
      <c r="G67" s="223"/>
      <c r="H67" s="223"/>
      <c r="I67" s="223"/>
      <c r="J67" s="223"/>
      <c r="K67" s="223"/>
      <c r="L67" s="223"/>
      <c r="M67" s="223"/>
      <c r="N67" s="223"/>
      <c r="O67" s="223"/>
    </row>
    <row r="68" spans="1:15" ht="18.75" customHeight="1" x14ac:dyDescent="0.4">
      <c r="A68" s="238">
        <v>58</v>
      </c>
      <c r="B68" s="239" t="str">
        <f>IF(②第１号様式の１!C85="","",②第１号様式の１!C85)</f>
        <v/>
      </c>
      <c r="C68" s="239" t="str">
        <f>IF(②第１号様式の１!J85="","",②第１号様式の１!J85)</f>
        <v/>
      </c>
      <c r="D68" s="240" t="str">
        <f>IF(②第１号様式の１!P85="","",②第１号様式の１!P85)</f>
        <v/>
      </c>
      <c r="E68" s="225" t="str">
        <f>IF(②第１号様式の１!AA85="","",②第１号様式の１!AA85)</f>
        <v/>
      </c>
      <c r="F68" s="225" t="str">
        <f>IF(②第１号様式の１!AD85="","",②第１号様式の１!AD85)</f>
        <v/>
      </c>
      <c r="G68" s="223"/>
      <c r="H68" s="223"/>
      <c r="I68" s="223"/>
      <c r="J68" s="223"/>
      <c r="K68" s="223"/>
      <c r="L68" s="223"/>
      <c r="M68" s="223"/>
      <c r="N68" s="223"/>
      <c r="O68" s="223"/>
    </row>
    <row r="69" spans="1:15" ht="18.75" customHeight="1" x14ac:dyDescent="0.4">
      <c r="A69" s="238">
        <v>59</v>
      </c>
      <c r="B69" s="239" t="str">
        <f>IF(②第１号様式の１!C86="","",②第１号様式の１!C86)</f>
        <v/>
      </c>
      <c r="C69" s="239" t="str">
        <f>IF(②第１号様式の１!J86="","",②第１号様式の１!J86)</f>
        <v/>
      </c>
      <c r="D69" s="240" t="str">
        <f>IF(②第１号様式の１!P86="","",②第１号様式の１!P86)</f>
        <v/>
      </c>
      <c r="E69" s="225" t="str">
        <f>IF(②第１号様式の１!AA86="","",②第１号様式の１!AA86)</f>
        <v/>
      </c>
      <c r="F69" s="225" t="str">
        <f>IF(②第１号様式の１!AD86="","",②第１号様式の１!AD86)</f>
        <v/>
      </c>
      <c r="G69" s="223"/>
      <c r="H69" s="223"/>
      <c r="I69" s="223"/>
      <c r="J69" s="223"/>
      <c r="K69" s="223"/>
      <c r="L69" s="223"/>
      <c r="M69" s="223"/>
      <c r="N69" s="223"/>
      <c r="O69" s="223"/>
    </row>
    <row r="70" spans="1:15" ht="18.75" customHeight="1" x14ac:dyDescent="0.4">
      <c r="A70" s="238">
        <v>60</v>
      </c>
      <c r="B70" s="239" t="str">
        <f>IF(②第１号様式の１!C87="","",②第１号様式の１!C87)</f>
        <v/>
      </c>
      <c r="C70" s="239" t="str">
        <f>IF(②第１号様式の１!J87="","",②第１号様式の１!J87)</f>
        <v/>
      </c>
      <c r="D70" s="240" t="str">
        <f>IF(②第１号様式の１!P87="","",②第１号様式の１!P87)</f>
        <v/>
      </c>
      <c r="E70" s="225" t="str">
        <f>IF(②第１号様式の１!AA87="","",②第１号様式の１!AA87)</f>
        <v/>
      </c>
      <c r="F70" s="225" t="str">
        <f>IF(②第１号様式の１!AD87="","",②第１号様式の１!AD87)</f>
        <v/>
      </c>
      <c r="G70" s="223"/>
      <c r="H70" s="223"/>
      <c r="I70" s="223"/>
      <c r="J70" s="223"/>
      <c r="K70" s="223"/>
      <c r="L70" s="223"/>
      <c r="M70" s="223"/>
      <c r="N70" s="223"/>
      <c r="O70" s="223"/>
    </row>
    <row r="71" spans="1:15" ht="18.75" customHeight="1" x14ac:dyDescent="0.4">
      <c r="A71" s="238">
        <v>61</v>
      </c>
      <c r="B71" s="239" t="str">
        <f>IF(②第１号様式の１!C88="","",②第１号様式の１!C88)</f>
        <v/>
      </c>
      <c r="C71" s="239" t="str">
        <f>IF(②第１号様式の１!J88="","",②第１号様式の１!J88)</f>
        <v/>
      </c>
      <c r="D71" s="240" t="str">
        <f>IF(②第１号様式の１!P88="","",②第１号様式の１!P88)</f>
        <v/>
      </c>
      <c r="E71" s="225" t="str">
        <f>IF(②第１号様式の１!AA88="","",②第１号様式の１!AA88)</f>
        <v/>
      </c>
      <c r="F71" s="225" t="str">
        <f>IF(②第１号様式の１!AD88="","",②第１号様式の１!AD88)</f>
        <v/>
      </c>
      <c r="G71" s="223"/>
      <c r="H71" s="223"/>
      <c r="I71" s="223"/>
      <c r="J71" s="223"/>
      <c r="K71" s="223"/>
      <c r="L71" s="223"/>
      <c r="M71" s="223"/>
      <c r="N71" s="223"/>
      <c r="O71" s="223"/>
    </row>
    <row r="72" spans="1:15" ht="18.75" customHeight="1" x14ac:dyDescent="0.4">
      <c r="A72" s="238">
        <v>62</v>
      </c>
      <c r="B72" s="239" t="str">
        <f>IF(②第１号様式の１!C89="","",②第１号様式の１!C89)</f>
        <v/>
      </c>
      <c r="C72" s="239" t="str">
        <f>IF(②第１号様式の１!J89="","",②第１号様式の１!J89)</f>
        <v/>
      </c>
      <c r="D72" s="240" t="str">
        <f>IF(②第１号様式の１!P89="","",②第１号様式の１!P89)</f>
        <v/>
      </c>
      <c r="E72" s="225" t="str">
        <f>IF(②第１号様式の１!AA89="","",②第１号様式の１!AA89)</f>
        <v/>
      </c>
      <c r="F72" s="225" t="str">
        <f>IF(②第１号様式の１!AD89="","",②第１号様式の１!AD89)</f>
        <v/>
      </c>
      <c r="G72" s="223"/>
      <c r="H72" s="223"/>
      <c r="I72" s="223"/>
      <c r="J72" s="223"/>
      <c r="K72" s="223"/>
      <c r="L72" s="223"/>
      <c r="M72" s="223"/>
      <c r="N72" s="223"/>
      <c r="O72" s="223"/>
    </row>
    <row r="73" spans="1:15" ht="18.75" customHeight="1" x14ac:dyDescent="0.4">
      <c r="A73" s="238">
        <v>63</v>
      </c>
      <c r="B73" s="239" t="str">
        <f>IF(②第１号様式の１!C90="","",②第１号様式の１!C90)</f>
        <v/>
      </c>
      <c r="C73" s="239" t="str">
        <f>IF(②第１号様式の１!J90="","",②第１号様式の１!J90)</f>
        <v/>
      </c>
      <c r="D73" s="240" t="str">
        <f>IF(②第１号様式の１!P90="","",②第１号様式の１!P90)</f>
        <v/>
      </c>
      <c r="E73" s="225" t="str">
        <f>IF(②第１号様式の１!AA90="","",②第１号様式の１!AA90)</f>
        <v/>
      </c>
      <c r="F73" s="225" t="str">
        <f>IF(②第１号様式の１!AD90="","",②第１号様式の１!AD90)</f>
        <v/>
      </c>
      <c r="G73" s="223"/>
      <c r="H73" s="223"/>
      <c r="I73" s="223"/>
      <c r="J73" s="223"/>
      <c r="K73" s="223"/>
      <c r="L73" s="223"/>
      <c r="M73" s="223"/>
      <c r="N73" s="223"/>
      <c r="O73" s="223"/>
    </row>
    <row r="74" spans="1:15" ht="18.75" customHeight="1" x14ac:dyDescent="0.4">
      <c r="A74" s="238">
        <v>64</v>
      </c>
      <c r="B74" s="239" t="str">
        <f>IF(②第１号様式の１!C91="","",②第１号様式の１!C91)</f>
        <v/>
      </c>
      <c r="C74" s="239" t="str">
        <f>IF(②第１号様式の１!J91="","",②第１号様式の１!J91)</f>
        <v/>
      </c>
      <c r="D74" s="240" t="str">
        <f>IF(②第１号様式の１!P91="","",②第１号様式の１!P91)</f>
        <v/>
      </c>
      <c r="E74" s="225" t="str">
        <f>IF(②第１号様式の１!AA91="","",②第１号様式の１!AA91)</f>
        <v/>
      </c>
      <c r="F74" s="225" t="str">
        <f>IF(②第１号様式の１!AD91="","",②第１号様式の１!AD91)</f>
        <v/>
      </c>
      <c r="G74" s="223"/>
      <c r="H74" s="223"/>
      <c r="I74" s="223"/>
      <c r="J74" s="223"/>
      <c r="K74" s="223"/>
      <c r="L74" s="223"/>
      <c r="M74" s="223"/>
      <c r="N74" s="223"/>
      <c r="O74" s="223"/>
    </row>
    <row r="75" spans="1:15" ht="18.75" customHeight="1" x14ac:dyDescent="0.4">
      <c r="A75" s="238">
        <v>65</v>
      </c>
      <c r="B75" s="239" t="str">
        <f>IF(②第１号様式の１!C92="","",②第１号様式の１!C92)</f>
        <v/>
      </c>
      <c r="C75" s="239" t="str">
        <f>IF(②第１号様式の１!J92="","",②第１号様式の１!J92)</f>
        <v/>
      </c>
      <c r="D75" s="240" t="str">
        <f>IF(②第１号様式の１!P92="","",②第１号様式の１!P92)</f>
        <v/>
      </c>
      <c r="E75" s="225" t="str">
        <f>IF(②第１号様式の１!AA92="","",②第１号様式の１!AA92)</f>
        <v/>
      </c>
      <c r="F75" s="225" t="str">
        <f>IF(②第１号様式の１!AD92="","",②第１号様式の１!AD92)</f>
        <v/>
      </c>
      <c r="G75" s="223"/>
      <c r="H75" s="223"/>
      <c r="I75" s="223"/>
      <c r="J75" s="223"/>
      <c r="K75" s="223"/>
      <c r="L75" s="223"/>
      <c r="M75" s="223"/>
      <c r="N75" s="223"/>
      <c r="O75" s="223"/>
    </row>
    <row r="76" spans="1:15" ht="18.75" customHeight="1" x14ac:dyDescent="0.4">
      <c r="A76" s="238">
        <v>66</v>
      </c>
      <c r="B76" s="239" t="str">
        <f>IF(②第１号様式の１!C93="","",②第１号様式の１!C93)</f>
        <v/>
      </c>
      <c r="C76" s="239" t="str">
        <f>IF(②第１号様式の１!J93="","",②第１号様式の１!J93)</f>
        <v/>
      </c>
      <c r="D76" s="240" t="str">
        <f>IF(②第１号様式の１!P93="","",②第１号様式の１!P93)</f>
        <v/>
      </c>
      <c r="E76" s="225" t="str">
        <f>IF(②第１号様式の１!AA93="","",②第１号様式の１!AA93)</f>
        <v/>
      </c>
      <c r="F76" s="225" t="str">
        <f>IF(②第１号様式の１!AD93="","",②第１号様式の１!AD93)</f>
        <v/>
      </c>
      <c r="G76" s="223"/>
      <c r="H76" s="223"/>
      <c r="I76" s="223"/>
      <c r="J76" s="223"/>
      <c r="K76" s="223"/>
      <c r="L76" s="223"/>
      <c r="M76" s="223"/>
      <c r="N76" s="223"/>
      <c r="O76" s="223"/>
    </row>
    <row r="77" spans="1:15" ht="18.75" customHeight="1" x14ac:dyDescent="0.4">
      <c r="A77" s="238">
        <v>67</v>
      </c>
      <c r="B77" s="239" t="str">
        <f>IF(②第１号様式の１!C94="","",②第１号様式の１!C94)</f>
        <v/>
      </c>
      <c r="C77" s="239" t="str">
        <f>IF(②第１号様式の１!J94="","",②第１号様式の１!J94)</f>
        <v/>
      </c>
      <c r="D77" s="240" t="str">
        <f>IF(②第１号様式の１!P94="","",②第１号様式の１!P94)</f>
        <v/>
      </c>
      <c r="E77" s="225" t="str">
        <f>IF(②第１号様式の１!AA94="","",②第１号様式の１!AA94)</f>
        <v/>
      </c>
      <c r="F77" s="225" t="str">
        <f>IF(②第１号様式の１!AD94="","",②第１号様式の１!AD94)</f>
        <v/>
      </c>
      <c r="G77" s="223"/>
      <c r="H77" s="223"/>
      <c r="I77" s="223"/>
      <c r="J77" s="223"/>
      <c r="K77" s="223"/>
      <c r="L77" s="223"/>
      <c r="M77" s="223"/>
      <c r="N77" s="223"/>
      <c r="O77" s="223"/>
    </row>
    <row r="78" spans="1:15" ht="18.75" customHeight="1" x14ac:dyDescent="0.4">
      <c r="A78" s="238">
        <v>68</v>
      </c>
      <c r="B78" s="239" t="str">
        <f>IF(②第１号様式の１!C95="","",②第１号様式の１!C95)</f>
        <v/>
      </c>
      <c r="C78" s="239" t="str">
        <f>IF(②第１号様式の１!J95="","",②第１号様式の１!J95)</f>
        <v/>
      </c>
      <c r="D78" s="240" t="str">
        <f>IF(②第１号様式の１!P95="","",②第１号様式の１!P95)</f>
        <v/>
      </c>
      <c r="E78" s="225" t="str">
        <f>IF(②第１号様式の１!AA95="","",②第１号様式の１!AA95)</f>
        <v/>
      </c>
      <c r="F78" s="225" t="str">
        <f>IF(②第１号様式の１!AD95="","",②第１号様式の１!AD95)</f>
        <v/>
      </c>
      <c r="G78" s="223"/>
      <c r="H78" s="223"/>
      <c r="I78" s="223"/>
      <c r="J78" s="223"/>
      <c r="K78" s="223"/>
      <c r="L78" s="223"/>
      <c r="M78" s="223"/>
      <c r="N78" s="223"/>
      <c r="O78" s="223"/>
    </row>
    <row r="79" spans="1:15" ht="18.75" customHeight="1" x14ac:dyDescent="0.4">
      <c r="A79" s="238">
        <v>69</v>
      </c>
      <c r="B79" s="239" t="str">
        <f>IF(②第１号様式の１!C96="","",②第１号様式の１!C96)</f>
        <v/>
      </c>
      <c r="C79" s="239" t="str">
        <f>IF(②第１号様式の１!J96="","",②第１号様式の１!J96)</f>
        <v/>
      </c>
      <c r="D79" s="240" t="str">
        <f>IF(②第１号様式の１!P96="","",②第１号様式の１!P96)</f>
        <v/>
      </c>
      <c r="E79" s="225" t="str">
        <f>IF(②第１号様式の１!AA96="","",②第１号様式の１!AA96)</f>
        <v/>
      </c>
      <c r="F79" s="225" t="str">
        <f>IF(②第１号様式の１!AD96="","",②第１号様式の１!AD96)</f>
        <v/>
      </c>
      <c r="G79" s="223"/>
      <c r="H79" s="223"/>
      <c r="I79" s="223"/>
      <c r="J79" s="223"/>
      <c r="K79" s="223"/>
      <c r="L79" s="223"/>
      <c r="M79" s="223"/>
      <c r="N79" s="223"/>
      <c r="O79" s="223"/>
    </row>
    <row r="80" spans="1:15" ht="18.75" customHeight="1" x14ac:dyDescent="0.4">
      <c r="A80" s="238">
        <v>70</v>
      </c>
      <c r="B80" s="239" t="str">
        <f>IF(②第１号様式の１!C97="","",②第１号様式の１!C97)</f>
        <v/>
      </c>
      <c r="C80" s="239" t="str">
        <f>IF(②第１号様式の１!J97="","",②第１号様式の１!J97)</f>
        <v/>
      </c>
      <c r="D80" s="240" t="str">
        <f>IF(②第１号様式の１!P97="","",②第１号様式の１!P97)</f>
        <v/>
      </c>
      <c r="E80" s="225" t="str">
        <f>IF(②第１号様式の１!AA97="","",②第１号様式の１!AA97)</f>
        <v/>
      </c>
      <c r="F80" s="225" t="str">
        <f>IF(②第１号様式の１!AD97="","",②第１号様式の１!AD97)</f>
        <v/>
      </c>
      <c r="G80" s="223"/>
      <c r="H80" s="223"/>
      <c r="I80" s="223"/>
      <c r="J80" s="223"/>
      <c r="K80" s="223"/>
      <c r="L80" s="223"/>
      <c r="M80" s="223"/>
      <c r="N80" s="223"/>
      <c r="O80" s="223"/>
    </row>
    <row r="81" spans="1:15" ht="18.75" customHeight="1" x14ac:dyDescent="0.4">
      <c r="A81" s="238">
        <v>71</v>
      </c>
      <c r="B81" s="239" t="str">
        <f>IF(②第１号様式の１!C98="","",②第１号様式の１!C98)</f>
        <v/>
      </c>
      <c r="C81" s="239" t="str">
        <f>IF(②第１号様式の１!J98="","",②第１号様式の１!J98)</f>
        <v/>
      </c>
      <c r="D81" s="240" t="str">
        <f>IF(②第１号様式の１!P98="","",②第１号様式の１!P98)</f>
        <v/>
      </c>
      <c r="E81" s="225" t="str">
        <f>IF(②第１号様式の１!AA98="","",②第１号様式の１!AA98)</f>
        <v/>
      </c>
      <c r="F81" s="225" t="str">
        <f>IF(②第１号様式の１!AD98="","",②第１号様式の１!AD98)</f>
        <v/>
      </c>
      <c r="G81" s="223"/>
      <c r="H81" s="223"/>
      <c r="I81" s="223"/>
      <c r="J81" s="223"/>
      <c r="K81" s="223"/>
      <c r="L81" s="223"/>
      <c r="M81" s="223"/>
      <c r="N81" s="223"/>
      <c r="O81" s="223"/>
    </row>
    <row r="82" spans="1:15" ht="18.75" customHeight="1" x14ac:dyDescent="0.4">
      <c r="A82" s="238">
        <v>72</v>
      </c>
      <c r="B82" s="239" t="str">
        <f>IF(②第１号様式の１!C99="","",②第１号様式の１!C99)</f>
        <v/>
      </c>
      <c r="C82" s="239" t="str">
        <f>IF(②第１号様式の１!J99="","",②第１号様式の１!J99)</f>
        <v/>
      </c>
      <c r="D82" s="240" t="str">
        <f>IF(②第１号様式の１!P99="","",②第１号様式の１!P99)</f>
        <v/>
      </c>
      <c r="E82" s="225" t="str">
        <f>IF(②第１号様式の１!AA99="","",②第１号様式の１!AA99)</f>
        <v/>
      </c>
      <c r="F82" s="225" t="str">
        <f>IF(②第１号様式の１!AD99="","",②第１号様式の１!AD99)</f>
        <v/>
      </c>
      <c r="G82" s="223"/>
      <c r="H82" s="223"/>
      <c r="I82" s="223"/>
      <c r="J82" s="223"/>
      <c r="K82" s="223"/>
      <c r="L82" s="223"/>
      <c r="M82" s="223"/>
      <c r="N82" s="223"/>
      <c r="O82" s="223"/>
    </row>
    <row r="83" spans="1:15" ht="18.75" customHeight="1" x14ac:dyDescent="0.4">
      <c r="A83" s="238">
        <v>73</v>
      </c>
      <c r="B83" s="239" t="str">
        <f>IF(②第１号様式の１!C100="","",②第１号様式の１!C100)</f>
        <v/>
      </c>
      <c r="C83" s="239" t="str">
        <f>IF(②第１号様式の１!J100="","",②第１号様式の１!J100)</f>
        <v/>
      </c>
      <c r="D83" s="240" t="str">
        <f>IF(②第１号様式の１!P100="","",②第１号様式の１!P100)</f>
        <v/>
      </c>
      <c r="E83" s="225" t="str">
        <f>IF(②第１号様式の１!AA100="","",②第１号様式の１!AA100)</f>
        <v/>
      </c>
      <c r="F83" s="225" t="str">
        <f>IF(②第１号様式の１!AD100="","",②第１号様式の１!AD100)</f>
        <v/>
      </c>
      <c r="G83" s="223"/>
      <c r="H83" s="223"/>
      <c r="I83" s="223"/>
      <c r="J83" s="223"/>
      <c r="K83" s="223"/>
      <c r="L83" s="223"/>
      <c r="M83" s="223"/>
      <c r="N83" s="223"/>
      <c r="O83" s="223"/>
    </row>
    <row r="84" spans="1:15" ht="18.75" customHeight="1" x14ac:dyDescent="0.4">
      <c r="A84" s="238">
        <v>74</v>
      </c>
      <c r="B84" s="239" t="str">
        <f>IF(②第１号様式の１!C101="","",②第１号様式の１!C101)</f>
        <v/>
      </c>
      <c r="C84" s="239" t="str">
        <f>IF(②第１号様式の１!J101="","",②第１号様式の１!J101)</f>
        <v/>
      </c>
      <c r="D84" s="240" t="str">
        <f>IF(②第１号様式の１!P101="","",②第１号様式の１!P101)</f>
        <v/>
      </c>
      <c r="E84" s="225" t="str">
        <f>IF(②第１号様式の１!AA101="","",②第１号様式の１!AA101)</f>
        <v/>
      </c>
      <c r="F84" s="225" t="str">
        <f>IF(②第１号様式の１!AD101="","",②第１号様式の１!AD101)</f>
        <v/>
      </c>
      <c r="G84" s="223"/>
      <c r="H84" s="223"/>
      <c r="I84" s="223"/>
      <c r="J84" s="223"/>
      <c r="K84" s="223"/>
      <c r="L84" s="223"/>
      <c r="M84" s="223"/>
      <c r="N84" s="223"/>
      <c r="O84" s="223"/>
    </row>
    <row r="85" spans="1:15" ht="18.75" customHeight="1" x14ac:dyDescent="0.4">
      <c r="A85" s="238">
        <v>75</v>
      </c>
      <c r="B85" s="239" t="str">
        <f>IF(②第１号様式の１!C102="","",②第１号様式の１!C102)</f>
        <v/>
      </c>
      <c r="C85" s="239" t="str">
        <f>IF(②第１号様式の１!J102="","",②第１号様式の１!J102)</f>
        <v/>
      </c>
      <c r="D85" s="240" t="str">
        <f>IF(②第１号様式の１!P102="","",②第１号様式の１!P102)</f>
        <v/>
      </c>
      <c r="E85" s="225" t="str">
        <f>IF(②第１号様式の１!AA102="","",②第１号様式の１!AA102)</f>
        <v/>
      </c>
      <c r="F85" s="225" t="str">
        <f>IF(②第１号様式の１!AD102="","",②第１号様式の１!AD102)</f>
        <v/>
      </c>
      <c r="G85" s="223"/>
      <c r="H85" s="223"/>
      <c r="I85" s="223"/>
      <c r="J85" s="223"/>
      <c r="K85" s="223"/>
      <c r="L85" s="223"/>
      <c r="M85" s="223"/>
      <c r="N85" s="223"/>
      <c r="O85" s="223"/>
    </row>
    <row r="86" spans="1:15" x14ac:dyDescent="0.4">
      <c r="A86" s="223"/>
      <c r="B86" s="223"/>
      <c r="C86" s="224"/>
      <c r="D86" s="223"/>
      <c r="E86" s="224"/>
      <c r="F86" s="223"/>
      <c r="G86" s="223"/>
      <c r="H86" s="223"/>
      <c r="I86" s="223"/>
      <c r="J86" s="223"/>
      <c r="K86" s="223"/>
      <c r="L86" s="223"/>
      <c r="M86" s="223"/>
      <c r="N86" s="223"/>
      <c r="O86" s="223"/>
    </row>
    <row r="87" spans="1:15" x14ac:dyDescent="0.4">
      <c r="A87" s="223"/>
      <c r="B87" s="223"/>
      <c r="C87" s="224"/>
      <c r="D87" s="223"/>
      <c r="E87" s="224"/>
      <c r="F87" s="223"/>
      <c r="G87" s="223"/>
      <c r="H87" s="223"/>
      <c r="I87" s="223"/>
      <c r="J87" s="223"/>
      <c r="K87" s="223"/>
      <c r="L87" s="223"/>
      <c r="M87" s="223"/>
      <c r="N87" s="223"/>
      <c r="O87" s="223"/>
    </row>
    <row r="88" spans="1:15" x14ac:dyDescent="0.4">
      <c r="A88" s="223"/>
      <c r="B88" s="223"/>
      <c r="C88" s="224"/>
      <c r="D88" s="223"/>
      <c r="E88" s="224"/>
      <c r="F88" s="223"/>
      <c r="G88" s="223"/>
      <c r="H88" s="223"/>
      <c r="I88" s="223"/>
      <c r="J88" s="223"/>
      <c r="K88" s="223"/>
      <c r="L88" s="223"/>
      <c r="M88" s="223"/>
      <c r="N88" s="223"/>
      <c r="O88" s="223"/>
    </row>
    <row r="89" spans="1:15" x14ac:dyDescent="0.4">
      <c r="A89" s="223"/>
      <c r="B89" s="223"/>
      <c r="C89" s="224"/>
      <c r="D89" s="223"/>
      <c r="E89" s="224"/>
      <c r="F89" s="223"/>
      <c r="G89" s="223"/>
      <c r="H89" s="223"/>
      <c r="I89" s="223"/>
      <c r="J89" s="223"/>
      <c r="K89" s="223"/>
      <c r="L89" s="223"/>
      <c r="M89" s="223"/>
      <c r="N89" s="223"/>
      <c r="O89" s="223"/>
    </row>
    <row r="90" spans="1:15" x14ac:dyDescent="0.4">
      <c r="A90" s="223"/>
      <c r="B90" s="223"/>
      <c r="C90" s="224"/>
      <c r="D90" s="223"/>
      <c r="E90" s="224"/>
      <c r="F90" s="223"/>
      <c r="G90" s="223"/>
      <c r="H90" s="223"/>
      <c r="I90" s="223"/>
      <c r="J90" s="223"/>
      <c r="K90" s="223"/>
      <c r="L90" s="223"/>
      <c r="M90" s="223"/>
      <c r="N90" s="223"/>
      <c r="O90" s="223"/>
    </row>
    <row r="91" spans="1:15" x14ac:dyDescent="0.4">
      <c r="A91" s="223"/>
      <c r="B91" s="223"/>
      <c r="C91" s="224"/>
      <c r="D91" s="223"/>
      <c r="E91" s="224"/>
      <c r="F91" s="223"/>
      <c r="G91" s="223"/>
      <c r="H91" s="223"/>
      <c r="I91" s="223"/>
      <c r="J91" s="223"/>
      <c r="K91" s="223"/>
      <c r="L91" s="223"/>
      <c r="M91" s="223"/>
      <c r="N91" s="223"/>
      <c r="O91" s="223"/>
    </row>
    <row r="92" spans="1:15" x14ac:dyDescent="0.4">
      <c r="A92" s="223"/>
      <c r="B92" s="223"/>
      <c r="C92" s="224"/>
      <c r="D92" s="223"/>
      <c r="E92" s="224"/>
      <c r="F92" s="223"/>
      <c r="G92" s="223"/>
      <c r="H92" s="223"/>
      <c r="I92" s="223"/>
      <c r="J92" s="223"/>
      <c r="K92" s="223"/>
      <c r="L92" s="223"/>
      <c r="M92" s="223"/>
      <c r="N92" s="223"/>
      <c r="O92" s="223"/>
    </row>
    <row r="93" spans="1:15" x14ac:dyDescent="0.4">
      <c r="A93" s="223"/>
      <c r="B93" s="223"/>
      <c r="C93" s="224"/>
      <c r="D93" s="223"/>
      <c r="E93" s="224"/>
      <c r="F93" s="223"/>
      <c r="G93" s="223"/>
      <c r="H93" s="223"/>
      <c r="I93" s="223"/>
      <c r="J93" s="223"/>
      <c r="K93" s="223"/>
      <c r="L93" s="223"/>
      <c r="M93" s="223"/>
      <c r="N93" s="223"/>
      <c r="O93" s="223"/>
    </row>
    <row r="94" spans="1:15" x14ac:dyDescent="0.4">
      <c r="A94" s="223"/>
      <c r="B94" s="223"/>
      <c r="C94" s="224"/>
      <c r="D94" s="223"/>
      <c r="E94" s="224"/>
      <c r="F94" s="223"/>
      <c r="G94" s="223"/>
      <c r="H94" s="223"/>
      <c r="I94" s="223"/>
      <c r="J94" s="223"/>
      <c r="K94" s="223"/>
      <c r="L94" s="223"/>
      <c r="M94" s="223"/>
      <c r="N94" s="223"/>
      <c r="O94" s="223"/>
    </row>
    <row r="95" spans="1:15" x14ac:dyDescent="0.4">
      <c r="A95" s="223"/>
      <c r="B95" s="223"/>
      <c r="C95" s="224"/>
      <c r="D95" s="223"/>
      <c r="E95" s="224"/>
      <c r="F95" s="223"/>
      <c r="G95" s="223"/>
      <c r="H95" s="223"/>
      <c r="I95" s="223"/>
      <c r="J95" s="223"/>
      <c r="K95" s="223"/>
      <c r="L95" s="223"/>
      <c r="M95" s="223"/>
      <c r="N95" s="223"/>
      <c r="O95" s="223"/>
    </row>
    <row r="96" spans="1:15" x14ac:dyDescent="0.4">
      <c r="A96" s="223"/>
      <c r="B96" s="223"/>
      <c r="C96" s="224"/>
      <c r="D96" s="223"/>
      <c r="E96" s="224"/>
      <c r="F96" s="223"/>
      <c r="G96" s="223"/>
      <c r="H96" s="223"/>
      <c r="I96" s="223"/>
      <c r="J96" s="223"/>
      <c r="K96" s="223"/>
      <c r="L96" s="223"/>
      <c r="M96" s="223"/>
      <c r="N96" s="223"/>
      <c r="O96" s="223"/>
    </row>
    <row r="97" spans="1:15" x14ac:dyDescent="0.4">
      <c r="A97" s="223"/>
      <c r="B97" s="223"/>
      <c r="C97" s="224"/>
      <c r="D97" s="223"/>
      <c r="E97" s="224"/>
      <c r="F97" s="223"/>
      <c r="G97" s="223"/>
      <c r="H97" s="223"/>
      <c r="I97" s="223"/>
      <c r="J97" s="223"/>
      <c r="K97" s="223"/>
      <c r="L97" s="223"/>
      <c r="M97" s="223"/>
      <c r="N97" s="223"/>
      <c r="O97" s="223"/>
    </row>
    <row r="98" spans="1:15" x14ac:dyDescent="0.4">
      <c r="A98" s="223"/>
      <c r="B98" s="223"/>
      <c r="C98" s="224"/>
      <c r="D98" s="223"/>
      <c r="E98" s="224"/>
      <c r="F98" s="223"/>
      <c r="G98" s="223"/>
      <c r="H98" s="223"/>
      <c r="I98" s="223"/>
      <c r="J98" s="223"/>
      <c r="K98" s="223"/>
      <c r="L98" s="223"/>
      <c r="M98" s="223"/>
      <c r="N98" s="223"/>
      <c r="O98" s="223"/>
    </row>
    <row r="99" spans="1:15" x14ac:dyDescent="0.4">
      <c r="A99" s="223"/>
      <c r="B99" s="223"/>
      <c r="C99" s="224"/>
      <c r="D99" s="223"/>
      <c r="E99" s="224"/>
      <c r="F99" s="223"/>
      <c r="G99" s="223"/>
      <c r="H99" s="223"/>
      <c r="I99" s="223"/>
      <c r="J99" s="223"/>
      <c r="K99" s="223"/>
      <c r="L99" s="223"/>
      <c r="M99" s="223"/>
      <c r="N99" s="223"/>
      <c r="O99" s="223"/>
    </row>
    <row r="100" spans="1:15" x14ac:dyDescent="0.4">
      <c r="A100" s="223"/>
      <c r="B100" s="223"/>
      <c r="C100" s="224"/>
      <c r="D100" s="223"/>
      <c r="E100" s="224"/>
      <c r="F100" s="223"/>
      <c r="G100" s="223"/>
      <c r="H100" s="223"/>
      <c r="I100" s="223"/>
      <c r="J100" s="223"/>
      <c r="K100" s="223"/>
      <c r="L100" s="223"/>
      <c r="M100" s="223"/>
      <c r="N100" s="223"/>
      <c r="O100" s="223"/>
    </row>
    <row r="101" spans="1:15" x14ac:dyDescent="0.4">
      <c r="A101" s="223"/>
      <c r="B101" s="223"/>
      <c r="C101" s="224"/>
      <c r="D101" s="223"/>
      <c r="E101" s="224"/>
      <c r="F101" s="223"/>
      <c r="G101" s="223"/>
      <c r="H101" s="223"/>
      <c r="I101" s="223"/>
      <c r="J101" s="223"/>
      <c r="K101" s="223"/>
      <c r="L101" s="223"/>
      <c r="M101" s="223"/>
      <c r="N101" s="223"/>
      <c r="O101" s="223"/>
    </row>
    <row r="102" spans="1:15" x14ac:dyDescent="0.4">
      <c r="A102" s="223"/>
      <c r="B102" s="223"/>
      <c r="C102" s="224"/>
      <c r="D102" s="223"/>
      <c r="E102" s="224"/>
      <c r="F102" s="223"/>
      <c r="G102" s="223"/>
      <c r="H102" s="223"/>
      <c r="I102" s="223"/>
      <c r="J102" s="223"/>
      <c r="K102" s="223"/>
      <c r="L102" s="223"/>
      <c r="M102" s="223"/>
      <c r="N102" s="223"/>
      <c r="O102" s="223"/>
    </row>
    <row r="103" spans="1:15" x14ac:dyDescent="0.4">
      <c r="A103" s="223"/>
      <c r="B103" s="223"/>
      <c r="C103" s="224"/>
      <c r="D103" s="223"/>
      <c r="E103" s="224"/>
      <c r="F103" s="223"/>
      <c r="G103" s="223"/>
      <c r="H103" s="223"/>
      <c r="I103" s="223"/>
      <c r="J103" s="223"/>
      <c r="K103" s="223"/>
      <c r="L103" s="223"/>
      <c r="M103" s="223"/>
      <c r="N103" s="223"/>
      <c r="O103" s="223"/>
    </row>
    <row r="104" spans="1:15" x14ac:dyDescent="0.4">
      <c r="A104" s="223"/>
      <c r="B104" s="223"/>
      <c r="C104" s="224"/>
      <c r="D104" s="223"/>
      <c r="E104" s="224"/>
      <c r="F104" s="223"/>
      <c r="G104" s="223"/>
      <c r="H104" s="223"/>
      <c r="I104" s="223"/>
      <c r="J104" s="223"/>
      <c r="K104" s="223"/>
      <c r="L104" s="223"/>
      <c r="M104" s="223"/>
      <c r="N104" s="223"/>
      <c r="O104" s="223"/>
    </row>
    <row r="105" spans="1:15" x14ac:dyDescent="0.4">
      <c r="A105" s="223"/>
      <c r="B105" s="223"/>
      <c r="C105" s="224"/>
      <c r="D105" s="223"/>
      <c r="E105" s="224"/>
      <c r="F105" s="223"/>
      <c r="G105" s="223"/>
      <c r="H105" s="223"/>
      <c r="I105" s="223"/>
      <c r="J105" s="223"/>
      <c r="K105" s="223"/>
      <c r="L105" s="223"/>
      <c r="M105" s="223"/>
      <c r="N105" s="223"/>
      <c r="O105" s="223"/>
    </row>
    <row r="106" spans="1:15" x14ac:dyDescent="0.4">
      <c r="A106" s="223"/>
      <c r="B106" s="223"/>
      <c r="C106" s="224"/>
      <c r="D106" s="223"/>
      <c r="E106" s="224"/>
      <c r="F106" s="223"/>
      <c r="G106" s="223"/>
      <c r="H106" s="223"/>
      <c r="I106" s="223"/>
      <c r="J106" s="223"/>
      <c r="K106" s="223"/>
      <c r="L106" s="223"/>
      <c r="M106" s="223"/>
      <c r="N106" s="223"/>
      <c r="O106" s="223"/>
    </row>
    <row r="107" spans="1:15" x14ac:dyDescent="0.4">
      <c r="A107" s="223"/>
      <c r="B107" s="223"/>
      <c r="C107" s="224"/>
      <c r="D107" s="223"/>
      <c r="E107" s="224"/>
      <c r="F107" s="223"/>
      <c r="G107" s="223"/>
      <c r="H107" s="223"/>
      <c r="I107" s="223"/>
      <c r="J107" s="223"/>
      <c r="K107" s="223"/>
      <c r="L107" s="223"/>
      <c r="M107" s="223"/>
      <c r="N107" s="223"/>
      <c r="O107" s="223"/>
    </row>
    <row r="108" spans="1:15" x14ac:dyDescent="0.4">
      <c r="A108" s="223"/>
      <c r="B108" s="223"/>
      <c r="C108" s="224"/>
      <c r="D108" s="223"/>
      <c r="E108" s="224"/>
      <c r="F108" s="223"/>
      <c r="G108" s="223"/>
      <c r="H108" s="223"/>
      <c r="I108" s="223"/>
      <c r="J108" s="223"/>
      <c r="K108" s="223"/>
      <c r="L108" s="223"/>
      <c r="M108" s="223"/>
      <c r="N108" s="223"/>
      <c r="O108" s="223"/>
    </row>
    <row r="109" spans="1:15" x14ac:dyDescent="0.4">
      <c r="A109" s="223"/>
      <c r="B109" s="223"/>
      <c r="C109" s="224"/>
      <c r="D109" s="223"/>
      <c r="E109" s="224"/>
      <c r="F109" s="223"/>
      <c r="G109" s="223"/>
      <c r="H109" s="223"/>
      <c r="I109" s="223"/>
      <c r="J109" s="223"/>
      <c r="K109" s="223"/>
      <c r="L109" s="223"/>
      <c r="M109" s="223"/>
      <c r="N109" s="223"/>
      <c r="O109" s="223"/>
    </row>
    <row r="110" spans="1:15" x14ac:dyDescent="0.4">
      <c r="A110" s="223"/>
      <c r="B110" s="223"/>
      <c r="C110" s="224"/>
      <c r="D110" s="223"/>
      <c r="E110" s="224"/>
      <c r="F110" s="223"/>
      <c r="G110" s="223"/>
      <c r="H110" s="223"/>
      <c r="I110" s="223"/>
      <c r="J110" s="223"/>
      <c r="K110" s="223"/>
      <c r="L110" s="223"/>
      <c r="M110" s="223"/>
      <c r="N110" s="223"/>
      <c r="O110" s="223"/>
    </row>
    <row r="111" spans="1:15" x14ac:dyDescent="0.4">
      <c r="A111" s="223"/>
      <c r="B111" s="223"/>
      <c r="C111" s="224"/>
      <c r="D111" s="223"/>
      <c r="E111" s="224"/>
      <c r="F111" s="223"/>
      <c r="G111" s="223"/>
      <c r="H111" s="223"/>
      <c r="I111" s="223"/>
      <c r="J111" s="223"/>
      <c r="K111" s="223"/>
      <c r="L111" s="223"/>
      <c r="M111" s="223"/>
      <c r="N111" s="223"/>
      <c r="O111" s="223"/>
    </row>
    <row r="112" spans="1:15" x14ac:dyDescent="0.4">
      <c r="A112" s="223"/>
      <c r="B112" s="223"/>
      <c r="C112" s="224"/>
      <c r="D112" s="223"/>
      <c r="E112" s="224"/>
      <c r="F112" s="223"/>
      <c r="G112" s="223"/>
      <c r="H112" s="223"/>
      <c r="I112" s="223"/>
      <c r="J112" s="223"/>
      <c r="K112" s="223"/>
      <c r="L112" s="223"/>
      <c r="M112" s="223"/>
      <c r="N112" s="223"/>
      <c r="O112" s="223"/>
    </row>
    <row r="113" spans="1:15" x14ac:dyDescent="0.4">
      <c r="A113" s="223"/>
      <c r="B113" s="223"/>
      <c r="C113" s="224"/>
      <c r="D113" s="223"/>
      <c r="E113" s="224"/>
      <c r="F113" s="223"/>
      <c r="G113" s="223"/>
      <c r="H113" s="223"/>
      <c r="I113" s="223"/>
      <c r="J113" s="223"/>
      <c r="K113" s="223"/>
      <c r="L113" s="223"/>
      <c r="M113" s="223"/>
      <c r="N113" s="223"/>
      <c r="O113" s="223"/>
    </row>
    <row r="114" spans="1:15" x14ac:dyDescent="0.4">
      <c r="A114" s="223"/>
      <c r="B114" s="223"/>
      <c r="C114" s="224"/>
      <c r="D114" s="223"/>
      <c r="E114" s="224"/>
      <c r="F114" s="223"/>
      <c r="G114" s="223"/>
      <c r="H114" s="223"/>
      <c r="I114" s="223"/>
      <c r="J114" s="223"/>
      <c r="K114" s="223"/>
      <c r="L114" s="223"/>
      <c r="M114" s="223"/>
      <c r="N114" s="223"/>
      <c r="O114" s="223"/>
    </row>
    <row r="115" spans="1:15" x14ac:dyDescent="0.4">
      <c r="A115" s="223"/>
      <c r="B115" s="223"/>
      <c r="C115" s="224"/>
      <c r="D115" s="223"/>
      <c r="E115" s="224"/>
      <c r="F115" s="223"/>
      <c r="G115" s="223"/>
      <c r="H115" s="223"/>
      <c r="I115" s="223"/>
      <c r="J115" s="223"/>
      <c r="K115" s="223"/>
      <c r="L115" s="223"/>
      <c r="M115" s="223"/>
      <c r="N115" s="223"/>
      <c r="O115" s="223"/>
    </row>
    <row r="116" spans="1:15" x14ac:dyDescent="0.4">
      <c r="A116" s="223"/>
      <c r="B116" s="223"/>
      <c r="C116" s="224"/>
      <c r="D116" s="223"/>
      <c r="E116" s="224"/>
      <c r="F116" s="223"/>
      <c r="G116" s="223"/>
      <c r="H116" s="223"/>
      <c r="I116" s="223"/>
      <c r="J116" s="223"/>
      <c r="K116" s="223"/>
      <c r="L116" s="223"/>
      <c r="M116" s="223"/>
      <c r="N116" s="223"/>
      <c r="O116" s="223"/>
    </row>
    <row r="117" spans="1:15" x14ac:dyDescent="0.4">
      <c r="A117" s="223"/>
      <c r="B117" s="223"/>
      <c r="C117" s="224"/>
      <c r="D117" s="223"/>
      <c r="E117" s="224"/>
      <c r="F117" s="223"/>
      <c r="G117" s="223"/>
      <c r="H117" s="223"/>
      <c r="I117" s="223"/>
      <c r="J117" s="223"/>
      <c r="K117" s="223"/>
      <c r="L117" s="223"/>
      <c r="M117" s="223"/>
      <c r="N117" s="223"/>
      <c r="O117" s="223"/>
    </row>
    <row r="118" spans="1:15" x14ac:dyDescent="0.4">
      <c r="A118" s="223"/>
      <c r="B118" s="223"/>
      <c r="C118" s="224"/>
      <c r="D118" s="223"/>
      <c r="E118" s="224"/>
      <c r="F118" s="223"/>
      <c r="G118" s="223"/>
      <c r="H118" s="223"/>
      <c r="I118" s="223"/>
      <c r="J118" s="223"/>
      <c r="K118" s="223"/>
      <c r="L118" s="223"/>
      <c r="M118" s="223"/>
      <c r="N118" s="223"/>
      <c r="O118" s="223"/>
    </row>
    <row r="119" spans="1:15" x14ac:dyDescent="0.4">
      <c r="A119" s="223"/>
      <c r="B119" s="223"/>
      <c r="C119" s="224"/>
      <c r="D119" s="223"/>
      <c r="E119" s="224"/>
      <c r="F119" s="223"/>
      <c r="G119" s="223"/>
      <c r="H119" s="223"/>
      <c r="I119" s="223"/>
      <c r="J119" s="223"/>
      <c r="K119" s="223"/>
      <c r="L119" s="223"/>
      <c r="M119" s="223"/>
      <c r="N119" s="223"/>
      <c r="O119" s="223"/>
    </row>
    <row r="120" spans="1:15" x14ac:dyDescent="0.4">
      <c r="A120" s="223"/>
      <c r="B120" s="223"/>
      <c r="C120" s="224"/>
      <c r="D120" s="223"/>
      <c r="E120" s="224"/>
      <c r="F120" s="223"/>
      <c r="G120" s="223"/>
      <c r="H120" s="223"/>
      <c r="I120" s="223"/>
      <c r="J120" s="223"/>
      <c r="K120" s="223"/>
      <c r="L120" s="223"/>
      <c r="M120" s="223"/>
      <c r="N120" s="223"/>
      <c r="O120" s="223"/>
    </row>
    <row r="121" spans="1:15" x14ac:dyDescent="0.4">
      <c r="A121" s="223"/>
      <c r="B121" s="223"/>
      <c r="C121" s="224"/>
      <c r="D121" s="223"/>
      <c r="E121" s="224"/>
      <c r="F121" s="223"/>
      <c r="G121" s="223"/>
      <c r="H121" s="223"/>
      <c r="I121" s="223"/>
      <c r="J121" s="223"/>
      <c r="K121" s="223"/>
      <c r="L121" s="223"/>
      <c r="M121" s="223"/>
      <c r="N121" s="223"/>
      <c r="O121" s="223"/>
    </row>
    <row r="122" spans="1:15" x14ac:dyDescent="0.4">
      <c r="A122" s="223"/>
      <c r="B122" s="223"/>
      <c r="C122" s="224"/>
      <c r="D122" s="223"/>
      <c r="E122" s="224"/>
      <c r="F122" s="223"/>
      <c r="G122" s="223"/>
      <c r="H122" s="223"/>
      <c r="I122" s="223"/>
      <c r="J122" s="223"/>
      <c r="K122" s="223"/>
      <c r="L122" s="223"/>
      <c r="M122" s="223"/>
      <c r="N122" s="223"/>
      <c r="O122" s="223"/>
    </row>
    <row r="123" spans="1:15" x14ac:dyDescent="0.4">
      <c r="A123" s="223"/>
      <c r="B123" s="223"/>
      <c r="C123" s="224"/>
      <c r="D123" s="223"/>
      <c r="E123" s="224"/>
      <c r="F123" s="223"/>
      <c r="G123" s="223"/>
      <c r="H123" s="223"/>
      <c r="I123" s="223"/>
      <c r="J123" s="223"/>
      <c r="K123" s="223"/>
      <c r="L123" s="223"/>
      <c r="M123" s="223"/>
      <c r="N123" s="223"/>
      <c r="O123" s="223"/>
    </row>
    <row r="124" spans="1:15" x14ac:dyDescent="0.4">
      <c r="A124" s="223"/>
      <c r="B124" s="223"/>
      <c r="C124" s="224"/>
      <c r="D124" s="223"/>
      <c r="E124" s="224"/>
      <c r="F124" s="223"/>
      <c r="G124" s="223"/>
      <c r="H124" s="223"/>
      <c r="I124" s="223"/>
      <c r="J124" s="223"/>
      <c r="K124" s="223"/>
      <c r="L124" s="223"/>
      <c r="M124" s="223"/>
      <c r="N124" s="223"/>
      <c r="O124" s="223"/>
    </row>
    <row r="125" spans="1:15" x14ac:dyDescent="0.4">
      <c r="A125" s="223"/>
      <c r="B125" s="223"/>
      <c r="C125" s="224"/>
      <c r="D125" s="223"/>
      <c r="E125" s="224"/>
      <c r="F125" s="223"/>
      <c r="G125" s="223"/>
      <c r="H125" s="223"/>
      <c r="I125" s="223"/>
      <c r="J125" s="223"/>
      <c r="K125" s="223"/>
      <c r="L125" s="223"/>
      <c r="M125" s="223"/>
      <c r="N125" s="223"/>
      <c r="O125" s="223"/>
    </row>
    <row r="126" spans="1:15" x14ac:dyDescent="0.4">
      <c r="A126" s="223"/>
      <c r="B126" s="223"/>
      <c r="C126" s="224"/>
      <c r="D126" s="223"/>
      <c r="E126" s="224"/>
      <c r="F126" s="223"/>
      <c r="G126" s="223"/>
      <c r="H126" s="223"/>
      <c r="I126" s="223"/>
      <c r="J126" s="223"/>
      <c r="K126" s="223"/>
      <c r="L126" s="223"/>
      <c r="M126" s="223"/>
      <c r="N126" s="223"/>
      <c r="O126" s="223"/>
    </row>
    <row r="127" spans="1:15" x14ac:dyDescent="0.4">
      <c r="A127" s="223"/>
      <c r="B127" s="223"/>
      <c r="C127" s="224"/>
      <c r="D127" s="223"/>
      <c r="E127" s="224"/>
      <c r="F127" s="223"/>
      <c r="G127" s="223"/>
      <c r="H127" s="223"/>
      <c r="I127" s="223"/>
      <c r="J127" s="223"/>
      <c r="K127" s="223"/>
      <c r="L127" s="223"/>
      <c r="M127" s="223"/>
      <c r="N127" s="223"/>
      <c r="O127" s="223"/>
    </row>
    <row r="128" spans="1:15" x14ac:dyDescent="0.4">
      <c r="A128" s="223"/>
      <c r="B128" s="223"/>
      <c r="C128" s="224"/>
      <c r="D128" s="223"/>
      <c r="E128" s="224"/>
      <c r="F128" s="223"/>
      <c r="G128" s="223"/>
      <c r="H128" s="223"/>
      <c r="I128" s="223"/>
      <c r="J128" s="223"/>
      <c r="K128" s="223"/>
      <c r="L128" s="223"/>
      <c r="M128" s="223"/>
      <c r="N128" s="223"/>
      <c r="O128" s="223"/>
    </row>
    <row r="129" spans="1:15" x14ac:dyDescent="0.4">
      <c r="A129" s="223"/>
      <c r="B129" s="223"/>
      <c r="C129" s="224"/>
      <c r="D129" s="223"/>
      <c r="E129" s="224"/>
      <c r="F129" s="223"/>
      <c r="G129" s="223"/>
      <c r="H129" s="223"/>
      <c r="I129" s="223"/>
      <c r="J129" s="223"/>
      <c r="K129" s="223"/>
      <c r="L129" s="223"/>
      <c r="M129" s="223"/>
      <c r="N129" s="223"/>
      <c r="O129" s="223"/>
    </row>
    <row r="130" spans="1:15" x14ac:dyDescent="0.4">
      <c r="A130" s="223"/>
      <c r="B130" s="223"/>
      <c r="C130" s="224"/>
      <c r="D130" s="223"/>
      <c r="E130" s="224"/>
      <c r="F130" s="223"/>
      <c r="G130" s="223"/>
      <c r="H130" s="223"/>
      <c r="I130" s="223"/>
      <c r="J130" s="223"/>
      <c r="K130" s="223"/>
      <c r="L130" s="223"/>
      <c r="M130" s="223"/>
      <c r="N130" s="223"/>
      <c r="O130" s="223"/>
    </row>
    <row r="131" spans="1:15" x14ac:dyDescent="0.4">
      <c r="A131" s="223"/>
      <c r="B131" s="223"/>
      <c r="C131" s="224"/>
      <c r="D131" s="223"/>
      <c r="E131" s="224"/>
      <c r="F131" s="223"/>
      <c r="G131" s="223"/>
      <c r="H131" s="223"/>
      <c r="I131" s="223"/>
      <c r="J131" s="223"/>
      <c r="K131" s="223"/>
      <c r="L131" s="223"/>
      <c r="M131" s="223"/>
      <c r="N131" s="223"/>
      <c r="O131" s="223"/>
    </row>
    <row r="132" spans="1:15" x14ac:dyDescent="0.4">
      <c r="A132" s="223"/>
      <c r="B132" s="223"/>
      <c r="C132" s="224"/>
      <c r="D132" s="223"/>
      <c r="E132" s="224"/>
      <c r="F132" s="223"/>
      <c r="G132" s="223"/>
      <c r="H132" s="223"/>
      <c r="I132" s="223"/>
      <c r="J132" s="223"/>
      <c r="K132" s="223"/>
      <c r="L132" s="223"/>
      <c r="M132" s="223"/>
      <c r="N132" s="223"/>
      <c r="O132" s="223"/>
    </row>
    <row r="133" spans="1:15" x14ac:dyDescent="0.4">
      <c r="A133" s="223"/>
      <c r="B133" s="223"/>
      <c r="C133" s="224"/>
      <c r="D133" s="223"/>
      <c r="E133" s="224"/>
      <c r="F133" s="223"/>
      <c r="G133" s="223"/>
      <c r="H133" s="223"/>
      <c r="I133" s="223"/>
      <c r="J133" s="223"/>
      <c r="K133" s="223"/>
      <c r="L133" s="223"/>
      <c r="M133" s="223"/>
      <c r="N133" s="223"/>
      <c r="O133" s="223"/>
    </row>
    <row r="134" spans="1:15" x14ac:dyDescent="0.4">
      <c r="A134" s="223"/>
      <c r="B134" s="223"/>
      <c r="C134" s="224"/>
      <c r="D134" s="223"/>
      <c r="E134" s="224"/>
      <c r="F134" s="223"/>
      <c r="G134" s="223"/>
      <c r="H134" s="223"/>
      <c r="I134" s="223"/>
      <c r="J134" s="223"/>
      <c r="K134" s="223"/>
      <c r="L134" s="223"/>
      <c r="M134" s="223"/>
      <c r="N134" s="223"/>
      <c r="O134" s="223"/>
    </row>
    <row r="135" spans="1:15" x14ac:dyDescent="0.4">
      <c r="A135" s="223"/>
      <c r="B135" s="223"/>
      <c r="C135" s="224"/>
      <c r="D135" s="223"/>
      <c r="E135" s="224"/>
      <c r="F135" s="223"/>
      <c r="G135" s="223"/>
      <c r="H135" s="223"/>
      <c r="I135" s="223"/>
      <c r="J135" s="223"/>
      <c r="K135" s="223"/>
      <c r="L135" s="223"/>
      <c r="M135" s="223"/>
      <c r="N135" s="223"/>
      <c r="O135" s="223"/>
    </row>
    <row r="136" spans="1:15" x14ac:dyDescent="0.4">
      <c r="A136" s="223"/>
      <c r="B136" s="223"/>
      <c r="C136" s="224"/>
      <c r="D136" s="223"/>
      <c r="E136" s="224"/>
      <c r="F136" s="223"/>
      <c r="G136" s="223"/>
      <c r="H136" s="223"/>
      <c r="I136" s="223"/>
      <c r="J136" s="223"/>
      <c r="K136" s="223"/>
      <c r="L136" s="223"/>
      <c r="M136" s="223"/>
      <c r="N136" s="223"/>
      <c r="O136" s="223"/>
    </row>
    <row r="137" spans="1:15" x14ac:dyDescent="0.4">
      <c r="A137" s="223"/>
      <c r="B137" s="223"/>
      <c r="C137" s="224"/>
      <c r="D137" s="223"/>
      <c r="E137" s="224"/>
      <c r="F137" s="223"/>
      <c r="G137" s="223"/>
      <c r="H137" s="223"/>
      <c r="I137" s="223"/>
      <c r="J137" s="223"/>
      <c r="K137" s="223"/>
      <c r="L137" s="223"/>
      <c r="M137" s="223"/>
      <c r="N137" s="223"/>
      <c r="O137" s="223"/>
    </row>
    <row r="138" spans="1:15" x14ac:dyDescent="0.4">
      <c r="A138" s="223"/>
      <c r="B138" s="223"/>
      <c r="C138" s="224"/>
      <c r="D138" s="223"/>
      <c r="E138" s="224"/>
      <c r="F138" s="223"/>
      <c r="G138" s="223"/>
      <c r="H138" s="223"/>
      <c r="I138" s="223"/>
      <c r="J138" s="223"/>
      <c r="K138" s="223"/>
      <c r="L138" s="223"/>
      <c r="M138" s="223"/>
      <c r="N138" s="223"/>
      <c r="O138" s="223"/>
    </row>
    <row r="139" spans="1:15" x14ac:dyDescent="0.4">
      <c r="A139" s="223"/>
      <c r="B139" s="223"/>
      <c r="C139" s="224"/>
      <c r="D139" s="223"/>
      <c r="E139" s="224"/>
      <c r="F139" s="223"/>
      <c r="G139" s="223"/>
      <c r="H139" s="223"/>
      <c r="I139" s="223"/>
      <c r="J139" s="223"/>
      <c r="K139" s="223"/>
      <c r="L139" s="223"/>
      <c r="M139" s="223"/>
      <c r="N139" s="223"/>
      <c r="O139" s="223"/>
    </row>
    <row r="140" spans="1:15" x14ac:dyDescent="0.4">
      <c r="A140" s="223"/>
      <c r="B140" s="223"/>
      <c r="C140" s="224"/>
      <c r="D140" s="223"/>
      <c r="E140" s="224"/>
      <c r="F140" s="223"/>
      <c r="G140" s="223"/>
      <c r="H140" s="223"/>
      <c r="I140" s="223"/>
      <c r="J140" s="223"/>
      <c r="K140" s="223"/>
      <c r="L140" s="223"/>
      <c r="M140" s="223"/>
      <c r="N140" s="223"/>
      <c r="O140" s="223"/>
    </row>
    <row r="141" spans="1:15" x14ac:dyDescent="0.4">
      <c r="A141" s="223"/>
      <c r="B141" s="223"/>
      <c r="C141" s="224"/>
      <c r="D141" s="223"/>
      <c r="E141" s="224"/>
      <c r="F141" s="223"/>
      <c r="G141" s="223"/>
      <c r="H141" s="223"/>
      <c r="I141" s="223"/>
      <c r="J141" s="223"/>
      <c r="K141" s="223"/>
      <c r="L141" s="223"/>
      <c r="M141" s="223"/>
      <c r="N141" s="223"/>
      <c r="O141" s="223"/>
    </row>
    <row r="142" spans="1:15" x14ac:dyDescent="0.4">
      <c r="A142" s="223"/>
      <c r="B142" s="223"/>
      <c r="C142" s="224"/>
      <c r="D142" s="223"/>
      <c r="E142" s="224"/>
      <c r="F142" s="223"/>
      <c r="G142" s="223"/>
      <c r="H142" s="223"/>
      <c r="I142" s="223"/>
      <c r="J142" s="223"/>
      <c r="K142" s="223"/>
      <c r="L142" s="223"/>
      <c r="M142" s="223"/>
      <c r="N142" s="223"/>
      <c r="O142" s="223"/>
    </row>
    <row r="143" spans="1:15" x14ac:dyDescent="0.4">
      <c r="A143" s="223"/>
      <c r="B143" s="223"/>
      <c r="C143" s="224"/>
      <c r="D143" s="223"/>
      <c r="E143" s="224"/>
      <c r="F143" s="223"/>
      <c r="G143" s="223"/>
      <c r="H143" s="223"/>
      <c r="I143" s="223"/>
      <c r="J143" s="223"/>
      <c r="K143" s="223"/>
      <c r="L143" s="223"/>
      <c r="M143" s="223"/>
      <c r="N143" s="223"/>
      <c r="O143" s="223"/>
    </row>
    <row r="144" spans="1:15" x14ac:dyDescent="0.4">
      <c r="A144" s="223"/>
      <c r="B144" s="223"/>
      <c r="C144" s="224"/>
      <c r="D144" s="223"/>
      <c r="E144" s="224"/>
      <c r="F144" s="223"/>
      <c r="G144" s="223"/>
      <c r="H144" s="223"/>
      <c r="I144" s="223"/>
      <c r="J144" s="223"/>
      <c r="K144" s="223"/>
      <c r="L144" s="223"/>
      <c r="M144" s="223"/>
      <c r="N144" s="223"/>
      <c r="O144" s="223"/>
    </row>
    <row r="145" spans="1:15" x14ac:dyDescent="0.4">
      <c r="A145" s="223"/>
      <c r="B145" s="223"/>
      <c r="C145" s="224"/>
      <c r="D145" s="223"/>
      <c r="E145" s="224"/>
      <c r="F145" s="223"/>
      <c r="G145" s="223"/>
      <c r="H145" s="223"/>
      <c r="I145" s="223"/>
      <c r="J145" s="223"/>
      <c r="K145" s="223"/>
      <c r="L145" s="223"/>
      <c r="M145" s="223"/>
      <c r="N145" s="223"/>
      <c r="O145" s="223"/>
    </row>
    <row r="146" spans="1:15" x14ac:dyDescent="0.4">
      <c r="A146" s="223"/>
      <c r="B146" s="223"/>
      <c r="C146" s="224"/>
      <c r="D146" s="223"/>
      <c r="E146" s="224"/>
      <c r="F146" s="223"/>
      <c r="G146" s="223"/>
      <c r="H146" s="223"/>
      <c r="I146" s="223"/>
      <c r="J146" s="223"/>
      <c r="K146" s="223"/>
      <c r="L146" s="223"/>
      <c r="M146" s="223"/>
      <c r="N146" s="223"/>
      <c r="O146" s="223"/>
    </row>
    <row r="147" spans="1:15" x14ac:dyDescent="0.4">
      <c r="A147" s="223"/>
      <c r="B147" s="223"/>
      <c r="C147" s="224"/>
      <c r="D147" s="223"/>
      <c r="E147" s="224"/>
      <c r="F147" s="223"/>
      <c r="G147" s="223"/>
      <c r="H147" s="223"/>
      <c r="I147" s="223"/>
      <c r="J147" s="223"/>
      <c r="K147" s="223"/>
      <c r="L147" s="223"/>
      <c r="M147" s="223"/>
      <c r="N147" s="223"/>
      <c r="O147" s="223"/>
    </row>
    <row r="148" spans="1:15" x14ac:dyDescent="0.4">
      <c r="A148" s="223"/>
      <c r="B148" s="223"/>
      <c r="C148" s="224"/>
      <c r="D148" s="223"/>
      <c r="E148" s="224"/>
      <c r="F148" s="223"/>
      <c r="G148" s="223"/>
      <c r="H148" s="223"/>
      <c r="I148" s="223"/>
      <c r="J148" s="223"/>
      <c r="K148" s="223"/>
      <c r="L148" s="223"/>
      <c r="M148" s="223"/>
      <c r="N148" s="223"/>
      <c r="O148" s="223"/>
    </row>
    <row r="149" spans="1:15" x14ac:dyDescent="0.4">
      <c r="A149" s="223"/>
      <c r="B149" s="223"/>
      <c r="C149" s="224"/>
      <c r="D149" s="223"/>
      <c r="E149" s="224"/>
      <c r="F149" s="223"/>
      <c r="G149" s="223"/>
      <c r="H149" s="223"/>
      <c r="I149" s="223"/>
      <c r="J149" s="223"/>
      <c r="K149" s="223"/>
      <c r="L149" s="223"/>
      <c r="M149" s="223"/>
      <c r="N149" s="223"/>
      <c r="O149" s="223"/>
    </row>
    <row r="150" spans="1:15" x14ac:dyDescent="0.4">
      <c r="A150" s="223"/>
      <c r="B150" s="223"/>
      <c r="C150" s="224"/>
      <c r="D150" s="223"/>
      <c r="E150" s="224"/>
      <c r="F150" s="223"/>
      <c r="G150" s="223"/>
      <c r="H150" s="223"/>
      <c r="I150" s="223"/>
      <c r="J150" s="223"/>
      <c r="K150" s="223"/>
      <c r="L150" s="223"/>
      <c r="M150" s="223"/>
      <c r="N150" s="223"/>
      <c r="O150" s="223"/>
    </row>
    <row r="151" spans="1:15" x14ac:dyDescent="0.4">
      <c r="A151" s="223"/>
      <c r="B151" s="223"/>
      <c r="C151" s="224"/>
      <c r="D151" s="223"/>
      <c r="E151" s="224"/>
      <c r="F151" s="223"/>
      <c r="G151" s="223"/>
      <c r="H151" s="223"/>
      <c r="I151" s="223"/>
      <c r="J151" s="223"/>
      <c r="K151" s="223"/>
      <c r="L151" s="223"/>
      <c r="M151" s="223"/>
      <c r="N151" s="223"/>
      <c r="O151" s="223"/>
    </row>
    <row r="152" spans="1:15" x14ac:dyDescent="0.4">
      <c r="A152" s="223"/>
      <c r="B152" s="223"/>
      <c r="C152" s="224"/>
      <c r="D152" s="223"/>
      <c r="E152" s="224"/>
      <c r="F152" s="223"/>
      <c r="G152" s="223"/>
      <c r="H152" s="223"/>
      <c r="I152" s="223"/>
      <c r="J152" s="223"/>
      <c r="K152" s="223"/>
      <c r="L152" s="223"/>
      <c r="M152" s="223"/>
      <c r="N152" s="223"/>
      <c r="O152" s="223"/>
    </row>
    <row r="153" spans="1:15" x14ac:dyDescent="0.4">
      <c r="A153" s="223"/>
      <c r="B153" s="223"/>
      <c r="C153" s="224"/>
      <c r="D153" s="223"/>
      <c r="E153" s="224"/>
      <c r="F153" s="223"/>
      <c r="G153" s="223"/>
      <c r="H153" s="223"/>
      <c r="I153" s="223"/>
      <c r="J153" s="223"/>
      <c r="K153" s="223"/>
      <c r="L153" s="223"/>
      <c r="M153" s="223"/>
      <c r="N153" s="223"/>
      <c r="O153" s="223"/>
    </row>
    <row r="154" spans="1:15" x14ac:dyDescent="0.4">
      <c r="A154" s="223"/>
      <c r="B154" s="223"/>
      <c r="C154" s="224"/>
      <c r="D154" s="223"/>
      <c r="E154" s="224"/>
      <c r="F154" s="223"/>
      <c r="G154" s="223"/>
      <c r="H154" s="223"/>
      <c r="I154" s="223"/>
      <c r="J154" s="223"/>
      <c r="K154" s="223"/>
      <c r="L154" s="223"/>
      <c r="M154" s="223"/>
      <c r="N154" s="223"/>
      <c r="O154" s="223"/>
    </row>
    <row r="155" spans="1:15" x14ac:dyDescent="0.4">
      <c r="A155" s="223"/>
      <c r="B155" s="223"/>
      <c r="C155" s="224"/>
      <c r="D155" s="223"/>
      <c r="E155" s="224"/>
      <c r="F155" s="223"/>
      <c r="G155" s="223"/>
      <c r="H155" s="223"/>
      <c r="I155" s="223"/>
      <c r="J155" s="223"/>
      <c r="K155" s="223"/>
      <c r="L155" s="223"/>
      <c r="M155" s="223"/>
      <c r="N155" s="223"/>
      <c r="O155" s="223"/>
    </row>
  </sheetData>
  <sheetProtection algorithmName="SHA-512" hashValue="aMKmXZkvr/ROKOl29pKRaensKrE/BxIGxLkWzBCgHvboSaerFWjzM2OnEYQEo2eeiGtL3fjkx2wRX2ebt5Rxfg==" saltValue="c3uepGWMXv8/OBff1ME3vA==" spinCount="100000" sheet="1" objects="1" scenarios="1"/>
  <mergeCells count="15">
    <mergeCell ref="F5:G7"/>
    <mergeCell ref="B9:B10"/>
    <mergeCell ref="C9:C10"/>
    <mergeCell ref="D9:D10"/>
    <mergeCell ref="F1:G1"/>
    <mergeCell ref="E9:E10"/>
    <mergeCell ref="F2:G2"/>
    <mergeCell ref="F3:G3"/>
    <mergeCell ref="F9:F10"/>
    <mergeCell ref="C2:D2"/>
    <mergeCell ref="C3:D3"/>
    <mergeCell ref="C4:D4"/>
    <mergeCell ref="C5:D5"/>
    <mergeCell ref="C7:D7"/>
    <mergeCell ref="C6:D6"/>
  </mergeCells>
  <phoneticPr fontId="4"/>
  <conditionalFormatting sqref="C8:D8">
    <cfRule type="containsBlanks" dxfId="1601" priority="1">
      <formula>LEN(TRIM(C8))=0</formula>
    </cfRule>
  </conditionalFormatting>
  <conditionalFormatting sqref="H1:H3">
    <cfRule type="containsBlanks" dxfId="1600" priority="3">
      <formula>LEN(TRIM(H1))=0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BC64"/>
  <sheetViews>
    <sheetView view="pageBreakPreview" zoomScaleNormal="100" zoomScaleSheetLayoutView="100" workbookViewId="0">
      <selection activeCell="B126" sqref="B126"/>
    </sheetView>
  </sheetViews>
  <sheetFormatPr defaultRowHeight="13.5" x14ac:dyDescent="0.4"/>
  <cols>
    <col min="1" max="1" width="2.625" style="189" customWidth="1"/>
    <col min="2" max="39" width="2.25" style="189" customWidth="1"/>
    <col min="40" max="40" width="7.125" style="189" hidden="1" customWidth="1"/>
    <col min="41" max="42" width="2.25" style="189" customWidth="1"/>
    <col min="43" max="43" width="2.125" style="189" customWidth="1"/>
    <col min="44" max="51" width="2.25" style="189" customWidth="1"/>
    <col min="52" max="54" width="9" style="189"/>
    <col min="55" max="55" width="0" style="189" hidden="1" customWidth="1"/>
    <col min="56" max="16384" width="9" style="189"/>
  </cols>
  <sheetData>
    <row r="1" spans="1:55" x14ac:dyDescent="0.4">
      <c r="A1" s="188" t="s">
        <v>293</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row>
    <row r="2" spans="1:55" x14ac:dyDescent="0.4">
      <c r="A2" s="683" t="s">
        <v>290</v>
      </c>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row>
    <row r="3" spans="1:55" x14ac:dyDescent="0.4">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row>
    <row r="4" spans="1:55" ht="13.5" customHeight="1" x14ac:dyDescent="0.4">
      <c r="A4" s="190"/>
      <c r="B4" s="190"/>
      <c r="C4" s="190"/>
      <c r="D4" s="190"/>
      <c r="E4" s="190"/>
      <c r="F4" s="190"/>
      <c r="G4" s="190"/>
      <c r="H4" s="190"/>
      <c r="I4" s="190"/>
      <c r="J4" s="190"/>
      <c r="K4" s="190"/>
      <c r="L4" s="190"/>
      <c r="M4" s="190"/>
      <c r="N4" s="190"/>
      <c r="O4" s="190"/>
      <c r="P4" s="190"/>
      <c r="Q4" s="190"/>
      <c r="R4" s="190"/>
      <c r="S4" s="191"/>
      <c r="T4" s="191"/>
      <c r="U4" s="191"/>
      <c r="V4" s="191"/>
      <c r="W4" s="191"/>
      <c r="X4" s="191"/>
      <c r="Y4" s="191"/>
      <c r="Z4" s="191"/>
      <c r="AA4" s="191"/>
      <c r="AB4" s="191"/>
      <c r="AC4" s="684">
        <v>45748</v>
      </c>
      <c r="AD4" s="684"/>
      <c r="AE4" s="684"/>
      <c r="AF4" s="684"/>
      <c r="AG4" s="684"/>
      <c r="AH4" s="684"/>
      <c r="AI4" s="684"/>
      <c r="AJ4" s="684"/>
      <c r="AK4" s="684"/>
      <c r="AL4" s="684"/>
      <c r="AM4" s="684"/>
    </row>
    <row r="5" spans="1:55" ht="13.5" customHeight="1" thickBot="1" x14ac:dyDescent="0.45">
      <c r="A5" s="191" t="s">
        <v>134</v>
      </c>
      <c r="B5" s="190"/>
      <c r="C5" s="190"/>
      <c r="D5" s="190"/>
      <c r="E5" s="190"/>
      <c r="F5" s="190"/>
      <c r="G5" s="190"/>
      <c r="H5" s="190"/>
      <c r="I5" s="190"/>
      <c r="J5" s="190"/>
      <c r="K5" s="190"/>
      <c r="L5" s="190"/>
      <c r="M5" s="190"/>
      <c r="N5" s="190"/>
      <c r="O5" s="190"/>
      <c r="P5" s="190"/>
      <c r="Q5" s="190"/>
      <c r="R5" s="190"/>
      <c r="S5" s="191"/>
      <c r="T5" s="191"/>
      <c r="U5" s="191"/>
      <c r="V5" s="191"/>
      <c r="W5" s="191"/>
      <c r="X5" s="191"/>
      <c r="Y5" s="191"/>
      <c r="Z5" s="191"/>
      <c r="AA5" s="191"/>
      <c r="AB5" s="191"/>
      <c r="AC5" s="191"/>
      <c r="AD5" s="191"/>
      <c r="AE5" s="191"/>
      <c r="AF5" s="191"/>
      <c r="AG5" s="191"/>
      <c r="AH5" s="191"/>
      <c r="AI5" s="191"/>
      <c r="AJ5" s="191"/>
      <c r="AK5" s="191"/>
      <c r="AL5" s="191"/>
      <c r="AM5" s="191"/>
    </row>
    <row r="6" spans="1:55" x14ac:dyDescent="0.4">
      <c r="A6" s="191"/>
      <c r="B6" s="191"/>
      <c r="C6" s="191"/>
      <c r="D6" s="191"/>
      <c r="E6" s="191"/>
      <c r="F6" s="191"/>
      <c r="G6" s="191"/>
      <c r="H6" s="191"/>
      <c r="I6" s="191"/>
      <c r="J6" s="191"/>
      <c r="K6" s="191"/>
      <c r="L6" s="191"/>
      <c r="M6" s="191"/>
      <c r="N6" s="191"/>
      <c r="O6" s="191"/>
      <c r="P6" s="191"/>
      <c r="Q6" s="191"/>
      <c r="R6" s="191"/>
      <c r="S6" s="191"/>
      <c r="T6" s="191"/>
      <c r="U6" s="191"/>
      <c r="V6" s="685" t="s">
        <v>135</v>
      </c>
      <c r="W6" s="686"/>
      <c r="X6" s="686"/>
      <c r="Y6" s="686"/>
      <c r="Z6" s="686"/>
      <c r="AA6" s="686"/>
      <c r="AB6" s="687"/>
      <c r="AC6" s="688" t="s">
        <v>0</v>
      </c>
      <c r="AD6" s="689"/>
      <c r="AE6" s="689"/>
      <c r="AF6" s="689"/>
      <c r="AG6" s="689">
        <f>①職員名簿!C2</f>
        <v>0</v>
      </c>
      <c r="AH6" s="689"/>
      <c r="AI6" s="689"/>
      <c r="AJ6" s="689"/>
      <c r="AK6" s="689"/>
      <c r="AL6" s="689" t="s">
        <v>1</v>
      </c>
      <c r="AM6" s="690"/>
    </row>
    <row r="7" spans="1:55" x14ac:dyDescent="0.4">
      <c r="A7" s="191"/>
      <c r="B7" s="191"/>
      <c r="C7" s="191"/>
      <c r="D7" s="191"/>
      <c r="E7" s="191"/>
      <c r="F7" s="191"/>
      <c r="G7" s="191"/>
      <c r="H7" s="191"/>
      <c r="I7" s="191"/>
      <c r="J7" s="191"/>
      <c r="K7" s="191"/>
      <c r="L7" s="191"/>
      <c r="M7" s="191"/>
      <c r="N7" s="191"/>
      <c r="O7" s="191"/>
      <c r="P7" s="191"/>
      <c r="Q7" s="191"/>
      <c r="R7" s="191"/>
      <c r="S7" s="191"/>
      <c r="T7" s="191"/>
      <c r="U7" s="191"/>
      <c r="V7" s="691" t="s">
        <v>136</v>
      </c>
      <c r="W7" s="692"/>
      <c r="X7" s="692"/>
      <c r="Y7" s="692"/>
      <c r="Z7" s="692"/>
      <c r="AA7" s="692"/>
      <c r="AB7" s="693"/>
      <c r="AC7" s="694">
        <f>①職員名簿!C3</f>
        <v>0</v>
      </c>
      <c r="AD7" s="695"/>
      <c r="AE7" s="695"/>
      <c r="AF7" s="695"/>
      <c r="AG7" s="695"/>
      <c r="AH7" s="695"/>
      <c r="AI7" s="695"/>
      <c r="AJ7" s="695"/>
      <c r="AK7" s="695"/>
      <c r="AL7" s="695"/>
      <c r="AM7" s="696"/>
    </row>
    <row r="8" spans="1:55" x14ac:dyDescent="0.4">
      <c r="A8" s="191"/>
      <c r="B8" s="191"/>
      <c r="C8" s="191"/>
      <c r="D8" s="191"/>
      <c r="E8" s="191"/>
      <c r="F8" s="191"/>
      <c r="G8" s="191"/>
      <c r="H8" s="191"/>
      <c r="I8" s="191"/>
      <c r="J8" s="191"/>
      <c r="K8" s="191"/>
      <c r="L8" s="191"/>
      <c r="M8" s="191"/>
      <c r="N8" s="191"/>
      <c r="O8" s="191"/>
      <c r="P8" s="191"/>
      <c r="Q8" s="191"/>
      <c r="R8" s="191"/>
      <c r="S8" s="191"/>
      <c r="T8" s="191"/>
      <c r="U8" s="191"/>
      <c r="V8" s="691" t="s">
        <v>137</v>
      </c>
      <c r="W8" s="692"/>
      <c r="X8" s="692"/>
      <c r="Y8" s="692"/>
      <c r="Z8" s="692"/>
      <c r="AA8" s="692"/>
      <c r="AB8" s="693"/>
      <c r="AC8" s="697">
        <f>①職員名簿!C4</f>
        <v>0</v>
      </c>
      <c r="AD8" s="698"/>
      <c r="AE8" s="698"/>
      <c r="AF8" s="698"/>
      <c r="AG8" s="698"/>
      <c r="AH8" s="698"/>
      <c r="AI8" s="698"/>
      <c r="AJ8" s="698"/>
      <c r="AK8" s="698"/>
      <c r="AL8" s="698"/>
      <c r="AM8" s="699"/>
    </row>
    <row r="9" spans="1:55" x14ac:dyDescent="0.4">
      <c r="A9" s="191"/>
      <c r="B9" s="191"/>
      <c r="C9" s="191"/>
      <c r="D9" s="191"/>
      <c r="E9" s="191"/>
      <c r="F9" s="191"/>
      <c r="G9" s="191"/>
      <c r="H9" s="191"/>
      <c r="I9" s="191"/>
      <c r="J9" s="191"/>
      <c r="K9" s="191"/>
      <c r="L9" s="191"/>
      <c r="M9" s="191"/>
      <c r="N9" s="191"/>
      <c r="O9" s="191"/>
      <c r="P9" s="191"/>
      <c r="Q9" s="191"/>
      <c r="R9" s="191"/>
      <c r="S9" s="191"/>
      <c r="T9" s="191"/>
      <c r="U9" s="191"/>
      <c r="V9" s="691" t="s">
        <v>5</v>
      </c>
      <c r="W9" s="692"/>
      <c r="X9" s="692"/>
      <c r="Y9" s="692"/>
      <c r="Z9" s="692"/>
      <c r="AA9" s="692"/>
      <c r="AB9" s="693"/>
      <c r="AC9" s="694">
        <f>①職員名簿!C5</f>
        <v>0</v>
      </c>
      <c r="AD9" s="695"/>
      <c r="AE9" s="695"/>
      <c r="AF9" s="695"/>
      <c r="AG9" s="695"/>
      <c r="AH9" s="695"/>
      <c r="AI9" s="695"/>
      <c r="AJ9" s="695"/>
      <c r="AK9" s="695"/>
      <c r="AL9" s="695"/>
      <c r="AM9" s="696"/>
    </row>
    <row r="10" spans="1:55" ht="14.25" thickBot="1" x14ac:dyDescent="0.45">
      <c r="A10" s="191"/>
      <c r="B10" s="191"/>
      <c r="C10" s="191"/>
      <c r="D10" s="191"/>
      <c r="E10" s="191"/>
      <c r="F10" s="191"/>
      <c r="G10" s="191"/>
      <c r="H10" s="191"/>
      <c r="I10" s="191"/>
      <c r="J10" s="191"/>
      <c r="K10" s="191"/>
      <c r="L10" s="191"/>
      <c r="M10" s="191"/>
      <c r="N10" s="191"/>
      <c r="O10" s="191"/>
      <c r="P10" s="191"/>
      <c r="Q10" s="191"/>
      <c r="R10" s="191"/>
      <c r="S10" s="191"/>
      <c r="T10" s="191"/>
      <c r="U10" s="191"/>
      <c r="V10" s="703" t="s">
        <v>138</v>
      </c>
      <c r="W10" s="704"/>
      <c r="X10" s="704"/>
      <c r="Y10" s="704"/>
      <c r="Z10" s="704"/>
      <c r="AA10" s="704"/>
      <c r="AB10" s="705"/>
      <c r="AC10" s="706" t="str">
        <f>①職員名簿!C6&amp;①職員名簿!C7</f>
        <v/>
      </c>
      <c r="AD10" s="707"/>
      <c r="AE10" s="707"/>
      <c r="AF10" s="707"/>
      <c r="AG10" s="707"/>
      <c r="AH10" s="707"/>
      <c r="AI10" s="707"/>
      <c r="AJ10" s="707"/>
      <c r="AK10" s="707"/>
      <c r="AL10" s="707"/>
      <c r="AM10" s="708"/>
    </row>
    <row r="11" spans="1:55" ht="6.75" customHeight="1" x14ac:dyDescent="0.4">
      <c r="A11" s="191"/>
      <c r="B11" s="191"/>
      <c r="C11" s="191"/>
      <c r="D11" s="191"/>
      <c r="E11" s="191"/>
      <c r="F11" s="191"/>
      <c r="G11" s="191"/>
      <c r="H11" s="191"/>
      <c r="I11" s="191"/>
      <c r="J11" s="191"/>
      <c r="K11" s="191"/>
      <c r="L11" s="191"/>
      <c r="M11" s="191"/>
      <c r="N11" s="191"/>
      <c r="O11" s="191"/>
      <c r="P11" s="191"/>
      <c r="Q11" s="191"/>
      <c r="R11" s="191"/>
      <c r="S11" s="192"/>
      <c r="T11" s="192"/>
      <c r="U11" s="192"/>
      <c r="V11" s="192"/>
      <c r="W11" s="192"/>
      <c r="X11" s="192"/>
      <c r="Y11" s="192"/>
      <c r="Z11" s="192"/>
      <c r="AA11" s="192"/>
      <c r="AB11" s="192"/>
      <c r="AC11" s="192"/>
      <c r="AD11" s="192"/>
      <c r="AE11" s="192"/>
      <c r="AF11" s="192"/>
      <c r="AG11" s="192"/>
      <c r="AH11" s="192"/>
      <c r="AI11" s="192"/>
      <c r="AJ11" s="192"/>
      <c r="AK11" s="192"/>
      <c r="AL11" s="192"/>
      <c r="AM11" s="193"/>
    </row>
    <row r="12" spans="1:55" x14ac:dyDescent="0.4">
      <c r="A12" s="709" t="s">
        <v>251</v>
      </c>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c r="AA12" s="709"/>
      <c r="AB12" s="709"/>
      <c r="AC12" s="709"/>
      <c r="AD12" s="709"/>
      <c r="AE12" s="709"/>
      <c r="AF12" s="709"/>
      <c r="AG12" s="709"/>
      <c r="AH12" s="709"/>
      <c r="AI12" s="709"/>
      <c r="AJ12" s="709"/>
      <c r="AK12" s="709"/>
      <c r="AL12" s="709"/>
      <c r="AM12" s="709"/>
    </row>
    <row r="13" spans="1:55" ht="6.75" customHeight="1" x14ac:dyDescent="0.4">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row>
    <row r="14" spans="1:55" x14ac:dyDescent="0.4">
      <c r="A14" s="191" t="s">
        <v>252</v>
      </c>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row>
    <row r="15" spans="1:55" x14ac:dyDescent="0.4">
      <c r="A15" s="710" t="s">
        <v>309</v>
      </c>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1"/>
      <c r="AJ15" s="711"/>
      <c r="AK15" s="711"/>
      <c r="AL15" s="711"/>
      <c r="AM15" s="712"/>
      <c r="BC15" s="189" t="s">
        <v>307</v>
      </c>
    </row>
    <row r="16" spans="1:55" ht="14.25" thickBot="1" x14ac:dyDescent="0.45">
      <c r="A16" s="194" t="s">
        <v>253</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5"/>
      <c r="BC16" s="189" t="s">
        <v>308</v>
      </c>
    </row>
    <row r="17" spans="1:40" ht="14.25" customHeight="1" thickTop="1" x14ac:dyDescent="0.4">
      <c r="A17" s="196" t="s">
        <v>254</v>
      </c>
      <c r="B17" s="196" t="s">
        <v>255</v>
      </c>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713"/>
      <c r="AG17" s="714"/>
      <c r="AH17" s="714"/>
      <c r="AI17" s="714"/>
      <c r="AJ17" s="714"/>
      <c r="AK17" s="714"/>
      <c r="AL17" s="714"/>
      <c r="AM17" s="715"/>
    </row>
    <row r="18" spans="1:40" ht="13.5" customHeight="1" x14ac:dyDescent="0.4">
      <c r="A18" s="198"/>
      <c r="B18" s="199" t="s">
        <v>256</v>
      </c>
      <c r="C18" s="200" t="s">
        <v>257</v>
      </c>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716"/>
      <c r="AG18" s="717"/>
      <c r="AH18" s="717"/>
      <c r="AI18" s="717"/>
      <c r="AJ18" s="717"/>
      <c r="AK18" s="717"/>
      <c r="AL18" s="717"/>
      <c r="AM18" s="718"/>
      <c r="AN18" s="201" t="b">
        <v>0</v>
      </c>
    </row>
    <row r="19" spans="1:40" ht="13.5" customHeight="1" x14ac:dyDescent="0.4">
      <c r="A19" s="198"/>
      <c r="B19" s="199" t="s">
        <v>258</v>
      </c>
      <c r="C19" s="200" t="s">
        <v>259</v>
      </c>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716"/>
      <c r="AG19" s="717"/>
      <c r="AH19" s="717"/>
      <c r="AI19" s="717"/>
      <c r="AJ19" s="717"/>
      <c r="AK19" s="717"/>
      <c r="AL19" s="717"/>
      <c r="AM19" s="718"/>
      <c r="AN19" s="201" t="b">
        <v>1</v>
      </c>
    </row>
    <row r="20" spans="1:40" ht="14.25" thickBot="1" x14ac:dyDescent="0.45">
      <c r="A20" s="202"/>
      <c r="B20" s="203" t="s">
        <v>260</v>
      </c>
      <c r="C20" s="204" t="s">
        <v>261</v>
      </c>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719"/>
      <c r="AG20" s="720"/>
      <c r="AH20" s="720"/>
      <c r="AI20" s="720"/>
      <c r="AJ20" s="720"/>
      <c r="AK20" s="720"/>
      <c r="AL20" s="720"/>
      <c r="AM20" s="721"/>
    </row>
    <row r="21" spans="1:40" ht="14.25" thickTop="1" x14ac:dyDescent="0.4">
      <c r="A21" s="191"/>
      <c r="B21" s="200" t="s">
        <v>144</v>
      </c>
      <c r="C21" s="200"/>
      <c r="D21" s="206" t="s">
        <v>262</v>
      </c>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row>
    <row r="22" spans="1:40" x14ac:dyDescent="0.4">
      <c r="A22" s="191"/>
      <c r="B22" s="200" t="s">
        <v>146</v>
      </c>
      <c r="C22" s="200"/>
      <c r="D22" s="206" t="s">
        <v>263</v>
      </c>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row>
    <row r="23" spans="1:40" x14ac:dyDescent="0.4">
      <c r="A23" s="191"/>
      <c r="B23" s="200" t="s">
        <v>201</v>
      </c>
      <c r="C23" s="200"/>
      <c r="D23" s="206" t="s">
        <v>264</v>
      </c>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row>
    <row r="24" spans="1:40" x14ac:dyDescent="0.4">
      <c r="A24" s="191"/>
      <c r="B24" s="200" t="s">
        <v>202</v>
      </c>
      <c r="C24" s="200"/>
      <c r="D24" s="700" t="s">
        <v>265</v>
      </c>
      <c r="E24" s="700"/>
      <c r="F24" s="700"/>
      <c r="G24" s="700"/>
      <c r="H24" s="700"/>
      <c r="I24" s="700"/>
      <c r="J24" s="700"/>
      <c r="K24" s="700"/>
      <c r="L24" s="700"/>
      <c r="M24" s="700"/>
      <c r="N24" s="700"/>
      <c r="O24" s="700"/>
      <c r="P24" s="700"/>
      <c r="Q24" s="700"/>
      <c r="R24" s="700"/>
      <c r="S24" s="700"/>
      <c r="T24" s="700"/>
      <c r="U24" s="700"/>
      <c r="V24" s="700"/>
      <c r="W24" s="700"/>
      <c r="X24" s="700"/>
      <c r="Y24" s="700"/>
      <c r="Z24" s="700"/>
      <c r="AA24" s="700"/>
      <c r="AB24" s="700"/>
      <c r="AC24" s="700"/>
      <c r="AD24" s="700"/>
      <c r="AE24" s="700"/>
      <c r="AF24" s="700"/>
      <c r="AG24" s="700"/>
      <c r="AH24" s="700"/>
      <c r="AI24" s="700"/>
      <c r="AJ24" s="700"/>
      <c r="AK24" s="700"/>
      <c r="AL24" s="700"/>
      <c r="AM24" s="700"/>
    </row>
    <row r="25" spans="1:40" x14ac:dyDescent="0.4">
      <c r="A25" s="191"/>
      <c r="B25" s="206"/>
      <c r="C25" s="206"/>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row>
    <row r="26" spans="1:40" x14ac:dyDescent="0.4">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row>
    <row r="27" spans="1:40" x14ac:dyDescent="0.4">
      <c r="A27" s="191" t="s">
        <v>266</v>
      </c>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row>
    <row r="28" spans="1:40" ht="13.5" customHeight="1" x14ac:dyDescent="0.4">
      <c r="A28" s="701" t="s">
        <v>267</v>
      </c>
      <c r="B28" s="701"/>
      <c r="C28" s="701"/>
      <c r="D28" s="701"/>
      <c r="E28" s="701"/>
      <c r="F28" s="701"/>
      <c r="G28" s="701"/>
      <c r="H28" s="701"/>
      <c r="I28" s="701"/>
      <c r="J28" s="701"/>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row>
    <row r="29" spans="1:40" x14ac:dyDescent="0.4">
      <c r="A29" s="701"/>
      <c r="B29" s="701"/>
      <c r="C29" s="701"/>
      <c r="D29" s="701"/>
      <c r="E29" s="701"/>
      <c r="F29" s="701"/>
      <c r="G29" s="701"/>
      <c r="H29" s="701"/>
      <c r="I29" s="701"/>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row>
    <row r="30" spans="1:40" x14ac:dyDescent="0.4">
      <c r="A30" s="701"/>
      <c r="B30" s="701"/>
      <c r="C30" s="701"/>
      <c r="D30" s="701"/>
      <c r="E30" s="701"/>
      <c r="F30" s="701"/>
      <c r="G30" s="701"/>
      <c r="H30" s="701"/>
      <c r="I30" s="701"/>
      <c r="J30" s="701"/>
      <c r="K30" s="701"/>
      <c r="L30" s="701"/>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row>
    <row r="31" spans="1:40" x14ac:dyDescent="0.4">
      <c r="A31" s="701"/>
      <c r="B31" s="701"/>
      <c r="C31" s="701"/>
      <c r="D31" s="701"/>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row>
    <row r="32" spans="1:40" x14ac:dyDescent="0.4">
      <c r="A32" s="701"/>
      <c r="B32" s="701"/>
      <c r="C32" s="701"/>
      <c r="D32" s="701"/>
      <c r="E32" s="701"/>
      <c r="F32" s="701"/>
      <c r="G32" s="701"/>
      <c r="H32" s="701"/>
      <c r="I32" s="701"/>
      <c r="J32" s="701"/>
      <c r="K32" s="701"/>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row>
    <row r="33" spans="1:39" x14ac:dyDescent="0.4">
      <c r="A33" s="701"/>
      <c r="B33" s="701"/>
      <c r="C33" s="701"/>
      <c r="D33" s="701"/>
      <c r="E33" s="701"/>
      <c r="F33" s="701"/>
      <c r="G33" s="701"/>
      <c r="H33" s="701"/>
      <c r="I33" s="701"/>
      <c r="J33" s="701"/>
      <c r="K33" s="701"/>
      <c r="L33" s="701"/>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row>
    <row r="34" spans="1:39" x14ac:dyDescent="0.4">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row>
    <row r="35" spans="1:39" x14ac:dyDescent="0.4">
      <c r="A35" s="207" t="s">
        <v>268</v>
      </c>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row>
    <row r="36" spans="1:39" ht="13.5" customHeight="1" x14ac:dyDescent="0.4">
      <c r="A36" s="701" t="s">
        <v>319</v>
      </c>
      <c r="B36" s="701"/>
      <c r="C36" s="701"/>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row>
    <row r="37" spans="1:39" x14ac:dyDescent="0.4">
      <c r="A37" s="701"/>
      <c r="B37" s="701"/>
      <c r="C37" s="701"/>
      <c r="D37" s="701"/>
      <c r="E37" s="701"/>
      <c r="F37" s="701"/>
      <c r="G37" s="701"/>
      <c r="H37" s="701"/>
      <c r="I37" s="701"/>
      <c r="J37" s="701"/>
      <c r="K37" s="701"/>
      <c r="L37" s="701"/>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row>
    <row r="38" spans="1:39" x14ac:dyDescent="0.4">
      <c r="A38" s="701"/>
      <c r="B38" s="701"/>
      <c r="C38" s="701"/>
      <c r="D38" s="701"/>
      <c r="E38" s="701"/>
      <c r="F38" s="701"/>
      <c r="G38" s="701"/>
      <c r="H38" s="701"/>
      <c r="I38" s="701"/>
      <c r="J38" s="701"/>
      <c r="K38" s="701"/>
      <c r="L38" s="701"/>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row>
    <row r="39" spans="1:39" x14ac:dyDescent="0.4">
      <c r="A39" s="701"/>
      <c r="B39" s="701"/>
      <c r="C39" s="701"/>
      <c r="D39" s="701"/>
      <c r="E39" s="701"/>
      <c r="F39" s="701"/>
      <c r="G39" s="701"/>
      <c r="H39" s="701"/>
      <c r="I39" s="701"/>
      <c r="J39" s="701"/>
      <c r="K39" s="701"/>
      <c r="L39" s="701"/>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row>
    <row r="40" spans="1:39" x14ac:dyDescent="0.4">
      <c r="A40" s="701"/>
      <c r="B40" s="701"/>
      <c r="C40" s="701"/>
      <c r="D40" s="701"/>
      <c r="E40" s="701"/>
      <c r="F40" s="701"/>
      <c r="G40" s="701"/>
      <c r="H40" s="701"/>
      <c r="I40" s="701"/>
      <c r="J40" s="701"/>
      <c r="K40" s="701"/>
      <c r="L40" s="701"/>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row>
    <row r="41" spans="1:39" x14ac:dyDescent="0.4">
      <c r="A41" s="701"/>
      <c r="B41" s="701"/>
      <c r="C41" s="701"/>
      <c r="D41" s="701"/>
      <c r="E41" s="701"/>
      <c r="F41" s="701"/>
      <c r="G41" s="701"/>
      <c r="H41" s="701"/>
      <c r="I41" s="701"/>
      <c r="J41" s="701"/>
      <c r="K41" s="701"/>
      <c r="L41" s="701"/>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row>
    <row r="42" spans="1:39" x14ac:dyDescent="0.4">
      <c r="A42" s="701"/>
      <c r="B42" s="701"/>
      <c r="C42" s="701"/>
      <c r="D42" s="701"/>
      <c r="E42" s="701"/>
      <c r="F42" s="701"/>
      <c r="G42" s="701"/>
      <c r="H42" s="701"/>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row>
    <row r="43" spans="1:39" x14ac:dyDescent="0.4">
      <c r="A43" s="701"/>
      <c r="B43" s="701"/>
      <c r="C43" s="701"/>
      <c r="D43" s="701"/>
      <c r="E43" s="701"/>
      <c r="F43" s="701"/>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row>
    <row r="44" spans="1:39" x14ac:dyDescent="0.4">
      <c r="A44" s="701"/>
      <c r="B44" s="701"/>
      <c r="C44" s="701"/>
      <c r="D44" s="701"/>
      <c r="E44" s="701"/>
      <c r="F44" s="701"/>
      <c r="G44" s="701"/>
      <c r="H44" s="701"/>
      <c r="I44" s="701"/>
      <c r="J44" s="701"/>
      <c r="K44" s="701"/>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row>
    <row r="45" spans="1:39" x14ac:dyDescent="0.4">
      <c r="A45" s="701"/>
      <c r="B45" s="701"/>
      <c r="C45" s="701"/>
      <c r="D45" s="701"/>
      <c r="E45" s="701"/>
      <c r="F45" s="701"/>
      <c r="G45" s="701"/>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row>
    <row r="46" spans="1:39" x14ac:dyDescent="0.4">
      <c r="A46" s="701"/>
      <c r="B46" s="701"/>
      <c r="C46" s="701"/>
      <c r="D46" s="701"/>
      <c r="E46" s="701"/>
      <c r="F46" s="701"/>
      <c r="G46" s="701"/>
      <c r="H46" s="701"/>
      <c r="I46" s="701"/>
      <c r="J46" s="701"/>
      <c r="K46" s="701"/>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row>
    <row r="47" spans="1:39" x14ac:dyDescent="0.4">
      <c r="A47" s="701"/>
      <c r="B47" s="701"/>
      <c r="C47" s="701"/>
      <c r="D47" s="701"/>
      <c r="E47" s="701"/>
      <c r="F47" s="701"/>
      <c r="G47" s="701"/>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row>
    <row r="48" spans="1:39" x14ac:dyDescent="0.4">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row>
    <row r="49" spans="1:42" ht="14.25" thickBot="1" x14ac:dyDescent="0.45">
      <c r="A49" s="191" t="s">
        <v>269</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row>
    <row r="50" spans="1:42" ht="14.25" thickTop="1" x14ac:dyDescent="0.4">
      <c r="A50" s="208"/>
      <c r="B50" s="209" t="s">
        <v>270</v>
      </c>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10"/>
      <c r="AE50" s="191"/>
      <c r="AF50" s="191"/>
      <c r="AG50" s="191"/>
      <c r="AH50" s="191"/>
      <c r="AI50" s="191"/>
      <c r="AJ50" s="191"/>
      <c r="AK50" s="191"/>
      <c r="AL50" s="191"/>
      <c r="AM50" s="191"/>
    </row>
    <row r="51" spans="1:42" x14ac:dyDescent="0.4">
      <c r="A51" s="211"/>
      <c r="B51" s="212" t="s">
        <v>271</v>
      </c>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3"/>
      <c r="AE51" s="191"/>
      <c r="AF51" s="191"/>
      <c r="AG51" s="191"/>
      <c r="AH51" s="191"/>
      <c r="AI51" s="191"/>
      <c r="AJ51" s="191"/>
      <c r="AK51" s="191"/>
      <c r="AL51" s="191"/>
      <c r="AM51" s="191"/>
    </row>
    <row r="52" spans="1:42" ht="14.25" thickBot="1" x14ac:dyDescent="0.45">
      <c r="A52" s="214"/>
      <c r="B52" s="215" t="s">
        <v>272</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6"/>
      <c r="AE52" s="191"/>
      <c r="AF52" s="191"/>
      <c r="AG52" s="191"/>
      <c r="AH52" s="191"/>
      <c r="AI52" s="191"/>
      <c r="AJ52" s="191"/>
      <c r="AK52" s="191"/>
      <c r="AL52" s="191"/>
      <c r="AM52" s="191"/>
    </row>
    <row r="53" spans="1:42" ht="14.25" thickTop="1" x14ac:dyDescent="0.4">
      <c r="A53" s="217"/>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191"/>
      <c r="AF53" s="191"/>
      <c r="AG53" s="191"/>
      <c r="AH53" s="191"/>
      <c r="AI53" s="191"/>
      <c r="AJ53" s="191"/>
      <c r="AK53" s="191"/>
      <c r="AL53" s="191"/>
      <c r="AM53" s="191"/>
    </row>
    <row r="54" spans="1:42" ht="13.5" hidden="1" customHeight="1" x14ac:dyDescent="0.4">
      <c r="A54" s="191"/>
      <c r="B54" s="702"/>
      <c r="C54" s="702"/>
      <c r="D54" s="702"/>
      <c r="E54" s="702"/>
      <c r="F54" s="702"/>
      <c r="G54" s="702"/>
      <c r="H54" s="702"/>
      <c r="I54" s="702"/>
      <c r="J54" s="702"/>
      <c r="K54" s="702"/>
      <c r="L54" s="702"/>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row>
    <row r="55" spans="1:42" hidden="1" x14ac:dyDescent="0.4">
      <c r="A55" s="191"/>
      <c r="B55" s="702"/>
      <c r="C55" s="702"/>
      <c r="D55" s="702"/>
      <c r="E55" s="702"/>
      <c r="F55" s="702"/>
      <c r="G55" s="702"/>
      <c r="H55" s="702"/>
      <c r="I55" s="702"/>
      <c r="J55" s="702"/>
      <c r="K55" s="702"/>
      <c r="L55" s="702"/>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row>
    <row r="56" spans="1:42" hidden="1" x14ac:dyDescent="0.4">
      <c r="A56" s="191"/>
      <c r="B56" s="702"/>
      <c r="C56" s="702"/>
      <c r="D56" s="702"/>
      <c r="E56" s="702"/>
      <c r="F56" s="702"/>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row>
    <row r="57" spans="1:42" hidden="1" x14ac:dyDescent="0.4">
      <c r="A57" s="191"/>
      <c r="B57" s="702"/>
      <c r="C57" s="702"/>
      <c r="D57" s="702"/>
      <c r="E57" s="702"/>
      <c r="F57" s="702"/>
      <c r="G57" s="702"/>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row>
    <row r="58" spans="1:42" hidden="1" x14ac:dyDescent="0.4">
      <c r="A58" s="191"/>
      <c r="B58" s="702"/>
      <c r="C58" s="702"/>
      <c r="D58" s="702"/>
      <c r="E58" s="702"/>
      <c r="F58" s="702"/>
      <c r="G58" s="702"/>
      <c r="H58" s="702"/>
      <c r="I58" s="702"/>
      <c r="J58" s="702"/>
      <c r="K58" s="702"/>
      <c r="L58" s="702"/>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row>
    <row r="61" spans="1:42" ht="14.25" x14ac:dyDescent="0.4">
      <c r="A61" s="191"/>
      <c r="C61" s="218"/>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row>
    <row r="62" spans="1:42" x14ac:dyDescent="0.4">
      <c r="A62" s="191"/>
    </row>
    <row r="63" spans="1:42" x14ac:dyDescent="0.4">
      <c r="A63" s="191"/>
    </row>
    <row r="64" spans="1:42" x14ac:dyDescent="0.4">
      <c r="A64" s="191"/>
    </row>
  </sheetData>
  <sheetProtection algorithmName="SHA-512" hashValue="8uBxTqaDaVFrAvyOCRtzE7ApVmbFLAqEkkCZqAZFRcq9B05FSxq14t7rs03q6I2YC7uSZMtn8BvegsPqV30rkQ==" saltValue="ZslPy/ydSHX3Z1bYWc3xjA==" spinCount="100000" sheet="1" objects="1" scenarios="1"/>
  <mergeCells count="21">
    <mergeCell ref="D24:AM25"/>
    <mergeCell ref="A28:AM33"/>
    <mergeCell ref="A36:AM47"/>
    <mergeCell ref="B54:AM58"/>
    <mergeCell ref="V10:AB10"/>
    <mergeCell ref="AC10:AM10"/>
    <mergeCell ref="A12:AM12"/>
    <mergeCell ref="A15:AM15"/>
    <mergeCell ref="AF17:AM20"/>
    <mergeCell ref="V7:AB7"/>
    <mergeCell ref="AC7:AM7"/>
    <mergeCell ref="V8:AB8"/>
    <mergeCell ref="AC8:AM8"/>
    <mergeCell ref="V9:AB9"/>
    <mergeCell ref="AC9:AM9"/>
    <mergeCell ref="A2:AM3"/>
    <mergeCell ref="AC4:AM4"/>
    <mergeCell ref="V6:AB6"/>
    <mergeCell ref="AC6:AF6"/>
    <mergeCell ref="AG6:AK6"/>
    <mergeCell ref="AL6:AM6"/>
  </mergeCells>
  <phoneticPr fontId="4"/>
  <conditionalFormatting sqref="AF17">
    <cfRule type="expression" dxfId="1599" priority="3">
      <formula>AND($AN$18=FALSE,$AN$19=FALSE)</formula>
    </cfRule>
  </conditionalFormatting>
  <conditionalFormatting sqref="AF17:AM20">
    <cfRule type="containsBlanks" dxfId="1598" priority="1">
      <formula>LEN(TRIM(AF17))=0</formula>
    </cfRule>
  </conditionalFormatting>
  <dataValidations count="1">
    <dataValidation type="list" allowBlank="1" showInputMessage="1" showErrorMessage="1" sqref="AF17:AM20" xr:uid="{00000000-0002-0000-1A00-000000000000}">
      <formula1>$BC$15:$BC$16</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1" r:id="rId4" name="Check Box 11">
              <controlPr defaultSize="0" autoFill="0" autoLine="0" autoPict="0">
                <anchor moveWithCells="1">
                  <from>
                    <xdr:col>0</xdr:col>
                    <xdr:colOff>0</xdr:colOff>
                    <xdr:row>48</xdr:row>
                    <xdr:rowOff>123825</xdr:rowOff>
                  </from>
                  <to>
                    <xdr:col>7</xdr:col>
                    <xdr:colOff>0</xdr:colOff>
                    <xdr:row>50</xdr:row>
                    <xdr:rowOff>66675</xdr:rowOff>
                  </to>
                </anchor>
              </controlPr>
            </control>
          </mc:Choice>
        </mc:AlternateContent>
        <mc:AlternateContent xmlns:mc="http://schemas.openxmlformats.org/markup-compatibility/2006">
          <mc:Choice Requires="x14">
            <control shapeId="51212" r:id="rId5" name="Check Box 12">
              <controlPr defaultSize="0" autoFill="0" autoLine="0" autoPict="0">
                <anchor moveWithCells="1">
                  <from>
                    <xdr:col>0</xdr:col>
                    <xdr:colOff>0</xdr:colOff>
                    <xdr:row>49</xdr:row>
                    <xdr:rowOff>114300</xdr:rowOff>
                  </from>
                  <to>
                    <xdr:col>7</xdr:col>
                    <xdr:colOff>0</xdr:colOff>
                    <xdr:row>51</xdr:row>
                    <xdr:rowOff>76200</xdr:rowOff>
                  </to>
                </anchor>
              </controlPr>
            </control>
          </mc:Choice>
        </mc:AlternateContent>
        <mc:AlternateContent xmlns:mc="http://schemas.openxmlformats.org/markup-compatibility/2006">
          <mc:Choice Requires="x14">
            <control shapeId="51213" r:id="rId6" name="Check Box 13">
              <controlPr defaultSize="0" autoFill="0" autoLine="0" autoPict="0">
                <anchor moveWithCells="1">
                  <from>
                    <xdr:col>0</xdr:col>
                    <xdr:colOff>0</xdr:colOff>
                    <xdr:row>50</xdr:row>
                    <xdr:rowOff>104775</xdr:rowOff>
                  </from>
                  <to>
                    <xdr:col>7</xdr:col>
                    <xdr:colOff>0</xdr:colOff>
                    <xdr:row>52</xdr:row>
                    <xdr:rowOff>66675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BR42"/>
  <sheetViews>
    <sheetView view="pageBreakPreview" zoomScaleNormal="70" zoomScaleSheetLayoutView="100" workbookViewId="0"/>
  </sheetViews>
  <sheetFormatPr defaultRowHeight="13.5" x14ac:dyDescent="0.4"/>
  <cols>
    <col min="1" max="60" width="2.25" style="191" customWidth="1"/>
    <col min="61" max="61" width="10" style="191" hidden="1" customWidth="1"/>
    <col min="62" max="62" width="2.25" style="191" hidden="1" customWidth="1"/>
    <col min="63" max="69" width="2.25" style="191" customWidth="1"/>
    <col min="70" max="70" width="2.25" style="191" hidden="1" customWidth="1"/>
    <col min="71" max="72" width="2.25" style="191" customWidth="1"/>
    <col min="73" max="16384" width="9" style="191"/>
  </cols>
  <sheetData>
    <row r="1" spans="1:70" ht="13.5" customHeight="1" x14ac:dyDescent="0.4">
      <c r="A1" s="191" t="s">
        <v>293</v>
      </c>
      <c r="AA1" s="746" t="s">
        <v>273</v>
      </c>
      <c r="AB1" s="747"/>
      <c r="AC1" s="747"/>
      <c r="AD1" s="750">
        <f>①職員名簿!C2</f>
        <v>0</v>
      </c>
      <c r="AE1" s="750"/>
      <c r="AF1" s="750"/>
      <c r="AG1" s="752" t="s">
        <v>1</v>
      </c>
      <c r="AH1" s="754" t="s">
        <v>274</v>
      </c>
      <c r="AI1" s="747"/>
      <c r="AJ1" s="747"/>
      <c r="AK1" s="747"/>
      <c r="AL1" s="747"/>
      <c r="AM1" s="747"/>
      <c r="AN1" s="755">
        <f>①職員名簿!C4</f>
        <v>0</v>
      </c>
      <c r="AO1" s="755"/>
      <c r="AP1" s="755"/>
      <c r="AQ1" s="755"/>
      <c r="AR1" s="755"/>
      <c r="AS1" s="755"/>
      <c r="AT1" s="755"/>
      <c r="AU1" s="756"/>
      <c r="AV1" s="754" t="s">
        <v>275</v>
      </c>
      <c r="AW1" s="759"/>
      <c r="AX1" s="759"/>
      <c r="AY1" s="759"/>
      <c r="AZ1" s="722">
        <f>①職員名簿!C5</f>
        <v>0</v>
      </c>
      <c r="BA1" s="722"/>
      <c r="BB1" s="722"/>
      <c r="BC1" s="722"/>
      <c r="BD1" s="722"/>
      <c r="BE1" s="722"/>
      <c r="BF1" s="722"/>
      <c r="BG1" s="722"/>
      <c r="BH1" s="723"/>
    </row>
    <row r="2" spans="1:70" x14ac:dyDescent="0.4">
      <c r="AA2" s="748"/>
      <c r="AB2" s="749"/>
      <c r="AC2" s="749"/>
      <c r="AD2" s="751"/>
      <c r="AE2" s="751"/>
      <c r="AF2" s="751"/>
      <c r="AG2" s="753"/>
      <c r="AH2" s="748"/>
      <c r="AI2" s="749"/>
      <c r="AJ2" s="749"/>
      <c r="AK2" s="749"/>
      <c r="AL2" s="749"/>
      <c r="AM2" s="749"/>
      <c r="AN2" s="757"/>
      <c r="AO2" s="757"/>
      <c r="AP2" s="757"/>
      <c r="AQ2" s="757"/>
      <c r="AR2" s="757"/>
      <c r="AS2" s="757"/>
      <c r="AT2" s="757"/>
      <c r="AU2" s="758"/>
      <c r="AV2" s="760"/>
      <c r="AW2" s="761"/>
      <c r="AX2" s="761"/>
      <c r="AY2" s="761"/>
      <c r="AZ2" s="724"/>
      <c r="BA2" s="724"/>
      <c r="BB2" s="724"/>
      <c r="BC2" s="724"/>
      <c r="BD2" s="724"/>
      <c r="BE2" s="724"/>
      <c r="BF2" s="724"/>
      <c r="BG2" s="724"/>
      <c r="BH2" s="725"/>
    </row>
    <row r="3" spans="1:70" ht="4.5" customHeight="1" thickBot="1" x14ac:dyDescent="0.45">
      <c r="AA3" s="220"/>
      <c r="AB3" s="220"/>
      <c r="AC3" s="220"/>
      <c r="AD3" s="192"/>
      <c r="AE3" s="192"/>
      <c r="AF3" s="192"/>
      <c r="AG3" s="220"/>
      <c r="AH3" s="220"/>
      <c r="AI3" s="220"/>
      <c r="AJ3" s="220"/>
      <c r="AK3" s="220"/>
      <c r="AL3" s="220"/>
      <c r="AM3" s="220"/>
      <c r="AN3" s="220"/>
      <c r="AO3" s="220"/>
      <c r="AP3" s="220"/>
      <c r="AQ3" s="220"/>
      <c r="AR3" s="220"/>
      <c r="AS3" s="220"/>
      <c r="AT3" s="220"/>
      <c r="AU3" s="220"/>
      <c r="AV3" s="221"/>
      <c r="AW3" s="221"/>
      <c r="AX3" s="221"/>
      <c r="AY3" s="221"/>
      <c r="AZ3" s="220"/>
      <c r="BA3" s="220"/>
      <c r="BB3" s="220"/>
      <c r="BC3" s="220"/>
      <c r="BD3" s="220"/>
      <c r="BE3" s="220"/>
      <c r="BF3" s="220"/>
      <c r="BG3" s="220"/>
      <c r="BH3" s="220"/>
    </row>
    <row r="4" spans="1:70" ht="12" customHeight="1" x14ac:dyDescent="0.4">
      <c r="A4" s="726" t="s">
        <v>276</v>
      </c>
      <c r="B4" s="726"/>
      <c r="C4" s="726"/>
      <c r="D4" s="726"/>
      <c r="E4" s="726"/>
      <c r="F4" s="726"/>
      <c r="G4" s="726"/>
      <c r="H4" s="726"/>
      <c r="I4" s="726"/>
      <c r="J4" s="726"/>
      <c r="K4" s="726"/>
      <c r="L4" s="726"/>
      <c r="M4" s="726"/>
      <c r="N4" s="726"/>
      <c r="O4" s="726"/>
      <c r="P4" s="726"/>
      <c r="Q4" s="726"/>
      <c r="R4" s="726"/>
      <c r="S4" s="726"/>
      <c r="T4" s="726"/>
      <c r="U4" s="726"/>
      <c r="V4" s="727"/>
      <c r="W4" s="762"/>
      <c r="X4" s="763"/>
      <c r="Y4" s="763"/>
      <c r="Z4" s="764"/>
      <c r="BI4" s="222" t="b">
        <v>1</v>
      </c>
      <c r="BR4" s="206" t="s">
        <v>307</v>
      </c>
    </row>
    <row r="5" spans="1:70" ht="14.25" customHeight="1" thickBot="1" x14ac:dyDescent="0.45">
      <c r="A5" s="726"/>
      <c r="B5" s="726"/>
      <c r="C5" s="726"/>
      <c r="D5" s="726"/>
      <c r="E5" s="726"/>
      <c r="F5" s="726"/>
      <c r="G5" s="726"/>
      <c r="H5" s="726"/>
      <c r="I5" s="726"/>
      <c r="J5" s="726"/>
      <c r="K5" s="726"/>
      <c r="L5" s="726"/>
      <c r="M5" s="726"/>
      <c r="N5" s="726"/>
      <c r="O5" s="726"/>
      <c r="P5" s="726"/>
      <c r="Q5" s="726"/>
      <c r="R5" s="726"/>
      <c r="S5" s="726"/>
      <c r="T5" s="726"/>
      <c r="U5" s="726"/>
      <c r="V5" s="727"/>
      <c r="W5" s="765"/>
      <c r="X5" s="766"/>
      <c r="Y5" s="766"/>
      <c r="Z5" s="767"/>
      <c r="BI5" s="222" t="b">
        <v>0</v>
      </c>
      <c r="BR5" s="206" t="s">
        <v>308</v>
      </c>
    </row>
    <row r="6" spans="1:70" ht="3" customHeight="1" x14ac:dyDescent="0.4"/>
    <row r="7" spans="1:70" ht="12" customHeight="1" x14ac:dyDescent="0.4">
      <c r="A7" s="728" t="s">
        <v>277</v>
      </c>
      <c r="B7" s="729"/>
      <c r="C7" s="729"/>
      <c r="D7" s="729"/>
      <c r="E7" s="729"/>
      <c r="F7" s="729"/>
      <c r="G7" s="729"/>
      <c r="H7" s="729"/>
      <c r="I7" s="730"/>
      <c r="J7" s="737"/>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c r="AL7" s="738"/>
      <c r="AM7" s="738"/>
      <c r="AN7" s="738"/>
      <c r="AO7" s="738"/>
      <c r="AP7" s="738"/>
      <c r="AQ7" s="738"/>
      <c r="AR7" s="738"/>
      <c r="AS7" s="738"/>
      <c r="AT7" s="738"/>
      <c r="AU7" s="738"/>
      <c r="AV7" s="738"/>
      <c r="AW7" s="738"/>
      <c r="AX7" s="738"/>
      <c r="AY7" s="738"/>
      <c r="AZ7" s="738"/>
      <c r="BA7" s="738"/>
      <c r="BB7" s="738"/>
      <c r="BC7" s="738"/>
      <c r="BD7" s="738"/>
      <c r="BE7" s="738"/>
      <c r="BF7" s="738"/>
      <c r="BG7" s="738"/>
      <c r="BH7" s="739"/>
    </row>
    <row r="8" spans="1:70" ht="12" customHeight="1" x14ac:dyDescent="0.4">
      <c r="A8" s="731"/>
      <c r="B8" s="732"/>
      <c r="C8" s="732"/>
      <c r="D8" s="732"/>
      <c r="E8" s="732"/>
      <c r="F8" s="732"/>
      <c r="G8" s="732"/>
      <c r="H8" s="732"/>
      <c r="I8" s="733"/>
      <c r="J8" s="740"/>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2"/>
    </row>
    <row r="9" spans="1:70" ht="12" customHeight="1" x14ac:dyDescent="0.4">
      <c r="A9" s="734"/>
      <c r="B9" s="735"/>
      <c r="C9" s="735"/>
      <c r="D9" s="735"/>
      <c r="E9" s="735"/>
      <c r="F9" s="735"/>
      <c r="G9" s="735"/>
      <c r="H9" s="735"/>
      <c r="I9" s="736"/>
      <c r="J9" s="743"/>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5"/>
    </row>
    <row r="10" spans="1:70" ht="4.5" customHeight="1" x14ac:dyDescent="0.4"/>
    <row r="11" spans="1:70" x14ac:dyDescent="0.4">
      <c r="A11" s="768" t="s">
        <v>278</v>
      </c>
      <c r="B11" s="769"/>
      <c r="C11" s="769"/>
      <c r="D11" s="769"/>
      <c r="E11" s="769"/>
      <c r="F11" s="769"/>
      <c r="G11" s="769"/>
      <c r="H11" s="769"/>
      <c r="I11" s="769"/>
      <c r="J11" s="769"/>
      <c r="K11" s="769"/>
      <c r="L11" s="769"/>
      <c r="M11" s="769"/>
      <c r="N11" s="769"/>
      <c r="O11" s="769"/>
      <c r="P11" s="769"/>
      <c r="Q11" s="769"/>
      <c r="R11" s="769"/>
      <c r="S11" s="769"/>
      <c r="T11" s="769"/>
      <c r="U11" s="769"/>
      <c r="V11" s="769"/>
      <c r="W11" s="769"/>
      <c r="X11" s="769"/>
      <c r="Y11" s="770"/>
      <c r="Z11" s="769" t="s">
        <v>279</v>
      </c>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70"/>
    </row>
    <row r="12" spans="1:70" ht="13.5" customHeight="1" x14ac:dyDescent="0.4">
      <c r="A12" s="771" t="s">
        <v>280</v>
      </c>
      <c r="B12" s="771"/>
      <c r="C12" s="771"/>
      <c r="D12" s="771"/>
      <c r="E12" s="771"/>
      <c r="F12" s="771"/>
      <c r="G12" s="771"/>
      <c r="H12" s="771"/>
      <c r="I12" s="771"/>
      <c r="J12" s="771"/>
      <c r="K12" s="771"/>
      <c r="L12" s="771"/>
      <c r="M12" s="771"/>
      <c r="N12" s="771"/>
      <c r="O12" s="771"/>
      <c r="P12" s="771"/>
      <c r="Q12" s="771"/>
      <c r="R12" s="771"/>
      <c r="S12" s="771"/>
      <c r="T12" s="771"/>
      <c r="U12" s="771"/>
      <c r="V12" s="771"/>
      <c r="W12" s="771"/>
      <c r="X12" s="771"/>
      <c r="Y12" s="771"/>
      <c r="Z12" s="772" t="s">
        <v>281</v>
      </c>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4"/>
    </row>
    <row r="13" spans="1:70" x14ac:dyDescent="0.4">
      <c r="A13" s="771"/>
      <c r="B13" s="771"/>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2" t="s">
        <v>282</v>
      </c>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4"/>
      <c r="AZ13" s="768" t="s">
        <v>283</v>
      </c>
      <c r="BA13" s="769"/>
      <c r="BB13" s="769"/>
      <c r="BC13" s="769"/>
      <c r="BD13" s="769"/>
      <c r="BE13" s="769"/>
      <c r="BF13" s="769"/>
      <c r="BG13" s="769"/>
      <c r="BH13" s="770"/>
    </row>
    <row r="14" spans="1:70" ht="13.5" customHeight="1" x14ac:dyDescent="0.4">
      <c r="A14" s="771"/>
      <c r="B14" s="771"/>
      <c r="C14" s="771"/>
      <c r="D14" s="771"/>
      <c r="E14" s="771"/>
      <c r="F14" s="771"/>
      <c r="G14" s="771"/>
      <c r="H14" s="771"/>
      <c r="I14" s="771"/>
      <c r="J14" s="771"/>
      <c r="K14" s="771"/>
      <c r="L14" s="771"/>
      <c r="M14" s="771"/>
      <c r="N14" s="771"/>
      <c r="O14" s="771"/>
      <c r="P14" s="771"/>
      <c r="Q14" s="771"/>
      <c r="R14" s="771"/>
      <c r="S14" s="771"/>
      <c r="T14" s="771"/>
      <c r="U14" s="771"/>
      <c r="V14" s="771"/>
      <c r="W14" s="771"/>
      <c r="X14" s="771"/>
      <c r="Y14" s="771"/>
      <c r="Z14" s="775" t="s">
        <v>320</v>
      </c>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7"/>
      <c r="AZ14" s="775" t="s">
        <v>284</v>
      </c>
      <c r="BA14" s="776"/>
      <c r="BB14" s="776"/>
      <c r="BC14" s="776"/>
      <c r="BD14" s="776"/>
      <c r="BE14" s="776"/>
      <c r="BF14" s="776"/>
      <c r="BG14" s="776"/>
      <c r="BH14" s="777"/>
    </row>
    <row r="15" spans="1:70" x14ac:dyDescent="0.4">
      <c r="A15" s="771"/>
      <c r="B15" s="771"/>
      <c r="C15" s="771"/>
      <c r="D15" s="771"/>
      <c r="E15" s="771"/>
      <c r="F15" s="771"/>
      <c r="G15" s="771"/>
      <c r="H15" s="771"/>
      <c r="I15" s="771"/>
      <c r="J15" s="771"/>
      <c r="K15" s="771"/>
      <c r="L15" s="771"/>
      <c r="M15" s="771"/>
      <c r="N15" s="771"/>
      <c r="O15" s="771"/>
      <c r="P15" s="771"/>
      <c r="Q15" s="771"/>
      <c r="R15" s="771"/>
      <c r="S15" s="771"/>
      <c r="T15" s="771"/>
      <c r="U15" s="771"/>
      <c r="V15" s="771"/>
      <c r="W15" s="771"/>
      <c r="X15" s="771"/>
      <c r="Y15" s="771"/>
      <c r="Z15" s="778"/>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80"/>
      <c r="AZ15" s="778"/>
      <c r="BA15" s="779"/>
      <c r="BB15" s="779"/>
      <c r="BC15" s="779"/>
      <c r="BD15" s="779"/>
      <c r="BE15" s="779"/>
      <c r="BF15" s="779"/>
      <c r="BG15" s="779"/>
      <c r="BH15" s="780"/>
    </row>
    <row r="16" spans="1:70" x14ac:dyDescent="0.4">
      <c r="A16" s="771"/>
      <c r="B16" s="771"/>
      <c r="C16" s="771"/>
      <c r="D16" s="771"/>
      <c r="E16" s="771"/>
      <c r="F16" s="771"/>
      <c r="G16" s="771"/>
      <c r="H16" s="771"/>
      <c r="I16" s="771"/>
      <c r="J16" s="771"/>
      <c r="K16" s="771"/>
      <c r="L16" s="771"/>
      <c r="M16" s="771"/>
      <c r="N16" s="771"/>
      <c r="O16" s="771"/>
      <c r="P16" s="771"/>
      <c r="Q16" s="771"/>
      <c r="R16" s="771"/>
      <c r="S16" s="771"/>
      <c r="T16" s="771"/>
      <c r="U16" s="771"/>
      <c r="V16" s="771"/>
      <c r="W16" s="771"/>
      <c r="X16" s="771"/>
      <c r="Y16" s="771"/>
      <c r="Z16" s="778"/>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80"/>
      <c r="AZ16" s="778"/>
      <c r="BA16" s="779"/>
      <c r="BB16" s="779"/>
      <c r="BC16" s="779"/>
      <c r="BD16" s="779"/>
      <c r="BE16" s="779"/>
      <c r="BF16" s="779"/>
      <c r="BG16" s="779"/>
      <c r="BH16" s="780"/>
    </row>
    <row r="17" spans="1:60" x14ac:dyDescent="0.4">
      <c r="A17" s="771"/>
      <c r="B17" s="771"/>
      <c r="C17" s="771"/>
      <c r="D17" s="771"/>
      <c r="E17" s="771"/>
      <c r="F17" s="771"/>
      <c r="G17" s="771"/>
      <c r="H17" s="771"/>
      <c r="I17" s="771"/>
      <c r="J17" s="771"/>
      <c r="K17" s="771"/>
      <c r="L17" s="771"/>
      <c r="M17" s="771"/>
      <c r="N17" s="771"/>
      <c r="O17" s="771"/>
      <c r="P17" s="771"/>
      <c r="Q17" s="771"/>
      <c r="R17" s="771"/>
      <c r="S17" s="771"/>
      <c r="T17" s="771"/>
      <c r="U17" s="771"/>
      <c r="V17" s="771"/>
      <c r="W17" s="771"/>
      <c r="X17" s="771"/>
      <c r="Y17" s="771"/>
      <c r="Z17" s="781"/>
      <c r="AA17" s="782"/>
      <c r="AB17" s="782"/>
      <c r="AC17" s="782"/>
      <c r="AD17" s="782"/>
      <c r="AE17" s="782"/>
      <c r="AF17" s="782"/>
      <c r="AG17" s="782"/>
      <c r="AH17" s="782"/>
      <c r="AI17" s="782"/>
      <c r="AJ17" s="782"/>
      <c r="AK17" s="782"/>
      <c r="AL17" s="782"/>
      <c r="AM17" s="782"/>
      <c r="AN17" s="782"/>
      <c r="AO17" s="782"/>
      <c r="AP17" s="782"/>
      <c r="AQ17" s="782"/>
      <c r="AR17" s="782"/>
      <c r="AS17" s="782"/>
      <c r="AT17" s="782"/>
      <c r="AU17" s="782"/>
      <c r="AV17" s="782"/>
      <c r="AW17" s="782"/>
      <c r="AX17" s="782"/>
      <c r="AY17" s="783"/>
      <c r="AZ17" s="781"/>
      <c r="BA17" s="782"/>
      <c r="BB17" s="782"/>
      <c r="BC17" s="782"/>
      <c r="BD17" s="782"/>
      <c r="BE17" s="782"/>
      <c r="BF17" s="782"/>
      <c r="BG17" s="782"/>
      <c r="BH17" s="783"/>
    </row>
    <row r="18" spans="1:60" x14ac:dyDescent="0.4">
      <c r="A18" s="784" t="s">
        <v>285</v>
      </c>
      <c r="B18" s="784"/>
      <c r="C18" s="784"/>
      <c r="D18" s="785"/>
      <c r="E18" s="785"/>
      <c r="F18" s="785"/>
      <c r="G18" s="785"/>
      <c r="H18" s="785"/>
      <c r="I18" s="785"/>
      <c r="J18" s="785"/>
      <c r="K18" s="785"/>
      <c r="L18" s="785"/>
      <c r="M18" s="785"/>
      <c r="N18" s="785"/>
      <c r="O18" s="785"/>
      <c r="P18" s="785"/>
      <c r="Q18" s="785"/>
      <c r="R18" s="785"/>
      <c r="S18" s="785"/>
      <c r="T18" s="785"/>
      <c r="U18" s="785"/>
      <c r="V18" s="785"/>
      <c r="W18" s="785"/>
      <c r="X18" s="785"/>
      <c r="Y18" s="785"/>
      <c r="Z18" s="784" t="s">
        <v>285</v>
      </c>
      <c r="AA18" s="784"/>
      <c r="AB18" s="784"/>
      <c r="AC18" s="786"/>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8"/>
      <c r="AZ18" s="737"/>
      <c r="BA18" s="738"/>
      <c r="BB18" s="738"/>
      <c r="BC18" s="738"/>
      <c r="BD18" s="738"/>
      <c r="BE18" s="738"/>
      <c r="BF18" s="738"/>
      <c r="BG18" s="738"/>
      <c r="BH18" s="739"/>
    </row>
    <row r="19" spans="1:60" x14ac:dyDescent="0.4">
      <c r="A19" s="784"/>
      <c r="B19" s="784"/>
      <c r="C19" s="784"/>
      <c r="D19" s="785"/>
      <c r="E19" s="785"/>
      <c r="F19" s="785"/>
      <c r="G19" s="785"/>
      <c r="H19" s="785"/>
      <c r="I19" s="785"/>
      <c r="J19" s="785"/>
      <c r="K19" s="785"/>
      <c r="L19" s="785"/>
      <c r="M19" s="785"/>
      <c r="N19" s="785"/>
      <c r="O19" s="785"/>
      <c r="P19" s="785"/>
      <c r="Q19" s="785"/>
      <c r="R19" s="785"/>
      <c r="S19" s="785"/>
      <c r="T19" s="785"/>
      <c r="U19" s="785"/>
      <c r="V19" s="785"/>
      <c r="W19" s="785"/>
      <c r="X19" s="785"/>
      <c r="Y19" s="785"/>
      <c r="Z19" s="784"/>
      <c r="AA19" s="784"/>
      <c r="AB19" s="784"/>
      <c r="AC19" s="789"/>
      <c r="AD19" s="790"/>
      <c r="AE19" s="790"/>
      <c r="AF19" s="790"/>
      <c r="AG19" s="790"/>
      <c r="AH19" s="790"/>
      <c r="AI19" s="790"/>
      <c r="AJ19" s="790"/>
      <c r="AK19" s="790"/>
      <c r="AL19" s="790"/>
      <c r="AM19" s="790"/>
      <c r="AN19" s="790"/>
      <c r="AO19" s="790"/>
      <c r="AP19" s="790"/>
      <c r="AQ19" s="790"/>
      <c r="AR19" s="790"/>
      <c r="AS19" s="790"/>
      <c r="AT19" s="790"/>
      <c r="AU19" s="790"/>
      <c r="AV19" s="790"/>
      <c r="AW19" s="790"/>
      <c r="AX19" s="790"/>
      <c r="AY19" s="791"/>
      <c r="AZ19" s="740"/>
      <c r="BA19" s="741"/>
      <c r="BB19" s="741"/>
      <c r="BC19" s="741"/>
      <c r="BD19" s="741"/>
      <c r="BE19" s="741"/>
      <c r="BF19" s="741"/>
      <c r="BG19" s="741"/>
      <c r="BH19" s="742"/>
    </row>
    <row r="20" spans="1:60" x14ac:dyDescent="0.4">
      <c r="A20" s="784"/>
      <c r="B20" s="784"/>
      <c r="C20" s="784"/>
      <c r="D20" s="785"/>
      <c r="E20" s="785"/>
      <c r="F20" s="785"/>
      <c r="G20" s="785"/>
      <c r="H20" s="785"/>
      <c r="I20" s="785"/>
      <c r="J20" s="785"/>
      <c r="K20" s="785"/>
      <c r="L20" s="785"/>
      <c r="M20" s="785"/>
      <c r="N20" s="785"/>
      <c r="O20" s="785"/>
      <c r="P20" s="785"/>
      <c r="Q20" s="785"/>
      <c r="R20" s="785"/>
      <c r="S20" s="785"/>
      <c r="T20" s="785"/>
      <c r="U20" s="785"/>
      <c r="V20" s="785"/>
      <c r="W20" s="785"/>
      <c r="X20" s="785"/>
      <c r="Y20" s="785"/>
      <c r="Z20" s="784"/>
      <c r="AA20" s="784"/>
      <c r="AB20" s="784"/>
      <c r="AC20" s="789"/>
      <c r="AD20" s="790"/>
      <c r="AE20" s="790"/>
      <c r="AF20" s="790"/>
      <c r="AG20" s="790"/>
      <c r="AH20" s="790"/>
      <c r="AI20" s="790"/>
      <c r="AJ20" s="790"/>
      <c r="AK20" s="790"/>
      <c r="AL20" s="790"/>
      <c r="AM20" s="790"/>
      <c r="AN20" s="790"/>
      <c r="AO20" s="790"/>
      <c r="AP20" s="790"/>
      <c r="AQ20" s="790"/>
      <c r="AR20" s="790"/>
      <c r="AS20" s="790"/>
      <c r="AT20" s="790"/>
      <c r="AU20" s="790"/>
      <c r="AV20" s="790"/>
      <c r="AW20" s="790"/>
      <c r="AX20" s="790"/>
      <c r="AY20" s="791"/>
      <c r="AZ20" s="740"/>
      <c r="BA20" s="741"/>
      <c r="BB20" s="741"/>
      <c r="BC20" s="741"/>
      <c r="BD20" s="741"/>
      <c r="BE20" s="741"/>
      <c r="BF20" s="741"/>
      <c r="BG20" s="741"/>
      <c r="BH20" s="742"/>
    </row>
    <row r="21" spans="1:60" x14ac:dyDescent="0.4">
      <c r="A21" s="784"/>
      <c r="B21" s="784"/>
      <c r="C21" s="784"/>
      <c r="D21" s="785"/>
      <c r="E21" s="785"/>
      <c r="F21" s="785"/>
      <c r="G21" s="785"/>
      <c r="H21" s="785"/>
      <c r="I21" s="785"/>
      <c r="J21" s="785"/>
      <c r="K21" s="785"/>
      <c r="L21" s="785"/>
      <c r="M21" s="785"/>
      <c r="N21" s="785"/>
      <c r="O21" s="785"/>
      <c r="P21" s="785"/>
      <c r="Q21" s="785"/>
      <c r="R21" s="785"/>
      <c r="S21" s="785"/>
      <c r="T21" s="785"/>
      <c r="U21" s="785"/>
      <c r="V21" s="785"/>
      <c r="W21" s="785"/>
      <c r="X21" s="785"/>
      <c r="Y21" s="785"/>
      <c r="Z21" s="784"/>
      <c r="AA21" s="784"/>
      <c r="AB21" s="784"/>
      <c r="AC21" s="789"/>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1"/>
      <c r="AZ21" s="740"/>
      <c r="BA21" s="741"/>
      <c r="BB21" s="741"/>
      <c r="BC21" s="741"/>
      <c r="BD21" s="741"/>
      <c r="BE21" s="741"/>
      <c r="BF21" s="741"/>
      <c r="BG21" s="741"/>
      <c r="BH21" s="742"/>
    </row>
    <row r="22" spans="1:60" x14ac:dyDescent="0.4">
      <c r="A22" s="784"/>
      <c r="B22" s="784"/>
      <c r="C22" s="784"/>
      <c r="D22" s="785"/>
      <c r="E22" s="785"/>
      <c r="F22" s="785"/>
      <c r="G22" s="785"/>
      <c r="H22" s="785"/>
      <c r="I22" s="785"/>
      <c r="J22" s="785"/>
      <c r="K22" s="785"/>
      <c r="L22" s="785"/>
      <c r="M22" s="785"/>
      <c r="N22" s="785"/>
      <c r="O22" s="785"/>
      <c r="P22" s="785"/>
      <c r="Q22" s="785"/>
      <c r="R22" s="785"/>
      <c r="S22" s="785"/>
      <c r="T22" s="785"/>
      <c r="U22" s="785"/>
      <c r="V22" s="785"/>
      <c r="W22" s="785"/>
      <c r="X22" s="785"/>
      <c r="Y22" s="785"/>
      <c r="Z22" s="784"/>
      <c r="AA22" s="784"/>
      <c r="AB22" s="784"/>
      <c r="AC22" s="792"/>
      <c r="AD22" s="793"/>
      <c r="AE22" s="793"/>
      <c r="AF22" s="793"/>
      <c r="AG22" s="793"/>
      <c r="AH22" s="793"/>
      <c r="AI22" s="793"/>
      <c r="AJ22" s="793"/>
      <c r="AK22" s="793"/>
      <c r="AL22" s="793"/>
      <c r="AM22" s="793"/>
      <c r="AN22" s="793"/>
      <c r="AO22" s="793"/>
      <c r="AP22" s="793"/>
      <c r="AQ22" s="793"/>
      <c r="AR22" s="793"/>
      <c r="AS22" s="793"/>
      <c r="AT22" s="793"/>
      <c r="AU22" s="793"/>
      <c r="AV22" s="793"/>
      <c r="AW22" s="793"/>
      <c r="AX22" s="793"/>
      <c r="AY22" s="794"/>
      <c r="AZ22" s="740"/>
      <c r="BA22" s="741"/>
      <c r="BB22" s="741"/>
      <c r="BC22" s="741"/>
      <c r="BD22" s="741"/>
      <c r="BE22" s="741"/>
      <c r="BF22" s="741"/>
      <c r="BG22" s="741"/>
      <c r="BH22" s="742"/>
    </row>
    <row r="23" spans="1:60" x14ac:dyDescent="0.4">
      <c r="A23" s="784" t="s">
        <v>286</v>
      </c>
      <c r="B23" s="784"/>
      <c r="C23" s="784"/>
      <c r="D23" s="785"/>
      <c r="E23" s="785"/>
      <c r="F23" s="785"/>
      <c r="G23" s="785"/>
      <c r="H23" s="785"/>
      <c r="I23" s="785"/>
      <c r="J23" s="785"/>
      <c r="K23" s="785"/>
      <c r="L23" s="785"/>
      <c r="M23" s="785"/>
      <c r="N23" s="785"/>
      <c r="O23" s="785"/>
      <c r="P23" s="785"/>
      <c r="Q23" s="785"/>
      <c r="R23" s="785"/>
      <c r="S23" s="785"/>
      <c r="T23" s="785"/>
      <c r="U23" s="785"/>
      <c r="V23" s="785"/>
      <c r="W23" s="785"/>
      <c r="X23" s="785"/>
      <c r="Y23" s="785"/>
      <c r="Z23" s="784" t="s">
        <v>286</v>
      </c>
      <c r="AA23" s="784"/>
      <c r="AB23" s="784"/>
      <c r="AC23" s="786"/>
      <c r="AD23" s="787"/>
      <c r="AE23" s="787"/>
      <c r="AF23" s="787"/>
      <c r="AG23" s="787"/>
      <c r="AH23" s="787"/>
      <c r="AI23" s="787"/>
      <c r="AJ23" s="787"/>
      <c r="AK23" s="787"/>
      <c r="AL23" s="787"/>
      <c r="AM23" s="787"/>
      <c r="AN23" s="787"/>
      <c r="AO23" s="787"/>
      <c r="AP23" s="787"/>
      <c r="AQ23" s="787"/>
      <c r="AR23" s="787"/>
      <c r="AS23" s="787"/>
      <c r="AT23" s="787"/>
      <c r="AU23" s="787"/>
      <c r="AV23" s="787"/>
      <c r="AW23" s="787"/>
      <c r="AX23" s="787"/>
      <c r="AY23" s="788"/>
      <c r="AZ23" s="740"/>
      <c r="BA23" s="741"/>
      <c r="BB23" s="741"/>
      <c r="BC23" s="741"/>
      <c r="BD23" s="741"/>
      <c r="BE23" s="741"/>
      <c r="BF23" s="741"/>
      <c r="BG23" s="741"/>
      <c r="BH23" s="742"/>
    </row>
    <row r="24" spans="1:60" x14ac:dyDescent="0.4">
      <c r="A24" s="784"/>
      <c r="B24" s="784"/>
      <c r="C24" s="784"/>
      <c r="D24" s="785"/>
      <c r="E24" s="785"/>
      <c r="F24" s="785"/>
      <c r="G24" s="785"/>
      <c r="H24" s="785"/>
      <c r="I24" s="785"/>
      <c r="J24" s="785"/>
      <c r="K24" s="785"/>
      <c r="L24" s="785"/>
      <c r="M24" s="785"/>
      <c r="N24" s="785"/>
      <c r="O24" s="785"/>
      <c r="P24" s="785"/>
      <c r="Q24" s="785"/>
      <c r="R24" s="785"/>
      <c r="S24" s="785"/>
      <c r="T24" s="785"/>
      <c r="U24" s="785"/>
      <c r="V24" s="785"/>
      <c r="W24" s="785"/>
      <c r="X24" s="785"/>
      <c r="Y24" s="785"/>
      <c r="Z24" s="784"/>
      <c r="AA24" s="784"/>
      <c r="AB24" s="784"/>
      <c r="AC24" s="789"/>
      <c r="AD24" s="790"/>
      <c r="AE24" s="790"/>
      <c r="AF24" s="790"/>
      <c r="AG24" s="790"/>
      <c r="AH24" s="790"/>
      <c r="AI24" s="790"/>
      <c r="AJ24" s="790"/>
      <c r="AK24" s="790"/>
      <c r="AL24" s="790"/>
      <c r="AM24" s="790"/>
      <c r="AN24" s="790"/>
      <c r="AO24" s="790"/>
      <c r="AP24" s="790"/>
      <c r="AQ24" s="790"/>
      <c r="AR24" s="790"/>
      <c r="AS24" s="790"/>
      <c r="AT24" s="790"/>
      <c r="AU24" s="790"/>
      <c r="AV24" s="790"/>
      <c r="AW24" s="790"/>
      <c r="AX24" s="790"/>
      <c r="AY24" s="791"/>
      <c r="AZ24" s="740"/>
      <c r="BA24" s="741"/>
      <c r="BB24" s="741"/>
      <c r="BC24" s="741"/>
      <c r="BD24" s="741"/>
      <c r="BE24" s="741"/>
      <c r="BF24" s="741"/>
      <c r="BG24" s="741"/>
      <c r="BH24" s="742"/>
    </row>
    <row r="25" spans="1:60" x14ac:dyDescent="0.4">
      <c r="A25" s="784"/>
      <c r="B25" s="784"/>
      <c r="C25" s="784"/>
      <c r="D25" s="785"/>
      <c r="E25" s="785"/>
      <c r="F25" s="785"/>
      <c r="G25" s="785"/>
      <c r="H25" s="785"/>
      <c r="I25" s="785"/>
      <c r="J25" s="785"/>
      <c r="K25" s="785"/>
      <c r="L25" s="785"/>
      <c r="M25" s="785"/>
      <c r="N25" s="785"/>
      <c r="O25" s="785"/>
      <c r="P25" s="785"/>
      <c r="Q25" s="785"/>
      <c r="R25" s="785"/>
      <c r="S25" s="785"/>
      <c r="T25" s="785"/>
      <c r="U25" s="785"/>
      <c r="V25" s="785"/>
      <c r="W25" s="785"/>
      <c r="X25" s="785"/>
      <c r="Y25" s="785"/>
      <c r="Z25" s="784"/>
      <c r="AA25" s="784"/>
      <c r="AB25" s="784"/>
      <c r="AC25" s="789"/>
      <c r="AD25" s="790"/>
      <c r="AE25" s="790"/>
      <c r="AF25" s="790"/>
      <c r="AG25" s="790"/>
      <c r="AH25" s="790"/>
      <c r="AI25" s="790"/>
      <c r="AJ25" s="790"/>
      <c r="AK25" s="790"/>
      <c r="AL25" s="790"/>
      <c r="AM25" s="790"/>
      <c r="AN25" s="790"/>
      <c r="AO25" s="790"/>
      <c r="AP25" s="790"/>
      <c r="AQ25" s="790"/>
      <c r="AR25" s="790"/>
      <c r="AS25" s="790"/>
      <c r="AT25" s="790"/>
      <c r="AU25" s="790"/>
      <c r="AV25" s="790"/>
      <c r="AW25" s="790"/>
      <c r="AX25" s="790"/>
      <c r="AY25" s="791"/>
      <c r="AZ25" s="740"/>
      <c r="BA25" s="741"/>
      <c r="BB25" s="741"/>
      <c r="BC25" s="741"/>
      <c r="BD25" s="741"/>
      <c r="BE25" s="741"/>
      <c r="BF25" s="741"/>
      <c r="BG25" s="741"/>
      <c r="BH25" s="742"/>
    </row>
    <row r="26" spans="1:60" x14ac:dyDescent="0.4">
      <c r="A26" s="784"/>
      <c r="B26" s="784"/>
      <c r="C26" s="784"/>
      <c r="D26" s="785"/>
      <c r="E26" s="785"/>
      <c r="F26" s="785"/>
      <c r="G26" s="785"/>
      <c r="H26" s="785"/>
      <c r="I26" s="785"/>
      <c r="J26" s="785"/>
      <c r="K26" s="785"/>
      <c r="L26" s="785"/>
      <c r="M26" s="785"/>
      <c r="N26" s="785"/>
      <c r="O26" s="785"/>
      <c r="P26" s="785"/>
      <c r="Q26" s="785"/>
      <c r="R26" s="785"/>
      <c r="S26" s="785"/>
      <c r="T26" s="785"/>
      <c r="U26" s="785"/>
      <c r="V26" s="785"/>
      <c r="W26" s="785"/>
      <c r="X26" s="785"/>
      <c r="Y26" s="785"/>
      <c r="Z26" s="784"/>
      <c r="AA26" s="784"/>
      <c r="AB26" s="784"/>
      <c r="AC26" s="789"/>
      <c r="AD26" s="790"/>
      <c r="AE26" s="790"/>
      <c r="AF26" s="790"/>
      <c r="AG26" s="790"/>
      <c r="AH26" s="790"/>
      <c r="AI26" s="790"/>
      <c r="AJ26" s="790"/>
      <c r="AK26" s="790"/>
      <c r="AL26" s="790"/>
      <c r="AM26" s="790"/>
      <c r="AN26" s="790"/>
      <c r="AO26" s="790"/>
      <c r="AP26" s="790"/>
      <c r="AQ26" s="790"/>
      <c r="AR26" s="790"/>
      <c r="AS26" s="790"/>
      <c r="AT26" s="790"/>
      <c r="AU26" s="790"/>
      <c r="AV26" s="790"/>
      <c r="AW26" s="790"/>
      <c r="AX26" s="790"/>
      <c r="AY26" s="791"/>
      <c r="AZ26" s="740"/>
      <c r="BA26" s="741"/>
      <c r="BB26" s="741"/>
      <c r="BC26" s="741"/>
      <c r="BD26" s="741"/>
      <c r="BE26" s="741"/>
      <c r="BF26" s="741"/>
      <c r="BG26" s="741"/>
      <c r="BH26" s="742"/>
    </row>
    <row r="27" spans="1:60" x14ac:dyDescent="0.4">
      <c r="A27" s="784"/>
      <c r="B27" s="784"/>
      <c r="C27" s="784"/>
      <c r="D27" s="785"/>
      <c r="E27" s="785"/>
      <c r="F27" s="785"/>
      <c r="G27" s="785"/>
      <c r="H27" s="785"/>
      <c r="I27" s="785"/>
      <c r="J27" s="785"/>
      <c r="K27" s="785"/>
      <c r="L27" s="785"/>
      <c r="M27" s="785"/>
      <c r="N27" s="785"/>
      <c r="O27" s="785"/>
      <c r="P27" s="785"/>
      <c r="Q27" s="785"/>
      <c r="R27" s="785"/>
      <c r="S27" s="785"/>
      <c r="T27" s="785"/>
      <c r="U27" s="785"/>
      <c r="V27" s="785"/>
      <c r="W27" s="785"/>
      <c r="X27" s="785"/>
      <c r="Y27" s="785"/>
      <c r="Z27" s="784"/>
      <c r="AA27" s="784"/>
      <c r="AB27" s="784"/>
      <c r="AC27" s="792"/>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c r="AZ27" s="740"/>
      <c r="BA27" s="741"/>
      <c r="BB27" s="741"/>
      <c r="BC27" s="741"/>
      <c r="BD27" s="741"/>
      <c r="BE27" s="741"/>
      <c r="BF27" s="741"/>
      <c r="BG27" s="741"/>
      <c r="BH27" s="742"/>
    </row>
    <row r="28" spans="1:60" x14ac:dyDescent="0.4">
      <c r="A28" s="784" t="s">
        <v>287</v>
      </c>
      <c r="B28" s="784"/>
      <c r="C28" s="784"/>
      <c r="D28" s="785"/>
      <c r="E28" s="785"/>
      <c r="F28" s="785"/>
      <c r="G28" s="785"/>
      <c r="H28" s="785"/>
      <c r="I28" s="785"/>
      <c r="J28" s="785"/>
      <c r="K28" s="785"/>
      <c r="L28" s="785"/>
      <c r="M28" s="785"/>
      <c r="N28" s="785"/>
      <c r="O28" s="785"/>
      <c r="P28" s="785"/>
      <c r="Q28" s="785"/>
      <c r="R28" s="785"/>
      <c r="S28" s="785"/>
      <c r="T28" s="785"/>
      <c r="U28" s="785"/>
      <c r="V28" s="785"/>
      <c r="W28" s="785"/>
      <c r="X28" s="785"/>
      <c r="Y28" s="785"/>
      <c r="Z28" s="784" t="s">
        <v>287</v>
      </c>
      <c r="AA28" s="784"/>
      <c r="AB28" s="784"/>
      <c r="AC28" s="786"/>
      <c r="AD28" s="787"/>
      <c r="AE28" s="787"/>
      <c r="AF28" s="787"/>
      <c r="AG28" s="787"/>
      <c r="AH28" s="787"/>
      <c r="AI28" s="787"/>
      <c r="AJ28" s="787"/>
      <c r="AK28" s="787"/>
      <c r="AL28" s="787"/>
      <c r="AM28" s="787"/>
      <c r="AN28" s="787"/>
      <c r="AO28" s="787"/>
      <c r="AP28" s="787"/>
      <c r="AQ28" s="787"/>
      <c r="AR28" s="787"/>
      <c r="AS28" s="787"/>
      <c r="AT28" s="787"/>
      <c r="AU28" s="787"/>
      <c r="AV28" s="787"/>
      <c r="AW28" s="787"/>
      <c r="AX28" s="787"/>
      <c r="AY28" s="788"/>
      <c r="AZ28" s="740"/>
      <c r="BA28" s="741"/>
      <c r="BB28" s="741"/>
      <c r="BC28" s="741"/>
      <c r="BD28" s="741"/>
      <c r="BE28" s="741"/>
      <c r="BF28" s="741"/>
      <c r="BG28" s="741"/>
      <c r="BH28" s="742"/>
    </row>
    <row r="29" spans="1:60" x14ac:dyDescent="0.4">
      <c r="A29" s="784"/>
      <c r="B29" s="784"/>
      <c r="C29" s="784"/>
      <c r="D29" s="785"/>
      <c r="E29" s="785"/>
      <c r="F29" s="785"/>
      <c r="G29" s="785"/>
      <c r="H29" s="785"/>
      <c r="I29" s="785"/>
      <c r="J29" s="785"/>
      <c r="K29" s="785"/>
      <c r="L29" s="785"/>
      <c r="M29" s="785"/>
      <c r="N29" s="785"/>
      <c r="O29" s="785"/>
      <c r="P29" s="785"/>
      <c r="Q29" s="785"/>
      <c r="R29" s="785"/>
      <c r="S29" s="785"/>
      <c r="T29" s="785"/>
      <c r="U29" s="785"/>
      <c r="V29" s="785"/>
      <c r="W29" s="785"/>
      <c r="X29" s="785"/>
      <c r="Y29" s="785"/>
      <c r="Z29" s="784"/>
      <c r="AA29" s="784"/>
      <c r="AB29" s="784"/>
      <c r="AC29" s="789"/>
      <c r="AD29" s="790"/>
      <c r="AE29" s="790"/>
      <c r="AF29" s="790"/>
      <c r="AG29" s="790"/>
      <c r="AH29" s="790"/>
      <c r="AI29" s="790"/>
      <c r="AJ29" s="790"/>
      <c r="AK29" s="790"/>
      <c r="AL29" s="790"/>
      <c r="AM29" s="790"/>
      <c r="AN29" s="790"/>
      <c r="AO29" s="790"/>
      <c r="AP29" s="790"/>
      <c r="AQ29" s="790"/>
      <c r="AR29" s="790"/>
      <c r="AS29" s="790"/>
      <c r="AT29" s="790"/>
      <c r="AU29" s="790"/>
      <c r="AV29" s="790"/>
      <c r="AW29" s="790"/>
      <c r="AX29" s="790"/>
      <c r="AY29" s="791"/>
      <c r="AZ29" s="740"/>
      <c r="BA29" s="741"/>
      <c r="BB29" s="741"/>
      <c r="BC29" s="741"/>
      <c r="BD29" s="741"/>
      <c r="BE29" s="741"/>
      <c r="BF29" s="741"/>
      <c r="BG29" s="741"/>
      <c r="BH29" s="742"/>
    </row>
    <row r="30" spans="1:60" x14ac:dyDescent="0.4">
      <c r="A30" s="784"/>
      <c r="B30" s="784"/>
      <c r="C30" s="784"/>
      <c r="D30" s="785"/>
      <c r="E30" s="785"/>
      <c r="F30" s="785"/>
      <c r="G30" s="785"/>
      <c r="H30" s="785"/>
      <c r="I30" s="785"/>
      <c r="J30" s="785"/>
      <c r="K30" s="785"/>
      <c r="L30" s="785"/>
      <c r="M30" s="785"/>
      <c r="N30" s="785"/>
      <c r="O30" s="785"/>
      <c r="P30" s="785"/>
      <c r="Q30" s="785"/>
      <c r="R30" s="785"/>
      <c r="S30" s="785"/>
      <c r="T30" s="785"/>
      <c r="U30" s="785"/>
      <c r="V30" s="785"/>
      <c r="W30" s="785"/>
      <c r="X30" s="785"/>
      <c r="Y30" s="785"/>
      <c r="Z30" s="784"/>
      <c r="AA30" s="784"/>
      <c r="AB30" s="784"/>
      <c r="AC30" s="789"/>
      <c r="AD30" s="790"/>
      <c r="AE30" s="790"/>
      <c r="AF30" s="790"/>
      <c r="AG30" s="790"/>
      <c r="AH30" s="790"/>
      <c r="AI30" s="790"/>
      <c r="AJ30" s="790"/>
      <c r="AK30" s="790"/>
      <c r="AL30" s="790"/>
      <c r="AM30" s="790"/>
      <c r="AN30" s="790"/>
      <c r="AO30" s="790"/>
      <c r="AP30" s="790"/>
      <c r="AQ30" s="790"/>
      <c r="AR30" s="790"/>
      <c r="AS30" s="790"/>
      <c r="AT30" s="790"/>
      <c r="AU30" s="790"/>
      <c r="AV30" s="790"/>
      <c r="AW30" s="790"/>
      <c r="AX30" s="790"/>
      <c r="AY30" s="791"/>
      <c r="AZ30" s="740"/>
      <c r="BA30" s="741"/>
      <c r="BB30" s="741"/>
      <c r="BC30" s="741"/>
      <c r="BD30" s="741"/>
      <c r="BE30" s="741"/>
      <c r="BF30" s="741"/>
      <c r="BG30" s="741"/>
      <c r="BH30" s="742"/>
    </row>
    <row r="31" spans="1:60" x14ac:dyDescent="0.4">
      <c r="A31" s="784"/>
      <c r="B31" s="784"/>
      <c r="C31" s="784"/>
      <c r="D31" s="785"/>
      <c r="E31" s="785"/>
      <c r="F31" s="785"/>
      <c r="G31" s="785"/>
      <c r="H31" s="785"/>
      <c r="I31" s="785"/>
      <c r="J31" s="785"/>
      <c r="K31" s="785"/>
      <c r="L31" s="785"/>
      <c r="M31" s="785"/>
      <c r="N31" s="785"/>
      <c r="O31" s="785"/>
      <c r="P31" s="785"/>
      <c r="Q31" s="785"/>
      <c r="R31" s="785"/>
      <c r="S31" s="785"/>
      <c r="T31" s="785"/>
      <c r="U31" s="785"/>
      <c r="V31" s="785"/>
      <c r="W31" s="785"/>
      <c r="X31" s="785"/>
      <c r="Y31" s="785"/>
      <c r="Z31" s="784"/>
      <c r="AA31" s="784"/>
      <c r="AB31" s="784"/>
      <c r="AC31" s="789"/>
      <c r="AD31" s="790"/>
      <c r="AE31" s="790"/>
      <c r="AF31" s="790"/>
      <c r="AG31" s="790"/>
      <c r="AH31" s="790"/>
      <c r="AI31" s="790"/>
      <c r="AJ31" s="790"/>
      <c r="AK31" s="790"/>
      <c r="AL31" s="790"/>
      <c r="AM31" s="790"/>
      <c r="AN31" s="790"/>
      <c r="AO31" s="790"/>
      <c r="AP31" s="790"/>
      <c r="AQ31" s="790"/>
      <c r="AR31" s="790"/>
      <c r="AS31" s="790"/>
      <c r="AT31" s="790"/>
      <c r="AU31" s="790"/>
      <c r="AV31" s="790"/>
      <c r="AW31" s="790"/>
      <c r="AX31" s="790"/>
      <c r="AY31" s="791"/>
      <c r="AZ31" s="740"/>
      <c r="BA31" s="741"/>
      <c r="BB31" s="741"/>
      <c r="BC31" s="741"/>
      <c r="BD31" s="741"/>
      <c r="BE31" s="741"/>
      <c r="BF31" s="741"/>
      <c r="BG31" s="741"/>
      <c r="BH31" s="742"/>
    </row>
    <row r="32" spans="1:60" x14ac:dyDescent="0.4">
      <c r="A32" s="784"/>
      <c r="B32" s="784"/>
      <c r="C32" s="784"/>
      <c r="D32" s="785"/>
      <c r="E32" s="785"/>
      <c r="F32" s="785"/>
      <c r="G32" s="785"/>
      <c r="H32" s="785"/>
      <c r="I32" s="785"/>
      <c r="J32" s="785"/>
      <c r="K32" s="785"/>
      <c r="L32" s="785"/>
      <c r="M32" s="785"/>
      <c r="N32" s="785"/>
      <c r="O32" s="785"/>
      <c r="P32" s="785"/>
      <c r="Q32" s="785"/>
      <c r="R32" s="785"/>
      <c r="S32" s="785"/>
      <c r="T32" s="785"/>
      <c r="U32" s="785"/>
      <c r="V32" s="785"/>
      <c r="W32" s="785"/>
      <c r="X32" s="785"/>
      <c r="Y32" s="785"/>
      <c r="Z32" s="784"/>
      <c r="AA32" s="784"/>
      <c r="AB32" s="784"/>
      <c r="AC32" s="792"/>
      <c r="AD32" s="793"/>
      <c r="AE32" s="793"/>
      <c r="AF32" s="793"/>
      <c r="AG32" s="793"/>
      <c r="AH32" s="793"/>
      <c r="AI32" s="793"/>
      <c r="AJ32" s="793"/>
      <c r="AK32" s="793"/>
      <c r="AL32" s="793"/>
      <c r="AM32" s="793"/>
      <c r="AN32" s="793"/>
      <c r="AO32" s="793"/>
      <c r="AP32" s="793"/>
      <c r="AQ32" s="793"/>
      <c r="AR32" s="793"/>
      <c r="AS32" s="793"/>
      <c r="AT32" s="793"/>
      <c r="AU32" s="793"/>
      <c r="AV32" s="793"/>
      <c r="AW32" s="793"/>
      <c r="AX32" s="793"/>
      <c r="AY32" s="794"/>
      <c r="AZ32" s="740"/>
      <c r="BA32" s="741"/>
      <c r="BB32" s="741"/>
      <c r="BC32" s="741"/>
      <c r="BD32" s="741"/>
      <c r="BE32" s="741"/>
      <c r="BF32" s="741"/>
      <c r="BG32" s="741"/>
      <c r="BH32" s="742"/>
    </row>
    <row r="33" spans="1:60" x14ac:dyDescent="0.4">
      <c r="A33" s="784" t="s">
        <v>288</v>
      </c>
      <c r="B33" s="784"/>
      <c r="C33" s="784"/>
      <c r="D33" s="785"/>
      <c r="E33" s="785"/>
      <c r="F33" s="785"/>
      <c r="G33" s="785"/>
      <c r="H33" s="785"/>
      <c r="I33" s="785"/>
      <c r="J33" s="785"/>
      <c r="K33" s="785"/>
      <c r="L33" s="785"/>
      <c r="M33" s="785"/>
      <c r="N33" s="785"/>
      <c r="O33" s="785"/>
      <c r="P33" s="785"/>
      <c r="Q33" s="785"/>
      <c r="R33" s="785"/>
      <c r="S33" s="785"/>
      <c r="T33" s="785"/>
      <c r="U33" s="785"/>
      <c r="V33" s="785"/>
      <c r="W33" s="785"/>
      <c r="X33" s="785"/>
      <c r="Y33" s="785"/>
      <c r="Z33" s="784" t="s">
        <v>288</v>
      </c>
      <c r="AA33" s="784"/>
      <c r="AB33" s="784"/>
      <c r="AC33" s="786"/>
      <c r="AD33" s="787"/>
      <c r="AE33" s="787"/>
      <c r="AF33" s="787"/>
      <c r="AG33" s="787"/>
      <c r="AH33" s="787"/>
      <c r="AI33" s="787"/>
      <c r="AJ33" s="787"/>
      <c r="AK33" s="787"/>
      <c r="AL33" s="787"/>
      <c r="AM33" s="787"/>
      <c r="AN33" s="787"/>
      <c r="AO33" s="787"/>
      <c r="AP33" s="787"/>
      <c r="AQ33" s="787"/>
      <c r="AR33" s="787"/>
      <c r="AS33" s="787"/>
      <c r="AT33" s="787"/>
      <c r="AU33" s="787"/>
      <c r="AV33" s="787"/>
      <c r="AW33" s="787"/>
      <c r="AX33" s="787"/>
      <c r="AY33" s="788"/>
      <c r="AZ33" s="740"/>
      <c r="BA33" s="741"/>
      <c r="BB33" s="741"/>
      <c r="BC33" s="741"/>
      <c r="BD33" s="741"/>
      <c r="BE33" s="741"/>
      <c r="BF33" s="741"/>
      <c r="BG33" s="741"/>
      <c r="BH33" s="742"/>
    </row>
    <row r="34" spans="1:60" x14ac:dyDescent="0.4">
      <c r="A34" s="784"/>
      <c r="B34" s="784"/>
      <c r="C34" s="784"/>
      <c r="D34" s="785"/>
      <c r="E34" s="785"/>
      <c r="F34" s="785"/>
      <c r="G34" s="785"/>
      <c r="H34" s="785"/>
      <c r="I34" s="785"/>
      <c r="J34" s="785"/>
      <c r="K34" s="785"/>
      <c r="L34" s="785"/>
      <c r="M34" s="785"/>
      <c r="N34" s="785"/>
      <c r="O34" s="785"/>
      <c r="P34" s="785"/>
      <c r="Q34" s="785"/>
      <c r="R34" s="785"/>
      <c r="S34" s="785"/>
      <c r="T34" s="785"/>
      <c r="U34" s="785"/>
      <c r="V34" s="785"/>
      <c r="W34" s="785"/>
      <c r="X34" s="785"/>
      <c r="Y34" s="785"/>
      <c r="Z34" s="784"/>
      <c r="AA34" s="784"/>
      <c r="AB34" s="784"/>
      <c r="AC34" s="789"/>
      <c r="AD34" s="790"/>
      <c r="AE34" s="790"/>
      <c r="AF34" s="790"/>
      <c r="AG34" s="790"/>
      <c r="AH34" s="790"/>
      <c r="AI34" s="790"/>
      <c r="AJ34" s="790"/>
      <c r="AK34" s="790"/>
      <c r="AL34" s="790"/>
      <c r="AM34" s="790"/>
      <c r="AN34" s="790"/>
      <c r="AO34" s="790"/>
      <c r="AP34" s="790"/>
      <c r="AQ34" s="790"/>
      <c r="AR34" s="790"/>
      <c r="AS34" s="790"/>
      <c r="AT34" s="790"/>
      <c r="AU34" s="790"/>
      <c r="AV34" s="790"/>
      <c r="AW34" s="790"/>
      <c r="AX34" s="790"/>
      <c r="AY34" s="791"/>
      <c r="AZ34" s="740"/>
      <c r="BA34" s="741"/>
      <c r="BB34" s="741"/>
      <c r="BC34" s="741"/>
      <c r="BD34" s="741"/>
      <c r="BE34" s="741"/>
      <c r="BF34" s="741"/>
      <c r="BG34" s="741"/>
      <c r="BH34" s="742"/>
    </row>
    <row r="35" spans="1:60" x14ac:dyDescent="0.4">
      <c r="A35" s="784"/>
      <c r="B35" s="784"/>
      <c r="C35" s="784"/>
      <c r="D35" s="785"/>
      <c r="E35" s="785"/>
      <c r="F35" s="785"/>
      <c r="G35" s="785"/>
      <c r="H35" s="785"/>
      <c r="I35" s="785"/>
      <c r="J35" s="785"/>
      <c r="K35" s="785"/>
      <c r="L35" s="785"/>
      <c r="M35" s="785"/>
      <c r="N35" s="785"/>
      <c r="O35" s="785"/>
      <c r="P35" s="785"/>
      <c r="Q35" s="785"/>
      <c r="R35" s="785"/>
      <c r="S35" s="785"/>
      <c r="T35" s="785"/>
      <c r="U35" s="785"/>
      <c r="V35" s="785"/>
      <c r="W35" s="785"/>
      <c r="X35" s="785"/>
      <c r="Y35" s="785"/>
      <c r="Z35" s="784"/>
      <c r="AA35" s="784"/>
      <c r="AB35" s="784"/>
      <c r="AC35" s="789"/>
      <c r="AD35" s="790"/>
      <c r="AE35" s="790"/>
      <c r="AF35" s="790"/>
      <c r="AG35" s="790"/>
      <c r="AH35" s="790"/>
      <c r="AI35" s="790"/>
      <c r="AJ35" s="790"/>
      <c r="AK35" s="790"/>
      <c r="AL35" s="790"/>
      <c r="AM35" s="790"/>
      <c r="AN35" s="790"/>
      <c r="AO35" s="790"/>
      <c r="AP35" s="790"/>
      <c r="AQ35" s="790"/>
      <c r="AR35" s="790"/>
      <c r="AS35" s="790"/>
      <c r="AT35" s="790"/>
      <c r="AU35" s="790"/>
      <c r="AV35" s="790"/>
      <c r="AW35" s="790"/>
      <c r="AX35" s="790"/>
      <c r="AY35" s="791"/>
      <c r="AZ35" s="740"/>
      <c r="BA35" s="741"/>
      <c r="BB35" s="741"/>
      <c r="BC35" s="741"/>
      <c r="BD35" s="741"/>
      <c r="BE35" s="741"/>
      <c r="BF35" s="741"/>
      <c r="BG35" s="741"/>
      <c r="BH35" s="742"/>
    </row>
    <row r="36" spans="1:60" x14ac:dyDescent="0.4">
      <c r="A36" s="784"/>
      <c r="B36" s="784"/>
      <c r="C36" s="784"/>
      <c r="D36" s="785"/>
      <c r="E36" s="785"/>
      <c r="F36" s="785"/>
      <c r="G36" s="785"/>
      <c r="H36" s="785"/>
      <c r="I36" s="785"/>
      <c r="J36" s="785"/>
      <c r="K36" s="785"/>
      <c r="L36" s="785"/>
      <c r="M36" s="785"/>
      <c r="N36" s="785"/>
      <c r="O36" s="785"/>
      <c r="P36" s="785"/>
      <c r="Q36" s="785"/>
      <c r="R36" s="785"/>
      <c r="S36" s="785"/>
      <c r="T36" s="785"/>
      <c r="U36" s="785"/>
      <c r="V36" s="785"/>
      <c r="W36" s="785"/>
      <c r="X36" s="785"/>
      <c r="Y36" s="785"/>
      <c r="Z36" s="784"/>
      <c r="AA36" s="784"/>
      <c r="AB36" s="784"/>
      <c r="AC36" s="789"/>
      <c r="AD36" s="790"/>
      <c r="AE36" s="790"/>
      <c r="AF36" s="790"/>
      <c r="AG36" s="790"/>
      <c r="AH36" s="790"/>
      <c r="AI36" s="790"/>
      <c r="AJ36" s="790"/>
      <c r="AK36" s="790"/>
      <c r="AL36" s="790"/>
      <c r="AM36" s="790"/>
      <c r="AN36" s="790"/>
      <c r="AO36" s="790"/>
      <c r="AP36" s="790"/>
      <c r="AQ36" s="790"/>
      <c r="AR36" s="790"/>
      <c r="AS36" s="790"/>
      <c r="AT36" s="790"/>
      <c r="AU36" s="790"/>
      <c r="AV36" s="790"/>
      <c r="AW36" s="790"/>
      <c r="AX36" s="790"/>
      <c r="AY36" s="791"/>
      <c r="AZ36" s="740"/>
      <c r="BA36" s="741"/>
      <c r="BB36" s="741"/>
      <c r="BC36" s="741"/>
      <c r="BD36" s="741"/>
      <c r="BE36" s="741"/>
      <c r="BF36" s="741"/>
      <c r="BG36" s="741"/>
      <c r="BH36" s="742"/>
    </row>
    <row r="37" spans="1:60" x14ac:dyDescent="0.4">
      <c r="A37" s="784"/>
      <c r="B37" s="784"/>
      <c r="C37" s="784"/>
      <c r="D37" s="785"/>
      <c r="E37" s="785"/>
      <c r="F37" s="785"/>
      <c r="G37" s="785"/>
      <c r="H37" s="785"/>
      <c r="I37" s="785"/>
      <c r="J37" s="785"/>
      <c r="K37" s="785"/>
      <c r="L37" s="785"/>
      <c r="M37" s="785"/>
      <c r="N37" s="785"/>
      <c r="O37" s="785"/>
      <c r="P37" s="785"/>
      <c r="Q37" s="785"/>
      <c r="R37" s="785"/>
      <c r="S37" s="785"/>
      <c r="T37" s="785"/>
      <c r="U37" s="785"/>
      <c r="V37" s="785"/>
      <c r="W37" s="785"/>
      <c r="X37" s="785"/>
      <c r="Y37" s="785"/>
      <c r="Z37" s="784"/>
      <c r="AA37" s="784"/>
      <c r="AB37" s="784"/>
      <c r="AC37" s="792"/>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4"/>
      <c r="AZ37" s="740"/>
      <c r="BA37" s="741"/>
      <c r="BB37" s="741"/>
      <c r="BC37" s="741"/>
      <c r="BD37" s="741"/>
      <c r="BE37" s="741"/>
      <c r="BF37" s="741"/>
      <c r="BG37" s="741"/>
      <c r="BH37" s="742"/>
    </row>
    <row r="38" spans="1:60" x14ac:dyDescent="0.4">
      <c r="A38" s="784" t="s">
        <v>289</v>
      </c>
      <c r="B38" s="784"/>
      <c r="C38" s="784"/>
      <c r="D38" s="785"/>
      <c r="E38" s="785"/>
      <c r="F38" s="785"/>
      <c r="G38" s="785"/>
      <c r="H38" s="785"/>
      <c r="I38" s="785"/>
      <c r="J38" s="785"/>
      <c r="K38" s="785"/>
      <c r="L38" s="785"/>
      <c r="M38" s="785"/>
      <c r="N38" s="785"/>
      <c r="O38" s="785"/>
      <c r="P38" s="785"/>
      <c r="Q38" s="785"/>
      <c r="R38" s="785"/>
      <c r="S38" s="785"/>
      <c r="T38" s="785"/>
      <c r="U38" s="785"/>
      <c r="V38" s="785"/>
      <c r="W38" s="785"/>
      <c r="X38" s="785"/>
      <c r="Y38" s="785"/>
      <c r="Z38" s="784" t="s">
        <v>289</v>
      </c>
      <c r="AA38" s="784"/>
      <c r="AB38" s="784"/>
      <c r="AC38" s="786"/>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8"/>
      <c r="AZ38" s="740"/>
      <c r="BA38" s="741"/>
      <c r="BB38" s="741"/>
      <c r="BC38" s="741"/>
      <c r="BD38" s="741"/>
      <c r="BE38" s="741"/>
      <c r="BF38" s="741"/>
      <c r="BG38" s="741"/>
      <c r="BH38" s="742"/>
    </row>
    <row r="39" spans="1:60" x14ac:dyDescent="0.4">
      <c r="A39" s="784"/>
      <c r="B39" s="784"/>
      <c r="C39" s="784"/>
      <c r="D39" s="785"/>
      <c r="E39" s="785"/>
      <c r="F39" s="785"/>
      <c r="G39" s="785"/>
      <c r="H39" s="785"/>
      <c r="I39" s="785"/>
      <c r="J39" s="785"/>
      <c r="K39" s="785"/>
      <c r="L39" s="785"/>
      <c r="M39" s="785"/>
      <c r="N39" s="785"/>
      <c r="O39" s="785"/>
      <c r="P39" s="785"/>
      <c r="Q39" s="785"/>
      <c r="R39" s="785"/>
      <c r="S39" s="785"/>
      <c r="T39" s="785"/>
      <c r="U39" s="785"/>
      <c r="V39" s="785"/>
      <c r="W39" s="785"/>
      <c r="X39" s="785"/>
      <c r="Y39" s="785"/>
      <c r="Z39" s="784"/>
      <c r="AA39" s="784"/>
      <c r="AB39" s="784"/>
      <c r="AC39" s="789"/>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1"/>
      <c r="AZ39" s="740"/>
      <c r="BA39" s="741"/>
      <c r="BB39" s="741"/>
      <c r="BC39" s="741"/>
      <c r="BD39" s="741"/>
      <c r="BE39" s="741"/>
      <c r="BF39" s="741"/>
      <c r="BG39" s="741"/>
      <c r="BH39" s="742"/>
    </row>
    <row r="40" spans="1:60" x14ac:dyDescent="0.4">
      <c r="A40" s="784"/>
      <c r="B40" s="784"/>
      <c r="C40" s="784"/>
      <c r="D40" s="785"/>
      <c r="E40" s="785"/>
      <c r="F40" s="785"/>
      <c r="G40" s="785"/>
      <c r="H40" s="785"/>
      <c r="I40" s="785"/>
      <c r="J40" s="785"/>
      <c r="K40" s="785"/>
      <c r="L40" s="785"/>
      <c r="M40" s="785"/>
      <c r="N40" s="785"/>
      <c r="O40" s="785"/>
      <c r="P40" s="785"/>
      <c r="Q40" s="785"/>
      <c r="R40" s="785"/>
      <c r="S40" s="785"/>
      <c r="T40" s="785"/>
      <c r="U40" s="785"/>
      <c r="V40" s="785"/>
      <c r="W40" s="785"/>
      <c r="X40" s="785"/>
      <c r="Y40" s="785"/>
      <c r="Z40" s="784"/>
      <c r="AA40" s="784"/>
      <c r="AB40" s="784"/>
      <c r="AC40" s="789"/>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1"/>
      <c r="AZ40" s="740"/>
      <c r="BA40" s="741"/>
      <c r="BB40" s="741"/>
      <c r="BC40" s="741"/>
      <c r="BD40" s="741"/>
      <c r="BE40" s="741"/>
      <c r="BF40" s="741"/>
      <c r="BG40" s="741"/>
      <c r="BH40" s="742"/>
    </row>
    <row r="41" spans="1:60" x14ac:dyDescent="0.4">
      <c r="A41" s="784"/>
      <c r="B41" s="784"/>
      <c r="C41" s="784"/>
      <c r="D41" s="785"/>
      <c r="E41" s="785"/>
      <c r="F41" s="785"/>
      <c r="G41" s="785"/>
      <c r="H41" s="785"/>
      <c r="I41" s="785"/>
      <c r="J41" s="785"/>
      <c r="K41" s="785"/>
      <c r="L41" s="785"/>
      <c r="M41" s="785"/>
      <c r="N41" s="785"/>
      <c r="O41" s="785"/>
      <c r="P41" s="785"/>
      <c r="Q41" s="785"/>
      <c r="R41" s="785"/>
      <c r="S41" s="785"/>
      <c r="T41" s="785"/>
      <c r="U41" s="785"/>
      <c r="V41" s="785"/>
      <c r="W41" s="785"/>
      <c r="X41" s="785"/>
      <c r="Y41" s="785"/>
      <c r="Z41" s="784"/>
      <c r="AA41" s="784"/>
      <c r="AB41" s="784"/>
      <c r="AC41" s="789"/>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1"/>
      <c r="AZ41" s="740"/>
      <c r="BA41" s="741"/>
      <c r="BB41" s="741"/>
      <c r="BC41" s="741"/>
      <c r="BD41" s="741"/>
      <c r="BE41" s="741"/>
      <c r="BF41" s="741"/>
      <c r="BG41" s="741"/>
      <c r="BH41" s="742"/>
    </row>
    <row r="42" spans="1:60" x14ac:dyDescent="0.4">
      <c r="A42" s="784"/>
      <c r="B42" s="784"/>
      <c r="C42" s="784"/>
      <c r="D42" s="785"/>
      <c r="E42" s="785"/>
      <c r="F42" s="785"/>
      <c r="G42" s="785"/>
      <c r="H42" s="785"/>
      <c r="I42" s="785"/>
      <c r="J42" s="785"/>
      <c r="K42" s="785"/>
      <c r="L42" s="785"/>
      <c r="M42" s="785"/>
      <c r="N42" s="785"/>
      <c r="O42" s="785"/>
      <c r="P42" s="785"/>
      <c r="Q42" s="785"/>
      <c r="R42" s="785"/>
      <c r="S42" s="785"/>
      <c r="T42" s="785"/>
      <c r="U42" s="785"/>
      <c r="V42" s="785"/>
      <c r="W42" s="785"/>
      <c r="X42" s="785"/>
      <c r="Y42" s="785"/>
      <c r="Z42" s="784"/>
      <c r="AA42" s="784"/>
      <c r="AB42" s="784"/>
      <c r="AC42" s="792"/>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4"/>
      <c r="AZ42" s="743"/>
      <c r="BA42" s="744"/>
      <c r="BB42" s="744"/>
      <c r="BC42" s="744"/>
      <c r="BD42" s="744"/>
      <c r="BE42" s="744"/>
      <c r="BF42" s="744"/>
      <c r="BG42" s="744"/>
      <c r="BH42" s="745"/>
    </row>
  </sheetData>
  <sheetProtection algorithmName="SHA-512" hashValue="1JSXhskTDX6sLo3A+Wf22eky70Knv0GtQqfXYvrcj2mSCXWeDyazgAH0x1hY8Fy1+Sa0Yu9FyNdKgCAKntdFDg==" saltValue="Fcm+/8DH0JHsiSf5Ec2YuQ==" spinCount="100000" sheet="1" objects="1" scenarios="1"/>
  <mergeCells count="40">
    <mergeCell ref="AC28:AY32"/>
    <mergeCell ref="A33:C37"/>
    <mergeCell ref="D33:Y37"/>
    <mergeCell ref="Z33:AB37"/>
    <mergeCell ref="AC33:AY37"/>
    <mergeCell ref="A18:C22"/>
    <mergeCell ref="D18:Y22"/>
    <mergeCell ref="Z18:AB22"/>
    <mergeCell ref="AC18:AY22"/>
    <mergeCell ref="AZ18:BH42"/>
    <mergeCell ref="A23:C27"/>
    <mergeCell ref="D23:Y27"/>
    <mergeCell ref="Z23:AB27"/>
    <mergeCell ref="AC23:AY27"/>
    <mergeCell ref="A28:C32"/>
    <mergeCell ref="A38:C42"/>
    <mergeCell ref="D38:Y42"/>
    <mergeCell ref="Z38:AB42"/>
    <mergeCell ref="AC38:AY42"/>
    <mergeCell ref="D28:Y32"/>
    <mergeCell ref="Z28:AB32"/>
    <mergeCell ref="A11:Y11"/>
    <mergeCell ref="Z11:BH11"/>
    <mergeCell ref="A12:Y17"/>
    <mergeCell ref="Z12:BH12"/>
    <mergeCell ref="Z13:AY13"/>
    <mergeCell ref="AZ13:BH13"/>
    <mergeCell ref="Z14:AY17"/>
    <mergeCell ref="AZ14:BH17"/>
    <mergeCell ref="AZ1:BH2"/>
    <mergeCell ref="A4:V5"/>
    <mergeCell ref="A7:I9"/>
    <mergeCell ref="J7:BH9"/>
    <mergeCell ref="AA1:AC2"/>
    <mergeCell ref="AD1:AF2"/>
    <mergeCell ref="AG1:AG2"/>
    <mergeCell ref="AH1:AM2"/>
    <mergeCell ref="AN1:AU2"/>
    <mergeCell ref="AV1:AY2"/>
    <mergeCell ref="W4:Z5"/>
  </mergeCells>
  <phoneticPr fontId="4"/>
  <conditionalFormatting sqref="J7:BH9 D18:Y42 AC18:BH42">
    <cfRule type="containsBlanks" dxfId="1597" priority="4">
      <formula>LEN(TRIM(D7))=0</formula>
    </cfRule>
  </conditionalFormatting>
  <conditionalFormatting sqref="W4">
    <cfRule type="expression" dxfId="1596" priority="2">
      <formula>AND($BI$4=FALSE,$BI$5=FALSE)</formula>
    </cfRule>
  </conditionalFormatting>
  <conditionalFormatting sqref="W4:Z5">
    <cfRule type="containsBlanks" dxfId="1595" priority="1">
      <formula>LEN(TRIM(W4))=0</formula>
    </cfRule>
  </conditionalFormatting>
  <dataValidations count="1">
    <dataValidation type="list" allowBlank="1" showInputMessage="1" showErrorMessage="1" sqref="W4:Z5" xr:uid="{00000000-0002-0000-1B00-000000000000}">
      <formula1>$BR$4:$BR$5</formula1>
    </dataValidation>
  </dataValidations>
  <pageMargins left="0.7" right="0.7" top="0.75" bottom="0.75" header="0.3" footer="0.3"/>
  <pageSetup paperSize="9" scale="5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2060"/>
  </sheetPr>
  <dimension ref="B3:I20"/>
  <sheetViews>
    <sheetView workbookViewId="0">
      <selection activeCell="C16" sqref="C16"/>
    </sheetView>
  </sheetViews>
  <sheetFormatPr defaultRowHeight="18.75" x14ac:dyDescent="0.4"/>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9" x14ac:dyDescent="0.4">
      <c r="B3" s="2" t="s">
        <v>47</v>
      </c>
      <c r="C3" t="s">
        <v>151</v>
      </c>
      <c r="D3" s="4" t="s">
        <v>50</v>
      </c>
      <c r="E3" t="s">
        <v>149</v>
      </c>
      <c r="F3" t="s">
        <v>147</v>
      </c>
      <c r="G3" t="s">
        <v>139</v>
      </c>
      <c r="H3" t="s">
        <v>298</v>
      </c>
      <c r="I3" t="s">
        <v>210</v>
      </c>
    </row>
    <row r="4" spans="2:9" x14ac:dyDescent="0.4">
      <c r="B4" t="s">
        <v>157</v>
      </c>
      <c r="C4" t="s">
        <v>152</v>
      </c>
      <c r="D4" s="4" t="s">
        <v>51</v>
      </c>
      <c r="E4" t="s">
        <v>188</v>
      </c>
      <c r="F4" s="5">
        <f>DATE(YEAR(②第１号様式の１!$AV$25)-1,MONTH(②第１号様式の１!$AV$25),DAY(②第１号様式の１!$AV$25)+1)</f>
        <v>45384</v>
      </c>
      <c r="G4" t="s">
        <v>32</v>
      </c>
      <c r="H4" t="s">
        <v>242</v>
      </c>
      <c r="I4" t="s">
        <v>211</v>
      </c>
    </row>
    <row r="5" spans="2:9" x14ac:dyDescent="0.4">
      <c r="C5" t="s">
        <v>153</v>
      </c>
      <c r="D5" s="4" t="s">
        <v>52</v>
      </c>
      <c r="E5" t="s">
        <v>185</v>
      </c>
      <c r="F5" t="s">
        <v>148</v>
      </c>
      <c r="G5" t="s">
        <v>155</v>
      </c>
      <c r="H5" t="s">
        <v>243</v>
      </c>
      <c r="I5" t="s">
        <v>212</v>
      </c>
    </row>
    <row r="6" spans="2:9" x14ac:dyDescent="0.4">
      <c r="C6" t="s">
        <v>154</v>
      </c>
      <c r="D6" s="4" t="s">
        <v>53</v>
      </c>
      <c r="E6" t="s">
        <v>186</v>
      </c>
      <c r="F6" s="5">
        <f>(②第１号様式の１!$AV$25)</f>
        <v>45748</v>
      </c>
      <c r="G6" t="s">
        <v>159</v>
      </c>
      <c r="H6" t="s">
        <v>299</v>
      </c>
      <c r="I6" t="s">
        <v>213</v>
      </c>
    </row>
    <row r="7" spans="2:9" x14ac:dyDescent="0.4">
      <c r="C7" t="s">
        <v>167</v>
      </c>
      <c r="D7" s="4" t="s">
        <v>48</v>
      </c>
      <c r="E7" t="s">
        <v>150</v>
      </c>
      <c r="G7" t="s">
        <v>160</v>
      </c>
      <c r="H7" t="s">
        <v>209</v>
      </c>
      <c r="I7" t="s">
        <v>214</v>
      </c>
    </row>
    <row r="8" spans="2:9" x14ac:dyDescent="0.4">
      <c r="D8" s="4" t="s">
        <v>54</v>
      </c>
      <c r="G8" t="s">
        <v>150</v>
      </c>
      <c r="H8" t="s">
        <v>300</v>
      </c>
      <c r="I8" t="s">
        <v>215</v>
      </c>
    </row>
    <row r="9" spans="2:9" x14ac:dyDescent="0.4">
      <c r="D9" s="4" t="s">
        <v>55</v>
      </c>
      <c r="H9" t="s">
        <v>301</v>
      </c>
      <c r="I9" t="s">
        <v>216</v>
      </c>
    </row>
    <row r="10" spans="2:9" x14ac:dyDescent="0.4">
      <c r="D10" s="4" t="s">
        <v>56</v>
      </c>
      <c r="H10" t="s">
        <v>302</v>
      </c>
      <c r="I10" t="s">
        <v>217</v>
      </c>
    </row>
    <row r="11" spans="2:9" x14ac:dyDescent="0.4">
      <c r="D11" s="4" t="s">
        <v>57</v>
      </c>
      <c r="H11" t="s">
        <v>208</v>
      </c>
      <c r="I11" t="s">
        <v>218</v>
      </c>
    </row>
    <row r="12" spans="2:9" x14ac:dyDescent="0.4">
      <c r="D12" s="4" t="s">
        <v>58</v>
      </c>
      <c r="H12" t="s">
        <v>303</v>
      </c>
      <c r="I12" t="s">
        <v>219</v>
      </c>
    </row>
    <row r="13" spans="2:9" x14ac:dyDescent="0.4">
      <c r="D13" s="4" t="s">
        <v>59</v>
      </c>
      <c r="H13" t="s">
        <v>304</v>
      </c>
      <c r="I13" t="s">
        <v>220</v>
      </c>
    </row>
    <row r="14" spans="2:9" x14ac:dyDescent="0.4">
      <c r="D14" s="4" t="s">
        <v>60</v>
      </c>
      <c r="I14" t="s">
        <v>221</v>
      </c>
    </row>
    <row r="15" spans="2:9" x14ac:dyDescent="0.4">
      <c r="D15" s="4" t="s">
        <v>61</v>
      </c>
      <c r="I15" t="s">
        <v>222</v>
      </c>
    </row>
    <row r="16" spans="2:9" x14ac:dyDescent="0.4">
      <c r="D16" s="4" t="s">
        <v>49</v>
      </c>
      <c r="I16" t="s">
        <v>223</v>
      </c>
    </row>
    <row r="17" spans="9:9" x14ac:dyDescent="0.4">
      <c r="I17" t="s">
        <v>224</v>
      </c>
    </row>
    <row r="18" spans="9:9" x14ac:dyDescent="0.4">
      <c r="I18" t="s">
        <v>225</v>
      </c>
    </row>
    <row r="19" spans="9:9" x14ac:dyDescent="0.4">
      <c r="I19" t="s">
        <v>226</v>
      </c>
    </row>
    <row r="20" spans="9:9" x14ac:dyDescent="0.4">
      <c r="I20" t="s">
        <v>227</v>
      </c>
    </row>
  </sheetData>
  <phoneticPr fontId="4"/>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DK130"/>
  <sheetViews>
    <sheetView view="pageBreakPreview" zoomScaleNormal="145" zoomScaleSheetLayoutView="100" workbookViewId="0">
      <selection activeCell="BK1" sqref="BK1:DK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MpEcffHfGTIX1o88HEINT+OAzz8j7d7FN/Wolwp9itZ1iSTpNEA5T/xhYdrOtTVNT1Bn0BV7LAGzjl+j+ncbA==" saltValue="W4CeZFsEb3WFrzV0Zf206w==" spinCount="100000" sheet="1" objects="1" scenarios="1"/>
  <mergeCells count="456">
    <mergeCell ref="AL86:AM87"/>
    <mergeCell ref="I78:O79"/>
    <mergeCell ref="P78:U79"/>
    <mergeCell ref="V78:AD79"/>
    <mergeCell ref="AE78:AH79"/>
    <mergeCell ref="AI78:AQ79"/>
    <mergeCell ref="I101:AG102"/>
    <mergeCell ref="AH101:AH102"/>
    <mergeCell ref="AI101:AJ102"/>
    <mergeCell ref="AK101:AK102"/>
    <mergeCell ref="AL101:AM102"/>
    <mergeCell ref="I91:AG92"/>
    <mergeCell ref="AH91:AH92"/>
    <mergeCell ref="AI91:AJ92"/>
    <mergeCell ref="AK91:AK92"/>
    <mergeCell ref="AL91:AM92"/>
    <mergeCell ref="I96:AG97"/>
    <mergeCell ref="AH96:AH97"/>
    <mergeCell ref="AI96:AJ97"/>
    <mergeCell ref="AK96:AK97"/>
    <mergeCell ref="AL96:AM97"/>
    <mergeCell ref="I61:AG62"/>
    <mergeCell ref="AH61:AH62"/>
    <mergeCell ref="AI61:AJ62"/>
    <mergeCell ref="AK61:AK62"/>
    <mergeCell ref="AL61:AM62"/>
    <mergeCell ref="P58:U59"/>
    <mergeCell ref="V58:AD59"/>
    <mergeCell ref="AE58:AH59"/>
    <mergeCell ref="AI66:AJ67"/>
    <mergeCell ref="AK66:AK67"/>
    <mergeCell ref="AL66:AM67"/>
    <mergeCell ref="AH31:AH32"/>
    <mergeCell ref="I36:AG37"/>
    <mergeCell ref="AH36:AH37"/>
    <mergeCell ref="AI36:AJ37"/>
    <mergeCell ref="AK36:AK37"/>
    <mergeCell ref="AL36:AM37"/>
    <mergeCell ref="I41:AG42"/>
    <mergeCell ref="AH41:AH42"/>
    <mergeCell ref="AI41:AJ42"/>
    <mergeCell ref="AK41:AK42"/>
    <mergeCell ref="AL41:AM42"/>
    <mergeCell ref="C81:H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 ref="I81:AG82"/>
    <mergeCell ref="AH81:AH82"/>
    <mergeCell ref="AI81:AJ82"/>
    <mergeCell ref="AK81:AK82"/>
    <mergeCell ref="AL81:AM82"/>
    <mergeCell ref="BT83:BZ84"/>
    <mergeCell ref="CA83:CG84"/>
    <mergeCell ref="C86:H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BM88:BS89"/>
    <mergeCell ref="BT88:BZ89"/>
    <mergeCell ref="CA88:CG89"/>
    <mergeCell ref="BM83:BS84"/>
    <mergeCell ref="I86:AG87"/>
    <mergeCell ref="AH86:AH87"/>
    <mergeCell ref="AI86:AJ87"/>
    <mergeCell ref="AK86:AK87"/>
    <mergeCell ref="BM98:BS99"/>
    <mergeCell ref="BT98:BZ99"/>
    <mergeCell ref="CA98:CG99"/>
    <mergeCell ref="A91:B94"/>
    <mergeCell ref="C91:H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AN96:AS97"/>
    <mergeCell ref="AT96:BJ97"/>
    <mergeCell ref="C98:H99"/>
    <mergeCell ref="I98:O99"/>
    <mergeCell ref="P98:U99"/>
    <mergeCell ref="V98:AD99"/>
    <mergeCell ref="AE98:AH99"/>
    <mergeCell ref="AI98:AQ99"/>
    <mergeCell ref="AR98:AX99"/>
    <mergeCell ref="AY98:BB99"/>
    <mergeCell ref="BC98:BD99"/>
    <mergeCell ref="BE98:BH99"/>
    <mergeCell ref="BI98:BJ99"/>
    <mergeCell ref="BE78:BH79"/>
    <mergeCell ref="BI78:BJ79"/>
    <mergeCell ref="BM78:BS79"/>
    <mergeCell ref="BT78:BZ79"/>
    <mergeCell ref="CA78:CG79"/>
    <mergeCell ref="A101:B104"/>
    <mergeCell ref="C101:H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A103:CG104"/>
    <mergeCell ref="CA68:CG69"/>
    <mergeCell ref="AI68:AQ69"/>
    <mergeCell ref="AR68:AX69"/>
    <mergeCell ref="AY68:BB69"/>
    <mergeCell ref="BC68:BD69"/>
    <mergeCell ref="BE68:BH69"/>
    <mergeCell ref="BI68:BJ69"/>
    <mergeCell ref="C76:H77"/>
    <mergeCell ref="AN76:AS77"/>
    <mergeCell ref="AT76:BJ77"/>
    <mergeCell ref="BM73:BS74"/>
    <mergeCell ref="BT73:BZ74"/>
    <mergeCell ref="CA73:CG74"/>
    <mergeCell ref="C71:H72"/>
    <mergeCell ref="AN71:AS72"/>
    <mergeCell ref="AT71:BJ72"/>
    <mergeCell ref="C73:H74"/>
    <mergeCell ref="I73:O74"/>
    <mergeCell ref="P73:U74"/>
    <mergeCell ref="V73:AD74"/>
    <mergeCell ref="AE73:AH74"/>
    <mergeCell ref="AI73:AQ74"/>
    <mergeCell ref="C78:H79"/>
    <mergeCell ref="AR78:AX79"/>
    <mergeCell ref="AY78:BB79"/>
    <mergeCell ref="BC78:BD79"/>
    <mergeCell ref="C66:H67"/>
    <mergeCell ref="AN66:AS67"/>
    <mergeCell ref="AT66:BJ67"/>
    <mergeCell ref="AR73:AX74"/>
    <mergeCell ref="AY73:BB74"/>
    <mergeCell ref="BC73:BD74"/>
    <mergeCell ref="BE73:BH74"/>
    <mergeCell ref="BI73:BJ74"/>
    <mergeCell ref="I71:AG72"/>
    <mergeCell ref="AH71:AH72"/>
    <mergeCell ref="AI71:AJ72"/>
    <mergeCell ref="AK71:AK72"/>
    <mergeCell ref="AL71:AM72"/>
    <mergeCell ref="I76:AG77"/>
    <mergeCell ref="AH76:AH77"/>
    <mergeCell ref="AI76:AJ77"/>
    <mergeCell ref="AK76:AK77"/>
    <mergeCell ref="AL76:AM77"/>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I66:AG67"/>
    <mergeCell ref="AH66:AH67"/>
    <mergeCell ref="CA53:CG54"/>
    <mergeCell ref="BE53:BH54"/>
    <mergeCell ref="BI53:BJ54"/>
    <mergeCell ref="C61:H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AN56:AS57"/>
    <mergeCell ref="AT56:BJ57"/>
    <mergeCell ref="BM53:BS54"/>
    <mergeCell ref="BT53:BZ54"/>
    <mergeCell ref="C58:H59"/>
    <mergeCell ref="I58:O59"/>
    <mergeCell ref="BM58:BS59"/>
    <mergeCell ref="C51:H52"/>
    <mergeCell ref="AN51:AS52"/>
    <mergeCell ref="AT51:BJ52"/>
    <mergeCell ref="AR53:AX54"/>
    <mergeCell ref="AY53:BB54"/>
    <mergeCell ref="BC53:BD54"/>
    <mergeCell ref="C53:H54"/>
    <mergeCell ref="I53:O54"/>
    <mergeCell ref="P53:U54"/>
    <mergeCell ref="V53:AD54"/>
    <mergeCell ref="AE53:AH54"/>
    <mergeCell ref="AI53:AQ54"/>
    <mergeCell ref="I51:AG52"/>
    <mergeCell ref="AH51:AH52"/>
    <mergeCell ref="AI51:AJ52"/>
    <mergeCell ref="AK51:AK52"/>
    <mergeCell ref="AL51:AM52"/>
    <mergeCell ref="I56:AG57"/>
    <mergeCell ref="AH56:AH57"/>
    <mergeCell ref="AI56:AJ57"/>
    <mergeCell ref="AK56:AK57"/>
    <mergeCell ref="AL56:AM57"/>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AI46:AJ47"/>
    <mergeCell ref="AK46:AK47"/>
    <mergeCell ref="AL46:AM47"/>
    <mergeCell ref="C46:H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I46:AG47"/>
    <mergeCell ref="AH46:AH47"/>
    <mergeCell ref="C41:H42"/>
    <mergeCell ref="AN41:AS42"/>
    <mergeCell ref="AT41:BJ42"/>
    <mergeCell ref="BM37:BS38"/>
    <mergeCell ref="AY38:BB39"/>
    <mergeCell ref="BC38:BD39"/>
    <mergeCell ref="BE38:BH39"/>
    <mergeCell ref="BI38:BJ39"/>
    <mergeCell ref="AR38:AX39"/>
    <mergeCell ref="C36:H37"/>
    <mergeCell ref="AN36:AS37"/>
    <mergeCell ref="AT36:BJ37"/>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AG20:BJ20"/>
    <mergeCell ref="C28:AB29"/>
    <mergeCell ref="AC28:AF29"/>
    <mergeCell ref="AG28:AV29"/>
    <mergeCell ref="AW28:AZ29"/>
    <mergeCell ref="BA28:BB29"/>
    <mergeCell ref="BC28:BF29"/>
    <mergeCell ref="BG28:BH29"/>
    <mergeCell ref="V33:AD34"/>
    <mergeCell ref="AE33:AH34"/>
    <mergeCell ref="C31:H32"/>
    <mergeCell ref="AN31:AS32"/>
    <mergeCell ref="AI33:AQ34"/>
    <mergeCell ref="AR33:AX34"/>
    <mergeCell ref="AY33:BB34"/>
    <mergeCell ref="BC33:BD34"/>
    <mergeCell ref="AT31:BJ32"/>
    <mergeCell ref="C33:H34"/>
    <mergeCell ref="I33:O34"/>
    <mergeCell ref="P33:U34"/>
    <mergeCell ref="I31:AG32"/>
    <mergeCell ref="AI31:AJ32"/>
    <mergeCell ref="AL31:AM32"/>
    <mergeCell ref="AK31:AK32"/>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 ref="A96:B99"/>
    <mergeCell ref="A86:B89"/>
    <mergeCell ref="A71:B74"/>
    <mergeCell ref="A31:B34"/>
    <mergeCell ref="A36:B39"/>
    <mergeCell ref="A41:B44"/>
    <mergeCell ref="A46:B49"/>
    <mergeCell ref="A51:B54"/>
    <mergeCell ref="A56:B59"/>
    <mergeCell ref="A61:B64"/>
    <mergeCell ref="A66:B69"/>
    <mergeCell ref="A76:B79"/>
    <mergeCell ref="A81:B84"/>
  </mergeCells>
  <phoneticPr fontId="4"/>
  <conditionalFormatting sqref="I33 I38 I43 I48 I53 I58 I63 I68">
    <cfRule type="expression" dxfId="2756" priority="98">
      <formula>AND($I31&lt;&gt;"",$I33="")</formula>
    </cfRule>
  </conditionalFormatting>
  <conditionalFormatting sqref="I73">
    <cfRule type="expression" dxfId="2755" priority="16">
      <formula>AND($I71&lt;&gt;"",$I73="")</formula>
    </cfRule>
  </conditionalFormatting>
  <conditionalFormatting sqref="I78">
    <cfRule type="expression" dxfId="2754" priority="52">
      <formula>AND($I76&lt;&gt;"",$I78="")</formula>
    </cfRule>
  </conditionalFormatting>
  <conditionalFormatting sqref="I83">
    <cfRule type="expression" dxfId="2753" priority="22">
      <formula>AND($I81&lt;&gt;"",$I83="")</formula>
    </cfRule>
  </conditionalFormatting>
  <conditionalFormatting sqref="I88">
    <cfRule type="expression" dxfId="2752" priority="28">
      <formula>AND($I86&lt;&gt;"",$I88="")</formula>
    </cfRule>
  </conditionalFormatting>
  <conditionalFormatting sqref="I93">
    <cfRule type="expression" dxfId="2751" priority="34">
      <formula>AND($I91&lt;&gt;"",$I93="")</formula>
    </cfRule>
  </conditionalFormatting>
  <conditionalFormatting sqref="I98">
    <cfRule type="expression" dxfId="2750" priority="40">
      <formula>AND($I96&lt;&gt;"",$I98="")</formula>
    </cfRule>
  </conditionalFormatting>
  <conditionalFormatting sqref="I103">
    <cfRule type="expression" dxfId="2749" priority="46">
      <formula>AND($I101&lt;&gt;"",$I103="")</formula>
    </cfRule>
  </conditionalFormatting>
  <conditionalFormatting sqref="V33 V38 V43 V48 V53 V58 V63">
    <cfRule type="expression" dxfId="2748" priority="108">
      <formula>IF(AND($I36&lt;&gt;"",$AI38&lt;&gt;"",$V33&lt;=$AI38),TRUE,FALSE)</formula>
    </cfRule>
    <cfRule type="expression" dxfId="2747" priority="107">
      <formula>AND($I31&lt;&gt;"",$V33="")</formula>
    </cfRule>
  </conditionalFormatting>
  <conditionalFormatting sqref="V68">
    <cfRule type="expression" dxfId="2746" priority="114">
      <formula>IF(AND(#REF!&lt;&gt;"",#REF!&lt;&gt;"",$V68&lt;=#REF!),TRUE,FALSE)</formula>
    </cfRule>
    <cfRule type="expression" dxfId="2745" priority="113">
      <formula>AND($I66&lt;&gt;"",$V68="")</formula>
    </cfRule>
  </conditionalFormatting>
  <conditionalFormatting sqref="V73 V78 V83">
    <cfRule type="expression" dxfId="2744" priority="116">
      <formula>IF(AND(#REF!&lt;&gt;"",#REF!&lt;&gt;"",$V73&lt;=#REF!),TRUE,FALSE)</formula>
    </cfRule>
    <cfRule type="expression" dxfId="2743" priority="115">
      <formula>AND($I71&lt;&gt;"",$V73="")</formula>
    </cfRule>
  </conditionalFormatting>
  <conditionalFormatting sqref="V88">
    <cfRule type="expression" dxfId="2742" priority="124">
      <formula>IF(AND(#REF!&lt;&gt;"",#REF!&lt;&gt;"",$V88&lt;=#REF!),TRUE,FALSE)</formula>
    </cfRule>
    <cfRule type="expression" dxfId="2741" priority="123">
      <formula>AND($I86&lt;&gt;"",$V88="")</formula>
    </cfRule>
  </conditionalFormatting>
  <conditionalFormatting sqref="V93">
    <cfRule type="expression" dxfId="2740" priority="121">
      <formula>AND($I91&lt;&gt;"",$V93="")</formula>
    </cfRule>
    <cfRule type="expression" dxfId="2739" priority="122">
      <formula>IF(AND(#REF!&lt;&gt;"",#REF!&lt;&gt;"",$V93&lt;=#REF!),TRUE,FALSE)</formula>
    </cfRule>
  </conditionalFormatting>
  <conditionalFormatting sqref="V98">
    <cfRule type="expression" dxfId="2738" priority="119">
      <formula>AND($I96&lt;&gt;"",$V98="")</formula>
    </cfRule>
    <cfRule type="expression" dxfId="2737" priority="120">
      <formula>IF(AND(#REF!&lt;&gt;"",#REF!&lt;&gt;"",$V98&lt;=#REF!),TRUE,FALSE)</formula>
    </cfRule>
  </conditionalFormatting>
  <conditionalFormatting sqref="V103">
    <cfRule type="expression" dxfId="2736" priority="117">
      <formula>AND($I101&lt;&gt;"",$V103="")</formula>
    </cfRule>
    <cfRule type="expression" dxfId="2735" priority="118">
      <formula>IF(AND(#REF!&lt;&gt;"",#REF!&lt;&gt;"",$V103&lt;=#REF!),TRUE,FALSE)</formula>
    </cfRule>
  </conditionalFormatting>
  <conditionalFormatting sqref="AI33">
    <cfRule type="expression" dxfId="2734" priority="82">
      <formula>AND($I$31&lt;&gt;"",$AI$33="")</formula>
    </cfRule>
  </conditionalFormatting>
  <conditionalFormatting sqref="AI38 AI43 AI48 AI53 AI58 AI63 AI68">
    <cfRule type="expression" dxfId="2733" priority="103">
      <formula>IF(AND($I36&lt;&gt;"",AI38&lt;&gt;"",$V33&lt;=$AI38),TRUE,FALSE)</formula>
    </cfRule>
    <cfRule type="expression" dxfId="2732" priority="102">
      <formula>AND($I36&lt;&gt;"",$AI38="")</formula>
    </cfRule>
  </conditionalFormatting>
  <conditionalFormatting sqref="AI73">
    <cfRule type="expression" dxfId="2731" priority="17">
      <formula>AND($I71&lt;&gt;"",$AI73="")</formula>
    </cfRule>
    <cfRule type="expression" dxfId="2730" priority="18">
      <formula>IF(AND($I71&lt;&gt;"",AI73&lt;&gt;"",$V63&lt;=$AI73),TRUE,FALSE)</formula>
    </cfRule>
  </conditionalFormatting>
  <conditionalFormatting sqref="AI78">
    <cfRule type="expression" dxfId="2729" priority="54">
      <formula>IF(AND($I76&lt;&gt;"",AI78&lt;&gt;"",$V68&lt;=$AI78),TRUE,FALSE)</formula>
    </cfRule>
    <cfRule type="expression" dxfId="2728" priority="53">
      <formula>AND($I76&lt;&gt;"",$AI78="")</formula>
    </cfRule>
  </conditionalFormatting>
  <conditionalFormatting sqref="AI83">
    <cfRule type="expression" dxfId="2727" priority="23">
      <formula>AND($I81&lt;&gt;"",$AI83="")</formula>
    </cfRule>
    <cfRule type="expression" dxfId="2726" priority="24">
      <formula>IF(AND($I81&lt;&gt;"",AI83&lt;&gt;"",$V78&lt;=$AI83),TRUE,FALSE)</formula>
    </cfRule>
  </conditionalFormatting>
  <conditionalFormatting sqref="AI88">
    <cfRule type="expression" dxfId="2725" priority="29">
      <formula>AND($I86&lt;&gt;"",$AI88="")</formula>
    </cfRule>
    <cfRule type="expression" dxfId="2724" priority="30">
      <formula>IF(AND($I86&lt;&gt;"",AI88&lt;&gt;"",$V78&lt;=$AI88),TRUE,FALSE)</formula>
    </cfRule>
  </conditionalFormatting>
  <conditionalFormatting sqref="AI93">
    <cfRule type="expression" dxfId="2723" priority="36">
      <formula>IF(AND($I91&lt;&gt;"",AI93&lt;&gt;"",$V78&lt;=$AI93),TRUE,FALSE)</formula>
    </cfRule>
    <cfRule type="expression" dxfId="2722" priority="35">
      <formula>AND($I91&lt;&gt;"",$AI93="")</formula>
    </cfRule>
  </conditionalFormatting>
  <conditionalFormatting sqref="AI98">
    <cfRule type="expression" dxfId="2721" priority="41">
      <formula>AND($I96&lt;&gt;"",$AI98="")</formula>
    </cfRule>
    <cfRule type="expression" dxfId="2720" priority="42">
      <formula>IF(AND($I96&lt;&gt;"",AI98&lt;&gt;"",$V78&lt;=$AI98),TRUE,FALSE)</formula>
    </cfRule>
  </conditionalFormatting>
  <conditionalFormatting sqref="AI103">
    <cfRule type="expression" dxfId="2719" priority="47">
      <formula>AND($I101&lt;&gt;"",$AI103="")</formula>
    </cfRule>
    <cfRule type="expression" dxfId="2718" priority="48">
      <formula>IF(AND($I101&lt;&gt;"",AI103&lt;&gt;"",$V78&lt;=$AI103),TRUE,FALSE)</formula>
    </cfRule>
  </conditionalFormatting>
  <conditionalFormatting sqref="AT31">
    <cfRule type="expression" dxfId="2716" priority="86">
      <formula>AND($I31&lt;&gt;"",$AT31="")</formula>
    </cfRule>
  </conditionalFormatting>
  <conditionalFormatting sqref="AT36">
    <cfRule type="expression" dxfId="2715" priority="14">
      <formula>AND($I36&lt;&gt;"",$AT36="")</formula>
    </cfRule>
  </conditionalFormatting>
  <conditionalFormatting sqref="AT41">
    <cfRule type="expression" dxfId="2714" priority="13">
      <formula>AND($I41&lt;&gt;"",$AT41="")</formula>
    </cfRule>
  </conditionalFormatting>
  <conditionalFormatting sqref="AT46">
    <cfRule type="expression" dxfId="2713" priority="12">
      <formula>AND($I46&lt;&gt;"",$AT46="")</formula>
    </cfRule>
  </conditionalFormatting>
  <conditionalFormatting sqref="AT51">
    <cfRule type="expression" dxfId="2712" priority="11">
      <formula>AND($I51&lt;&gt;"",$AT51="")</formula>
    </cfRule>
  </conditionalFormatting>
  <conditionalFormatting sqref="AT56">
    <cfRule type="expression" dxfId="2711" priority="10">
      <formula>AND($I56&lt;&gt;"",$AT56="")</formula>
    </cfRule>
  </conditionalFormatting>
  <conditionalFormatting sqref="AT61">
    <cfRule type="expression" dxfId="2710" priority="9">
      <formula>AND($I61&lt;&gt;"",$AT61="")</formula>
    </cfRule>
  </conditionalFormatting>
  <conditionalFormatting sqref="AT66">
    <cfRule type="expression" dxfId="2709" priority="8">
      <formula>AND($I66&lt;&gt;"",$AT66="")</formula>
    </cfRule>
  </conditionalFormatting>
  <conditionalFormatting sqref="AT71">
    <cfRule type="expression" dxfId="2708" priority="7">
      <formula>AND($I71&lt;&gt;"",$AT71="")</formula>
    </cfRule>
  </conditionalFormatting>
  <conditionalFormatting sqref="AT76">
    <cfRule type="expression" dxfId="2707" priority="6">
      <formula>AND($I76&lt;&gt;"",$AT76="")</formula>
    </cfRule>
  </conditionalFormatting>
  <conditionalFormatting sqref="AT81">
    <cfRule type="expression" dxfId="2706" priority="5">
      <formula>AND($I81&lt;&gt;"",$AT81="")</formula>
    </cfRule>
  </conditionalFormatting>
  <conditionalFormatting sqref="AT86">
    <cfRule type="expression" dxfId="2705" priority="4">
      <formula>AND($I86&lt;&gt;"",$AT86="")</formula>
    </cfRule>
  </conditionalFormatting>
  <conditionalFormatting sqref="AT91">
    <cfRule type="expression" dxfId="2704" priority="3">
      <formula>AND($I91&lt;&gt;"",$AT91="")</formula>
    </cfRule>
  </conditionalFormatting>
  <conditionalFormatting sqref="AT96">
    <cfRule type="expression" dxfId="2703" priority="2">
      <formula>AND($I96&lt;&gt;"",$AT96="")</formula>
    </cfRule>
  </conditionalFormatting>
  <conditionalFormatting sqref="AT101">
    <cfRule type="expression" dxfId="2702" priority="1">
      <formula>AND($I101&lt;&gt;"",$AT101="")</formula>
    </cfRule>
  </conditionalFormatting>
  <dataValidations count="5">
    <dataValidation type="list" allowBlank="1" showInputMessage="1" showErrorMessage="1" sqref="AK8:AO8" xr:uid="{00000000-0002-0000-0500-000000000000}">
      <formula1>"平成,昭和,大正"</formula1>
    </dataValidation>
    <dataValidation type="list" allowBlank="1" showInputMessage="1" showErrorMessage="1" sqref="BU8 I33:O34 I38:O39 I43:O44 I48:O49 I53:O54 I58:O59 I63:O64 I83:O84 I103:O104 I98:O99 I93:O94 I88:O89 I78:O79 I68:O69 I73:O74" xr:uid="{00000000-0002-0000-0500-000001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0000000-0002-0000-0500-000002000000}">
      <formula1>"男,女"</formula1>
    </dataValidation>
    <dataValidation type="list" allowBlank="1" showInputMessage="1" showErrorMessage="1" sqref="S13:U13 S15:U15 S17:U17 S19:U19 AY13:BA13 AY15:BA15 AY17:BA17 AY19:BA19" xr:uid="{00000000-0002-0000-0500-000003000000}">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5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101" id="{150DFF26-70FA-4CA2-9606-F0DC6B924BA8}">
            <xm:f>IF(AND($I31&lt;&gt;"",AI33&lt;&gt;"",マスタ!$F$6&lt;=$AI33),TRUE,FALSE)</xm:f>
            <x14:dxf>
              <fill>
                <patternFill>
                  <bgColor rgb="FFFF6600"/>
                </patternFill>
              </fill>
            </x14:dxf>
          </x14:cfRule>
          <xm:sqref>AI33:AQ34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DJ130"/>
  <sheetViews>
    <sheetView view="pageBreakPreview" zoomScaleNormal="145" zoomScaleSheetLayoutView="100" workbookViewId="0">
      <selection activeCell="BK1" sqref="BK1:DJ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4" width="1.625" style="170" hidden="1" customWidth="1"/>
    <col min="115"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HHUXUHJTbf7megvTAcpAXHbdjAwLRMf1FFg3/C9rUQ5bOCgUWQsGB0YAKR6rfUvcan2TKKIqT5dIjaJbYKfBbw==" saltValue="t7v0ZJK2RLHuv2aZzgmW2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701" priority="38">
      <formula>AND($I31&lt;&gt;"",$I33="")</formula>
    </cfRule>
  </conditionalFormatting>
  <conditionalFormatting sqref="I73">
    <cfRule type="expression" dxfId="2700" priority="15">
      <formula>AND($I71&lt;&gt;"",$I73="")</formula>
    </cfRule>
  </conditionalFormatting>
  <conditionalFormatting sqref="I78">
    <cfRule type="expression" dxfId="2699" priority="33">
      <formula>AND($I76&lt;&gt;"",$I78="")</formula>
    </cfRule>
  </conditionalFormatting>
  <conditionalFormatting sqref="I83">
    <cfRule type="expression" dxfId="2698" priority="18">
      <formula>AND($I81&lt;&gt;"",$I83="")</formula>
    </cfRule>
  </conditionalFormatting>
  <conditionalFormatting sqref="I88">
    <cfRule type="expression" dxfId="2697" priority="21">
      <formula>AND($I86&lt;&gt;"",$I88="")</formula>
    </cfRule>
  </conditionalFormatting>
  <conditionalFormatting sqref="I93">
    <cfRule type="expression" dxfId="2696" priority="24">
      <formula>AND($I91&lt;&gt;"",$I93="")</formula>
    </cfRule>
  </conditionalFormatting>
  <conditionalFormatting sqref="I98">
    <cfRule type="expression" dxfId="2695" priority="27">
      <formula>AND($I96&lt;&gt;"",$I98="")</formula>
    </cfRule>
  </conditionalFormatting>
  <conditionalFormatting sqref="I103">
    <cfRule type="expression" dxfId="2694" priority="30">
      <formula>AND($I101&lt;&gt;"",$I103="")</formula>
    </cfRule>
  </conditionalFormatting>
  <conditionalFormatting sqref="V33 V38 V43 V48 V53 V58 V63">
    <cfRule type="expression" dxfId="2693" priority="43">
      <formula>IF(AND($I36&lt;&gt;"",$AI38&lt;&gt;"",$V33&lt;=$AI38),TRUE,FALSE)</formula>
    </cfRule>
    <cfRule type="expression" dxfId="2692" priority="42">
      <formula>AND($I31&lt;&gt;"",$V33="")</formula>
    </cfRule>
  </conditionalFormatting>
  <conditionalFormatting sqref="V68">
    <cfRule type="expression" dxfId="2691" priority="45">
      <formula>IF(AND(#REF!&lt;&gt;"",#REF!&lt;&gt;"",$V68&lt;=#REF!),TRUE,FALSE)</formula>
    </cfRule>
    <cfRule type="expression" dxfId="2690" priority="44">
      <formula>AND($I66&lt;&gt;"",$V68="")</formula>
    </cfRule>
  </conditionalFormatting>
  <conditionalFormatting sqref="V73 V78 V83">
    <cfRule type="expression" dxfId="2689" priority="47">
      <formula>IF(AND(#REF!&lt;&gt;"",#REF!&lt;&gt;"",$V73&lt;=#REF!),TRUE,FALSE)</formula>
    </cfRule>
    <cfRule type="expression" dxfId="2688" priority="46">
      <formula>AND($I71&lt;&gt;"",$V73="")</formula>
    </cfRule>
  </conditionalFormatting>
  <conditionalFormatting sqref="V88">
    <cfRule type="expression" dxfId="2687" priority="55">
      <formula>IF(AND(#REF!&lt;&gt;"",#REF!&lt;&gt;"",$V88&lt;=#REF!),TRUE,FALSE)</formula>
    </cfRule>
    <cfRule type="expression" dxfId="2686" priority="54">
      <formula>AND($I86&lt;&gt;"",$V88="")</formula>
    </cfRule>
  </conditionalFormatting>
  <conditionalFormatting sqref="V93">
    <cfRule type="expression" dxfId="2685" priority="52">
      <formula>AND($I91&lt;&gt;"",$V93="")</formula>
    </cfRule>
    <cfRule type="expression" dxfId="2684" priority="53">
      <formula>IF(AND(#REF!&lt;&gt;"",#REF!&lt;&gt;"",$V93&lt;=#REF!),TRUE,FALSE)</formula>
    </cfRule>
  </conditionalFormatting>
  <conditionalFormatting sqref="V98">
    <cfRule type="expression" dxfId="2683" priority="50">
      <formula>AND($I96&lt;&gt;"",$V98="")</formula>
    </cfRule>
    <cfRule type="expression" dxfId="2682" priority="51">
      <formula>IF(AND(#REF!&lt;&gt;"",#REF!&lt;&gt;"",$V98&lt;=#REF!),TRUE,FALSE)</formula>
    </cfRule>
  </conditionalFormatting>
  <conditionalFormatting sqref="V103">
    <cfRule type="expression" dxfId="2681" priority="48">
      <formula>AND($I101&lt;&gt;"",$V103="")</formula>
    </cfRule>
    <cfRule type="expression" dxfId="2680" priority="49">
      <formula>IF(AND(#REF!&lt;&gt;"",#REF!&lt;&gt;"",$V103&lt;=#REF!),TRUE,FALSE)</formula>
    </cfRule>
  </conditionalFormatting>
  <conditionalFormatting sqref="AI33">
    <cfRule type="expression" dxfId="2679" priority="36">
      <formula>AND($I$31&lt;&gt;"",$AI$33="")</formula>
    </cfRule>
  </conditionalFormatting>
  <conditionalFormatting sqref="AI38 AI43 AI48 AI53 AI58 AI63 AI68">
    <cfRule type="expression" dxfId="2678" priority="41">
      <formula>IF(AND($I36&lt;&gt;"",AI38&lt;&gt;"",$V33&lt;=$AI38),TRUE,FALSE)</formula>
    </cfRule>
    <cfRule type="expression" dxfId="2677" priority="40">
      <formula>AND($I36&lt;&gt;"",$AI38="")</formula>
    </cfRule>
  </conditionalFormatting>
  <conditionalFormatting sqref="AI73">
    <cfRule type="expression" dxfId="2676" priority="16">
      <formula>AND($I71&lt;&gt;"",$AI73="")</formula>
    </cfRule>
    <cfRule type="expression" dxfId="2675" priority="17">
      <formula>IF(AND($I71&lt;&gt;"",AI73&lt;&gt;"",$V63&lt;=$AI73),TRUE,FALSE)</formula>
    </cfRule>
  </conditionalFormatting>
  <conditionalFormatting sqref="AI78">
    <cfRule type="expression" dxfId="2674" priority="35">
      <formula>IF(AND($I76&lt;&gt;"",AI78&lt;&gt;"",$V68&lt;=$AI78),TRUE,FALSE)</formula>
    </cfRule>
    <cfRule type="expression" dxfId="2673" priority="34">
      <formula>AND($I76&lt;&gt;"",$AI78="")</formula>
    </cfRule>
  </conditionalFormatting>
  <conditionalFormatting sqref="AI83">
    <cfRule type="expression" dxfId="2672" priority="19">
      <formula>AND($I81&lt;&gt;"",$AI83="")</formula>
    </cfRule>
    <cfRule type="expression" dxfId="2671" priority="20">
      <formula>IF(AND($I81&lt;&gt;"",AI83&lt;&gt;"",$V78&lt;=$AI83),TRUE,FALSE)</formula>
    </cfRule>
  </conditionalFormatting>
  <conditionalFormatting sqref="AI88">
    <cfRule type="expression" dxfId="2670" priority="22">
      <formula>AND($I86&lt;&gt;"",$AI88="")</formula>
    </cfRule>
    <cfRule type="expression" dxfId="2669" priority="23">
      <formula>IF(AND($I86&lt;&gt;"",AI88&lt;&gt;"",$V78&lt;=$AI88),TRUE,FALSE)</formula>
    </cfRule>
  </conditionalFormatting>
  <conditionalFormatting sqref="AI93">
    <cfRule type="expression" dxfId="2668" priority="26">
      <formula>IF(AND($I91&lt;&gt;"",AI93&lt;&gt;"",$V78&lt;=$AI93),TRUE,FALSE)</formula>
    </cfRule>
    <cfRule type="expression" dxfId="2667" priority="25">
      <formula>AND($I91&lt;&gt;"",$AI93="")</formula>
    </cfRule>
  </conditionalFormatting>
  <conditionalFormatting sqref="AI98">
    <cfRule type="expression" dxfId="2666" priority="28">
      <formula>AND($I96&lt;&gt;"",$AI98="")</formula>
    </cfRule>
    <cfRule type="expression" dxfId="2665" priority="29">
      <formula>IF(AND($I96&lt;&gt;"",AI98&lt;&gt;"",$V78&lt;=$AI98),TRUE,FALSE)</formula>
    </cfRule>
  </conditionalFormatting>
  <conditionalFormatting sqref="AI103">
    <cfRule type="expression" dxfId="2664" priority="31">
      <formula>AND($I101&lt;&gt;"",$AI103="")</formula>
    </cfRule>
    <cfRule type="expression" dxfId="2663" priority="32">
      <formula>IF(AND($I101&lt;&gt;"",AI103&lt;&gt;"",$V78&lt;=$AI103),TRUE,FALSE)</formula>
    </cfRule>
  </conditionalFormatting>
  <conditionalFormatting sqref="AT31">
    <cfRule type="expression" dxfId="2661" priority="37">
      <formula>AND($I31&lt;&gt;"",$AT31="")</formula>
    </cfRule>
  </conditionalFormatting>
  <conditionalFormatting sqref="AT36">
    <cfRule type="expression" dxfId="2660" priority="14">
      <formula>AND($I36&lt;&gt;"",$AT36="")</formula>
    </cfRule>
  </conditionalFormatting>
  <conditionalFormatting sqref="AT41">
    <cfRule type="expression" dxfId="2659" priority="13">
      <formula>AND($I41&lt;&gt;"",$AT41="")</formula>
    </cfRule>
  </conditionalFormatting>
  <conditionalFormatting sqref="AT46">
    <cfRule type="expression" dxfId="2658" priority="12">
      <formula>AND($I46&lt;&gt;"",$AT46="")</formula>
    </cfRule>
  </conditionalFormatting>
  <conditionalFormatting sqref="AT51">
    <cfRule type="expression" dxfId="2657" priority="11">
      <formula>AND($I51&lt;&gt;"",$AT51="")</formula>
    </cfRule>
  </conditionalFormatting>
  <conditionalFormatting sqref="AT56">
    <cfRule type="expression" dxfId="2656" priority="10">
      <formula>AND($I56&lt;&gt;"",$AT56="")</formula>
    </cfRule>
  </conditionalFormatting>
  <conditionalFormatting sqref="AT61">
    <cfRule type="expression" dxfId="2655" priority="9">
      <formula>AND($I61&lt;&gt;"",$AT61="")</formula>
    </cfRule>
  </conditionalFormatting>
  <conditionalFormatting sqref="AT66">
    <cfRule type="expression" dxfId="2654" priority="8">
      <formula>AND($I66&lt;&gt;"",$AT66="")</formula>
    </cfRule>
  </conditionalFormatting>
  <conditionalFormatting sqref="AT71">
    <cfRule type="expression" dxfId="2653" priority="7">
      <formula>AND($I71&lt;&gt;"",$AT71="")</formula>
    </cfRule>
  </conditionalFormatting>
  <conditionalFormatting sqref="AT76">
    <cfRule type="expression" dxfId="2652" priority="6">
      <formula>AND($I76&lt;&gt;"",$AT76="")</formula>
    </cfRule>
  </conditionalFormatting>
  <conditionalFormatting sqref="AT81">
    <cfRule type="expression" dxfId="2651" priority="5">
      <formula>AND($I81&lt;&gt;"",$AT81="")</formula>
    </cfRule>
  </conditionalFormatting>
  <conditionalFormatting sqref="AT86">
    <cfRule type="expression" dxfId="2650" priority="4">
      <formula>AND($I86&lt;&gt;"",$AT86="")</formula>
    </cfRule>
  </conditionalFormatting>
  <conditionalFormatting sqref="AT91">
    <cfRule type="expression" dxfId="2649" priority="3">
      <formula>AND($I91&lt;&gt;"",$AT91="")</formula>
    </cfRule>
  </conditionalFormatting>
  <conditionalFormatting sqref="AT96">
    <cfRule type="expression" dxfId="2648" priority="2">
      <formula>AND($I96&lt;&gt;"",$AT96="")</formula>
    </cfRule>
  </conditionalFormatting>
  <conditionalFormatting sqref="AT101">
    <cfRule type="expression" dxfId="2647" priority="1">
      <formula>AND($I101&lt;&gt;"",$AT101="")</formula>
    </cfRule>
  </conditionalFormatting>
  <dataValidations count="5">
    <dataValidation type="list" allowBlank="1" showInputMessage="1" showErrorMessage="1" sqref="S13:U13 S15:U15 S17:U17 S19:U19 AY13:BA13 AY15:BA15 AY17:BA17 AY19:BA19" xr:uid="{00000000-0002-0000-0600-000000000000}">
      <formula1>"昭和,平成,令和"</formula1>
    </dataValidation>
    <dataValidation type="list" allowBlank="1" showInputMessage="1" showErrorMessage="1" sqref="CY7" xr:uid="{00000000-0002-0000-0600-000001000000}">
      <formula1>"男,女"</formula1>
    </dataValidation>
    <dataValidation type="list" allowBlank="1" showInputMessage="1" showErrorMessage="1" sqref="BU8 I33:O34 I38:O39 I43:O44 I48:O49 I53:O54 I58:O59 I63:O64 I83:O84 I103:O104 I98:O99 I93:O94 I88:O89 I78:O79 I68:O69 I73:O74" xr:uid="{00000000-0002-0000-0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6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6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2FA13743-EA19-401B-8C72-8865A08821AF}">
            <xm:f>IF(AND($I31&lt;&gt;"",AI33&lt;&gt;"",マスタ!$F$6&lt;=$AI33),TRUE,FALSE)</xm:f>
            <x14:dxf>
              <fill>
                <patternFill>
                  <bgColor rgb="FFFF6600"/>
                </patternFill>
              </fill>
            </x14:dxf>
          </x14:cfRule>
          <xm:sqref>AI33:AQ34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DK130"/>
  <sheetViews>
    <sheetView view="pageBreakPreview" zoomScaleNormal="145" zoomScaleSheetLayoutView="100" workbookViewId="0">
      <selection activeCell="BK1" sqref="BK1:DK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5" width="1.625" style="170" hidden="1" customWidth="1"/>
    <col min="116"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g7vLHWMepdzlKQPefDylaZq4wsfoJ7kVcCv9hIvdEeu0TbQYQhDZXi7DRBv/gNjhaDQEQQDeGqINPrtOmROw==" saltValue="oVn1Pek2Xc73U4ICmJqa1w=="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646" priority="38">
      <formula>AND($I31&lt;&gt;"",$I33="")</formula>
    </cfRule>
  </conditionalFormatting>
  <conditionalFormatting sqref="I73">
    <cfRule type="expression" dxfId="2645" priority="15">
      <formula>AND($I71&lt;&gt;"",$I73="")</formula>
    </cfRule>
  </conditionalFormatting>
  <conditionalFormatting sqref="I78">
    <cfRule type="expression" dxfId="2644" priority="33">
      <formula>AND($I76&lt;&gt;"",$I78="")</formula>
    </cfRule>
  </conditionalFormatting>
  <conditionalFormatting sqref="I83">
    <cfRule type="expression" dxfId="2643" priority="18">
      <formula>AND($I81&lt;&gt;"",$I83="")</formula>
    </cfRule>
  </conditionalFormatting>
  <conditionalFormatting sqref="I88">
    <cfRule type="expression" dxfId="2642" priority="21">
      <formula>AND($I86&lt;&gt;"",$I88="")</formula>
    </cfRule>
  </conditionalFormatting>
  <conditionalFormatting sqref="I93">
    <cfRule type="expression" dxfId="2641" priority="24">
      <formula>AND($I91&lt;&gt;"",$I93="")</formula>
    </cfRule>
  </conditionalFormatting>
  <conditionalFormatting sqref="I98">
    <cfRule type="expression" dxfId="2640" priority="27">
      <formula>AND($I96&lt;&gt;"",$I98="")</formula>
    </cfRule>
  </conditionalFormatting>
  <conditionalFormatting sqref="I103">
    <cfRule type="expression" dxfId="2639" priority="30">
      <formula>AND($I101&lt;&gt;"",$I103="")</formula>
    </cfRule>
  </conditionalFormatting>
  <conditionalFormatting sqref="V33 V38 V43 V48 V53 V58 V63">
    <cfRule type="expression" dxfId="2638" priority="43">
      <formula>IF(AND($I36&lt;&gt;"",$AI38&lt;&gt;"",$V33&lt;=$AI38),TRUE,FALSE)</formula>
    </cfRule>
    <cfRule type="expression" dxfId="2637" priority="42">
      <formula>AND($I31&lt;&gt;"",$V33="")</formula>
    </cfRule>
  </conditionalFormatting>
  <conditionalFormatting sqref="V68">
    <cfRule type="expression" dxfId="2636" priority="45">
      <formula>IF(AND(#REF!&lt;&gt;"",#REF!&lt;&gt;"",$V68&lt;=#REF!),TRUE,FALSE)</formula>
    </cfRule>
    <cfRule type="expression" dxfId="2635" priority="44">
      <formula>AND($I66&lt;&gt;"",$V68="")</formula>
    </cfRule>
  </conditionalFormatting>
  <conditionalFormatting sqref="V73 V78 V83">
    <cfRule type="expression" dxfId="2634" priority="47">
      <formula>IF(AND(#REF!&lt;&gt;"",#REF!&lt;&gt;"",$V73&lt;=#REF!),TRUE,FALSE)</formula>
    </cfRule>
    <cfRule type="expression" dxfId="2633" priority="46">
      <formula>AND($I71&lt;&gt;"",$V73="")</formula>
    </cfRule>
  </conditionalFormatting>
  <conditionalFormatting sqref="V88">
    <cfRule type="expression" dxfId="2632" priority="55">
      <formula>IF(AND(#REF!&lt;&gt;"",#REF!&lt;&gt;"",$V88&lt;=#REF!),TRUE,FALSE)</formula>
    </cfRule>
    <cfRule type="expression" dxfId="2631" priority="54">
      <formula>AND($I86&lt;&gt;"",$V88="")</formula>
    </cfRule>
  </conditionalFormatting>
  <conditionalFormatting sqref="V93">
    <cfRule type="expression" dxfId="2630" priority="52">
      <formula>AND($I91&lt;&gt;"",$V93="")</formula>
    </cfRule>
    <cfRule type="expression" dxfId="2629" priority="53">
      <formula>IF(AND(#REF!&lt;&gt;"",#REF!&lt;&gt;"",$V93&lt;=#REF!),TRUE,FALSE)</formula>
    </cfRule>
  </conditionalFormatting>
  <conditionalFormatting sqref="V98">
    <cfRule type="expression" dxfId="2628" priority="50">
      <formula>AND($I96&lt;&gt;"",$V98="")</formula>
    </cfRule>
    <cfRule type="expression" dxfId="2627" priority="51">
      <formula>IF(AND(#REF!&lt;&gt;"",#REF!&lt;&gt;"",$V98&lt;=#REF!),TRUE,FALSE)</formula>
    </cfRule>
  </conditionalFormatting>
  <conditionalFormatting sqref="V103">
    <cfRule type="expression" dxfId="2626" priority="48">
      <formula>AND($I101&lt;&gt;"",$V103="")</formula>
    </cfRule>
    <cfRule type="expression" dxfId="2625" priority="49">
      <formula>IF(AND(#REF!&lt;&gt;"",#REF!&lt;&gt;"",$V103&lt;=#REF!),TRUE,FALSE)</formula>
    </cfRule>
  </conditionalFormatting>
  <conditionalFormatting sqref="AI33">
    <cfRule type="expression" dxfId="2624" priority="36">
      <formula>AND($I$31&lt;&gt;"",$AI$33="")</formula>
    </cfRule>
  </conditionalFormatting>
  <conditionalFormatting sqref="AI38 AI43 AI48 AI53 AI58 AI63 AI68">
    <cfRule type="expression" dxfId="2623" priority="41">
      <formula>IF(AND($I36&lt;&gt;"",AI38&lt;&gt;"",$V33&lt;=$AI38),TRUE,FALSE)</formula>
    </cfRule>
    <cfRule type="expression" dxfId="2622" priority="40">
      <formula>AND($I36&lt;&gt;"",$AI38="")</formula>
    </cfRule>
  </conditionalFormatting>
  <conditionalFormatting sqref="AI73">
    <cfRule type="expression" dxfId="2621" priority="16">
      <formula>AND($I71&lt;&gt;"",$AI73="")</formula>
    </cfRule>
    <cfRule type="expression" dxfId="2620" priority="17">
      <formula>IF(AND($I71&lt;&gt;"",AI73&lt;&gt;"",$V63&lt;=$AI73),TRUE,FALSE)</formula>
    </cfRule>
  </conditionalFormatting>
  <conditionalFormatting sqref="AI78">
    <cfRule type="expression" dxfId="2619" priority="35">
      <formula>IF(AND($I76&lt;&gt;"",AI78&lt;&gt;"",$V68&lt;=$AI78),TRUE,FALSE)</formula>
    </cfRule>
    <cfRule type="expression" dxfId="2618" priority="34">
      <formula>AND($I76&lt;&gt;"",$AI78="")</formula>
    </cfRule>
  </conditionalFormatting>
  <conditionalFormatting sqref="AI83">
    <cfRule type="expression" dxfId="2617" priority="19">
      <formula>AND($I81&lt;&gt;"",$AI83="")</formula>
    </cfRule>
    <cfRule type="expression" dxfId="2616" priority="20">
      <formula>IF(AND($I81&lt;&gt;"",AI83&lt;&gt;"",$V78&lt;=$AI83),TRUE,FALSE)</formula>
    </cfRule>
  </conditionalFormatting>
  <conditionalFormatting sqref="AI88">
    <cfRule type="expression" dxfId="2615" priority="22">
      <formula>AND($I86&lt;&gt;"",$AI88="")</formula>
    </cfRule>
    <cfRule type="expression" dxfId="2614" priority="23">
      <formula>IF(AND($I86&lt;&gt;"",AI88&lt;&gt;"",$V78&lt;=$AI88),TRUE,FALSE)</formula>
    </cfRule>
  </conditionalFormatting>
  <conditionalFormatting sqref="AI93">
    <cfRule type="expression" dxfId="2613" priority="26">
      <formula>IF(AND($I91&lt;&gt;"",AI93&lt;&gt;"",$V78&lt;=$AI93),TRUE,FALSE)</formula>
    </cfRule>
    <cfRule type="expression" dxfId="2612" priority="25">
      <formula>AND($I91&lt;&gt;"",$AI93="")</formula>
    </cfRule>
  </conditionalFormatting>
  <conditionalFormatting sqref="AI98">
    <cfRule type="expression" dxfId="2611" priority="28">
      <formula>AND($I96&lt;&gt;"",$AI98="")</formula>
    </cfRule>
    <cfRule type="expression" dxfId="2610" priority="29">
      <formula>IF(AND($I96&lt;&gt;"",AI98&lt;&gt;"",$V78&lt;=$AI98),TRUE,FALSE)</formula>
    </cfRule>
  </conditionalFormatting>
  <conditionalFormatting sqref="AI103">
    <cfRule type="expression" dxfId="2609" priority="31">
      <formula>AND($I101&lt;&gt;"",$AI103="")</formula>
    </cfRule>
    <cfRule type="expression" dxfId="2608" priority="32">
      <formula>IF(AND($I101&lt;&gt;"",AI103&lt;&gt;"",$V78&lt;=$AI103),TRUE,FALSE)</formula>
    </cfRule>
  </conditionalFormatting>
  <conditionalFormatting sqref="AT31">
    <cfRule type="expression" dxfId="2606" priority="37">
      <formula>AND($I31&lt;&gt;"",$AT31="")</formula>
    </cfRule>
  </conditionalFormatting>
  <conditionalFormatting sqref="AT36">
    <cfRule type="expression" dxfId="2605" priority="14">
      <formula>AND($I36&lt;&gt;"",$AT36="")</formula>
    </cfRule>
  </conditionalFormatting>
  <conditionalFormatting sqref="AT41">
    <cfRule type="expression" dxfId="2604" priority="13">
      <formula>AND($I41&lt;&gt;"",$AT41="")</formula>
    </cfRule>
  </conditionalFormatting>
  <conditionalFormatting sqref="AT46">
    <cfRule type="expression" dxfId="2603" priority="12">
      <formula>AND($I46&lt;&gt;"",$AT46="")</formula>
    </cfRule>
  </conditionalFormatting>
  <conditionalFormatting sqref="AT51">
    <cfRule type="expression" dxfId="2602" priority="11">
      <formula>AND($I51&lt;&gt;"",$AT51="")</formula>
    </cfRule>
  </conditionalFormatting>
  <conditionalFormatting sqref="AT56">
    <cfRule type="expression" dxfId="2601" priority="10">
      <formula>AND($I56&lt;&gt;"",$AT56="")</formula>
    </cfRule>
  </conditionalFormatting>
  <conditionalFormatting sqref="AT61">
    <cfRule type="expression" dxfId="2600" priority="9">
      <formula>AND($I61&lt;&gt;"",$AT61="")</formula>
    </cfRule>
  </conditionalFormatting>
  <conditionalFormatting sqref="AT66">
    <cfRule type="expression" dxfId="2599" priority="8">
      <formula>AND($I66&lt;&gt;"",$AT66="")</formula>
    </cfRule>
  </conditionalFormatting>
  <conditionalFormatting sqref="AT71">
    <cfRule type="expression" dxfId="2598" priority="7">
      <formula>AND($I71&lt;&gt;"",$AT71="")</formula>
    </cfRule>
  </conditionalFormatting>
  <conditionalFormatting sqref="AT76">
    <cfRule type="expression" dxfId="2597" priority="6">
      <formula>AND($I76&lt;&gt;"",$AT76="")</formula>
    </cfRule>
  </conditionalFormatting>
  <conditionalFormatting sqref="AT81">
    <cfRule type="expression" dxfId="2596" priority="5">
      <formula>AND($I81&lt;&gt;"",$AT81="")</formula>
    </cfRule>
  </conditionalFormatting>
  <conditionalFormatting sqref="AT86">
    <cfRule type="expression" dxfId="2595" priority="4">
      <formula>AND($I86&lt;&gt;"",$AT86="")</formula>
    </cfRule>
  </conditionalFormatting>
  <conditionalFormatting sqref="AT91">
    <cfRule type="expression" dxfId="2594" priority="3">
      <formula>AND($I91&lt;&gt;"",$AT91="")</formula>
    </cfRule>
  </conditionalFormatting>
  <conditionalFormatting sqref="AT96">
    <cfRule type="expression" dxfId="2593" priority="2">
      <formula>AND($I96&lt;&gt;"",$AT96="")</formula>
    </cfRule>
  </conditionalFormatting>
  <conditionalFormatting sqref="AT101">
    <cfRule type="expression" dxfId="2592" priority="1">
      <formula>AND($I101&lt;&gt;"",$AT101="")</formula>
    </cfRule>
  </conditionalFormatting>
  <dataValidations count="5">
    <dataValidation type="list" allowBlank="1" showInputMessage="1" showErrorMessage="1" sqref="S13:U13 S15:U15 S17:U17 S19:U19 AY13:BA13 AY15:BA15 AY17:BA17 AY19:BA19" xr:uid="{00000000-0002-0000-0700-000000000000}">
      <formula1>"昭和,平成,令和"</formula1>
    </dataValidation>
    <dataValidation type="list" allowBlank="1" showInputMessage="1" showErrorMessage="1" sqref="CY7" xr:uid="{00000000-0002-0000-0700-000001000000}">
      <formula1>"男,女"</formula1>
    </dataValidation>
    <dataValidation type="list" allowBlank="1" showInputMessage="1" showErrorMessage="1" sqref="BU8 I33:O34 I38:O39 I43:O44 I48:O49 I53:O54 I58:O59 I63:O64 I83:O84 I103:O104 I98:O99 I93:O94 I88:O89 I78:O79 I68:O69 I73:O74" xr:uid="{00000000-0002-0000-07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7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7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C68148C0-FDA3-4610-89DE-EBAA7DC49E7F}">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DL130"/>
  <sheetViews>
    <sheetView view="pageBreakPreview" zoomScaleNormal="145" zoomScaleSheetLayoutView="100" workbookViewId="0">
      <selection activeCell="BK1" sqref="BK1:DL1048576"/>
    </sheetView>
  </sheetViews>
  <sheetFormatPr defaultRowHeight="13.5" x14ac:dyDescent="0.15"/>
  <cols>
    <col min="1" max="26" width="1.625" style="170" customWidth="1"/>
    <col min="27" max="38" width="2.375" style="170" customWidth="1"/>
    <col min="39" max="39" width="3.25" style="170" customWidth="1"/>
    <col min="40" max="62" width="1.75" style="170" customWidth="1"/>
    <col min="63" max="82" width="1.625" style="170" hidden="1" customWidth="1"/>
    <col min="83" max="83" width="11" style="170" hidden="1" customWidth="1"/>
    <col min="84" max="116" width="1.625" style="170" hidden="1" customWidth="1"/>
    <col min="117" max="149" width="1.625" style="170" customWidth="1"/>
    <col min="150" max="257" width="9" style="170"/>
    <col min="258" max="258" width="4.625" style="170" customWidth="1"/>
    <col min="259" max="405" width="1.625" style="170" customWidth="1"/>
    <col min="406" max="513" width="9" style="170"/>
    <col min="514" max="514" width="4.625" style="170" customWidth="1"/>
    <col min="515" max="661" width="1.625" style="170" customWidth="1"/>
    <col min="662" max="769" width="9" style="170"/>
    <col min="770" max="770" width="4.625" style="170" customWidth="1"/>
    <col min="771" max="917" width="1.625" style="170" customWidth="1"/>
    <col min="918" max="1025" width="9" style="170"/>
    <col min="1026" max="1026" width="4.625" style="170" customWidth="1"/>
    <col min="1027" max="1173" width="1.625" style="170" customWidth="1"/>
    <col min="1174" max="1281" width="9" style="170"/>
    <col min="1282" max="1282" width="4.625" style="170" customWidth="1"/>
    <col min="1283" max="1429" width="1.625" style="170" customWidth="1"/>
    <col min="1430" max="1537" width="9" style="170"/>
    <col min="1538" max="1538" width="4.625" style="170" customWidth="1"/>
    <col min="1539" max="1685" width="1.625" style="170" customWidth="1"/>
    <col min="1686" max="1793" width="9" style="170"/>
    <col min="1794" max="1794" width="4.625" style="170" customWidth="1"/>
    <col min="1795" max="1941" width="1.625" style="170" customWidth="1"/>
    <col min="1942" max="2049" width="9" style="170"/>
    <col min="2050" max="2050" width="4.625" style="170" customWidth="1"/>
    <col min="2051" max="2197" width="1.625" style="170" customWidth="1"/>
    <col min="2198" max="2305" width="9" style="170"/>
    <col min="2306" max="2306" width="4.625" style="170" customWidth="1"/>
    <col min="2307" max="2453" width="1.625" style="170" customWidth="1"/>
    <col min="2454" max="2561" width="9" style="170"/>
    <col min="2562" max="2562" width="4.625" style="170" customWidth="1"/>
    <col min="2563" max="2709" width="1.625" style="170" customWidth="1"/>
    <col min="2710" max="2817" width="9" style="170"/>
    <col min="2818" max="2818" width="4.625" style="170" customWidth="1"/>
    <col min="2819" max="2965" width="1.625" style="170" customWidth="1"/>
    <col min="2966" max="3073" width="9" style="170"/>
    <col min="3074" max="3074" width="4.625" style="170" customWidth="1"/>
    <col min="3075" max="3221" width="1.625" style="170" customWidth="1"/>
    <col min="3222" max="3329" width="9" style="170"/>
    <col min="3330" max="3330" width="4.625" style="170" customWidth="1"/>
    <col min="3331" max="3477" width="1.625" style="170" customWidth="1"/>
    <col min="3478" max="3585" width="9" style="170"/>
    <col min="3586" max="3586" width="4.625" style="170" customWidth="1"/>
    <col min="3587" max="3733" width="1.625" style="170" customWidth="1"/>
    <col min="3734" max="3841" width="9" style="170"/>
    <col min="3842" max="3842" width="4.625" style="170" customWidth="1"/>
    <col min="3843" max="3989" width="1.625" style="170" customWidth="1"/>
    <col min="3990" max="4097" width="9" style="170"/>
    <col min="4098" max="4098" width="4.625" style="170" customWidth="1"/>
    <col min="4099" max="4245" width="1.625" style="170" customWidth="1"/>
    <col min="4246" max="4353" width="9" style="170"/>
    <col min="4354" max="4354" width="4.625" style="170" customWidth="1"/>
    <col min="4355" max="4501" width="1.625" style="170" customWidth="1"/>
    <col min="4502" max="4609" width="9" style="170"/>
    <col min="4610" max="4610" width="4.625" style="170" customWidth="1"/>
    <col min="4611" max="4757" width="1.625" style="170" customWidth="1"/>
    <col min="4758" max="4865" width="9" style="170"/>
    <col min="4866" max="4866" width="4.625" style="170" customWidth="1"/>
    <col min="4867" max="5013" width="1.625" style="170" customWidth="1"/>
    <col min="5014" max="5121" width="9" style="170"/>
    <col min="5122" max="5122" width="4.625" style="170" customWidth="1"/>
    <col min="5123" max="5269" width="1.625" style="170" customWidth="1"/>
    <col min="5270" max="5377" width="9" style="170"/>
    <col min="5378" max="5378" width="4.625" style="170" customWidth="1"/>
    <col min="5379" max="5525" width="1.625" style="170" customWidth="1"/>
    <col min="5526" max="5633" width="9" style="170"/>
    <col min="5634" max="5634" width="4.625" style="170" customWidth="1"/>
    <col min="5635" max="5781" width="1.625" style="170" customWidth="1"/>
    <col min="5782" max="5889" width="9" style="170"/>
    <col min="5890" max="5890" width="4.625" style="170" customWidth="1"/>
    <col min="5891" max="6037" width="1.625" style="170" customWidth="1"/>
    <col min="6038" max="6145" width="9" style="170"/>
    <col min="6146" max="6146" width="4.625" style="170" customWidth="1"/>
    <col min="6147" max="6293" width="1.625" style="170" customWidth="1"/>
    <col min="6294" max="6401" width="9" style="170"/>
    <col min="6402" max="6402" width="4.625" style="170" customWidth="1"/>
    <col min="6403" max="6549" width="1.625" style="170" customWidth="1"/>
    <col min="6550" max="6657" width="9" style="170"/>
    <col min="6658" max="6658" width="4.625" style="170" customWidth="1"/>
    <col min="6659" max="6805" width="1.625" style="170" customWidth="1"/>
    <col min="6806" max="6913" width="9" style="170"/>
    <col min="6914" max="6914" width="4.625" style="170" customWidth="1"/>
    <col min="6915" max="7061" width="1.625" style="170" customWidth="1"/>
    <col min="7062" max="7169" width="9" style="170"/>
    <col min="7170" max="7170" width="4.625" style="170" customWidth="1"/>
    <col min="7171" max="7317" width="1.625" style="170" customWidth="1"/>
    <col min="7318" max="7425" width="9" style="170"/>
    <col min="7426" max="7426" width="4.625" style="170" customWidth="1"/>
    <col min="7427" max="7573" width="1.625" style="170" customWidth="1"/>
    <col min="7574" max="7681" width="9" style="170"/>
    <col min="7682" max="7682" width="4.625" style="170" customWidth="1"/>
    <col min="7683" max="7829" width="1.625" style="170" customWidth="1"/>
    <col min="7830" max="7937" width="9" style="170"/>
    <col min="7938" max="7938" width="4.625" style="170" customWidth="1"/>
    <col min="7939" max="8085" width="1.625" style="170" customWidth="1"/>
    <col min="8086" max="8193" width="9" style="170"/>
    <col min="8194" max="8194" width="4.625" style="170" customWidth="1"/>
    <col min="8195" max="8341" width="1.625" style="170" customWidth="1"/>
    <col min="8342" max="8449" width="9" style="170"/>
    <col min="8450" max="8450" width="4.625" style="170" customWidth="1"/>
    <col min="8451" max="8597" width="1.625" style="170" customWidth="1"/>
    <col min="8598" max="8705" width="9" style="170"/>
    <col min="8706" max="8706" width="4.625" style="170" customWidth="1"/>
    <col min="8707" max="8853" width="1.625" style="170" customWidth="1"/>
    <col min="8854" max="8961" width="9" style="170"/>
    <col min="8962" max="8962" width="4.625" style="170" customWidth="1"/>
    <col min="8963" max="9109" width="1.625" style="170" customWidth="1"/>
    <col min="9110" max="9217" width="9" style="170"/>
    <col min="9218" max="9218" width="4.625" style="170" customWidth="1"/>
    <col min="9219" max="9365" width="1.625" style="170" customWidth="1"/>
    <col min="9366" max="9473" width="9" style="170"/>
    <col min="9474" max="9474" width="4.625" style="170" customWidth="1"/>
    <col min="9475" max="9621" width="1.625" style="170" customWidth="1"/>
    <col min="9622" max="9729" width="9" style="170"/>
    <col min="9730" max="9730" width="4.625" style="170" customWidth="1"/>
    <col min="9731" max="9877" width="1.625" style="170" customWidth="1"/>
    <col min="9878" max="9985" width="9" style="170"/>
    <col min="9986" max="9986" width="4.625" style="170" customWidth="1"/>
    <col min="9987" max="10133" width="1.625" style="170" customWidth="1"/>
    <col min="10134" max="10241" width="9" style="170"/>
    <col min="10242" max="10242" width="4.625" style="170" customWidth="1"/>
    <col min="10243" max="10389" width="1.625" style="170" customWidth="1"/>
    <col min="10390" max="10497" width="9" style="170"/>
    <col min="10498" max="10498" width="4.625" style="170" customWidth="1"/>
    <col min="10499" max="10645" width="1.625" style="170" customWidth="1"/>
    <col min="10646" max="10753" width="9" style="170"/>
    <col min="10754" max="10754" width="4.625" style="170" customWidth="1"/>
    <col min="10755" max="10901" width="1.625" style="170" customWidth="1"/>
    <col min="10902" max="11009" width="9" style="170"/>
    <col min="11010" max="11010" width="4.625" style="170" customWidth="1"/>
    <col min="11011" max="11157" width="1.625" style="170" customWidth="1"/>
    <col min="11158" max="11265" width="9" style="170"/>
    <col min="11266" max="11266" width="4.625" style="170" customWidth="1"/>
    <col min="11267" max="11413" width="1.625" style="170" customWidth="1"/>
    <col min="11414" max="11521" width="9" style="170"/>
    <col min="11522" max="11522" width="4.625" style="170" customWidth="1"/>
    <col min="11523" max="11669" width="1.625" style="170" customWidth="1"/>
    <col min="11670" max="11777" width="9" style="170"/>
    <col min="11778" max="11778" width="4.625" style="170" customWidth="1"/>
    <col min="11779" max="11925" width="1.625" style="170" customWidth="1"/>
    <col min="11926" max="12033" width="9" style="170"/>
    <col min="12034" max="12034" width="4.625" style="170" customWidth="1"/>
    <col min="12035" max="12181" width="1.625" style="170" customWidth="1"/>
    <col min="12182" max="12289" width="9" style="170"/>
    <col min="12290" max="12290" width="4.625" style="170" customWidth="1"/>
    <col min="12291" max="12437" width="1.625" style="170" customWidth="1"/>
    <col min="12438" max="12545" width="9" style="170"/>
    <col min="12546" max="12546" width="4.625" style="170" customWidth="1"/>
    <col min="12547" max="12693" width="1.625" style="170" customWidth="1"/>
    <col min="12694" max="12801" width="9" style="170"/>
    <col min="12802" max="12802" width="4.625" style="170" customWidth="1"/>
    <col min="12803" max="12949" width="1.625" style="170" customWidth="1"/>
    <col min="12950" max="13057" width="9" style="170"/>
    <col min="13058" max="13058" width="4.625" style="170" customWidth="1"/>
    <col min="13059" max="13205" width="1.625" style="170" customWidth="1"/>
    <col min="13206" max="13313" width="9" style="170"/>
    <col min="13314" max="13314" width="4.625" style="170" customWidth="1"/>
    <col min="13315" max="13461" width="1.625" style="170" customWidth="1"/>
    <col min="13462" max="13569" width="9" style="170"/>
    <col min="13570" max="13570" width="4.625" style="170" customWidth="1"/>
    <col min="13571" max="13717" width="1.625" style="170" customWidth="1"/>
    <col min="13718" max="13825" width="9" style="170"/>
    <col min="13826" max="13826" width="4.625" style="170" customWidth="1"/>
    <col min="13827" max="13973" width="1.625" style="170" customWidth="1"/>
    <col min="13974" max="14081" width="9" style="170"/>
    <col min="14082" max="14082" width="4.625" style="170" customWidth="1"/>
    <col min="14083" max="14229" width="1.625" style="170" customWidth="1"/>
    <col min="14230" max="14337" width="9" style="170"/>
    <col min="14338" max="14338" width="4.625" style="170" customWidth="1"/>
    <col min="14339" max="14485" width="1.625" style="170" customWidth="1"/>
    <col min="14486" max="14593" width="9" style="170"/>
    <col min="14594" max="14594" width="4.625" style="170" customWidth="1"/>
    <col min="14595" max="14741" width="1.625" style="170" customWidth="1"/>
    <col min="14742" max="14849" width="9" style="170"/>
    <col min="14850" max="14850" width="4.625" style="170" customWidth="1"/>
    <col min="14851" max="14997" width="1.625" style="170" customWidth="1"/>
    <col min="14998" max="15105" width="9" style="170"/>
    <col min="15106" max="15106" width="4.625" style="170" customWidth="1"/>
    <col min="15107" max="15253" width="1.625" style="170" customWidth="1"/>
    <col min="15254" max="15361" width="9" style="170"/>
    <col min="15362" max="15362" width="4.625" style="170" customWidth="1"/>
    <col min="15363" max="15509" width="1.625" style="170" customWidth="1"/>
    <col min="15510" max="15617" width="9" style="170"/>
    <col min="15618" max="15618" width="4.625" style="170" customWidth="1"/>
    <col min="15619" max="15765" width="1.625" style="170" customWidth="1"/>
    <col min="15766" max="15873" width="9" style="170"/>
    <col min="15874" max="15874" width="4.625" style="170" customWidth="1"/>
    <col min="15875" max="16021" width="1.625" style="170" customWidth="1"/>
    <col min="16022" max="16129" width="9" style="170"/>
    <col min="16130" max="16130" width="4.625" style="170" customWidth="1"/>
    <col min="16131" max="16277" width="1.625" style="170" customWidth="1"/>
    <col min="16278" max="16384" width="9" style="170"/>
  </cols>
  <sheetData>
    <row r="1" spans="1:111" s="167" customFormat="1" ht="19.5" customHeight="1" x14ac:dyDescent="0.4">
      <c r="A1" s="166" t="s">
        <v>82</v>
      </c>
      <c r="AO1" s="168"/>
      <c r="AP1" s="500"/>
      <c r="AQ1" s="500"/>
      <c r="AR1" s="500"/>
      <c r="AS1" s="500"/>
      <c r="BC1" s="501" t="s">
        <v>247</v>
      </c>
      <c r="BD1" s="501"/>
      <c r="BE1" s="501"/>
    </row>
    <row r="2" spans="1:111" ht="21" customHeight="1" x14ac:dyDescent="0.15">
      <c r="A2" s="31" t="s">
        <v>291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O2" s="171"/>
      <c r="AP2" s="502" t="s">
        <v>83</v>
      </c>
      <c r="AQ2" s="503"/>
      <c r="AR2" s="503"/>
      <c r="AS2" s="503"/>
      <c r="AT2" s="503"/>
      <c r="AU2" s="503"/>
      <c r="AV2" s="503"/>
      <c r="AW2" s="503"/>
      <c r="AX2" s="503"/>
      <c r="AY2" s="503"/>
      <c r="AZ2" s="503"/>
      <c r="BA2" s="503"/>
      <c r="BB2" s="503"/>
      <c r="BC2" s="503"/>
      <c r="BD2" s="503"/>
      <c r="BE2" s="503"/>
      <c r="BF2" s="504"/>
      <c r="BG2" s="508" t="s">
        <v>84</v>
      </c>
      <c r="BH2" s="508"/>
      <c r="BI2" s="508"/>
      <c r="BJ2" s="508"/>
    </row>
    <row r="3" spans="1:111" ht="12.75" customHeight="1" x14ac:dyDescent="0.15">
      <c r="AP3" s="505"/>
      <c r="AQ3" s="506"/>
      <c r="AR3" s="506"/>
      <c r="AS3" s="506"/>
      <c r="AT3" s="506"/>
      <c r="AU3" s="506"/>
      <c r="AV3" s="506"/>
      <c r="AW3" s="506"/>
      <c r="AX3" s="506"/>
      <c r="AY3" s="506"/>
      <c r="AZ3" s="506"/>
      <c r="BA3" s="506"/>
      <c r="BB3" s="506"/>
      <c r="BC3" s="506"/>
      <c r="BD3" s="506"/>
      <c r="BE3" s="506"/>
      <c r="BF3" s="507"/>
      <c r="BG3" s="508"/>
      <c r="BH3" s="508"/>
      <c r="BI3" s="508"/>
      <c r="BJ3" s="508"/>
    </row>
    <row r="4" spans="1:111" x14ac:dyDescent="0.15">
      <c r="AP4" s="170" t="s">
        <v>85</v>
      </c>
      <c r="BG4" s="508"/>
      <c r="BH4" s="508"/>
      <c r="BI4" s="508"/>
      <c r="BJ4" s="508"/>
    </row>
    <row r="5" spans="1:111" ht="20.25" customHeight="1" thickBot="1" x14ac:dyDescent="0.25">
      <c r="A5" s="172" t="s">
        <v>86</v>
      </c>
    </row>
    <row r="6" spans="1:111" ht="14.25" customHeight="1" x14ac:dyDescent="0.15">
      <c r="A6" s="509" t="s">
        <v>87</v>
      </c>
      <c r="B6" s="510"/>
      <c r="C6" s="510"/>
      <c r="D6" s="510"/>
      <c r="E6" s="515" t="str">
        <f>IF(①職員名簿!$C$5="","",①職員名簿!$C$5)</f>
        <v/>
      </c>
      <c r="F6" s="515"/>
      <c r="G6" s="515"/>
      <c r="H6" s="515"/>
      <c r="I6" s="515"/>
      <c r="J6" s="515"/>
      <c r="K6" s="515"/>
      <c r="L6" s="515"/>
      <c r="M6" s="515"/>
      <c r="N6" s="515"/>
      <c r="O6" s="515"/>
      <c r="P6" s="515"/>
      <c r="Q6" s="515"/>
      <c r="R6" s="515"/>
      <c r="S6" s="515"/>
      <c r="T6" s="515"/>
      <c r="U6" s="515"/>
      <c r="V6" s="515"/>
      <c r="W6" s="515"/>
      <c r="X6" s="515"/>
      <c r="Y6" s="515"/>
      <c r="Z6" s="515"/>
      <c r="AA6" s="515"/>
      <c r="AB6" s="515"/>
      <c r="AC6" s="518" t="s">
        <v>88</v>
      </c>
      <c r="AD6" s="519"/>
      <c r="AE6" s="519"/>
      <c r="AF6" s="520"/>
      <c r="AG6" s="524"/>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6"/>
      <c r="CV6" s="540" t="s">
        <v>12</v>
      </c>
      <c r="CW6" s="541"/>
      <c r="CX6" s="542"/>
      <c r="CY6" s="546" t="s">
        <v>89</v>
      </c>
      <c r="CZ6" s="547"/>
      <c r="DA6" s="547"/>
      <c r="DB6" s="548"/>
    </row>
    <row r="7" spans="1:111" ht="33" customHeight="1" x14ac:dyDescent="0.15">
      <c r="A7" s="511"/>
      <c r="B7" s="512"/>
      <c r="C7" s="512"/>
      <c r="D7" s="512"/>
      <c r="E7" s="516"/>
      <c r="F7" s="516"/>
      <c r="G7" s="516"/>
      <c r="H7" s="516"/>
      <c r="I7" s="516"/>
      <c r="J7" s="516"/>
      <c r="K7" s="516"/>
      <c r="L7" s="516"/>
      <c r="M7" s="516"/>
      <c r="N7" s="516"/>
      <c r="O7" s="516"/>
      <c r="P7" s="516"/>
      <c r="Q7" s="516"/>
      <c r="R7" s="516"/>
      <c r="S7" s="516"/>
      <c r="T7" s="516"/>
      <c r="U7" s="516"/>
      <c r="V7" s="516"/>
      <c r="W7" s="516"/>
      <c r="X7" s="516"/>
      <c r="Y7" s="516"/>
      <c r="Z7" s="516"/>
      <c r="AA7" s="516"/>
      <c r="AB7" s="516"/>
      <c r="AC7" s="521"/>
      <c r="AD7" s="522"/>
      <c r="AE7" s="522"/>
      <c r="AF7" s="523"/>
      <c r="AG7" s="549"/>
      <c r="AH7" s="550"/>
      <c r="AI7" s="550"/>
      <c r="AJ7" s="550"/>
      <c r="AK7" s="550"/>
      <c r="AL7" s="550"/>
      <c r="AM7" s="550"/>
      <c r="AN7" s="550"/>
      <c r="AO7" s="550"/>
      <c r="AP7" s="550"/>
      <c r="AQ7" s="550"/>
      <c r="AR7" s="550"/>
      <c r="AS7" s="550"/>
      <c r="AT7" s="550"/>
      <c r="AU7" s="550"/>
      <c r="AV7" s="550"/>
      <c r="AW7" s="550"/>
      <c r="AX7" s="550"/>
      <c r="AY7" s="550"/>
      <c r="AZ7" s="550"/>
      <c r="BA7" s="550"/>
      <c r="BB7" s="550"/>
      <c r="BC7" s="550"/>
      <c r="BD7" s="550"/>
      <c r="BE7" s="550"/>
      <c r="BF7" s="550"/>
      <c r="BG7" s="550"/>
      <c r="BH7" s="550"/>
      <c r="BI7" s="550"/>
      <c r="BJ7" s="551"/>
      <c r="CV7" s="543"/>
      <c r="CW7" s="544"/>
      <c r="CX7" s="545"/>
      <c r="CY7" s="552"/>
      <c r="CZ7" s="553"/>
      <c r="DA7" s="553"/>
      <c r="DB7" s="554"/>
    </row>
    <row r="8" spans="1:111" ht="26.25" customHeight="1" thickBot="1" x14ac:dyDescent="0.2">
      <c r="A8" s="513"/>
      <c r="B8" s="514"/>
      <c r="C8" s="514"/>
      <c r="D8" s="514"/>
      <c r="E8" s="517"/>
      <c r="F8" s="517"/>
      <c r="G8" s="517"/>
      <c r="H8" s="517"/>
      <c r="I8" s="517"/>
      <c r="J8" s="517"/>
      <c r="K8" s="517"/>
      <c r="L8" s="517"/>
      <c r="M8" s="517"/>
      <c r="N8" s="517"/>
      <c r="O8" s="517"/>
      <c r="P8" s="517"/>
      <c r="Q8" s="517"/>
      <c r="R8" s="517"/>
      <c r="S8" s="517"/>
      <c r="T8" s="517"/>
      <c r="U8" s="517"/>
      <c r="V8" s="517"/>
      <c r="W8" s="517"/>
      <c r="X8" s="517"/>
      <c r="Y8" s="517"/>
      <c r="Z8" s="517"/>
      <c r="AA8" s="517"/>
      <c r="AB8" s="517"/>
      <c r="AC8" s="555" t="s">
        <v>13</v>
      </c>
      <c r="AD8" s="527"/>
      <c r="AE8" s="527"/>
      <c r="AF8" s="527"/>
      <c r="AG8" s="527"/>
      <c r="AH8" s="556"/>
      <c r="AI8" s="557" t="s">
        <v>8</v>
      </c>
      <c r="AJ8" s="558"/>
      <c r="AK8" s="559"/>
      <c r="AL8" s="559"/>
      <c r="AM8" s="559"/>
      <c r="AN8" s="559"/>
      <c r="AO8" s="560"/>
      <c r="AP8" s="561"/>
      <c r="AQ8" s="561"/>
      <c r="AR8" s="561"/>
      <c r="AS8" s="561"/>
      <c r="AT8" s="561"/>
      <c r="AU8" s="527" t="s">
        <v>90</v>
      </c>
      <c r="AV8" s="527"/>
      <c r="AW8" s="528"/>
      <c r="AX8" s="528"/>
      <c r="AY8" s="528"/>
      <c r="AZ8" s="528"/>
      <c r="BA8" s="527" t="s">
        <v>91</v>
      </c>
      <c r="BB8" s="527"/>
      <c r="BC8" s="528"/>
      <c r="BD8" s="528"/>
      <c r="BE8" s="528"/>
      <c r="BF8" s="528"/>
      <c r="BG8" s="527" t="s">
        <v>92</v>
      </c>
      <c r="BH8" s="527"/>
      <c r="BI8" s="173"/>
      <c r="BJ8" s="174"/>
      <c r="BM8" s="175"/>
      <c r="BQ8" s="512" t="s">
        <v>14</v>
      </c>
      <c r="BR8" s="512"/>
      <c r="BS8" s="512"/>
      <c r="BT8" s="512"/>
      <c r="BU8" s="572"/>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V8" s="529"/>
      <c r="CW8" s="530"/>
      <c r="CX8" s="530"/>
      <c r="CY8" s="530"/>
      <c r="CZ8" s="530"/>
      <c r="DA8" s="530"/>
      <c r="DB8" s="530"/>
      <c r="DC8" s="530"/>
      <c r="DD8" s="530"/>
      <c r="DE8" s="530"/>
      <c r="DF8" s="530"/>
      <c r="DG8" s="531"/>
    </row>
    <row r="9" spans="1:111" ht="9" customHeight="1" x14ac:dyDescent="0.15">
      <c r="C9" s="176" t="s">
        <v>36</v>
      </c>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row>
    <row r="10" spans="1:111" ht="13.5" customHeight="1" x14ac:dyDescent="0.15">
      <c r="A10" s="532" t="s">
        <v>93</v>
      </c>
      <c r="B10" s="532"/>
      <c r="C10" s="512" t="s">
        <v>94</v>
      </c>
      <c r="D10" s="512"/>
      <c r="E10" s="512"/>
      <c r="F10" s="512"/>
      <c r="G10" s="512"/>
      <c r="H10" s="512"/>
      <c r="I10" s="512"/>
      <c r="J10" s="512"/>
      <c r="K10" s="512"/>
      <c r="L10" s="512"/>
      <c r="M10" s="512"/>
      <c r="N10" s="512"/>
      <c r="O10" s="512"/>
      <c r="P10" s="512"/>
      <c r="Q10" s="512"/>
      <c r="R10" s="512"/>
      <c r="S10" s="512" t="s">
        <v>95</v>
      </c>
      <c r="T10" s="533"/>
      <c r="U10" s="533"/>
      <c r="V10" s="533"/>
      <c r="W10" s="533"/>
      <c r="X10" s="533"/>
      <c r="Y10" s="533"/>
      <c r="Z10" s="533"/>
      <c r="AA10" s="533"/>
      <c r="AB10" s="533"/>
      <c r="AC10" s="533"/>
      <c r="AD10" s="533"/>
      <c r="AE10" s="177"/>
      <c r="AF10" s="177"/>
      <c r="AG10" s="534" t="s">
        <v>96</v>
      </c>
      <c r="AH10" s="535"/>
      <c r="AI10" s="512" t="s">
        <v>97</v>
      </c>
      <c r="AJ10" s="512"/>
      <c r="AK10" s="512"/>
      <c r="AL10" s="512"/>
      <c r="AM10" s="512"/>
      <c r="AN10" s="512"/>
      <c r="AO10" s="512"/>
      <c r="AP10" s="512"/>
      <c r="AQ10" s="512"/>
      <c r="AR10" s="512"/>
      <c r="AS10" s="512"/>
      <c r="AT10" s="512"/>
      <c r="AU10" s="512"/>
      <c r="AV10" s="512"/>
      <c r="AW10" s="512"/>
      <c r="AX10" s="512"/>
      <c r="AY10" s="512" t="s">
        <v>98</v>
      </c>
      <c r="AZ10" s="533"/>
      <c r="BA10" s="533"/>
      <c r="BB10" s="533"/>
      <c r="BC10" s="533"/>
      <c r="BD10" s="533"/>
      <c r="BE10" s="533"/>
      <c r="BF10" s="533"/>
      <c r="BG10" s="533"/>
      <c r="BH10" s="533"/>
      <c r="BI10" s="533"/>
      <c r="BJ10" s="533"/>
    </row>
    <row r="11" spans="1:111" ht="15" customHeight="1" x14ac:dyDescent="0.15">
      <c r="A11" s="532"/>
      <c r="B11" s="532"/>
      <c r="C11" s="512"/>
      <c r="D11" s="512"/>
      <c r="E11" s="512"/>
      <c r="F11" s="512"/>
      <c r="G11" s="512"/>
      <c r="H11" s="512"/>
      <c r="I11" s="512"/>
      <c r="J11" s="512"/>
      <c r="K11" s="512"/>
      <c r="L11" s="512"/>
      <c r="M11" s="512"/>
      <c r="N11" s="512"/>
      <c r="O11" s="512"/>
      <c r="P11" s="512"/>
      <c r="Q11" s="512"/>
      <c r="R11" s="512"/>
      <c r="S11" s="533"/>
      <c r="T11" s="533"/>
      <c r="U11" s="533"/>
      <c r="V11" s="533"/>
      <c r="W11" s="533"/>
      <c r="X11" s="533"/>
      <c r="Y11" s="533"/>
      <c r="Z11" s="533"/>
      <c r="AA11" s="533"/>
      <c r="AB11" s="533"/>
      <c r="AC11" s="533"/>
      <c r="AD11" s="533"/>
      <c r="AE11" s="177"/>
      <c r="AF11" s="177"/>
      <c r="AG11" s="536"/>
      <c r="AH11" s="537"/>
      <c r="AI11" s="512"/>
      <c r="AJ11" s="512"/>
      <c r="AK11" s="512"/>
      <c r="AL11" s="512"/>
      <c r="AM11" s="512"/>
      <c r="AN11" s="512"/>
      <c r="AO11" s="512"/>
      <c r="AP11" s="512"/>
      <c r="AQ11" s="512"/>
      <c r="AR11" s="512"/>
      <c r="AS11" s="512"/>
      <c r="AT11" s="512"/>
      <c r="AU11" s="512"/>
      <c r="AV11" s="512"/>
      <c r="AW11" s="512"/>
      <c r="AX11" s="512"/>
      <c r="AY11" s="533"/>
      <c r="AZ11" s="533"/>
      <c r="BA11" s="533"/>
      <c r="BB11" s="533"/>
      <c r="BC11" s="533"/>
      <c r="BD11" s="533"/>
      <c r="BE11" s="533"/>
      <c r="BF11" s="533"/>
      <c r="BG11" s="533"/>
      <c r="BH11" s="533"/>
      <c r="BI11" s="533"/>
      <c r="BJ11" s="533"/>
    </row>
    <row r="12" spans="1:111" ht="15.75" customHeight="1" x14ac:dyDescent="0.15">
      <c r="A12" s="532"/>
      <c r="B12" s="532"/>
      <c r="C12" s="562"/>
      <c r="D12" s="562"/>
      <c r="E12" s="562"/>
      <c r="F12" s="562"/>
      <c r="G12" s="562"/>
      <c r="H12" s="562"/>
      <c r="I12" s="562"/>
      <c r="J12" s="562"/>
      <c r="K12" s="562"/>
      <c r="L12" s="562"/>
      <c r="M12" s="562"/>
      <c r="N12" s="562"/>
      <c r="O12" s="562"/>
      <c r="P12" s="562"/>
      <c r="Q12" s="562"/>
      <c r="R12" s="562"/>
      <c r="S12" s="563" t="s">
        <v>99</v>
      </c>
      <c r="T12" s="564"/>
      <c r="U12" s="565"/>
      <c r="V12" s="566"/>
      <c r="W12" s="567"/>
      <c r="X12" s="570" t="s">
        <v>90</v>
      </c>
      <c r="Y12" s="567"/>
      <c r="Z12" s="567"/>
      <c r="AA12" s="570" t="s">
        <v>91</v>
      </c>
      <c r="AB12" s="567"/>
      <c r="AC12" s="567"/>
      <c r="AD12" s="574" t="s">
        <v>92</v>
      </c>
      <c r="AE12" s="178"/>
      <c r="AF12" s="178"/>
      <c r="AG12" s="536"/>
      <c r="AH12" s="537"/>
      <c r="AI12" s="579"/>
      <c r="AJ12" s="579"/>
      <c r="AK12" s="579"/>
      <c r="AL12" s="579"/>
      <c r="AM12" s="579"/>
      <c r="AN12" s="579"/>
      <c r="AO12" s="579"/>
      <c r="AP12" s="579"/>
      <c r="AQ12" s="579"/>
      <c r="AR12" s="579"/>
      <c r="AS12" s="579"/>
      <c r="AT12" s="579"/>
      <c r="AU12" s="579"/>
      <c r="AV12" s="579"/>
      <c r="AW12" s="579"/>
      <c r="AX12" s="579"/>
      <c r="AY12" s="563" t="s">
        <v>99</v>
      </c>
      <c r="AZ12" s="564"/>
      <c r="BA12" s="565"/>
      <c r="BB12" s="566"/>
      <c r="BC12" s="567"/>
      <c r="BD12" s="570" t="s">
        <v>90</v>
      </c>
      <c r="BE12" s="567"/>
      <c r="BF12" s="567"/>
      <c r="BG12" s="570" t="s">
        <v>91</v>
      </c>
      <c r="BH12" s="567"/>
      <c r="BI12" s="567"/>
      <c r="BJ12" s="574" t="s">
        <v>92</v>
      </c>
    </row>
    <row r="13" spans="1:111" ht="15.75" customHeight="1" x14ac:dyDescent="0.15">
      <c r="A13" s="532"/>
      <c r="B13" s="532"/>
      <c r="C13" s="562"/>
      <c r="D13" s="562"/>
      <c r="E13" s="562"/>
      <c r="F13" s="562"/>
      <c r="G13" s="562"/>
      <c r="H13" s="562"/>
      <c r="I13" s="562"/>
      <c r="J13" s="562"/>
      <c r="K13" s="562"/>
      <c r="L13" s="562"/>
      <c r="M13" s="562"/>
      <c r="N13" s="562"/>
      <c r="O13" s="562"/>
      <c r="P13" s="562"/>
      <c r="Q13" s="562"/>
      <c r="R13" s="562"/>
      <c r="S13" s="576"/>
      <c r="T13" s="577"/>
      <c r="U13" s="578"/>
      <c r="V13" s="568"/>
      <c r="W13" s="569"/>
      <c r="X13" s="571"/>
      <c r="Y13" s="569"/>
      <c r="Z13" s="569"/>
      <c r="AA13" s="571"/>
      <c r="AB13" s="569"/>
      <c r="AC13" s="569"/>
      <c r="AD13" s="575"/>
      <c r="AE13" s="178"/>
      <c r="AF13" s="178"/>
      <c r="AG13" s="536"/>
      <c r="AH13" s="537"/>
      <c r="AI13" s="579"/>
      <c r="AJ13" s="579"/>
      <c r="AK13" s="579"/>
      <c r="AL13" s="579"/>
      <c r="AM13" s="579"/>
      <c r="AN13" s="579"/>
      <c r="AO13" s="579"/>
      <c r="AP13" s="579"/>
      <c r="AQ13" s="579"/>
      <c r="AR13" s="579"/>
      <c r="AS13" s="579"/>
      <c r="AT13" s="579"/>
      <c r="AU13" s="579"/>
      <c r="AV13" s="579"/>
      <c r="AW13" s="579"/>
      <c r="AX13" s="579"/>
      <c r="AY13" s="576"/>
      <c r="AZ13" s="577"/>
      <c r="BA13" s="578"/>
      <c r="BB13" s="568"/>
      <c r="BC13" s="569"/>
      <c r="BD13" s="571"/>
      <c r="BE13" s="569"/>
      <c r="BF13" s="569"/>
      <c r="BG13" s="571"/>
      <c r="BH13" s="569"/>
      <c r="BI13" s="569"/>
      <c r="BJ13" s="575"/>
    </row>
    <row r="14" spans="1:111" ht="15.75" customHeight="1" x14ac:dyDescent="0.15">
      <c r="A14" s="532"/>
      <c r="B14" s="532"/>
      <c r="C14" s="562"/>
      <c r="D14" s="562"/>
      <c r="E14" s="562"/>
      <c r="F14" s="562"/>
      <c r="G14" s="562"/>
      <c r="H14" s="562"/>
      <c r="I14" s="562"/>
      <c r="J14" s="562"/>
      <c r="K14" s="562"/>
      <c r="L14" s="562"/>
      <c r="M14" s="562"/>
      <c r="N14" s="562"/>
      <c r="O14" s="562"/>
      <c r="P14" s="562"/>
      <c r="Q14" s="562"/>
      <c r="R14" s="562"/>
      <c r="S14" s="563" t="s">
        <v>99</v>
      </c>
      <c r="T14" s="564"/>
      <c r="U14" s="565"/>
      <c r="V14" s="566"/>
      <c r="W14" s="567"/>
      <c r="X14" s="570" t="s">
        <v>90</v>
      </c>
      <c r="Y14" s="567"/>
      <c r="Z14" s="567"/>
      <c r="AA14" s="570" t="s">
        <v>91</v>
      </c>
      <c r="AB14" s="567"/>
      <c r="AC14" s="567"/>
      <c r="AD14" s="574" t="s">
        <v>92</v>
      </c>
      <c r="AE14" s="178"/>
      <c r="AF14" s="178"/>
      <c r="AG14" s="536"/>
      <c r="AH14" s="537"/>
      <c r="AI14" s="579"/>
      <c r="AJ14" s="579"/>
      <c r="AK14" s="579"/>
      <c r="AL14" s="579"/>
      <c r="AM14" s="579"/>
      <c r="AN14" s="579"/>
      <c r="AO14" s="579"/>
      <c r="AP14" s="579"/>
      <c r="AQ14" s="579"/>
      <c r="AR14" s="579"/>
      <c r="AS14" s="579"/>
      <c r="AT14" s="579"/>
      <c r="AU14" s="579"/>
      <c r="AV14" s="579"/>
      <c r="AW14" s="579"/>
      <c r="AX14" s="579"/>
      <c r="AY14" s="563" t="s">
        <v>99</v>
      </c>
      <c r="AZ14" s="564"/>
      <c r="BA14" s="565"/>
      <c r="BB14" s="566"/>
      <c r="BC14" s="567"/>
      <c r="BD14" s="570" t="s">
        <v>90</v>
      </c>
      <c r="BE14" s="567"/>
      <c r="BF14" s="567"/>
      <c r="BG14" s="570" t="s">
        <v>91</v>
      </c>
      <c r="BH14" s="567"/>
      <c r="BI14" s="567"/>
      <c r="BJ14" s="574" t="s">
        <v>92</v>
      </c>
    </row>
    <row r="15" spans="1:111" ht="15.75" customHeight="1" x14ac:dyDescent="0.15">
      <c r="A15" s="532"/>
      <c r="B15" s="532"/>
      <c r="C15" s="562"/>
      <c r="D15" s="562"/>
      <c r="E15" s="562"/>
      <c r="F15" s="562"/>
      <c r="G15" s="562"/>
      <c r="H15" s="562"/>
      <c r="I15" s="562"/>
      <c r="J15" s="562"/>
      <c r="K15" s="562"/>
      <c r="L15" s="562"/>
      <c r="M15" s="562"/>
      <c r="N15" s="562"/>
      <c r="O15" s="562"/>
      <c r="P15" s="562"/>
      <c r="Q15" s="562"/>
      <c r="R15" s="562"/>
      <c r="S15" s="576"/>
      <c r="T15" s="577"/>
      <c r="U15" s="578"/>
      <c r="V15" s="568"/>
      <c r="W15" s="569"/>
      <c r="X15" s="571"/>
      <c r="Y15" s="569"/>
      <c r="Z15" s="569"/>
      <c r="AA15" s="571"/>
      <c r="AB15" s="569"/>
      <c r="AC15" s="569"/>
      <c r="AD15" s="575"/>
      <c r="AE15" s="178"/>
      <c r="AF15" s="178"/>
      <c r="AG15" s="536"/>
      <c r="AH15" s="537"/>
      <c r="AI15" s="579"/>
      <c r="AJ15" s="579"/>
      <c r="AK15" s="579"/>
      <c r="AL15" s="579"/>
      <c r="AM15" s="579"/>
      <c r="AN15" s="579"/>
      <c r="AO15" s="579"/>
      <c r="AP15" s="579"/>
      <c r="AQ15" s="579"/>
      <c r="AR15" s="579"/>
      <c r="AS15" s="579"/>
      <c r="AT15" s="579"/>
      <c r="AU15" s="579"/>
      <c r="AV15" s="579"/>
      <c r="AW15" s="579"/>
      <c r="AX15" s="579"/>
      <c r="AY15" s="576"/>
      <c r="AZ15" s="577"/>
      <c r="BA15" s="578"/>
      <c r="BB15" s="568"/>
      <c r="BC15" s="569"/>
      <c r="BD15" s="571"/>
      <c r="BE15" s="569"/>
      <c r="BF15" s="569"/>
      <c r="BG15" s="571"/>
      <c r="BH15" s="569"/>
      <c r="BI15" s="569"/>
      <c r="BJ15" s="575"/>
    </row>
    <row r="16" spans="1:111" ht="15.75" customHeight="1" x14ac:dyDescent="0.15">
      <c r="A16" s="532"/>
      <c r="B16" s="532"/>
      <c r="C16" s="562"/>
      <c r="D16" s="562"/>
      <c r="E16" s="562"/>
      <c r="F16" s="562"/>
      <c r="G16" s="562"/>
      <c r="H16" s="562"/>
      <c r="I16" s="562"/>
      <c r="J16" s="562"/>
      <c r="K16" s="562"/>
      <c r="L16" s="562"/>
      <c r="M16" s="562"/>
      <c r="N16" s="562"/>
      <c r="O16" s="562"/>
      <c r="P16" s="562"/>
      <c r="Q16" s="562"/>
      <c r="R16" s="562"/>
      <c r="S16" s="563" t="s">
        <v>99</v>
      </c>
      <c r="T16" s="564"/>
      <c r="U16" s="565"/>
      <c r="V16" s="566"/>
      <c r="W16" s="567"/>
      <c r="X16" s="570" t="s">
        <v>90</v>
      </c>
      <c r="Y16" s="567"/>
      <c r="Z16" s="567"/>
      <c r="AA16" s="570" t="s">
        <v>91</v>
      </c>
      <c r="AB16" s="567"/>
      <c r="AC16" s="567"/>
      <c r="AD16" s="574" t="s">
        <v>92</v>
      </c>
      <c r="AE16" s="178"/>
      <c r="AF16" s="178"/>
      <c r="AG16" s="536"/>
      <c r="AH16" s="537"/>
      <c r="AI16" s="579"/>
      <c r="AJ16" s="579"/>
      <c r="AK16" s="579"/>
      <c r="AL16" s="579"/>
      <c r="AM16" s="579"/>
      <c r="AN16" s="579"/>
      <c r="AO16" s="579"/>
      <c r="AP16" s="579"/>
      <c r="AQ16" s="579"/>
      <c r="AR16" s="579"/>
      <c r="AS16" s="579"/>
      <c r="AT16" s="579"/>
      <c r="AU16" s="579"/>
      <c r="AV16" s="579"/>
      <c r="AW16" s="579"/>
      <c r="AX16" s="579"/>
      <c r="AY16" s="563" t="s">
        <v>99</v>
      </c>
      <c r="AZ16" s="564"/>
      <c r="BA16" s="565"/>
      <c r="BB16" s="566"/>
      <c r="BC16" s="567"/>
      <c r="BD16" s="570" t="s">
        <v>90</v>
      </c>
      <c r="BE16" s="567"/>
      <c r="BF16" s="567"/>
      <c r="BG16" s="570" t="s">
        <v>91</v>
      </c>
      <c r="BH16" s="567"/>
      <c r="BI16" s="567"/>
      <c r="BJ16" s="574" t="s">
        <v>92</v>
      </c>
    </row>
    <row r="17" spans="1:73" ht="15.75" customHeight="1" x14ac:dyDescent="0.15">
      <c r="A17" s="532"/>
      <c r="B17" s="532"/>
      <c r="C17" s="562"/>
      <c r="D17" s="562"/>
      <c r="E17" s="562"/>
      <c r="F17" s="562"/>
      <c r="G17" s="562"/>
      <c r="H17" s="562"/>
      <c r="I17" s="562"/>
      <c r="J17" s="562"/>
      <c r="K17" s="562"/>
      <c r="L17" s="562"/>
      <c r="M17" s="562"/>
      <c r="N17" s="562"/>
      <c r="O17" s="562"/>
      <c r="P17" s="562"/>
      <c r="Q17" s="562"/>
      <c r="R17" s="562"/>
      <c r="S17" s="576"/>
      <c r="T17" s="577"/>
      <c r="U17" s="578"/>
      <c r="V17" s="568"/>
      <c r="W17" s="569"/>
      <c r="X17" s="571"/>
      <c r="Y17" s="569"/>
      <c r="Z17" s="569"/>
      <c r="AA17" s="571"/>
      <c r="AB17" s="569"/>
      <c r="AC17" s="569"/>
      <c r="AD17" s="575"/>
      <c r="AE17" s="178"/>
      <c r="AF17" s="178"/>
      <c r="AG17" s="536"/>
      <c r="AH17" s="537"/>
      <c r="AI17" s="579"/>
      <c r="AJ17" s="579"/>
      <c r="AK17" s="579"/>
      <c r="AL17" s="579"/>
      <c r="AM17" s="579"/>
      <c r="AN17" s="579"/>
      <c r="AO17" s="579"/>
      <c r="AP17" s="579"/>
      <c r="AQ17" s="579"/>
      <c r="AR17" s="579"/>
      <c r="AS17" s="579"/>
      <c r="AT17" s="579"/>
      <c r="AU17" s="579"/>
      <c r="AV17" s="579"/>
      <c r="AW17" s="579"/>
      <c r="AX17" s="579"/>
      <c r="AY17" s="576"/>
      <c r="AZ17" s="577"/>
      <c r="BA17" s="578"/>
      <c r="BB17" s="568"/>
      <c r="BC17" s="569"/>
      <c r="BD17" s="571"/>
      <c r="BE17" s="569"/>
      <c r="BF17" s="569"/>
      <c r="BG17" s="571"/>
      <c r="BH17" s="569"/>
      <c r="BI17" s="569"/>
      <c r="BJ17" s="575"/>
    </row>
    <row r="18" spans="1:73" ht="15.75" customHeight="1" x14ac:dyDescent="0.15">
      <c r="A18" s="532"/>
      <c r="B18" s="532"/>
      <c r="C18" s="562"/>
      <c r="D18" s="562"/>
      <c r="E18" s="562"/>
      <c r="F18" s="562"/>
      <c r="G18" s="562"/>
      <c r="H18" s="562"/>
      <c r="I18" s="562"/>
      <c r="J18" s="562"/>
      <c r="K18" s="562"/>
      <c r="L18" s="562"/>
      <c r="M18" s="562"/>
      <c r="N18" s="562"/>
      <c r="O18" s="562"/>
      <c r="P18" s="562"/>
      <c r="Q18" s="562"/>
      <c r="R18" s="562"/>
      <c r="S18" s="563" t="s">
        <v>99</v>
      </c>
      <c r="T18" s="564"/>
      <c r="U18" s="565"/>
      <c r="V18" s="566"/>
      <c r="W18" s="567"/>
      <c r="X18" s="570" t="s">
        <v>90</v>
      </c>
      <c r="Y18" s="567"/>
      <c r="Z18" s="567"/>
      <c r="AA18" s="570" t="s">
        <v>91</v>
      </c>
      <c r="AB18" s="567"/>
      <c r="AC18" s="567"/>
      <c r="AD18" s="574" t="s">
        <v>92</v>
      </c>
      <c r="AE18" s="178"/>
      <c r="AF18" s="178"/>
      <c r="AG18" s="536"/>
      <c r="AH18" s="537"/>
      <c r="AI18" s="579"/>
      <c r="AJ18" s="579"/>
      <c r="AK18" s="579"/>
      <c r="AL18" s="579"/>
      <c r="AM18" s="579"/>
      <c r="AN18" s="579"/>
      <c r="AO18" s="579"/>
      <c r="AP18" s="579"/>
      <c r="AQ18" s="579"/>
      <c r="AR18" s="579"/>
      <c r="AS18" s="579"/>
      <c r="AT18" s="579"/>
      <c r="AU18" s="579"/>
      <c r="AV18" s="579"/>
      <c r="AW18" s="579"/>
      <c r="AX18" s="579"/>
      <c r="AY18" s="563" t="s">
        <v>99</v>
      </c>
      <c r="AZ18" s="564"/>
      <c r="BA18" s="565"/>
      <c r="BB18" s="566"/>
      <c r="BC18" s="567"/>
      <c r="BD18" s="570" t="s">
        <v>90</v>
      </c>
      <c r="BE18" s="567"/>
      <c r="BF18" s="567"/>
      <c r="BG18" s="570" t="s">
        <v>91</v>
      </c>
      <c r="BH18" s="567"/>
      <c r="BI18" s="567"/>
      <c r="BJ18" s="574" t="s">
        <v>92</v>
      </c>
    </row>
    <row r="19" spans="1:73" ht="15.75" customHeight="1" x14ac:dyDescent="0.15">
      <c r="A19" s="532"/>
      <c r="B19" s="532"/>
      <c r="C19" s="562"/>
      <c r="D19" s="562"/>
      <c r="E19" s="562"/>
      <c r="F19" s="562"/>
      <c r="G19" s="562"/>
      <c r="H19" s="562"/>
      <c r="I19" s="562"/>
      <c r="J19" s="562"/>
      <c r="K19" s="562"/>
      <c r="L19" s="562"/>
      <c r="M19" s="562"/>
      <c r="N19" s="562"/>
      <c r="O19" s="562"/>
      <c r="P19" s="562"/>
      <c r="Q19" s="562"/>
      <c r="R19" s="562"/>
      <c r="S19" s="576"/>
      <c r="T19" s="577"/>
      <c r="U19" s="578"/>
      <c r="V19" s="568"/>
      <c r="W19" s="569"/>
      <c r="X19" s="571"/>
      <c r="Y19" s="569"/>
      <c r="Z19" s="569"/>
      <c r="AA19" s="571"/>
      <c r="AB19" s="569"/>
      <c r="AC19" s="569"/>
      <c r="AD19" s="575"/>
      <c r="AE19" s="178"/>
      <c r="AF19" s="178"/>
      <c r="AG19" s="538"/>
      <c r="AH19" s="539"/>
      <c r="AI19" s="579"/>
      <c r="AJ19" s="579"/>
      <c r="AK19" s="579"/>
      <c r="AL19" s="579"/>
      <c r="AM19" s="579"/>
      <c r="AN19" s="579"/>
      <c r="AO19" s="579"/>
      <c r="AP19" s="579"/>
      <c r="AQ19" s="579"/>
      <c r="AR19" s="579"/>
      <c r="AS19" s="579"/>
      <c r="AT19" s="579"/>
      <c r="AU19" s="579"/>
      <c r="AV19" s="579"/>
      <c r="AW19" s="579"/>
      <c r="AX19" s="579"/>
      <c r="AY19" s="576"/>
      <c r="AZ19" s="577"/>
      <c r="BA19" s="578"/>
      <c r="BB19" s="568"/>
      <c r="BC19" s="569"/>
      <c r="BD19" s="571"/>
      <c r="BE19" s="569"/>
      <c r="BF19" s="569"/>
      <c r="BG19" s="571"/>
      <c r="BH19" s="569"/>
      <c r="BI19" s="569"/>
      <c r="BJ19" s="575"/>
    </row>
    <row r="20" spans="1:73" ht="15" customHeight="1" x14ac:dyDescent="0.15">
      <c r="C20" s="179"/>
      <c r="D20" s="179"/>
      <c r="E20" s="180"/>
      <c r="F20" s="180"/>
      <c r="G20" s="180"/>
      <c r="H20" s="180"/>
      <c r="I20" s="180"/>
      <c r="J20" s="180"/>
      <c r="K20" s="180"/>
      <c r="L20" s="180"/>
      <c r="M20" s="180"/>
      <c r="N20" s="180"/>
      <c r="O20" s="180"/>
      <c r="P20" s="180"/>
      <c r="Q20" s="180"/>
      <c r="R20" s="180"/>
      <c r="S20" s="181"/>
      <c r="T20" s="181"/>
      <c r="U20" s="181"/>
      <c r="V20" s="181"/>
      <c r="W20" s="181"/>
      <c r="X20" s="181"/>
      <c r="Y20" s="181"/>
      <c r="Z20" s="181"/>
      <c r="AA20" s="181"/>
      <c r="AB20" s="181"/>
      <c r="AC20" s="181"/>
      <c r="AD20" s="181"/>
      <c r="AG20" s="580" t="s">
        <v>100</v>
      </c>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row>
    <row r="21" spans="1:73" ht="20.25" customHeight="1" x14ac:dyDescent="0.2">
      <c r="A21" s="172" t="s">
        <v>101</v>
      </c>
      <c r="R21" s="182"/>
    </row>
    <row r="22" spans="1:73" s="183" customFormat="1" ht="18" customHeight="1" x14ac:dyDescent="0.4">
      <c r="A22" s="183" t="s">
        <v>102</v>
      </c>
      <c r="R22" s="184"/>
    </row>
    <row r="23" spans="1:73" s="183" customFormat="1" ht="18" customHeight="1" x14ac:dyDescent="0.4">
      <c r="A23" s="183" t="s">
        <v>103</v>
      </c>
      <c r="R23" s="184"/>
    </row>
    <row r="24" spans="1:73" s="183" customFormat="1" ht="18" customHeight="1" x14ac:dyDescent="0.4">
      <c r="A24" s="183" t="s">
        <v>318</v>
      </c>
      <c r="R24" s="184"/>
    </row>
    <row r="25" spans="1:73" s="183" customFormat="1" ht="18" customHeight="1" x14ac:dyDescent="0.4">
      <c r="A25" s="183" t="s">
        <v>199</v>
      </c>
      <c r="R25" s="184"/>
    </row>
    <row r="26" spans="1:73" s="183" customFormat="1" ht="18" customHeight="1" x14ac:dyDescent="0.4">
      <c r="A26" s="183" t="s">
        <v>104</v>
      </c>
      <c r="R26" s="184"/>
    </row>
    <row r="27" spans="1:73" ht="9.75" customHeight="1" thickBot="1" x14ac:dyDescent="0.2">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row>
    <row r="28" spans="1:73" ht="14.25" customHeight="1" thickTop="1" x14ac:dyDescent="0.15">
      <c r="C28" s="581" t="s">
        <v>105</v>
      </c>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5" t="s">
        <v>106</v>
      </c>
      <c r="AD28" s="585"/>
      <c r="AE28" s="585"/>
      <c r="AF28" s="585"/>
      <c r="AG28" s="587" t="s">
        <v>107</v>
      </c>
      <c r="AH28" s="588"/>
      <c r="AI28" s="588"/>
      <c r="AJ28" s="588"/>
      <c r="AK28" s="588"/>
      <c r="AL28" s="588"/>
      <c r="AM28" s="588"/>
      <c r="AN28" s="588"/>
      <c r="AO28" s="588"/>
      <c r="AP28" s="588"/>
      <c r="AQ28" s="588"/>
      <c r="AR28" s="588"/>
      <c r="AS28" s="588"/>
      <c r="AT28" s="588"/>
      <c r="AU28" s="588"/>
      <c r="AV28" s="588"/>
      <c r="AW28" s="591">
        <f>IFERROR(QUOTIENT((AY33+AY38+AY43+AY48+AY53+AY58+AY63+AY68+AY73+AY78+AY83+AY88+AY93+AY98+AY103)*12+(BE33+BE38+BE43+BE48+BE53+BE58+BE63+BE68+BE73+BE78+BE83+BE88+BE93+BE98+BE103),12),"")</f>
        <v>0</v>
      </c>
      <c r="AX28" s="592"/>
      <c r="AY28" s="592"/>
      <c r="AZ28" s="592"/>
      <c r="BA28" s="595" t="s">
        <v>90</v>
      </c>
      <c r="BB28" s="596"/>
      <c r="BC28" s="592">
        <f>IFERROR(MOD((AY33+AY38+AY43+AY48+AY53+AY58+AY63+AY68+AY73+AY78+AY83+AY88+AY93+AY98+AY103)*12+(BE33+BE38+BE43+BE48+BE53+BE58+BE63+BE68+BE73+BE78+BE83+BE88+BE93+BE98+BE103),12),"")</f>
        <v>0</v>
      </c>
      <c r="BD28" s="592"/>
      <c r="BE28" s="592"/>
      <c r="BF28" s="592"/>
      <c r="BG28" s="588" t="s">
        <v>108</v>
      </c>
      <c r="BH28" s="599"/>
      <c r="BU28" s="170" t="s">
        <v>246</v>
      </c>
    </row>
    <row r="29" spans="1:73" ht="14.25" thickBot="1" x14ac:dyDescent="0.2">
      <c r="C29" s="583"/>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6"/>
      <c r="AD29" s="586"/>
      <c r="AE29" s="586"/>
      <c r="AF29" s="586"/>
      <c r="AG29" s="589"/>
      <c r="AH29" s="590"/>
      <c r="AI29" s="590"/>
      <c r="AJ29" s="590"/>
      <c r="AK29" s="590"/>
      <c r="AL29" s="590"/>
      <c r="AM29" s="590"/>
      <c r="AN29" s="590"/>
      <c r="AO29" s="590"/>
      <c r="AP29" s="590"/>
      <c r="AQ29" s="590"/>
      <c r="AR29" s="590"/>
      <c r="AS29" s="590"/>
      <c r="AT29" s="590"/>
      <c r="AU29" s="590"/>
      <c r="AV29" s="590"/>
      <c r="AW29" s="593"/>
      <c r="AX29" s="594"/>
      <c r="AY29" s="594"/>
      <c r="AZ29" s="594"/>
      <c r="BA29" s="597"/>
      <c r="BB29" s="598"/>
      <c r="BC29" s="594"/>
      <c r="BD29" s="594"/>
      <c r="BE29" s="594"/>
      <c r="BF29" s="594"/>
      <c r="BG29" s="590"/>
      <c r="BH29" s="600"/>
    </row>
    <row r="30" spans="1:73" ht="9.75" customHeight="1" x14ac:dyDescent="0.15">
      <c r="C30" s="186"/>
    </row>
    <row r="31" spans="1:73" ht="13.5" customHeight="1" x14ac:dyDescent="0.15">
      <c r="A31" s="494" t="s">
        <v>109</v>
      </c>
      <c r="B31" s="495"/>
      <c r="C31" s="613" t="s">
        <v>110</v>
      </c>
      <c r="D31" s="614"/>
      <c r="E31" s="614"/>
      <c r="F31" s="614"/>
      <c r="G31" s="614"/>
      <c r="H31" s="615"/>
      <c r="I31" s="635"/>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8"/>
      <c r="AH31" s="663" t="s">
        <v>244</v>
      </c>
      <c r="AI31" s="642"/>
      <c r="AJ31" s="638"/>
      <c r="AK31" s="644" t="s">
        <v>245</v>
      </c>
      <c r="AL31" s="642"/>
      <c r="AM31" s="638"/>
      <c r="AN31" s="614" t="s">
        <v>111</v>
      </c>
      <c r="AO31" s="614"/>
      <c r="AP31" s="614"/>
      <c r="AQ31" s="614"/>
      <c r="AR31" s="614"/>
      <c r="AS31" s="615"/>
      <c r="AT31" s="630"/>
      <c r="AU31" s="630"/>
      <c r="AV31" s="630"/>
      <c r="AW31" s="630"/>
      <c r="AX31" s="630"/>
      <c r="AY31" s="630"/>
      <c r="AZ31" s="630"/>
      <c r="BA31" s="630"/>
      <c r="BB31" s="630"/>
      <c r="BC31" s="630"/>
      <c r="BD31" s="630"/>
      <c r="BE31" s="630"/>
      <c r="BF31" s="630"/>
      <c r="BG31" s="630"/>
      <c r="BH31" s="630"/>
      <c r="BI31" s="630"/>
      <c r="BJ31" s="631"/>
      <c r="BK31" s="182"/>
      <c r="BL31" s="182"/>
      <c r="BM31" s="182"/>
      <c r="BN31" s="182"/>
    </row>
    <row r="32" spans="1:73" ht="18.75" customHeight="1" x14ac:dyDescent="0.15">
      <c r="A32" s="496"/>
      <c r="B32" s="497"/>
      <c r="C32" s="616"/>
      <c r="D32" s="617"/>
      <c r="E32" s="617"/>
      <c r="F32" s="617"/>
      <c r="G32" s="617"/>
      <c r="H32" s="618"/>
      <c r="I32" s="639"/>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1"/>
      <c r="AH32" s="664"/>
      <c r="AI32" s="643"/>
      <c r="AJ32" s="641"/>
      <c r="AK32" s="645"/>
      <c r="AL32" s="643"/>
      <c r="AM32" s="641"/>
      <c r="AN32" s="617"/>
      <c r="AO32" s="617"/>
      <c r="AP32" s="617"/>
      <c r="AQ32" s="617"/>
      <c r="AR32" s="617"/>
      <c r="AS32" s="618"/>
      <c r="AT32" s="632"/>
      <c r="AU32" s="632"/>
      <c r="AV32" s="632"/>
      <c r="AW32" s="632"/>
      <c r="AX32" s="632"/>
      <c r="AY32" s="632"/>
      <c r="AZ32" s="632"/>
      <c r="BA32" s="632"/>
      <c r="BB32" s="632"/>
      <c r="BC32" s="632"/>
      <c r="BD32" s="632"/>
      <c r="BE32" s="632"/>
      <c r="BF32" s="632"/>
      <c r="BG32" s="632"/>
      <c r="BH32" s="632"/>
      <c r="BI32" s="632"/>
      <c r="BJ32" s="633"/>
      <c r="BK32" s="182"/>
      <c r="BL32" s="182"/>
      <c r="BM32" s="182"/>
      <c r="BN32" s="182"/>
    </row>
    <row r="33" spans="1:85" ht="13.5" customHeight="1" x14ac:dyDescent="0.15">
      <c r="A33" s="496"/>
      <c r="B33" s="497"/>
      <c r="C33" s="634" t="s">
        <v>112</v>
      </c>
      <c r="D33" s="614"/>
      <c r="E33" s="614"/>
      <c r="F33" s="614"/>
      <c r="G33" s="614"/>
      <c r="H33" s="615"/>
      <c r="I33" s="635"/>
      <c r="J33" s="630"/>
      <c r="K33" s="630"/>
      <c r="L33" s="630"/>
      <c r="M33" s="630"/>
      <c r="N33" s="630"/>
      <c r="O33" s="631"/>
      <c r="P33" s="634" t="s">
        <v>113</v>
      </c>
      <c r="Q33" s="614"/>
      <c r="R33" s="614"/>
      <c r="S33" s="614"/>
      <c r="T33" s="614"/>
      <c r="U33" s="624"/>
      <c r="V33" s="601"/>
      <c r="W33" s="602"/>
      <c r="X33" s="602"/>
      <c r="Y33" s="602"/>
      <c r="Z33" s="602"/>
      <c r="AA33" s="602"/>
      <c r="AB33" s="602"/>
      <c r="AC33" s="602"/>
      <c r="AD33" s="603"/>
      <c r="AE33" s="607" t="s">
        <v>114</v>
      </c>
      <c r="AF33" s="608"/>
      <c r="AG33" s="608"/>
      <c r="AH33" s="609"/>
      <c r="AI33" s="619"/>
      <c r="AJ33" s="620"/>
      <c r="AK33" s="602"/>
      <c r="AL33" s="620"/>
      <c r="AM33" s="620"/>
      <c r="AN33" s="602"/>
      <c r="AO33" s="602"/>
      <c r="AP33" s="602"/>
      <c r="AQ33" s="621"/>
      <c r="AR33" s="613" t="s">
        <v>115</v>
      </c>
      <c r="AS33" s="614"/>
      <c r="AT33" s="614"/>
      <c r="AU33" s="614"/>
      <c r="AV33" s="614"/>
      <c r="AW33" s="614"/>
      <c r="AX33" s="624"/>
      <c r="AY33" s="626" t="str">
        <f>IF(CA35="","０",QUOTIENT(CA35,12))</f>
        <v>０</v>
      </c>
      <c r="AZ33" s="627"/>
      <c r="BA33" s="627"/>
      <c r="BB33" s="627"/>
      <c r="BC33" s="614" t="s">
        <v>90</v>
      </c>
      <c r="BD33" s="614"/>
      <c r="BE33" s="627" t="str">
        <f>IF(CA35="","０",MOD(CA35,12))</f>
        <v>０</v>
      </c>
      <c r="BF33" s="627"/>
      <c r="BG33" s="627"/>
      <c r="BH33" s="627"/>
      <c r="BI33" s="657" t="s">
        <v>108</v>
      </c>
      <c r="BJ33" s="658"/>
      <c r="BK33" s="182" t="s">
        <v>116</v>
      </c>
      <c r="BL33" s="182"/>
      <c r="BM33" s="182"/>
      <c r="BN33" s="182"/>
    </row>
    <row r="34" spans="1:85" ht="13.5" customHeight="1" x14ac:dyDescent="0.15">
      <c r="A34" s="498"/>
      <c r="B34" s="499"/>
      <c r="C34" s="616"/>
      <c r="D34" s="617"/>
      <c r="E34" s="617"/>
      <c r="F34" s="617"/>
      <c r="G34" s="617"/>
      <c r="H34" s="618"/>
      <c r="I34" s="636"/>
      <c r="J34" s="632"/>
      <c r="K34" s="632"/>
      <c r="L34" s="632"/>
      <c r="M34" s="632"/>
      <c r="N34" s="632"/>
      <c r="O34" s="633"/>
      <c r="P34" s="616"/>
      <c r="Q34" s="617"/>
      <c r="R34" s="617"/>
      <c r="S34" s="617"/>
      <c r="T34" s="617"/>
      <c r="U34" s="625"/>
      <c r="V34" s="604"/>
      <c r="W34" s="605"/>
      <c r="X34" s="605"/>
      <c r="Y34" s="605"/>
      <c r="Z34" s="605"/>
      <c r="AA34" s="605"/>
      <c r="AB34" s="605"/>
      <c r="AC34" s="605"/>
      <c r="AD34" s="606"/>
      <c r="AE34" s="610"/>
      <c r="AF34" s="611"/>
      <c r="AG34" s="611"/>
      <c r="AH34" s="612"/>
      <c r="AI34" s="622"/>
      <c r="AJ34" s="605"/>
      <c r="AK34" s="605"/>
      <c r="AL34" s="605"/>
      <c r="AM34" s="605"/>
      <c r="AN34" s="605"/>
      <c r="AO34" s="605"/>
      <c r="AP34" s="605"/>
      <c r="AQ34" s="623"/>
      <c r="AR34" s="616"/>
      <c r="AS34" s="617"/>
      <c r="AT34" s="617"/>
      <c r="AU34" s="617"/>
      <c r="AV34" s="617"/>
      <c r="AW34" s="617"/>
      <c r="AX34" s="625"/>
      <c r="AY34" s="628"/>
      <c r="AZ34" s="629"/>
      <c r="BA34" s="629"/>
      <c r="BB34" s="629"/>
      <c r="BC34" s="617"/>
      <c r="BD34" s="617"/>
      <c r="BE34" s="629"/>
      <c r="BF34" s="629"/>
      <c r="BG34" s="629"/>
      <c r="BH34" s="629"/>
      <c r="BI34" s="659"/>
      <c r="BJ34" s="660"/>
      <c r="BK34" s="182"/>
      <c r="BL34" s="182"/>
      <c r="BM34" s="646" t="s">
        <v>118</v>
      </c>
      <c r="BN34" s="647"/>
      <c r="BO34" s="647"/>
      <c r="BP34" s="647"/>
      <c r="BQ34" s="647"/>
      <c r="BR34" s="647"/>
      <c r="BS34" s="647"/>
      <c r="BT34" s="647"/>
      <c r="BU34" s="647"/>
      <c r="BV34" s="647"/>
      <c r="BW34" s="647"/>
      <c r="BX34" s="647"/>
      <c r="BY34" s="647"/>
      <c r="BZ34" s="647"/>
      <c r="CA34" s="647"/>
      <c r="CB34" s="647"/>
      <c r="CC34" s="647"/>
      <c r="CD34" s="647"/>
      <c r="CE34" s="647"/>
      <c r="CF34" s="647"/>
      <c r="CG34" s="648"/>
    </row>
    <row r="35" spans="1:85" ht="13.5" customHeight="1" x14ac:dyDescent="0.15">
      <c r="BK35" s="182"/>
      <c r="BL35" s="182"/>
      <c r="BM35" s="649" t="str">
        <f>IF(OR(V33="",AI33=""),"",DATEDIF(V33,AI33,"Y")*12+DATEDIF(V33,AI33,"YM"))</f>
        <v/>
      </c>
      <c r="BN35" s="649"/>
      <c r="BO35" s="649"/>
      <c r="BP35" s="649"/>
      <c r="BQ35" s="649"/>
      <c r="BR35" s="649"/>
      <c r="BS35" s="649"/>
      <c r="BT35" s="650" t="str">
        <f>IF(BM35="","",DATE(YEAR(V33),MONTH(V33)+BM35,DAY(V33)))</f>
        <v/>
      </c>
      <c r="BU35" s="650"/>
      <c r="BV35" s="650"/>
      <c r="BW35" s="650"/>
      <c r="BX35" s="650"/>
      <c r="BY35" s="650"/>
      <c r="BZ35" s="650"/>
      <c r="CA35" s="651" t="str">
        <f>IF(BM35="","",IF(AI33&gt;=V33,BM35+1,BM35))</f>
        <v/>
      </c>
      <c r="CB35" s="651"/>
      <c r="CC35" s="651"/>
      <c r="CD35" s="651"/>
      <c r="CE35" s="651"/>
      <c r="CF35" s="651"/>
      <c r="CG35" s="651"/>
    </row>
    <row r="36" spans="1:85" ht="18" customHeight="1" x14ac:dyDescent="0.15">
      <c r="A36" s="494" t="s">
        <v>117</v>
      </c>
      <c r="B36" s="495"/>
      <c r="C36" s="613" t="s">
        <v>110</v>
      </c>
      <c r="D36" s="614"/>
      <c r="E36" s="614"/>
      <c r="F36" s="614"/>
      <c r="G36" s="614"/>
      <c r="H36" s="615"/>
      <c r="I36" s="635"/>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63" t="s">
        <v>244</v>
      </c>
      <c r="AI36" s="642"/>
      <c r="AJ36" s="638"/>
      <c r="AK36" s="644" t="s">
        <v>245</v>
      </c>
      <c r="AL36" s="642"/>
      <c r="AM36" s="638"/>
      <c r="AN36" s="614" t="s">
        <v>111</v>
      </c>
      <c r="AO36" s="614"/>
      <c r="AP36" s="614"/>
      <c r="AQ36" s="614"/>
      <c r="AR36" s="614"/>
      <c r="AS36" s="615"/>
      <c r="AT36" s="630"/>
      <c r="AU36" s="630"/>
      <c r="AV36" s="630"/>
      <c r="AW36" s="630"/>
      <c r="AX36" s="630"/>
      <c r="AY36" s="630"/>
      <c r="AZ36" s="630"/>
      <c r="BA36" s="630"/>
      <c r="BB36" s="630"/>
      <c r="BC36" s="630"/>
      <c r="BD36" s="630"/>
      <c r="BE36" s="630"/>
      <c r="BF36" s="630"/>
      <c r="BG36" s="630"/>
      <c r="BH36" s="630"/>
      <c r="BI36" s="630"/>
      <c r="BJ36" s="631"/>
      <c r="BM36" s="649"/>
      <c r="BN36" s="649"/>
      <c r="BO36" s="649"/>
      <c r="BP36" s="649"/>
      <c r="BQ36" s="649"/>
      <c r="BR36" s="649"/>
      <c r="BS36" s="649"/>
      <c r="BT36" s="650"/>
      <c r="BU36" s="650"/>
      <c r="BV36" s="650"/>
      <c r="BW36" s="650"/>
      <c r="BX36" s="650"/>
      <c r="BY36" s="650"/>
      <c r="BZ36" s="650"/>
      <c r="CA36" s="651"/>
      <c r="CB36" s="651"/>
      <c r="CC36" s="651"/>
      <c r="CD36" s="651"/>
      <c r="CE36" s="651"/>
      <c r="CF36" s="651"/>
      <c r="CG36" s="651"/>
    </row>
    <row r="37" spans="1:85" ht="18" customHeight="1" x14ac:dyDescent="0.15">
      <c r="A37" s="496"/>
      <c r="B37" s="497"/>
      <c r="C37" s="616"/>
      <c r="D37" s="617"/>
      <c r="E37" s="617"/>
      <c r="F37" s="617"/>
      <c r="G37" s="617"/>
      <c r="H37" s="618"/>
      <c r="I37" s="639"/>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1"/>
      <c r="AH37" s="664"/>
      <c r="AI37" s="643"/>
      <c r="AJ37" s="641"/>
      <c r="AK37" s="645"/>
      <c r="AL37" s="643"/>
      <c r="AM37" s="641"/>
      <c r="AN37" s="617"/>
      <c r="AO37" s="617"/>
      <c r="AP37" s="617"/>
      <c r="AQ37" s="617"/>
      <c r="AR37" s="617"/>
      <c r="AS37" s="618"/>
      <c r="AT37" s="632"/>
      <c r="AU37" s="632"/>
      <c r="AV37" s="632"/>
      <c r="AW37" s="632"/>
      <c r="AX37" s="632"/>
      <c r="AY37" s="632"/>
      <c r="AZ37" s="632"/>
      <c r="BA37" s="632"/>
      <c r="BB37" s="632"/>
      <c r="BC37" s="632"/>
      <c r="BD37" s="632"/>
      <c r="BE37" s="632"/>
      <c r="BF37" s="632"/>
      <c r="BG37" s="632"/>
      <c r="BH37" s="632"/>
      <c r="BI37" s="632"/>
      <c r="BJ37" s="633"/>
      <c r="BM37" s="661" t="str">
        <f>IF(OR(V38="",AI38=""),"",DATEDIF(V38,AI38,"Y")*12+DATEDIF(V38,AI38,"YM"))</f>
        <v/>
      </c>
      <c r="BN37" s="661"/>
      <c r="BO37" s="661"/>
      <c r="BP37" s="661"/>
      <c r="BQ37" s="661"/>
      <c r="BR37" s="661"/>
      <c r="BS37" s="661"/>
      <c r="BT37" s="653" t="str">
        <f>IF(BM37="","",DATE(YEAR(V38),MONTH(V38)+BM37,DAY(V38)))</f>
        <v/>
      </c>
      <c r="BU37" s="653"/>
      <c r="BV37" s="653"/>
      <c r="BW37" s="653"/>
      <c r="BX37" s="653"/>
      <c r="BY37" s="653"/>
      <c r="BZ37" s="653"/>
      <c r="CA37" s="655" t="str">
        <f>IF(BM37="","",IF(AI38&gt;=V38,BM37+1,BM37))</f>
        <v/>
      </c>
      <c r="CB37" s="655"/>
      <c r="CC37" s="655"/>
      <c r="CD37" s="655"/>
      <c r="CE37" s="655"/>
      <c r="CF37" s="655"/>
      <c r="CG37" s="655"/>
    </row>
    <row r="38" spans="1:85" ht="13.5" customHeight="1" x14ac:dyDescent="0.15">
      <c r="A38" s="496"/>
      <c r="B38" s="497"/>
      <c r="C38" s="634" t="s">
        <v>112</v>
      </c>
      <c r="D38" s="614"/>
      <c r="E38" s="614"/>
      <c r="F38" s="614"/>
      <c r="G38" s="614"/>
      <c r="H38" s="615"/>
      <c r="I38" s="635"/>
      <c r="J38" s="630"/>
      <c r="K38" s="630"/>
      <c r="L38" s="630"/>
      <c r="M38" s="630"/>
      <c r="N38" s="630"/>
      <c r="O38" s="631"/>
      <c r="P38" s="634" t="s">
        <v>113</v>
      </c>
      <c r="Q38" s="614"/>
      <c r="R38" s="614"/>
      <c r="S38" s="614"/>
      <c r="T38" s="614"/>
      <c r="U38" s="624"/>
      <c r="V38" s="601"/>
      <c r="W38" s="602"/>
      <c r="X38" s="602"/>
      <c r="Y38" s="602"/>
      <c r="Z38" s="602"/>
      <c r="AA38" s="602"/>
      <c r="AB38" s="602"/>
      <c r="AC38" s="602"/>
      <c r="AD38" s="603"/>
      <c r="AE38" s="607" t="s">
        <v>114</v>
      </c>
      <c r="AF38" s="608"/>
      <c r="AG38" s="608"/>
      <c r="AH38" s="609"/>
      <c r="AI38" s="652"/>
      <c r="AJ38" s="602"/>
      <c r="AK38" s="602"/>
      <c r="AL38" s="602"/>
      <c r="AM38" s="602"/>
      <c r="AN38" s="602"/>
      <c r="AO38" s="602"/>
      <c r="AP38" s="602"/>
      <c r="AQ38" s="621"/>
      <c r="AR38" s="613" t="s">
        <v>119</v>
      </c>
      <c r="AS38" s="614"/>
      <c r="AT38" s="614"/>
      <c r="AU38" s="614"/>
      <c r="AV38" s="614"/>
      <c r="AW38" s="614"/>
      <c r="AX38" s="624"/>
      <c r="AY38" s="626" t="str">
        <f>IF(CA37="","０",QUOTIENT(CA37,12))</f>
        <v>０</v>
      </c>
      <c r="AZ38" s="627"/>
      <c r="BA38" s="627"/>
      <c r="BB38" s="627"/>
      <c r="BC38" s="614" t="s">
        <v>90</v>
      </c>
      <c r="BD38" s="614"/>
      <c r="BE38" s="627" t="str">
        <f>IF(CA37="","０",MOD(CA37,12))</f>
        <v>０</v>
      </c>
      <c r="BF38" s="627"/>
      <c r="BG38" s="627"/>
      <c r="BH38" s="627"/>
      <c r="BI38" s="657" t="s">
        <v>108</v>
      </c>
      <c r="BJ38" s="658"/>
      <c r="BK38" s="182"/>
      <c r="BL38" s="182"/>
      <c r="BM38" s="662"/>
      <c r="BN38" s="662"/>
      <c r="BO38" s="662"/>
      <c r="BP38" s="662"/>
      <c r="BQ38" s="662"/>
      <c r="BR38" s="662"/>
      <c r="BS38" s="662"/>
      <c r="BT38" s="654"/>
      <c r="BU38" s="654"/>
      <c r="BV38" s="654"/>
      <c r="BW38" s="654"/>
      <c r="BX38" s="654"/>
      <c r="BY38" s="654"/>
      <c r="BZ38" s="654"/>
      <c r="CA38" s="656"/>
      <c r="CB38" s="656"/>
      <c r="CC38" s="656"/>
      <c r="CD38" s="656"/>
      <c r="CE38" s="656"/>
      <c r="CF38" s="656"/>
      <c r="CG38" s="656"/>
    </row>
    <row r="39" spans="1:85" ht="13.5" customHeight="1" x14ac:dyDescent="0.15">
      <c r="A39" s="498"/>
      <c r="B39" s="499"/>
      <c r="C39" s="616"/>
      <c r="D39" s="617"/>
      <c r="E39" s="617"/>
      <c r="F39" s="617"/>
      <c r="G39" s="617"/>
      <c r="H39" s="618"/>
      <c r="I39" s="636"/>
      <c r="J39" s="632"/>
      <c r="K39" s="632"/>
      <c r="L39" s="632"/>
      <c r="M39" s="632"/>
      <c r="N39" s="632"/>
      <c r="O39" s="633"/>
      <c r="P39" s="616"/>
      <c r="Q39" s="617"/>
      <c r="R39" s="617"/>
      <c r="S39" s="617"/>
      <c r="T39" s="617"/>
      <c r="U39" s="625"/>
      <c r="V39" s="604"/>
      <c r="W39" s="605"/>
      <c r="X39" s="605"/>
      <c r="Y39" s="605"/>
      <c r="Z39" s="605"/>
      <c r="AA39" s="605"/>
      <c r="AB39" s="605"/>
      <c r="AC39" s="605"/>
      <c r="AD39" s="606"/>
      <c r="AE39" s="610"/>
      <c r="AF39" s="611"/>
      <c r="AG39" s="611"/>
      <c r="AH39" s="612"/>
      <c r="AI39" s="622"/>
      <c r="AJ39" s="605"/>
      <c r="AK39" s="605"/>
      <c r="AL39" s="605"/>
      <c r="AM39" s="605"/>
      <c r="AN39" s="605"/>
      <c r="AO39" s="605"/>
      <c r="AP39" s="605"/>
      <c r="AQ39" s="623"/>
      <c r="AR39" s="616"/>
      <c r="AS39" s="617"/>
      <c r="AT39" s="617"/>
      <c r="AU39" s="617"/>
      <c r="AV39" s="617"/>
      <c r="AW39" s="617"/>
      <c r="AX39" s="625"/>
      <c r="AY39" s="628"/>
      <c r="AZ39" s="629"/>
      <c r="BA39" s="629"/>
      <c r="BB39" s="629"/>
      <c r="BC39" s="617"/>
      <c r="BD39" s="617"/>
      <c r="BE39" s="629"/>
      <c r="BF39" s="629"/>
      <c r="BG39" s="629"/>
      <c r="BH39" s="629"/>
      <c r="BI39" s="659"/>
      <c r="BJ39" s="660"/>
      <c r="BK39" s="182"/>
      <c r="BL39" s="182"/>
      <c r="BM39" s="187"/>
      <c r="BN39" s="187"/>
      <c r="BO39" s="187"/>
      <c r="BP39" s="187"/>
      <c r="BQ39" s="187"/>
      <c r="BR39" s="187"/>
      <c r="BS39" s="187"/>
    </row>
    <row r="40" spans="1:85" ht="13.5" customHeight="1" x14ac:dyDescent="0.15">
      <c r="BK40" s="182"/>
      <c r="BL40" s="182"/>
      <c r="BM40" s="182"/>
      <c r="BN40" s="182"/>
      <c r="BO40" s="182"/>
    </row>
    <row r="41" spans="1:85" ht="18" customHeight="1" x14ac:dyDescent="0.15">
      <c r="A41" s="494" t="s">
        <v>120</v>
      </c>
      <c r="B41" s="495"/>
      <c r="C41" s="613" t="s">
        <v>110</v>
      </c>
      <c r="D41" s="614"/>
      <c r="E41" s="614"/>
      <c r="F41" s="614"/>
      <c r="G41" s="614"/>
      <c r="H41" s="615"/>
      <c r="I41" s="635"/>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8"/>
      <c r="AH41" s="663" t="s">
        <v>244</v>
      </c>
      <c r="AI41" s="642"/>
      <c r="AJ41" s="638"/>
      <c r="AK41" s="644" t="s">
        <v>245</v>
      </c>
      <c r="AL41" s="642"/>
      <c r="AM41" s="638"/>
      <c r="AN41" s="614" t="s">
        <v>111</v>
      </c>
      <c r="AO41" s="614"/>
      <c r="AP41" s="614"/>
      <c r="AQ41" s="614"/>
      <c r="AR41" s="614"/>
      <c r="AS41" s="615"/>
      <c r="AT41" s="630"/>
      <c r="AU41" s="630"/>
      <c r="AV41" s="630"/>
      <c r="AW41" s="630"/>
      <c r="AX41" s="630"/>
      <c r="AY41" s="630"/>
      <c r="AZ41" s="630"/>
      <c r="BA41" s="630"/>
      <c r="BB41" s="630"/>
      <c r="BC41" s="630"/>
      <c r="BD41" s="630"/>
      <c r="BE41" s="630"/>
      <c r="BF41" s="630"/>
      <c r="BG41" s="630"/>
      <c r="BH41" s="630"/>
      <c r="BI41" s="630"/>
      <c r="BJ41" s="631"/>
      <c r="BK41" s="182"/>
      <c r="BL41" s="182"/>
      <c r="BM41" s="182"/>
      <c r="BN41" s="182"/>
      <c r="BO41" s="182"/>
    </row>
    <row r="42" spans="1:85" ht="18" customHeight="1" x14ac:dyDescent="0.15">
      <c r="A42" s="496"/>
      <c r="B42" s="497"/>
      <c r="C42" s="616"/>
      <c r="D42" s="617"/>
      <c r="E42" s="617"/>
      <c r="F42" s="617"/>
      <c r="G42" s="617"/>
      <c r="H42" s="618"/>
      <c r="I42" s="639"/>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1"/>
      <c r="AH42" s="664"/>
      <c r="AI42" s="643"/>
      <c r="AJ42" s="641"/>
      <c r="AK42" s="645"/>
      <c r="AL42" s="643"/>
      <c r="AM42" s="641"/>
      <c r="AN42" s="617"/>
      <c r="AO42" s="617"/>
      <c r="AP42" s="617"/>
      <c r="AQ42" s="617"/>
      <c r="AR42" s="617"/>
      <c r="AS42" s="618"/>
      <c r="AT42" s="632"/>
      <c r="AU42" s="632"/>
      <c r="AV42" s="632"/>
      <c r="AW42" s="632"/>
      <c r="AX42" s="632"/>
      <c r="AY42" s="632"/>
      <c r="AZ42" s="632"/>
      <c r="BA42" s="632"/>
      <c r="BB42" s="632"/>
      <c r="BC42" s="632"/>
      <c r="BD42" s="632"/>
      <c r="BE42" s="632"/>
      <c r="BF42" s="632"/>
      <c r="BG42" s="632"/>
      <c r="BH42" s="632"/>
      <c r="BI42" s="632"/>
      <c r="BJ42" s="633"/>
      <c r="BK42" s="182"/>
      <c r="BL42" s="182"/>
      <c r="BM42" s="182"/>
      <c r="BN42" s="182"/>
    </row>
    <row r="43" spans="1:85" ht="13.5" customHeight="1" x14ac:dyDescent="0.15">
      <c r="A43" s="496"/>
      <c r="B43" s="497"/>
      <c r="C43" s="634" t="s">
        <v>112</v>
      </c>
      <c r="D43" s="614"/>
      <c r="E43" s="614"/>
      <c r="F43" s="614"/>
      <c r="G43" s="614"/>
      <c r="H43" s="615"/>
      <c r="I43" s="635"/>
      <c r="J43" s="630"/>
      <c r="K43" s="630"/>
      <c r="L43" s="630"/>
      <c r="M43" s="630"/>
      <c r="N43" s="630"/>
      <c r="O43" s="631"/>
      <c r="P43" s="634" t="s">
        <v>113</v>
      </c>
      <c r="Q43" s="614"/>
      <c r="R43" s="614"/>
      <c r="S43" s="614"/>
      <c r="T43" s="614"/>
      <c r="U43" s="624"/>
      <c r="V43" s="601"/>
      <c r="W43" s="602"/>
      <c r="X43" s="602"/>
      <c r="Y43" s="602"/>
      <c r="Z43" s="602"/>
      <c r="AA43" s="602"/>
      <c r="AB43" s="602"/>
      <c r="AC43" s="602"/>
      <c r="AD43" s="603"/>
      <c r="AE43" s="607" t="s">
        <v>114</v>
      </c>
      <c r="AF43" s="608"/>
      <c r="AG43" s="608"/>
      <c r="AH43" s="609"/>
      <c r="AI43" s="652"/>
      <c r="AJ43" s="602"/>
      <c r="AK43" s="602"/>
      <c r="AL43" s="602"/>
      <c r="AM43" s="602"/>
      <c r="AN43" s="602"/>
      <c r="AO43" s="602"/>
      <c r="AP43" s="602"/>
      <c r="AQ43" s="621"/>
      <c r="AR43" s="613" t="s">
        <v>121</v>
      </c>
      <c r="AS43" s="614"/>
      <c r="AT43" s="614"/>
      <c r="AU43" s="614"/>
      <c r="AV43" s="614"/>
      <c r="AW43" s="614"/>
      <c r="AX43" s="624"/>
      <c r="AY43" s="626" t="str">
        <f>IF(CA43="","０",QUOTIENT(CA43,12))</f>
        <v>０</v>
      </c>
      <c r="AZ43" s="627"/>
      <c r="BA43" s="627"/>
      <c r="BB43" s="627"/>
      <c r="BC43" s="614" t="s">
        <v>90</v>
      </c>
      <c r="BD43" s="614"/>
      <c r="BE43" s="627" t="str">
        <f>IF(CA43="","０",MOD(CA43,12))</f>
        <v>０</v>
      </c>
      <c r="BF43" s="627"/>
      <c r="BG43" s="627"/>
      <c r="BH43" s="627"/>
      <c r="BI43" s="657" t="s">
        <v>108</v>
      </c>
      <c r="BJ43" s="658"/>
      <c r="BM43" s="661" t="str">
        <f>IF(OR(V43="",AI43=""),"",DATEDIF(V43,AI43,"Y")*12+DATEDIF(V43,AI43,"YM"))</f>
        <v/>
      </c>
      <c r="BN43" s="661"/>
      <c r="BO43" s="661"/>
      <c r="BP43" s="661"/>
      <c r="BQ43" s="661"/>
      <c r="BR43" s="661"/>
      <c r="BS43" s="661"/>
      <c r="BT43" s="650" t="str">
        <f>IF(BM43="","",DATE(YEAR(V43),MONTH(V43)+BM43,DAY(V43)))</f>
        <v/>
      </c>
      <c r="BU43" s="650"/>
      <c r="BV43" s="650"/>
      <c r="BW43" s="650"/>
      <c r="BX43" s="650"/>
      <c r="BY43" s="650"/>
      <c r="BZ43" s="650"/>
      <c r="CA43" s="655" t="str">
        <f>IF(BM43="","",IF(AI43&gt;=V43,BM43+1,BM43))</f>
        <v/>
      </c>
      <c r="CB43" s="655"/>
      <c r="CC43" s="655"/>
      <c r="CD43" s="655"/>
      <c r="CE43" s="655"/>
      <c r="CF43" s="655"/>
      <c r="CG43" s="655"/>
    </row>
    <row r="44" spans="1:85" ht="13.5" customHeight="1" x14ac:dyDescent="0.15">
      <c r="A44" s="498"/>
      <c r="B44" s="499"/>
      <c r="C44" s="616"/>
      <c r="D44" s="617"/>
      <c r="E44" s="617"/>
      <c r="F44" s="617"/>
      <c r="G44" s="617"/>
      <c r="H44" s="618"/>
      <c r="I44" s="636"/>
      <c r="J44" s="632"/>
      <c r="K44" s="632"/>
      <c r="L44" s="632"/>
      <c r="M44" s="632"/>
      <c r="N44" s="632"/>
      <c r="O44" s="633"/>
      <c r="P44" s="616"/>
      <c r="Q44" s="617"/>
      <c r="R44" s="617"/>
      <c r="S44" s="617"/>
      <c r="T44" s="617"/>
      <c r="U44" s="625"/>
      <c r="V44" s="604"/>
      <c r="W44" s="605"/>
      <c r="X44" s="605"/>
      <c r="Y44" s="605"/>
      <c r="Z44" s="605"/>
      <c r="AA44" s="605"/>
      <c r="AB44" s="605"/>
      <c r="AC44" s="605"/>
      <c r="AD44" s="606"/>
      <c r="AE44" s="610"/>
      <c r="AF44" s="611"/>
      <c r="AG44" s="611"/>
      <c r="AH44" s="612"/>
      <c r="AI44" s="622"/>
      <c r="AJ44" s="605"/>
      <c r="AK44" s="605"/>
      <c r="AL44" s="605"/>
      <c r="AM44" s="605"/>
      <c r="AN44" s="605"/>
      <c r="AO44" s="605"/>
      <c r="AP44" s="605"/>
      <c r="AQ44" s="623"/>
      <c r="AR44" s="616"/>
      <c r="AS44" s="617"/>
      <c r="AT44" s="617"/>
      <c r="AU44" s="617"/>
      <c r="AV44" s="617"/>
      <c r="AW44" s="617"/>
      <c r="AX44" s="625"/>
      <c r="AY44" s="628"/>
      <c r="AZ44" s="629"/>
      <c r="BA44" s="629"/>
      <c r="BB44" s="629"/>
      <c r="BC44" s="617"/>
      <c r="BD44" s="617"/>
      <c r="BE44" s="629"/>
      <c r="BF44" s="629"/>
      <c r="BG44" s="629"/>
      <c r="BH44" s="629"/>
      <c r="BI44" s="659"/>
      <c r="BJ44" s="660"/>
      <c r="BM44" s="662"/>
      <c r="BN44" s="662"/>
      <c r="BO44" s="662"/>
      <c r="BP44" s="662"/>
      <c r="BQ44" s="662"/>
      <c r="BR44" s="662"/>
      <c r="BS44" s="662"/>
      <c r="BT44" s="650"/>
      <c r="BU44" s="650"/>
      <c r="BV44" s="650"/>
      <c r="BW44" s="650"/>
      <c r="BX44" s="650"/>
      <c r="BY44" s="650"/>
      <c r="BZ44" s="650"/>
      <c r="CA44" s="656"/>
      <c r="CB44" s="656"/>
      <c r="CC44" s="656"/>
      <c r="CD44" s="656"/>
      <c r="CE44" s="656"/>
      <c r="CF44" s="656"/>
      <c r="CG44" s="656"/>
    </row>
    <row r="45" spans="1:85" ht="13.5" customHeight="1" x14ac:dyDescent="0.15">
      <c r="BK45" s="182"/>
      <c r="BL45" s="182"/>
    </row>
    <row r="46" spans="1:85" ht="18" customHeight="1" x14ac:dyDescent="0.15">
      <c r="A46" s="494" t="s">
        <v>122</v>
      </c>
      <c r="B46" s="495"/>
      <c r="C46" s="613" t="s">
        <v>110</v>
      </c>
      <c r="D46" s="614"/>
      <c r="E46" s="614"/>
      <c r="F46" s="614"/>
      <c r="G46" s="614"/>
      <c r="H46" s="615"/>
      <c r="I46" s="635"/>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8"/>
      <c r="AH46" s="663" t="s">
        <v>244</v>
      </c>
      <c r="AI46" s="642"/>
      <c r="AJ46" s="638"/>
      <c r="AK46" s="644" t="s">
        <v>245</v>
      </c>
      <c r="AL46" s="642"/>
      <c r="AM46" s="638"/>
      <c r="AN46" s="614" t="s">
        <v>111</v>
      </c>
      <c r="AO46" s="614"/>
      <c r="AP46" s="614"/>
      <c r="AQ46" s="614"/>
      <c r="AR46" s="614"/>
      <c r="AS46" s="615"/>
      <c r="AT46" s="630"/>
      <c r="AU46" s="630"/>
      <c r="AV46" s="630"/>
      <c r="AW46" s="630"/>
      <c r="AX46" s="630"/>
      <c r="AY46" s="630"/>
      <c r="AZ46" s="630"/>
      <c r="BA46" s="630"/>
      <c r="BB46" s="630"/>
      <c r="BC46" s="630"/>
      <c r="BD46" s="630"/>
      <c r="BE46" s="630"/>
      <c r="BF46" s="630"/>
      <c r="BG46" s="630"/>
      <c r="BH46" s="630"/>
      <c r="BI46" s="630"/>
      <c r="BJ46" s="631"/>
      <c r="BK46" s="182"/>
      <c r="BL46" s="182"/>
      <c r="BM46" s="182"/>
      <c r="BN46" s="182"/>
      <c r="BO46" s="182"/>
    </row>
    <row r="47" spans="1:85" ht="18" customHeight="1" x14ac:dyDescent="0.15">
      <c r="A47" s="496"/>
      <c r="B47" s="497"/>
      <c r="C47" s="616"/>
      <c r="D47" s="617"/>
      <c r="E47" s="617"/>
      <c r="F47" s="617"/>
      <c r="G47" s="617"/>
      <c r="H47" s="618"/>
      <c r="I47" s="639"/>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1"/>
      <c r="AH47" s="664"/>
      <c r="AI47" s="643"/>
      <c r="AJ47" s="641"/>
      <c r="AK47" s="645"/>
      <c r="AL47" s="643"/>
      <c r="AM47" s="641"/>
      <c r="AN47" s="617"/>
      <c r="AO47" s="617"/>
      <c r="AP47" s="617"/>
      <c r="AQ47" s="617"/>
      <c r="AR47" s="617"/>
      <c r="AS47" s="618"/>
      <c r="AT47" s="632"/>
      <c r="AU47" s="632"/>
      <c r="AV47" s="632"/>
      <c r="AW47" s="632"/>
      <c r="AX47" s="632"/>
      <c r="AY47" s="632"/>
      <c r="AZ47" s="632"/>
      <c r="BA47" s="632"/>
      <c r="BB47" s="632"/>
      <c r="BC47" s="632"/>
      <c r="BD47" s="632"/>
      <c r="BE47" s="632"/>
      <c r="BF47" s="632"/>
      <c r="BG47" s="632"/>
      <c r="BH47" s="632"/>
      <c r="BI47" s="632"/>
      <c r="BJ47" s="633"/>
      <c r="BK47" s="182"/>
      <c r="BL47" s="182"/>
      <c r="BM47" s="182"/>
      <c r="BN47" s="182"/>
      <c r="BO47" s="182"/>
    </row>
    <row r="48" spans="1:85" ht="13.5" customHeight="1" x14ac:dyDescent="0.15">
      <c r="A48" s="496"/>
      <c r="B48" s="497"/>
      <c r="C48" s="634" t="s">
        <v>112</v>
      </c>
      <c r="D48" s="614"/>
      <c r="E48" s="614"/>
      <c r="F48" s="614"/>
      <c r="G48" s="614"/>
      <c r="H48" s="615"/>
      <c r="I48" s="635"/>
      <c r="J48" s="630"/>
      <c r="K48" s="630"/>
      <c r="L48" s="630"/>
      <c r="M48" s="630"/>
      <c r="N48" s="630"/>
      <c r="O48" s="631"/>
      <c r="P48" s="634" t="s">
        <v>113</v>
      </c>
      <c r="Q48" s="614"/>
      <c r="R48" s="614"/>
      <c r="S48" s="614"/>
      <c r="T48" s="614"/>
      <c r="U48" s="624"/>
      <c r="V48" s="601"/>
      <c r="W48" s="602"/>
      <c r="X48" s="602"/>
      <c r="Y48" s="602"/>
      <c r="Z48" s="602"/>
      <c r="AA48" s="602"/>
      <c r="AB48" s="602"/>
      <c r="AC48" s="602"/>
      <c r="AD48" s="603"/>
      <c r="AE48" s="607" t="s">
        <v>114</v>
      </c>
      <c r="AF48" s="608"/>
      <c r="AG48" s="608"/>
      <c r="AH48" s="609"/>
      <c r="AI48" s="652"/>
      <c r="AJ48" s="602"/>
      <c r="AK48" s="602"/>
      <c r="AL48" s="602"/>
      <c r="AM48" s="602"/>
      <c r="AN48" s="602"/>
      <c r="AO48" s="602"/>
      <c r="AP48" s="602"/>
      <c r="AQ48" s="621"/>
      <c r="AR48" s="613" t="s">
        <v>123</v>
      </c>
      <c r="AS48" s="614"/>
      <c r="AT48" s="614"/>
      <c r="AU48" s="614"/>
      <c r="AV48" s="614"/>
      <c r="AW48" s="614"/>
      <c r="AX48" s="624"/>
      <c r="AY48" s="626" t="str">
        <f>IF(CA48="","０",QUOTIENT(CA48,12))</f>
        <v>０</v>
      </c>
      <c r="AZ48" s="627"/>
      <c r="BA48" s="627"/>
      <c r="BB48" s="627"/>
      <c r="BC48" s="614" t="s">
        <v>90</v>
      </c>
      <c r="BD48" s="614"/>
      <c r="BE48" s="627" t="str">
        <f>IF(CA48="","０",MOD(CA48,12))</f>
        <v>０</v>
      </c>
      <c r="BF48" s="627"/>
      <c r="BG48" s="627"/>
      <c r="BH48" s="627"/>
      <c r="BI48" s="657" t="s">
        <v>108</v>
      </c>
      <c r="BJ48" s="658"/>
      <c r="BK48" s="182"/>
      <c r="BL48" s="182"/>
      <c r="BM48" s="661" t="str">
        <f>IF(OR(V48="",AI48=""),"",DATEDIF(V48,AI48,"Y")*12+DATEDIF(V48,AI48,"YM"))</f>
        <v/>
      </c>
      <c r="BN48" s="661"/>
      <c r="BO48" s="661"/>
      <c r="BP48" s="661"/>
      <c r="BQ48" s="661"/>
      <c r="BR48" s="661"/>
      <c r="BS48" s="661"/>
      <c r="BT48" s="650" t="str">
        <f>IF(BM48="","",DATE(YEAR(V48),MONTH(V48)+BM48,DAY(V48)))</f>
        <v/>
      </c>
      <c r="BU48" s="650"/>
      <c r="BV48" s="650"/>
      <c r="BW48" s="650"/>
      <c r="BX48" s="650"/>
      <c r="BY48" s="650"/>
      <c r="BZ48" s="650"/>
      <c r="CA48" s="655" t="str">
        <f>IF(BM48="","",IF(AI48&gt;=V48,BM48+1,BM48))</f>
        <v/>
      </c>
      <c r="CB48" s="655"/>
      <c r="CC48" s="655"/>
      <c r="CD48" s="655"/>
      <c r="CE48" s="655"/>
      <c r="CF48" s="655"/>
      <c r="CG48" s="655"/>
    </row>
    <row r="49" spans="1:85" ht="13.5" customHeight="1" x14ac:dyDescent="0.15">
      <c r="A49" s="498"/>
      <c r="B49" s="499"/>
      <c r="C49" s="616"/>
      <c r="D49" s="617"/>
      <c r="E49" s="617"/>
      <c r="F49" s="617"/>
      <c r="G49" s="617"/>
      <c r="H49" s="618"/>
      <c r="I49" s="636"/>
      <c r="J49" s="632"/>
      <c r="K49" s="632"/>
      <c r="L49" s="632"/>
      <c r="M49" s="632"/>
      <c r="N49" s="632"/>
      <c r="O49" s="633"/>
      <c r="P49" s="616"/>
      <c r="Q49" s="617"/>
      <c r="R49" s="617"/>
      <c r="S49" s="617"/>
      <c r="T49" s="617"/>
      <c r="U49" s="625"/>
      <c r="V49" s="604"/>
      <c r="W49" s="605"/>
      <c r="X49" s="605"/>
      <c r="Y49" s="605"/>
      <c r="Z49" s="605"/>
      <c r="AA49" s="605"/>
      <c r="AB49" s="605"/>
      <c r="AC49" s="605"/>
      <c r="AD49" s="606"/>
      <c r="AE49" s="610"/>
      <c r="AF49" s="611"/>
      <c r="AG49" s="611"/>
      <c r="AH49" s="612"/>
      <c r="AI49" s="622"/>
      <c r="AJ49" s="605"/>
      <c r="AK49" s="605"/>
      <c r="AL49" s="605"/>
      <c r="AM49" s="605"/>
      <c r="AN49" s="605"/>
      <c r="AO49" s="605"/>
      <c r="AP49" s="605"/>
      <c r="AQ49" s="623"/>
      <c r="AR49" s="616"/>
      <c r="AS49" s="617"/>
      <c r="AT49" s="617"/>
      <c r="AU49" s="617"/>
      <c r="AV49" s="617"/>
      <c r="AW49" s="617"/>
      <c r="AX49" s="625"/>
      <c r="AY49" s="628"/>
      <c r="AZ49" s="629"/>
      <c r="BA49" s="629"/>
      <c r="BB49" s="629"/>
      <c r="BC49" s="617"/>
      <c r="BD49" s="617"/>
      <c r="BE49" s="629"/>
      <c r="BF49" s="629"/>
      <c r="BG49" s="629"/>
      <c r="BH49" s="629"/>
      <c r="BI49" s="659"/>
      <c r="BJ49" s="660"/>
      <c r="BK49" s="182"/>
      <c r="BL49" s="182"/>
      <c r="BM49" s="662"/>
      <c r="BN49" s="662"/>
      <c r="BO49" s="662"/>
      <c r="BP49" s="662"/>
      <c r="BQ49" s="662"/>
      <c r="BR49" s="662"/>
      <c r="BS49" s="662"/>
      <c r="BT49" s="650"/>
      <c r="BU49" s="650"/>
      <c r="BV49" s="650"/>
      <c r="BW49" s="650"/>
      <c r="BX49" s="650"/>
      <c r="BY49" s="650"/>
      <c r="BZ49" s="650"/>
      <c r="CA49" s="656"/>
      <c r="CB49" s="656"/>
      <c r="CC49" s="656"/>
      <c r="CD49" s="656"/>
      <c r="CE49" s="656"/>
      <c r="CF49" s="656"/>
      <c r="CG49" s="656"/>
    </row>
    <row r="50" spans="1:85" ht="13.5" customHeight="1" x14ac:dyDescent="0.15"/>
    <row r="51" spans="1:85" ht="18" customHeight="1" x14ac:dyDescent="0.15">
      <c r="A51" s="494" t="s">
        <v>124</v>
      </c>
      <c r="B51" s="495"/>
      <c r="C51" s="613" t="s">
        <v>110</v>
      </c>
      <c r="D51" s="614"/>
      <c r="E51" s="614"/>
      <c r="F51" s="614"/>
      <c r="G51" s="614"/>
      <c r="H51" s="615"/>
      <c r="I51" s="635"/>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8"/>
      <c r="AH51" s="663" t="s">
        <v>244</v>
      </c>
      <c r="AI51" s="642"/>
      <c r="AJ51" s="638"/>
      <c r="AK51" s="644" t="s">
        <v>245</v>
      </c>
      <c r="AL51" s="642"/>
      <c r="AM51" s="638"/>
      <c r="AN51" s="614" t="s">
        <v>111</v>
      </c>
      <c r="AO51" s="614"/>
      <c r="AP51" s="614"/>
      <c r="AQ51" s="614"/>
      <c r="AR51" s="614"/>
      <c r="AS51" s="615"/>
      <c r="AT51" s="630"/>
      <c r="AU51" s="630"/>
      <c r="AV51" s="630"/>
      <c r="AW51" s="630"/>
      <c r="AX51" s="630"/>
      <c r="AY51" s="630"/>
      <c r="AZ51" s="630"/>
      <c r="BA51" s="630"/>
      <c r="BB51" s="630"/>
      <c r="BC51" s="630"/>
      <c r="BD51" s="630"/>
      <c r="BE51" s="630"/>
      <c r="BF51" s="630"/>
      <c r="BG51" s="630"/>
      <c r="BH51" s="630"/>
      <c r="BI51" s="630"/>
      <c r="BJ51" s="631"/>
      <c r="BM51" s="182"/>
      <c r="BN51" s="182"/>
      <c r="BO51" s="182"/>
    </row>
    <row r="52" spans="1:85" ht="18" customHeight="1" x14ac:dyDescent="0.15">
      <c r="A52" s="496"/>
      <c r="B52" s="497"/>
      <c r="C52" s="616"/>
      <c r="D52" s="617"/>
      <c r="E52" s="617"/>
      <c r="F52" s="617"/>
      <c r="G52" s="617"/>
      <c r="H52" s="618"/>
      <c r="I52" s="639"/>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1"/>
      <c r="AH52" s="664"/>
      <c r="AI52" s="643"/>
      <c r="AJ52" s="641"/>
      <c r="AK52" s="645"/>
      <c r="AL52" s="643"/>
      <c r="AM52" s="641"/>
      <c r="AN52" s="617"/>
      <c r="AO52" s="617"/>
      <c r="AP52" s="617"/>
      <c r="AQ52" s="617"/>
      <c r="AR52" s="617"/>
      <c r="AS52" s="618"/>
      <c r="AT52" s="632"/>
      <c r="AU52" s="632"/>
      <c r="AV52" s="632"/>
      <c r="AW52" s="632"/>
      <c r="AX52" s="632"/>
      <c r="AY52" s="632"/>
      <c r="AZ52" s="632"/>
      <c r="BA52" s="632"/>
      <c r="BB52" s="632"/>
      <c r="BC52" s="632"/>
      <c r="BD52" s="632"/>
      <c r="BE52" s="632"/>
      <c r="BF52" s="632"/>
      <c r="BG52" s="632"/>
      <c r="BH52" s="632"/>
      <c r="BI52" s="632"/>
      <c r="BJ52" s="633"/>
      <c r="BK52" s="182"/>
      <c r="BL52" s="182"/>
      <c r="BM52" s="182"/>
      <c r="BN52" s="182"/>
      <c r="BO52" s="182"/>
    </row>
    <row r="53" spans="1:85" ht="13.5" customHeight="1" x14ac:dyDescent="0.15">
      <c r="A53" s="496"/>
      <c r="B53" s="497"/>
      <c r="C53" s="634" t="s">
        <v>112</v>
      </c>
      <c r="D53" s="614"/>
      <c r="E53" s="614"/>
      <c r="F53" s="614"/>
      <c r="G53" s="614"/>
      <c r="H53" s="615"/>
      <c r="I53" s="635"/>
      <c r="J53" s="630"/>
      <c r="K53" s="630"/>
      <c r="L53" s="630"/>
      <c r="M53" s="630"/>
      <c r="N53" s="630"/>
      <c r="O53" s="631"/>
      <c r="P53" s="634" t="s">
        <v>113</v>
      </c>
      <c r="Q53" s="614"/>
      <c r="R53" s="614"/>
      <c r="S53" s="614"/>
      <c r="T53" s="614"/>
      <c r="U53" s="624"/>
      <c r="V53" s="601"/>
      <c r="W53" s="602"/>
      <c r="X53" s="602"/>
      <c r="Y53" s="602"/>
      <c r="Z53" s="602"/>
      <c r="AA53" s="602"/>
      <c r="AB53" s="602"/>
      <c r="AC53" s="602"/>
      <c r="AD53" s="603"/>
      <c r="AE53" s="607" t="s">
        <v>114</v>
      </c>
      <c r="AF53" s="608"/>
      <c r="AG53" s="608"/>
      <c r="AH53" s="609"/>
      <c r="AI53" s="652"/>
      <c r="AJ53" s="602"/>
      <c r="AK53" s="602"/>
      <c r="AL53" s="602"/>
      <c r="AM53" s="602"/>
      <c r="AN53" s="602"/>
      <c r="AO53" s="602"/>
      <c r="AP53" s="602"/>
      <c r="AQ53" s="621"/>
      <c r="AR53" s="613" t="s">
        <v>125</v>
      </c>
      <c r="AS53" s="614"/>
      <c r="AT53" s="614"/>
      <c r="AU53" s="614"/>
      <c r="AV53" s="614"/>
      <c r="AW53" s="614"/>
      <c r="AX53" s="624"/>
      <c r="AY53" s="626" t="str">
        <f>IF(CA53="","０",QUOTIENT(CA53,12))</f>
        <v>０</v>
      </c>
      <c r="AZ53" s="627"/>
      <c r="BA53" s="627"/>
      <c r="BB53" s="627"/>
      <c r="BC53" s="614" t="s">
        <v>90</v>
      </c>
      <c r="BD53" s="614"/>
      <c r="BE53" s="627" t="str">
        <f>IF(CA53="","０",MOD(CA53,12))</f>
        <v>０</v>
      </c>
      <c r="BF53" s="627"/>
      <c r="BG53" s="627"/>
      <c r="BH53" s="627"/>
      <c r="BI53" s="657" t="s">
        <v>108</v>
      </c>
      <c r="BJ53" s="658"/>
      <c r="BK53" s="182"/>
      <c r="BL53" s="182"/>
      <c r="BM53" s="661" t="str">
        <f>IF(OR(V53="",AI53=""),"",DATEDIF(V53,AI53,"Y")*12+DATEDIF(V53,AI53,"YM"))</f>
        <v/>
      </c>
      <c r="BN53" s="661"/>
      <c r="BO53" s="661"/>
      <c r="BP53" s="661"/>
      <c r="BQ53" s="661"/>
      <c r="BR53" s="661"/>
      <c r="BS53" s="661"/>
      <c r="BT53" s="650" t="str">
        <f>IF(BM53="","",DATE(YEAR(V53),MONTH(V53)+BM53,DAY(V53)))</f>
        <v/>
      </c>
      <c r="BU53" s="650"/>
      <c r="BV53" s="650"/>
      <c r="BW53" s="650"/>
      <c r="BX53" s="650"/>
      <c r="BY53" s="650"/>
      <c r="BZ53" s="650"/>
      <c r="CA53" s="655" t="str">
        <f>IF(BM53="","",IF(AI53&gt;=V53,BM53+1,BM53))</f>
        <v/>
      </c>
      <c r="CB53" s="655"/>
      <c r="CC53" s="655"/>
      <c r="CD53" s="655"/>
      <c r="CE53" s="655"/>
      <c r="CF53" s="655"/>
      <c r="CG53" s="655"/>
    </row>
    <row r="54" spans="1:85" ht="13.5" customHeight="1" x14ac:dyDescent="0.15">
      <c r="A54" s="498"/>
      <c r="B54" s="499"/>
      <c r="C54" s="616"/>
      <c r="D54" s="617"/>
      <c r="E54" s="617"/>
      <c r="F54" s="617"/>
      <c r="G54" s="617"/>
      <c r="H54" s="618"/>
      <c r="I54" s="636"/>
      <c r="J54" s="632"/>
      <c r="K54" s="632"/>
      <c r="L54" s="632"/>
      <c r="M54" s="632"/>
      <c r="N54" s="632"/>
      <c r="O54" s="633"/>
      <c r="P54" s="616"/>
      <c r="Q54" s="617"/>
      <c r="R54" s="617"/>
      <c r="S54" s="617"/>
      <c r="T54" s="617"/>
      <c r="U54" s="625"/>
      <c r="V54" s="604"/>
      <c r="W54" s="605"/>
      <c r="X54" s="605"/>
      <c r="Y54" s="605"/>
      <c r="Z54" s="605"/>
      <c r="AA54" s="605"/>
      <c r="AB54" s="605"/>
      <c r="AC54" s="605"/>
      <c r="AD54" s="606"/>
      <c r="AE54" s="610"/>
      <c r="AF54" s="611"/>
      <c r="AG54" s="611"/>
      <c r="AH54" s="612"/>
      <c r="AI54" s="622"/>
      <c r="AJ54" s="605"/>
      <c r="AK54" s="605"/>
      <c r="AL54" s="605"/>
      <c r="AM54" s="605"/>
      <c r="AN54" s="605"/>
      <c r="AO54" s="605"/>
      <c r="AP54" s="605"/>
      <c r="AQ54" s="623"/>
      <c r="AR54" s="616"/>
      <c r="AS54" s="617"/>
      <c r="AT54" s="617"/>
      <c r="AU54" s="617"/>
      <c r="AV54" s="617"/>
      <c r="AW54" s="617"/>
      <c r="AX54" s="625"/>
      <c r="AY54" s="628"/>
      <c r="AZ54" s="629"/>
      <c r="BA54" s="629"/>
      <c r="BB54" s="629"/>
      <c r="BC54" s="617"/>
      <c r="BD54" s="617"/>
      <c r="BE54" s="629"/>
      <c r="BF54" s="629"/>
      <c r="BG54" s="629"/>
      <c r="BH54" s="629"/>
      <c r="BI54" s="659"/>
      <c r="BJ54" s="660"/>
      <c r="BK54" s="182"/>
      <c r="BL54" s="182"/>
      <c r="BM54" s="662"/>
      <c r="BN54" s="662"/>
      <c r="BO54" s="662"/>
      <c r="BP54" s="662"/>
      <c r="BQ54" s="662"/>
      <c r="BR54" s="662"/>
      <c r="BS54" s="662"/>
      <c r="BT54" s="650"/>
      <c r="BU54" s="650"/>
      <c r="BV54" s="650"/>
      <c r="BW54" s="650"/>
      <c r="BX54" s="650"/>
      <c r="BY54" s="650"/>
      <c r="BZ54" s="650"/>
      <c r="CA54" s="656"/>
      <c r="CB54" s="656"/>
      <c r="CC54" s="656"/>
      <c r="CD54" s="656"/>
      <c r="CE54" s="656"/>
      <c r="CF54" s="656"/>
      <c r="CG54" s="656"/>
    </row>
    <row r="55" spans="1:85" ht="13.5" customHeight="1" x14ac:dyDescent="0.15">
      <c r="BK55" s="182"/>
    </row>
    <row r="56" spans="1:85" ht="13.5" customHeight="1" x14ac:dyDescent="0.15">
      <c r="A56" s="494" t="s">
        <v>126</v>
      </c>
      <c r="B56" s="495"/>
      <c r="C56" s="613" t="s">
        <v>110</v>
      </c>
      <c r="D56" s="614"/>
      <c r="E56" s="614"/>
      <c r="F56" s="614"/>
      <c r="G56" s="614"/>
      <c r="H56" s="615"/>
      <c r="I56" s="635"/>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8"/>
      <c r="AH56" s="663" t="s">
        <v>244</v>
      </c>
      <c r="AI56" s="642"/>
      <c r="AJ56" s="638"/>
      <c r="AK56" s="644" t="s">
        <v>245</v>
      </c>
      <c r="AL56" s="642"/>
      <c r="AM56" s="638"/>
      <c r="AN56" s="614" t="s">
        <v>111</v>
      </c>
      <c r="AO56" s="614"/>
      <c r="AP56" s="614"/>
      <c r="AQ56" s="614"/>
      <c r="AR56" s="614"/>
      <c r="AS56" s="615"/>
      <c r="AT56" s="630"/>
      <c r="AU56" s="630"/>
      <c r="AV56" s="630"/>
      <c r="AW56" s="630"/>
      <c r="AX56" s="630"/>
      <c r="AY56" s="630"/>
      <c r="AZ56" s="630"/>
      <c r="BA56" s="630"/>
      <c r="BB56" s="630"/>
      <c r="BC56" s="630"/>
      <c r="BD56" s="630"/>
      <c r="BE56" s="630"/>
      <c r="BF56" s="630"/>
      <c r="BG56" s="630"/>
      <c r="BH56" s="630"/>
      <c r="BI56" s="630"/>
      <c r="BJ56" s="631"/>
      <c r="BK56" s="182"/>
      <c r="BM56" s="182"/>
      <c r="BN56" s="182"/>
      <c r="BO56" s="182"/>
    </row>
    <row r="57" spans="1:85" ht="18.75" customHeight="1" x14ac:dyDescent="0.15">
      <c r="A57" s="496"/>
      <c r="B57" s="497"/>
      <c r="C57" s="616"/>
      <c r="D57" s="617"/>
      <c r="E57" s="617"/>
      <c r="F57" s="617"/>
      <c r="G57" s="617"/>
      <c r="H57" s="618"/>
      <c r="I57" s="639"/>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1"/>
      <c r="AH57" s="664"/>
      <c r="AI57" s="643"/>
      <c r="AJ57" s="641"/>
      <c r="AK57" s="645"/>
      <c r="AL57" s="643"/>
      <c r="AM57" s="641"/>
      <c r="AN57" s="617"/>
      <c r="AO57" s="617"/>
      <c r="AP57" s="617"/>
      <c r="AQ57" s="617"/>
      <c r="AR57" s="617"/>
      <c r="AS57" s="618"/>
      <c r="AT57" s="632"/>
      <c r="AU57" s="632"/>
      <c r="AV57" s="632"/>
      <c r="AW57" s="632"/>
      <c r="AX57" s="632"/>
      <c r="AY57" s="632"/>
      <c r="AZ57" s="632"/>
      <c r="BA57" s="632"/>
      <c r="BB57" s="632"/>
      <c r="BC57" s="632"/>
      <c r="BD57" s="632"/>
      <c r="BE57" s="632"/>
      <c r="BF57" s="632"/>
      <c r="BG57" s="632"/>
      <c r="BH57" s="632"/>
      <c r="BI57" s="632"/>
      <c r="BJ57" s="633"/>
      <c r="BL57" s="182"/>
      <c r="BM57" s="182"/>
      <c r="BN57" s="182"/>
      <c r="BO57" s="182"/>
    </row>
    <row r="58" spans="1:85" ht="13.5" customHeight="1" x14ac:dyDescent="0.15">
      <c r="A58" s="496"/>
      <c r="B58" s="497"/>
      <c r="C58" s="634" t="s">
        <v>112</v>
      </c>
      <c r="D58" s="614"/>
      <c r="E58" s="614"/>
      <c r="F58" s="614"/>
      <c r="G58" s="614"/>
      <c r="H58" s="615"/>
      <c r="I58" s="635"/>
      <c r="J58" s="630"/>
      <c r="K58" s="630"/>
      <c r="L58" s="630"/>
      <c r="M58" s="630"/>
      <c r="N58" s="630"/>
      <c r="O58" s="631"/>
      <c r="P58" s="634" t="s">
        <v>113</v>
      </c>
      <c r="Q58" s="614"/>
      <c r="R58" s="614"/>
      <c r="S58" s="614"/>
      <c r="T58" s="614"/>
      <c r="U58" s="624"/>
      <c r="V58" s="601"/>
      <c r="W58" s="602"/>
      <c r="X58" s="602"/>
      <c r="Y58" s="602"/>
      <c r="Z58" s="602"/>
      <c r="AA58" s="602"/>
      <c r="AB58" s="602"/>
      <c r="AC58" s="602"/>
      <c r="AD58" s="603"/>
      <c r="AE58" s="607" t="s">
        <v>114</v>
      </c>
      <c r="AF58" s="608"/>
      <c r="AG58" s="608"/>
      <c r="AH58" s="609"/>
      <c r="AI58" s="652"/>
      <c r="AJ58" s="602"/>
      <c r="AK58" s="602"/>
      <c r="AL58" s="602"/>
      <c r="AM58" s="602"/>
      <c r="AN58" s="602"/>
      <c r="AO58" s="602"/>
      <c r="AP58" s="602"/>
      <c r="AQ58" s="621"/>
      <c r="AR58" s="613" t="s">
        <v>127</v>
      </c>
      <c r="AS58" s="614"/>
      <c r="AT58" s="614"/>
      <c r="AU58" s="614"/>
      <c r="AV58" s="614"/>
      <c r="AW58" s="614"/>
      <c r="AX58" s="624"/>
      <c r="AY58" s="626" t="str">
        <f>IF(CA58="","０",QUOTIENT(CA58,12))</f>
        <v>０</v>
      </c>
      <c r="AZ58" s="627"/>
      <c r="BA58" s="627"/>
      <c r="BB58" s="627"/>
      <c r="BC58" s="614" t="s">
        <v>90</v>
      </c>
      <c r="BD58" s="614"/>
      <c r="BE58" s="627" t="str">
        <f>IF(CA58="","０",MOD(CA58,12))</f>
        <v>０</v>
      </c>
      <c r="BF58" s="627"/>
      <c r="BG58" s="627"/>
      <c r="BH58" s="627"/>
      <c r="BI58" s="657" t="s">
        <v>108</v>
      </c>
      <c r="BJ58" s="658"/>
      <c r="BL58" s="182"/>
      <c r="BM58" s="661" t="str">
        <f>IF(OR(V58="",AI58=""),"",DATEDIF(V58,AI58,"Y")*12+DATEDIF(V58,AI58,"YM"))</f>
        <v/>
      </c>
      <c r="BN58" s="661"/>
      <c r="BO58" s="661"/>
      <c r="BP58" s="661"/>
      <c r="BQ58" s="661"/>
      <c r="BR58" s="661"/>
      <c r="BS58" s="661"/>
      <c r="BT58" s="650" t="str">
        <f>IF(BM58="","",DATE(YEAR(V58),MONTH(V58)+BM58,DAY(V58)))</f>
        <v/>
      </c>
      <c r="BU58" s="650"/>
      <c r="BV58" s="650"/>
      <c r="BW58" s="650"/>
      <c r="BX58" s="650"/>
      <c r="BY58" s="650"/>
      <c r="BZ58" s="650"/>
      <c r="CA58" s="655" t="str">
        <f>IF(BM58="","",IF(AI58&gt;=V58,BM58+1,BM58))</f>
        <v/>
      </c>
      <c r="CB58" s="655"/>
      <c r="CC58" s="655"/>
      <c r="CD58" s="655"/>
      <c r="CE58" s="655"/>
      <c r="CF58" s="655"/>
      <c r="CG58" s="655"/>
    </row>
    <row r="59" spans="1:85" ht="13.5" customHeight="1" x14ac:dyDescent="0.15">
      <c r="A59" s="498"/>
      <c r="B59" s="499"/>
      <c r="C59" s="616"/>
      <c r="D59" s="617"/>
      <c r="E59" s="617"/>
      <c r="F59" s="617"/>
      <c r="G59" s="617"/>
      <c r="H59" s="618"/>
      <c r="I59" s="636"/>
      <c r="J59" s="632"/>
      <c r="K59" s="632"/>
      <c r="L59" s="632"/>
      <c r="M59" s="632"/>
      <c r="N59" s="632"/>
      <c r="O59" s="633"/>
      <c r="P59" s="616"/>
      <c r="Q59" s="617"/>
      <c r="R59" s="617"/>
      <c r="S59" s="617"/>
      <c r="T59" s="617"/>
      <c r="U59" s="625"/>
      <c r="V59" s="604"/>
      <c r="W59" s="605"/>
      <c r="X59" s="605"/>
      <c r="Y59" s="605"/>
      <c r="Z59" s="605"/>
      <c r="AA59" s="605"/>
      <c r="AB59" s="605"/>
      <c r="AC59" s="605"/>
      <c r="AD59" s="606"/>
      <c r="AE59" s="610"/>
      <c r="AF59" s="611"/>
      <c r="AG59" s="611"/>
      <c r="AH59" s="612"/>
      <c r="AI59" s="622"/>
      <c r="AJ59" s="605"/>
      <c r="AK59" s="605"/>
      <c r="AL59" s="605"/>
      <c r="AM59" s="605"/>
      <c r="AN59" s="605"/>
      <c r="AO59" s="605"/>
      <c r="AP59" s="605"/>
      <c r="AQ59" s="623"/>
      <c r="AR59" s="616"/>
      <c r="AS59" s="617"/>
      <c r="AT59" s="617"/>
      <c r="AU59" s="617"/>
      <c r="AV59" s="617"/>
      <c r="AW59" s="617"/>
      <c r="AX59" s="625"/>
      <c r="AY59" s="628"/>
      <c r="AZ59" s="629"/>
      <c r="BA59" s="629"/>
      <c r="BB59" s="629"/>
      <c r="BC59" s="617"/>
      <c r="BD59" s="617"/>
      <c r="BE59" s="629"/>
      <c r="BF59" s="629"/>
      <c r="BG59" s="629"/>
      <c r="BH59" s="629"/>
      <c r="BI59" s="659"/>
      <c r="BJ59" s="660"/>
      <c r="BK59" s="182"/>
      <c r="BL59" s="182"/>
      <c r="BM59" s="662"/>
      <c r="BN59" s="662"/>
      <c r="BO59" s="662"/>
      <c r="BP59" s="662"/>
      <c r="BQ59" s="662"/>
      <c r="BR59" s="662"/>
      <c r="BS59" s="662"/>
      <c r="BT59" s="650"/>
      <c r="BU59" s="650"/>
      <c r="BV59" s="650"/>
      <c r="BW59" s="650"/>
      <c r="BX59" s="650"/>
      <c r="BY59" s="650"/>
      <c r="BZ59" s="650"/>
      <c r="CA59" s="656"/>
      <c r="CB59" s="656"/>
      <c r="CC59" s="656"/>
      <c r="CD59" s="656"/>
      <c r="CE59" s="656"/>
      <c r="CF59" s="656"/>
      <c r="CG59" s="656"/>
    </row>
    <row r="60" spans="1:85" ht="13.5" customHeight="1" x14ac:dyDescent="0.15">
      <c r="BK60" s="182"/>
      <c r="BL60" s="182"/>
    </row>
    <row r="61" spans="1:85" ht="18.75" customHeight="1" x14ac:dyDescent="0.15">
      <c r="A61" s="494" t="s">
        <v>128</v>
      </c>
      <c r="B61" s="495"/>
      <c r="C61" s="613" t="s">
        <v>110</v>
      </c>
      <c r="D61" s="614"/>
      <c r="E61" s="614"/>
      <c r="F61" s="614"/>
      <c r="G61" s="614"/>
      <c r="H61" s="615"/>
      <c r="I61" s="635"/>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8"/>
      <c r="AH61" s="663" t="s">
        <v>244</v>
      </c>
      <c r="AI61" s="642"/>
      <c r="AJ61" s="638"/>
      <c r="AK61" s="644" t="s">
        <v>245</v>
      </c>
      <c r="AL61" s="642"/>
      <c r="AM61" s="638"/>
      <c r="AN61" s="614" t="s">
        <v>111</v>
      </c>
      <c r="AO61" s="614"/>
      <c r="AP61" s="614"/>
      <c r="AQ61" s="614"/>
      <c r="AR61" s="614"/>
      <c r="AS61" s="615"/>
      <c r="AT61" s="630"/>
      <c r="AU61" s="630"/>
      <c r="AV61" s="630"/>
      <c r="AW61" s="630"/>
      <c r="AX61" s="630"/>
      <c r="AY61" s="630"/>
      <c r="AZ61" s="630"/>
      <c r="BA61" s="630"/>
      <c r="BB61" s="630"/>
      <c r="BC61" s="630"/>
      <c r="BD61" s="630"/>
      <c r="BE61" s="630"/>
      <c r="BF61" s="630"/>
      <c r="BG61" s="630"/>
      <c r="BH61" s="630"/>
      <c r="BI61" s="630"/>
      <c r="BJ61" s="631"/>
      <c r="BK61" s="182"/>
      <c r="BL61" s="182"/>
      <c r="BM61" s="182"/>
      <c r="BN61" s="182"/>
      <c r="BO61" s="182"/>
    </row>
    <row r="62" spans="1:85" ht="18.75" customHeight="1" x14ac:dyDescent="0.15">
      <c r="A62" s="496"/>
      <c r="B62" s="497"/>
      <c r="C62" s="616"/>
      <c r="D62" s="617"/>
      <c r="E62" s="617"/>
      <c r="F62" s="617"/>
      <c r="G62" s="617"/>
      <c r="H62" s="618"/>
      <c r="I62" s="639"/>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1"/>
      <c r="AH62" s="664"/>
      <c r="AI62" s="643"/>
      <c r="AJ62" s="641"/>
      <c r="AK62" s="645"/>
      <c r="AL62" s="643"/>
      <c r="AM62" s="641"/>
      <c r="AN62" s="617"/>
      <c r="AO62" s="617"/>
      <c r="AP62" s="617"/>
      <c r="AQ62" s="617"/>
      <c r="AR62" s="617"/>
      <c r="AS62" s="618"/>
      <c r="AT62" s="632"/>
      <c r="AU62" s="632"/>
      <c r="AV62" s="632"/>
      <c r="AW62" s="632"/>
      <c r="AX62" s="632"/>
      <c r="AY62" s="632"/>
      <c r="AZ62" s="632"/>
      <c r="BA62" s="632"/>
      <c r="BB62" s="632"/>
      <c r="BC62" s="632"/>
      <c r="BD62" s="632"/>
      <c r="BE62" s="632"/>
      <c r="BF62" s="632"/>
      <c r="BG62" s="632"/>
      <c r="BH62" s="632"/>
      <c r="BI62" s="632"/>
      <c r="BJ62" s="633"/>
      <c r="BK62" s="182"/>
      <c r="BM62" s="182"/>
      <c r="BN62" s="182"/>
      <c r="BO62" s="182"/>
    </row>
    <row r="63" spans="1:85" ht="13.5" customHeight="1" x14ac:dyDescent="0.15">
      <c r="A63" s="496"/>
      <c r="B63" s="497"/>
      <c r="C63" s="634" t="s">
        <v>112</v>
      </c>
      <c r="D63" s="614"/>
      <c r="E63" s="614"/>
      <c r="F63" s="614"/>
      <c r="G63" s="614"/>
      <c r="H63" s="615"/>
      <c r="I63" s="635"/>
      <c r="J63" s="630"/>
      <c r="K63" s="630"/>
      <c r="L63" s="630"/>
      <c r="M63" s="630"/>
      <c r="N63" s="630"/>
      <c r="O63" s="631"/>
      <c r="P63" s="634" t="s">
        <v>113</v>
      </c>
      <c r="Q63" s="614"/>
      <c r="R63" s="614"/>
      <c r="S63" s="614"/>
      <c r="T63" s="614"/>
      <c r="U63" s="624"/>
      <c r="V63" s="601"/>
      <c r="W63" s="602"/>
      <c r="X63" s="602"/>
      <c r="Y63" s="602"/>
      <c r="Z63" s="602"/>
      <c r="AA63" s="602"/>
      <c r="AB63" s="602"/>
      <c r="AC63" s="602"/>
      <c r="AD63" s="603"/>
      <c r="AE63" s="607" t="s">
        <v>114</v>
      </c>
      <c r="AF63" s="608"/>
      <c r="AG63" s="608"/>
      <c r="AH63" s="609"/>
      <c r="AI63" s="652"/>
      <c r="AJ63" s="602"/>
      <c r="AK63" s="602"/>
      <c r="AL63" s="602"/>
      <c r="AM63" s="602"/>
      <c r="AN63" s="602"/>
      <c r="AO63" s="602"/>
      <c r="AP63" s="602"/>
      <c r="AQ63" s="621"/>
      <c r="AR63" s="613" t="s">
        <v>129</v>
      </c>
      <c r="AS63" s="614"/>
      <c r="AT63" s="614"/>
      <c r="AU63" s="614"/>
      <c r="AV63" s="614"/>
      <c r="AW63" s="614"/>
      <c r="AX63" s="624"/>
      <c r="AY63" s="626" t="str">
        <f>IF(CA63="","０",QUOTIENT(CA63,12))</f>
        <v>０</v>
      </c>
      <c r="AZ63" s="627"/>
      <c r="BA63" s="627"/>
      <c r="BB63" s="627"/>
      <c r="BC63" s="614" t="s">
        <v>90</v>
      </c>
      <c r="BD63" s="614"/>
      <c r="BE63" s="627" t="str">
        <f>IF(CA63="","０",MOD(CA63,12))</f>
        <v>０</v>
      </c>
      <c r="BF63" s="627"/>
      <c r="BG63" s="627"/>
      <c r="BH63" s="627"/>
      <c r="BI63" s="657" t="s">
        <v>108</v>
      </c>
      <c r="BJ63" s="658"/>
      <c r="BK63" s="182"/>
      <c r="BM63" s="661" t="str">
        <f>IF(OR(V63="",AI63=""),"",DATEDIF(V63,AI63,"Y")*12+DATEDIF(V63,AI63,"YM"))</f>
        <v/>
      </c>
      <c r="BN63" s="661"/>
      <c r="BO63" s="661"/>
      <c r="BP63" s="661"/>
      <c r="BQ63" s="661"/>
      <c r="BR63" s="661"/>
      <c r="BS63" s="661"/>
      <c r="BT63" s="650" t="str">
        <f>IF(BM63="","",DATE(YEAR(V63),MONTH(V63)+BM63,DAY(V63)))</f>
        <v/>
      </c>
      <c r="BU63" s="650"/>
      <c r="BV63" s="650"/>
      <c r="BW63" s="650"/>
      <c r="BX63" s="650"/>
      <c r="BY63" s="650"/>
      <c r="BZ63" s="650"/>
      <c r="CA63" s="655" t="str">
        <f>IF(BM63="","",IF(AI63&gt;=V63,BM63+1,BM63))</f>
        <v/>
      </c>
      <c r="CB63" s="655"/>
      <c r="CC63" s="655"/>
      <c r="CD63" s="655"/>
      <c r="CE63" s="655"/>
      <c r="CF63" s="655"/>
      <c r="CG63" s="655"/>
    </row>
    <row r="64" spans="1:85" ht="13.5" customHeight="1" x14ac:dyDescent="0.15">
      <c r="A64" s="498"/>
      <c r="B64" s="499"/>
      <c r="C64" s="616"/>
      <c r="D64" s="617"/>
      <c r="E64" s="617"/>
      <c r="F64" s="617"/>
      <c r="G64" s="617"/>
      <c r="H64" s="618"/>
      <c r="I64" s="636"/>
      <c r="J64" s="632"/>
      <c r="K64" s="632"/>
      <c r="L64" s="632"/>
      <c r="M64" s="632"/>
      <c r="N64" s="632"/>
      <c r="O64" s="633"/>
      <c r="P64" s="616"/>
      <c r="Q64" s="617"/>
      <c r="R64" s="617"/>
      <c r="S64" s="617"/>
      <c r="T64" s="617"/>
      <c r="U64" s="625"/>
      <c r="V64" s="604"/>
      <c r="W64" s="605"/>
      <c r="X64" s="605"/>
      <c r="Y64" s="605"/>
      <c r="Z64" s="605"/>
      <c r="AA64" s="605"/>
      <c r="AB64" s="605"/>
      <c r="AC64" s="605"/>
      <c r="AD64" s="606"/>
      <c r="AE64" s="610"/>
      <c r="AF64" s="611"/>
      <c r="AG64" s="611"/>
      <c r="AH64" s="612"/>
      <c r="AI64" s="622"/>
      <c r="AJ64" s="605"/>
      <c r="AK64" s="605"/>
      <c r="AL64" s="605"/>
      <c r="AM64" s="605"/>
      <c r="AN64" s="605"/>
      <c r="AO64" s="605"/>
      <c r="AP64" s="605"/>
      <c r="AQ64" s="623"/>
      <c r="AR64" s="616"/>
      <c r="AS64" s="617"/>
      <c r="AT64" s="617"/>
      <c r="AU64" s="617"/>
      <c r="AV64" s="617"/>
      <c r="AW64" s="617"/>
      <c r="AX64" s="625"/>
      <c r="AY64" s="628"/>
      <c r="AZ64" s="629"/>
      <c r="BA64" s="629"/>
      <c r="BB64" s="629"/>
      <c r="BC64" s="617"/>
      <c r="BD64" s="617"/>
      <c r="BE64" s="629"/>
      <c r="BF64" s="629"/>
      <c r="BG64" s="629"/>
      <c r="BH64" s="629"/>
      <c r="BI64" s="659"/>
      <c r="BJ64" s="660"/>
      <c r="BL64" s="182"/>
      <c r="BM64" s="662"/>
      <c r="BN64" s="662"/>
      <c r="BO64" s="662"/>
      <c r="BP64" s="662"/>
      <c r="BQ64" s="662"/>
      <c r="BR64" s="662"/>
      <c r="BS64" s="662"/>
      <c r="BT64" s="650"/>
      <c r="BU64" s="650"/>
      <c r="BV64" s="650"/>
      <c r="BW64" s="650"/>
      <c r="BX64" s="650"/>
      <c r="BY64" s="650"/>
      <c r="BZ64" s="650"/>
      <c r="CA64" s="656"/>
      <c r="CB64" s="656"/>
      <c r="CC64" s="656"/>
      <c r="CD64" s="656"/>
      <c r="CE64" s="656"/>
      <c r="CF64" s="656"/>
      <c r="CG64" s="656"/>
    </row>
    <row r="65" spans="1:85" ht="13.5" customHeight="1" x14ac:dyDescent="0.15">
      <c r="BL65" s="182"/>
    </row>
    <row r="66" spans="1:85" ht="18" customHeight="1" x14ac:dyDescent="0.15">
      <c r="A66" s="494" t="s">
        <v>130</v>
      </c>
      <c r="B66" s="495"/>
      <c r="C66" s="613" t="s">
        <v>110</v>
      </c>
      <c r="D66" s="614"/>
      <c r="E66" s="614"/>
      <c r="F66" s="614"/>
      <c r="G66" s="614"/>
      <c r="H66" s="615"/>
      <c r="I66" s="635"/>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8"/>
      <c r="AH66" s="663" t="s">
        <v>244</v>
      </c>
      <c r="AI66" s="642"/>
      <c r="AJ66" s="638"/>
      <c r="AK66" s="644" t="s">
        <v>245</v>
      </c>
      <c r="AL66" s="642"/>
      <c r="AM66" s="638"/>
      <c r="AN66" s="614" t="s">
        <v>111</v>
      </c>
      <c r="AO66" s="614"/>
      <c r="AP66" s="614"/>
      <c r="AQ66" s="614"/>
      <c r="AR66" s="614"/>
      <c r="AS66" s="615"/>
      <c r="AT66" s="630"/>
      <c r="AU66" s="630"/>
      <c r="AV66" s="630"/>
      <c r="AW66" s="630"/>
      <c r="AX66" s="630"/>
      <c r="AY66" s="630"/>
      <c r="AZ66" s="630"/>
      <c r="BA66" s="630"/>
      <c r="BB66" s="630"/>
      <c r="BC66" s="630"/>
      <c r="BD66" s="630"/>
      <c r="BE66" s="630"/>
      <c r="BF66" s="630"/>
      <c r="BG66" s="630"/>
      <c r="BH66" s="630"/>
      <c r="BI66" s="630"/>
      <c r="BJ66" s="631"/>
      <c r="BK66" s="182"/>
      <c r="BL66" s="182"/>
      <c r="BM66" s="182"/>
      <c r="BN66" s="182"/>
      <c r="BO66" s="182"/>
    </row>
    <row r="67" spans="1:85" ht="18" customHeight="1" x14ac:dyDescent="0.15">
      <c r="A67" s="496"/>
      <c r="B67" s="497"/>
      <c r="C67" s="616"/>
      <c r="D67" s="617"/>
      <c r="E67" s="617"/>
      <c r="F67" s="617"/>
      <c r="G67" s="617"/>
      <c r="H67" s="618"/>
      <c r="I67" s="639"/>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1"/>
      <c r="AH67" s="664"/>
      <c r="AI67" s="643"/>
      <c r="AJ67" s="641"/>
      <c r="AK67" s="645"/>
      <c r="AL67" s="643"/>
      <c r="AM67" s="641"/>
      <c r="AN67" s="617"/>
      <c r="AO67" s="617"/>
      <c r="AP67" s="617"/>
      <c r="AQ67" s="617"/>
      <c r="AR67" s="617"/>
      <c r="AS67" s="618"/>
      <c r="AT67" s="632"/>
      <c r="AU67" s="632"/>
      <c r="AV67" s="632"/>
      <c r="AW67" s="632"/>
      <c r="AX67" s="632"/>
      <c r="AY67" s="632"/>
      <c r="AZ67" s="632"/>
      <c r="BA67" s="632"/>
      <c r="BB67" s="632"/>
      <c r="BC67" s="632"/>
      <c r="BD67" s="632"/>
      <c r="BE67" s="632"/>
      <c r="BF67" s="632"/>
      <c r="BG67" s="632"/>
      <c r="BH67" s="632"/>
      <c r="BI67" s="632"/>
      <c r="BJ67" s="633"/>
      <c r="BK67" s="182"/>
      <c r="BL67" s="182"/>
      <c r="BM67" s="182"/>
      <c r="BN67" s="182"/>
      <c r="BO67" s="182"/>
    </row>
    <row r="68" spans="1:85" ht="13.5" customHeight="1" x14ac:dyDescent="0.15">
      <c r="A68" s="496"/>
      <c r="B68" s="497"/>
      <c r="C68" s="634" t="s">
        <v>112</v>
      </c>
      <c r="D68" s="614"/>
      <c r="E68" s="614"/>
      <c r="F68" s="614"/>
      <c r="G68" s="614"/>
      <c r="H68" s="615"/>
      <c r="I68" s="635"/>
      <c r="J68" s="630"/>
      <c r="K68" s="630"/>
      <c r="L68" s="630"/>
      <c r="M68" s="630"/>
      <c r="N68" s="630"/>
      <c r="O68" s="631"/>
      <c r="P68" s="634" t="s">
        <v>113</v>
      </c>
      <c r="Q68" s="614"/>
      <c r="R68" s="614"/>
      <c r="S68" s="614"/>
      <c r="T68" s="614"/>
      <c r="U68" s="624"/>
      <c r="V68" s="601"/>
      <c r="W68" s="602"/>
      <c r="X68" s="602"/>
      <c r="Y68" s="602"/>
      <c r="Z68" s="602"/>
      <c r="AA68" s="602"/>
      <c r="AB68" s="602"/>
      <c r="AC68" s="602"/>
      <c r="AD68" s="603"/>
      <c r="AE68" s="607" t="s">
        <v>114</v>
      </c>
      <c r="AF68" s="608"/>
      <c r="AG68" s="608"/>
      <c r="AH68" s="609"/>
      <c r="AI68" s="652"/>
      <c r="AJ68" s="602"/>
      <c r="AK68" s="602"/>
      <c r="AL68" s="602"/>
      <c r="AM68" s="602"/>
      <c r="AN68" s="602"/>
      <c r="AO68" s="602"/>
      <c r="AP68" s="602"/>
      <c r="AQ68" s="621"/>
      <c r="AR68" s="613" t="s">
        <v>131</v>
      </c>
      <c r="AS68" s="614"/>
      <c r="AT68" s="614"/>
      <c r="AU68" s="614"/>
      <c r="AV68" s="614"/>
      <c r="AW68" s="614"/>
      <c r="AX68" s="624"/>
      <c r="AY68" s="626" t="str">
        <f>IF(CA68="","０",QUOTIENT(CA68,12))</f>
        <v>０</v>
      </c>
      <c r="AZ68" s="627"/>
      <c r="BA68" s="627"/>
      <c r="BB68" s="627"/>
      <c r="BC68" s="614" t="s">
        <v>90</v>
      </c>
      <c r="BD68" s="614"/>
      <c r="BE68" s="627" t="str">
        <f>IF(CA68="","０",MOD(CA68,12))</f>
        <v>０</v>
      </c>
      <c r="BF68" s="627"/>
      <c r="BG68" s="627"/>
      <c r="BH68" s="627"/>
      <c r="BI68" s="657" t="s">
        <v>108</v>
      </c>
      <c r="BJ68" s="658"/>
      <c r="BK68" s="182"/>
      <c r="BL68" s="182"/>
      <c r="BM68" s="661" t="str">
        <f>IF(OR(V68="",AI68=""),"",DATEDIF(V68,AI68,"Y")*12+DATEDIF(V68,AI68,"YM"))</f>
        <v/>
      </c>
      <c r="BN68" s="661"/>
      <c r="BO68" s="661"/>
      <c r="BP68" s="661"/>
      <c r="BQ68" s="661"/>
      <c r="BR68" s="661"/>
      <c r="BS68" s="661"/>
      <c r="BT68" s="650" t="str">
        <f>IF(BM68="","",DATE(YEAR(V68),MONTH(V68)+BM68,DAY(V68)))</f>
        <v/>
      </c>
      <c r="BU68" s="650"/>
      <c r="BV68" s="650"/>
      <c r="BW68" s="650"/>
      <c r="BX68" s="650"/>
      <c r="BY68" s="650"/>
      <c r="BZ68" s="650"/>
      <c r="CA68" s="655" t="str">
        <f>IF(BM68="","",IF(AI68&gt;=V68,BM68+1,BM68))</f>
        <v/>
      </c>
      <c r="CB68" s="655"/>
      <c r="CC68" s="655"/>
      <c r="CD68" s="655"/>
      <c r="CE68" s="655"/>
      <c r="CF68" s="655"/>
      <c r="CG68" s="655"/>
    </row>
    <row r="69" spans="1:85" ht="13.5" customHeight="1" x14ac:dyDescent="0.15">
      <c r="A69" s="498"/>
      <c r="B69" s="499"/>
      <c r="C69" s="616"/>
      <c r="D69" s="617"/>
      <c r="E69" s="617"/>
      <c r="F69" s="617"/>
      <c r="G69" s="617"/>
      <c r="H69" s="618"/>
      <c r="I69" s="636"/>
      <c r="J69" s="632"/>
      <c r="K69" s="632"/>
      <c r="L69" s="632"/>
      <c r="M69" s="632"/>
      <c r="N69" s="632"/>
      <c r="O69" s="633"/>
      <c r="P69" s="616"/>
      <c r="Q69" s="617"/>
      <c r="R69" s="617"/>
      <c r="S69" s="617"/>
      <c r="T69" s="617"/>
      <c r="U69" s="625"/>
      <c r="V69" s="604"/>
      <c r="W69" s="605"/>
      <c r="X69" s="605"/>
      <c r="Y69" s="605"/>
      <c r="Z69" s="605"/>
      <c r="AA69" s="605"/>
      <c r="AB69" s="605"/>
      <c r="AC69" s="605"/>
      <c r="AD69" s="606"/>
      <c r="AE69" s="610"/>
      <c r="AF69" s="611"/>
      <c r="AG69" s="611"/>
      <c r="AH69" s="612"/>
      <c r="AI69" s="622"/>
      <c r="AJ69" s="605"/>
      <c r="AK69" s="605"/>
      <c r="AL69" s="605"/>
      <c r="AM69" s="605"/>
      <c r="AN69" s="605"/>
      <c r="AO69" s="605"/>
      <c r="AP69" s="605"/>
      <c r="AQ69" s="623"/>
      <c r="AR69" s="616"/>
      <c r="AS69" s="617"/>
      <c r="AT69" s="617"/>
      <c r="AU69" s="617"/>
      <c r="AV69" s="617"/>
      <c r="AW69" s="617"/>
      <c r="AX69" s="625"/>
      <c r="AY69" s="628"/>
      <c r="AZ69" s="629"/>
      <c r="BA69" s="629"/>
      <c r="BB69" s="629"/>
      <c r="BC69" s="617"/>
      <c r="BD69" s="617"/>
      <c r="BE69" s="629"/>
      <c r="BF69" s="629"/>
      <c r="BG69" s="629"/>
      <c r="BH69" s="629"/>
      <c r="BI69" s="659"/>
      <c r="BJ69" s="660"/>
      <c r="BK69" s="182"/>
      <c r="BM69" s="662"/>
      <c r="BN69" s="662"/>
      <c r="BO69" s="662"/>
      <c r="BP69" s="662"/>
      <c r="BQ69" s="662"/>
      <c r="BR69" s="662"/>
      <c r="BS69" s="662"/>
      <c r="BT69" s="650"/>
      <c r="BU69" s="650"/>
      <c r="BV69" s="650"/>
      <c r="BW69" s="650"/>
      <c r="BX69" s="650"/>
      <c r="BY69" s="650"/>
      <c r="BZ69" s="650"/>
      <c r="CA69" s="656"/>
      <c r="CB69" s="656"/>
      <c r="CC69" s="656"/>
      <c r="CD69" s="656"/>
      <c r="CE69" s="656"/>
      <c r="CF69" s="656"/>
      <c r="CG69" s="656"/>
    </row>
    <row r="70" spans="1:85" ht="13.5" customHeight="1" x14ac:dyDescent="0.15">
      <c r="BL70" s="182"/>
    </row>
    <row r="71" spans="1:85" ht="17.25" customHeight="1" x14ac:dyDescent="0.15">
      <c r="A71" s="494" t="s">
        <v>195</v>
      </c>
      <c r="B71" s="495"/>
      <c r="C71" s="613" t="s">
        <v>110</v>
      </c>
      <c r="D71" s="614"/>
      <c r="E71" s="614"/>
      <c r="F71" s="614"/>
      <c r="G71" s="614"/>
      <c r="H71" s="615"/>
      <c r="I71" s="635"/>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8"/>
      <c r="AH71" s="663" t="s">
        <v>244</v>
      </c>
      <c r="AI71" s="642"/>
      <c r="AJ71" s="638"/>
      <c r="AK71" s="644" t="s">
        <v>245</v>
      </c>
      <c r="AL71" s="642"/>
      <c r="AM71" s="638"/>
      <c r="AN71" s="614" t="s">
        <v>111</v>
      </c>
      <c r="AO71" s="614"/>
      <c r="AP71" s="614"/>
      <c r="AQ71" s="614"/>
      <c r="AR71" s="614"/>
      <c r="AS71" s="615"/>
      <c r="AT71" s="630"/>
      <c r="AU71" s="630"/>
      <c r="AV71" s="630"/>
      <c r="AW71" s="630"/>
      <c r="AX71" s="630"/>
      <c r="AY71" s="630"/>
      <c r="AZ71" s="630"/>
      <c r="BA71" s="630"/>
      <c r="BB71" s="630"/>
      <c r="BC71" s="630"/>
      <c r="BD71" s="630"/>
      <c r="BE71" s="630"/>
      <c r="BF71" s="630"/>
      <c r="BG71" s="630"/>
      <c r="BH71" s="630"/>
      <c r="BI71" s="630"/>
      <c r="BJ71" s="631"/>
      <c r="BK71" s="182"/>
      <c r="BL71" s="182"/>
      <c r="BM71" s="182"/>
      <c r="BN71" s="182"/>
      <c r="BO71" s="182"/>
    </row>
    <row r="72" spans="1:85" ht="17.25" customHeight="1" x14ac:dyDescent="0.15">
      <c r="A72" s="496"/>
      <c r="B72" s="497"/>
      <c r="C72" s="616"/>
      <c r="D72" s="617"/>
      <c r="E72" s="617"/>
      <c r="F72" s="617"/>
      <c r="G72" s="617"/>
      <c r="H72" s="618"/>
      <c r="I72" s="639"/>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1"/>
      <c r="AH72" s="664"/>
      <c r="AI72" s="643"/>
      <c r="AJ72" s="641"/>
      <c r="AK72" s="645"/>
      <c r="AL72" s="643"/>
      <c r="AM72" s="641"/>
      <c r="AN72" s="617"/>
      <c r="AO72" s="617"/>
      <c r="AP72" s="617"/>
      <c r="AQ72" s="617"/>
      <c r="AR72" s="617"/>
      <c r="AS72" s="618"/>
      <c r="AT72" s="632"/>
      <c r="AU72" s="632"/>
      <c r="AV72" s="632"/>
      <c r="AW72" s="632"/>
      <c r="AX72" s="632"/>
      <c r="AY72" s="632"/>
      <c r="AZ72" s="632"/>
      <c r="BA72" s="632"/>
      <c r="BB72" s="632"/>
      <c r="BC72" s="632"/>
      <c r="BD72" s="632"/>
      <c r="BE72" s="632"/>
      <c r="BF72" s="632"/>
      <c r="BG72" s="632"/>
      <c r="BH72" s="632"/>
      <c r="BI72" s="632"/>
      <c r="BJ72" s="633"/>
      <c r="BK72" s="182"/>
      <c r="BL72" s="182"/>
      <c r="BM72" s="182"/>
      <c r="BN72" s="182"/>
      <c r="BO72" s="182"/>
    </row>
    <row r="73" spans="1:85" ht="13.5" customHeight="1" x14ac:dyDescent="0.15">
      <c r="A73" s="496"/>
      <c r="B73" s="497"/>
      <c r="C73" s="634" t="s">
        <v>112</v>
      </c>
      <c r="D73" s="614"/>
      <c r="E73" s="614"/>
      <c r="F73" s="614"/>
      <c r="G73" s="614"/>
      <c r="H73" s="615"/>
      <c r="I73" s="635"/>
      <c r="J73" s="630"/>
      <c r="K73" s="630"/>
      <c r="L73" s="630"/>
      <c r="M73" s="630"/>
      <c r="N73" s="630"/>
      <c r="O73" s="631"/>
      <c r="P73" s="634" t="s">
        <v>113</v>
      </c>
      <c r="Q73" s="614"/>
      <c r="R73" s="614"/>
      <c r="S73" s="614"/>
      <c r="T73" s="614"/>
      <c r="U73" s="624"/>
      <c r="V73" s="601"/>
      <c r="W73" s="602"/>
      <c r="X73" s="602"/>
      <c r="Y73" s="602"/>
      <c r="Z73" s="602"/>
      <c r="AA73" s="602"/>
      <c r="AB73" s="602"/>
      <c r="AC73" s="602"/>
      <c r="AD73" s="603"/>
      <c r="AE73" s="607" t="s">
        <v>114</v>
      </c>
      <c r="AF73" s="608"/>
      <c r="AG73" s="608"/>
      <c r="AH73" s="609"/>
      <c r="AI73" s="652"/>
      <c r="AJ73" s="602"/>
      <c r="AK73" s="602"/>
      <c r="AL73" s="602"/>
      <c r="AM73" s="602"/>
      <c r="AN73" s="602"/>
      <c r="AO73" s="602"/>
      <c r="AP73" s="602"/>
      <c r="AQ73" s="621"/>
      <c r="AR73" s="613" t="s">
        <v>235</v>
      </c>
      <c r="AS73" s="614"/>
      <c r="AT73" s="614"/>
      <c r="AU73" s="614"/>
      <c r="AV73" s="614"/>
      <c r="AW73" s="614"/>
      <c r="AX73" s="624"/>
      <c r="AY73" s="626" t="str">
        <f>IF(CA73="","０",QUOTIENT(CA73,12))</f>
        <v>０</v>
      </c>
      <c r="AZ73" s="627"/>
      <c r="BA73" s="627"/>
      <c r="BB73" s="627"/>
      <c r="BC73" s="614" t="s">
        <v>90</v>
      </c>
      <c r="BD73" s="614"/>
      <c r="BE73" s="627" t="str">
        <f>IF(CA73="","０",MOD(CA73,12))</f>
        <v>０</v>
      </c>
      <c r="BF73" s="627"/>
      <c r="BG73" s="627"/>
      <c r="BH73" s="627"/>
      <c r="BI73" s="657" t="s">
        <v>108</v>
      </c>
      <c r="BJ73" s="658"/>
      <c r="BK73" s="182"/>
      <c r="BL73" s="182"/>
      <c r="BM73" s="661" t="str">
        <f>IF(OR(V73="",AI73=""),"",DATEDIF(V73,AI73,"Y")*12+DATEDIF(V73,AI73,"YM"))</f>
        <v/>
      </c>
      <c r="BN73" s="661"/>
      <c r="BO73" s="661"/>
      <c r="BP73" s="661"/>
      <c r="BQ73" s="661"/>
      <c r="BR73" s="661"/>
      <c r="BS73" s="661"/>
      <c r="BT73" s="650" t="str">
        <f>IF(BM73="","",DATE(YEAR(V73),MONTH(V73)+BM73,DAY(V73)))</f>
        <v/>
      </c>
      <c r="BU73" s="650"/>
      <c r="BV73" s="650"/>
      <c r="BW73" s="650"/>
      <c r="BX73" s="650"/>
      <c r="BY73" s="650"/>
      <c r="BZ73" s="650"/>
      <c r="CA73" s="655" t="str">
        <f>IF(BM73="","",IF(AI73&gt;=V73,BM73+1,BM73))</f>
        <v/>
      </c>
      <c r="CB73" s="655"/>
      <c r="CC73" s="655"/>
      <c r="CD73" s="655"/>
      <c r="CE73" s="655"/>
      <c r="CF73" s="655"/>
      <c r="CG73" s="655"/>
    </row>
    <row r="74" spans="1:85" ht="13.5" customHeight="1" x14ac:dyDescent="0.15">
      <c r="A74" s="498"/>
      <c r="B74" s="499"/>
      <c r="C74" s="616"/>
      <c r="D74" s="617"/>
      <c r="E74" s="617"/>
      <c r="F74" s="617"/>
      <c r="G74" s="617"/>
      <c r="H74" s="618"/>
      <c r="I74" s="636"/>
      <c r="J74" s="632"/>
      <c r="K74" s="632"/>
      <c r="L74" s="632"/>
      <c r="M74" s="632"/>
      <c r="N74" s="632"/>
      <c r="O74" s="633"/>
      <c r="P74" s="616"/>
      <c r="Q74" s="617"/>
      <c r="R74" s="617"/>
      <c r="S74" s="617"/>
      <c r="T74" s="617"/>
      <c r="U74" s="625"/>
      <c r="V74" s="604"/>
      <c r="W74" s="605"/>
      <c r="X74" s="605"/>
      <c r="Y74" s="605"/>
      <c r="Z74" s="605"/>
      <c r="AA74" s="605"/>
      <c r="AB74" s="605"/>
      <c r="AC74" s="605"/>
      <c r="AD74" s="606"/>
      <c r="AE74" s="610"/>
      <c r="AF74" s="611"/>
      <c r="AG74" s="611"/>
      <c r="AH74" s="612"/>
      <c r="AI74" s="622"/>
      <c r="AJ74" s="605"/>
      <c r="AK74" s="605"/>
      <c r="AL74" s="605"/>
      <c r="AM74" s="605"/>
      <c r="AN74" s="605"/>
      <c r="AO74" s="605"/>
      <c r="AP74" s="605"/>
      <c r="AQ74" s="623"/>
      <c r="AR74" s="616"/>
      <c r="AS74" s="617"/>
      <c r="AT74" s="617"/>
      <c r="AU74" s="617"/>
      <c r="AV74" s="617"/>
      <c r="AW74" s="617"/>
      <c r="AX74" s="625"/>
      <c r="AY74" s="628"/>
      <c r="AZ74" s="629"/>
      <c r="BA74" s="629"/>
      <c r="BB74" s="629"/>
      <c r="BC74" s="617"/>
      <c r="BD74" s="617"/>
      <c r="BE74" s="629"/>
      <c r="BF74" s="629"/>
      <c r="BG74" s="629"/>
      <c r="BH74" s="629"/>
      <c r="BI74" s="659"/>
      <c r="BJ74" s="660"/>
      <c r="BK74" s="182"/>
      <c r="BM74" s="662"/>
      <c r="BN74" s="662"/>
      <c r="BO74" s="662"/>
      <c r="BP74" s="662"/>
      <c r="BQ74" s="662"/>
      <c r="BR74" s="662"/>
      <c r="BS74" s="662"/>
      <c r="BT74" s="650"/>
      <c r="BU74" s="650"/>
      <c r="BV74" s="650"/>
      <c r="BW74" s="650"/>
      <c r="BX74" s="650"/>
      <c r="BY74" s="650"/>
      <c r="BZ74" s="650"/>
      <c r="CA74" s="656"/>
      <c r="CB74" s="656"/>
      <c r="CC74" s="656"/>
      <c r="CD74" s="656"/>
      <c r="CE74" s="656"/>
      <c r="CF74" s="656"/>
      <c r="CG74" s="656"/>
    </row>
    <row r="75" spans="1:85" ht="13.5" customHeight="1" x14ac:dyDescent="0.15">
      <c r="BL75" s="182"/>
    </row>
    <row r="76" spans="1:85" ht="16.5" customHeight="1" x14ac:dyDescent="0.15">
      <c r="A76" s="494" t="s">
        <v>132</v>
      </c>
      <c r="B76" s="495"/>
      <c r="C76" s="613" t="s">
        <v>110</v>
      </c>
      <c r="D76" s="614"/>
      <c r="E76" s="614"/>
      <c r="F76" s="614"/>
      <c r="G76" s="614"/>
      <c r="H76" s="615"/>
      <c r="I76" s="635"/>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8"/>
      <c r="AH76" s="663" t="s">
        <v>244</v>
      </c>
      <c r="AI76" s="642"/>
      <c r="AJ76" s="638"/>
      <c r="AK76" s="644" t="s">
        <v>245</v>
      </c>
      <c r="AL76" s="642"/>
      <c r="AM76" s="638"/>
      <c r="AN76" s="614" t="s">
        <v>111</v>
      </c>
      <c r="AO76" s="614"/>
      <c r="AP76" s="614"/>
      <c r="AQ76" s="614"/>
      <c r="AR76" s="614"/>
      <c r="AS76" s="615"/>
      <c r="AT76" s="630"/>
      <c r="AU76" s="630"/>
      <c r="AV76" s="630"/>
      <c r="AW76" s="630"/>
      <c r="AX76" s="630"/>
      <c r="AY76" s="630"/>
      <c r="AZ76" s="630"/>
      <c r="BA76" s="630"/>
      <c r="BB76" s="630"/>
      <c r="BC76" s="630"/>
      <c r="BD76" s="630"/>
      <c r="BE76" s="630"/>
      <c r="BF76" s="630"/>
      <c r="BG76" s="630"/>
      <c r="BH76" s="630"/>
      <c r="BI76" s="630"/>
      <c r="BJ76" s="631"/>
      <c r="BK76" s="182"/>
      <c r="BL76" s="182"/>
      <c r="BM76" s="182"/>
      <c r="BN76" s="182"/>
      <c r="BO76" s="182"/>
    </row>
    <row r="77" spans="1:85" ht="16.5" customHeight="1" x14ac:dyDescent="0.15">
      <c r="A77" s="496"/>
      <c r="B77" s="497"/>
      <c r="C77" s="616"/>
      <c r="D77" s="617"/>
      <c r="E77" s="617"/>
      <c r="F77" s="617"/>
      <c r="G77" s="617"/>
      <c r="H77" s="618"/>
      <c r="I77" s="639"/>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1"/>
      <c r="AH77" s="664"/>
      <c r="AI77" s="643"/>
      <c r="AJ77" s="641"/>
      <c r="AK77" s="645"/>
      <c r="AL77" s="643"/>
      <c r="AM77" s="641"/>
      <c r="AN77" s="617"/>
      <c r="AO77" s="617"/>
      <c r="AP77" s="617"/>
      <c r="AQ77" s="617"/>
      <c r="AR77" s="617"/>
      <c r="AS77" s="618"/>
      <c r="AT77" s="632"/>
      <c r="AU77" s="632"/>
      <c r="AV77" s="632"/>
      <c r="AW77" s="632"/>
      <c r="AX77" s="632"/>
      <c r="AY77" s="632"/>
      <c r="AZ77" s="632"/>
      <c r="BA77" s="632"/>
      <c r="BB77" s="632"/>
      <c r="BC77" s="632"/>
      <c r="BD77" s="632"/>
      <c r="BE77" s="632"/>
      <c r="BF77" s="632"/>
      <c r="BG77" s="632"/>
      <c r="BH77" s="632"/>
      <c r="BI77" s="632"/>
      <c r="BJ77" s="633"/>
      <c r="BK77" s="182"/>
      <c r="BL77" s="182"/>
      <c r="BM77" s="182"/>
      <c r="BN77" s="182"/>
      <c r="BO77" s="182"/>
    </row>
    <row r="78" spans="1:85" ht="13.5" customHeight="1" x14ac:dyDescent="0.15">
      <c r="A78" s="496"/>
      <c r="B78" s="497"/>
      <c r="C78" s="634" t="s">
        <v>112</v>
      </c>
      <c r="D78" s="614"/>
      <c r="E78" s="614"/>
      <c r="F78" s="614"/>
      <c r="G78" s="614"/>
      <c r="H78" s="615"/>
      <c r="I78" s="635"/>
      <c r="J78" s="630"/>
      <c r="K78" s="630"/>
      <c r="L78" s="630"/>
      <c r="M78" s="630"/>
      <c r="N78" s="630"/>
      <c r="O78" s="631"/>
      <c r="P78" s="634" t="s">
        <v>113</v>
      </c>
      <c r="Q78" s="614"/>
      <c r="R78" s="614"/>
      <c r="S78" s="614"/>
      <c r="T78" s="614"/>
      <c r="U78" s="624"/>
      <c r="V78" s="601"/>
      <c r="W78" s="602"/>
      <c r="X78" s="602"/>
      <c r="Y78" s="602"/>
      <c r="Z78" s="602"/>
      <c r="AA78" s="602"/>
      <c r="AB78" s="602"/>
      <c r="AC78" s="602"/>
      <c r="AD78" s="603"/>
      <c r="AE78" s="607" t="s">
        <v>114</v>
      </c>
      <c r="AF78" s="608"/>
      <c r="AG78" s="608"/>
      <c r="AH78" s="609"/>
      <c r="AI78" s="652"/>
      <c r="AJ78" s="602"/>
      <c r="AK78" s="602"/>
      <c r="AL78" s="602"/>
      <c r="AM78" s="602"/>
      <c r="AN78" s="602"/>
      <c r="AO78" s="602"/>
      <c r="AP78" s="602"/>
      <c r="AQ78" s="621"/>
      <c r="AR78" s="613" t="s">
        <v>236</v>
      </c>
      <c r="AS78" s="614"/>
      <c r="AT78" s="614"/>
      <c r="AU78" s="614"/>
      <c r="AV78" s="614"/>
      <c r="AW78" s="614"/>
      <c r="AX78" s="624"/>
      <c r="AY78" s="626" t="str">
        <f>IF(CA78="","０",QUOTIENT(CA78,12))</f>
        <v>０</v>
      </c>
      <c r="AZ78" s="627"/>
      <c r="BA78" s="627"/>
      <c r="BB78" s="627"/>
      <c r="BC78" s="614" t="s">
        <v>90</v>
      </c>
      <c r="BD78" s="614"/>
      <c r="BE78" s="627" t="str">
        <f>IF(CA78="","０",MOD(CA78,12))</f>
        <v>０</v>
      </c>
      <c r="BF78" s="627"/>
      <c r="BG78" s="627"/>
      <c r="BH78" s="627"/>
      <c r="BI78" s="657" t="s">
        <v>108</v>
      </c>
      <c r="BJ78" s="658"/>
      <c r="BK78" s="182"/>
      <c r="BL78" s="182"/>
      <c r="BM78" s="661" t="str">
        <f>IF(OR(V78="",AI78=""),"",DATEDIF(V78,AI78,"Y")*12+DATEDIF(V78,AI78,"YM"))</f>
        <v/>
      </c>
      <c r="BN78" s="661"/>
      <c r="BO78" s="661"/>
      <c r="BP78" s="661"/>
      <c r="BQ78" s="661"/>
      <c r="BR78" s="661"/>
      <c r="BS78" s="661"/>
      <c r="BT78" s="650" t="str">
        <f>IF(BM78="","",DATE(YEAR(V78),MONTH(V78)+BM78,DAY(V78)))</f>
        <v/>
      </c>
      <c r="BU78" s="650"/>
      <c r="BV78" s="650"/>
      <c r="BW78" s="650"/>
      <c r="BX78" s="650"/>
      <c r="BY78" s="650"/>
      <c r="BZ78" s="650"/>
      <c r="CA78" s="655" t="str">
        <f>IF(BM78="","",IF(AI78&gt;=V78,BM78+1,BM78))</f>
        <v/>
      </c>
      <c r="CB78" s="655"/>
      <c r="CC78" s="655"/>
      <c r="CD78" s="655"/>
      <c r="CE78" s="655"/>
      <c r="CF78" s="655"/>
      <c r="CG78" s="655"/>
    </row>
    <row r="79" spans="1:85" ht="13.5" customHeight="1" x14ac:dyDescent="0.15">
      <c r="A79" s="498"/>
      <c r="B79" s="499"/>
      <c r="C79" s="616"/>
      <c r="D79" s="617"/>
      <c r="E79" s="617"/>
      <c r="F79" s="617"/>
      <c r="G79" s="617"/>
      <c r="H79" s="618"/>
      <c r="I79" s="636"/>
      <c r="J79" s="632"/>
      <c r="K79" s="632"/>
      <c r="L79" s="632"/>
      <c r="M79" s="632"/>
      <c r="N79" s="632"/>
      <c r="O79" s="633"/>
      <c r="P79" s="616"/>
      <c r="Q79" s="617"/>
      <c r="R79" s="617"/>
      <c r="S79" s="617"/>
      <c r="T79" s="617"/>
      <c r="U79" s="625"/>
      <c r="V79" s="604"/>
      <c r="W79" s="605"/>
      <c r="X79" s="605"/>
      <c r="Y79" s="605"/>
      <c r="Z79" s="605"/>
      <c r="AA79" s="605"/>
      <c r="AB79" s="605"/>
      <c r="AC79" s="605"/>
      <c r="AD79" s="606"/>
      <c r="AE79" s="610"/>
      <c r="AF79" s="611"/>
      <c r="AG79" s="611"/>
      <c r="AH79" s="612"/>
      <c r="AI79" s="622"/>
      <c r="AJ79" s="605"/>
      <c r="AK79" s="605"/>
      <c r="AL79" s="605"/>
      <c r="AM79" s="605"/>
      <c r="AN79" s="605"/>
      <c r="AO79" s="605"/>
      <c r="AP79" s="605"/>
      <c r="AQ79" s="623"/>
      <c r="AR79" s="616"/>
      <c r="AS79" s="617"/>
      <c r="AT79" s="617"/>
      <c r="AU79" s="617"/>
      <c r="AV79" s="617"/>
      <c r="AW79" s="617"/>
      <c r="AX79" s="625"/>
      <c r="AY79" s="628"/>
      <c r="AZ79" s="629"/>
      <c r="BA79" s="629"/>
      <c r="BB79" s="629"/>
      <c r="BC79" s="617"/>
      <c r="BD79" s="617"/>
      <c r="BE79" s="629"/>
      <c r="BF79" s="629"/>
      <c r="BG79" s="629"/>
      <c r="BH79" s="629"/>
      <c r="BI79" s="659"/>
      <c r="BJ79" s="660"/>
      <c r="BK79" s="182"/>
      <c r="BM79" s="662"/>
      <c r="BN79" s="662"/>
      <c r="BO79" s="662"/>
      <c r="BP79" s="662"/>
      <c r="BQ79" s="662"/>
      <c r="BR79" s="662"/>
      <c r="BS79" s="662"/>
      <c r="BT79" s="650"/>
      <c r="BU79" s="650"/>
      <c r="BV79" s="650"/>
      <c r="BW79" s="650"/>
      <c r="BX79" s="650"/>
      <c r="BY79" s="650"/>
      <c r="BZ79" s="650"/>
      <c r="CA79" s="656"/>
      <c r="CB79" s="656"/>
      <c r="CC79" s="656"/>
      <c r="CD79" s="656"/>
      <c r="CE79" s="656"/>
      <c r="CF79" s="656"/>
      <c r="CG79" s="656"/>
    </row>
    <row r="80" spans="1:85" ht="13.5" customHeight="1" x14ac:dyDescent="0.15">
      <c r="BL80" s="182"/>
    </row>
    <row r="81" spans="1:85" ht="16.5" customHeight="1" x14ac:dyDescent="0.15">
      <c r="A81" s="494" t="s">
        <v>190</v>
      </c>
      <c r="B81" s="495"/>
      <c r="C81" s="613" t="s">
        <v>110</v>
      </c>
      <c r="D81" s="614"/>
      <c r="E81" s="614"/>
      <c r="F81" s="614"/>
      <c r="G81" s="614"/>
      <c r="H81" s="615"/>
      <c r="I81" s="635"/>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8"/>
      <c r="AH81" s="663" t="s">
        <v>244</v>
      </c>
      <c r="AI81" s="642"/>
      <c r="AJ81" s="638"/>
      <c r="AK81" s="644" t="s">
        <v>245</v>
      </c>
      <c r="AL81" s="642"/>
      <c r="AM81" s="638"/>
      <c r="AN81" s="614" t="s">
        <v>111</v>
      </c>
      <c r="AO81" s="614"/>
      <c r="AP81" s="614"/>
      <c r="AQ81" s="614"/>
      <c r="AR81" s="614"/>
      <c r="AS81" s="615"/>
      <c r="AT81" s="630"/>
      <c r="AU81" s="630"/>
      <c r="AV81" s="630"/>
      <c r="AW81" s="630"/>
      <c r="AX81" s="630"/>
      <c r="AY81" s="630"/>
      <c r="AZ81" s="630"/>
      <c r="BA81" s="630"/>
      <c r="BB81" s="630"/>
      <c r="BC81" s="630"/>
      <c r="BD81" s="630"/>
      <c r="BE81" s="630"/>
      <c r="BF81" s="630"/>
      <c r="BG81" s="630"/>
      <c r="BH81" s="630"/>
      <c r="BI81" s="630"/>
      <c r="BJ81" s="631"/>
      <c r="BK81" s="182"/>
      <c r="BL81" s="182"/>
      <c r="BM81" s="182"/>
      <c r="BN81" s="182"/>
      <c r="BO81" s="182"/>
    </row>
    <row r="82" spans="1:85" ht="16.5" customHeight="1" x14ac:dyDescent="0.15">
      <c r="A82" s="496"/>
      <c r="B82" s="497"/>
      <c r="C82" s="616"/>
      <c r="D82" s="617"/>
      <c r="E82" s="617"/>
      <c r="F82" s="617"/>
      <c r="G82" s="617"/>
      <c r="H82" s="618"/>
      <c r="I82" s="639"/>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1"/>
      <c r="AH82" s="664"/>
      <c r="AI82" s="643"/>
      <c r="AJ82" s="641"/>
      <c r="AK82" s="645"/>
      <c r="AL82" s="643"/>
      <c r="AM82" s="641"/>
      <c r="AN82" s="617"/>
      <c r="AO82" s="617"/>
      <c r="AP82" s="617"/>
      <c r="AQ82" s="617"/>
      <c r="AR82" s="617"/>
      <c r="AS82" s="618"/>
      <c r="AT82" s="632"/>
      <c r="AU82" s="632"/>
      <c r="AV82" s="632"/>
      <c r="AW82" s="632"/>
      <c r="AX82" s="632"/>
      <c r="AY82" s="632"/>
      <c r="AZ82" s="632"/>
      <c r="BA82" s="632"/>
      <c r="BB82" s="632"/>
      <c r="BC82" s="632"/>
      <c r="BD82" s="632"/>
      <c r="BE82" s="632"/>
      <c r="BF82" s="632"/>
      <c r="BG82" s="632"/>
      <c r="BH82" s="632"/>
      <c r="BI82" s="632"/>
      <c r="BJ82" s="633"/>
      <c r="BK82" s="182"/>
      <c r="BL82" s="182"/>
      <c r="BM82" s="182"/>
      <c r="BN82" s="182"/>
      <c r="BO82" s="182"/>
    </row>
    <row r="83" spans="1:85" ht="13.5" customHeight="1" x14ac:dyDescent="0.15">
      <c r="A83" s="496"/>
      <c r="B83" s="497"/>
      <c r="C83" s="634" t="s">
        <v>112</v>
      </c>
      <c r="D83" s="614"/>
      <c r="E83" s="614"/>
      <c r="F83" s="614"/>
      <c r="G83" s="614"/>
      <c r="H83" s="615"/>
      <c r="I83" s="635"/>
      <c r="J83" s="630"/>
      <c r="K83" s="630"/>
      <c r="L83" s="630"/>
      <c r="M83" s="630"/>
      <c r="N83" s="630"/>
      <c r="O83" s="631"/>
      <c r="P83" s="634" t="s">
        <v>113</v>
      </c>
      <c r="Q83" s="614"/>
      <c r="R83" s="614"/>
      <c r="S83" s="614"/>
      <c r="T83" s="614"/>
      <c r="U83" s="624"/>
      <c r="V83" s="601"/>
      <c r="W83" s="602"/>
      <c r="X83" s="602"/>
      <c r="Y83" s="602"/>
      <c r="Z83" s="602"/>
      <c r="AA83" s="602"/>
      <c r="AB83" s="602"/>
      <c r="AC83" s="602"/>
      <c r="AD83" s="603"/>
      <c r="AE83" s="607" t="s">
        <v>114</v>
      </c>
      <c r="AF83" s="608"/>
      <c r="AG83" s="608"/>
      <c r="AH83" s="609"/>
      <c r="AI83" s="652"/>
      <c r="AJ83" s="602"/>
      <c r="AK83" s="602"/>
      <c r="AL83" s="602"/>
      <c r="AM83" s="602"/>
      <c r="AN83" s="602"/>
      <c r="AO83" s="602"/>
      <c r="AP83" s="602"/>
      <c r="AQ83" s="621"/>
      <c r="AR83" s="613" t="s">
        <v>237</v>
      </c>
      <c r="AS83" s="614"/>
      <c r="AT83" s="614"/>
      <c r="AU83" s="614"/>
      <c r="AV83" s="614"/>
      <c r="AW83" s="614"/>
      <c r="AX83" s="624"/>
      <c r="AY83" s="626" t="str">
        <f>IF(CA83="","０",QUOTIENT(CA83,12))</f>
        <v>０</v>
      </c>
      <c r="AZ83" s="627"/>
      <c r="BA83" s="627"/>
      <c r="BB83" s="627"/>
      <c r="BC83" s="614" t="s">
        <v>90</v>
      </c>
      <c r="BD83" s="614"/>
      <c r="BE83" s="627" t="str">
        <f>IF(CA83="","０",MOD(CA83,12))</f>
        <v>０</v>
      </c>
      <c r="BF83" s="627"/>
      <c r="BG83" s="627"/>
      <c r="BH83" s="627"/>
      <c r="BI83" s="657" t="s">
        <v>108</v>
      </c>
      <c r="BJ83" s="658"/>
      <c r="BK83" s="182"/>
      <c r="BL83" s="182"/>
      <c r="BM83" s="661" t="str">
        <f>IF(OR(V83="",AI83=""),"",DATEDIF(V83,AI83,"Y")*12+DATEDIF(V83,AI83,"YM"))</f>
        <v/>
      </c>
      <c r="BN83" s="661"/>
      <c r="BO83" s="661"/>
      <c r="BP83" s="661"/>
      <c r="BQ83" s="661"/>
      <c r="BR83" s="661"/>
      <c r="BS83" s="661"/>
      <c r="BT83" s="650" t="str">
        <f>IF(BM83="","",DATE(YEAR(V83),MONTH(V83)+BM83,DAY(V83)))</f>
        <v/>
      </c>
      <c r="BU83" s="650"/>
      <c r="BV83" s="650"/>
      <c r="BW83" s="650"/>
      <c r="BX83" s="650"/>
      <c r="BY83" s="650"/>
      <c r="BZ83" s="650"/>
      <c r="CA83" s="655" t="str">
        <f>IF(BM83="","",IF(AI83&gt;=V83,BM83+1,BM83))</f>
        <v/>
      </c>
      <c r="CB83" s="655"/>
      <c r="CC83" s="655"/>
      <c r="CD83" s="655"/>
      <c r="CE83" s="655"/>
      <c r="CF83" s="655"/>
      <c r="CG83" s="655"/>
    </row>
    <row r="84" spans="1:85" ht="13.5" customHeight="1" x14ac:dyDescent="0.15">
      <c r="A84" s="498"/>
      <c r="B84" s="499"/>
      <c r="C84" s="616"/>
      <c r="D84" s="617"/>
      <c r="E84" s="617"/>
      <c r="F84" s="617"/>
      <c r="G84" s="617"/>
      <c r="H84" s="618"/>
      <c r="I84" s="636"/>
      <c r="J84" s="632"/>
      <c r="K84" s="632"/>
      <c r="L84" s="632"/>
      <c r="M84" s="632"/>
      <c r="N84" s="632"/>
      <c r="O84" s="633"/>
      <c r="P84" s="616"/>
      <c r="Q84" s="617"/>
      <c r="R84" s="617"/>
      <c r="S84" s="617"/>
      <c r="T84" s="617"/>
      <c r="U84" s="625"/>
      <c r="V84" s="604"/>
      <c r="W84" s="605"/>
      <c r="X84" s="605"/>
      <c r="Y84" s="605"/>
      <c r="Z84" s="605"/>
      <c r="AA84" s="605"/>
      <c r="AB84" s="605"/>
      <c r="AC84" s="605"/>
      <c r="AD84" s="606"/>
      <c r="AE84" s="610"/>
      <c r="AF84" s="611"/>
      <c r="AG84" s="611"/>
      <c r="AH84" s="612"/>
      <c r="AI84" s="622"/>
      <c r="AJ84" s="605"/>
      <c r="AK84" s="605"/>
      <c r="AL84" s="605"/>
      <c r="AM84" s="605"/>
      <c r="AN84" s="605"/>
      <c r="AO84" s="605"/>
      <c r="AP84" s="605"/>
      <c r="AQ84" s="623"/>
      <c r="AR84" s="616"/>
      <c r="AS84" s="617"/>
      <c r="AT84" s="617"/>
      <c r="AU84" s="617"/>
      <c r="AV84" s="617"/>
      <c r="AW84" s="617"/>
      <c r="AX84" s="625"/>
      <c r="AY84" s="628"/>
      <c r="AZ84" s="629"/>
      <c r="BA84" s="629"/>
      <c r="BB84" s="629"/>
      <c r="BC84" s="617"/>
      <c r="BD84" s="617"/>
      <c r="BE84" s="629"/>
      <c r="BF84" s="629"/>
      <c r="BG84" s="629"/>
      <c r="BH84" s="629"/>
      <c r="BI84" s="659"/>
      <c r="BJ84" s="660"/>
      <c r="BK84" s="182"/>
      <c r="BM84" s="662"/>
      <c r="BN84" s="662"/>
      <c r="BO84" s="662"/>
      <c r="BP84" s="662"/>
      <c r="BQ84" s="662"/>
      <c r="BR84" s="662"/>
      <c r="BS84" s="662"/>
      <c r="BT84" s="650"/>
      <c r="BU84" s="650"/>
      <c r="BV84" s="650"/>
      <c r="BW84" s="650"/>
      <c r="BX84" s="650"/>
      <c r="BY84" s="650"/>
      <c r="BZ84" s="650"/>
      <c r="CA84" s="656"/>
      <c r="CB84" s="656"/>
      <c r="CC84" s="656"/>
      <c r="CD84" s="656"/>
      <c r="CE84" s="656"/>
      <c r="CF84" s="656"/>
      <c r="CG84" s="656"/>
    </row>
    <row r="85" spans="1:85" ht="13.5" customHeight="1" x14ac:dyDescent="0.15">
      <c r="BL85" s="182"/>
    </row>
    <row r="86" spans="1:85" ht="18" customHeight="1" x14ac:dyDescent="0.15">
      <c r="A86" s="494" t="s">
        <v>191</v>
      </c>
      <c r="B86" s="495"/>
      <c r="C86" s="613" t="s">
        <v>110</v>
      </c>
      <c r="D86" s="614"/>
      <c r="E86" s="614"/>
      <c r="F86" s="614"/>
      <c r="G86" s="614"/>
      <c r="H86" s="615"/>
      <c r="I86" s="635"/>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8"/>
      <c r="AH86" s="663" t="s">
        <v>244</v>
      </c>
      <c r="AI86" s="642"/>
      <c r="AJ86" s="638"/>
      <c r="AK86" s="644" t="s">
        <v>245</v>
      </c>
      <c r="AL86" s="642"/>
      <c r="AM86" s="638"/>
      <c r="AN86" s="614" t="s">
        <v>111</v>
      </c>
      <c r="AO86" s="614"/>
      <c r="AP86" s="614"/>
      <c r="AQ86" s="614"/>
      <c r="AR86" s="614"/>
      <c r="AS86" s="615"/>
      <c r="AT86" s="630"/>
      <c r="AU86" s="630"/>
      <c r="AV86" s="630"/>
      <c r="AW86" s="630"/>
      <c r="AX86" s="630"/>
      <c r="AY86" s="630"/>
      <c r="AZ86" s="630"/>
      <c r="BA86" s="630"/>
      <c r="BB86" s="630"/>
      <c r="BC86" s="630"/>
      <c r="BD86" s="630"/>
      <c r="BE86" s="630"/>
      <c r="BF86" s="630"/>
      <c r="BG86" s="630"/>
      <c r="BH86" s="630"/>
      <c r="BI86" s="630"/>
      <c r="BJ86" s="631"/>
      <c r="BK86" s="182"/>
      <c r="BL86" s="182"/>
      <c r="BM86" s="182"/>
      <c r="BN86" s="182"/>
      <c r="BO86" s="182"/>
    </row>
    <row r="87" spans="1:85" ht="18" customHeight="1" x14ac:dyDescent="0.15">
      <c r="A87" s="496"/>
      <c r="B87" s="497"/>
      <c r="C87" s="616"/>
      <c r="D87" s="617"/>
      <c r="E87" s="617"/>
      <c r="F87" s="617"/>
      <c r="G87" s="617"/>
      <c r="H87" s="618"/>
      <c r="I87" s="639"/>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1"/>
      <c r="AH87" s="664"/>
      <c r="AI87" s="643"/>
      <c r="AJ87" s="641"/>
      <c r="AK87" s="645"/>
      <c r="AL87" s="643"/>
      <c r="AM87" s="641"/>
      <c r="AN87" s="617"/>
      <c r="AO87" s="617"/>
      <c r="AP87" s="617"/>
      <c r="AQ87" s="617"/>
      <c r="AR87" s="617"/>
      <c r="AS87" s="618"/>
      <c r="AT87" s="632"/>
      <c r="AU87" s="632"/>
      <c r="AV87" s="632"/>
      <c r="AW87" s="632"/>
      <c r="AX87" s="632"/>
      <c r="AY87" s="632"/>
      <c r="AZ87" s="632"/>
      <c r="BA87" s="632"/>
      <c r="BB87" s="632"/>
      <c r="BC87" s="632"/>
      <c r="BD87" s="632"/>
      <c r="BE87" s="632"/>
      <c r="BF87" s="632"/>
      <c r="BG87" s="632"/>
      <c r="BH87" s="632"/>
      <c r="BI87" s="632"/>
      <c r="BJ87" s="633"/>
      <c r="BK87" s="182"/>
      <c r="BL87" s="182"/>
      <c r="BM87" s="182"/>
      <c r="BN87" s="182"/>
      <c r="BO87" s="182"/>
    </row>
    <row r="88" spans="1:85" ht="13.5" customHeight="1" x14ac:dyDescent="0.15">
      <c r="A88" s="496"/>
      <c r="B88" s="497"/>
      <c r="C88" s="634" t="s">
        <v>112</v>
      </c>
      <c r="D88" s="614"/>
      <c r="E88" s="614"/>
      <c r="F88" s="614"/>
      <c r="G88" s="614"/>
      <c r="H88" s="615"/>
      <c r="I88" s="635"/>
      <c r="J88" s="630"/>
      <c r="K88" s="630"/>
      <c r="L88" s="630"/>
      <c r="M88" s="630"/>
      <c r="N88" s="630"/>
      <c r="O88" s="631"/>
      <c r="P88" s="634" t="s">
        <v>113</v>
      </c>
      <c r="Q88" s="614"/>
      <c r="R88" s="614"/>
      <c r="S88" s="614"/>
      <c r="T88" s="614"/>
      <c r="U88" s="624"/>
      <c r="V88" s="601"/>
      <c r="W88" s="602"/>
      <c r="X88" s="602"/>
      <c r="Y88" s="602"/>
      <c r="Z88" s="602"/>
      <c r="AA88" s="602"/>
      <c r="AB88" s="602"/>
      <c r="AC88" s="602"/>
      <c r="AD88" s="603"/>
      <c r="AE88" s="607" t="s">
        <v>114</v>
      </c>
      <c r="AF88" s="608"/>
      <c r="AG88" s="608"/>
      <c r="AH88" s="609"/>
      <c r="AI88" s="652"/>
      <c r="AJ88" s="602"/>
      <c r="AK88" s="602"/>
      <c r="AL88" s="602"/>
      <c r="AM88" s="602"/>
      <c r="AN88" s="602"/>
      <c r="AO88" s="602"/>
      <c r="AP88" s="602"/>
      <c r="AQ88" s="621"/>
      <c r="AR88" s="613" t="s">
        <v>238</v>
      </c>
      <c r="AS88" s="614"/>
      <c r="AT88" s="614"/>
      <c r="AU88" s="614"/>
      <c r="AV88" s="614"/>
      <c r="AW88" s="614"/>
      <c r="AX88" s="624"/>
      <c r="AY88" s="626" t="str">
        <f>IF(CA88="","０",QUOTIENT(CA88,12))</f>
        <v>０</v>
      </c>
      <c r="AZ88" s="627"/>
      <c r="BA88" s="627"/>
      <c r="BB88" s="627"/>
      <c r="BC88" s="614" t="s">
        <v>90</v>
      </c>
      <c r="BD88" s="614"/>
      <c r="BE88" s="627" t="str">
        <f>IF(CA88="","０",MOD(CA88,12))</f>
        <v>０</v>
      </c>
      <c r="BF88" s="627"/>
      <c r="BG88" s="627"/>
      <c r="BH88" s="627"/>
      <c r="BI88" s="657" t="s">
        <v>108</v>
      </c>
      <c r="BJ88" s="658"/>
      <c r="BK88" s="182"/>
      <c r="BL88" s="182"/>
      <c r="BM88" s="661" t="str">
        <f>IF(OR(V88="",AI88=""),"",DATEDIF(V88,AI88,"Y")*12+DATEDIF(V88,AI88,"YM"))</f>
        <v/>
      </c>
      <c r="BN88" s="661"/>
      <c r="BO88" s="661"/>
      <c r="BP88" s="661"/>
      <c r="BQ88" s="661"/>
      <c r="BR88" s="661"/>
      <c r="BS88" s="661"/>
      <c r="BT88" s="650" t="str">
        <f>IF(BM88="","",DATE(YEAR(V88),MONTH(V88)+BM88,DAY(V88)))</f>
        <v/>
      </c>
      <c r="BU88" s="650"/>
      <c r="BV88" s="650"/>
      <c r="BW88" s="650"/>
      <c r="BX88" s="650"/>
      <c r="BY88" s="650"/>
      <c r="BZ88" s="650"/>
      <c r="CA88" s="655" t="str">
        <f>IF(BM88="","",IF(AI88&gt;=V88,BM88+1,BM88))</f>
        <v/>
      </c>
      <c r="CB88" s="655"/>
      <c r="CC88" s="655"/>
      <c r="CD88" s="655"/>
      <c r="CE88" s="655"/>
      <c r="CF88" s="655"/>
      <c r="CG88" s="655"/>
    </row>
    <row r="89" spans="1:85" ht="13.5" customHeight="1" x14ac:dyDescent="0.15">
      <c r="A89" s="498"/>
      <c r="B89" s="499"/>
      <c r="C89" s="616"/>
      <c r="D89" s="617"/>
      <c r="E89" s="617"/>
      <c r="F89" s="617"/>
      <c r="G89" s="617"/>
      <c r="H89" s="618"/>
      <c r="I89" s="636"/>
      <c r="J89" s="632"/>
      <c r="K89" s="632"/>
      <c r="L89" s="632"/>
      <c r="M89" s="632"/>
      <c r="N89" s="632"/>
      <c r="O89" s="633"/>
      <c r="P89" s="616"/>
      <c r="Q89" s="617"/>
      <c r="R89" s="617"/>
      <c r="S89" s="617"/>
      <c r="T89" s="617"/>
      <c r="U89" s="625"/>
      <c r="V89" s="604"/>
      <c r="W89" s="605"/>
      <c r="X89" s="605"/>
      <c r="Y89" s="605"/>
      <c r="Z89" s="605"/>
      <c r="AA89" s="605"/>
      <c r="AB89" s="605"/>
      <c r="AC89" s="605"/>
      <c r="AD89" s="606"/>
      <c r="AE89" s="610"/>
      <c r="AF89" s="611"/>
      <c r="AG89" s="611"/>
      <c r="AH89" s="612"/>
      <c r="AI89" s="622"/>
      <c r="AJ89" s="605"/>
      <c r="AK89" s="605"/>
      <c r="AL89" s="605"/>
      <c r="AM89" s="605"/>
      <c r="AN89" s="605"/>
      <c r="AO89" s="605"/>
      <c r="AP89" s="605"/>
      <c r="AQ89" s="623"/>
      <c r="AR89" s="616"/>
      <c r="AS89" s="617"/>
      <c r="AT89" s="617"/>
      <c r="AU89" s="617"/>
      <c r="AV89" s="617"/>
      <c r="AW89" s="617"/>
      <c r="AX89" s="625"/>
      <c r="AY89" s="628"/>
      <c r="AZ89" s="629"/>
      <c r="BA89" s="629"/>
      <c r="BB89" s="629"/>
      <c r="BC89" s="617"/>
      <c r="BD89" s="617"/>
      <c r="BE89" s="629"/>
      <c r="BF89" s="629"/>
      <c r="BG89" s="629"/>
      <c r="BH89" s="629"/>
      <c r="BI89" s="659"/>
      <c r="BJ89" s="660"/>
      <c r="BK89" s="182"/>
      <c r="BM89" s="662"/>
      <c r="BN89" s="662"/>
      <c r="BO89" s="662"/>
      <c r="BP89" s="662"/>
      <c r="BQ89" s="662"/>
      <c r="BR89" s="662"/>
      <c r="BS89" s="662"/>
      <c r="BT89" s="650"/>
      <c r="BU89" s="650"/>
      <c r="BV89" s="650"/>
      <c r="BW89" s="650"/>
      <c r="BX89" s="650"/>
      <c r="BY89" s="650"/>
      <c r="BZ89" s="650"/>
      <c r="CA89" s="656"/>
      <c r="CB89" s="656"/>
      <c r="CC89" s="656"/>
      <c r="CD89" s="656"/>
      <c r="CE89" s="656"/>
      <c r="CF89" s="656"/>
      <c r="CG89" s="656"/>
    </row>
    <row r="90" spans="1:85" ht="13.5" customHeight="1" x14ac:dyDescent="0.15">
      <c r="BL90" s="182"/>
    </row>
    <row r="91" spans="1:85" ht="18" customHeight="1" x14ac:dyDescent="0.15">
      <c r="A91" s="494" t="s">
        <v>192</v>
      </c>
      <c r="B91" s="495"/>
      <c r="C91" s="613" t="s">
        <v>110</v>
      </c>
      <c r="D91" s="614"/>
      <c r="E91" s="614"/>
      <c r="F91" s="614"/>
      <c r="G91" s="614"/>
      <c r="H91" s="615"/>
      <c r="I91" s="635"/>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8"/>
      <c r="AH91" s="663" t="s">
        <v>244</v>
      </c>
      <c r="AI91" s="642"/>
      <c r="AJ91" s="638"/>
      <c r="AK91" s="644" t="s">
        <v>245</v>
      </c>
      <c r="AL91" s="642"/>
      <c r="AM91" s="638"/>
      <c r="AN91" s="614" t="s">
        <v>111</v>
      </c>
      <c r="AO91" s="614"/>
      <c r="AP91" s="614"/>
      <c r="AQ91" s="614"/>
      <c r="AR91" s="614"/>
      <c r="AS91" s="615"/>
      <c r="AT91" s="630"/>
      <c r="AU91" s="630"/>
      <c r="AV91" s="630"/>
      <c r="AW91" s="630"/>
      <c r="AX91" s="630"/>
      <c r="AY91" s="630"/>
      <c r="AZ91" s="630"/>
      <c r="BA91" s="630"/>
      <c r="BB91" s="630"/>
      <c r="BC91" s="630"/>
      <c r="BD91" s="630"/>
      <c r="BE91" s="630"/>
      <c r="BF91" s="630"/>
      <c r="BG91" s="630"/>
      <c r="BH91" s="630"/>
      <c r="BI91" s="630"/>
      <c r="BJ91" s="631"/>
      <c r="BK91" s="182"/>
      <c r="BL91" s="182"/>
      <c r="BM91" s="182"/>
      <c r="BN91" s="182"/>
      <c r="BO91" s="182"/>
    </row>
    <row r="92" spans="1:85" ht="18" customHeight="1" x14ac:dyDescent="0.15">
      <c r="A92" s="496"/>
      <c r="B92" s="497"/>
      <c r="C92" s="616"/>
      <c r="D92" s="617"/>
      <c r="E92" s="617"/>
      <c r="F92" s="617"/>
      <c r="G92" s="617"/>
      <c r="H92" s="618"/>
      <c r="I92" s="639"/>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1"/>
      <c r="AH92" s="664"/>
      <c r="AI92" s="643"/>
      <c r="AJ92" s="641"/>
      <c r="AK92" s="645"/>
      <c r="AL92" s="643"/>
      <c r="AM92" s="641"/>
      <c r="AN92" s="617"/>
      <c r="AO92" s="617"/>
      <c r="AP92" s="617"/>
      <c r="AQ92" s="617"/>
      <c r="AR92" s="617"/>
      <c r="AS92" s="618"/>
      <c r="AT92" s="632"/>
      <c r="AU92" s="632"/>
      <c r="AV92" s="632"/>
      <c r="AW92" s="632"/>
      <c r="AX92" s="632"/>
      <c r="AY92" s="632"/>
      <c r="AZ92" s="632"/>
      <c r="BA92" s="632"/>
      <c r="BB92" s="632"/>
      <c r="BC92" s="632"/>
      <c r="BD92" s="632"/>
      <c r="BE92" s="632"/>
      <c r="BF92" s="632"/>
      <c r="BG92" s="632"/>
      <c r="BH92" s="632"/>
      <c r="BI92" s="632"/>
      <c r="BJ92" s="633"/>
      <c r="BK92" s="182"/>
      <c r="BL92" s="182"/>
      <c r="BM92" s="182"/>
      <c r="BN92" s="182"/>
      <c r="BO92" s="182"/>
    </row>
    <row r="93" spans="1:85" ht="13.5" customHeight="1" x14ac:dyDescent="0.15">
      <c r="A93" s="496"/>
      <c r="B93" s="497"/>
      <c r="C93" s="634" t="s">
        <v>112</v>
      </c>
      <c r="D93" s="614"/>
      <c r="E93" s="614"/>
      <c r="F93" s="614"/>
      <c r="G93" s="614"/>
      <c r="H93" s="615"/>
      <c r="I93" s="635"/>
      <c r="J93" s="630"/>
      <c r="K93" s="630"/>
      <c r="L93" s="630"/>
      <c r="M93" s="630"/>
      <c r="N93" s="630"/>
      <c r="O93" s="631"/>
      <c r="P93" s="634" t="s">
        <v>113</v>
      </c>
      <c r="Q93" s="614"/>
      <c r="R93" s="614"/>
      <c r="S93" s="614"/>
      <c r="T93" s="614"/>
      <c r="U93" s="624"/>
      <c r="V93" s="601"/>
      <c r="W93" s="602"/>
      <c r="X93" s="602"/>
      <c r="Y93" s="602"/>
      <c r="Z93" s="602"/>
      <c r="AA93" s="602"/>
      <c r="AB93" s="602"/>
      <c r="AC93" s="602"/>
      <c r="AD93" s="603"/>
      <c r="AE93" s="607" t="s">
        <v>114</v>
      </c>
      <c r="AF93" s="608"/>
      <c r="AG93" s="608"/>
      <c r="AH93" s="609"/>
      <c r="AI93" s="652"/>
      <c r="AJ93" s="602"/>
      <c r="AK93" s="602"/>
      <c r="AL93" s="602"/>
      <c r="AM93" s="602"/>
      <c r="AN93" s="602"/>
      <c r="AO93" s="602"/>
      <c r="AP93" s="602"/>
      <c r="AQ93" s="621"/>
      <c r="AR93" s="613" t="s">
        <v>239</v>
      </c>
      <c r="AS93" s="614"/>
      <c r="AT93" s="614"/>
      <c r="AU93" s="614"/>
      <c r="AV93" s="614"/>
      <c r="AW93" s="614"/>
      <c r="AX93" s="624"/>
      <c r="AY93" s="626" t="str">
        <f>IF(CA93="","０",QUOTIENT(CA93,12))</f>
        <v>０</v>
      </c>
      <c r="AZ93" s="627"/>
      <c r="BA93" s="627"/>
      <c r="BB93" s="627"/>
      <c r="BC93" s="614" t="s">
        <v>90</v>
      </c>
      <c r="BD93" s="614"/>
      <c r="BE93" s="627" t="str">
        <f>IF(CA93="","０",MOD(CA93,12))</f>
        <v>０</v>
      </c>
      <c r="BF93" s="627"/>
      <c r="BG93" s="627"/>
      <c r="BH93" s="627"/>
      <c r="BI93" s="657" t="s">
        <v>108</v>
      </c>
      <c r="BJ93" s="658"/>
      <c r="BK93" s="182"/>
      <c r="BL93" s="182"/>
      <c r="BM93" s="661" t="str">
        <f>IF(OR(V93="",AI93=""),"",DATEDIF(V93,AI93,"Y")*12+DATEDIF(V93,AI93,"YM"))</f>
        <v/>
      </c>
      <c r="BN93" s="661"/>
      <c r="BO93" s="661"/>
      <c r="BP93" s="661"/>
      <c r="BQ93" s="661"/>
      <c r="BR93" s="661"/>
      <c r="BS93" s="661"/>
      <c r="BT93" s="650" t="str">
        <f>IF(BM93="","",DATE(YEAR(V93),MONTH(V93)+BM93,DAY(V93)))</f>
        <v/>
      </c>
      <c r="BU93" s="650"/>
      <c r="BV93" s="650"/>
      <c r="BW93" s="650"/>
      <c r="BX93" s="650"/>
      <c r="BY93" s="650"/>
      <c r="BZ93" s="650"/>
      <c r="CA93" s="655" t="str">
        <f>IF(BM93="","",IF(AI93&gt;=V93,BM93+1,BM93))</f>
        <v/>
      </c>
      <c r="CB93" s="655"/>
      <c r="CC93" s="655"/>
      <c r="CD93" s="655"/>
      <c r="CE93" s="655"/>
      <c r="CF93" s="655"/>
      <c r="CG93" s="655"/>
    </row>
    <row r="94" spans="1:85" ht="13.5" customHeight="1" x14ac:dyDescent="0.15">
      <c r="A94" s="498"/>
      <c r="B94" s="499"/>
      <c r="C94" s="616"/>
      <c r="D94" s="617"/>
      <c r="E94" s="617"/>
      <c r="F94" s="617"/>
      <c r="G94" s="617"/>
      <c r="H94" s="618"/>
      <c r="I94" s="636"/>
      <c r="J94" s="632"/>
      <c r="K94" s="632"/>
      <c r="L94" s="632"/>
      <c r="M94" s="632"/>
      <c r="N94" s="632"/>
      <c r="O94" s="633"/>
      <c r="P94" s="616"/>
      <c r="Q94" s="617"/>
      <c r="R94" s="617"/>
      <c r="S94" s="617"/>
      <c r="T94" s="617"/>
      <c r="U94" s="625"/>
      <c r="V94" s="604"/>
      <c r="W94" s="605"/>
      <c r="X94" s="605"/>
      <c r="Y94" s="605"/>
      <c r="Z94" s="605"/>
      <c r="AA94" s="605"/>
      <c r="AB94" s="605"/>
      <c r="AC94" s="605"/>
      <c r="AD94" s="606"/>
      <c r="AE94" s="610"/>
      <c r="AF94" s="611"/>
      <c r="AG94" s="611"/>
      <c r="AH94" s="612"/>
      <c r="AI94" s="622"/>
      <c r="AJ94" s="605"/>
      <c r="AK94" s="605"/>
      <c r="AL94" s="605"/>
      <c r="AM94" s="605"/>
      <c r="AN94" s="605"/>
      <c r="AO94" s="605"/>
      <c r="AP94" s="605"/>
      <c r="AQ94" s="623"/>
      <c r="AR94" s="616"/>
      <c r="AS94" s="617"/>
      <c r="AT94" s="617"/>
      <c r="AU94" s="617"/>
      <c r="AV94" s="617"/>
      <c r="AW94" s="617"/>
      <c r="AX94" s="625"/>
      <c r="AY94" s="628"/>
      <c r="AZ94" s="629"/>
      <c r="BA94" s="629"/>
      <c r="BB94" s="629"/>
      <c r="BC94" s="617"/>
      <c r="BD94" s="617"/>
      <c r="BE94" s="629"/>
      <c r="BF94" s="629"/>
      <c r="BG94" s="629"/>
      <c r="BH94" s="629"/>
      <c r="BI94" s="659"/>
      <c r="BJ94" s="660"/>
      <c r="BK94" s="182"/>
      <c r="BM94" s="662"/>
      <c r="BN94" s="662"/>
      <c r="BO94" s="662"/>
      <c r="BP94" s="662"/>
      <c r="BQ94" s="662"/>
      <c r="BR94" s="662"/>
      <c r="BS94" s="662"/>
      <c r="BT94" s="650"/>
      <c r="BU94" s="650"/>
      <c r="BV94" s="650"/>
      <c r="BW94" s="650"/>
      <c r="BX94" s="650"/>
      <c r="BY94" s="650"/>
      <c r="BZ94" s="650"/>
      <c r="CA94" s="656"/>
      <c r="CB94" s="656"/>
      <c r="CC94" s="656"/>
      <c r="CD94" s="656"/>
      <c r="CE94" s="656"/>
      <c r="CF94" s="656"/>
      <c r="CG94" s="656"/>
    </row>
    <row r="95" spans="1:85" ht="13.5" customHeight="1" x14ac:dyDescent="0.15">
      <c r="BL95" s="182"/>
    </row>
    <row r="96" spans="1:85" ht="18" customHeight="1" x14ac:dyDescent="0.15">
      <c r="A96" s="494" t="s">
        <v>193</v>
      </c>
      <c r="B96" s="495"/>
      <c r="C96" s="613" t="s">
        <v>110</v>
      </c>
      <c r="D96" s="614"/>
      <c r="E96" s="614"/>
      <c r="F96" s="614"/>
      <c r="G96" s="614"/>
      <c r="H96" s="615"/>
      <c r="I96" s="635"/>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8"/>
      <c r="AH96" s="663" t="s">
        <v>244</v>
      </c>
      <c r="AI96" s="642"/>
      <c r="AJ96" s="638"/>
      <c r="AK96" s="644" t="s">
        <v>245</v>
      </c>
      <c r="AL96" s="642"/>
      <c r="AM96" s="638"/>
      <c r="AN96" s="614" t="s">
        <v>111</v>
      </c>
      <c r="AO96" s="614"/>
      <c r="AP96" s="614"/>
      <c r="AQ96" s="614"/>
      <c r="AR96" s="614"/>
      <c r="AS96" s="615"/>
      <c r="AT96" s="630"/>
      <c r="AU96" s="630"/>
      <c r="AV96" s="630"/>
      <c r="AW96" s="630"/>
      <c r="AX96" s="630"/>
      <c r="AY96" s="630"/>
      <c r="AZ96" s="630"/>
      <c r="BA96" s="630"/>
      <c r="BB96" s="630"/>
      <c r="BC96" s="630"/>
      <c r="BD96" s="630"/>
      <c r="BE96" s="630"/>
      <c r="BF96" s="630"/>
      <c r="BG96" s="630"/>
      <c r="BH96" s="630"/>
      <c r="BI96" s="630"/>
      <c r="BJ96" s="631"/>
      <c r="BK96" s="182"/>
      <c r="BL96" s="182"/>
      <c r="BM96" s="182"/>
      <c r="BN96" s="182"/>
      <c r="BO96" s="182"/>
    </row>
    <row r="97" spans="1:85" ht="18" customHeight="1" x14ac:dyDescent="0.15">
      <c r="A97" s="496"/>
      <c r="B97" s="497"/>
      <c r="C97" s="616"/>
      <c r="D97" s="617"/>
      <c r="E97" s="617"/>
      <c r="F97" s="617"/>
      <c r="G97" s="617"/>
      <c r="H97" s="618"/>
      <c r="I97" s="639"/>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1"/>
      <c r="AH97" s="664"/>
      <c r="AI97" s="643"/>
      <c r="AJ97" s="641"/>
      <c r="AK97" s="645"/>
      <c r="AL97" s="643"/>
      <c r="AM97" s="641"/>
      <c r="AN97" s="617"/>
      <c r="AO97" s="617"/>
      <c r="AP97" s="617"/>
      <c r="AQ97" s="617"/>
      <c r="AR97" s="617"/>
      <c r="AS97" s="618"/>
      <c r="AT97" s="632"/>
      <c r="AU97" s="632"/>
      <c r="AV97" s="632"/>
      <c r="AW97" s="632"/>
      <c r="AX97" s="632"/>
      <c r="AY97" s="632"/>
      <c r="AZ97" s="632"/>
      <c r="BA97" s="632"/>
      <c r="BB97" s="632"/>
      <c r="BC97" s="632"/>
      <c r="BD97" s="632"/>
      <c r="BE97" s="632"/>
      <c r="BF97" s="632"/>
      <c r="BG97" s="632"/>
      <c r="BH97" s="632"/>
      <c r="BI97" s="632"/>
      <c r="BJ97" s="633"/>
      <c r="BK97" s="182"/>
      <c r="BL97" s="182"/>
      <c r="BM97" s="182"/>
      <c r="BN97" s="182"/>
      <c r="BO97" s="182"/>
    </row>
    <row r="98" spans="1:85" ht="13.5" customHeight="1" x14ac:dyDescent="0.15">
      <c r="A98" s="496"/>
      <c r="B98" s="497"/>
      <c r="C98" s="634" t="s">
        <v>112</v>
      </c>
      <c r="D98" s="614"/>
      <c r="E98" s="614"/>
      <c r="F98" s="614"/>
      <c r="G98" s="614"/>
      <c r="H98" s="615"/>
      <c r="I98" s="635"/>
      <c r="J98" s="630"/>
      <c r="K98" s="630"/>
      <c r="L98" s="630"/>
      <c r="M98" s="630"/>
      <c r="N98" s="630"/>
      <c r="O98" s="631"/>
      <c r="P98" s="634" t="s">
        <v>113</v>
      </c>
      <c r="Q98" s="614"/>
      <c r="R98" s="614"/>
      <c r="S98" s="614"/>
      <c r="T98" s="614"/>
      <c r="U98" s="624"/>
      <c r="V98" s="601"/>
      <c r="W98" s="602"/>
      <c r="X98" s="602"/>
      <c r="Y98" s="602"/>
      <c r="Z98" s="602"/>
      <c r="AA98" s="602"/>
      <c r="AB98" s="602"/>
      <c r="AC98" s="602"/>
      <c r="AD98" s="603"/>
      <c r="AE98" s="607" t="s">
        <v>114</v>
      </c>
      <c r="AF98" s="608"/>
      <c r="AG98" s="608"/>
      <c r="AH98" s="609"/>
      <c r="AI98" s="652"/>
      <c r="AJ98" s="602"/>
      <c r="AK98" s="602"/>
      <c r="AL98" s="602"/>
      <c r="AM98" s="602"/>
      <c r="AN98" s="602"/>
      <c r="AO98" s="602"/>
      <c r="AP98" s="602"/>
      <c r="AQ98" s="621"/>
      <c r="AR98" s="613" t="s">
        <v>240</v>
      </c>
      <c r="AS98" s="614"/>
      <c r="AT98" s="614"/>
      <c r="AU98" s="614"/>
      <c r="AV98" s="614"/>
      <c r="AW98" s="614"/>
      <c r="AX98" s="624"/>
      <c r="AY98" s="626" t="str">
        <f>IF(CA98="","０",QUOTIENT(CA98,12))</f>
        <v>０</v>
      </c>
      <c r="AZ98" s="627"/>
      <c r="BA98" s="627"/>
      <c r="BB98" s="627"/>
      <c r="BC98" s="614" t="s">
        <v>90</v>
      </c>
      <c r="BD98" s="614"/>
      <c r="BE98" s="627" t="str">
        <f>IF(CA98="","０",MOD(CA98,12))</f>
        <v>０</v>
      </c>
      <c r="BF98" s="627"/>
      <c r="BG98" s="627"/>
      <c r="BH98" s="627"/>
      <c r="BI98" s="657" t="s">
        <v>108</v>
      </c>
      <c r="BJ98" s="658"/>
      <c r="BK98" s="182"/>
      <c r="BL98" s="182"/>
      <c r="BM98" s="661" t="str">
        <f>IF(OR(V98="",AI98=""),"",DATEDIF(V98,AI98,"Y")*12+DATEDIF(V98,AI98,"YM"))</f>
        <v/>
      </c>
      <c r="BN98" s="661"/>
      <c r="BO98" s="661"/>
      <c r="BP98" s="661"/>
      <c r="BQ98" s="661"/>
      <c r="BR98" s="661"/>
      <c r="BS98" s="661"/>
      <c r="BT98" s="650" t="str">
        <f>IF(BM98="","",DATE(YEAR(V98),MONTH(V98)+BM98,DAY(V98)))</f>
        <v/>
      </c>
      <c r="BU98" s="650"/>
      <c r="BV98" s="650"/>
      <c r="BW98" s="650"/>
      <c r="BX98" s="650"/>
      <c r="BY98" s="650"/>
      <c r="BZ98" s="650"/>
      <c r="CA98" s="655" t="str">
        <f>IF(BM98="","",IF(AI98&gt;=V98,BM98+1,BM98))</f>
        <v/>
      </c>
      <c r="CB98" s="655"/>
      <c r="CC98" s="655"/>
      <c r="CD98" s="655"/>
      <c r="CE98" s="655"/>
      <c r="CF98" s="655"/>
      <c r="CG98" s="655"/>
    </row>
    <row r="99" spans="1:85" ht="13.5" customHeight="1" x14ac:dyDescent="0.15">
      <c r="A99" s="498"/>
      <c r="B99" s="499"/>
      <c r="C99" s="616"/>
      <c r="D99" s="617"/>
      <c r="E99" s="617"/>
      <c r="F99" s="617"/>
      <c r="G99" s="617"/>
      <c r="H99" s="618"/>
      <c r="I99" s="636"/>
      <c r="J99" s="632"/>
      <c r="K99" s="632"/>
      <c r="L99" s="632"/>
      <c r="M99" s="632"/>
      <c r="N99" s="632"/>
      <c r="O99" s="633"/>
      <c r="P99" s="616"/>
      <c r="Q99" s="617"/>
      <c r="R99" s="617"/>
      <c r="S99" s="617"/>
      <c r="T99" s="617"/>
      <c r="U99" s="625"/>
      <c r="V99" s="604"/>
      <c r="W99" s="605"/>
      <c r="X99" s="605"/>
      <c r="Y99" s="605"/>
      <c r="Z99" s="605"/>
      <c r="AA99" s="605"/>
      <c r="AB99" s="605"/>
      <c r="AC99" s="605"/>
      <c r="AD99" s="606"/>
      <c r="AE99" s="610"/>
      <c r="AF99" s="611"/>
      <c r="AG99" s="611"/>
      <c r="AH99" s="612"/>
      <c r="AI99" s="622"/>
      <c r="AJ99" s="605"/>
      <c r="AK99" s="605"/>
      <c r="AL99" s="605"/>
      <c r="AM99" s="605"/>
      <c r="AN99" s="605"/>
      <c r="AO99" s="605"/>
      <c r="AP99" s="605"/>
      <c r="AQ99" s="623"/>
      <c r="AR99" s="616"/>
      <c r="AS99" s="617"/>
      <c r="AT99" s="617"/>
      <c r="AU99" s="617"/>
      <c r="AV99" s="617"/>
      <c r="AW99" s="617"/>
      <c r="AX99" s="625"/>
      <c r="AY99" s="628"/>
      <c r="AZ99" s="629"/>
      <c r="BA99" s="629"/>
      <c r="BB99" s="629"/>
      <c r="BC99" s="617"/>
      <c r="BD99" s="617"/>
      <c r="BE99" s="629"/>
      <c r="BF99" s="629"/>
      <c r="BG99" s="629"/>
      <c r="BH99" s="629"/>
      <c r="BI99" s="659"/>
      <c r="BJ99" s="660"/>
      <c r="BK99" s="182"/>
      <c r="BM99" s="662"/>
      <c r="BN99" s="662"/>
      <c r="BO99" s="662"/>
      <c r="BP99" s="662"/>
      <c r="BQ99" s="662"/>
      <c r="BR99" s="662"/>
      <c r="BS99" s="662"/>
      <c r="BT99" s="650"/>
      <c r="BU99" s="650"/>
      <c r="BV99" s="650"/>
      <c r="BW99" s="650"/>
      <c r="BX99" s="650"/>
      <c r="BY99" s="650"/>
      <c r="BZ99" s="650"/>
      <c r="CA99" s="656"/>
      <c r="CB99" s="656"/>
      <c r="CC99" s="656"/>
      <c r="CD99" s="656"/>
      <c r="CE99" s="656"/>
      <c r="CF99" s="656"/>
      <c r="CG99" s="656"/>
    </row>
    <row r="100" spans="1:85" ht="13.5" customHeight="1" x14ac:dyDescent="0.15">
      <c r="BL100" s="182"/>
    </row>
    <row r="101" spans="1:85" ht="16.5" customHeight="1" x14ac:dyDescent="0.15">
      <c r="A101" s="494" t="s">
        <v>194</v>
      </c>
      <c r="B101" s="495"/>
      <c r="C101" s="613" t="s">
        <v>110</v>
      </c>
      <c r="D101" s="614"/>
      <c r="E101" s="614"/>
      <c r="F101" s="614"/>
      <c r="G101" s="614"/>
      <c r="H101" s="615"/>
      <c r="I101" s="635"/>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8"/>
      <c r="AH101" s="663" t="s">
        <v>244</v>
      </c>
      <c r="AI101" s="642"/>
      <c r="AJ101" s="638"/>
      <c r="AK101" s="644" t="s">
        <v>245</v>
      </c>
      <c r="AL101" s="642"/>
      <c r="AM101" s="638"/>
      <c r="AN101" s="614" t="s">
        <v>111</v>
      </c>
      <c r="AO101" s="614"/>
      <c r="AP101" s="614"/>
      <c r="AQ101" s="614"/>
      <c r="AR101" s="614"/>
      <c r="AS101" s="615"/>
      <c r="AT101" s="630"/>
      <c r="AU101" s="630"/>
      <c r="AV101" s="630"/>
      <c r="AW101" s="630"/>
      <c r="AX101" s="630"/>
      <c r="AY101" s="630"/>
      <c r="AZ101" s="630"/>
      <c r="BA101" s="630"/>
      <c r="BB101" s="630"/>
      <c r="BC101" s="630"/>
      <c r="BD101" s="630"/>
      <c r="BE101" s="630"/>
      <c r="BF101" s="630"/>
      <c r="BG101" s="630"/>
      <c r="BH101" s="630"/>
      <c r="BI101" s="630"/>
      <c r="BJ101" s="631"/>
      <c r="BK101" s="182"/>
      <c r="BL101" s="182"/>
      <c r="BM101" s="182"/>
      <c r="BN101" s="182"/>
      <c r="BO101" s="182"/>
    </row>
    <row r="102" spans="1:85" ht="16.5" customHeight="1" x14ac:dyDescent="0.15">
      <c r="A102" s="496"/>
      <c r="B102" s="497"/>
      <c r="C102" s="616"/>
      <c r="D102" s="617"/>
      <c r="E102" s="617"/>
      <c r="F102" s="617"/>
      <c r="G102" s="617"/>
      <c r="H102" s="618"/>
      <c r="I102" s="639"/>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1"/>
      <c r="AH102" s="664"/>
      <c r="AI102" s="643"/>
      <c r="AJ102" s="641"/>
      <c r="AK102" s="645"/>
      <c r="AL102" s="643"/>
      <c r="AM102" s="641"/>
      <c r="AN102" s="617"/>
      <c r="AO102" s="617"/>
      <c r="AP102" s="617"/>
      <c r="AQ102" s="617"/>
      <c r="AR102" s="617"/>
      <c r="AS102" s="618"/>
      <c r="AT102" s="632"/>
      <c r="AU102" s="632"/>
      <c r="AV102" s="632"/>
      <c r="AW102" s="632"/>
      <c r="AX102" s="632"/>
      <c r="AY102" s="632"/>
      <c r="AZ102" s="632"/>
      <c r="BA102" s="632"/>
      <c r="BB102" s="632"/>
      <c r="BC102" s="632"/>
      <c r="BD102" s="632"/>
      <c r="BE102" s="632"/>
      <c r="BF102" s="632"/>
      <c r="BG102" s="632"/>
      <c r="BH102" s="632"/>
      <c r="BI102" s="632"/>
      <c r="BJ102" s="633"/>
      <c r="BK102" s="182"/>
      <c r="BL102" s="182"/>
      <c r="BM102" s="182"/>
      <c r="BN102" s="182"/>
      <c r="BO102" s="182"/>
    </row>
    <row r="103" spans="1:85" ht="13.5" customHeight="1" x14ac:dyDescent="0.15">
      <c r="A103" s="496"/>
      <c r="B103" s="497"/>
      <c r="C103" s="634" t="s">
        <v>112</v>
      </c>
      <c r="D103" s="614"/>
      <c r="E103" s="614"/>
      <c r="F103" s="614"/>
      <c r="G103" s="614"/>
      <c r="H103" s="615"/>
      <c r="I103" s="635"/>
      <c r="J103" s="630"/>
      <c r="K103" s="630"/>
      <c r="L103" s="630"/>
      <c r="M103" s="630"/>
      <c r="N103" s="630"/>
      <c r="O103" s="631"/>
      <c r="P103" s="634" t="s">
        <v>113</v>
      </c>
      <c r="Q103" s="614"/>
      <c r="R103" s="614"/>
      <c r="S103" s="614"/>
      <c r="T103" s="614"/>
      <c r="U103" s="624"/>
      <c r="V103" s="601"/>
      <c r="W103" s="602"/>
      <c r="X103" s="602"/>
      <c r="Y103" s="602"/>
      <c r="Z103" s="602"/>
      <c r="AA103" s="602"/>
      <c r="AB103" s="602"/>
      <c r="AC103" s="602"/>
      <c r="AD103" s="603"/>
      <c r="AE103" s="607" t="s">
        <v>114</v>
      </c>
      <c r="AF103" s="608"/>
      <c r="AG103" s="608"/>
      <c r="AH103" s="609"/>
      <c r="AI103" s="652"/>
      <c r="AJ103" s="602"/>
      <c r="AK103" s="602"/>
      <c r="AL103" s="602"/>
      <c r="AM103" s="602"/>
      <c r="AN103" s="602"/>
      <c r="AO103" s="602"/>
      <c r="AP103" s="602"/>
      <c r="AQ103" s="621"/>
      <c r="AR103" s="613" t="s">
        <v>241</v>
      </c>
      <c r="AS103" s="614"/>
      <c r="AT103" s="614"/>
      <c r="AU103" s="614"/>
      <c r="AV103" s="614"/>
      <c r="AW103" s="614"/>
      <c r="AX103" s="624"/>
      <c r="AY103" s="626" t="str">
        <f>IF(CA103="","０",QUOTIENT(CA103,12))</f>
        <v>０</v>
      </c>
      <c r="AZ103" s="627"/>
      <c r="BA103" s="627"/>
      <c r="BB103" s="627"/>
      <c r="BC103" s="614" t="s">
        <v>90</v>
      </c>
      <c r="BD103" s="614"/>
      <c r="BE103" s="627" t="str">
        <f>IF(CA103="","０",MOD(CA103,12))</f>
        <v>０</v>
      </c>
      <c r="BF103" s="627"/>
      <c r="BG103" s="627"/>
      <c r="BH103" s="627"/>
      <c r="BI103" s="657" t="s">
        <v>108</v>
      </c>
      <c r="BJ103" s="658"/>
      <c r="BK103" s="182"/>
      <c r="BL103" s="182"/>
      <c r="BM103" s="661" t="str">
        <f>IF(OR(V103="",AI103=""),"",DATEDIF(V103,AI103,"Y")*12+DATEDIF(V103,AI103,"YM"))</f>
        <v/>
      </c>
      <c r="BN103" s="661"/>
      <c r="BO103" s="661"/>
      <c r="BP103" s="661"/>
      <c r="BQ103" s="661"/>
      <c r="BR103" s="661"/>
      <c r="BS103" s="661"/>
      <c r="BT103" s="650" t="str">
        <f>IF(BM103="","",DATE(YEAR(V103),MONTH(V103)+BM103,DAY(V103)))</f>
        <v/>
      </c>
      <c r="BU103" s="650"/>
      <c r="BV103" s="650"/>
      <c r="BW103" s="650"/>
      <c r="BX103" s="650"/>
      <c r="BY103" s="650"/>
      <c r="BZ103" s="650"/>
      <c r="CA103" s="655" t="str">
        <f>IF(BM103="","",IF(AI103&gt;=V103,BM103+1,BM103))</f>
        <v/>
      </c>
      <c r="CB103" s="655"/>
      <c r="CC103" s="655"/>
      <c r="CD103" s="655"/>
      <c r="CE103" s="655"/>
      <c r="CF103" s="655"/>
      <c r="CG103" s="655"/>
    </row>
    <row r="104" spans="1:85" ht="13.5" customHeight="1" x14ac:dyDescent="0.15">
      <c r="A104" s="498"/>
      <c r="B104" s="499"/>
      <c r="C104" s="616"/>
      <c r="D104" s="617"/>
      <c r="E104" s="617"/>
      <c r="F104" s="617"/>
      <c r="G104" s="617"/>
      <c r="H104" s="618"/>
      <c r="I104" s="636"/>
      <c r="J104" s="632"/>
      <c r="K104" s="632"/>
      <c r="L104" s="632"/>
      <c r="M104" s="632"/>
      <c r="N104" s="632"/>
      <c r="O104" s="633"/>
      <c r="P104" s="616"/>
      <c r="Q104" s="617"/>
      <c r="R104" s="617"/>
      <c r="S104" s="617"/>
      <c r="T104" s="617"/>
      <c r="U104" s="625"/>
      <c r="V104" s="604"/>
      <c r="W104" s="605"/>
      <c r="X104" s="605"/>
      <c r="Y104" s="605"/>
      <c r="Z104" s="605"/>
      <c r="AA104" s="605"/>
      <c r="AB104" s="605"/>
      <c r="AC104" s="605"/>
      <c r="AD104" s="606"/>
      <c r="AE104" s="610"/>
      <c r="AF104" s="611"/>
      <c r="AG104" s="611"/>
      <c r="AH104" s="612"/>
      <c r="AI104" s="622"/>
      <c r="AJ104" s="605"/>
      <c r="AK104" s="605"/>
      <c r="AL104" s="605"/>
      <c r="AM104" s="605"/>
      <c r="AN104" s="605"/>
      <c r="AO104" s="605"/>
      <c r="AP104" s="605"/>
      <c r="AQ104" s="623"/>
      <c r="AR104" s="616"/>
      <c r="AS104" s="617"/>
      <c r="AT104" s="617"/>
      <c r="AU104" s="617"/>
      <c r="AV104" s="617"/>
      <c r="AW104" s="617"/>
      <c r="AX104" s="625"/>
      <c r="AY104" s="628"/>
      <c r="AZ104" s="629"/>
      <c r="BA104" s="629"/>
      <c r="BB104" s="629"/>
      <c r="BC104" s="617"/>
      <c r="BD104" s="617"/>
      <c r="BE104" s="629"/>
      <c r="BF104" s="629"/>
      <c r="BG104" s="629"/>
      <c r="BH104" s="629"/>
      <c r="BI104" s="659"/>
      <c r="BJ104" s="660"/>
      <c r="BK104" s="182"/>
      <c r="BM104" s="662"/>
      <c r="BN104" s="662"/>
      <c r="BO104" s="662"/>
      <c r="BP104" s="662"/>
      <c r="BQ104" s="662"/>
      <c r="BR104" s="662"/>
      <c r="BS104" s="662"/>
      <c r="BT104" s="650"/>
      <c r="BU104" s="650"/>
      <c r="BV104" s="650"/>
      <c r="BW104" s="650"/>
      <c r="BX104" s="650"/>
      <c r="BY104" s="650"/>
      <c r="BZ104" s="650"/>
      <c r="CA104" s="656"/>
      <c r="CB104" s="656"/>
      <c r="CC104" s="656"/>
      <c r="CD104" s="656"/>
      <c r="CE104" s="656"/>
      <c r="CF104" s="656"/>
      <c r="CG104" s="656"/>
    </row>
    <row r="105" spans="1:85" ht="13.5" customHeight="1" x14ac:dyDescent="0.15">
      <c r="BK105" s="182"/>
      <c r="BL105" s="182"/>
    </row>
    <row r="106" spans="1:85" ht="13.5" customHeight="1" x14ac:dyDescent="0.15">
      <c r="BK106" s="182"/>
      <c r="BL106" s="182"/>
    </row>
    <row r="107" spans="1:85" ht="18" customHeight="1" x14ac:dyDescent="0.15">
      <c r="BK107" s="182"/>
      <c r="BL107" s="182"/>
    </row>
    <row r="108" spans="1:85" ht="18" customHeight="1" x14ac:dyDescent="0.15">
      <c r="BK108" s="182"/>
    </row>
    <row r="109" spans="1:85" ht="13.5" customHeight="1" x14ac:dyDescent="0.15">
      <c r="BK109" s="182"/>
    </row>
    <row r="110" spans="1:85" ht="10.5" customHeight="1" x14ac:dyDescent="0.15">
      <c r="BL110" s="182"/>
    </row>
    <row r="111" spans="1:85" ht="21" customHeight="1" x14ac:dyDescent="0.15">
      <c r="BL111" s="182"/>
    </row>
    <row r="112" spans="1:85" ht="13.5" customHeight="1" x14ac:dyDescent="0.15">
      <c r="BK112" s="182"/>
      <c r="BL112" s="182"/>
    </row>
    <row r="113" spans="63:64" ht="13.5" customHeight="1" x14ac:dyDescent="0.15">
      <c r="BK113" s="182"/>
      <c r="BL113" s="182"/>
    </row>
    <row r="114" spans="63:64" ht="18" customHeight="1" x14ac:dyDescent="0.15">
      <c r="BK114" s="182"/>
      <c r="BL114" s="182"/>
    </row>
    <row r="115" spans="63:64" ht="18" customHeight="1" x14ac:dyDescent="0.15">
      <c r="BK115" s="182"/>
    </row>
    <row r="116" spans="63:64" ht="13.5" customHeight="1" x14ac:dyDescent="0.15">
      <c r="BK116" s="182"/>
    </row>
    <row r="117" spans="63:64" ht="10.5" customHeight="1" x14ac:dyDescent="0.15">
      <c r="BL117" s="182"/>
    </row>
    <row r="118" spans="63:64" ht="21" customHeight="1" x14ac:dyDescent="0.15">
      <c r="BL118" s="182"/>
    </row>
    <row r="119" spans="63:64" ht="13.5" customHeight="1" x14ac:dyDescent="0.15">
      <c r="BK119" s="182"/>
      <c r="BL119" s="182"/>
    </row>
    <row r="120" spans="63:64" ht="13.5" customHeight="1" x14ac:dyDescent="0.15">
      <c r="BK120" s="182"/>
      <c r="BL120" s="182"/>
    </row>
    <row r="121" spans="63:64" ht="18" customHeight="1" x14ac:dyDescent="0.15">
      <c r="BK121" s="182"/>
      <c r="BL121" s="182"/>
    </row>
    <row r="122" spans="63:64" ht="18" customHeight="1" x14ac:dyDescent="0.15">
      <c r="BK122" s="182"/>
    </row>
    <row r="123" spans="63:64" ht="13.5" customHeight="1" x14ac:dyDescent="0.15">
      <c r="BK123" s="182"/>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g3cPdc+lCmvmJKu4NxX2mv/4qBngn0qAIVkBs453IIUy0bnzT/ciPZ/IkOiSt4ZmyJSvHvC4Zv2Y5qYsxqBcZw==" saltValue="qJnTK4vo9nIlv/tNdYJZ9A==" spinCount="100000" sheet="1" objects="1" scenarios="1"/>
  <mergeCells count="456">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K101:AK102"/>
    <mergeCell ref="AL101:AM102"/>
    <mergeCell ref="V98:AD99"/>
    <mergeCell ref="AE98:AH99"/>
    <mergeCell ref="I96:AG97"/>
    <mergeCell ref="AH96:AH97"/>
    <mergeCell ref="AI96:AJ97"/>
    <mergeCell ref="AK96:AK97"/>
    <mergeCell ref="AL96:AM97"/>
    <mergeCell ref="A101:B104"/>
    <mergeCell ref="C101:H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AN96:AS97"/>
    <mergeCell ref="AT96:BJ97"/>
    <mergeCell ref="I101:AG102"/>
    <mergeCell ref="AH101:AH102"/>
    <mergeCell ref="AI101:AJ102"/>
    <mergeCell ref="BM93:BS94"/>
    <mergeCell ref="BT93:BZ94"/>
    <mergeCell ref="CA93:CG94"/>
    <mergeCell ref="P93:U94"/>
    <mergeCell ref="V93:AD94"/>
    <mergeCell ref="AE93:AH94"/>
    <mergeCell ref="AI93:AQ94"/>
    <mergeCell ref="AR93:AX94"/>
    <mergeCell ref="AY93:BB94"/>
    <mergeCell ref="A91:B94"/>
    <mergeCell ref="C91:H92"/>
    <mergeCell ref="AN91:AS92"/>
    <mergeCell ref="AT91:BJ92"/>
    <mergeCell ref="C93:H94"/>
    <mergeCell ref="I93:O94"/>
    <mergeCell ref="AI88:AQ89"/>
    <mergeCell ref="AR88:AX89"/>
    <mergeCell ref="AY88:BB89"/>
    <mergeCell ref="BC88:BD89"/>
    <mergeCell ref="BE88:BH89"/>
    <mergeCell ref="BI88:BJ89"/>
    <mergeCell ref="A86:B89"/>
    <mergeCell ref="C86:H87"/>
    <mergeCell ref="AN86:AS87"/>
    <mergeCell ref="AT86:BJ87"/>
    <mergeCell ref="C88:H89"/>
    <mergeCell ref="I88:O89"/>
    <mergeCell ref="P88:U89"/>
    <mergeCell ref="V88:AD89"/>
    <mergeCell ref="AE88:AH89"/>
    <mergeCell ref="BC93:BD94"/>
    <mergeCell ref="BE93:BH94"/>
    <mergeCell ref="BI93:BJ94"/>
    <mergeCell ref="BM88:BS89"/>
    <mergeCell ref="BT88:BZ89"/>
    <mergeCell ref="CA88:CG89"/>
    <mergeCell ref="A81:B84"/>
    <mergeCell ref="C81:H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I81:AG82"/>
    <mergeCell ref="AH81:AH82"/>
    <mergeCell ref="AI81:AJ82"/>
    <mergeCell ref="BC78:BD79"/>
    <mergeCell ref="BE78:BH79"/>
    <mergeCell ref="BI78:BJ79"/>
    <mergeCell ref="A76:B79"/>
    <mergeCell ref="C76:H77"/>
    <mergeCell ref="AN76:AS77"/>
    <mergeCell ref="AT76:BJ77"/>
    <mergeCell ref="C78:H79"/>
    <mergeCell ref="I78:O79"/>
    <mergeCell ref="P78:U79"/>
    <mergeCell ref="V78:AD79"/>
    <mergeCell ref="AE78:AH79"/>
    <mergeCell ref="BM78:BS79"/>
    <mergeCell ref="BT78:BZ79"/>
    <mergeCell ref="CA78:CG79"/>
    <mergeCell ref="A71:B74"/>
    <mergeCell ref="C71:H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68:BD69"/>
    <mergeCell ref="BE68:BH69"/>
    <mergeCell ref="BI68:BJ69"/>
    <mergeCell ref="A66:B69"/>
    <mergeCell ref="C66:H67"/>
    <mergeCell ref="AN66:AS67"/>
    <mergeCell ref="AT66:BJ67"/>
    <mergeCell ref="C68:H69"/>
    <mergeCell ref="I68:O69"/>
    <mergeCell ref="P68:U69"/>
    <mergeCell ref="V68:AD69"/>
    <mergeCell ref="AE68:AH69"/>
    <mergeCell ref="BM68:BS69"/>
    <mergeCell ref="BT68:BZ69"/>
    <mergeCell ref="CA68:CG69"/>
    <mergeCell ref="A61:B64"/>
    <mergeCell ref="C61:H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AI58:AQ59"/>
    <mergeCell ref="AR58:AX59"/>
    <mergeCell ref="AY58:BB59"/>
    <mergeCell ref="BC58:BD59"/>
    <mergeCell ref="BE58:BH59"/>
    <mergeCell ref="BI58:BJ59"/>
    <mergeCell ref="A56:B59"/>
    <mergeCell ref="C56:H57"/>
    <mergeCell ref="AN56:AS57"/>
    <mergeCell ref="AT56:BJ57"/>
    <mergeCell ref="C58:H59"/>
    <mergeCell ref="I58:O59"/>
    <mergeCell ref="P58:U59"/>
    <mergeCell ref="V58:AD59"/>
    <mergeCell ref="AE58:AH59"/>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AN51:AS52"/>
    <mergeCell ref="AT51:BJ52"/>
    <mergeCell ref="C53:H54"/>
    <mergeCell ref="I53:O54"/>
    <mergeCell ref="AI48:AQ49"/>
    <mergeCell ref="AR48:AX49"/>
    <mergeCell ref="AY48:BB49"/>
    <mergeCell ref="BC48:BD49"/>
    <mergeCell ref="BE48:BH49"/>
    <mergeCell ref="BI48:BJ49"/>
    <mergeCell ref="A46:B49"/>
    <mergeCell ref="C46:H47"/>
    <mergeCell ref="AN46:AS47"/>
    <mergeCell ref="AT46:BJ47"/>
    <mergeCell ref="BC53:BD54"/>
    <mergeCell ref="BE53:BH54"/>
    <mergeCell ref="BM43:BS44"/>
    <mergeCell ref="BT43:BZ44"/>
    <mergeCell ref="CA43:CG44"/>
    <mergeCell ref="P43:U44"/>
    <mergeCell ref="V43:AD44"/>
    <mergeCell ref="AE43:AH44"/>
    <mergeCell ref="AI43:AQ44"/>
    <mergeCell ref="AR43:AX44"/>
    <mergeCell ref="AY43:BB44"/>
    <mergeCell ref="I38:O39"/>
    <mergeCell ref="P38:U39"/>
    <mergeCell ref="V38:AD39"/>
    <mergeCell ref="AE38:AH39"/>
    <mergeCell ref="AI38:AQ39"/>
    <mergeCell ref="AR38:AX39"/>
    <mergeCell ref="AY38:BB39"/>
    <mergeCell ref="C48:H49"/>
    <mergeCell ref="I48:O49"/>
    <mergeCell ref="P48:U49"/>
    <mergeCell ref="I41:AG42"/>
    <mergeCell ref="AH41:AH42"/>
    <mergeCell ref="AI41:AJ42"/>
    <mergeCell ref="AK41:AK42"/>
    <mergeCell ref="AL41:AM42"/>
    <mergeCell ref="I46:AG47"/>
    <mergeCell ref="AH46:AH47"/>
    <mergeCell ref="AI46:AJ47"/>
    <mergeCell ref="AK46:AK47"/>
    <mergeCell ref="AL46:AM47"/>
    <mergeCell ref="V48:AD49"/>
    <mergeCell ref="AE48:AH49"/>
    <mergeCell ref="A41:B44"/>
    <mergeCell ref="C41:H42"/>
    <mergeCell ref="AN41:AS42"/>
    <mergeCell ref="AT41:BJ42"/>
    <mergeCell ref="C43:H44"/>
    <mergeCell ref="I43:O44"/>
    <mergeCell ref="BC43:BD44"/>
    <mergeCell ref="BE43:BH44"/>
    <mergeCell ref="BI43:BJ44"/>
    <mergeCell ref="A36:B39"/>
    <mergeCell ref="C36:H37"/>
    <mergeCell ref="AN36:AS37"/>
    <mergeCell ref="AT36:BJ37"/>
    <mergeCell ref="BM37:BS38"/>
    <mergeCell ref="AI33:AQ34"/>
    <mergeCell ref="AR33:AX34"/>
    <mergeCell ref="AY33:BB34"/>
    <mergeCell ref="BC33:BD34"/>
    <mergeCell ref="BE33:BH34"/>
    <mergeCell ref="BI33:BJ34"/>
    <mergeCell ref="A31:B34"/>
    <mergeCell ref="C31:H32"/>
    <mergeCell ref="AN31:AS32"/>
    <mergeCell ref="AT31:BJ32"/>
    <mergeCell ref="C33:H34"/>
    <mergeCell ref="I33:O34"/>
    <mergeCell ref="P33:U34"/>
    <mergeCell ref="BE38:BH39"/>
    <mergeCell ref="BI38:BJ39"/>
    <mergeCell ref="I36:AG37"/>
    <mergeCell ref="AH36:AH37"/>
    <mergeCell ref="AI36:AJ37"/>
    <mergeCell ref="AK36:AK37"/>
    <mergeCell ref="CA37:CG38"/>
    <mergeCell ref="V33:AD34"/>
    <mergeCell ref="AE33:AH34"/>
    <mergeCell ref="AG20:BJ20"/>
    <mergeCell ref="C28:AB29"/>
    <mergeCell ref="AC28:AF29"/>
    <mergeCell ref="AG28:AV29"/>
    <mergeCell ref="AW28:AZ29"/>
    <mergeCell ref="BA28:BB29"/>
    <mergeCell ref="BC28:BF29"/>
    <mergeCell ref="BG28:BH29"/>
    <mergeCell ref="I31:AG32"/>
    <mergeCell ref="AH31:AH32"/>
    <mergeCell ref="AI31:AJ32"/>
    <mergeCell ref="AK31:AK32"/>
    <mergeCell ref="AL31:AM32"/>
    <mergeCell ref="BC38:BD39"/>
    <mergeCell ref="BM34:CG34"/>
    <mergeCell ref="BM35:BS36"/>
    <mergeCell ref="BT35:BZ36"/>
    <mergeCell ref="CA35:CG36"/>
    <mergeCell ref="BT37:BZ38"/>
    <mergeCell ref="AL36:AM37"/>
    <mergeCell ref="C38:H3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 ref="I51:AG52"/>
    <mergeCell ref="AH51:AH52"/>
    <mergeCell ref="AI51:AJ52"/>
    <mergeCell ref="AK51:AK52"/>
    <mergeCell ref="AL51:AM52"/>
    <mergeCell ref="I56:AG57"/>
    <mergeCell ref="AH56:AH57"/>
    <mergeCell ref="AI56:AJ57"/>
    <mergeCell ref="AK56:AK57"/>
    <mergeCell ref="AL56:AM57"/>
    <mergeCell ref="I61:AG62"/>
    <mergeCell ref="AH61:AH62"/>
    <mergeCell ref="AI61:AJ62"/>
    <mergeCell ref="AK61:AK62"/>
    <mergeCell ref="AL61:AM62"/>
    <mergeCell ref="I66:AG67"/>
    <mergeCell ref="AH66:AH67"/>
    <mergeCell ref="AI66:AJ67"/>
    <mergeCell ref="AK66:AK67"/>
    <mergeCell ref="AL66:AM67"/>
    <mergeCell ref="I71:AG72"/>
    <mergeCell ref="AH71:AH72"/>
    <mergeCell ref="AI71:AJ72"/>
    <mergeCell ref="AK71:AK72"/>
    <mergeCell ref="AL71:AM72"/>
    <mergeCell ref="I76:AG77"/>
    <mergeCell ref="AH76:AH77"/>
    <mergeCell ref="AI76:AJ77"/>
    <mergeCell ref="AK76:AK77"/>
    <mergeCell ref="AL76:AM77"/>
    <mergeCell ref="AK81:AK82"/>
    <mergeCell ref="AL81:AM82"/>
    <mergeCell ref="I86:AG87"/>
    <mergeCell ref="AH86:AH87"/>
    <mergeCell ref="AI86:AJ87"/>
    <mergeCell ref="AK86:AK87"/>
    <mergeCell ref="AL86:AM87"/>
    <mergeCell ref="I91:AG92"/>
    <mergeCell ref="AH91:AH92"/>
    <mergeCell ref="AI91:AJ92"/>
    <mergeCell ref="AK91:AK92"/>
    <mergeCell ref="AL91:AM92"/>
  </mergeCells>
  <phoneticPr fontId="4"/>
  <conditionalFormatting sqref="I33 I38 I43 I48 I53 I58 I63 I68">
    <cfRule type="expression" dxfId="2591" priority="38">
      <formula>AND($I31&lt;&gt;"",$I33="")</formula>
    </cfRule>
  </conditionalFormatting>
  <conditionalFormatting sqref="I73">
    <cfRule type="expression" dxfId="2590" priority="15">
      <formula>AND($I71&lt;&gt;"",$I73="")</formula>
    </cfRule>
  </conditionalFormatting>
  <conditionalFormatting sqref="I78">
    <cfRule type="expression" dxfId="2589" priority="33">
      <formula>AND($I76&lt;&gt;"",$I78="")</formula>
    </cfRule>
  </conditionalFormatting>
  <conditionalFormatting sqref="I83">
    <cfRule type="expression" dxfId="2588" priority="18">
      <formula>AND($I81&lt;&gt;"",$I83="")</formula>
    </cfRule>
  </conditionalFormatting>
  <conditionalFormatting sqref="I88">
    <cfRule type="expression" dxfId="2587" priority="21">
      <formula>AND($I86&lt;&gt;"",$I88="")</formula>
    </cfRule>
  </conditionalFormatting>
  <conditionalFormatting sqref="I93">
    <cfRule type="expression" dxfId="2586" priority="24">
      <formula>AND($I91&lt;&gt;"",$I93="")</formula>
    </cfRule>
  </conditionalFormatting>
  <conditionalFormatting sqref="I98">
    <cfRule type="expression" dxfId="2585" priority="27">
      <formula>AND($I96&lt;&gt;"",$I98="")</formula>
    </cfRule>
  </conditionalFormatting>
  <conditionalFormatting sqref="I103">
    <cfRule type="expression" dxfId="2584" priority="30">
      <formula>AND($I101&lt;&gt;"",$I103="")</formula>
    </cfRule>
  </conditionalFormatting>
  <conditionalFormatting sqref="V33 V38 V43 V48 V53 V58 V63">
    <cfRule type="expression" dxfId="2583" priority="43">
      <formula>IF(AND($I36&lt;&gt;"",$AI38&lt;&gt;"",$V33&lt;=$AI38),TRUE,FALSE)</formula>
    </cfRule>
    <cfRule type="expression" dxfId="2582" priority="42">
      <formula>AND($I31&lt;&gt;"",$V33="")</formula>
    </cfRule>
  </conditionalFormatting>
  <conditionalFormatting sqref="V68">
    <cfRule type="expression" dxfId="2581" priority="45">
      <formula>IF(AND(#REF!&lt;&gt;"",#REF!&lt;&gt;"",$V68&lt;=#REF!),TRUE,FALSE)</formula>
    </cfRule>
    <cfRule type="expression" dxfId="2580" priority="44">
      <formula>AND($I66&lt;&gt;"",$V68="")</formula>
    </cfRule>
  </conditionalFormatting>
  <conditionalFormatting sqref="V73 V78 V83">
    <cfRule type="expression" dxfId="2579" priority="47">
      <formula>IF(AND(#REF!&lt;&gt;"",#REF!&lt;&gt;"",$V73&lt;=#REF!),TRUE,FALSE)</formula>
    </cfRule>
    <cfRule type="expression" dxfId="2578" priority="46">
      <formula>AND($I71&lt;&gt;"",$V73="")</formula>
    </cfRule>
  </conditionalFormatting>
  <conditionalFormatting sqref="V88">
    <cfRule type="expression" dxfId="2577" priority="55">
      <formula>IF(AND(#REF!&lt;&gt;"",#REF!&lt;&gt;"",$V88&lt;=#REF!),TRUE,FALSE)</formula>
    </cfRule>
    <cfRule type="expression" dxfId="2576" priority="54">
      <formula>AND($I86&lt;&gt;"",$V88="")</formula>
    </cfRule>
  </conditionalFormatting>
  <conditionalFormatting sqref="V93">
    <cfRule type="expression" dxfId="2575" priority="52">
      <formula>AND($I91&lt;&gt;"",$V93="")</formula>
    </cfRule>
    <cfRule type="expression" dxfId="2574" priority="53">
      <formula>IF(AND(#REF!&lt;&gt;"",#REF!&lt;&gt;"",$V93&lt;=#REF!),TRUE,FALSE)</formula>
    </cfRule>
  </conditionalFormatting>
  <conditionalFormatting sqref="V98">
    <cfRule type="expression" dxfId="2573" priority="50">
      <formula>AND($I96&lt;&gt;"",$V98="")</formula>
    </cfRule>
    <cfRule type="expression" dxfId="2572" priority="51">
      <formula>IF(AND(#REF!&lt;&gt;"",#REF!&lt;&gt;"",$V98&lt;=#REF!),TRUE,FALSE)</formula>
    </cfRule>
  </conditionalFormatting>
  <conditionalFormatting sqref="V103">
    <cfRule type="expression" dxfId="2571" priority="48">
      <formula>AND($I101&lt;&gt;"",$V103="")</formula>
    </cfRule>
    <cfRule type="expression" dxfId="2570" priority="49">
      <formula>IF(AND(#REF!&lt;&gt;"",#REF!&lt;&gt;"",$V103&lt;=#REF!),TRUE,FALSE)</formula>
    </cfRule>
  </conditionalFormatting>
  <conditionalFormatting sqref="AI33">
    <cfRule type="expression" dxfId="2569" priority="36">
      <formula>AND($I$31&lt;&gt;"",$AI$33="")</formula>
    </cfRule>
  </conditionalFormatting>
  <conditionalFormatting sqref="AI38 AI43 AI48 AI53 AI58 AI63 AI68">
    <cfRule type="expression" dxfId="2568" priority="41">
      <formula>IF(AND($I36&lt;&gt;"",AI38&lt;&gt;"",$V33&lt;=$AI38),TRUE,FALSE)</formula>
    </cfRule>
    <cfRule type="expression" dxfId="2567" priority="40">
      <formula>AND($I36&lt;&gt;"",$AI38="")</formula>
    </cfRule>
  </conditionalFormatting>
  <conditionalFormatting sqref="AI73">
    <cfRule type="expression" dxfId="2566" priority="16">
      <formula>AND($I71&lt;&gt;"",$AI73="")</formula>
    </cfRule>
    <cfRule type="expression" dxfId="2565" priority="17">
      <formula>IF(AND($I71&lt;&gt;"",AI73&lt;&gt;"",$V63&lt;=$AI73),TRUE,FALSE)</formula>
    </cfRule>
  </conditionalFormatting>
  <conditionalFormatting sqref="AI78">
    <cfRule type="expression" dxfId="2564" priority="35">
      <formula>IF(AND($I76&lt;&gt;"",AI78&lt;&gt;"",$V68&lt;=$AI78),TRUE,FALSE)</formula>
    </cfRule>
    <cfRule type="expression" dxfId="2563" priority="34">
      <formula>AND($I76&lt;&gt;"",$AI78="")</formula>
    </cfRule>
  </conditionalFormatting>
  <conditionalFormatting sqref="AI83">
    <cfRule type="expression" dxfId="2562" priority="19">
      <formula>AND($I81&lt;&gt;"",$AI83="")</formula>
    </cfRule>
    <cfRule type="expression" dxfId="2561" priority="20">
      <formula>IF(AND($I81&lt;&gt;"",AI83&lt;&gt;"",$V78&lt;=$AI83),TRUE,FALSE)</formula>
    </cfRule>
  </conditionalFormatting>
  <conditionalFormatting sqref="AI88">
    <cfRule type="expression" dxfId="2560" priority="22">
      <formula>AND($I86&lt;&gt;"",$AI88="")</formula>
    </cfRule>
    <cfRule type="expression" dxfId="2559" priority="23">
      <formula>IF(AND($I86&lt;&gt;"",AI88&lt;&gt;"",$V78&lt;=$AI88),TRUE,FALSE)</formula>
    </cfRule>
  </conditionalFormatting>
  <conditionalFormatting sqref="AI93">
    <cfRule type="expression" dxfId="2558" priority="26">
      <formula>IF(AND($I91&lt;&gt;"",AI93&lt;&gt;"",$V78&lt;=$AI93),TRUE,FALSE)</formula>
    </cfRule>
    <cfRule type="expression" dxfId="2557" priority="25">
      <formula>AND($I91&lt;&gt;"",$AI93="")</formula>
    </cfRule>
  </conditionalFormatting>
  <conditionalFormatting sqref="AI98">
    <cfRule type="expression" dxfId="2556" priority="28">
      <formula>AND($I96&lt;&gt;"",$AI98="")</formula>
    </cfRule>
    <cfRule type="expression" dxfId="2555" priority="29">
      <formula>IF(AND($I96&lt;&gt;"",AI98&lt;&gt;"",$V78&lt;=$AI98),TRUE,FALSE)</formula>
    </cfRule>
  </conditionalFormatting>
  <conditionalFormatting sqref="AI103">
    <cfRule type="expression" dxfId="2554" priority="31">
      <formula>AND($I101&lt;&gt;"",$AI103="")</formula>
    </cfRule>
    <cfRule type="expression" dxfId="2553" priority="32">
      <formula>IF(AND($I101&lt;&gt;"",AI103&lt;&gt;"",$V78&lt;=$AI103),TRUE,FALSE)</formula>
    </cfRule>
  </conditionalFormatting>
  <conditionalFormatting sqref="AT31">
    <cfRule type="expression" dxfId="2551" priority="37">
      <formula>AND($I31&lt;&gt;"",$AT31="")</formula>
    </cfRule>
  </conditionalFormatting>
  <conditionalFormatting sqref="AT36">
    <cfRule type="expression" dxfId="2550" priority="14">
      <formula>AND($I36&lt;&gt;"",$AT36="")</formula>
    </cfRule>
  </conditionalFormatting>
  <conditionalFormatting sqref="AT41">
    <cfRule type="expression" dxfId="2549" priority="13">
      <formula>AND($I41&lt;&gt;"",$AT41="")</formula>
    </cfRule>
  </conditionalFormatting>
  <conditionalFormatting sqref="AT46">
    <cfRule type="expression" dxfId="2548" priority="12">
      <formula>AND($I46&lt;&gt;"",$AT46="")</formula>
    </cfRule>
  </conditionalFormatting>
  <conditionalFormatting sqref="AT51">
    <cfRule type="expression" dxfId="2547" priority="11">
      <formula>AND($I51&lt;&gt;"",$AT51="")</formula>
    </cfRule>
  </conditionalFormatting>
  <conditionalFormatting sqref="AT56">
    <cfRule type="expression" dxfId="2546" priority="10">
      <formula>AND($I56&lt;&gt;"",$AT56="")</formula>
    </cfRule>
  </conditionalFormatting>
  <conditionalFormatting sqref="AT61">
    <cfRule type="expression" dxfId="2545" priority="9">
      <formula>AND($I61&lt;&gt;"",$AT61="")</formula>
    </cfRule>
  </conditionalFormatting>
  <conditionalFormatting sqref="AT66">
    <cfRule type="expression" dxfId="2544" priority="8">
      <formula>AND($I66&lt;&gt;"",$AT66="")</formula>
    </cfRule>
  </conditionalFormatting>
  <conditionalFormatting sqref="AT71">
    <cfRule type="expression" dxfId="2543" priority="7">
      <formula>AND($I71&lt;&gt;"",$AT71="")</formula>
    </cfRule>
  </conditionalFormatting>
  <conditionalFormatting sqref="AT76">
    <cfRule type="expression" dxfId="2542" priority="6">
      <formula>AND($I76&lt;&gt;"",$AT76="")</formula>
    </cfRule>
  </conditionalFormatting>
  <conditionalFormatting sqref="AT81">
    <cfRule type="expression" dxfId="2541" priority="5">
      <formula>AND($I81&lt;&gt;"",$AT81="")</formula>
    </cfRule>
  </conditionalFormatting>
  <conditionalFormatting sqref="AT86">
    <cfRule type="expression" dxfId="2540" priority="4">
      <formula>AND($I86&lt;&gt;"",$AT86="")</formula>
    </cfRule>
  </conditionalFormatting>
  <conditionalFormatting sqref="AT91">
    <cfRule type="expression" dxfId="2539" priority="3">
      <formula>AND($I91&lt;&gt;"",$AT91="")</formula>
    </cfRule>
  </conditionalFormatting>
  <conditionalFormatting sqref="AT96">
    <cfRule type="expression" dxfId="2538" priority="2">
      <formula>AND($I96&lt;&gt;"",$AT96="")</formula>
    </cfRule>
  </conditionalFormatting>
  <conditionalFormatting sqref="AT101">
    <cfRule type="expression" dxfId="2537" priority="1">
      <formula>AND($I101&lt;&gt;"",$AT101="")</formula>
    </cfRule>
  </conditionalFormatting>
  <dataValidations count="5">
    <dataValidation type="list" allowBlank="1" showInputMessage="1" showErrorMessage="1" sqref="S13:U13 S15:U15 S17:U17 S19:U19 AY13:BA13 AY15:BA15 AY17:BA17 AY19:BA19" xr:uid="{00000000-0002-0000-0800-000000000000}">
      <formula1>"昭和,平成,令和"</formula1>
    </dataValidation>
    <dataValidation type="list" allowBlank="1" showInputMessage="1" showErrorMessage="1" sqref="CY7" xr:uid="{00000000-0002-0000-0800-000001000000}">
      <formula1>"男,女"</formula1>
    </dataValidation>
    <dataValidation type="list" allowBlank="1" showInputMessage="1" showErrorMessage="1" sqref="BU8 I33:O34 I38:O39 I43:O44 I48:O49 I53:O54 I58:O59 I63:O64 I83:O84 I103:O104 I98:O99 I93:O94 I88:O89 I78:O79 I68:O69 I73:O74" xr:uid="{00000000-0002-0000-08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800-000003000000}">
      <formula1>"平成,昭和,大正"</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8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9" id="{FD0860E8-8B06-4170-854D-C8AA717A7DE4}">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107</vt:i4>
      </vt:variant>
    </vt:vector>
  </HeadingPairs>
  <TitlesOfParts>
    <vt:vector size="166" baseType="lpstr">
      <vt:lpstr>チェック用</vt:lpstr>
      <vt:lpstr>保守依頼用</vt:lpstr>
      <vt:lpstr>①職員名簿</vt:lpstr>
      <vt:lpstr>②第１号様式の１</vt:lpstr>
      <vt:lpstr>③第１号様式の３</vt:lpstr>
      <vt:lpstr>④第１号様式の２</vt:lpstr>
      <vt:lpstr>④第１号様式の２ (2)</vt:lpstr>
      <vt:lpstr>④第１号様式の２ (3)</vt:lpstr>
      <vt:lpstr>④第１号様式の２ (4)</vt:lpstr>
      <vt:lpstr>④第１号様式の２ (5)</vt:lpstr>
      <vt:lpstr>④第１号様式の２ (6)</vt:lpstr>
      <vt:lpstr>④第１号様式の２ (7)</vt:lpstr>
      <vt:lpstr>④第１号様式の２ (8)</vt:lpstr>
      <vt:lpstr>④第１号様式の２ (9)</vt:lpstr>
      <vt:lpstr>④第１号様式の２ (10)</vt:lpstr>
      <vt:lpstr>④第１号様式の２ (11)</vt:lpstr>
      <vt:lpstr>④第１号様式の２ (12)</vt:lpstr>
      <vt:lpstr>④第１号様式の２ (13)</vt:lpstr>
      <vt:lpstr>④第１号様式の２ (14)</vt:lpstr>
      <vt:lpstr>④第１号様式の２ (15)</vt:lpstr>
      <vt:lpstr>④第１号様式の２ (16)</vt:lpstr>
      <vt:lpstr>④第１号様式の２ (17)</vt:lpstr>
      <vt:lpstr>④第１号様式の２ (18)</vt:lpstr>
      <vt:lpstr>④第１号様式の２ (19)</vt:lpstr>
      <vt:lpstr>④第１号様式の２ (20)</vt:lpstr>
      <vt:lpstr>④第１号様式の２ (21)</vt:lpstr>
      <vt:lpstr>④第１号様式の２ (22)</vt:lpstr>
      <vt:lpstr>④第１号様式の２ (23)</vt:lpstr>
      <vt:lpstr>④第１号様式の２ (24)</vt:lpstr>
      <vt:lpstr>④第１号様式の２ (25)</vt:lpstr>
      <vt:lpstr>④第１号様式の２ (26)</vt:lpstr>
      <vt:lpstr>④第１号様式の２ (27)</vt:lpstr>
      <vt:lpstr>④第１号様式の２ (28)</vt:lpstr>
      <vt:lpstr>④第１号様式の２ (29)</vt:lpstr>
      <vt:lpstr>④第１号様式の２ (30)</vt:lpstr>
      <vt:lpstr>④第１号様式の２ (31)</vt:lpstr>
      <vt:lpstr>④第１号様式の２ (32)</vt:lpstr>
      <vt:lpstr>④第１号様式の２ (33)</vt:lpstr>
      <vt:lpstr>④第１号様式の２ (34)</vt:lpstr>
      <vt:lpstr>④第１号様式の２ (35)</vt:lpstr>
      <vt:lpstr>④第１号様式の２ (36)</vt:lpstr>
      <vt:lpstr>④第１号様式の２ (37)</vt:lpstr>
      <vt:lpstr>④第１号様式の２ (38)</vt:lpstr>
      <vt:lpstr>④第１号様式の２ (39)</vt:lpstr>
      <vt:lpstr>④第１号様式の２ (40)</vt:lpstr>
      <vt:lpstr>④第１号様式の２ (41)</vt:lpstr>
      <vt:lpstr>④第１号様式の２ (42)</vt:lpstr>
      <vt:lpstr>④第１号様式の２ (43)</vt:lpstr>
      <vt:lpstr>④第１号様式の２ (44)</vt:lpstr>
      <vt:lpstr>④第１号様式の２ (45)</vt:lpstr>
      <vt:lpstr>④第１号様式の２ (46)</vt:lpstr>
      <vt:lpstr>④第１号様式の２ (47)</vt:lpstr>
      <vt:lpstr>④第１号様式の２ (48)</vt:lpstr>
      <vt:lpstr>④第１号様式の２ (49)</vt:lpstr>
      <vt:lpstr>④第１号様式の２ (50)</vt:lpstr>
      <vt:lpstr>⑤次年度移行用　職員名簿</vt:lpstr>
      <vt:lpstr>⑥第１号様式の４（表面）</vt:lpstr>
      <vt:lpstr>⑥第１号様式の４（裏面）</vt:lpstr>
      <vt:lpstr>マスタ</vt:lpstr>
      <vt:lpstr>②第１号様式の１!Print_Area</vt:lpstr>
      <vt:lpstr>③第１号様式の３!Print_Area</vt:lpstr>
      <vt:lpstr>④第１号様式の２!Print_Area</vt:lpstr>
      <vt:lpstr>'④第１号様式の２ (10)'!Print_Area</vt:lpstr>
      <vt:lpstr>'④第１号様式の２ (11)'!Print_Area</vt:lpstr>
      <vt:lpstr>'④第１号様式の２ (12)'!Print_Area</vt:lpstr>
      <vt:lpstr>'④第１号様式の２ (13)'!Print_Area</vt:lpstr>
      <vt:lpstr>'④第１号様式の２ (14)'!Print_Area</vt:lpstr>
      <vt:lpstr>'④第１号様式の２ (15)'!Print_Area</vt:lpstr>
      <vt:lpstr>'④第１号様式の２ (16)'!Print_Area</vt:lpstr>
      <vt:lpstr>'④第１号様式の２ (17)'!Print_Area</vt:lpstr>
      <vt:lpstr>'④第１号様式の２ (18)'!Print_Area</vt:lpstr>
      <vt:lpstr>'④第１号様式の２ (19)'!Print_Area</vt:lpstr>
      <vt:lpstr>'④第１号様式の２ (2)'!Print_Area</vt:lpstr>
      <vt:lpstr>'④第１号様式の２ (20)'!Print_Area</vt:lpstr>
      <vt:lpstr>'④第１号様式の２ (21)'!Print_Area</vt:lpstr>
      <vt:lpstr>'④第１号様式の２ (22)'!Print_Area</vt:lpstr>
      <vt:lpstr>'④第１号様式の２ (23)'!Print_Area</vt:lpstr>
      <vt:lpstr>'④第１号様式の２ (24)'!Print_Area</vt:lpstr>
      <vt:lpstr>'④第１号様式の２ (25)'!Print_Area</vt:lpstr>
      <vt:lpstr>'④第１号様式の２ (26)'!Print_Area</vt:lpstr>
      <vt:lpstr>'④第１号様式の２ (27)'!Print_Area</vt:lpstr>
      <vt:lpstr>'④第１号様式の２ (28)'!Print_Area</vt:lpstr>
      <vt:lpstr>'④第１号様式の２ (29)'!Print_Area</vt:lpstr>
      <vt:lpstr>'④第１号様式の２ (3)'!Print_Area</vt:lpstr>
      <vt:lpstr>'④第１号様式の２ (30)'!Print_Area</vt:lpstr>
      <vt:lpstr>'④第１号様式の２ (31)'!Print_Area</vt:lpstr>
      <vt:lpstr>'④第１号様式の２ (32)'!Print_Area</vt:lpstr>
      <vt:lpstr>'④第１号様式の２ (33)'!Print_Area</vt:lpstr>
      <vt:lpstr>'④第１号様式の２ (34)'!Print_Area</vt:lpstr>
      <vt:lpstr>'④第１号様式の２ (35)'!Print_Area</vt:lpstr>
      <vt:lpstr>'④第１号様式の２ (36)'!Print_Area</vt:lpstr>
      <vt:lpstr>'④第１号様式の２ (37)'!Print_Area</vt:lpstr>
      <vt:lpstr>'④第１号様式の２ (38)'!Print_Area</vt:lpstr>
      <vt:lpstr>'④第１号様式の２ (39)'!Print_Area</vt:lpstr>
      <vt:lpstr>'④第１号様式の２ (4)'!Print_Area</vt:lpstr>
      <vt:lpstr>'④第１号様式の２ (40)'!Print_Area</vt:lpstr>
      <vt:lpstr>'④第１号様式の２ (41)'!Print_Area</vt:lpstr>
      <vt:lpstr>'④第１号様式の２ (42)'!Print_Area</vt:lpstr>
      <vt:lpstr>'④第１号様式の２ (43)'!Print_Area</vt:lpstr>
      <vt:lpstr>'④第１号様式の２ (44)'!Print_Area</vt:lpstr>
      <vt:lpstr>'④第１号様式の２ (45)'!Print_Area</vt:lpstr>
      <vt:lpstr>'④第１号様式の２ (46)'!Print_Area</vt:lpstr>
      <vt:lpstr>'④第１号様式の２ (47)'!Print_Area</vt:lpstr>
      <vt:lpstr>'④第１号様式の２ (48)'!Print_Area</vt:lpstr>
      <vt:lpstr>'④第１号様式の２ (49)'!Print_Area</vt:lpstr>
      <vt:lpstr>'④第１号様式の２ (5)'!Print_Area</vt:lpstr>
      <vt:lpstr>'④第１号様式の２ (50)'!Print_Area</vt:lpstr>
      <vt:lpstr>'④第１号様式の２ (6)'!Print_Area</vt:lpstr>
      <vt:lpstr>'④第１号様式の２ (7)'!Print_Area</vt:lpstr>
      <vt:lpstr>'④第１号様式の２ (8)'!Print_Area</vt:lpstr>
      <vt:lpstr>'④第１号様式の２ (9)'!Print_Area</vt:lpstr>
      <vt:lpstr>'⑥第１号様式の４（表面）'!Print_Area</vt:lpstr>
      <vt:lpstr>'⑥第１号様式の４（裏面）'!Print_Area</vt:lpstr>
      <vt:lpstr>①職員名簿!Print_Titles</vt:lpstr>
      <vt:lpstr>②第１号様式の１!Print_Titles</vt:lpstr>
      <vt:lpstr>③第１号様式の３!Print_Titles</vt:lpstr>
      <vt:lpstr>④第１号様式の２!Print_Titles</vt:lpstr>
      <vt:lpstr>'④第１号様式の２ (10)'!Print_Titles</vt:lpstr>
      <vt:lpstr>'④第１号様式の２ (11)'!Print_Titles</vt:lpstr>
      <vt:lpstr>'④第１号様式の２ (12)'!Print_Titles</vt:lpstr>
      <vt:lpstr>'④第１号様式の２ (13)'!Print_Titles</vt:lpstr>
      <vt:lpstr>'④第１号様式の２ (14)'!Print_Titles</vt:lpstr>
      <vt:lpstr>'④第１号様式の２ (15)'!Print_Titles</vt:lpstr>
      <vt:lpstr>'④第１号様式の２ (16)'!Print_Titles</vt:lpstr>
      <vt:lpstr>'④第１号様式の２ (17)'!Print_Titles</vt:lpstr>
      <vt:lpstr>'④第１号様式の２ (18)'!Print_Titles</vt:lpstr>
      <vt:lpstr>'④第１号様式の２ (19)'!Print_Titles</vt:lpstr>
      <vt:lpstr>'④第１号様式の２ (2)'!Print_Titles</vt:lpstr>
      <vt:lpstr>'④第１号様式の２ (20)'!Print_Titles</vt:lpstr>
      <vt:lpstr>'④第１号様式の２ (21)'!Print_Titles</vt:lpstr>
      <vt:lpstr>'④第１号様式の２ (22)'!Print_Titles</vt:lpstr>
      <vt:lpstr>'④第１号様式の２ (23)'!Print_Titles</vt:lpstr>
      <vt:lpstr>'④第１号様式の２ (24)'!Print_Titles</vt:lpstr>
      <vt:lpstr>'④第１号様式の２ (25)'!Print_Titles</vt:lpstr>
      <vt:lpstr>'④第１号様式の２ (26)'!Print_Titles</vt:lpstr>
      <vt:lpstr>'④第１号様式の２ (27)'!Print_Titles</vt:lpstr>
      <vt:lpstr>'④第１号様式の２ (28)'!Print_Titles</vt:lpstr>
      <vt:lpstr>'④第１号様式の２ (29)'!Print_Titles</vt:lpstr>
      <vt:lpstr>'④第１号様式の２ (3)'!Print_Titles</vt:lpstr>
      <vt:lpstr>'④第１号様式の２ (30)'!Print_Titles</vt:lpstr>
      <vt:lpstr>'④第１号様式の２ (31)'!Print_Titles</vt:lpstr>
      <vt:lpstr>'④第１号様式の２ (32)'!Print_Titles</vt:lpstr>
      <vt:lpstr>'④第１号様式の２ (33)'!Print_Titles</vt:lpstr>
      <vt:lpstr>'④第１号様式の２ (34)'!Print_Titles</vt:lpstr>
      <vt:lpstr>'④第１号様式の２ (35)'!Print_Titles</vt:lpstr>
      <vt:lpstr>'④第１号様式の２ (36)'!Print_Titles</vt:lpstr>
      <vt:lpstr>'④第１号様式の２ (37)'!Print_Titles</vt:lpstr>
      <vt:lpstr>'④第１号様式の２ (38)'!Print_Titles</vt:lpstr>
      <vt:lpstr>'④第１号様式の２ (39)'!Print_Titles</vt:lpstr>
      <vt:lpstr>'④第１号様式の２ (4)'!Print_Titles</vt:lpstr>
      <vt:lpstr>'④第１号様式の２ (40)'!Print_Titles</vt:lpstr>
      <vt:lpstr>'④第１号様式の２ (41)'!Print_Titles</vt:lpstr>
      <vt:lpstr>'④第１号様式の２ (42)'!Print_Titles</vt:lpstr>
      <vt:lpstr>'④第１号様式の２ (43)'!Print_Titles</vt:lpstr>
      <vt:lpstr>'④第１号様式の２ (44)'!Print_Titles</vt:lpstr>
      <vt:lpstr>'④第１号様式の２ (45)'!Print_Titles</vt:lpstr>
      <vt:lpstr>'④第１号様式の２ (46)'!Print_Titles</vt:lpstr>
      <vt:lpstr>'④第１号様式の２ (47)'!Print_Titles</vt:lpstr>
      <vt:lpstr>'④第１号様式の２ (48)'!Print_Titles</vt:lpstr>
      <vt:lpstr>'④第１号様式の２ (49)'!Print_Titles</vt:lpstr>
      <vt:lpstr>'④第１号様式の２ (5)'!Print_Titles</vt:lpstr>
      <vt:lpstr>'④第１号様式の２ (50)'!Print_Titles</vt:lpstr>
      <vt:lpstr>'④第１号様式の２ (6)'!Print_Titles</vt:lpstr>
      <vt:lpstr>'④第１号様式の２ (7)'!Print_Titles</vt:lpstr>
      <vt:lpstr>'④第１号様式の２ (8)'!Print_Titles</vt:lpstr>
      <vt:lpstr>'④第１号様式の２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2025-04-21T07:35:00Z</cp:lastPrinted>
  <dcterms:created xsi:type="dcterms:W3CDTF">2021-02-10T07:23:40Z</dcterms:created>
  <dcterms:modified xsi:type="dcterms:W3CDTF">2025-05-19T07:39:55Z</dcterms:modified>
</cp:coreProperties>
</file>