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40C30D8B-D036-4C15-BF11-2B78694EE3DE}" xr6:coauthVersionLast="47" xr6:coauthVersionMax="47" xr10:uidLastSave="{00000000-0000-0000-0000-000000000000}"/>
  <workbookProtection workbookAlgorithmName="SHA-512" workbookHashValue="Sd8D9oWn52LJgt1LBDBxTSo5xpylFXqQSEdwHWKM3gZ7lOXo1CZzlF28FxcUygje9ZkK65KVOXpEm8LPuVRsJA==" workbookSaltValue="ih1S10pKlEBU1j+buLsJeA==" workbookSpinCount="100000" lockStructure="1"/>
  <bookViews>
    <workbookView xWindow="-120" yWindow="-120" windowWidth="20730" windowHeight="11040" tabRatio="783" xr2:uid="{00000000-000D-0000-FFFF-FFFF00000000}"/>
  </bookViews>
  <sheets>
    <sheet name="①入力シート" sheetId="91" r:id="rId1"/>
    <sheet name="②入力シート２" sheetId="101" r:id="rId2"/>
    <sheet name="③入力シート３" sheetId="102" r:id="rId3"/>
    <sheet name="⑤積算表（処遇Ⅱ）" sheetId="98" r:id="rId4"/>
    <sheet name="⑥第５号様式" sheetId="100" r:id="rId5"/>
    <sheet name="⑦積算表（処遇Ⅲ）" sheetId="99" r:id="rId6"/>
    <sheet name="⑧第８号様式" sheetId="90" r:id="rId7"/>
  </sheets>
  <externalReferences>
    <externalReference r:id="rId8"/>
    <externalReference r:id="rId9"/>
    <externalReference r:id="rId10"/>
    <externalReference r:id="rId11"/>
    <externalReference r:id="rId12"/>
    <externalReference r:id="rId13"/>
    <externalReference r:id="rId14"/>
  </externalReferences>
  <definedNames>
    <definedName name="_Fill" localSheetId="0" hidden="1">#REF!</definedName>
    <definedName name="_Fill" localSheetId="3" hidden="1">#REF!</definedName>
    <definedName name="_Fill" localSheetId="4" hidden="1">#REF!</definedName>
    <definedName name="_Fill" hidden="1">#REF!</definedName>
    <definedName name="_xlnm._FilterDatabase" localSheetId="3" hidden="1">'⑤積算表（処遇Ⅱ）'!#REF!</definedName>
    <definedName name="_Key1" localSheetId="0" hidden="1">#REF!</definedName>
    <definedName name="_Key1" localSheetId="3" hidden="1">#REF!</definedName>
    <definedName name="_Key1" localSheetId="4" hidden="1">#REF!</definedName>
    <definedName name="_Key1" hidden="1">#REF!</definedName>
    <definedName name="_Order1" hidden="1">255</definedName>
    <definedName name="_Qr228" localSheetId="4">#REF!</definedName>
    <definedName name="_Qr228">#REF!</definedName>
    <definedName name="_Sort" localSheetId="0" hidden="1">#REF!</definedName>
    <definedName name="_Sort" localSheetId="3" hidden="1">#REF!</definedName>
    <definedName name="_Sort" hidden="1">#REF!</definedName>
    <definedName name="_xlnm.Print_Area" localSheetId="0">①入力シート!$A$1:$J$44</definedName>
    <definedName name="_xlnm.Print_Area" localSheetId="1">②入力シート２!$A$1:$AG$185</definedName>
    <definedName name="_xlnm.Print_Area" localSheetId="2">③入力シート３!$A$1:$T$95</definedName>
    <definedName name="_xlnm.Print_Area" localSheetId="3">'⑤積算表（処遇Ⅱ）'!$A$1:$AF$45</definedName>
    <definedName name="_xlnm.Print_Area" localSheetId="4">⑥第５号様式!$A$1:$AM$40</definedName>
    <definedName name="_xlnm.Print_Area" localSheetId="5">'⑦積算表（処遇Ⅲ）'!$A$1:$M$22</definedName>
    <definedName name="_xlnm.Print_Area" localSheetId="6">⑧第８号様式!$A$1:$AH$27</definedName>
    <definedName name="teiinn">[1]処遇Ⅰ!$AS$2:$AT$18</definedName>
    <definedName name="っっｗ" localSheetId="3">#REF!,#REF!,#REF!,#REF!</definedName>
    <definedName name="っっｗ" localSheetId="4">#REF!,#REF!,#REF!,#REF!</definedName>
    <definedName name="っっｗ">#REF!,#REF!,#REF!,#REF!</definedName>
    <definedName name="資格" localSheetId="3">#REF!</definedName>
    <definedName name="資格" localSheetId="4">#REF!</definedName>
    <definedName name="資格">'[2]保育単価表（Ｃ型）'!$P$7:$S$14</definedName>
    <definedName name="資格人数">[2]処遇Ⅰ!$AV$1:$AW$5</definedName>
    <definedName name="第7号様式" localSheetId="3">#REF!</definedName>
    <definedName name="第7号様式" localSheetId="4">#REF!</definedName>
    <definedName name="第7号様式">#REF!</definedName>
    <definedName name="単価表" localSheetId="3">[3]保育単価表!$A$6:$BI$74</definedName>
    <definedName name="単価表" localSheetId="4">#REF!</definedName>
    <definedName name="単価表">#REF!</definedName>
    <definedName name="定員" localSheetId="3">[3]処遇Ⅰ!$AO$2:$AP$18</definedName>
    <definedName name="定員" localSheetId="4">#REF!</definedName>
    <definedName name="定員">#REF!</definedName>
    <definedName name="定員Ⅱ" localSheetId="3">[3]処遇Ⅰ!#REF!</definedName>
    <definedName name="定員Ⅱ" localSheetId="4">#REF!</definedName>
    <definedName name="定員Ⅱ">#REF!</definedName>
    <definedName name="入力欄②０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０１">'[5]様式②－１'!$F$4,'[5]様式②－１'!$B$5,'[5]様式②－１'!$W$4:$X$7,'[5]様式②－１'!$Z$5:$AL$7,'[5]様式②－１'!$G$11:$AG$13,'[5]様式②－１'!$F$16,'[5]様式②－１'!$AC$16:$AL$18,'[5]様式②－１'!$B$21:$AL$42,'[5]様式②－１'!$E$45:$G$47,'[5]様式②－１'!$K$45:$M$47,'[5]様式②－１'!$Q$46,'[5]様式②－１'!$AI$44,'[5]様式②－１'!$AB$46,'[5]様式②－１'!$I$49:$AL$50,'[5]様式②－１'!$E$55:$AL$55,'[5]様式②－１'!$E$60:$AL$60,'[5]様式②－１'!$E$62,'[5]様式②－１'!$E$65,'[5]様式②－１'!$T$65,'[5]様式②－１'!$F$68,'[5]様式②－１'!$E$70,'[5]様式②－１'!$AH$68:$AJ$70</definedName>
    <definedName name="入力欄②１" localSheetId="3">#REF!,#REF!,#REF!,#REF!,#REF!,#REF!,#REF!,#REF!,#REF!,#REF!,#REF!,#REF!,#REF!,#REF!,#REF!,#REF!,#REF!,#REF!,#REF!,#REF!,#REF!,#REF!</definedName>
    <definedName name="入力欄②１" localSheetId="4">#REF!,#REF!,#REF!,#REF!,#REF!,#REF!,#REF!,#REF!,#REF!,#REF!,#REF!,#REF!,#REF!,#REF!,#REF!,#REF!,#REF!,#REF!,#REF!,#REF!,#REF!,#REF!</definedName>
    <definedName name="入力欄②１">#REF!,#REF!,#REF!,#REF!,#REF!,#REF!,#REF!,#REF!,#REF!,#REF!,#REF!,#REF!,#REF!,#REF!,#REF!,#REF!,#REF!,#REF!,#REF!,#REF!,#REF!,#REF!</definedName>
    <definedName name="入力欄②Ａ">'[4]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③０１" localSheetId="3">[5]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１" localSheetId="4">[5]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１">[5]様式③歳出!$AG$3,[5]様式③歳出!$AK$3,[5]様式③歳出!$B$6:$AL$64,[5]様式③歳出!$G$65,[5]様式③歳出!$Q$65,[5]様式③歳出!#REF!,[5]様式③歳出!#REF!,[5]様式③歳出!#REF!,[5]様式③歳出!#REF!,[5]様式③歳出!#REF!,[5]様式③歳出!#REF!,[5]様式③歳出!#REF!,[5]様式③歳出!#REF!,[5]様式③歳出!#REF!</definedName>
    <definedName name="入力欄③０２">'[5]様式③ 歳入'!$AG$3,'[5]様式③ 歳入'!$AK$3,'[5]様式③ 歳入'!$B$6:$AL$64,'[5]様式③ 歳入'!$G$65:$Z$65</definedName>
    <definedName name="入力欄③１" localSheetId="3">[6]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１" localSheetId="4">[6]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１">[6]様式③歳出!$AG$3,[6]様式③歳出!$AK$3,[6]様式③歳出!$B$6:$AL$64,[6]様式③歳出!$G$65,[6]様式③歳出!$Q$65,[6]様式③歳出!#REF!,[6]様式③歳出!#REF!,[6]様式③歳出!#REF!,[6]様式③歳出!#REF!,[6]様式③歳出!#REF!,[6]様式③歳出!#REF!,[6]様式③歳出!#REF!,[6]様式③歳出!#REF!,[6]様式③歳出!#REF!</definedName>
    <definedName name="入力欄③２">'[6]様式③ 歳入'!$AG$3,'[6]様式③ 歳入'!$AK$3,'[6]様式③ 歳入'!$B$6:$AL$64,'[6]様式③ 歳入'!$G$65:$Z$65</definedName>
    <definedName name="入力欄③Ａ" localSheetId="3">[4]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Ａ" localSheetId="4">[4]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Ａ">[4]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Ｂ">'[4]様式③ 歳入'!$AG$3,'[4]様式③ 歳入'!$AK$3,'[4]様式③ 歳入'!$B$6:$AL$64,'[4]様式③ 歳入'!$G$65:$Z$65</definedName>
    <definedName name="平均勤続年数" localSheetId="3">[3]加算区分!$B$3:$F$14</definedName>
    <definedName name="平均勤続年数" localSheetId="4">#REF!</definedName>
    <definedName name="平均勤続年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102" l="1"/>
  <c r="O2" i="101"/>
  <c r="L2" i="101"/>
  <c r="I2" i="101"/>
  <c r="AD1" i="101"/>
  <c r="T95" i="102"/>
  <c r="I94" i="102"/>
  <c r="CE93" i="102"/>
  <c r="CD93" i="102"/>
  <c r="CC93" i="102"/>
  <c r="CB93" i="102"/>
  <c r="CA93" i="102"/>
  <c r="BZ93" i="102"/>
  <c r="BY93" i="102"/>
  <c r="BX93" i="102"/>
  <c r="BW93" i="102"/>
  <c r="BV93" i="102"/>
  <c r="BU93" i="102"/>
  <c r="BT93" i="102"/>
  <c r="BG93" i="102"/>
  <c r="BG94" i="102" s="1"/>
  <c r="I93" i="102"/>
  <c r="T92" i="102"/>
  <c r="K91" i="102"/>
  <c r="L91" i="102" s="1"/>
  <c r="M91" i="102" s="1"/>
  <c r="N91" i="102" s="1"/>
  <c r="O91" i="102" s="1"/>
  <c r="P91" i="102" s="1"/>
  <c r="Q91" i="102" s="1"/>
  <c r="R91" i="102" s="1"/>
  <c r="S91" i="102" s="1"/>
  <c r="I91" i="102"/>
  <c r="J91" i="102" s="1"/>
  <c r="CE90" i="102"/>
  <c r="CD90" i="102"/>
  <c r="CC90" i="102"/>
  <c r="CB90" i="102"/>
  <c r="CA90" i="102"/>
  <c r="BZ90" i="102"/>
  <c r="BY90" i="102"/>
  <c r="BX90" i="102"/>
  <c r="BW90" i="102"/>
  <c r="BV90" i="102"/>
  <c r="BU90" i="102"/>
  <c r="BT90" i="102"/>
  <c r="BG90" i="102"/>
  <c r="BG91" i="102" s="1"/>
  <c r="K90" i="102"/>
  <c r="J90" i="102"/>
  <c r="BI90" i="102" s="1"/>
  <c r="I90" i="102"/>
  <c r="T89" i="102"/>
  <c r="I88" i="102"/>
  <c r="CE87" i="102"/>
  <c r="CD87" i="102"/>
  <c r="CC87" i="102"/>
  <c r="CB87" i="102"/>
  <c r="CA87" i="102"/>
  <c r="BZ87" i="102"/>
  <c r="BY87" i="102"/>
  <c r="BX87" i="102"/>
  <c r="BW87" i="102"/>
  <c r="BV87" i="102"/>
  <c r="BU87" i="102"/>
  <c r="BT87" i="102"/>
  <c r="BG87" i="102"/>
  <c r="I87" i="102"/>
  <c r="J87" i="102" s="1"/>
  <c r="K87" i="102" s="1"/>
  <c r="T86" i="102"/>
  <c r="I85" i="102"/>
  <c r="J85" i="102" s="1"/>
  <c r="K85" i="102" s="1"/>
  <c r="L85" i="102" s="1"/>
  <c r="M85" i="102" s="1"/>
  <c r="N85" i="102" s="1"/>
  <c r="O85" i="102" s="1"/>
  <c r="P85" i="102" s="1"/>
  <c r="Q85" i="102" s="1"/>
  <c r="R85" i="102" s="1"/>
  <c r="S85" i="102" s="1"/>
  <c r="CE84" i="102"/>
  <c r="CD84" i="102"/>
  <c r="CC84" i="102"/>
  <c r="CB84" i="102"/>
  <c r="CA84" i="102"/>
  <c r="BZ84" i="102"/>
  <c r="BY84" i="102"/>
  <c r="BX84" i="102"/>
  <c r="BW84" i="102"/>
  <c r="BV84" i="102"/>
  <c r="BU84" i="102"/>
  <c r="BT84" i="102"/>
  <c r="BG84" i="102"/>
  <c r="BG85" i="102" s="1"/>
  <c r="I84" i="102"/>
  <c r="T83" i="102"/>
  <c r="I82" i="102"/>
  <c r="J82" i="102" s="1"/>
  <c r="K82" i="102" s="1"/>
  <c r="L82" i="102" s="1"/>
  <c r="M82" i="102" s="1"/>
  <c r="N82" i="102" s="1"/>
  <c r="O82" i="102" s="1"/>
  <c r="P82" i="102" s="1"/>
  <c r="Q82" i="102" s="1"/>
  <c r="R82" i="102" s="1"/>
  <c r="S82" i="102" s="1"/>
  <c r="CE81" i="102"/>
  <c r="CD81" i="102"/>
  <c r="CC81" i="102"/>
  <c r="CB81" i="102"/>
  <c r="CA81" i="102"/>
  <c r="BZ81" i="102"/>
  <c r="BY81" i="102"/>
  <c r="BX81" i="102"/>
  <c r="BW81" i="102"/>
  <c r="BV81" i="102"/>
  <c r="BU81" i="102"/>
  <c r="BT81" i="102"/>
  <c r="BG81" i="102"/>
  <c r="BG82" i="102" s="1"/>
  <c r="J81" i="102"/>
  <c r="I81" i="102"/>
  <c r="BH81" i="102" s="1"/>
  <c r="BH82" i="102" s="1"/>
  <c r="T80" i="102"/>
  <c r="I79" i="102"/>
  <c r="J79" i="102" s="1"/>
  <c r="K79" i="102" s="1"/>
  <c r="L79" i="102" s="1"/>
  <c r="M79" i="102" s="1"/>
  <c r="N79" i="102" s="1"/>
  <c r="O79" i="102" s="1"/>
  <c r="P79" i="102" s="1"/>
  <c r="Q79" i="102" s="1"/>
  <c r="R79" i="102" s="1"/>
  <c r="S79" i="102" s="1"/>
  <c r="CE78" i="102"/>
  <c r="CD78" i="102"/>
  <c r="CC78" i="102"/>
  <c r="CB78" i="102"/>
  <c r="CA78" i="102"/>
  <c r="BZ78" i="102"/>
  <c r="BY78" i="102"/>
  <c r="BX78" i="102"/>
  <c r="BW78" i="102"/>
  <c r="BV78" i="102"/>
  <c r="BU78" i="102"/>
  <c r="BT78" i="102"/>
  <c r="BG78" i="102"/>
  <c r="I78" i="102"/>
  <c r="J78" i="102" s="1"/>
  <c r="T77" i="102"/>
  <c r="BG76" i="102"/>
  <c r="I76" i="102"/>
  <c r="J76" i="102" s="1"/>
  <c r="K76" i="102" s="1"/>
  <c r="CE75" i="102"/>
  <c r="CD75" i="102"/>
  <c r="CC75" i="102"/>
  <c r="CB75" i="102"/>
  <c r="CA75" i="102"/>
  <c r="BZ75" i="102"/>
  <c r="BY75" i="102"/>
  <c r="BX75" i="102"/>
  <c r="BW75" i="102"/>
  <c r="BV75" i="102"/>
  <c r="BU75" i="102"/>
  <c r="BT75" i="102"/>
  <c r="BG75" i="102"/>
  <c r="J75" i="102"/>
  <c r="I75" i="102"/>
  <c r="BH75" i="102" s="1"/>
  <c r="BH76" i="102" s="1"/>
  <c r="T74" i="102"/>
  <c r="I73" i="102"/>
  <c r="CE72" i="102"/>
  <c r="CD72" i="102"/>
  <c r="CC72" i="102"/>
  <c r="CB72" i="102"/>
  <c r="CA72" i="102"/>
  <c r="BZ72" i="102"/>
  <c r="BY72" i="102"/>
  <c r="BX72" i="102"/>
  <c r="BW72" i="102"/>
  <c r="BV72" i="102"/>
  <c r="BU72" i="102"/>
  <c r="BT72" i="102"/>
  <c r="BH72" i="102"/>
  <c r="BH73" i="102" s="1"/>
  <c r="BG72" i="102"/>
  <c r="I72" i="102"/>
  <c r="J72" i="102" s="1"/>
  <c r="T71" i="102"/>
  <c r="BG70" i="102"/>
  <c r="K70" i="102"/>
  <c r="J70" i="102"/>
  <c r="I70" i="102"/>
  <c r="CE69" i="102"/>
  <c r="CD69" i="102"/>
  <c r="CC69" i="102"/>
  <c r="CB69" i="102"/>
  <c r="CA69" i="102"/>
  <c r="BZ69" i="102"/>
  <c r="BY69" i="102"/>
  <c r="BX69" i="102"/>
  <c r="BW69" i="102"/>
  <c r="BV69" i="102"/>
  <c r="BU69" i="102"/>
  <c r="BT69" i="102"/>
  <c r="BG69" i="102"/>
  <c r="I69" i="102"/>
  <c r="T68" i="102"/>
  <c r="J67" i="102"/>
  <c r="K67" i="102" s="1"/>
  <c r="L67" i="102" s="1"/>
  <c r="M67" i="102" s="1"/>
  <c r="N67" i="102" s="1"/>
  <c r="O67" i="102" s="1"/>
  <c r="P67" i="102" s="1"/>
  <c r="Q67" i="102" s="1"/>
  <c r="R67" i="102" s="1"/>
  <c r="S67" i="102" s="1"/>
  <c r="I67" i="102"/>
  <c r="CE66" i="102"/>
  <c r="CD66" i="102"/>
  <c r="CC66" i="102"/>
  <c r="CB66" i="102"/>
  <c r="CA66" i="102"/>
  <c r="BZ66" i="102"/>
  <c r="BY66" i="102"/>
  <c r="BX66" i="102"/>
  <c r="BW66" i="102"/>
  <c r="BV66" i="102"/>
  <c r="BU66" i="102"/>
  <c r="BT66" i="102"/>
  <c r="BG66" i="102"/>
  <c r="BG67" i="102" s="1"/>
  <c r="I66" i="102"/>
  <c r="T65" i="102"/>
  <c r="I64" i="102"/>
  <c r="J64" i="102" s="1"/>
  <c r="K64" i="102" s="1"/>
  <c r="L64" i="102" s="1"/>
  <c r="M64" i="102" s="1"/>
  <c r="N64" i="102" s="1"/>
  <c r="O64" i="102" s="1"/>
  <c r="P64" i="102" s="1"/>
  <c r="Q64" i="102" s="1"/>
  <c r="R64" i="102" s="1"/>
  <c r="S64" i="102" s="1"/>
  <c r="CE63" i="102"/>
  <c r="CD63" i="102"/>
  <c r="CC63" i="102"/>
  <c r="CB63" i="102"/>
  <c r="CA63" i="102"/>
  <c r="BZ63" i="102"/>
  <c r="BY63" i="102"/>
  <c r="BX63" i="102"/>
  <c r="BW63" i="102"/>
  <c r="BV63" i="102"/>
  <c r="BU63" i="102"/>
  <c r="BT63" i="102"/>
  <c r="BG63" i="102"/>
  <c r="BG64" i="102" s="1"/>
  <c r="J63" i="102"/>
  <c r="I63" i="102"/>
  <c r="BH63" i="102" s="1"/>
  <c r="BH64" i="102" s="1"/>
  <c r="T62" i="102"/>
  <c r="M61" i="102"/>
  <c r="N61" i="102" s="1"/>
  <c r="O61" i="102" s="1"/>
  <c r="P61" i="102" s="1"/>
  <c r="Q61" i="102" s="1"/>
  <c r="R61" i="102" s="1"/>
  <c r="S61" i="102" s="1"/>
  <c r="J61" i="102"/>
  <c r="K61" i="102" s="1"/>
  <c r="L61" i="102" s="1"/>
  <c r="I61" i="102"/>
  <c r="CE60" i="102"/>
  <c r="CD60" i="102"/>
  <c r="CC60" i="102"/>
  <c r="CB60" i="102"/>
  <c r="CA60" i="102"/>
  <c r="BZ60" i="102"/>
  <c r="BY60" i="102"/>
  <c r="BX60" i="102"/>
  <c r="BW60" i="102"/>
  <c r="BV60" i="102"/>
  <c r="BU60" i="102"/>
  <c r="BT60" i="102"/>
  <c r="BG60" i="102"/>
  <c r="BG61" i="102" s="1"/>
  <c r="I60" i="102"/>
  <c r="J60" i="102" s="1"/>
  <c r="T59" i="102"/>
  <c r="I58" i="102"/>
  <c r="J58" i="102" s="1"/>
  <c r="K58" i="102" s="1"/>
  <c r="L58" i="102" s="1"/>
  <c r="CE57" i="102"/>
  <c r="CD57" i="102"/>
  <c r="CC57" i="102"/>
  <c r="CB57" i="102"/>
  <c r="CA57" i="102"/>
  <c r="BZ57" i="102"/>
  <c r="BY57" i="102"/>
  <c r="BX57" i="102"/>
  <c r="BW57" i="102"/>
  <c r="BV57" i="102"/>
  <c r="BU57" i="102"/>
  <c r="BT57" i="102"/>
  <c r="BG57" i="102"/>
  <c r="BG58" i="102" s="1"/>
  <c r="I57" i="102"/>
  <c r="BH57" i="102" s="1"/>
  <c r="BH58" i="102" s="1"/>
  <c r="T56" i="102"/>
  <c r="I55" i="102"/>
  <c r="CE54" i="102"/>
  <c r="CD54" i="102"/>
  <c r="CC54" i="102"/>
  <c r="CB54" i="102"/>
  <c r="CA54" i="102"/>
  <c r="BZ54" i="102"/>
  <c r="BY54" i="102"/>
  <c r="BX54" i="102"/>
  <c r="BW54" i="102"/>
  <c r="BV54" i="102"/>
  <c r="BU54" i="102"/>
  <c r="BT54" i="102"/>
  <c r="BG54" i="102"/>
  <c r="I54" i="102"/>
  <c r="J54" i="102" s="1"/>
  <c r="T53" i="102"/>
  <c r="I52" i="102"/>
  <c r="J52" i="102" s="1"/>
  <c r="K52" i="102" s="1"/>
  <c r="L52" i="102" s="1"/>
  <c r="M52" i="102" s="1"/>
  <c r="N52" i="102" s="1"/>
  <c r="O52" i="102" s="1"/>
  <c r="P52" i="102" s="1"/>
  <c r="Q52" i="102" s="1"/>
  <c r="R52" i="102" s="1"/>
  <c r="S52" i="102" s="1"/>
  <c r="CE51" i="102"/>
  <c r="CD51" i="102"/>
  <c r="CC51" i="102"/>
  <c r="CB51" i="102"/>
  <c r="CA51" i="102"/>
  <c r="BZ51" i="102"/>
  <c r="BY51" i="102"/>
  <c r="BX51" i="102"/>
  <c r="BW51" i="102"/>
  <c r="BV51" i="102"/>
  <c r="BU51" i="102"/>
  <c r="BT51" i="102"/>
  <c r="BG51" i="102"/>
  <c r="BG52" i="102" s="1"/>
  <c r="I51" i="102"/>
  <c r="T50" i="102"/>
  <c r="I49" i="102"/>
  <c r="CE48" i="102"/>
  <c r="CD48" i="102"/>
  <c r="CC48" i="102"/>
  <c r="CB48" i="102"/>
  <c r="CA48" i="102"/>
  <c r="BZ48" i="102"/>
  <c r="BY48" i="102"/>
  <c r="BX48" i="102"/>
  <c r="BW48" i="102"/>
  <c r="BV48" i="102"/>
  <c r="BU48" i="102"/>
  <c r="BT48" i="102"/>
  <c r="BH48" i="102"/>
  <c r="BH49" i="102" s="1"/>
  <c r="BG48" i="102"/>
  <c r="I48" i="102"/>
  <c r="T47" i="102"/>
  <c r="I46" i="102"/>
  <c r="J46" i="102" s="1"/>
  <c r="K46" i="102" s="1"/>
  <c r="CE45" i="102"/>
  <c r="CD45" i="102"/>
  <c r="CC45" i="102"/>
  <c r="CB45" i="102"/>
  <c r="CA45" i="102"/>
  <c r="BZ45" i="102"/>
  <c r="BY45" i="102"/>
  <c r="BX45" i="102"/>
  <c r="BW45" i="102"/>
  <c r="BV45" i="102"/>
  <c r="BU45" i="102"/>
  <c r="BT45" i="102"/>
  <c r="BG45" i="102"/>
  <c r="BG46" i="102" s="1"/>
  <c r="I45" i="102"/>
  <c r="T44" i="102"/>
  <c r="I43" i="102"/>
  <c r="CE42" i="102"/>
  <c r="CD42" i="102"/>
  <c r="CC42" i="102"/>
  <c r="CB42" i="102"/>
  <c r="CA42" i="102"/>
  <c r="BZ42" i="102"/>
  <c r="BY42" i="102"/>
  <c r="BX42" i="102"/>
  <c r="BW42" i="102"/>
  <c r="BV42" i="102"/>
  <c r="BU42" i="102"/>
  <c r="BT42" i="102"/>
  <c r="BG42" i="102"/>
  <c r="BG43" i="102" s="1"/>
  <c r="I42" i="102"/>
  <c r="T41" i="102"/>
  <c r="BG40" i="102"/>
  <c r="I40" i="102"/>
  <c r="J40" i="102" s="1"/>
  <c r="CE39" i="102"/>
  <c r="CD39" i="102"/>
  <c r="CC39" i="102"/>
  <c r="CB39" i="102"/>
  <c r="CA39" i="102"/>
  <c r="BZ39" i="102"/>
  <c r="BY39" i="102"/>
  <c r="BX39" i="102"/>
  <c r="BW39" i="102"/>
  <c r="BV39" i="102"/>
  <c r="BU39" i="102"/>
  <c r="BT39" i="102"/>
  <c r="BG39" i="102"/>
  <c r="K39" i="102"/>
  <c r="L39" i="102" s="1"/>
  <c r="J39" i="102"/>
  <c r="I39" i="102"/>
  <c r="BH39" i="102" s="1"/>
  <c r="BH40" i="102" s="1"/>
  <c r="T38" i="102"/>
  <c r="Q37" i="102"/>
  <c r="R37" i="102" s="1"/>
  <c r="S37" i="102" s="1"/>
  <c r="J37" i="102"/>
  <c r="K37" i="102" s="1"/>
  <c r="L37" i="102" s="1"/>
  <c r="M37" i="102" s="1"/>
  <c r="N37" i="102" s="1"/>
  <c r="O37" i="102" s="1"/>
  <c r="P37" i="102" s="1"/>
  <c r="I37" i="102"/>
  <c r="CE36" i="102"/>
  <c r="CD36" i="102"/>
  <c r="CC36" i="102"/>
  <c r="CB36" i="102"/>
  <c r="CA36" i="102"/>
  <c r="BZ36" i="102"/>
  <c r="BY36" i="102"/>
  <c r="BX36" i="102"/>
  <c r="BW36" i="102"/>
  <c r="BV36" i="102"/>
  <c r="BU36" i="102"/>
  <c r="BT36" i="102"/>
  <c r="BG36" i="102"/>
  <c r="I36" i="102"/>
  <c r="J36" i="102" s="1"/>
  <c r="T35" i="102"/>
  <c r="I34" i="102"/>
  <c r="J34" i="102" s="1"/>
  <c r="K34" i="102" s="1"/>
  <c r="CE33" i="102"/>
  <c r="CD33" i="102"/>
  <c r="CC33" i="102"/>
  <c r="CB33" i="102"/>
  <c r="CA33" i="102"/>
  <c r="BZ33" i="102"/>
  <c r="BY33" i="102"/>
  <c r="BX33" i="102"/>
  <c r="BW33" i="102"/>
  <c r="BV33" i="102"/>
  <c r="BU33" i="102"/>
  <c r="BT33" i="102"/>
  <c r="BG33" i="102"/>
  <c r="BG34" i="102" s="1"/>
  <c r="I33" i="102"/>
  <c r="T32" i="102"/>
  <c r="I31" i="102"/>
  <c r="J31" i="102" s="1"/>
  <c r="K31" i="102" s="1"/>
  <c r="L31" i="102" s="1"/>
  <c r="M31" i="102" s="1"/>
  <c r="N31" i="102" s="1"/>
  <c r="O31" i="102" s="1"/>
  <c r="P31" i="102" s="1"/>
  <c r="Q31" i="102" s="1"/>
  <c r="R31" i="102" s="1"/>
  <c r="S31" i="102" s="1"/>
  <c r="CE30" i="102"/>
  <c r="CD30" i="102"/>
  <c r="CC30" i="102"/>
  <c r="CB30" i="102"/>
  <c r="CA30" i="102"/>
  <c r="BZ30" i="102"/>
  <c r="BY30" i="102"/>
  <c r="BX30" i="102"/>
  <c r="BW30" i="102"/>
  <c r="BV30" i="102"/>
  <c r="BU30" i="102"/>
  <c r="BT30" i="102"/>
  <c r="BG30" i="102"/>
  <c r="BG31" i="102" s="1"/>
  <c r="I30" i="102"/>
  <c r="T29" i="102"/>
  <c r="BG28" i="102"/>
  <c r="I28" i="102"/>
  <c r="J28" i="102" s="1"/>
  <c r="CE27" i="102"/>
  <c r="CD27" i="102"/>
  <c r="CC27" i="102"/>
  <c r="CB27" i="102"/>
  <c r="CA27" i="102"/>
  <c r="BZ27" i="102"/>
  <c r="BY27" i="102"/>
  <c r="BX27" i="102"/>
  <c r="BW27" i="102"/>
  <c r="BV27" i="102"/>
  <c r="BU27" i="102"/>
  <c r="BT27" i="102"/>
  <c r="BG27" i="102"/>
  <c r="I27" i="102"/>
  <c r="T26" i="102"/>
  <c r="I25" i="102"/>
  <c r="CE24" i="102"/>
  <c r="CD24" i="102"/>
  <c r="CC24" i="102"/>
  <c r="CB24" i="102"/>
  <c r="CA24" i="102"/>
  <c r="BZ24" i="102"/>
  <c r="BY24" i="102"/>
  <c r="BX24" i="102"/>
  <c r="BW24" i="102"/>
  <c r="BV24" i="102"/>
  <c r="BU24" i="102"/>
  <c r="BT24" i="102"/>
  <c r="BG24" i="102"/>
  <c r="I24" i="102"/>
  <c r="J24" i="102" s="1"/>
  <c r="T23" i="102"/>
  <c r="L22" i="102"/>
  <c r="M22" i="102" s="1"/>
  <c r="N22" i="102" s="1"/>
  <c r="O22" i="102" s="1"/>
  <c r="P22" i="102" s="1"/>
  <c r="Q22" i="102" s="1"/>
  <c r="R22" i="102" s="1"/>
  <c r="S22" i="102" s="1"/>
  <c r="K22" i="102"/>
  <c r="I22" i="102"/>
  <c r="J22" i="102" s="1"/>
  <c r="CE21" i="102"/>
  <c r="CD21" i="102"/>
  <c r="CC21" i="102"/>
  <c r="CB21" i="102"/>
  <c r="CA21" i="102"/>
  <c r="BZ21" i="102"/>
  <c r="BY21" i="102"/>
  <c r="BX21" i="102"/>
  <c r="BW21" i="102"/>
  <c r="BV21" i="102"/>
  <c r="BU21" i="102"/>
  <c r="BT21" i="102"/>
  <c r="BG21" i="102"/>
  <c r="BG22" i="102" s="1"/>
  <c r="I21" i="102"/>
  <c r="BH21" i="102" s="1"/>
  <c r="BH22" i="102" s="1"/>
  <c r="T20" i="102"/>
  <c r="M19" i="102"/>
  <c r="N19" i="102" s="1"/>
  <c r="O19" i="102" s="1"/>
  <c r="P19" i="102" s="1"/>
  <c r="Q19" i="102" s="1"/>
  <c r="R19" i="102" s="1"/>
  <c r="S19" i="102" s="1"/>
  <c r="I19" i="102"/>
  <c r="J19" i="102" s="1"/>
  <c r="K19" i="102" s="1"/>
  <c r="L19" i="102" s="1"/>
  <c r="CE18" i="102"/>
  <c r="CD18" i="102"/>
  <c r="CC18" i="102"/>
  <c r="CB18" i="102"/>
  <c r="CA18" i="102"/>
  <c r="BZ18" i="102"/>
  <c r="BY18" i="102"/>
  <c r="BX18" i="102"/>
  <c r="BW18" i="102"/>
  <c r="BV18" i="102"/>
  <c r="BU18" i="102"/>
  <c r="BT18" i="102"/>
  <c r="BH18" i="102"/>
  <c r="BH19" i="102" s="1"/>
  <c r="BG18" i="102"/>
  <c r="BG19" i="102" s="1"/>
  <c r="I18" i="102"/>
  <c r="T17" i="102"/>
  <c r="BG16" i="102"/>
  <c r="I16" i="102"/>
  <c r="J16" i="102" s="1"/>
  <c r="CE15" i="102"/>
  <c r="CD15" i="102"/>
  <c r="CC15" i="102"/>
  <c r="CB15" i="102"/>
  <c r="CA15" i="102"/>
  <c r="BZ15" i="102"/>
  <c r="BY15" i="102"/>
  <c r="BX15" i="102"/>
  <c r="BW15" i="102"/>
  <c r="BV15" i="102"/>
  <c r="BU15" i="102"/>
  <c r="BT15" i="102"/>
  <c r="BG15" i="102"/>
  <c r="J15" i="102"/>
  <c r="K15" i="102" s="1"/>
  <c r="L15" i="102" s="1"/>
  <c r="I15" i="102"/>
  <c r="T14" i="102"/>
  <c r="J13" i="102"/>
  <c r="K13" i="102" s="1"/>
  <c r="L13" i="102" s="1"/>
  <c r="M13" i="102" s="1"/>
  <c r="N13" i="102" s="1"/>
  <c r="O13" i="102" s="1"/>
  <c r="P13" i="102" s="1"/>
  <c r="Q13" i="102" s="1"/>
  <c r="R13" i="102" s="1"/>
  <c r="S13" i="102" s="1"/>
  <c r="I13" i="102"/>
  <c r="CE12" i="102"/>
  <c r="CD12" i="102"/>
  <c r="CC12" i="102"/>
  <c r="CB12" i="102"/>
  <c r="CA12" i="102"/>
  <c r="BZ12" i="102"/>
  <c r="BY12" i="102"/>
  <c r="BX12" i="102"/>
  <c r="BW12" i="102"/>
  <c r="BV12" i="102"/>
  <c r="BU12" i="102"/>
  <c r="BT12" i="102"/>
  <c r="BG12" i="102"/>
  <c r="I12" i="102"/>
  <c r="J12" i="102" s="1"/>
  <c r="T11" i="102"/>
  <c r="I10" i="102"/>
  <c r="J10" i="102" s="1"/>
  <c r="K10" i="102" s="1"/>
  <c r="CE9" i="102"/>
  <c r="CD9" i="102"/>
  <c r="CC9" i="102"/>
  <c r="CB9" i="102"/>
  <c r="CA9" i="102"/>
  <c r="BZ9" i="102"/>
  <c r="BY9" i="102"/>
  <c r="BX9" i="102"/>
  <c r="BW9" i="102"/>
  <c r="BV9" i="102"/>
  <c r="BU9" i="102"/>
  <c r="BT9" i="102"/>
  <c r="BG9" i="102"/>
  <c r="BG10" i="102" s="1"/>
  <c r="I9" i="102"/>
  <c r="T8" i="102"/>
  <c r="N7" i="102"/>
  <c r="O7" i="102" s="1"/>
  <c r="P7" i="102" s="1"/>
  <c r="Q7" i="102" s="1"/>
  <c r="R7" i="102" s="1"/>
  <c r="S7" i="102" s="1"/>
  <c r="M7" i="102"/>
  <c r="J7" i="102"/>
  <c r="K7" i="102" s="1"/>
  <c r="L7" i="102" s="1"/>
  <c r="I7" i="102"/>
  <c r="CE6" i="102"/>
  <c r="CD6" i="102"/>
  <c r="CC6" i="102"/>
  <c r="CB6" i="102"/>
  <c r="CA6" i="102"/>
  <c r="BZ6" i="102"/>
  <c r="BY6" i="102"/>
  <c r="BX6" i="102"/>
  <c r="BW6" i="102"/>
  <c r="BV6" i="102"/>
  <c r="BU6" i="102"/>
  <c r="BT6" i="102"/>
  <c r="BG6" i="102"/>
  <c r="I6" i="102"/>
  <c r="BG4" i="102"/>
  <c r="AG185" i="101"/>
  <c r="T185" i="101"/>
  <c r="V184" i="101"/>
  <c r="P184" i="101"/>
  <c r="Q184" i="101" s="1"/>
  <c r="R184" i="101" s="1"/>
  <c r="S184" i="101" s="1"/>
  <c r="J184" i="101"/>
  <c r="K184" i="101" s="1"/>
  <c r="L184" i="101" s="1"/>
  <c r="M184" i="101" s="1"/>
  <c r="N184" i="101" s="1"/>
  <c r="O184" i="101" s="1"/>
  <c r="I184" i="101"/>
  <c r="BT183" i="101"/>
  <c r="BG183" i="101"/>
  <c r="W183" i="101"/>
  <c r="V183" i="101"/>
  <c r="I183" i="101"/>
  <c r="BH183" i="101" s="1"/>
  <c r="AG182" i="101"/>
  <c r="T182" i="101"/>
  <c r="AB181" i="101"/>
  <c r="AC181" i="101" s="1"/>
  <c r="AD181" i="101" s="1"/>
  <c r="AE181" i="101" s="1"/>
  <c r="AF181" i="101" s="1"/>
  <c r="W181" i="101"/>
  <c r="X181" i="101" s="1"/>
  <c r="Y181" i="101" s="1"/>
  <c r="Z181" i="101" s="1"/>
  <c r="AA181" i="101" s="1"/>
  <c r="V181" i="101"/>
  <c r="I181" i="101"/>
  <c r="BV180" i="101"/>
  <c r="BT180" i="101"/>
  <c r="BG180" i="101"/>
  <c r="Y180" i="101"/>
  <c r="W180" i="101"/>
  <c r="X180" i="101" s="1"/>
  <c r="BW180" i="101" s="1"/>
  <c r="V180" i="101"/>
  <c r="BU180" i="101" s="1"/>
  <c r="J180" i="101"/>
  <c r="K180" i="101" s="1"/>
  <c r="I180" i="101"/>
  <c r="BH180" i="101" s="1"/>
  <c r="AG179" i="101"/>
  <c r="T179" i="101"/>
  <c r="BG178" i="101"/>
  <c r="Y178" i="101"/>
  <c r="Z178" i="101" s="1"/>
  <c r="AA178" i="101" s="1"/>
  <c r="AB178" i="101" s="1"/>
  <c r="AC178" i="101" s="1"/>
  <c r="AD178" i="101" s="1"/>
  <c r="AE178" i="101" s="1"/>
  <c r="AF178" i="101" s="1"/>
  <c r="W178" i="101"/>
  <c r="X178" i="101" s="1"/>
  <c r="AG178" i="101" s="1"/>
  <c r="V178" i="101"/>
  <c r="P178" i="101"/>
  <c r="Q178" i="101" s="1"/>
  <c r="R178" i="101" s="1"/>
  <c r="S178" i="101" s="1"/>
  <c r="I178" i="101"/>
  <c r="J178" i="101" s="1"/>
  <c r="K178" i="101" s="1"/>
  <c r="L178" i="101" s="1"/>
  <c r="M178" i="101" s="1"/>
  <c r="N178" i="101" s="1"/>
  <c r="O178" i="101" s="1"/>
  <c r="BT177" i="101"/>
  <c r="BG177" i="101"/>
  <c r="CI177" i="101" s="1"/>
  <c r="V177" i="101"/>
  <c r="I177" i="101"/>
  <c r="AG176" i="101"/>
  <c r="T176" i="101"/>
  <c r="V175" i="101"/>
  <c r="I175" i="101"/>
  <c r="CI174" i="101"/>
  <c r="BT174" i="101"/>
  <c r="BG174" i="101"/>
  <c r="BG175" i="101" s="1"/>
  <c r="W174" i="101"/>
  <c r="V174" i="101"/>
  <c r="J174" i="101"/>
  <c r="I174" i="101"/>
  <c r="AG173" i="101"/>
  <c r="T173" i="101"/>
  <c r="BG172" i="101"/>
  <c r="W172" i="101"/>
  <c r="V172" i="101"/>
  <c r="J172" i="101"/>
  <c r="I172" i="101"/>
  <c r="BU171" i="101"/>
  <c r="BT171" i="101"/>
  <c r="BG171" i="101"/>
  <c r="CI171" i="101" s="1"/>
  <c r="X171" i="101"/>
  <c r="V171" i="101"/>
  <c r="W171" i="101" s="1"/>
  <c r="I171" i="101"/>
  <c r="J171" i="101" s="1"/>
  <c r="K171" i="101" s="1"/>
  <c r="AG170" i="101"/>
  <c r="T170" i="101"/>
  <c r="V169" i="101"/>
  <c r="W169" i="101" s="1"/>
  <c r="I169" i="101"/>
  <c r="J169" i="101" s="1"/>
  <c r="BT168" i="101"/>
  <c r="BG168" i="101"/>
  <c r="BG169" i="101" s="1"/>
  <c r="V168" i="101"/>
  <c r="BU168" i="101" s="1"/>
  <c r="I168" i="101"/>
  <c r="BH168" i="101" s="1"/>
  <c r="CJ168" i="101" s="1"/>
  <c r="AG167" i="101"/>
  <c r="T167" i="101"/>
  <c r="V166" i="101"/>
  <c r="W166" i="101" s="1"/>
  <c r="X166" i="101" s="1"/>
  <c r="Y166" i="101" s="1"/>
  <c r="Z166" i="101" s="1"/>
  <c r="AA166" i="101" s="1"/>
  <c r="AB166" i="101" s="1"/>
  <c r="AC166" i="101" s="1"/>
  <c r="AD166" i="101" s="1"/>
  <c r="AE166" i="101" s="1"/>
  <c r="AF166" i="101" s="1"/>
  <c r="I166" i="101"/>
  <c r="J166" i="101" s="1"/>
  <c r="K166" i="101" s="1"/>
  <c r="L166" i="101" s="1"/>
  <c r="M166" i="101" s="1"/>
  <c r="N166" i="101" s="1"/>
  <c r="O166" i="101" s="1"/>
  <c r="P166" i="101" s="1"/>
  <c r="Q166" i="101" s="1"/>
  <c r="R166" i="101" s="1"/>
  <c r="S166" i="101" s="1"/>
  <c r="BT165" i="101"/>
  <c r="BG165" i="101"/>
  <c r="BG166" i="101" s="1"/>
  <c r="V165" i="101"/>
  <c r="I165" i="101"/>
  <c r="AG164" i="101"/>
  <c r="T164" i="101"/>
  <c r="V163" i="101"/>
  <c r="I163" i="101"/>
  <c r="CI162" i="101"/>
  <c r="BT162" i="101"/>
  <c r="BG162" i="101"/>
  <c r="W162" i="101"/>
  <c r="V162" i="101"/>
  <c r="J162" i="101"/>
  <c r="I162" i="101"/>
  <c r="AG161" i="101"/>
  <c r="T161" i="101"/>
  <c r="W160" i="101"/>
  <c r="V160" i="101"/>
  <c r="I160" i="101"/>
  <c r="J160" i="101" s="1"/>
  <c r="BU159" i="101"/>
  <c r="BT159" i="101"/>
  <c r="BG159" i="101"/>
  <c r="X159" i="101"/>
  <c r="V159" i="101"/>
  <c r="W159" i="101" s="1"/>
  <c r="I159" i="101"/>
  <c r="AG158" i="101"/>
  <c r="T158" i="101"/>
  <c r="BH157" i="101"/>
  <c r="X157" i="101"/>
  <c r="Y157" i="101" s="1"/>
  <c r="Z157" i="101" s="1"/>
  <c r="AA157" i="101" s="1"/>
  <c r="AB157" i="101" s="1"/>
  <c r="AC157" i="101" s="1"/>
  <c r="AD157" i="101" s="1"/>
  <c r="AE157" i="101" s="1"/>
  <c r="AF157" i="101" s="1"/>
  <c r="V157" i="101"/>
  <c r="W157" i="101" s="1"/>
  <c r="I157" i="101"/>
  <c r="J157" i="101" s="1"/>
  <c r="K157" i="101" s="1"/>
  <c r="L157" i="101" s="1"/>
  <c r="M157" i="101" s="1"/>
  <c r="N157" i="101" s="1"/>
  <c r="O157" i="101" s="1"/>
  <c r="P157" i="101" s="1"/>
  <c r="Q157" i="101" s="1"/>
  <c r="R157" i="101" s="1"/>
  <c r="S157" i="101" s="1"/>
  <c r="BT156" i="101"/>
  <c r="BG156" i="101"/>
  <c r="BG157" i="101" s="1"/>
  <c r="V156" i="101"/>
  <c r="BU156" i="101" s="1"/>
  <c r="I156" i="101"/>
  <c r="BH156" i="101" s="1"/>
  <c r="CJ156" i="101" s="1"/>
  <c r="AG155" i="101"/>
  <c r="T155" i="101"/>
  <c r="Y154" i="101"/>
  <c r="Z154" i="101" s="1"/>
  <c r="AA154" i="101" s="1"/>
  <c r="AB154" i="101" s="1"/>
  <c r="AC154" i="101" s="1"/>
  <c r="AD154" i="101" s="1"/>
  <c r="AE154" i="101" s="1"/>
  <c r="AF154" i="101" s="1"/>
  <c r="V154" i="101"/>
  <c r="W154" i="101" s="1"/>
  <c r="X154" i="101" s="1"/>
  <c r="L154" i="101"/>
  <c r="M154" i="101" s="1"/>
  <c r="N154" i="101" s="1"/>
  <c r="O154" i="101" s="1"/>
  <c r="P154" i="101" s="1"/>
  <c r="Q154" i="101" s="1"/>
  <c r="R154" i="101" s="1"/>
  <c r="S154" i="101" s="1"/>
  <c r="I154" i="101"/>
  <c r="J154" i="101" s="1"/>
  <c r="K154" i="101" s="1"/>
  <c r="BT153" i="101"/>
  <c r="BG153" i="101"/>
  <c r="BG154" i="101" s="1"/>
  <c r="V153" i="101"/>
  <c r="I153" i="101"/>
  <c r="AG152" i="101"/>
  <c r="T152" i="101"/>
  <c r="V151" i="101"/>
  <c r="I151" i="101"/>
  <c r="BT150" i="101"/>
  <c r="AP3" i="101" s="1"/>
  <c r="Z2" i="101" s="1"/>
  <c r="BG150" i="101"/>
  <c r="CI150" i="101" s="1"/>
  <c r="W150" i="101"/>
  <c r="V150" i="101"/>
  <c r="I150" i="101"/>
  <c r="J150" i="101" s="1"/>
  <c r="AG149" i="101"/>
  <c r="T149" i="101"/>
  <c r="W148" i="101"/>
  <c r="V148" i="101"/>
  <c r="I148" i="101"/>
  <c r="J148" i="101" s="1"/>
  <c r="BU147" i="101"/>
  <c r="BT147" i="101"/>
  <c r="BG147" i="101"/>
  <c r="CI147" i="101" s="1"/>
  <c r="V147" i="101"/>
  <c r="W147" i="101" s="1"/>
  <c r="I147" i="101"/>
  <c r="J147" i="101" s="1"/>
  <c r="AG146" i="101"/>
  <c r="T146" i="101"/>
  <c r="BH145" i="101"/>
  <c r="AB145" i="101"/>
  <c r="AC145" i="101" s="1"/>
  <c r="AD145" i="101" s="1"/>
  <c r="AE145" i="101" s="1"/>
  <c r="AF145" i="101" s="1"/>
  <c r="X145" i="101"/>
  <c r="Y145" i="101" s="1"/>
  <c r="Z145" i="101" s="1"/>
  <c r="AA145" i="101" s="1"/>
  <c r="V145" i="101"/>
  <c r="W145" i="101" s="1"/>
  <c r="O145" i="101"/>
  <c r="P145" i="101" s="1"/>
  <c r="Q145" i="101" s="1"/>
  <c r="R145" i="101" s="1"/>
  <c r="S145" i="101" s="1"/>
  <c r="I145" i="101"/>
  <c r="J145" i="101" s="1"/>
  <c r="K145" i="101" s="1"/>
  <c r="L145" i="101" s="1"/>
  <c r="M145" i="101" s="1"/>
  <c r="N145" i="101" s="1"/>
  <c r="BT144" i="101"/>
  <c r="BG144" i="101"/>
  <c r="BG145" i="101" s="1"/>
  <c r="V144" i="101"/>
  <c r="BU144" i="101" s="1"/>
  <c r="I144" i="101"/>
  <c r="BH144" i="101" s="1"/>
  <c r="CJ144" i="101" s="1"/>
  <c r="AG143" i="101"/>
  <c r="T143" i="101"/>
  <c r="AC142" i="101"/>
  <c r="AD142" i="101" s="1"/>
  <c r="AE142" i="101" s="1"/>
  <c r="AF142" i="101" s="1"/>
  <c r="Y142" i="101"/>
  <c r="Z142" i="101" s="1"/>
  <c r="AA142" i="101" s="1"/>
  <c r="AB142" i="101" s="1"/>
  <c r="V142" i="101"/>
  <c r="W142" i="101" s="1"/>
  <c r="X142" i="101" s="1"/>
  <c r="I142" i="101"/>
  <c r="J142" i="101" s="1"/>
  <c r="K142" i="101" s="1"/>
  <c r="L142" i="101" s="1"/>
  <c r="M142" i="101" s="1"/>
  <c r="N142" i="101" s="1"/>
  <c r="O142" i="101" s="1"/>
  <c r="P142" i="101" s="1"/>
  <c r="Q142" i="101" s="1"/>
  <c r="R142" i="101" s="1"/>
  <c r="S142" i="101" s="1"/>
  <c r="BT141" i="101"/>
  <c r="BG141" i="101"/>
  <c r="CI141" i="101" s="1"/>
  <c r="V141" i="101"/>
  <c r="I141" i="101"/>
  <c r="AG140" i="101"/>
  <c r="T140" i="101"/>
  <c r="V139" i="101"/>
  <c r="I139" i="101"/>
  <c r="BT138" i="101"/>
  <c r="BG138" i="101"/>
  <c r="BG139" i="101" s="1"/>
  <c r="W138" i="101"/>
  <c r="V138" i="101"/>
  <c r="I138" i="101"/>
  <c r="J138" i="101" s="1"/>
  <c r="AG137" i="101"/>
  <c r="T137" i="101"/>
  <c r="W136" i="101"/>
  <c r="V136" i="101"/>
  <c r="I136" i="101"/>
  <c r="BU135" i="101"/>
  <c r="BT135" i="101"/>
  <c r="BG135" i="101"/>
  <c r="CI135" i="101" s="1"/>
  <c r="V135" i="101"/>
  <c r="W135" i="101" s="1"/>
  <c r="X135" i="101" s="1"/>
  <c r="I135" i="101"/>
  <c r="J135" i="101" s="1"/>
  <c r="AG134" i="101"/>
  <c r="T134" i="101"/>
  <c r="BH133" i="101"/>
  <c r="AF133" i="101"/>
  <c r="AB133" i="101"/>
  <c r="AC133" i="101" s="1"/>
  <c r="AD133" i="101" s="1"/>
  <c r="AE133" i="101" s="1"/>
  <c r="X133" i="101"/>
  <c r="Y133" i="101" s="1"/>
  <c r="Z133" i="101" s="1"/>
  <c r="AA133" i="101" s="1"/>
  <c r="V133" i="101"/>
  <c r="W133" i="101" s="1"/>
  <c r="I133" i="101"/>
  <c r="J133" i="101" s="1"/>
  <c r="K133" i="101" s="1"/>
  <c r="L133" i="101" s="1"/>
  <c r="M133" i="101" s="1"/>
  <c r="N133" i="101" s="1"/>
  <c r="O133" i="101" s="1"/>
  <c r="P133" i="101" s="1"/>
  <c r="Q133" i="101" s="1"/>
  <c r="R133" i="101" s="1"/>
  <c r="S133" i="101" s="1"/>
  <c r="BT132" i="101"/>
  <c r="BG132" i="101"/>
  <c r="BG133" i="101" s="1"/>
  <c r="V132" i="101"/>
  <c r="BU132" i="101" s="1"/>
  <c r="I132" i="101"/>
  <c r="BH132" i="101" s="1"/>
  <c r="CJ132" i="101" s="1"/>
  <c r="AG131" i="101"/>
  <c r="T131" i="101"/>
  <c r="AG130" i="101"/>
  <c r="AC130" i="101"/>
  <c r="AD130" i="101" s="1"/>
  <c r="AE130" i="101" s="1"/>
  <c r="AF130" i="101" s="1"/>
  <c r="Y130" i="101"/>
  <c r="Z130" i="101" s="1"/>
  <c r="AA130" i="101" s="1"/>
  <c r="AB130" i="101" s="1"/>
  <c r="V130" i="101"/>
  <c r="W130" i="101" s="1"/>
  <c r="X130" i="101" s="1"/>
  <c r="I130" i="101"/>
  <c r="J130" i="101" s="1"/>
  <c r="K130" i="101" s="1"/>
  <c r="L130" i="101" s="1"/>
  <c r="M130" i="101" s="1"/>
  <c r="N130" i="101" s="1"/>
  <c r="O130" i="101" s="1"/>
  <c r="P130" i="101" s="1"/>
  <c r="Q130" i="101" s="1"/>
  <c r="R130" i="101" s="1"/>
  <c r="S130" i="101" s="1"/>
  <c r="BT129" i="101"/>
  <c r="BG129" i="101"/>
  <c r="CI129" i="101" s="1"/>
  <c r="V129" i="101"/>
  <c r="I129" i="101"/>
  <c r="AG128" i="101"/>
  <c r="T128" i="101"/>
  <c r="V127" i="101"/>
  <c r="I127" i="101"/>
  <c r="BT126" i="101"/>
  <c r="BG126" i="101"/>
  <c r="BG127" i="101" s="1"/>
  <c r="W126" i="101"/>
  <c r="V126" i="101"/>
  <c r="J126" i="101"/>
  <c r="I126" i="101"/>
  <c r="AG125" i="101"/>
  <c r="T125" i="101"/>
  <c r="W124" i="101"/>
  <c r="V124" i="101"/>
  <c r="I124" i="101"/>
  <c r="J124" i="101" s="1"/>
  <c r="CJ123" i="101"/>
  <c r="BU123" i="101"/>
  <c r="BT123" i="101"/>
  <c r="BH123" i="101"/>
  <c r="BH124" i="101" s="1"/>
  <c r="BG123" i="101"/>
  <c r="CI123" i="101" s="1"/>
  <c r="X123" i="101"/>
  <c r="W123" i="101"/>
  <c r="V123" i="101"/>
  <c r="K123" i="101"/>
  <c r="I123" i="101"/>
  <c r="J123" i="101" s="1"/>
  <c r="AG122" i="101"/>
  <c r="T122" i="101"/>
  <c r="X121" i="101"/>
  <c r="W121" i="101"/>
  <c r="V121" i="101"/>
  <c r="I121" i="101"/>
  <c r="J121" i="101" s="1"/>
  <c r="K121" i="101" s="1"/>
  <c r="BT120" i="101"/>
  <c r="BG120" i="101"/>
  <c r="BG121" i="101" s="1"/>
  <c r="V120" i="101"/>
  <c r="BU120" i="101" s="1"/>
  <c r="I120" i="101"/>
  <c r="BH120" i="101" s="1"/>
  <c r="CJ120" i="101" s="1"/>
  <c r="AG119" i="101"/>
  <c r="T119" i="101"/>
  <c r="V118" i="101"/>
  <c r="W118" i="101" s="1"/>
  <c r="X118" i="101" s="1"/>
  <c r="Y118" i="101" s="1"/>
  <c r="Z118" i="101" s="1"/>
  <c r="AA118" i="101" s="1"/>
  <c r="AB118" i="101" s="1"/>
  <c r="AC118" i="101" s="1"/>
  <c r="AD118" i="101" s="1"/>
  <c r="AE118" i="101" s="1"/>
  <c r="AF118" i="101" s="1"/>
  <c r="I118" i="101"/>
  <c r="J118" i="101" s="1"/>
  <c r="K118" i="101" s="1"/>
  <c r="L118" i="101" s="1"/>
  <c r="M118" i="101" s="1"/>
  <c r="N118" i="101" s="1"/>
  <c r="O118" i="101" s="1"/>
  <c r="P118" i="101" s="1"/>
  <c r="Q118" i="101" s="1"/>
  <c r="R118" i="101" s="1"/>
  <c r="S118" i="101" s="1"/>
  <c r="BT117" i="101"/>
  <c r="BG117" i="101"/>
  <c r="CI117" i="101" s="1"/>
  <c r="V117" i="101"/>
  <c r="I117" i="101"/>
  <c r="AG116" i="101"/>
  <c r="T116" i="101"/>
  <c r="V115" i="101"/>
  <c r="I115" i="101"/>
  <c r="CI114" i="101"/>
  <c r="BT114" i="101"/>
  <c r="BG114" i="101"/>
  <c r="BG115" i="101" s="1"/>
  <c r="W114" i="101"/>
  <c r="V114" i="101"/>
  <c r="J114" i="101"/>
  <c r="I114" i="101"/>
  <c r="AG113" i="101"/>
  <c r="T113" i="101"/>
  <c r="W112" i="101"/>
  <c r="V112" i="101"/>
  <c r="I112" i="101"/>
  <c r="J112" i="101" s="1"/>
  <c r="BU111" i="101"/>
  <c r="BT111" i="101"/>
  <c r="BG111" i="101"/>
  <c r="CI111" i="101" s="1"/>
  <c r="X111" i="101"/>
  <c r="W111" i="101"/>
  <c r="V111" i="101"/>
  <c r="I111" i="101"/>
  <c r="J111" i="101" s="1"/>
  <c r="K111" i="101" s="1"/>
  <c r="AG110" i="101"/>
  <c r="T110" i="101"/>
  <c r="X109" i="101"/>
  <c r="W109" i="101"/>
  <c r="V109" i="101"/>
  <c r="I109" i="101"/>
  <c r="J109" i="101" s="1"/>
  <c r="K109" i="101" s="1"/>
  <c r="BT108" i="101"/>
  <c r="BG108" i="101"/>
  <c r="CI108" i="101" s="1"/>
  <c r="V108" i="101"/>
  <c r="BU108" i="101" s="1"/>
  <c r="I108" i="101"/>
  <c r="BH108" i="101" s="1"/>
  <c r="CJ108" i="101" s="1"/>
  <c r="AG107" i="101"/>
  <c r="T107" i="101"/>
  <c r="V106" i="101"/>
  <c r="W106" i="101" s="1"/>
  <c r="X106" i="101" s="1"/>
  <c r="Y106" i="101" s="1"/>
  <c r="Z106" i="101" s="1"/>
  <c r="AA106" i="101" s="1"/>
  <c r="AB106" i="101" s="1"/>
  <c r="AC106" i="101" s="1"/>
  <c r="AD106" i="101" s="1"/>
  <c r="AE106" i="101" s="1"/>
  <c r="AF106" i="101" s="1"/>
  <c r="I106" i="101"/>
  <c r="J106" i="101" s="1"/>
  <c r="K106" i="101" s="1"/>
  <c r="L106" i="101" s="1"/>
  <c r="M106" i="101" s="1"/>
  <c r="N106" i="101" s="1"/>
  <c r="O106" i="101" s="1"/>
  <c r="P106" i="101" s="1"/>
  <c r="Q106" i="101" s="1"/>
  <c r="R106" i="101" s="1"/>
  <c r="S106" i="101" s="1"/>
  <c r="BT105" i="101"/>
  <c r="BG105" i="101"/>
  <c r="CI105" i="101" s="1"/>
  <c r="V105" i="101"/>
  <c r="I105" i="101"/>
  <c r="AG104" i="101"/>
  <c r="T104" i="101"/>
  <c r="V103" i="101"/>
  <c r="I103" i="101"/>
  <c r="BT102" i="101"/>
  <c r="BG102" i="101"/>
  <c r="BG103" i="101" s="1"/>
  <c r="W102" i="101"/>
  <c r="V102" i="101"/>
  <c r="J102" i="101"/>
  <c r="I102" i="101"/>
  <c r="AG101" i="101"/>
  <c r="T101" i="101"/>
  <c r="W100" i="101"/>
  <c r="V100" i="101"/>
  <c r="J100" i="101"/>
  <c r="I100" i="101"/>
  <c r="BU99" i="101"/>
  <c r="BT99" i="101"/>
  <c r="BH99" i="101"/>
  <c r="BH100" i="101" s="1"/>
  <c r="BG99" i="101"/>
  <c r="CI99" i="101" s="1"/>
  <c r="X99" i="101"/>
  <c r="W99" i="101"/>
  <c r="V99" i="101"/>
  <c r="I99" i="101"/>
  <c r="J99" i="101" s="1"/>
  <c r="K99" i="101" s="1"/>
  <c r="AG98" i="101"/>
  <c r="T98" i="101"/>
  <c r="X97" i="101"/>
  <c r="W97" i="101"/>
  <c r="V97" i="101"/>
  <c r="I97" i="101"/>
  <c r="J97" i="101" s="1"/>
  <c r="K97" i="101" s="1"/>
  <c r="BT96" i="101"/>
  <c r="BG96" i="101"/>
  <c r="CI96" i="101" s="1"/>
  <c r="V96" i="101"/>
  <c r="BU96" i="101" s="1"/>
  <c r="I96" i="101"/>
  <c r="BH96" i="101" s="1"/>
  <c r="CJ96" i="101" s="1"/>
  <c r="AG95" i="101"/>
  <c r="T95" i="101"/>
  <c r="V94" i="101"/>
  <c r="W94" i="101" s="1"/>
  <c r="X94" i="101" s="1"/>
  <c r="Y94" i="101" s="1"/>
  <c r="Z94" i="101" s="1"/>
  <c r="AA94" i="101" s="1"/>
  <c r="AB94" i="101" s="1"/>
  <c r="AC94" i="101" s="1"/>
  <c r="AD94" i="101" s="1"/>
  <c r="AE94" i="101" s="1"/>
  <c r="AF94" i="101" s="1"/>
  <c r="I94" i="101"/>
  <c r="J94" i="101" s="1"/>
  <c r="K94" i="101" s="1"/>
  <c r="L94" i="101" s="1"/>
  <c r="M94" i="101" s="1"/>
  <c r="N94" i="101" s="1"/>
  <c r="O94" i="101" s="1"/>
  <c r="P94" i="101" s="1"/>
  <c r="Q94" i="101" s="1"/>
  <c r="R94" i="101" s="1"/>
  <c r="S94" i="101" s="1"/>
  <c r="BT93" i="101"/>
  <c r="BG93" i="101"/>
  <c r="BG94" i="101" s="1"/>
  <c r="V93" i="101"/>
  <c r="I93" i="101"/>
  <c r="AG92" i="101"/>
  <c r="T92" i="101"/>
  <c r="V91" i="101"/>
  <c r="I91" i="101"/>
  <c r="CI90" i="101"/>
  <c r="BT90" i="101"/>
  <c r="BG90" i="101"/>
  <c r="BG91" i="101" s="1"/>
  <c r="W90" i="101"/>
  <c r="V90" i="101"/>
  <c r="I90" i="101"/>
  <c r="J90" i="101" s="1"/>
  <c r="AG89" i="101"/>
  <c r="T89" i="101"/>
  <c r="W88" i="101"/>
  <c r="V88" i="101"/>
  <c r="J88" i="101"/>
  <c r="I88" i="101"/>
  <c r="BU87" i="101"/>
  <c r="BT87" i="101"/>
  <c r="BH87" i="101"/>
  <c r="BH88" i="101" s="1"/>
  <c r="BG87" i="101"/>
  <c r="CI87" i="101" s="1"/>
  <c r="X87" i="101"/>
  <c r="W87" i="101"/>
  <c r="V87" i="101"/>
  <c r="I87" i="101"/>
  <c r="J87" i="101" s="1"/>
  <c r="K87" i="101" s="1"/>
  <c r="AG86" i="101"/>
  <c r="T86" i="101"/>
  <c r="X85" i="101"/>
  <c r="W85" i="101"/>
  <c r="V85" i="101"/>
  <c r="I85" i="101"/>
  <c r="J85" i="101" s="1"/>
  <c r="K85" i="101" s="1"/>
  <c r="BT84" i="101"/>
  <c r="BG84" i="101"/>
  <c r="CI84" i="101" s="1"/>
  <c r="V84" i="101"/>
  <c r="BU84" i="101" s="1"/>
  <c r="I84" i="101"/>
  <c r="BH84" i="101" s="1"/>
  <c r="CJ84" i="101" s="1"/>
  <c r="AG83" i="101"/>
  <c r="T83" i="101"/>
  <c r="V82" i="101"/>
  <c r="W82" i="101" s="1"/>
  <c r="X82" i="101" s="1"/>
  <c r="Y82" i="101" s="1"/>
  <c r="Z82" i="101" s="1"/>
  <c r="AA82" i="101" s="1"/>
  <c r="AB82" i="101" s="1"/>
  <c r="AC82" i="101" s="1"/>
  <c r="AD82" i="101" s="1"/>
  <c r="AE82" i="101" s="1"/>
  <c r="AF82" i="101" s="1"/>
  <c r="I82" i="101"/>
  <c r="J82" i="101" s="1"/>
  <c r="K82" i="101" s="1"/>
  <c r="L82" i="101" s="1"/>
  <c r="M82" i="101" s="1"/>
  <c r="N82" i="101" s="1"/>
  <c r="O82" i="101" s="1"/>
  <c r="P82" i="101" s="1"/>
  <c r="Q82" i="101" s="1"/>
  <c r="R82" i="101" s="1"/>
  <c r="S82" i="101" s="1"/>
  <c r="BT81" i="101"/>
  <c r="BG81" i="101"/>
  <c r="BG82" i="101" s="1"/>
  <c r="V81" i="101"/>
  <c r="I81" i="101"/>
  <c r="AG80" i="101"/>
  <c r="T80" i="101"/>
  <c r="V79" i="101"/>
  <c r="I79" i="101"/>
  <c r="BT78" i="101"/>
  <c r="BG78" i="101"/>
  <c r="BG79" i="101" s="1"/>
  <c r="W78" i="101"/>
  <c r="V78" i="101"/>
  <c r="I78" i="101"/>
  <c r="J78" i="101" s="1"/>
  <c r="AG77" i="101"/>
  <c r="T77" i="101"/>
  <c r="W76" i="101"/>
  <c r="V76" i="101"/>
  <c r="J76" i="101"/>
  <c r="I76" i="101"/>
  <c r="BU75" i="101"/>
  <c r="BT75" i="101"/>
  <c r="BG75" i="101"/>
  <c r="CI75" i="101" s="1"/>
  <c r="X75" i="101"/>
  <c r="W75" i="101"/>
  <c r="V75" i="101"/>
  <c r="I75" i="101"/>
  <c r="J75" i="101" s="1"/>
  <c r="K75" i="101" s="1"/>
  <c r="AG74" i="101"/>
  <c r="T74" i="101"/>
  <c r="X73" i="101"/>
  <c r="W73" i="101"/>
  <c r="V73" i="101"/>
  <c r="J73" i="101"/>
  <c r="K73" i="101" s="1"/>
  <c r="I73" i="101"/>
  <c r="BT72" i="101"/>
  <c r="BG72" i="101"/>
  <c r="CI72" i="101" s="1"/>
  <c r="V72" i="101"/>
  <c r="BU72" i="101" s="1"/>
  <c r="I72" i="101"/>
  <c r="BH72" i="101" s="1"/>
  <c r="CJ72" i="101" s="1"/>
  <c r="AG71" i="101"/>
  <c r="T71" i="101"/>
  <c r="V70" i="101"/>
  <c r="W70" i="101" s="1"/>
  <c r="X70" i="101" s="1"/>
  <c r="Y70" i="101" s="1"/>
  <c r="Z70" i="101" s="1"/>
  <c r="AA70" i="101" s="1"/>
  <c r="AB70" i="101" s="1"/>
  <c r="AC70" i="101" s="1"/>
  <c r="AD70" i="101" s="1"/>
  <c r="AE70" i="101" s="1"/>
  <c r="AF70" i="101" s="1"/>
  <c r="I70" i="101"/>
  <c r="J70" i="101" s="1"/>
  <c r="K70" i="101" s="1"/>
  <c r="L70" i="101" s="1"/>
  <c r="M70" i="101" s="1"/>
  <c r="N70" i="101" s="1"/>
  <c r="O70" i="101" s="1"/>
  <c r="P70" i="101" s="1"/>
  <c r="Q70" i="101" s="1"/>
  <c r="R70" i="101" s="1"/>
  <c r="S70" i="101" s="1"/>
  <c r="BT69" i="101"/>
  <c r="BG69" i="101"/>
  <c r="BG70" i="101" s="1"/>
  <c r="V69" i="101"/>
  <c r="I69" i="101"/>
  <c r="AG68" i="101"/>
  <c r="T68" i="101"/>
  <c r="V67" i="101"/>
  <c r="I67" i="101"/>
  <c r="BT66" i="101"/>
  <c r="BG66" i="101"/>
  <c r="W66" i="101"/>
  <c r="V66" i="101"/>
  <c r="I66" i="101"/>
  <c r="J66" i="101" s="1"/>
  <c r="AG65" i="101"/>
  <c r="T65" i="101"/>
  <c r="W64" i="101"/>
  <c r="V64" i="101"/>
  <c r="I64" i="101"/>
  <c r="J64" i="101" s="1"/>
  <c r="BU63" i="101"/>
  <c r="BT63" i="101"/>
  <c r="BG63" i="101"/>
  <c r="CI63" i="101" s="1"/>
  <c r="X63" i="101"/>
  <c r="W63" i="101"/>
  <c r="V63" i="101"/>
  <c r="I63" i="101"/>
  <c r="AG62" i="101"/>
  <c r="T62" i="101"/>
  <c r="X61" i="101"/>
  <c r="W61" i="101"/>
  <c r="V61" i="101"/>
  <c r="J61" i="101"/>
  <c r="K61" i="101" s="1"/>
  <c r="I61" i="101"/>
  <c r="BT60" i="101"/>
  <c r="BG60" i="101"/>
  <c r="CI60" i="101" s="1"/>
  <c r="V60" i="101"/>
  <c r="BU60" i="101" s="1"/>
  <c r="I60" i="101"/>
  <c r="BH60" i="101" s="1"/>
  <c r="CJ60" i="101" s="1"/>
  <c r="AG59" i="101"/>
  <c r="T59" i="101"/>
  <c r="V58" i="101"/>
  <c r="W58" i="101" s="1"/>
  <c r="X58" i="101" s="1"/>
  <c r="Y58" i="101" s="1"/>
  <c r="Z58" i="101" s="1"/>
  <c r="AA58" i="101" s="1"/>
  <c r="AB58" i="101" s="1"/>
  <c r="AC58" i="101" s="1"/>
  <c r="AD58" i="101" s="1"/>
  <c r="AE58" i="101" s="1"/>
  <c r="AF58" i="101" s="1"/>
  <c r="I58" i="101"/>
  <c r="J58" i="101" s="1"/>
  <c r="K58" i="101" s="1"/>
  <c r="L58" i="101" s="1"/>
  <c r="M58" i="101" s="1"/>
  <c r="N58" i="101" s="1"/>
  <c r="O58" i="101" s="1"/>
  <c r="P58" i="101" s="1"/>
  <c r="Q58" i="101" s="1"/>
  <c r="R58" i="101" s="1"/>
  <c r="S58" i="101" s="1"/>
  <c r="BT57" i="101"/>
  <c r="BG57" i="101"/>
  <c r="CI57" i="101" s="1"/>
  <c r="V57" i="101"/>
  <c r="I57" i="101"/>
  <c r="AG56" i="101"/>
  <c r="T56" i="101"/>
  <c r="V55" i="101"/>
  <c r="I55" i="101"/>
  <c r="BT54" i="101"/>
  <c r="BG54" i="101"/>
  <c r="BG55" i="101" s="1"/>
  <c r="W54" i="101"/>
  <c r="V54" i="101"/>
  <c r="I54" i="101"/>
  <c r="J54" i="101" s="1"/>
  <c r="AG53" i="101"/>
  <c r="T53" i="101"/>
  <c r="W52" i="101"/>
  <c r="V52" i="101"/>
  <c r="J52" i="101"/>
  <c r="I52" i="101"/>
  <c r="BU51" i="101"/>
  <c r="BT51" i="101"/>
  <c r="BG51" i="101"/>
  <c r="CI51" i="101" s="1"/>
  <c r="X51" i="101"/>
  <c r="W51" i="101"/>
  <c r="V51" i="101"/>
  <c r="I51" i="101"/>
  <c r="AG50" i="101"/>
  <c r="T50" i="101"/>
  <c r="X49" i="101"/>
  <c r="W49" i="101"/>
  <c r="V49" i="101"/>
  <c r="J49" i="101"/>
  <c r="K49" i="101" s="1"/>
  <c r="I49" i="101"/>
  <c r="BT48" i="101"/>
  <c r="BG48" i="101"/>
  <c r="CI48" i="101" s="1"/>
  <c r="V48" i="101"/>
  <c r="BU48" i="101" s="1"/>
  <c r="I48" i="101"/>
  <c r="BH48" i="101" s="1"/>
  <c r="CJ48" i="101" s="1"/>
  <c r="AG47" i="101"/>
  <c r="T47" i="101"/>
  <c r="V46" i="101"/>
  <c r="W46" i="101" s="1"/>
  <c r="X46" i="101" s="1"/>
  <c r="Y46" i="101" s="1"/>
  <c r="Z46" i="101" s="1"/>
  <c r="AA46" i="101" s="1"/>
  <c r="AB46" i="101" s="1"/>
  <c r="AC46" i="101" s="1"/>
  <c r="AD46" i="101" s="1"/>
  <c r="AE46" i="101" s="1"/>
  <c r="AF46" i="101" s="1"/>
  <c r="I46" i="101"/>
  <c r="J46" i="101" s="1"/>
  <c r="K46" i="101" s="1"/>
  <c r="L46" i="101" s="1"/>
  <c r="M46" i="101" s="1"/>
  <c r="N46" i="101" s="1"/>
  <c r="O46" i="101" s="1"/>
  <c r="P46" i="101" s="1"/>
  <c r="Q46" i="101" s="1"/>
  <c r="R46" i="101" s="1"/>
  <c r="S46" i="101" s="1"/>
  <c r="BT45" i="101"/>
  <c r="BG45" i="101"/>
  <c r="CI45" i="101" s="1"/>
  <c r="V45" i="101"/>
  <c r="I45" i="101"/>
  <c r="AG44" i="101"/>
  <c r="T44" i="101"/>
  <c r="V43" i="101"/>
  <c r="I43" i="101"/>
  <c r="BT42" i="101"/>
  <c r="BG42" i="101"/>
  <c r="W42" i="101"/>
  <c r="V42" i="101"/>
  <c r="I42" i="101"/>
  <c r="J42" i="101" s="1"/>
  <c r="AG41" i="101"/>
  <c r="T41" i="101"/>
  <c r="W40" i="101"/>
  <c r="V40" i="101"/>
  <c r="I40" i="101"/>
  <c r="J40" i="101" s="1"/>
  <c r="BU39" i="101"/>
  <c r="BT39" i="101"/>
  <c r="BG39" i="101"/>
  <c r="X39" i="101"/>
  <c r="W39" i="101"/>
  <c r="V39" i="101"/>
  <c r="K39" i="101"/>
  <c r="J39" i="101"/>
  <c r="I39" i="101"/>
  <c r="BH39" i="101" s="1"/>
  <c r="BH40" i="101" s="1"/>
  <c r="AG38" i="101"/>
  <c r="T38" i="101"/>
  <c r="X37" i="101"/>
  <c r="W37" i="101"/>
  <c r="V37" i="101"/>
  <c r="K37" i="101"/>
  <c r="J37" i="101"/>
  <c r="I37" i="101"/>
  <c r="BT36" i="101"/>
  <c r="BG36" i="101"/>
  <c r="CI36" i="101" s="1"/>
  <c r="V36" i="101"/>
  <c r="BU36" i="101" s="1"/>
  <c r="I36" i="101"/>
  <c r="BH36" i="101" s="1"/>
  <c r="CJ36" i="101" s="1"/>
  <c r="AG35" i="101"/>
  <c r="T35" i="101"/>
  <c r="V34" i="101"/>
  <c r="W34" i="101" s="1"/>
  <c r="X34" i="101" s="1"/>
  <c r="Y34" i="101" s="1"/>
  <c r="Z34" i="101" s="1"/>
  <c r="AA34" i="101" s="1"/>
  <c r="AB34" i="101" s="1"/>
  <c r="AC34" i="101" s="1"/>
  <c r="AD34" i="101" s="1"/>
  <c r="AE34" i="101" s="1"/>
  <c r="AF34" i="101" s="1"/>
  <c r="I34" i="101"/>
  <c r="J34" i="101" s="1"/>
  <c r="K34" i="101" s="1"/>
  <c r="L34" i="101" s="1"/>
  <c r="M34" i="101" s="1"/>
  <c r="N34" i="101" s="1"/>
  <c r="O34" i="101" s="1"/>
  <c r="P34" i="101" s="1"/>
  <c r="Q34" i="101" s="1"/>
  <c r="R34" i="101" s="1"/>
  <c r="S34" i="101" s="1"/>
  <c r="BT33" i="101"/>
  <c r="BG33" i="101"/>
  <c r="CI33" i="101" s="1"/>
  <c r="V33" i="101"/>
  <c r="I33" i="101"/>
  <c r="AG32" i="101"/>
  <c r="T32" i="101"/>
  <c r="V31" i="101"/>
  <c r="I31" i="101"/>
  <c r="BT30" i="101"/>
  <c r="BG30" i="101"/>
  <c r="BG31" i="101" s="1"/>
  <c r="W30" i="101"/>
  <c r="V30" i="101"/>
  <c r="J30" i="101"/>
  <c r="I30" i="101"/>
  <c r="AG29" i="101"/>
  <c r="T29" i="101"/>
  <c r="BG28" i="101"/>
  <c r="W28" i="101"/>
  <c r="V28" i="101"/>
  <c r="I28" i="101"/>
  <c r="J28" i="101" s="1"/>
  <c r="BU27" i="101"/>
  <c r="BT27" i="101"/>
  <c r="BG27" i="101"/>
  <c r="CI27" i="101" s="1"/>
  <c r="X27" i="101"/>
  <c r="W27" i="101"/>
  <c r="V27" i="101"/>
  <c r="J27" i="101"/>
  <c r="K27" i="101" s="1"/>
  <c r="I27" i="101"/>
  <c r="BH27" i="101" s="1"/>
  <c r="BH28" i="101" s="1"/>
  <c r="AG26" i="101"/>
  <c r="T26" i="101"/>
  <c r="X25" i="101"/>
  <c r="W25" i="101"/>
  <c r="V25" i="101"/>
  <c r="K25" i="101"/>
  <c r="J25" i="101"/>
  <c r="I25" i="101"/>
  <c r="BT24" i="101"/>
  <c r="BG24" i="101"/>
  <c r="CI24" i="101" s="1"/>
  <c r="V24" i="101"/>
  <c r="BU24" i="101" s="1"/>
  <c r="I24" i="101"/>
  <c r="BH24" i="101" s="1"/>
  <c r="CJ24" i="101" s="1"/>
  <c r="AG23" i="101"/>
  <c r="T23" i="101"/>
  <c r="V22" i="101"/>
  <c r="W22" i="101" s="1"/>
  <c r="X22" i="101" s="1"/>
  <c r="Y22" i="101" s="1"/>
  <c r="Z22" i="101" s="1"/>
  <c r="AA22" i="101" s="1"/>
  <c r="AB22" i="101" s="1"/>
  <c r="AC22" i="101" s="1"/>
  <c r="AD22" i="101" s="1"/>
  <c r="AE22" i="101" s="1"/>
  <c r="AF22" i="101" s="1"/>
  <c r="I22" i="101"/>
  <c r="J22" i="101" s="1"/>
  <c r="K22" i="101" s="1"/>
  <c r="L22" i="101" s="1"/>
  <c r="M22" i="101" s="1"/>
  <c r="N22" i="101" s="1"/>
  <c r="O22" i="101" s="1"/>
  <c r="P22" i="101" s="1"/>
  <c r="Q22" i="101" s="1"/>
  <c r="R22" i="101" s="1"/>
  <c r="S22" i="101" s="1"/>
  <c r="BT21" i="101"/>
  <c r="BG21" i="101"/>
  <c r="CI21" i="101" s="1"/>
  <c r="V21" i="101"/>
  <c r="I21" i="101"/>
  <c r="AG20" i="101"/>
  <c r="T20" i="101"/>
  <c r="V19" i="101"/>
  <c r="I19" i="101"/>
  <c r="CI18" i="101"/>
  <c r="BT18" i="101"/>
  <c r="BG18" i="101"/>
  <c r="BG19" i="101" s="1"/>
  <c r="W18" i="101"/>
  <c r="V18" i="101"/>
  <c r="J18" i="101"/>
  <c r="I18" i="101"/>
  <c r="AG17" i="101"/>
  <c r="T17" i="101"/>
  <c r="W16" i="101"/>
  <c r="V16" i="101"/>
  <c r="I16" i="101"/>
  <c r="J16" i="101" s="1"/>
  <c r="BU15" i="101"/>
  <c r="BT15" i="101"/>
  <c r="BG15" i="101"/>
  <c r="CI15" i="101" s="1"/>
  <c r="X15" i="101"/>
  <c r="W15" i="101"/>
  <c r="V15" i="101"/>
  <c r="I15" i="101"/>
  <c r="J15" i="101" s="1"/>
  <c r="K15" i="101" s="1"/>
  <c r="AG14" i="101"/>
  <c r="T14" i="101"/>
  <c r="X13" i="101"/>
  <c r="W13" i="101"/>
  <c r="V13" i="101"/>
  <c r="I13" i="101"/>
  <c r="J13" i="101" s="1"/>
  <c r="K13" i="101" s="1"/>
  <c r="BT12" i="101"/>
  <c r="BG12" i="101"/>
  <c r="CI12" i="101" s="1"/>
  <c r="V12" i="101"/>
  <c r="BU12" i="101" s="1"/>
  <c r="I12" i="101"/>
  <c r="BH12" i="101" s="1"/>
  <c r="CJ12" i="101" s="1"/>
  <c r="AG11" i="101"/>
  <c r="T11" i="101"/>
  <c r="V10" i="101"/>
  <c r="W10" i="101" s="1"/>
  <c r="X10" i="101" s="1"/>
  <c r="Y10" i="101" s="1"/>
  <c r="Z10" i="101" s="1"/>
  <c r="AA10" i="101" s="1"/>
  <c r="AB10" i="101" s="1"/>
  <c r="AC10" i="101" s="1"/>
  <c r="AD10" i="101" s="1"/>
  <c r="AE10" i="101" s="1"/>
  <c r="AF10" i="101" s="1"/>
  <c r="I10" i="101"/>
  <c r="J10" i="101" s="1"/>
  <c r="K10" i="101" s="1"/>
  <c r="L10" i="101" s="1"/>
  <c r="M10" i="101" s="1"/>
  <c r="N10" i="101" s="1"/>
  <c r="O10" i="101" s="1"/>
  <c r="P10" i="101" s="1"/>
  <c r="Q10" i="101" s="1"/>
  <c r="R10" i="101" s="1"/>
  <c r="S10" i="101" s="1"/>
  <c r="BT9" i="101"/>
  <c r="BG9" i="101"/>
  <c r="V9" i="101"/>
  <c r="I9" i="101"/>
  <c r="AG8" i="101"/>
  <c r="T8" i="101"/>
  <c r="AA7" i="101"/>
  <c r="AB7" i="101" s="1"/>
  <c r="AC7" i="101" s="1"/>
  <c r="AD7" i="101" s="1"/>
  <c r="AE7" i="101" s="1"/>
  <c r="AF7" i="101" s="1"/>
  <c r="W7" i="101"/>
  <c r="X7" i="101" s="1"/>
  <c r="Y7" i="101" s="1"/>
  <c r="Z7" i="101" s="1"/>
  <c r="V7" i="101"/>
  <c r="N7" i="101"/>
  <c r="O7" i="101" s="1"/>
  <c r="P7" i="101" s="1"/>
  <c r="Q7" i="101" s="1"/>
  <c r="R7" i="101" s="1"/>
  <c r="S7" i="101" s="1"/>
  <c r="J7" i="101"/>
  <c r="K7" i="101" s="1"/>
  <c r="L7" i="101" s="1"/>
  <c r="M7" i="101" s="1"/>
  <c r="I7" i="101"/>
  <c r="BU6" i="101"/>
  <c r="BT6" i="101"/>
  <c r="BH6" i="101"/>
  <c r="BG6" i="101"/>
  <c r="BG7" i="101" s="1"/>
  <c r="V6" i="101"/>
  <c r="W6" i="101" s="1"/>
  <c r="I6" i="101"/>
  <c r="J6" i="101" s="1"/>
  <c r="O2" i="102"/>
  <c r="L2" i="102"/>
  <c r="F28" i="91"/>
  <c r="J6" i="99"/>
  <c r="AC11" i="100"/>
  <c r="AC9" i="100"/>
  <c r="AC8" i="100"/>
  <c r="AG6" i="100"/>
  <c r="AQ1075" i="102"/>
  <c r="AQ1043" i="102"/>
  <c r="AQ1027" i="102"/>
  <c r="AQ1003" i="102"/>
  <c r="AQ971" i="102"/>
  <c r="AQ1080" i="102"/>
  <c r="AQ1040" i="102"/>
  <c r="AQ1016" i="102"/>
  <c r="AQ980" i="102"/>
  <c r="AQ964" i="102"/>
  <c r="AQ1077" i="102"/>
  <c r="AQ1037" i="102"/>
  <c r="AQ1013" i="102"/>
  <c r="AQ977" i="102"/>
  <c r="AQ961" i="102"/>
  <c r="AQ1010" i="102"/>
  <c r="AQ928" i="102"/>
  <c r="AQ904" i="102"/>
  <c r="AQ888" i="102"/>
  <c r="AQ1078" i="102"/>
  <c r="AQ1014" i="102"/>
  <c r="AQ941" i="102"/>
  <c r="AQ925" i="102"/>
  <c r="AQ901" i="102"/>
  <c r="AQ885" i="102"/>
  <c r="AQ1050" i="102"/>
  <c r="AQ934" i="102"/>
  <c r="AQ902" i="102"/>
  <c r="AQ862" i="102"/>
  <c r="AQ834" i="102"/>
  <c r="AQ810" i="102"/>
  <c r="AQ786" i="102"/>
  <c r="AQ754" i="102"/>
  <c r="AQ738" i="102"/>
  <c r="AQ714" i="102"/>
  <c r="AQ690" i="102"/>
  <c r="AQ674" i="102"/>
  <c r="AQ955" i="102"/>
  <c r="AQ907" i="102"/>
  <c r="AQ867" i="102"/>
  <c r="AQ970" i="102"/>
  <c r="AQ866" i="102"/>
  <c r="AQ1063" i="102"/>
  <c r="AQ1039" i="102"/>
  <c r="AQ1015" i="102"/>
  <c r="AQ991" i="102"/>
  <c r="AQ967" i="102"/>
  <c r="AQ1076" i="102"/>
  <c r="AQ1036" i="102"/>
  <c r="AQ1012" i="102"/>
  <c r="AQ976" i="102"/>
  <c r="AQ960" i="102"/>
  <c r="AQ1049" i="102"/>
  <c r="AQ1033" i="102"/>
  <c r="AQ1009" i="102"/>
  <c r="AQ973" i="102"/>
  <c r="AQ1074" i="102"/>
  <c r="AQ978" i="102"/>
  <c r="AQ940" i="102"/>
  <c r="AQ924" i="102"/>
  <c r="AQ900" i="102"/>
  <c r="AQ884" i="102"/>
  <c r="AQ1062" i="102"/>
  <c r="AQ966" i="102"/>
  <c r="AQ937" i="102"/>
  <c r="AQ921" i="102"/>
  <c r="AQ897" i="102"/>
  <c r="AQ869" i="102"/>
  <c r="AQ926" i="102"/>
  <c r="AQ894" i="102"/>
  <c r="AQ858" i="102"/>
  <c r="AQ830" i="102"/>
  <c r="AQ798" i="102"/>
  <c r="AQ774" i="102"/>
  <c r="AQ750" i="102"/>
  <c r="AQ726" i="102"/>
  <c r="AQ710" i="102"/>
  <c r="AQ686" i="102"/>
  <c r="AQ1038" i="102"/>
  <c r="AQ939" i="102"/>
  <c r="AQ899" i="102"/>
  <c r="AQ863" i="102"/>
  <c r="AQ930" i="102"/>
  <c r="AQ1083" i="102"/>
  <c r="AQ1035" i="102"/>
  <c r="AQ979" i="102"/>
  <c r="AQ1048" i="102"/>
  <c r="AQ1008" i="102"/>
  <c r="AQ1085" i="102"/>
  <c r="AQ1029" i="102"/>
  <c r="AQ969" i="102"/>
  <c r="AQ962" i="102"/>
  <c r="AQ920" i="102"/>
  <c r="AQ872" i="102"/>
  <c r="AQ959" i="102"/>
  <c r="AQ865" i="102"/>
  <c r="AQ918" i="102"/>
  <c r="AQ846" i="102"/>
  <c r="AQ794" i="102"/>
  <c r="AQ746" i="102"/>
  <c r="AQ706" i="102"/>
  <c r="AQ1006" i="102"/>
  <c r="AQ891" i="102"/>
  <c r="AQ898" i="102"/>
  <c r="AQ935" i="102"/>
  <c r="AQ871" i="102"/>
  <c r="AQ823" i="102"/>
  <c r="AQ777" i="102"/>
  <c r="AQ752" i="102"/>
  <c r="AQ720" i="102"/>
  <c r="AQ688" i="102"/>
  <c r="AQ668" i="102"/>
  <c r="AQ644" i="102"/>
  <c r="AQ612" i="102"/>
  <c r="AQ890" i="102"/>
  <c r="AQ824" i="102"/>
  <c r="AQ753" i="102"/>
  <c r="AQ708" i="102"/>
  <c r="AQ684" i="102"/>
  <c r="AQ649" i="102"/>
  <c r="AQ617" i="102"/>
  <c r="AQ577" i="102"/>
  <c r="AQ561" i="102"/>
  <c r="AQ537" i="102"/>
  <c r="AQ489" i="102"/>
  <c r="AQ465" i="102"/>
  <c r="AQ437" i="102"/>
  <c r="AQ401" i="102"/>
  <c r="AQ385" i="102"/>
  <c r="AQ357" i="102"/>
  <c r="AQ321" i="102"/>
  <c r="AQ293" i="102"/>
  <c r="AQ861" i="102"/>
  <c r="AQ828" i="102"/>
  <c r="AQ717" i="102"/>
  <c r="AQ670" i="102"/>
  <c r="AQ631" i="102"/>
  <c r="AQ606" i="102"/>
  <c r="AQ570" i="102"/>
  <c r="AQ546" i="102"/>
  <c r="AQ522" i="102"/>
  <c r="AQ498" i="102"/>
  <c r="AQ466" i="102"/>
  <c r="AQ450" i="102"/>
  <c r="AQ426" i="102"/>
  <c r="AQ398" i="102"/>
  <c r="AQ382" i="102"/>
  <c r="AQ358" i="102"/>
  <c r="AQ326" i="102"/>
  <c r="AQ310" i="102"/>
  <c r="AQ286" i="102"/>
  <c r="AQ849" i="102"/>
  <c r="AQ787" i="102"/>
  <c r="AQ683" i="102"/>
  <c r="AQ595" i="102"/>
  <c r="AQ559" i="102"/>
  <c r="AQ503" i="102"/>
  <c r="AQ399" i="102"/>
  <c r="AQ359" i="102"/>
  <c r="AQ311" i="102"/>
  <c r="AQ259" i="102"/>
  <c r="AQ235" i="102"/>
  <c r="AQ749" i="102"/>
  <c r="AQ692" i="102"/>
  <c r="AQ655" i="102"/>
  <c r="AQ564" i="102"/>
  <c r="AQ500" i="102"/>
  <c r="AQ396" i="102"/>
  <c r="AQ356" i="102"/>
  <c r="AQ308" i="102"/>
  <c r="AQ256" i="102"/>
  <c r="AQ220" i="102"/>
  <c r="AQ204" i="102"/>
  <c r="AQ180" i="102"/>
  <c r="AQ164" i="102"/>
  <c r="AQ128" i="102"/>
  <c r="AQ104" i="102"/>
  <c r="AQ1079" i="102"/>
  <c r="AQ1031" i="102"/>
  <c r="AQ975" i="102"/>
  <c r="AQ1044" i="102"/>
  <c r="AQ1004" i="102"/>
  <c r="AQ1081" i="102"/>
  <c r="AQ1017" i="102"/>
  <c r="AQ965" i="102"/>
  <c r="AQ956" i="102"/>
  <c r="AQ908" i="102"/>
  <c r="AQ868" i="102"/>
  <c r="AQ957" i="102"/>
  <c r="AQ905" i="102"/>
  <c r="AQ1082" i="102"/>
  <c r="AQ790" i="102"/>
  <c r="AQ742" i="102"/>
  <c r="AQ702" i="102"/>
  <c r="AQ974" i="102"/>
  <c r="AQ883" i="102"/>
  <c r="AQ882" i="102"/>
  <c r="AQ919" i="102"/>
  <c r="AQ848" i="102"/>
  <c r="AQ800" i="102"/>
  <c r="AQ775" i="102"/>
  <c r="AQ745" i="102"/>
  <c r="AQ713" i="102"/>
  <c r="AQ681" i="102"/>
  <c r="AQ656" i="102"/>
  <c r="AQ632" i="102"/>
  <c r="AQ608" i="102"/>
  <c r="AQ836" i="102"/>
  <c r="AQ748" i="102"/>
  <c r="AQ703" i="102"/>
  <c r="AQ677" i="102"/>
  <c r="AQ642" i="102"/>
  <c r="AQ610" i="102"/>
  <c r="AQ573" i="102"/>
  <c r="AQ509" i="102"/>
  <c r="AQ433" i="102"/>
  <c r="AQ397" i="102"/>
  <c r="AQ381" i="102"/>
  <c r="AQ345" i="102"/>
  <c r="AQ317" i="102"/>
  <c r="AQ289" i="102"/>
  <c r="AQ847" i="102"/>
  <c r="AQ795" i="102"/>
  <c r="AQ757" i="102"/>
  <c r="AQ712" i="102"/>
  <c r="AQ654" i="102"/>
  <c r="AQ582" i="102"/>
  <c r="AQ566" i="102"/>
  <c r="AQ542" i="102"/>
  <c r="AQ510" i="102"/>
  <c r="AQ486" i="102"/>
  <c r="AQ462" i="102"/>
  <c r="AQ438" i="102"/>
  <c r="AQ414" i="102"/>
  <c r="AQ394" i="102"/>
  <c r="AQ378" i="102"/>
  <c r="AQ354" i="102"/>
  <c r="AQ322" i="102"/>
  <c r="AQ306" i="102"/>
  <c r="AQ282" i="102"/>
  <c r="AQ811" i="102"/>
  <c r="AQ740" i="102"/>
  <c r="AQ666" i="102"/>
  <c r="AQ583" i="102"/>
  <c r="AQ543" i="102"/>
  <c r="AQ487" i="102"/>
  <c r="AQ439" i="102"/>
  <c r="AQ391" i="102"/>
  <c r="AQ343" i="102"/>
  <c r="AQ295" i="102"/>
  <c r="AQ255" i="102"/>
  <c r="AQ895" i="102"/>
  <c r="AQ744" i="102"/>
  <c r="AQ687" i="102"/>
  <c r="AQ630" i="102"/>
  <c r="AQ436" i="102"/>
  <c r="AQ388" i="102"/>
  <c r="AQ292" i="102"/>
  <c r="AQ252" i="102"/>
  <c r="AQ216" i="102"/>
  <c r="AQ200" i="102"/>
  <c r="AQ176" i="102"/>
  <c r="AQ1051" i="102"/>
  <c r="AQ1011" i="102"/>
  <c r="AQ963" i="102"/>
  <c r="AQ1032" i="102"/>
  <c r="AQ972" i="102"/>
  <c r="AQ1045" i="102"/>
  <c r="AQ1005" i="102"/>
  <c r="AQ1042" i="102"/>
  <c r="AQ936" i="102"/>
  <c r="AQ896" i="102"/>
  <c r="AQ1046" i="102"/>
  <c r="AQ933" i="102"/>
  <c r="AQ893" i="102"/>
  <c r="AQ958" i="102"/>
  <c r="AQ886" i="102"/>
  <c r="AQ826" i="102"/>
  <c r="AQ762" i="102"/>
  <c r="AQ722" i="102"/>
  <c r="AQ682" i="102"/>
  <c r="AQ931" i="102"/>
  <c r="AQ859" i="102"/>
  <c r="AQ860" i="102"/>
  <c r="AQ903" i="102"/>
  <c r="AQ832" i="102"/>
  <c r="AQ793" i="102"/>
  <c r="AQ761" i="102"/>
  <c r="AQ743" i="102"/>
  <c r="AQ711" i="102"/>
  <c r="AQ679" i="102"/>
  <c r="AQ652" i="102"/>
  <c r="AQ954" i="102"/>
  <c r="AQ831" i="102"/>
  <c r="AQ760" i="102"/>
  <c r="AQ741" i="102"/>
  <c r="AQ691" i="102"/>
  <c r="AQ667" i="102"/>
  <c r="AQ633" i="102"/>
  <c r="AQ594" i="102"/>
  <c r="AQ569" i="102"/>
  <c r="AQ545" i="102"/>
  <c r="AQ505" i="102"/>
  <c r="AQ473" i="102"/>
  <c r="AQ429" i="102"/>
  <c r="AQ393" i="102"/>
  <c r="AQ365" i="102"/>
  <c r="AQ329" i="102"/>
  <c r="AQ313" i="102"/>
  <c r="AQ285" i="102"/>
  <c r="AQ1007" i="102"/>
  <c r="AQ1041" i="102"/>
  <c r="AQ892" i="102"/>
  <c r="AQ942" i="102"/>
  <c r="AQ718" i="102"/>
  <c r="AQ990" i="102"/>
  <c r="AQ759" i="102"/>
  <c r="AQ648" i="102"/>
  <c r="AQ755" i="102"/>
  <c r="AQ619" i="102"/>
  <c r="AQ501" i="102"/>
  <c r="AQ389" i="102"/>
  <c r="AQ943" i="102"/>
  <c r="AQ776" i="102"/>
  <c r="AQ705" i="102"/>
  <c r="AQ613" i="102"/>
  <c r="AQ558" i="102"/>
  <c r="AQ502" i="102"/>
  <c r="AQ402" i="102"/>
  <c r="AQ362" i="102"/>
  <c r="AQ314" i="102"/>
  <c r="AQ938" i="102"/>
  <c r="AQ716" i="102"/>
  <c r="AQ567" i="102"/>
  <c r="AQ463" i="102"/>
  <c r="AQ367" i="102"/>
  <c r="AQ271" i="102"/>
  <c r="AQ763" i="102"/>
  <c r="AQ669" i="102"/>
  <c r="AQ508" i="102"/>
  <c r="AQ404" i="102"/>
  <c r="AQ316" i="102"/>
  <c r="AQ224" i="102"/>
  <c r="AQ184" i="102"/>
  <c r="AQ144" i="102"/>
  <c r="AQ108" i="102"/>
  <c r="AQ1002" i="102"/>
  <c r="AQ676" i="102"/>
  <c r="AQ563" i="102"/>
  <c r="AQ451" i="102"/>
  <c r="AQ355" i="102"/>
  <c r="AQ257" i="102"/>
  <c r="AQ214" i="102"/>
  <c r="AQ166" i="102"/>
  <c r="AQ127" i="102"/>
  <c r="AQ102" i="102"/>
  <c r="AQ75" i="102"/>
  <c r="AQ39" i="102"/>
  <c r="AQ2165" i="101"/>
  <c r="AQ2157" i="101"/>
  <c r="AQ2145" i="101"/>
  <c r="AS2127" i="101"/>
  <c r="AS2119" i="101"/>
  <c r="AQ2097" i="101"/>
  <c r="AQ2089" i="101"/>
  <c r="AQ2081" i="101"/>
  <c r="AQ2073" i="101"/>
  <c r="AS2055" i="101"/>
  <c r="AS2047" i="101"/>
  <c r="AQ751" i="102"/>
  <c r="AQ646" i="102"/>
  <c r="AQ504" i="102"/>
  <c r="AQ392" i="102"/>
  <c r="AQ312" i="102"/>
  <c r="AQ219" i="102"/>
  <c r="AQ201" i="102"/>
  <c r="AQ171" i="102"/>
  <c r="AQ139" i="102"/>
  <c r="AQ98" i="102"/>
  <c r="AQ76" i="102"/>
  <c r="AQ40" i="102"/>
  <c r="AQ28" i="102"/>
  <c r="AS2162" i="101"/>
  <c r="AS2154" i="101"/>
  <c r="AS2142" i="101"/>
  <c r="AQ2124" i="101"/>
  <c r="AS2114" i="101"/>
  <c r="AQ2096" i="101"/>
  <c r="AQ2088" i="101"/>
  <c r="AQ2080" i="101"/>
  <c r="AQ2072" i="101"/>
  <c r="AS2054" i="101"/>
  <c r="AS2046" i="101"/>
  <c r="AQ643" i="102"/>
  <c r="AQ395" i="102"/>
  <c r="AQ213" i="102"/>
  <c r="AQ174" i="102"/>
  <c r="AQ117" i="102"/>
  <c r="AQ73" i="102"/>
  <c r="AQ38" i="102"/>
  <c r="AQ6" i="102"/>
  <c r="AQ2151" i="101"/>
  <c r="AQ2119" i="101"/>
  <c r="AS2093" i="101"/>
  <c r="AS2077" i="101"/>
  <c r="AQ2047" i="101"/>
  <c r="AS2019" i="101"/>
  <c r="AS2011" i="101"/>
  <c r="AQ1985" i="101"/>
  <c r="AQ1977" i="101"/>
  <c r="AQ1949" i="101"/>
  <c r="AQ1941" i="101"/>
  <c r="AQ1933" i="101"/>
  <c r="AS1915" i="101"/>
  <c r="AS1907" i="101"/>
  <c r="AS1879" i="101"/>
  <c r="AS1871" i="101"/>
  <c r="AQ1837" i="101"/>
  <c r="AQ1829" i="101"/>
  <c r="AQ1821" i="101"/>
  <c r="AS1803" i="101"/>
  <c r="AS1795" i="101"/>
  <c r="AQ1084" i="102"/>
  <c r="AQ981" i="102"/>
  <c r="AQ1030" i="102"/>
  <c r="AQ870" i="102"/>
  <c r="AQ678" i="102"/>
  <c r="AQ887" i="102"/>
  <c r="AQ727" i="102"/>
  <c r="AQ616" i="102"/>
  <c r="AQ715" i="102"/>
  <c r="AQ581" i="102"/>
  <c r="AQ469" i="102"/>
  <c r="AQ361" i="102"/>
  <c r="AQ835" i="102"/>
  <c r="AQ724" i="102"/>
  <c r="AQ647" i="102"/>
  <c r="AQ578" i="102"/>
  <c r="AQ538" i="102"/>
  <c r="AQ474" i="102"/>
  <c r="AQ434" i="102"/>
  <c r="AQ390" i="102"/>
  <c r="AQ342" i="102"/>
  <c r="AQ294" i="102"/>
  <c r="AQ797" i="102"/>
  <c r="AQ634" i="102"/>
  <c r="AQ535" i="102"/>
  <c r="AQ431" i="102"/>
  <c r="AQ327" i="102"/>
  <c r="AQ251" i="102"/>
  <c r="AQ739" i="102"/>
  <c r="AQ580" i="102"/>
  <c r="AQ468" i="102"/>
  <c r="AQ380" i="102"/>
  <c r="AQ284" i="102"/>
  <c r="AQ212" i="102"/>
  <c r="AQ172" i="102"/>
  <c r="AQ140" i="102"/>
  <c r="AQ100" i="102"/>
  <c r="AQ618" i="102"/>
  <c r="AQ547" i="102"/>
  <c r="AQ435" i="102"/>
  <c r="AQ323" i="102"/>
  <c r="AQ249" i="102"/>
  <c r="AQ207" i="102"/>
  <c r="AQ182" i="102"/>
  <c r="AQ150" i="102"/>
  <c r="AQ118" i="102"/>
  <c r="AQ95" i="102"/>
  <c r="AQ69" i="102"/>
  <c r="AQ33" i="102"/>
  <c r="AS2163" i="101"/>
  <c r="AS2155" i="101"/>
  <c r="AS2143" i="101"/>
  <c r="AQ2125" i="101"/>
  <c r="AS2115" i="101"/>
  <c r="AS2095" i="101"/>
  <c r="AS2087" i="101"/>
  <c r="AS2079" i="101"/>
  <c r="AS2071" i="101"/>
  <c r="AQ2053" i="101"/>
  <c r="AQ927" i="102"/>
  <c r="AQ685" i="102"/>
  <c r="AQ584" i="102"/>
  <c r="AQ488" i="102"/>
  <c r="AQ360" i="102"/>
  <c r="AQ217" i="102"/>
  <c r="AQ187" i="102"/>
  <c r="AQ169" i="102"/>
  <c r="AQ114" i="102"/>
  <c r="AQ94" i="102"/>
  <c r="AQ71" i="102"/>
  <c r="AQ35" i="102"/>
  <c r="AQ23" i="102"/>
  <c r="AQ2160" i="101"/>
  <c r="AQ2152" i="101"/>
  <c r="AS2130" i="101"/>
  <c r="AS2122" i="101"/>
  <c r="AS2110" i="101"/>
  <c r="AS2094" i="101"/>
  <c r="AS2086" i="101"/>
  <c r="AS2078" i="101"/>
  <c r="AS2070" i="101"/>
  <c r="AQ2052" i="101"/>
  <c r="AQ864" i="102"/>
  <c r="AQ523" i="102"/>
  <c r="AQ363" i="102"/>
  <c r="AQ206" i="102"/>
  <c r="AQ167" i="102"/>
  <c r="AQ110" i="102"/>
  <c r="AQ66" i="102"/>
  <c r="AQ30" i="102"/>
  <c r="AS2165" i="101"/>
  <c r="AQ2143" i="101"/>
  <c r="AS2117" i="101"/>
  <c r="AQ2087" i="101"/>
  <c r="AQ2071" i="101"/>
  <c r="AS2035" i="101"/>
  <c r="AQ2017" i="101"/>
  <c r="AS1999" i="101"/>
  <c r="AS1983" i="101"/>
  <c r="AS1975" i="101"/>
  <c r="AS1947" i="101"/>
  <c r="AS1939" i="101"/>
  <c r="AS1931" i="101"/>
  <c r="AQ1913" i="101"/>
  <c r="AQ1905" i="101"/>
  <c r="AQ1877" i="101"/>
  <c r="AQ1869" i="101"/>
  <c r="AS1843" i="101"/>
  <c r="AS1835" i="101"/>
  <c r="AS1827" i="101"/>
  <c r="AS1819" i="101"/>
  <c r="AQ1801" i="101"/>
  <c r="AQ1793" i="101"/>
  <c r="AQ1785" i="101"/>
  <c r="AS1767" i="101"/>
  <c r="AS1759" i="101"/>
  <c r="AQ576" i="102"/>
  <c r="AQ320" i="102"/>
  <c r="AQ209" i="102"/>
  <c r="AQ163" i="102"/>
  <c r="AQ106" i="102"/>
  <c r="AQ1028" i="102"/>
  <c r="AQ1026" i="102"/>
  <c r="AQ929" i="102"/>
  <c r="AQ822" i="102"/>
  <c r="AQ923" i="102"/>
  <c r="AQ825" i="102"/>
  <c r="AQ704" i="102"/>
  <c r="AQ922" i="102"/>
  <c r="AQ689" i="102"/>
  <c r="AQ565" i="102"/>
  <c r="AQ325" i="102"/>
  <c r="AQ833" i="102"/>
  <c r="AQ719" i="102"/>
  <c r="AQ645" i="102"/>
  <c r="AQ574" i="102"/>
  <c r="AQ534" i="102"/>
  <c r="AQ470" i="102"/>
  <c r="AQ430" i="102"/>
  <c r="AQ386" i="102"/>
  <c r="AQ330" i="102"/>
  <c r="AQ290" i="102"/>
  <c r="AQ792" i="102"/>
  <c r="AQ609" i="102"/>
  <c r="AQ511" i="102"/>
  <c r="AQ415" i="102"/>
  <c r="AQ319" i="102"/>
  <c r="AQ247" i="102"/>
  <c r="AQ725" i="102"/>
  <c r="AQ572" i="102"/>
  <c r="AQ364" i="102"/>
  <c r="AQ208" i="102"/>
  <c r="AQ168" i="102"/>
  <c r="AQ116" i="102"/>
  <c r="AQ96" i="102"/>
  <c r="AQ799" i="102"/>
  <c r="AQ611" i="102"/>
  <c r="AQ499" i="102"/>
  <c r="AQ403" i="102"/>
  <c r="AQ307" i="102"/>
  <c r="AQ223" i="102"/>
  <c r="AQ205" i="102"/>
  <c r="AQ175" i="102"/>
  <c r="AQ143" i="102"/>
  <c r="AQ111" i="102"/>
  <c r="AQ92" i="102"/>
  <c r="AQ57" i="102"/>
  <c r="AQ27" i="102"/>
  <c r="AQ2161" i="101"/>
  <c r="AQ2153" i="101"/>
  <c r="AS2131" i="101"/>
  <c r="AS2123" i="101"/>
  <c r="AS2111" i="101"/>
  <c r="AQ2093" i="101"/>
  <c r="AQ2085" i="101"/>
  <c r="AQ2077" i="101"/>
  <c r="AS2059" i="101"/>
  <c r="AS2051" i="101"/>
  <c r="AQ827" i="102"/>
  <c r="AQ675" i="102"/>
  <c r="AQ568" i="102"/>
  <c r="AQ472" i="102"/>
  <c r="AQ344" i="102"/>
  <c r="AQ254" i="102"/>
  <c r="AQ210" i="102"/>
  <c r="AQ185" i="102"/>
  <c r="AQ162" i="102"/>
  <c r="AQ107" i="102"/>
  <c r="AQ93" i="102"/>
  <c r="AQ70" i="102"/>
  <c r="AQ34" i="102"/>
  <c r="AQ22" i="102"/>
  <c r="AS2158" i="101"/>
  <c r="AQ2148" i="101"/>
  <c r="AQ2128" i="101"/>
  <c r="AQ2120" i="101"/>
  <c r="AS2106" i="101"/>
  <c r="AQ2092" i="101"/>
  <c r="AQ2084" i="101"/>
  <c r="AQ2076" i="101"/>
  <c r="AS2058" i="101"/>
  <c r="AS2050" i="101"/>
  <c r="AQ747" i="102"/>
  <c r="AQ331" i="102"/>
  <c r="AQ199" i="102"/>
  <c r="AQ149" i="102"/>
  <c r="AQ103" i="102"/>
  <c r="AQ56" i="102"/>
  <c r="AQ26" i="102"/>
  <c r="AQ2159" i="101"/>
  <c r="AQ2127" i="101"/>
  <c r="AS2109" i="101"/>
  <c r="AS2085" i="101"/>
  <c r="AQ2055" i="101"/>
  <c r="AS2023" i="101"/>
  <c r="AS2015" i="101"/>
  <c r="AQ1989" i="101"/>
  <c r="AQ1981" i="101"/>
  <c r="AS1963" i="101"/>
  <c r="AQ1945" i="101"/>
  <c r="AQ1937" i="101"/>
  <c r="AQ1929" i="101"/>
  <c r="AS1911" i="101"/>
  <c r="AS1903" i="101"/>
  <c r="AS1875" i="101"/>
  <c r="AS1867" i="101"/>
  <c r="AQ1841" i="101"/>
  <c r="AQ1833" i="101"/>
  <c r="AQ1825" i="101"/>
  <c r="AS1807" i="101"/>
  <c r="AS1799" i="101"/>
  <c r="AS1791" i="101"/>
  <c r="AS1783" i="101"/>
  <c r="AQ1765" i="101"/>
  <c r="AS1747" i="101"/>
  <c r="AQ544" i="102"/>
  <c r="AQ288" i="102"/>
  <c r="AQ202" i="102"/>
  <c r="AQ145" i="102"/>
  <c r="AQ1047" i="102"/>
  <c r="AQ758" i="102"/>
  <c r="AQ829" i="102"/>
  <c r="AQ309" i="102"/>
  <c r="AQ562" i="102"/>
  <c r="AQ366" i="102"/>
  <c r="AQ575" i="102"/>
  <c r="AQ796" i="102"/>
  <c r="AQ324" i="102"/>
  <c r="AQ112" i="102"/>
  <c r="AQ467" i="102"/>
  <c r="AQ198" i="102"/>
  <c r="AQ91" i="102"/>
  <c r="AQ2149" i="101"/>
  <c r="AS2091" i="101"/>
  <c r="AQ2049" i="101"/>
  <c r="AQ178" i="102"/>
  <c r="AQ41" i="102"/>
  <c r="AQ2144" i="101"/>
  <c r="AS2090" i="101"/>
  <c r="AQ2048" i="101"/>
  <c r="AQ181" i="102"/>
  <c r="AQ18" i="102"/>
  <c r="AQ2079" i="101"/>
  <c r="AS1987" i="101"/>
  <c r="AS1935" i="101"/>
  <c r="AQ1873" i="101"/>
  <c r="AS1823" i="101"/>
  <c r="AS1787" i="101"/>
  <c r="AQ1761" i="101"/>
  <c r="AQ384" i="102"/>
  <c r="AQ170" i="102"/>
  <c r="AQ79" i="102"/>
  <c r="AQ25" i="102"/>
  <c r="AQ2146" i="101"/>
  <c r="AS2120" i="101"/>
  <c r="AQ2090" i="101"/>
  <c r="AQ2074" i="101"/>
  <c r="AQ2050" i="101"/>
  <c r="AS2022" i="101"/>
  <c r="AS2014" i="101"/>
  <c r="AS1998" i="101"/>
  <c r="AS1982" i="101"/>
  <c r="AS1974" i="101"/>
  <c r="AQ1948" i="101"/>
  <c r="AQ1940" i="101"/>
  <c r="AQ1932" i="101"/>
  <c r="AS1914" i="101"/>
  <c r="AS1906" i="101"/>
  <c r="AQ1880" i="101"/>
  <c r="AQ1872" i="101"/>
  <c r="AQ1856" i="101"/>
  <c r="AQ1840" i="101"/>
  <c r="AQ1832" i="101"/>
  <c r="AQ1824" i="101"/>
  <c r="AS1806" i="101"/>
  <c r="AS1798" i="101"/>
  <c r="AS1790" i="101"/>
  <c r="AS1782" i="101"/>
  <c r="AQ1764" i="101"/>
  <c r="AS1746" i="101"/>
  <c r="AQ906" i="102"/>
  <c r="AQ379" i="102"/>
  <c r="AQ165" i="102"/>
  <c r="AQ19" i="102"/>
  <c r="AQ2123" i="101"/>
  <c r="AQ2091" i="101"/>
  <c r="AS2049" i="101"/>
  <c r="AS2013" i="101"/>
  <c r="AS1981" i="101"/>
  <c r="AQ1943" i="101"/>
  <c r="AQ1927" i="101"/>
  <c r="AQ1879" i="101"/>
  <c r="AQ1855" i="101"/>
  <c r="AQ1831" i="101"/>
  <c r="AQ1807" i="101"/>
  <c r="AQ1791" i="101"/>
  <c r="AS1765" i="101"/>
  <c r="AQ1728" i="101"/>
  <c r="AQ1712" i="101"/>
  <c r="AQ1696" i="101"/>
  <c r="AQ1688" i="101"/>
  <c r="AQ1680" i="101"/>
  <c r="AS1662" i="101"/>
  <c r="AS1654" i="101"/>
  <c r="AS1646" i="101"/>
  <c r="AS1638" i="101"/>
  <c r="AQ1620" i="101"/>
  <c r="AS1602" i="101"/>
  <c r="AS1586" i="101"/>
  <c r="AS1578" i="101"/>
  <c r="AS1554" i="101"/>
  <c r="AS1546" i="101"/>
  <c r="AS1538" i="101"/>
  <c r="AS1530" i="101"/>
  <c r="AQ1512" i="101"/>
  <c r="AQ1504" i="101"/>
  <c r="AQ1496" i="101"/>
  <c r="AS1478" i="101"/>
  <c r="AS1470" i="101"/>
  <c r="AQ1444" i="101"/>
  <c r="AQ1436" i="101"/>
  <c r="AQ1412" i="101"/>
  <c r="AQ1404" i="101"/>
  <c r="AQ1388" i="101"/>
  <c r="AS1370" i="101"/>
  <c r="AS1362" i="101"/>
  <c r="AS1354" i="101"/>
  <c r="AQ1336" i="101"/>
  <c r="AQ1328" i="101"/>
  <c r="AS1302" i="101"/>
  <c r="AS1294" i="101"/>
  <c r="AS1278" i="101"/>
  <c r="AS1262" i="101"/>
  <c r="AS1254" i="101"/>
  <c r="AQ1228" i="101"/>
  <c r="AQ1220" i="101"/>
  <c r="AQ1212" i="101"/>
  <c r="AS1194" i="101"/>
  <c r="AS1186" i="101"/>
  <c r="AQ1160" i="101"/>
  <c r="AQ1152" i="101"/>
  <c r="AQ1136" i="101"/>
  <c r="AQ1120" i="101"/>
  <c r="AQ1112" i="101"/>
  <c r="AS1086" i="101"/>
  <c r="AS1078" i="101"/>
  <c r="AS1070" i="101"/>
  <c r="AS1062" i="101"/>
  <c r="AQ1044" i="101"/>
  <c r="AS1026" i="101"/>
  <c r="AS1010" i="101"/>
  <c r="AS1002" i="101"/>
  <c r="AS978" i="101"/>
  <c r="AS970" i="101"/>
  <c r="AS954" i="101"/>
  <c r="AQ936" i="101"/>
  <c r="AQ928" i="101"/>
  <c r="AQ920" i="101"/>
  <c r="AS902" i="101"/>
  <c r="AS894" i="101"/>
  <c r="AQ868" i="101"/>
  <c r="AQ860" i="101"/>
  <c r="AQ836" i="101"/>
  <c r="AQ828" i="101"/>
  <c r="AQ812" i="101"/>
  <c r="AS794" i="101"/>
  <c r="AS786" i="101"/>
  <c r="AQ756" i="102"/>
  <c r="AQ400" i="102"/>
  <c r="AQ179" i="102"/>
  <c r="AQ68" i="102"/>
  <c r="AQ2158" i="101"/>
  <c r="AS2116" i="101"/>
  <c r="AS2052" i="101"/>
  <c r="AQ2018" i="101"/>
  <c r="AQ1986" i="101"/>
  <c r="AQ1962" i="101"/>
  <c r="AS1936" i="101"/>
  <c r="AS1912" i="101"/>
  <c r="AS1880" i="101"/>
  <c r="AS1856" i="101"/>
  <c r="AS1832" i="101"/>
  <c r="AQ1802" i="101"/>
  <c r="AQ1786" i="101"/>
  <c r="AQ1762" i="101"/>
  <c r="AQ1735" i="101"/>
  <c r="AS1729" i="101"/>
  <c r="AQ1711" i="101"/>
  <c r="AS1693" i="101"/>
  <c r="AS1685" i="101"/>
  <c r="AS1677" i="101"/>
  <c r="AQ1659" i="101"/>
  <c r="AQ1651" i="101"/>
  <c r="AQ1643" i="101"/>
  <c r="AS1625" i="101"/>
  <c r="AS1617" i="101"/>
  <c r="AS1589" i="101"/>
  <c r="AS1581" i="101"/>
  <c r="AQ1555" i="101"/>
  <c r="AQ1547" i="101"/>
  <c r="AQ1539" i="101"/>
  <c r="AQ1531" i="101"/>
  <c r="AS1513" i="101"/>
  <c r="AS1505" i="101"/>
  <c r="AS1497" i="101"/>
  <c r="AQ1479" i="101"/>
  <c r="AQ1471" i="101"/>
  <c r="AQ1443" i="101"/>
  <c r="AQ1435" i="101"/>
  <c r="AS1409" i="101"/>
  <c r="AS1401" i="101"/>
  <c r="AQ1375" i="101"/>
  <c r="AQ1367" i="101"/>
  <c r="AQ1359" i="101"/>
  <c r="AQ1351" i="101"/>
  <c r="AS1333" i="101"/>
  <c r="AQ1315" i="101"/>
  <c r="AS1297" i="101"/>
  <c r="AQ1279" i="101"/>
  <c r="AQ1263" i="101"/>
  <c r="AQ1255" i="101"/>
  <c r="AS1229" i="101"/>
  <c r="AS1221" i="101"/>
  <c r="AS1213" i="101"/>
  <c r="AQ1195" i="101"/>
  <c r="AQ1187" i="101"/>
  <c r="AQ1159" i="101"/>
  <c r="AQ1151" i="101"/>
  <c r="AS1125" i="101"/>
  <c r="AS1117" i="101"/>
  <c r="AS1101" i="101"/>
  <c r="AQ1083" i="101"/>
  <c r="AQ1075" i="101"/>
  <c r="AQ1067" i="101"/>
  <c r="AS1049" i="101"/>
  <c r="AS1041" i="101"/>
  <c r="AS1013" i="101"/>
  <c r="AS1005" i="101"/>
  <c r="AQ979" i="101"/>
  <c r="AQ971" i="101"/>
  <c r="AQ955" i="101"/>
  <c r="AS937" i="101"/>
  <c r="AS929" i="101"/>
  <c r="AS921" i="101"/>
  <c r="AQ903" i="101"/>
  <c r="AQ895" i="101"/>
  <c r="AQ867" i="101"/>
  <c r="AQ859" i="101"/>
  <c r="AS833" i="101"/>
  <c r="AS825" i="101"/>
  <c r="AQ799" i="101"/>
  <c r="AQ791" i="101"/>
  <c r="AQ783" i="101"/>
  <c r="AQ539" i="102"/>
  <c r="AQ7" i="102"/>
  <c r="AQ2083" i="101"/>
  <c r="AQ2019" i="101"/>
  <c r="AQ1939" i="101"/>
  <c r="AQ1891" i="101"/>
  <c r="AQ968" i="102"/>
  <c r="AQ1034" i="102"/>
  <c r="AQ651" i="102"/>
  <c r="AQ788" i="102"/>
  <c r="AQ506" i="102"/>
  <c r="AQ318" i="102"/>
  <c r="AQ471" i="102"/>
  <c r="AQ673" i="102"/>
  <c r="AQ248" i="102"/>
  <c r="AQ90" i="102"/>
  <c r="AQ387" i="102"/>
  <c r="AQ173" i="102"/>
  <c r="AQ2129" i="101"/>
  <c r="AS2083" i="101"/>
  <c r="AQ789" i="102"/>
  <c r="AQ328" i="102"/>
  <c r="AQ146" i="102"/>
  <c r="AQ29" i="102"/>
  <c r="AS2126" i="101"/>
  <c r="AS2082" i="101"/>
  <c r="AQ709" i="102"/>
  <c r="AQ142" i="102"/>
  <c r="AS2157" i="101"/>
  <c r="AS2053" i="101"/>
  <c r="AS1979" i="101"/>
  <c r="AS1927" i="101"/>
  <c r="AS1855" i="101"/>
  <c r="AQ1805" i="101"/>
  <c r="AS1771" i="101"/>
  <c r="AQ671" i="102"/>
  <c r="AQ250" i="102"/>
  <c r="AQ138" i="102"/>
  <c r="AQ72" i="102"/>
  <c r="AQ2162" i="101"/>
  <c r="AQ2130" i="101"/>
  <c r="AS2112" i="101"/>
  <c r="AS2088" i="101"/>
  <c r="AS2072" i="101"/>
  <c r="AS2048" i="101"/>
  <c r="AQ2020" i="101"/>
  <c r="AQ2012" i="101"/>
  <c r="AQ1988" i="101"/>
  <c r="AQ1980" i="101"/>
  <c r="AQ1964" i="101"/>
  <c r="AS1946" i="101"/>
  <c r="AS1938" i="101"/>
  <c r="AS1930" i="101"/>
  <c r="AQ1912" i="101"/>
  <c r="AQ1904" i="101"/>
  <c r="AS1878" i="101"/>
  <c r="AS1870" i="101"/>
  <c r="AS1854" i="101"/>
  <c r="AS1838" i="101"/>
  <c r="AS1830" i="101"/>
  <c r="AS1822" i="101"/>
  <c r="AQ1804" i="101"/>
  <c r="AQ1796" i="101"/>
  <c r="AQ1788" i="101"/>
  <c r="AS1770" i="101"/>
  <c r="AS1762" i="101"/>
  <c r="AQ1736" i="101"/>
  <c r="AQ650" i="102"/>
  <c r="AQ315" i="102"/>
  <c r="AQ151" i="102"/>
  <c r="AS2161" i="101"/>
  <c r="AS2113" i="101"/>
  <c r="AS2081" i="101"/>
  <c r="AQ2023" i="101"/>
  <c r="AQ1999" i="101"/>
  <c r="AQ1975" i="101"/>
  <c r="AS1941" i="101"/>
  <c r="AQ1911" i="101"/>
  <c r="AS1877" i="101"/>
  <c r="AS1845" i="101"/>
  <c r="AS1829" i="101"/>
  <c r="AS1805" i="101"/>
  <c r="AS1789" i="101"/>
  <c r="AQ1759" i="101"/>
  <c r="AS1726" i="101"/>
  <c r="AS1710" i="101"/>
  <c r="AS1694" i="101"/>
  <c r="AS1686" i="101"/>
  <c r="AS1678" i="101"/>
  <c r="AQ1660" i="101"/>
  <c r="AQ1652" i="101"/>
  <c r="AQ1644" i="101"/>
  <c r="AS1626" i="101"/>
  <c r="AS1618" i="101"/>
  <c r="AQ1592" i="101"/>
  <c r="AQ1584" i="101"/>
  <c r="AQ1552" i="101"/>
  <c r="AQ1544" i="101"/>
  <c r="AQ1536" i="101"/>
  <c r="AS1518" i="101"/>
  <c r="AS1510" i="101"/>
  <c r="AS1502" i="101"/>
  <c r="AS1494" i="101"/>
  <c r="AQ1476" i="101"/>
  <c r="AS1458" i="101"/>
  <c r="AS1442" i="101"/>
  <c r="AS1434" i="101"/>
  <c r="AS1410" i="101"/>
  <c r="AS1402" i="101"/>
  <c r="AS1386" i="101"/>
  <c r="AQ1368" i="101"/>
  <c r="AQ1360" i="101"/>
  <c r="AQ1352" i="101"/>
  <c r="AS1334" i="101"/>
  <c r="AS1326" i="101"/>
  <c r="AQ1300" i="101"/>
  <c r="AQ1292" i="101"/>
  <c r="AQ1268" i="101"/>
  <c r="AQ1260" i="101"/>
  <c r="AQ1244" i="101"/>
  <c r="AS1226" i="101"/>
  <c r="AS1218" i="101"/>
  <c r="AS1210" i="101"/>
  <c r="AQ1192" i="101"/>
  <c r="AQ1184" i="101"/>
  <c r="AS1158" i="101"/>
  <c r="AS1150" i="101"/>
  <c r="AS1134" i="101"/>
  <c r="AS1118" i="101"/>
  <c r="AS1110" i="101"/>
  <c r="AQ1084" i="101"/>
  <c r="AQ1076" i="101"/>
  <c r="AQ1068" i="101"/>
  <c r="AS1050" i="101"/>
  <c r="AS1042" i="101"/>
  <c r="AQ1016" i="101"/>
  <c r="AQ1008" i="101"/>
  <c r="AQ992" i="101"/>
  <c r="AQ976" i="101"/>
  <c r="AQ968" i="101"/>
  <c r="AS942" i="101"/>
  <c r="AS934" i="101"/>
  <c r="AS926" i="101"/>
  <c r="AS918" i="101"/>
  <c r="AQ900" i="101"/>
  <c r="AS882" i="101"/>
  <c r="AS866" i="101"/>
  <c r="AS858" i="101"/>
  <c r="AS834" i="101"/>
  <c r="AS826" i="101"/>
  <c r="AS810" i="101"/>
  <c r="AQ792" i="101"/>
  <c r="AQ784" i="101"/>
  <c r="AQ680" i="102"/>
  <c r="AQ272" i="102"/>
  <c r="AQ115" i="102"/>
  <c r="AQ36" i="102"/>
  <c r="AQ2142" i="101"/>
  <c r="AQ2094" i="101"/>
  <c r="AQ2046" i="101"/>
  <c r="AS2016" i="101"/>
  <c r="AS1984" i="101"/>
  <c r="AQ1946" i="101"/>
  <c r="AQ1930" i="101"/>
  <c r="AQ1906" i="101"/>
  <c r="AQ1874" i="101"/>
  <c r="AQ1842" i="101"/>
  <c r="AQ1826" i="101"/>
  <c r="AS1800" i="101"/>
  <c r="AS1784" i="101"/>
  <c r="AS1760" i="101"/>
  <c r="AQ1734" i="101"/>
  <c r="AQ1727" i="101"/>
  <c r="AQ1699" i="101"/>
  <c r="AQ1691" i="101"/>
  <c r="AQ1683" i="101"/>
  <c r="AQ1675" i="101"/>
  <c r="AS1657" i="101"/>
  <c r="AS1649" i="101"/>
  <c r="AS1641" i="101"/>
  <c r="AQ1623" i="101"/>
  <c r="AQ1615" i="101"/>
  <c r="AQ1587" i="101"/>
  <c r="AQ1579" i="101"/>
  <c r="AS1553" i="101"/>
  <c r="AS1545" i="101"/>
  <c r="AS1537" i="101"/>
  <c r="AQ1519" i="101"/>
  <c r="AQ1511" i="101"/>
  <c r="AQ1503" i="101"/>
  <c r="AQ1495" i="101"/>
  <c r="AS1477" i="101"/>
  <c r="AQ1459" i="101"/>
  <c r="AS1441" i="101"/>
  <c r="AQ1423" i="101"/>
  <c r="AQ1407" i="101"/>
  <c r="AQ1399" i="101"/>
  <c r="AS1373" i="101"/>
  <c r="AS1365" i="101"/>
  <c r="AS1357" i="101"/>
  <c r="AQ1339" i="101"/>
  <c r="AQ1331" i="101"/>
  <c r="AQ1303" i="101"/>
  <c r="AQ1295" i="101"/>
  <c r="AS1269" i="101"/>
  <c r="AS1261" i="101"/>
  <c r="AS1245" i="101"/>
  <c r="AQ1227" i="101"/>
  <c r="AQ1219" i="101"/>
  <c r="AQ1211" i="101"/>
  <c r="AS1193" i="101"/>
  <c r="AS1185" i="101"/>
  <c r="AS1157" i="101"/>
  <c r="AS1149" i="101"/>
  <c r="AQ1123" i="101"/>
  <c r="AQ1115" i="101"/>
  <c r="AQ1099" i="101"/>
  <c r="AS1081" i="101"/>
  <c r="AS1073" i="101"/>
  <c r="AS1065" i="101"/>
  <c r="AQ1047" i="101"/>
  <c r="AQ1039" i="101"/>
  <c r="AQ1011" i="101"/>
  <c r="AQ1003" i="101"/>
  <c r="AS977" i="101"/>
  <c r="AS969" i="101"/>
  <c r="AQ943" i="101"/>
  <c r="AQ935" i="101"/>
  <c r="AQ927" i="101"/>
  <c r="AQ919" i="101"/>
  <c r="AS901" i="101"/>
  <c r="AQ883" i="101"/>
  <c r="AS865" i="101"/>
  <c r="AQ847" i="101"/>
  <c r="AQ831" i="101"/>
  <c r="AQ823" i="101"/>
  <c r="AS797" i="101"/>
  <c r="AS789" i="101"/>
  <c r="AS781" i="101"/>
  <c r="AQ283" i="102"/>
  <c r="AQ2147" i="101"/>
  <c r="AS2057" i="101"/>
  <c r="AQ1987" i="101"/>
  <c r="AS1929" i="101"/>
  <c r="AQ1875" i="101"/>
  <c r="AS1801" i="101"/>
  <c r="AQ1763" i="101"/>
  <c r="AQ1710" i="101"/>
  <c r="AQ1686" i="101"/>
  <c r="AQ1662" i="101"/>
  <c r="AQ1646" i="101"/>
  <c r="AS1620" i="101"/>
  <c r="AQ1582" i="101"/>
  <c r="AQ1550" i="101"/>
  <c r="AQ1534" i="101"/>
  <c r="AQ1510" i="101"/>
  <c r="AQ1494" i="101"/>
  <c r="AQ1446" i="101"/>
  <c r="AQ1422" i="101"/>
  <c r="AQ932" i="102"/>
  <c r="AQ791" i="102"/>
  <c r="AQ541" i="102"/>
  <c r="AQ707" i="102"/>
  <c r="AQ270" i="102"/>
  <c r="AQ383" i="102"/>
  <c r="AQ540" i="102"/>
  <c r="AQ723" i="102"/>
  <c r="AQ291" i="102"/>
  <c r="AQ141" i="102"/>
  <c r="AQ21" i="102"/>
  <c r="AQ2121" i="101"/>
  <c r="AS2075" i="101"/>
  <c r="AQ653" i="102"/>
  <c r="AQ246" i="102"/>
  <c r="AQ105" i="102"/>
  <c r="AQ2164" i="101"/>
  <c r="AS2118" i="101"/>
  <c r="AS2074" i="101"/>
  <c r="AQ427" i="102"/>
  <c r="AQ80" i="102"/>
  <c r="AS2125" i="101"/>
  <c r="AQ2021" i="101"/>
  <c r="AS1951" i="101"/>
  <c r="AQ1909" i="101"/>
  <c r="AS1839" i="101"/>
  <c r="AQ1797" i="101"/>
  <c r="AQ1769" i="101"/>
  <c r="AQ614" i="102"/>
  <c r="AQ234" i="102"/>
  <c r="AQ113" i="102"/>
  <c r="AQ55" i="102"/>
  <c r="AS2160" i="101"/>
  <c r="AS2128" i="101"/>
  <c r="AQ2106" i="101"/>
  <c r="AQ2082" i="101"/>
  <c r="AQ2058" i="101"/>
  <c r="AS2034" i="101"/>
  <c r="AS2018" i="101"/>
  <c r="AS2010" i="101"/>
  <c r="AS1986" i="101"/>
  <c r="AS1978" i="101"/>
  <c r="AS1962" i="101"/>
  <c r="AQ1944" i="101"/>
  <c r="AQ1936" i="101"/>
  <c r="AQ1928" i="101"/>
  <c r="AS1910" i="101"/>
  <c r="AS1902" i="101"/>
  <c r="AQ1876" i="101"/>
  <c r="AQ1868" i="101"/>
  <c r="AQ1836" i="101"/>
  <c r="AQ1828" i="101"/>
  <c r="AQ1820" i="101"/>
  <c r="AS1802" i="101"/>
  <c r="AS1794" i="101"/>
  <c r="AS1786" i="101"/>
  <c r="AQ1768" i="101"/>
  <c r="AQ1760" i="101"/>
  <c r="AS1734" i="101"/>
  <c r="AQ571" i="102"/>
  <c r="AQ222" i="102"/>
  <c r="AQ101" i="102"/>
  <c r="AQ2155" i="101"/>
  <c r="AQ2107" i="101"/>
  <c r="AQ2075" i="101"/>
  <c r="AS2021" i="101"/>
  <c r="AS1989" i="101"/>
  <c r="AQ1951" i="101"/>
  <c r="AQ1935" i="101"/>
  <c r="AS1909" i="101"/>
  <c r="AQ1871" i="101"/>
  <c r="AQ1839" i="101"/>
  <c r="AQ1823" i="101"/>
  <c r="AQ1799" i="101"/>
  <c r="AQ1783" i="101"/>
  <c r="AS1735" i="101"/>
  <c r="AQ1724" i="101"/>
  <c r="AQ1700" i="101"/>
  <c r="AQ1692" i="101"/>
  <c r="AQ1684" i="101"/>
  <c r="AQ1676" i="101"/>
  <c r="AS1658" i="101"/>
  <c r="AS1650" i="101"/>
  <c r="AS1642" i="101"/>
  <c r="AQ1624" i="101"/>
  <c r="AQ1616" i="101"/>
  <c r="AS1590" i="101"/>
  <c r="AS1582" i="101"/>
  <c r="AS1566" i="101"/>
  <c r="AS1550" i="101"/>
  <c r="AS1542" i="101"/>
  <c r="AS1534" i="101"/>
  <c r="AQ1516" i="101"/>
  <c r="AQ1508" i="101"/>
  <c r="AQ1500" i="101"/>
  <c r="AS1482" i="101"/>
  <c r="AS1474" i="101"/>
  <c r="AQ1448" i="101"/>
  <c r="AQ1440" i="101"/>
  <c r="AQ1424" i="101"/>
  <c r="AQ1408" i="101"/>
  <c r="AQ1400" i="101"/>
  <c r="AS1374" i="101"/>
  <c r="AS1366" i="101"/>
  <c r="AS1358" i="101"/>
  <c r="AS1350" i="101"/>
  <c r="AQ1332" i="101"/>
  <c r="AS1314" i="101"/>
  <c r="AS1298" i="101"/>
  <c r="AS1290" i="101"/>
  <c r="AS1266" i="101"/>
  <c r="AS1258" i="101"/>
  <c r="AS1242" i="101"/>
  <c r="AQ1224" i="101"/>
  <c r="AQ1216" i="101"/>
  <c r="AQ1208" i="101"/>
  <c r="AS1190" i="101"/>
  <c r="AS1182" i="101"/>
  <c r="AQ1156" i="101"/>
  <c r="AQ1148" i="101"/>
  <c r="AQ1124" i="101"/>
  <c r="AQ1116" i="101"/>
  <c r="AQ1100" i="101"/>
  <c r="AS1082" i="101"/>
  <c r="AS1074" i="101"/>
  <c r="AS1066" i="101"/>
  <c r="AQ1048" i="101"/>
  <c r="AQ1040" i="101"/>
  <c r="AS1014" i="101"/>
  <c r="AQ672" i="102"/>
  <c r="AQ721" i="102"/>
  <c r="AQ579" i="102"/>
  <c r="AS2107" i="101"/>
  <c r="AQ77" i="102"/>
  <c r="AS1943" i="101"/>
  <c r="AS1763" i="101"/>
  <c r="AQ37" i="102"/>
  <c r="AS2080" i="101"/>
  <c r="AQ2000" i="101"/>
  <c r="AS1942" i="101"/>
  <c r="AS1890" i="101"/>
  <c r="AS1834" i="101"/>
  <c r="AQ1792" i="101"/>
  <c r="AQ1732" i="101"/>
  <c r="AS2129" i="101"/>
  <c r="AQ1983" i="101"/>
  <c r="AS1869" i="101"/>
  <c r="AQ1767" i="101"/>
  <c r="AS1690" i="101"/>
  <c r="AQ1648" i="101"/>
  <c r="AQ1588" i="101"/>
  <c r="AQ1540" i="101"/>
  <c r="AS1498" i="101"/>
  <c r="AS1438" i="101"/>
  <c r="AQ1372" i="101"/>
  <c r="AS1330" i="101"/>
  <c r="AQ1264" i="101"/>
  <c r="AS1214" i="101"/>
  <c r="AS1154" i="101"/>
  <c r="AS1098" i="101"/>
  <c r="AS1046" i="101"/>
  <c r="AQ1004" i="101"/>
  <c r="AQ972" i="101"/>
  <c r="AS938" i="101"/>
  <c r="AS922" i="101"/>
  <c r="AQ896" i="101"/>
  <c r="AS862" i="101"/>
  <c r="AS830" i="101"/>
  <c r="AQ796" i="101"/>
  <c r="AQ780" i="101"/>
  <c r="AQ186" i="102"/>
  <c r="AS2164" i="101"/>
  <c r="AQ2078" i="101"/>
  <c r="AS2000" i="101"/>
  <c r="AQ1938" i="101"/>
  <c r="AQ1890" i="101"/>
  <c r="AQ1834" i="101"/>
  <c r="AS1792" i="101"/>
  <c r="AS1736" i="101"/>
  <c r="AQ1723" i="101"/>
  <c r="AQ1687" i="101"/>
  <c r="AS1661" i="101"/>
  <c r="AS1645" i="101"/>
  <c r="AQ1619" i="101"/>
  <c r="AQ1583" i="101"/>
  <c r="AS1549" i="101"/>
  <c r="AS1533" i="101"/>
  <c r="AQ1507" i="101"/>
  <c r="AS1481" i="101"/>
  <c r="AS1445" i="101"/>
  <c r="AQ1411" i="101"/>
  <c r="AQ1387" i="101"/>
  <c r="AS1361" i="101"/>
  <c r="AQ1335" i="101"/>
  <c r="AQ1299" i="101"/>
  <c r="AS1265" i="101"/>
  <c r="AQ1231" i="101"/>
  <c r="AQ1215" i="101"/>
  <c r="AS1189" i="101"/>
  <c r="AS1153" i="101"/>
  <c r="AQ1119" i="101"/>
  <c r="AS1085" i="101"/>
  <c r="AS1069" i="101"/>
  <c r="AQ1043" i="101"/>
  <c r="AQ1007" i="101"/>
  <c r="AS973" i="101"/>
  <c r="AQ939" i="101"/>
  <c r="AQ923" i="101"/>
  <c r="AS897" i="101"/>
  <c r="AS861" i="101"/>
  <c r="AQ827" i="101"/>
  <c r="AS793" i="101"/>
  <c r="AS777" i="101"/>
  <c r="AS2089" i="101"/>
  <c r="AS1945" i="101"/>
  <c r="AS1833" i="101"/>
  <c r="AS1769" i="101"/>
  <c r="AS1700" i="101"/>
  <c r="AQ1678" i="101"/>
  <c r="AS1652" i="101"/>
  <c r="AQ1614" i="101"/>
  <c r="AQ1566" i="101"/>
  <c r="AS1540" i="101"/>
  <c r="AS1508" i="101"/>
  <c r="AS1476" i="101"/>
  <c r="AS1436" i="101"/>
  <c r="AQ1398" i="101"/>
  <c r="AQ1366" i="101"/>
  <c r="AQ1350" i="101"/>
  <c r="AQ1302" i="101"/>
  <c r="AQ1278" i="101"/>
  <c r="AQ1254" i="101"/>
  <c r="AQ1222" i="101"/>
  <c r="AQ1206" i="101"/>
  <c r="AQ1158" i="101"/>
  <c r="AQ1134" i="101"/>
  <c r="AQ1110" i="101"/>
  <c r="AQ1078" i="101"/>
  <c r="AQ1062" i="101"/>
  <c r="AQ1014" i="101"/>
  <c r="AQ990" i="101"/>
  <c r="AQ966" i="101"/>
  <c r="AQ934" i="101"/>
  <c r="AQ918" i="101"/>
  <c r="AQ870" i="101"/>
  <c r="AQ846" i="101"/>
  <c r="AQ822" i="101"/>
  <c r="AQ790" i="101"/>
  <c r="AQ776" i="101"/>
  <c r="AS758" i="101"/>
  <c r="AS750" i="101"/>
  <c r="AQ724" i="101"/>
  <c r="AQ716" i="101"/>
  <c r="AQ684" i="101"/>
  <c r="AQ668" i="101"/>
  <c r="AS650" i="101"/>
  <c r="AS642" i="101"/>
  <c r="AS634" i="101"/>
  <c r="AQ616" i="101"/>
  <c r="AQ608" i="101"/>
  <c r="AS582" i="101"/>
  <c r="AS574" i="101"/>
  <c r="AS558" i="101"/>
  <c r="AS542" i="101"/>
  <c r="AS534" i="101"/>
  <c r="AQ508" i="101"/>
  <c r="AQ500" i="101"/>
  <c r="AQ492" i="101"/>
  <c r="AS474" i="101"/>
  <c r="AS466" i="101"/>
  <c r="AQ440" i="101"/>
  <c r="AQ432" i="101"/>
  <c r="AQ416" i="101"/>
  <c r="AQ400" i="101"/>
  <c r="AQ392" i="101"/>
  <c r="AS366" i="101"/>
  <c r="AS358" i="101"/>
  <c r="AS350" i="101"/>
  <c r="AS342" i="101"/>
  <c r="AQ324" i="101"/>
  <c r="AS306" i="101"/>
  <c r="AS290" i="101"/>
  <c r="AS282" i="101"/>
  <c r="AS258" i="101"/>
  <c r="AS250" i="101"/>
  <c r="AS234" i="101"/>
  <c r="AQ216" i="101"/>
  <c r="AQ208" i="101"/>
  <c r="AQ200" i="101"/>
  <c r="AQ182" i="101"/>
  <c r="AS2108" i="101"/>
  <c r="AS2012" i="101"/>
  <c r="AS1948" i="101"/>
  <c r="AQ1910" i="101"/>
  <c r="AQ1830" i="101"/>
  <c r="AS1788" i="101"/>
  <c r="AQ1729" i="101"/>
  <c r="AS1695" i="101"/>
  <c r="AS1679" i="101"/>
  <c r="AQ1649" i="101"/>
  <c r="AQ1625" i="101"/>
  <c r="AS1591" i="101"/>
  <c r="AQ1553" i="101"/>
  <c r="AQ1537" i="101"/>
  <c r="AS1511" i="101"/>
  <c r="AS1495" i="101"/>
  <c r="AS1471" i="101"/>
  <c r="AS1423" i="101"/>
  <c r="AS1399" i="101"/>
  <c r="AQ1361" i="101"/>
  <c r="AQ1337" i="101"/>
  <c r="AS1303" i="101"/>
  <c r="AQ1265" i="101"/>
  <c r="AS1231" i="101"/>
  <c r="AS1215" i="101"/>
  <c r="AS1191" i="101"/>
  <c r="AQ1153" i="101"/>
  <c r="AS1119" i="101"/>
  <c r="AQ1081" i="101"/>
  <c r="AQ1065" i="101"/>
  <c r="AQ1041" i="101"/>
  <c r="AS1007" i="101"/>
  <c r="AQ969" i="101"/>
  <c r="AS935" i="101"/>
  <c r="AS919" i="101"/>
  <c r="AS895" i="101"/>
  <c r="AS847" i="101"/>
  <c r="AS823" i="101"/>
  <c r="AQ785" i="101"/>
  <c r="AQ126" i="102"/>
  <c r="AQ2011" i="101"/>
  <c r="AQ1915" i="101"/>
  <c r="AQ1787" i="101"/>
  <c r="AQ97" i="102"/>
  <c r="AS2092" i="101"/>
  <c r="AQ1934" i="101"/>
  <c r="AS2073" i="101"/>
  <c r="AS1905" i="101"/>
  <c r="AQ1835" i="101"/>
  <c r="AQ20" i="102"/>
  <c r="AQ1870" i="101"/>
  <c r="AS1723" i="101"/>
  <c r="AS1659" i="101"/>
  <c r="AQ1621" i="101"/>
  <c r="AQ1541" i="101"/>
  <c r="AS1499" i="101"/>
  <c r="AS1435" i="101"/>
  <c r="AS1371" i="101"/>
  <c r="AQ1333" i="101"/>
  <c r="AS1259" i="101"/>
  <c r="AS1211" i="101"/>
  <c r="AQ1854" i="101"/>
  <c r="AQ1722" i="101"/>
  <c r="AS1680" i="101"/>
  <c r="AQ1642" i="101"/>
  <c r="AQ1578" i="101"/>
  <c r="AS1536" i="101"/>
  <c r="AQ1498" i="101"/>
  <c r="AQ1434" i="101"/>
  <c r="AQ1386" i="101"/>
  <c r="AQ1338" i="101"/>
  <c r="AS1280" i="101"/>
  <c r="AQ31" i="102"/>
  <c r="AS1733" i="101"/>
  <c r="AQ1693" i="101"/>
  <c r="AS1651" i="101"/>
  <c r="AS1587" i="101"/>
  <c r="AS1539" i="101"/>
  <c r="AQ1501" i="101"/>
  <c r="AQ1437" i="101"/>
  <c r="AQ1373" i="101"/>
  <c r="AS1315" i="101"/>
  <c r="AQ1261" i="101"/>
  <c r="AQ1213" i="101"/>
  <c r="AQ1650" i="101"/>
  <c r="AQ1458" i="101"/>
  <c r="AQ1266" i="101"/>
  <c r="AS1171" i="101"/>
  <c r="AQ1117" i="101"/>
  <c r="AQ1069" i="101"/>
  <c r="AQ1005" i="101"/>
  <c r="AQ941" i="101"/>
  <c r="AQ405" i="102"/>
  <c r="AQ287" i="102"/>
  <c r="AQ221" i="102"/>
  <c r="AQ2057" i="101"/>
  <c r="AQ2156" i="101"/>
  <c r="AQ42" i="102"/>
  <c r="AS1891" i="101"/>
  <c r="AQ416" i="102"/>
  <c r="AQ2154" i="101"/>
  <c r="AS2056" i="101"/>
  <c r="AQ1984" i="101"/>
  <c r="AS1934" i="101"/>
  <c r="AS1874" i="101"/>
  <c r="AS1826" i="101"/>
  <c r="AQ1784" i="101"/>
  <c r="AQ507" i="102"/>
  <c r="AS2097" i="101"/>
  <c r="AS1949" i="101"/>
  <c r="AS1837" i="101"/>
  <c r="AS1730" i="101"/>
  <c r="AS1682" i="101"/>
  <c r="AQ1640" i="101"/>
  <c r="AQ1580" i="101"/>
  <c r="AQ1532" i="101"/>
  <c r="AQ1480" i="101"/>
  <c r="AS1422" i="101"/>
  <c r="AQ1364" i="101"/>
  <c r="AQ1304" i="101"/>
  <c r="AQ1256" i="101"/>
  <c r="AS1206" i="101"/>
  <c r="AS1146" i="101"/>
  <c r="AQ1080" i="101"/>
  <c r="AS1038" i="101"/>
  <c r="AS990" i="101"/>
  <c r="AS966" i="101"/>
  <c r="AQ932" i="101"/>
  <c r="AS906" i="101"/>
  <c r="AQ872" i="101"/>
  <c r="AQ848" i="101"/>
  <c r="AQ824" i="101"/>
  <c r="AS790" i="101"/>
  <c r="AQ78" i="102"/>
  <c r="AS2132" i="101"/>
  <c r="AQ2034" i="101"/>
  <c r="AQ1978" i="101"/>
  <c r="AS1928" i="101"/>
  <c r="AS1872" i="101"/>
  <c r="AS1824" i="101"/>
  <c r="AQ1770" i="101"/>
  <c r="AQ1733" i="101"/>
  <c r="AS1697" i="101"/>
  <c r="AS1681" i="101"/>
  <c r="AQ1655" i="101"/>
  <c r="AQ1639" i="101"/>
  <c r="AQ1603" i="101"/>
  <c r="AQ1567" i="101"/>
  <c r="AQ1543" i="101"/>
  <c r="AS1517" i="101"/>
  <c r="AS1501" i="101"/>
  <c r="AQ1475" i="101"/>
  <c r="AQ1439" i="101"/>
  <c r="AS1405" i="101"/>
  <c r="AQ1371" i="101"/>
  <c r="AQ1355" i="101"/>
  <c r="AS1329" i="101"/>
  <c r="AS1293" i="101"/>
  <c r="AQ1259" i="101"/>
  <c r="AS1225" i="101"/>
  <c r="AS1209" i="101"/>
  <c r="AQ1183" i="101"/>
  <c r="AQ1147" i="101"/>
  <c r="AS1113" i="101"/>
  <c r="AQ1079" i="101"/>
  <c r="AQ1063" i="101"/>
  <c r="AQ1027" i="101"/>
  <c r="AQ991" i="101"/>
  <c r="AQ967" i="101"/>
  <c r="AS933" i="101"/>
  <c r="AQ907" i="101"/>
  <c r="AQ871" i="101"/>
  <c r="AS837" i="101"/>
  <c r="AS813" i="101"/>
  <c r="AQ787" i="101"/>
  <c r="AQ253" i="102"/>
  <c r="AQ2051" i="101"/>
  <c r="AS1913" i="101"/>
  <c r="AQ1827" i="101"/>
  <c r="AQ1747" i="101"/>
  <c r="AQ1694" i="101"/>
  <c r="AS1676" i="101"/>
  <c r="AS1644" i="101"/>
  <c r="AQ1590" i="101"/>
  <c r="AS1556" i="101"/>
  <c r="AS1532" i="101"/>
  <c r="AQ1502" i="101"/>
  <c r="AQ1470" i="101"/>
  <c r="AS1412" i="101"/>
  <c r="AS1388" i="101"/>
  <c r="AS1364" i="101"/>
  <c r="AQ1334" i="101"/>
  <c r="AS1300" i="101"/>
  <c r="AS1268" i="101"/>
  <c r="AS1244" i="101"/>
  <c r="AS1220" i="101"/>
  <c r="AQ1190" i="101"/>
  <c r="AS1156" i="101"/>
  <c r="AS1124" i="101"/>
  <c r="AS1100" i="101"/>
  <c r="AS1076" i="101"/>
  <c r="AQ1046" i="101"/>
  <c r="AS1012" i="101"/>
  <c r="AS980" i="101"/>
  <c r="AS956" i="101"/>
  <c r="AS932" i="101"/>
  <c r="AQ902" i="101"/>
  <c r="AS868" i="101"/>
  <c r="AS836" i="101"/>
  <c r="AS812" i="101"/>
  <c r="AS788" i="101"/>
  <c r="AS774" i="101"/>
  <c r="AQ756" i="101"/>
  <c r="AS738" i="101"/>
  <c r="AS722" i="101"/>
  <c r="AS714" i="101"/>
  <c r="AS690" i="101"/>
  <c r="AS682" i="101"/>
  <c r="AS666" i="101"/>
  <c r="AQ648" i="101"/>
  <c r="AQ640" i="101"/>
  <c r="AQ632" i="101"/>
  <c r="AS614" i="101"/>
  <c r="AS606" i="101"/>
  <c r="AQ580" i="101"/>
  <c r="AQ572" i="101"/>
  <c r="AQ540" i="101"/>
  <c r="AQ524" i="101"/>
  <c r="AS506" i="101"/>
  <c r="AS498" i="101"/>
  <c r="AS490" i="101"/>
  <c r="AQ472" i="101"/>
  <c r="AQ464" i="101"/>
  <c r="AS438" i="101"/>
  <c r="AS430" i="101"/>
  <c r="AS414" i="101"/>
  <c r="AS398" i="101"/>
  <c r="AS390" i="101"/>
  <c r="AQ364" i="101"/>
  <c r="AQ356" i="101"/>
  <c r="AQ348" i="101"/>
  <c r="AS330" i="101"/>
  <c r="AS322" i="101"/>
  <c r="AQ296" i="101"/>
  <c r="AQ288" i="101"/>
  <c r="AQ272" i="101"/>
  <c r="AQ256" i="101"/>
  <c r="AQ248" i="101"/>
  <c r="AS222" i="101"/>
  <c r="AS214" i="101"/>
  <c r="AS206" i="101"/>
  <c r="AS198" i="101"/>
  <c r="AQ368" i="102"/>
  <c r="AS2076" i="101"/>
  <c r="AS1980" i="101"/>
  <c r="AQ1942" i="101"/>
  <c r="AQ1878" i="101"/>
  <c r="AS1820" i="101"/>
  <c r="AQ1782" i="101"/>
  <c r="AS1727" i="101"/>
  <c r="AQ1689" i="101"/>
  <c r="AS1663" i="101"/>
  <c r="AS1647" i="101"/>
  <c r="AS1623" i="101"/>
  <c r="AQ1585" i="101"/>
  <c r="AS1551" i="101"/>
  <c r="AS1535" i="101"/>
  <c r="AQ1505" i="101"/>
  <c r="AQ1481" i="101"/>
  <c r="AS1447" i="101"/>
  <c r="AQ1409" i="101"/>
  <c r="AS1375" i="101"/>
  <c r="AS1359" i="101"/>
  <c r="AS1335" i="101"/>
  <c r="AQ1297" i="101"/>
  <c r="AS1263" i="101"/>
  <c r="AQ1225" i="101"/>
  <c r="AQ1209" i="101"/>
  <c r="AQ1185" i="101"/>
  <c r="AS1151" i="101"/>
  <c r="AQ1113" i="101"/>
  <c r="AS1079" i="101"/>
  <c r="AS1063" i="101"/>
  <c r="AS1039" i="101"/>
  <c r="AS991" i="101"/>
  <c r="AS967" i="101"/>
  <c r="AQ929" i="101"/>
  <c r="AQ905" i="101"/>
  <c r="AS871" i="101"/>
  <c r="AQ833" i="101"/>
  <c r="AS799" i="101"/>
  <c r="AS783" i="101"/>
  <c r="AS1985" i="101"/>
  <c r="AS1825" i="101"/>
  <c r="AS1761" i="101"/>
  <c r="AQ24" i="102"/>
  <c r="AQ2054" i="101"/>
  <c r="AS1908" i="101"/>
  <c r="AQ1963" i="101"/>
  <c r="AS1873" i="101"/>
  <c r="AQ1803" i="101"/>
  <c r="AQ2086" i="101"/>
  <c r="AS1844" i="101"/>
  <c r="AS1691" i="101"/>
  <c r="AQ1653" i="101"/>
  <c r="AQ1589" i="101"/>
  <c r="AS1531" i="101"/>
  <c r="AS1483" i="101"/>
  <c r="AQ1413" i="101"/>
  <c r="AQ1365" i="101"/>
  <c r="AQ1301" i="101"/>
  <c r="AS1243" i="101"/>
  <c r="AQ607" i="102"/>
  <c r="AS1828" i="101"/>
  <c r="AS1712" i="101"/>
  <c r="AQ1674" i="101"/>
  <c r="AQ1626" i="101"/>
  <c r="AS1568" i="101"/>
  <c r="AQ1530" i="101"/>
  <c r="AQ1482" i="101"/>
  <c r="AS1424" i="101"/>
  <c r="AQ1370" i="101"/>
  <c r="AS1328" i="101"/>
  <c r="AS1264" i="101"/>
  <c r="AQ1950" i="101"/>
  <c r="AS1728" i="101"/>
  <c r="AS1683" i="101"/>
  <c r="AQ1645" i="101"/>
  <c r="AQ1581" i="101"/>
  <c r="AQ1533" i="101"/>
  <c r="AS1475" i="101"/>
  <c r="AS1411" i="101"/>
  <c r="AS1363" i="101"/>
  <c r="AS1299" i="101"/>
  <c r="AQ1245" i="101"/>
  <c r="AQ432" i="102"/>
  <c r="AS1624" i="101"/>
  <c r="AS1368" i="101"/>
  <c r="AS1224" i="101"/>
  <c r="AS1155" i="101"/>
  <c r="AQ1101" i="101"/>
  <c r="AS1043" i="101"/>
  <c r="AS979" i="101"/>
  <c r="AQ615" i="102"/>
  <c r="AQ428" i="102"/>
  <c r="AQ109" i="102"/>
  <c r="AQ536" i="102"/>
  <c r="AS2098" i="101"/>
  <c r="AQ2095" i="101"/>
  <c r="AS1831" i="101"/>
  <c r="AQ177" i="102"/>
  <c r="AQ2122" i="101"/>
  <c r="AQ2024" i="101"/>
  <c r="AQ1976" i="101"/>
  <c r="AS1926" i="101"/>
  <c r="AS1866" i="101"/>
  <c r="AS1818" i="101"/>
  <c r="AS1766" i="101"/>
  <c r="AQ215" i="102"/>
  <c r="AQ2059" i="101"/>
  <c r="AS1933" i="101"/>
  <c r="AS1821" i="101"/>
  <c r="AS1722" i="101"/>
  <c r="AS1674" i="101"/>
  <c r="AS1622" i="101"/>
  <c r="AQ1556" i="101"/>
  <c r="AS1514" i="101"/>
  <c r="AQ1472" i="101"/>
  <c r="AS1406" i="101"/>
  <c r="AQ1356" i="101"/>
  <c r="AQ1296" i="101"/>
  <c r="AS1230" i="101"/>
  <c r="AQ1188" i="101"/>
  <c r="AS1122" i="101"/>
  <c r="AQ1072" i="101"/>
  <c r="AQ1012" i="101"/>
  <c r="AQ980" i="101"/>
  <c r="AQ956" i="101"/>
  <c r="AS930" i="101"/>
  <c r="AQ904" i="101"/>
  <c r="AS870" i="101"/>
  <c r="AS846" i="101"/>
  <c r="AS822" i="101"/>
  <c r="AQ788" i="101"/>
  <c r="AQ464" i="102"/>
  <c r="AQ74" i="102"/>
  <c r="AQ2126" i="101"/>
  <c r="AS2024" i="101"/>
  <c r="AS1976" i="101"/>
  <c r="AQ1914" i="101"/>
  <c r="AQ1866" i="101"/>
  <c r="AQ1818" i="101"/>
  <c r="AS1768" i="101"/>
  <c r="AQ1731" i="101"/>
  <c r="AQ1695" i="101"/>
  <c r="AQ1679" i="101"/>
  <c r="AS1653" i="101"/>
  <c r="AQ1627" i="101"/>
  <c r="AQ1591" i="101"/>
  <c r="AS1557" i="101"/>
  <c r="AS1541" i="101"/>
  <c r="AQ1515" i="101"/>
  <c r="AQ1499" i="101"/>
  <c r="AS1473" i="101"/>
  <c r="AS1437" i="101"/>
  <c r="AQ1403" i="101"/>
  <c r="AS1369" i="101"/>
  <c r="AS1353" i="101"/>
  <c r="AQ1327" i="101"/>
  <c r="AQ1291" i="101"/>
  <c r="AS1257" i="101"/>
  <c r="AQ1223" i="101"/>
  <c r="AQ1207" i="101"/>
  <c r="AQ1171" i="101"/>
  <c r="AQ1135" i="101"/>
  <c r="AQ1111" i="101"/>
  <c r="AS1077" i="101"/>
  <c r="AQ1051" i="101"/>
  <c r="AQ1015" i="101"/>
  <c r="AS981" i="101"/>
  <c r="AS957" i="101"/>
  <c r="AQ931" i="101"/>
  <c r="AS905" i="101"/>
  <c r="AS869" i="101"/>
  <c r="AQ835" i="101"/>
  <c r="AQ811" i="101"/>
  <c r="AS785" i="101"/>
  <c r="AQ67" i="102"/>
  <c r="AQ2035" i="101"/>
  <c r="AQ1907" i="101"/>
  <c r="AQ1795" i="101"/>
  <c r="AQ1726" i="101"/>
  <c r="AS1692" i="101"/>
  <c r="AS1660" i="101"/>
  <c r="AQ1638" i="101"/>
  <c r="AS1588" i="101"/>
  <c r="AS1548" i="101"/>
  <c r="AQ1518" i="101"/>
  <c r="AS1500" i="101"/>
  <c r="AS1444" i="101"/>
  <c r="AQ1406" i="101"/>
  <c r="AQ1374" i="101"/>
  <c r="AQ1358" i="101"/>
  <c r="AS1332" i="101"/>
  <c r="AQ1294" i="101"/>
  <c r="AQ1262" i="101"/>
  <c r="AQ1230" i="101"/>
  <c r="AQ1214" i="101"/>
  <c r="AS1188" i="101"/>
  <c r="AQ1150" i="101"/>
  <c r="AQ1118" i="101"/>
  <c r="AQ1086" i="101"/>
  <c r="AQ1070" i="101"/>
  <c r="AS1044" i="101"/>
  <c r="AQ1006" i="101"/>
  <c r="AQ974" i="101"/>
  <c r="AQ942" i="101"/>
  <c r="AQ926" i="101"/>
  <c r="AS900" i="101"/>
  <c r="AQ862" i="101"/>
  <c r="AQ830" i="101"/>
  <c r="AQ798" i="101"/>
  <c r="AQ782" i="101"/>
  <c r="AS762" i="101"/>
  <c r="AS754" i="101"/>
  <c r="AQ728" i="101"/>
  <c r="AQ720" i="101"/>
  <c r="AQ704" i="101"/>
  <c r="AQ688" i="101"/>
  <c r="AQ680" i="101"/>
  <c r="AS654" i="101"/>
  <c r="AS646" i="101"/>
  <c r="AS638" i="101"/>
  <c r="AS630" i="101"/>
  <c r="AQ612" i="101"/>
  <c r="AS594" i="101"/>
  <c r="AS578" i="101"/>
  <c r="AS570" i="101"/>
  <c r="AS546" i="101"/>
  <c r="AS538" i="101"/>
  <c r="AS522" i="101"/>
  <c r="AQ504" i="101"/>
  <c r="AQ496" i="101"/>
  <c r="AQ488" i="101"/>
  <c r="AS470" i="101"/>
  <c r="AS462" i="101"/>
  <c r="AQ436" i="101"/>
  <c r="AQ428" i="101"/>
  <c r="AQ404" i="101"/>
  <c r="AQ396" i="101"/>
  <c r="AQ380" i="101"/>
  <c r="AS362" i="101"/>
  <c r="AS354" i="101"/>
  <c r="AS346" i="101"/>
  <c r="AQ328" i="101"/>
  <c r="AQ320" i="101"/>
  <c r="AS294" i="101"/>
  <c r="AS286" i="101"/>
  <c r="AS270" i="101"/>
  <c r="AS254" i="101"/>
  <c r="AS246" i="101"/>
  <c r="AQ220" i="101"/>
  <c r="AQ212" i="101"/>
  <c r="AQ204" i="101"/>
  <c r="AS186" i="101"/>
  <c r="AQ218" i="102"/>
  <c r="AQ2070" i="101"/>
  <c r="AQ1974" i="101"/>
  <c r="AS1932" i="101"/>
  <c r="AS1868" i="101"/>
  <c r="AS1804" i="101"/>
  <c r="AQ1766" i="101"/>
  <c r="AS1711" i="101"/>
  <c r="AS1687" i="101"/>
  <c r="AQ1657" i="101"/>
  <c r="AQ1641" i="101"/>
  <c r="AQ1617" i="101"/>
  <c r="AS1583" i="101"/>
  <c r="AQ1545" i="101"/>
  <c r="AS1519" i="101"/>
  <c r="AS1503" i="101"/>
  <c r="AS1479" i="101"/>
  <c r="AQ1441" i="101"/>
  <c r="AS1407" i="101"/>
  <c r="AQ1369" i="101"/>
  <c r="AQ1353" i="101"/>
  <c r="AQ1329" i="101"/>
  <c r="AS1295" i="101"/>
  <c r="AQ1257" i="101"/>
  <c r="AS1223" i="101"/>
  <c r="AQ889" i="102"/>
  <c r="AQ203" i="102"/>
  <c r="AQ99" i="102"/>
  <c r="AQ1908" i="101"/>
  <c r="AQ43" i="102"/>
  <c r="AS1698" i="101"/>
  <c r="AS1506" i="101"/>
  <c r="AQ1280" i="101"/>
  <c r="AQ1064" i="101"/>
  <c r="AQ924" i="101"/>
  <c r="AS798" i="101"/>
  <c r="AS2084" i="101"/>
  <c r="AS1840" i="101"/>
  <c r="AS1689" i="101"/>
  <c r="AS1585" i="101"/>
  <c r="AQ1483" i="101"/>
  <c r="AQ1363" i="101"/>
  <c r="AQ1243" i="101"/>
  <c r="AS1121" i="101"/>
  <c r="AS1009" i="101"/>
  <c r="AQ899" i="101"/>
  <c r="AQ779" i="101"/>
  <c r="AS1785" i="101"/>
  <c r="AQ1622" i="101"/>
  <c r="AQ1478" i="101"/>
  <c r="AS1356" i="101"/>
  <c r="AS1228" i="101"/>
  <c r="AS1116" i="101"/>
  <c r="AS1004" i="101"/>
  <c r="AQ894" i="101"/>
  <c r="AS780" i="101"/>
  <c r="AS718" i="101"/>
  <c r="AQ652" i="101"/>
  <c r="AS610" i="101"/>
  <c r="AQ544" i="101"/>
  <c r="AS494" i="101"/>
  <c r="AS434" i="101"/>
  <c r="AS378" i="101"/>
  <c r="AS326" i="101"/>
  <c r="AQ260" i="101"/>
  <c r="AS210" i="101"/>
  <c r="AQ2022" i="101"/>
  <c r="AQ1798" i="101"/>
  <c r="AS1655" i="101"/>
  <c r="AS1543" i="101"/>
  <c r="AS1439" i="101"/>
  <c r="AS1327" i="101"/>
  <c r="AS1207" i="101"/>
  <c r="AS1135" i="101"/>
  <c r="AQ1073" i="101"/>
  <c r="AS1015" i="101"/>
  <c r="AS943" i="101"/>
  <c r="AS903" i="101"/>
  <c r="AS831" i="101"/>
  <c r="AQ475" i="102"/>
  <c r="AQ1979" i="101"/>
  <c r="AQ560" i="102"/>
  <c r="AQ1998" i="101"/>
  <c r="AS1937" i="101"/>
  <c r="AQ1771" i="101"/>
  <c r="AQ1806" i="101"/>
  <c r="AS1643" i="101"/>
  <c r="AS1515" i="101"/>
  <c r="AS1403" i="101"/>
  <c r="AS1291" i="101"/>
  <c r="AS2124" i="101"/>
  <c r="AS1696" i="101"/>
  <c r="AS1616" i="101"/>
  <c r="AQ1514" i="101"/>
  <c r="AS1408" i="101"/>
  <c r="AS1296" i="101"/>
  <c r="AS1876" i="101"/>
  <c r="AQ1677" i="101"/>
  <c r="AS1555" i="101"/>
  <c r="AS1459" i="101"/>
  <c r="AQ1357" i="101"/>
  <c r="AQ1229" i="101"/>
  <c r="AQ1586" i="101"/>
  <c r="AQ1218" i="101"/>
  <c r="AQ1085" i="101"/>
  <c r="AQ973" i="101"/>
  <c r="AS899" i="101"/>
  <c r="AS835" i="101"/>
  <c r="AS787" i="101"/>
  <c r="AS761" i="101"/>
  <c r="AQ754" i="101"/>
  <c r="AS728" i="101"/>
  <c r="AQ721" i="101"/>
  <c r="AS681" i="101"/>
  <c r="AS648" i="101"/>
  <c r="AQ641" i="101"/>
  <c r="AS617" i="101"/>
  <c r="AQ610" i="101"/>
  <c r="AS584" i="101"/>
  <c r="AQ577" i="101"/>
  <c r="AS1544" i="101"/>
  <c r="AS1352" i="101"/>
  <c r="AS1192" i="101"/>
  <c r="AQ1154" i="101"/>
  <c r="AQ1074" i="101"/>
  <c r="AQ1026" i="101"/>
  <c r="AS968" i="101"/>
  <c r="AS904" i="101"/>
  <c r="AQ866" i="101"/>
  <c r="AQ786" i="101"/>
  <c r="AS763" i="101"/>
  <c r="AQ727" i="101"/>
  <c r="AS716" i="101"/>
  <c r="AS684" i="101"/>
  <c r="AS669" i="101"/>
  <c r="AS652" i="101"/>
  <c r="AQ645" i="101"/>
  <c r="AQ631" i="101"/>
  <c r="AQ614" i="101"/>
  <c r="AQ581" i="101"/>
  <c r="AQ535" i="101"/>
  <c r="AS523" i="101"/>
  <c r="AQ503" i="101"/>
  <c r="AS492" i="101"/>
  <c r="AQ54" i="102"/>
  <c r="AQ1618" i="101"/>
  <c r="AQ1362" i="101"/>
  <c r="AS1195" i="101"/>
  <c r="AQ1125" i="101"/>
  <c r="AQ1077" i="101"/>
  <c r="AQ1013" i="101"/>
  <c r="AS955" i="101"/>
  <c r="AS907" i="101"/>
  <c r="AQ837" i="101"/>
  <c r="AQ789" i="101"/>
  <c r="AQ762" i="101"/>
  <c r="AS751" i="101"/>
  <c r="AQ715" i="101"/>
  <c r="AS689" i="101"/>
  <c r="AQ682" i="101"/>
  <c r="AS655" i="101"/>
  <c r="AS641" i="101"/>
  <c r="AQ634" i="101"/>
  <c r="AQ617" i="101"/>
  <c r="AS577" i="101"/>
  <c r="AQ570" i="101"/>
  <c r="AQ1602" i="101"/>
  <c r="AS1040" i="101"/>
  <c r="AS848" i="101"/>
  <c r="AQ751" i="101"/>
  <c r="AQ687" i="101"/>
  <c r="AS580" i="101"/>
  <c r="AS544" i="101"/>
  <c r="AQ509" i="101"/>
  <c r="AQ499" i="101"/>
  <c r="AS468" i="101"/>
  <c r="AS451" i="101"/>
  <c r="AQ431" i="101"/>
  <c r="AQ414" i="101"/>
  <c r="AQ399" i="101"/>
  <c r="AQ367" i="101"/>
  <c r="AS356" i="101"/>
  <c r="AQ349" i="101"/>
  <c r="AQ319" i="101"/>
  <c r="AS292" i="101"/>
  <c r="AQ285" i="101"/>
  <c r="AS260" i="101"/>
  <c r="AQ253" i="101"/>
  <c r="AQ221" i="101"/>
  <c r="AQ207" i="101"/>
  <c r="AS178" i="101"/>
  <c r="AQ152" i="101"/>
  <c r="AS144" i="101"/>
  <c r="AQ128" i="101"/>
  <c r="AQ112" i="101"/>
  <c r="AQ104" i="101"/>
  <c r="AQ78" i="101"/>
  <c r="AS70" i="101"/>
  <c r="AS62" i="101"/>
  <c r="AQ54" i="101"/>
  <c r="AS36" i="101"/>
  <c r="AQ28" i="101"/>
  <c r="AQ20" i="101"/>
  <c r="AQ144" i="101"/>
  <c r="AS126" i="101"/>
  <c r="AS104" i="101"/>
  <c r="AQ62" i="101"/>
  <c r="AQ24" i="101"/>
  <c r="AQ1082" i="101"/>
  <c r="AS692" i="101"/>
  <c r="AS536" i="101"/>
  <c r="AS464" i="101"/>
  <c r="AS399" i="101"/>
  <c r="AS1152" i="101"/>
  <c r="AS896" i="101"/>
  <c r="AQ750" i="101"/>
  <c r="AQ669" i="101"/>
  <c r="AS579" i="101"/>
  <c r="AS545" i="101"/>
  <c r="AQ507" i="101"/>
  <c r="AQ490" i="101"/>
  <c r="AS471" i="101"/>
  <c r="AQ451" i="101"/>
  <c r="AQ435" i="101"/>
  <c r="AQ402" i="101"/>
  <c r="AS391" i="101"/>
  <c r="AQ355" i="101"/>
  <c r="AS344" i="101"/>
  <c r="AS327" i="101"/>
  <c r="AQ307" i="101"/>
  <c r="AQ291" i="101"/>
  <c r="AQ258" i="101"/>
  <c r="AS247" i="101"/>
  <c r="AQ211" i="101"/>
  <c r="AS200" i="101"/>
  <c r="AS181" i="101"/>
  <c r="AS163" i="101"/>
  <c r="AQ145" i="101"/>
  <c r="AS127" i="101"/>
  <c r="AQ111" i="101"/>
  <c r="AS103" i="101"/>
  <c r="AQ77" i="101"/>
  <c r="AS69" i="101"/>
  <c r="AQ61" i="101"/>
  <c r="AS43" i="101"/>
  <c r="AS35" i="101"/>
  <c r="AQ27" i="101"/>
  <c r="AS19" i="101"/>
  <c r="AS152" i="101"/>
  <c r="AS112" i="101"/>
  <c r="AS92" i="101"/>
  <c r="AQ72" i="101"/>
  <c r="AQ58" i="101"/>
  <c r="AS30" i="101"/>
  <c r="AS1184" i="101"/>
  <c r="AQ654" i="101"/>
  <c r="AQ522" i="101"/>
  <c r="AS465" i="101"/>
  <c r="AS400" i="101"/>
  <c r="AS1136" i="101"/>
  <c r="AQ970" i="101"/>
  <c r="AQ719" i="101"/>
  <c r="AQ655" i="101"/>
  <c r="AQ574" i="101"/>
  <c r="AQ538" i="101"/>
  <c r="AQ497" i="101"/>
  <c r="AS488" i="101"/>
  <c r="AQ469" i="101"/>
  <c r="AQ406" i="102"/>
  <c r="AQ2056" i="101"/>
  <c r="AS2096" i="101"/>
  <c r="AS1842" i="101"/>
  <c r="AQ2015" i="101"/>
  <c r="AQ1656" i="101"/>
  <c r="AS1446" i="101"/>
  <c r="AS1222" i="101"/>
  <c r="AS1006" i="101"/>
  <c r="AS898" i="101"/>
  <c r="AS782" i="101"/>
  <c r="AQ2010" i="101"/>
  <c r="AQ1794" i="101"/>
  <c r="AQ1663" i="101"/>
  <c r="AQ1551" i="101"/>
  <c r="AQ1447" i="101"/>
  <c r="AS1337" i="101"/>
  <c r="AS1217" i="101"/>
  <c r="AQ1087" i="101"/>
  <c r="AQ975" i="101"/>
  <c r="AQ863" i="101"/>
  <c r="AS2121" i="101"/>
  <c r="AS1724" i="101"/>
  <c r="AS1580" i="101"/>
  <c r="AQ1438" i="101"/>
  <c r="AQ1326" i="101"/>
  <c r="AS1212" i="101"/>
  <c r="AS1084" i="101"/>
  <c r="AS972" i="101"/>
  <c r="AS860" i="101"/>
  <c r="AQ760" i="101"/>
  <c r="AS702" i="101"/>
  <c r="AQ644" i="101"/>
  <c r="AQ584" i="101"/>
  <c r="AQ536" i="101"/>
  <c r="AS486" i="101"/>
  <c r="AS426" i="101"/>
  <c r="AQ360" i="101"/>
  <c r="AS318" i="101"/>
  <c r="AQ252" i="101"/>
  <c r="AS202" i="101"/>
  <c r="AS1964" i="101"/>
  <c r="AS1732" i="101"/>
  <c r="AS1639" i="101"/>
  <c r="AQ1513" i="101"/>
  <c r="AQ1401" i="101"/>
  <c r="AS1279" i="101"/>
  <c r="AQ1193" i="101"/>
  <c r="AQ1121" i="101"/>
  <c r="AS1071" i="101"/>
  <c r="AQ1009" i="101"/>
  <c r="AQ937" i="101"/>
  <c r="AQ897" i="101"/>
  <c r="AQ825" i="101"/>
  <c r="AQ183" i="102"/>
  <c r="AQ1947" i="101"/>
  <c r="AQ211" i="102"/>
  <c r="AS1940" i="101"/>
  <c r="AQ1931" i="101"/>
  <c r="AQ1730" i="101"/>
  <c r="AS1731" i="101"/>
  <c r="AS1627" i="101"/>
  <c r="AQ1509" i="101"/>
  <c r="AS1387" i="101"/>
  <c r="AQ1269" i="101"/>
  <c r="AQ1982" i="101"/>
  <c r="AQ1690" i="101"/>
  <c r="AS1584" i="101"/>
  <c r="AS1504" i="101"/>
  <c r="AQ1402" i="101"/>
  <c r="AQ1290" i="101"/>
  <c r="AQ1838" i="101"/>
  <c r="AQ1661" i="101"/>
  <c r="AQ1549" i="101"/>
  <c r="AS1443" i="101"/>
  <c r="AS1331" i="101"/>
  <c r="AS1219" i="101"/>
  <c r="AS1496" i="101"/>
  <c r="AS1187" i="101"/>
  <c r="AS1075" i="101"/>
  <c r="AQ957" i="101"/>
  <c r="AS883" i="101"/>
  <c r="AQ829" i="101"/>
  <c r="AS779" i="101"/>
  <c r="AS760" i="101"/>
  <c r="AQ753" i="101"/>
  <c r="AS727" i="101"/>
  <c r="AQ691" i="101"/>
  <c r="AS680" i="101"/>
  <c r="AS647" i="101"/>
  <c r="AS633" i="101"/>
  <c r="AS616" i="101"/>
  <c r="AQ609" i="101"/>
  <c r="AS583" i="101"/>
  <c r="AS2020" i="101"/>
  <c r="AQ1506" i="101"/>
  <c r="AQ1314" i="101"/>
  <c r="AQ1186" i="101"/>
  <c r="AQ1122" i="101"/>
  <c r="AS1064" i="101"/>
  <c r="AS1016" i="101"/>
  <c r="AS936" i="101"/>
  <c r="AQ898" i="101"/>
  <c r="AQ834" i="101"/>
  <c r="AQ781" i="101"/>
  <c r="AQ759" i="101"/>
  <c r="AQ726" i="101"/>
  <c r="AS715" i="101"/>
  <c r="AS683" i="101"/>
  <c r="AS668" i="101"/>
  <c r="AS651" i="101"/>
  <c r="AS637" i="101"/>
  <c r="AQ630" i="101"/>
  <c r="AQ613" i="101"/>
  <c r="AS573" i="101"/>
  <c r="AS541" i="101"/>
  <c r="AQ534" i="101"/>
  <c r="AS509" i="101"/>
  <c r="AQ502" i="101"/>
  <c r="AS491" i="101"/>
  <c r="AQ2150" i="101"/>
  <c r="AS1592" i="101"/>
  <c r="AS1336" i="101"/>
  <c r="AQ1189" i="101"/>
  <c r="AS1115" i="101"/>
  <c r="AS1067" i="101"/>
  <c r="AS1003" i="101"/>
  <c r="AS939" i="101"/>
  <c r="AQ901" i="101"/>
  <c r="AS827" i="101"/>
  <c r="AS778" i="101"/>
  <c r="AQ761" i="101"/>
  <c r="AS721" i="101"/>
  <c r="AQ714" i="101"/>
  <c r="AS688" i="101"/>
  <c r="AQ681" i="101"/>
  <c r="AQ651" i="101"/>
  <c r="AS640" i="101"/>
  <c r="AQ633" i="101"/>
  <c r="AS609" i="101"/>
  <c r="AS576" i="101"/>
  <c r="AS560" i="101"/>
  <c r="AS1448" i="101"/>
  <c r="AQ1002" i="101"/>
  <c r="AQ810" i="101"/>
  <c r="AS725" i="101"/>
  <c r="AQ653" i="101"/>
  <c r="AQ558" i="101"/>
  <c r="AQ543" i="101"/>
  <c r="AQ506" i="101"/>
  <c r="AS497" i="101"/>
  <c r="AS467" i="101"/>
  <c r="AS437" i="101"/>
  <c r="AQ430" i="101"/>
  <c r="AS405" i="101"/>
  <c r="AQ398" i="101"/>
  <c r="AQ366" i="101"/>
  <c r="AS355" i="101"/>
  <c r="AS325" i="101"/>
  <c r="AQ318" i="101"/>
  <c r="AS291" i="101"/>
  <c r="AQ271" i="101"/>
  <c r="AS259" i="101"/>
  <c r="AQ237" i="101"/>
  <c r="AS213" i="101"/>
  <c r="AQ206" i="101"/>
  <c r="AQ176" i="101"/>
  <c r="AQ150" i="101"/>
  <c r="AS142" i="101"/>
  <c r="AQ126" i="101"/>
  <c r="AS110" i="101"/>
  <c r="AQ102" i="101"/>
  <c r="AQ76" i="101"/>
  <c r="AQ68" i="101"/>
  <c r="AS60" i="101"/>
  <c r="AQ42" i="101"/>
  <c r="AS34" i="101"/>
  <c r="AS26" i="101"/>
  <c r="AQ18" i="101"/>
  <c r="AQ142" i="101"/>
  <c r="AS116" i="101"/>
  <c r="AS76" i="101"/>
  <c r="AQ34" i="101"/>
  <c r="AS20" i="101"/>
  <c r="AS928" i="101"/>
  <c r="AQ637" i="101"/>
  <c r="AS499" i="101"/>
  <c r="AS433" i="101"/>
  <c r="AQ393" i="101"/>
  <c r="AQ1114" i="101"/>
  <c r="AQ858" i="101"/>
  <c r="AS724" i="101"/>
  <c r="AS643" i="101"/>
  <c r="AQ575" i="101"/>
  <c r="AQ537" i="101"/>
  <c r="AS504" i="101"/>
  <c r="AS487" i="101"/>
  <c r="AQ467" i="101"/>
  <c r="AQ450" i="101"/>
  <c r="AQ434" i="101"/>
  <c r="AQ401" i="101"/>
  <c r="AS361" i="101"/>
  <c r="AQ354" i="101"/>
  <c r="AS343" i="101"/>
  <c r="AQ323" i="101"/>
  <c r="AQ306" i="101"/>
  <c r="AQ290" i="101"/>
  <c r="AQ257" i="101"/>
  <c r="AS217" i="101"/>
  <c r="AQ210" i="101"/>
  <c r="AS199" i="101"/>
  <c r="AS179" i="101"/>
  <c r="AS151" i="101"/>
  <c r="AS143" i="101"/>
  <c r="AS117" i="101"/>
  <c r="AQ109" i="101"/>
  <c r="AS93" i="101"/>
  <c r="AQ75" i="101"/>
  <c r="AS67" i="101"/>
  <c r="AS59" i="101"/>
  <c r="AQ41" i="101"/>
  <c r="AS33" i="101"/>
  <c r="AQ25" i="101"/>
  <c r="AS7" i="101"/>
  <c r="AS150" i="101"/>
  <c r="AQ110" i="101"/>
  <c r="AS90" i="101"/>
  <c r="AS68" i="101"/>
  <c r="AS54" i="101"/>
  <c r="AS18" i="101"/>
  <c r="AS992" i="101"/>
  <c r="AS581" i="101"/>
  <c r="AQ505" i="101"/>
  <c r="AS431" i="101"/>
  <c r="AQ395" i="101"/>
  <c r="AQ1098" i="101"/>
  <c r="AQ906" i="101"/>
  <c r="AQ702" i="101"/>
  <c r="AQ638" i="101"/>
  <c r="AQ559" i="101"/>
  <c r="AS535" i="101"/>
  <c r="AS495" i="101"/>
  <c r="AS475" i="101"/>
  <c r="AQ439" i="101"/>
  <c r="AS428" i="101"/>
  <c r="AS396" i="101"/>
  <c r="AS381" i="101"/>
  <c r="AS364" i="101"/>
  <c r="AQ357" i="101"/>
  <c r="AQ343" i="101"/>
  <c r="AQ326" i="101"/>
  <c r="AQ293" i="101"/>
  <c r="AQ261" i="101"/>
  <c r="AQ247" i="101"/>
  <c r="AS235" i="101"/>
  <c r="AQ215" i="101"/>
  <c r="AQ148" i="102"/>
  <c r="AQ2013" i="101"/>
  <c r="AQ2016" i="101"/>
  <c r="AQ1800" i="101"/>
  <c r="AQ1903" i="101"/>
  <c r="AS1614" i="101"/>
  <c r="AS1398" i="101"/>
  <c r="AS1170" i="101"/>
  <c r="AS974" i="101"/>
  <c r="AQ864" i="101"/>
  <c r="AQ258" i="102"/>
  <c r="AS1944" i="101"/>
  <c r="AQ1746" i="101"/>
  <c r="AQ1647" i="101"/>
  <c r="AQ1535" i="101"/>
  <c r="AS1413" i="101"/>
  <c r="AS1301" i="101"/>
  <c r="AQ1191" i="101"/>
  <c r="AQ1071" i="101"/>
  <c r="AS941" i="101"/>
  <c r="AS829" i="101"/>
  <c r="AS1977" i="101"/>
  <c r="AS1684" i="101"/>
  <c r="AQ1542" i="101"/>
  <c r="AS1404" i="101"/>
  <c r="AS1292" i="101"/>
  <c r="AQ1182" i="101"/>
  <c r="AS1068" i="101"/>
  <c r="AS940" i="101"/>
  <c r="AS828" i="101"/>
  <c r="AQ752" i="101"/>
  <c r="AS686" i="101"/>
  <c r="AQ636" i="101"/>
  <c r="AQ576" i="101"/>
  <c r="AS510" i="101"/>
  <c r="AQ468" i="101"/>
  <c r="AS402" i="101"/>
  <c r="AQ352" i="101"/>
  <c r="AQ292" i="101"/>
  <c r="AQ236" i="101"/>
  <c r="AS184" i="101"/>
  <c r="AQ1926" i="101"/>
  <c r="AQ1697" i="101"/>
  <c r="AS1615" i="101"/>
  <c r="AQ1497" i="101"/>
  <c r="AS1367" i="101"/>
  <c r="AS1255" i="101"/>
  <c r="AS1183" i="101"/>
  <c r="AS1111" i="101"/>
  <c r="AQ1049" i="101"/>
  <c r="AQ977" i="101"/>
  <c r="AS927" i="101"/>
  <c r="AQ865" i="101"/>
  <c r="AQ793" i="101"/>
  <c r="AQ2131" i="101"/>
  <c r="AQ1819" i="101"/>
  <c r="AS2156" i="101"/>
  <c r="AQ1902" i="101"/>
  <c r="AQ1867" i="101"/>
  <c r="AQ2014" i="101"/>
  <c r="AQ1685" i="101"/>
  <c r="AS1579" i="101"/>
  <c r="AQ1477" i="101"/>
  <c r="AS1355" i="101"/>
  <c r="AS1227" i="101"/>
  <c r="AQ1790" i="101"/>
  <c r="AQ1658" i="101"/>
  <c r="AS1552" i="101"/>
  <c r="AS1472" i="101"/>
  <c r="AS1360" i="101"/>
  <c r="AQ1258" i="101"/>
  <c r="AQ1725" i="101"/>
  <c r="AS1619" i="101"/>
  <c r="AQ1517" i="101"/>
  <c r="AQ1405" i="101"/>
  <c r="AQ1293" i="101"/>
  <c r="AQ1758" i="101"/>
  <c r="AQ1330" i="101"/>
  <c r="AQ1149" i="101"/>
  <c r="AS1027" i="101"/>
  <c r="AS931" i="101"/>
  <c r="AS867" i="101"/>
  <c r="AQ813" i="101"/>
  <c r="AS776" i="101"/>
  <c r="AS759" i="101"/>
  <c r="AQ739" i="101"/>
  <c r="AQ723" i="101"/>
  <c r="AQ690" i="101"/>
  <c r="AS679" i="101"/>
  <c r="AQ643" i="101"/>
  <c r="AS632" i="101"/>
  <c r="AS615" i="101"/>
  <c r="AQ595" i="101"/>
  <c r="AQ579" i="101"/>
  <c r="AS1796" i="101"/>
  <c r="AS1480" i="101"/>
  <c r="AS1216" i="101"/>
  <c r="AQ1170" i="101"/>
  <c r="AS1112" i="101"/>
  <c r="AS1048" i="101"/>
  <c r="AQ1010" i="101"/>
  <c r="AQ930" i="101"/>
  <c r="AQ882" i="101"/>
  <c r="AS824" i="101"/>
  <c r="AQ775" i="101"/>
  <c r="AQ758" i="101"/>
  <c r="AQ725" i="101"/>
  <c r="AQ679" i="101"/>
  <c r="AS667" i="101"/>
  <c r="AQ647" i="101"/>
  <c r="AS636" i="101"/>
  <c r="AS619" i="101"/>
  <c r="AQ583" i="101"/>
  <c r="AS572" i="101"/>
  <c r="AS540" i="101"/>
  <c r="AS525" i="101"/>
  <c r="AS508" i="101"/>
  <c r="AQ501" i="101"/>
  <c r="AQ487" i="101"/>
  <c r="AQ1682" i="101"/>
  <c r="AQ1554" i="101"/>
  <c r="AQ1298" i="101"/>
  <c r="AQ1157" i="101"/>
  <c r="AS1099" i="101"/>
  <c r="AS1051" i="101"/>
  <c r="AQ981" i="101"/>
  <c r="AQ933" i="101"/>
  <c r="AQ869" i="101"/>
  <c r="AS811" i="101"/>
  <c r="AQ777" i="101"/>
  <c r="AS753" i="101"/>
  <c r="AS720" i="101"/>
  <c r="AS704" i="101"/>
  <c r="AS687" i="101"/>
  <c r="AQ667" i="101"/>
  <c r="AQ650" i="101"/>
  <c r="AS639" i="101"/>
  <c r="AQ619" i="101"/>
  <c r="AS608" i="101"/>
  <c r="AS575" i="101"/>
  <c r="AS559" i="101"/>
  <c r="AQ1194" i="101"/>
  <c r="AS976" i="101"/>
  <c r="AS784" i="101"/>
  <c r="AQ717" i="101"/>
  <c r="AS644" i="101"/>
  <c r="AS547" i="101"/>
  <c r="AS537" i="101"/>
  <c r="AS503" i="101"/>
  <c r="AQ489" i="101"/>
  <c r="AQ463" i="101"/>
  <c r="AS436" i="101"/>
  <c r="AQ429" i="101"/>
  <c r="AS404" i="101"/>
  <c r="AQ397" i="101"/>
  <c r="AQ365" i="101"/>
  <c r="AQ351" i="101"/>
  <c r="AS324" i="101"/>
  <c r="AS307" i="101"/>
  <c r="AQ287" i="101"/>
  <c r="AQ270" i="101"/>
  <c r="AQ255" i="101"/>
  <c r="AQ223" i="101"/>
  <c r="AS212" i="101"/>
  <c r="AQ205" i="101"/>
  <c r="AQ174" i="101"/>
  <c r="AQ148" i="101"/>
  <c r="AQ140" i="101"/>
  <c r="AQ116" i="101"/>
  <c r="AS108" i="101"/>
  <c r="AQ92" i="101"/>
  <c r="AS74" i="101"/>
  <c r="AQ66" i="101"/>
  <c r="AS58" i="101"/>
  <c r="AQ40" i="101"/>
  <c r="AQ32" i="101"/>
  <c r="AS24" i="101"/>
  <c r="AQ8" i="101"/>
  <c r="AS138" i="101"/>
  <c r="AS114" i="101"/>
  <c r="AQ70" i="101"/>
  <c r="AS32" i="101"/>
  <c r="AS1512" i="101"/>
  <c r="AS756" i="101"/>
  <c r="AS611" i="101"/>
  <c r="AQ495" i="101"/>
  <c r="AQ426" i="101"/>
  <c r="AS1640" i="101"/>
  <c r="AQ1050" i="101"/>
  <c r="AS832" i="101"/>
  <c r="AQ703" i="101"/>
  <c r="AQ639" i="101"/>
  <c r="AS548" i="101"/>
  <c r="AS511" i="101"/>
  <c r="AS501" i="101"/>
  <c r="AS473" i="101"/>
  <c r="AQ466" i="101"/>
  <c r="AS440" i="101"/>
  <c r="AQ433" i="101"/>
  <c r="AS393" i="101"/>
  <c r="AS360" i="101"/>
  <c r="AQ353" i="101"/>
  <c r="AS329" i="101"/>
  <c r="AQ322" i="101"/>
  <c r="AS296" i="101"/>
  <c r="AQ289" i="101"/>
  <c r="AS249" i="101"/>
  <c r="AS216" i="101"/>
  <c r="AQ209" i="101"/>
  <c r="AS185" i="101"/>
  <c r="AS177" i="101"/>
  <c r="AQ149" i="101"/>
  <c r="AS141" i="101"/>
  <c r="AS115" i="101"/>
  <c r="AS107" i="101"/>
  <c r="AS91" i="101"/>
  <c r="AQ73" i="101"/>
  <c r="AQ65" i="101"/>
  <c r="AS57" i="101"/>
  <c r="AQ39" i="101"/>
  <c r="AS31" i="101"/>
  <c r="AS23" i="101"/>
  <c r="AQ6" i="101"/>
  <c r="AS148" i="101"/>
  <c r="AQ106" i="101"/>
  <c r="AS78" i="101"/>
  <c r="AS66" i="101"/>
  <c r="AS42" i="101"/>
  <c r="AS8" i="101"/>
  <c r="AS864" i="101"/>
  <c r="AQ542" i="101"/>
  <c r="AQ498" i="101"/>
  <c r="AQ427" i="101"/>
  <c r="AQ1474" i="101"/>
  <c r="AS1072" i="101"/>
  <c r="AS757" i="101"/>
  <c r="AS693" i="101"/>
  <c r="AS612" i="101"/>
  <c r="AS549" i="101"/>
  <c r="AQ511" i="101"/>
  <c r="AQ494" i="101"/>
  <c r="AQ471" i="101"/>
  <c r="AQ438" i="101"/>
  <c r="AS427" i="101"/>
  <c r="AS395" i="101"/>
  <c r="AS380" i="101"/>
  <c r="AS363" i="101"/>
  <c r="AS349" i="101"/>
  <c r="AQ342" i="101"/>
  <c r="AQ325" i="101"/>
  <c r="AS285" i="101"/>
  <c r="AS253" i="101"/>
  <c r="AQ246" i="101"/>
  <c r="AS221" i="101"/>
  <c r="AS1758" i="101"/>
  <c r="AS1114" i="101"/>
  <c r="AS1904" i="101"/>
  <c r="AS1389" i="101"/>
  <c r="AS925" i="101"/>
  <c r="AS1516" i="101"/>
  <c r="AQ1038" i="101"/>
  <c r="AS678" i="101"/>
  <c r="AS450" i="101"/>
  <c r="AS218" i="101"/>
  <c r="AS1567" i="101"/>
  <c r="AS1159" i="101"/>
  <c r="AQ921" i="101"/>
  <c r="AS1793" i="101"/>
  <c r="AS1988" i="101"/>
  <c r="AS1339" i="101"/>
  <c r="AQ1546" i="101"/>
  <c r="AS1699" i="101"/>
  <c r="AS1267" i="101"/>
  <c r="AS1011" i="101"/>
  <c r="AS775" i="101"/>
  <c r="AQ689" i="101"/>
  <c r="AQ611" i="101"/>
  <c r="AQ1442" i="101"/>
  <c r="AQ1042" i="101"/>
  <c r="AS792" i="101"/>
  <c r="AS685" i="101"/>
  <c r="AS635" i="101"/>
  <c r="AS539" i="101"/>
  <c r="AQ486" i="101"/>
  <c r="AS1147" i="101"/>
  <c r="AS923" i="101"/>
  <c r="AS752" i="101"/>
  <c r="AQ666" i="101"/>
  <c r="AS607" i="101"/>
  <c r="AQ938" i="101"/>
  <c r="AQ546" i="101"/>
  <c r="AQ462" i="101"/>
  <c r="AQ381" i="101"/>
  <c r="AS293" i="101"/>
  <c r="AQ222" i="101"/>
  <c r="AS146" i="101"/>
  <c r="AQ90" i="101"/>
  <c r="AS38" i="101"/>
  <c r="AS128" i="101"/>
  <c r="AS1120" i="101"/>
  <c r="AS416" i="101"/>
  <c r="AQ686" i="101"/>
  <c r="AQ493" i="101"/>
  <c r="AQ403" i="101"/>
  <c r="AS328" i="101"/>
  <c r="AS248" i="101"/>
  <c r="AS175" i="101"/>
  <c r="AS105" i="101"/>
  <c r="AS55" i="101"/>
  <c r="AS162" i="101"/>
  <c r="AQ60" i="101"/>
  <c r="AQ539" i="101"/>
  <c r="AS1008" i="101"/>
  <c r="AQ541" i="101"/>
  <c r="AQ437" i="101"/>
  <c r="AQ391" i="101"/>
  <c r="AQ359" i="101"/>
  <c r="AS331" i="101"/>
  <c r="AS284" i="101"/>
  <c r="AS237" i="101"/>
  <c r="AQ214" i="101"/>
  <c r="AS203" i="101"/>
  <c r="AQ184" i="101"/>
  <c r="AS174" i="101"/>
  <c r="AQ26" i="101"/>
  <c r="AQ954" i="101"/>
  <c r="AQ607" i="101"/>
  <c r="AS496" i="101"/>
  <c r="AS2159" i="101"/>
  <c r="AS1797" i="101"/>
  <c r="AQ940" i="101"/>
  <c r="AS1725" i="101"/>
  <c r="AQ1267" i="101"/>
  <c r="AQ795" i="101"/>
  <c r="AS1372" i="101"/>
  <c r="AS924" i="101"/>
  <c r="AS618" i="101"/>
  <c r="AS394" i="101"/>
  <c r="AQ147" i="102"/>
  <c r="AQ1473" i="101"/>
  <c r="AS1087" i="101"/>
  <c r="AS863" i="101"/>
  <c r="AQ2118" i="101"/>
  <c r="AS1675" i="101"/>
  <c r="AQ1221" i="101"/>
  <c r="AS1440" i="101"/>
  <c r="AS1603" i="101"/>
  <c r="AS1688" i="101"/>
  <c r="AQ925" i="101"/>
  <c r="AQ755" i="101"/>
  <c r="AS649" i="101"/>
  <c r="AQ594" i="101"/>
  <c r="AQ1210" i="101"/>
  <c r="AQ978" i="101"/>
  <c r="AQ774" i="101"/>
  <c r="AQ678" i="101"/>
  <c r="AQ615" i="101"/>
  <c r="AS524" i="101"/>
  <c r="AS1656" i="101"/>
  <c r="AS1083" i="101"/>
  <c r="AS859" i="101"/>
  <c r="AS719" i="101"/>
  <c r="AQ649" i="101"/>
  <c r="AQ571" i="101"/>
  <c r="AS755" i="101"/>
  <c r="AQ523" i="101"/>
  <c r="AS435" i="101"/>
  <c r="AS357" i="101"/>
  <c r="AQ286" i="101"/>
  <c r="AS211" i="101"/>
  <c r="AQ138" i="101"/>
  <c r="AS72" i="101"/>
  <c r="AQ30" i="101"/>
  <c r="AQ108" i="101"/>
  <c r="AS739" i="101"/>
  <c r="AQ1538" i="101"/>
  <c r="AS613" i="101"/>
  <c r="AS472" i="101"/>
  <c r="AS392" i="101"/>
  <c r="AQ321" i="101"/>
  <c r="AS215" i="101"/>
  <c r="AQ147" i="101"/>
  <c r="AS79" i="101"/>
  <c r="AQ37" i="101"/>
  <c r="AS140" i="101"/>
  <c r="AQ38" i="101"/>
  <c r="AQ473" i="101"/>
  <c r="AS723" i="101"/>
  <c r="AS505" i="101"/>
  <c r="AS429" i="101"/>
  <c r="AQ390" i="101"/>
  <c r="AQ358" i="101"/>
  <c r="AQ327" i="101"/>
  <c r="AS283" i="101"/>
  <c r="AS236" i="101"/>
  <c r="AQ213" i="101"/>
  <c r="AQ199" i="101"/>
  <c r="AQ180" i="101"/>
  <c r="AS56" i="101"/>
  <c r="AQ22" i="101"/>
  <c r="AQ826" i="101"/>
  <c r="AQ573" i="101"/>
  <c r="AS489" i="101"/>
  <c r="AS401" i="101"/>
  <c r="AS353" i="101"/>
  <c r="AS272" i="101"/>
  <c r="AQ217" i="101"/>
  <c r="AQ139" i="101"/>
  <c r="AQ79" i="101"/>
  <c r="AQ21" i="101"/>
  <c r="AQ59" i="101"/>
  <c r="AQ361" i="101"/>
  <c r="AS271" i="101"/>
  <c r="AQ186" i="101"/>
  <c r="AS145" i="101"/>
  <c r="AS73" i="101"/>
  <c r="AS29" i="101"/>
  <c r="AS6" i="101"/>
  <c r="AS75" i="101"/>
  <c r="AQ347" i="101"/>
  <c r="AQ283" i="101"/>
  <c r="AQ219" i="101"/>
  <c r="AQ163" i="101"/>
  <c r="AQ105" i="101"/>
  <c r="AQ43" i="101"/>
  <c r="AQ363" i="101"/>
  <c r="AQ282" i="101"/>
  <c r="AS209" i="101"/>
  <c r="AQ151" i="101"/>
  <c r="AQ346" i="101"/>
  <c r="AQ201" i="101"/>
  <c r="AS1338" i="101"/>
  <c r="AS1045" i="101"/>
  <c r="AS726" i="101"/>
  <c r="AQ284" i="101"/>
  <c r="AQ1217" i="101"/>
  <c r="AS2017" i="101"/>
  <c r="AQ1445" i="101"/>
  <c r="AS1648" i="101"/>
  <c r="AQ1389" i="101"/>
  <c r="AQ797" i="101"/>
  <c r="AS631" i="101"/>
  <c r="AS1080" i="101"/>
  <c r="AS717" i="101"/>
  <c r="AQ646" i="101"/>
  <c r="AS493" i="101"/>
  <c r="AS1208" i="101"/>
  <c r="AQ763" i="101"/>
  <c r="AQ618" i="101"/>
  <c r="AQ606" i="101"/>
  <c r="AS469" i="101"/>
  <c r="AS323" i="101"/>
  <c r="AQ254" i="101"/>
  <c r="AQ56" i="101"/>
  <c r="AQ146" i="101"/>
  <c r="AQ474" i="101"/>
  <c r="AQ794" i="101"/>
  <c r="AS345" i="101"/>
  <c r="AS183" i="101"/>
  <c r="AQ113" i="101"/>
  <c r="AS21" i="101"/>
  <c r="AQ718" i="101"/>
  <c r="AS595" i="101"/>
  <c r="AS397" i="101"/>
  <c r="AQ294" i="101"/>
  <c r="AS251" i="101"/>
  <c r="AS204" i="101"/>
  <c r="AS176" i="101"/>
  <c r="AQ1146" i="101"/>
  <c r="AQ525" i="101"/>
  <c r="AQ379" i="101"/>
  <c r="AQ187" i="101"/>
  <c r="AQ55" i="101"/>
  <c r="AS27" i="101"/>
  <c r="AQ331" i="101"/>
  <c r="AQ179" i="101"/>
  <c r="AS63" i="101"/>
  <c r="AS113" i="101"/>
  <c r="AS321" i="101"/>
  <c r="AQ141" i="101"/>
  <c r="AQ19" i="101"/>
  <c r="AQ235" i="101"/>
  <c r="AS432" i="101"/>
  <c r="AS149" i="101"/>
  <c r="AQ31" i="101"/>
  <c r="AQ378" i="101"/>
  <c r="AQ175" i="101"/>
  <c r="AS77" i="101"/>
  <c r="AQ7" i="101"/>
  <c r="AS351" i="101"/>
  <c r="AS223" i="101"/>
  <c r="AQ115" i="101"/>
  <c r="AS367" i="101"/>
  <c r="AQ218" i="101"/>
  <c r="AQ1789" i="101"/>
  <c r="AQ1548" i="101"/>
  <c r="AQ832" i="101"/>
  <c r="AS1621" i="101"/>
  <c r="AQ1155" i="101"/>
  <c r="AQ1843" i="101"/>
  <c r="AS1260" i="101"/>
  <c r="AS796" i="101"/>
  <c r="AQ560" i="101"/>
  <c r="AQ344" i="101"/>
  <c r="AS1836" i="101"/>
  <c r="AS1351" i="101"/>
  <c r="AS1047" i="101"/>
  <c r="AS791" i="101"/>
  <c r="AQ2163" i="101"/>
  <c r="AS1547" i="101"/>
  <c r="AS1764" i="101"/>
  <c r="AQ1354" i="101"/>
  <c r="AS1507" i="101"/>
  <c r="AS1304" i="101"/>
  <c r="AQ861" i="101"/>
  <c r="AQ738" i="101"/>
  <c r="AQ642" i="101"/>
  <c r="AQ578" i="101"/>
  <c r="AS1160" i="101"/>
  <c r="AS920" i="101"/>
  <c r="AQ757" i="101"/>
  <c r="AS653" i="101"/>
  <c r="AQ582" i="101"/>
  <c r="AS507" i="101"/>
  <c r="AS1400" i="101"/>
  <c r="AQ1045" i="101"/>
  <c r="AS795" i="101"/>
  <c r="AS703" i="101"/>
  <c r="AQ635" i="101"/>
  <c r="AQ1822" i="101"/>
  <c r="AS691" i="101"/>
  <c r="AS500" i="101"/>
  <c r="AQ415" i="101"/>
  <c r="AQ350" i="101"/>
  <c r="AS261" i="101"/>
  <c r="AS180" i="101"/>
  <c r="AQ114" i="101"/>
  <c r="AQ64" i="101"/>
  <c r="AS22" i="101"/>
  <c r="AS64" i="101"/>
  <c r="AQ545" i="101"/>
  <c r="AQ922" i="101"/>
  <c r="AQ547" i="101"/>
  <c r="AQ465" i="101"/>
  <c r="AS359" i="101"/>
  <c r="AS295" i="101"/>
  <c r="AS201" i="101"/>
  <c r="AS139" i="101"/>
  <c r="AS71" i="101"/>
  <c r="AQ29" i="101"/>
  <c r="AS102" i="101"/>
  <c r="AQ1410" i="101"/>
  <c r="AS415" i="101"/>
  <c r="AQ685" i="101"/>
  <c r="AQ491" i="101"/>
  <c r="AQ405" i="101"/>
  <c r="AS379" i="101"/>
  <c r="AS348" i="101"/>
  <c r="AQ295" i="101"/>
  <c r="AS252" i="101"/>
  <c r="AS220" i="101"/>
  <c r="AS205" i="101"/>
  <c r="AQ198" i="101"/>
  <c r="AQ178" i="101"/>
  <c r="AS40" i="101"/>
  <c r="AS1256" i="101"/>
  <c r="AQ778" i="101"/>
  <c r="AS543" i="101"/>
  <c r="AQ475" i="101"/>
  <c r="AQ394" i="101"/>
  <c r="AQ345" i="101"/>
  <c r="AS255" i="101"/>
  <c r="AS208" i="101"/>
  <c r="AQ117" i="101"/>
  <c r="AQ69" i="101"/>
  <c r="AS109" i="101"/>
  <c r="AS37" i="101"/>
  <c r="AS352" i="101"/>
  <c r="AQ250" i="101"/>
  <c r="AS182" i="101"/>
  <c r="AQ127" i="101"/>
  <c r="AQ71" i="101"/>
  <c r="AS25" i="101"/>
  <c r="AQ143" i="101"/>
  <c r="AS41" i="101"/>
  <c r="AQ330" i="101"/>
  <c r="AS257" i="101"/>
  <c r="AQ202" i="101"/>
  <c r="AS147" i="101"/>
  <c r="AQ91" i="101"/>
  <c r="AQ33" i="101"/>
  <c r="AS256" i="101"/>
  <c r="AS1950" i="101"/>
  <c r="AQ32" i="102"/>
  <c r="AS1509" i="101"/>
  <c r="AQ1654" i="101"/>
  <c r="AS1148" i="101"/>
  <c r="AS502" i="101"/>
  <c r="AQ1681" i="101"/>
  <c r="AS975" i="101"/>
  <c r="AS1841" i="101"/>
  <c r="AQ1242" i="101"/>
  <c r="AS1123" i="101"/>
  <c r="AQ722" i="101"/>
  <c r="AQ1698" i="101"/>
  <c r="AS872" i="101"/>
  <c r="AS571" i="101"/>
  <c r="AS971" i="101"/>
  <c r="AQ683" i="101"/>
  <c r="AQ1066" i="101"/>
  <c r="AS403" i="101"/>
  <c r="AQ162" i="101"/>
  <c r="AS106" i="101"/>
  <c r="AS28" i="101"/>
  <c r="AQ510" i="101"/>
  <c r="AS439" i="101"/>
  <c r="AQ259" i="101"/>
  <c r="AQ63" i="101"/>
  <c r="AQ74" i="101"/>
  <c r="AQ1226" i="101"/>
  <c r="AQ470" i="101"/>
  <c r="AS365" i="101"/>
  <c r="AS347" i="101"/>
  <c r="AS219" i="101"/>
  <c r="AS187" i="101"/>
  <c r="AQ36" i="101"/>
  <c r="AS645" i="101"/>
  <c r="AS463" i="101"/>
  <c r="AS319" i="101"/>
  <c r="AQ251" i="101"/>
  <c r="AQ103" i="101"/>
  <c r="AS65" i="101"/>
  <c r="AS207" i="101"/>
  <c r="AS111" i="101"/>
  <c r="AQ23" i="101"/>
  <c r="AQ35" i="101"/>
  <c r="AQ249" i="101"/>
  <c r="AQ185" i="101"/>
  <c r="AQ67" i="101"/>
  <c r="AQ329" i="101"/>
  <c r="AQ181" i="101"/>
  <c r="AQ362" i="101"/>
  <c r="AS289" i="101"/>
  <c r="AQ234" i="101"/>
  <c r="AQ93" i="101"/>
  <c r="AS61" i="101"/>
  <c r="AS288" i="101"/>
  <c r="AQ203" i="101"/>
  <c r="AS39" i="101"/>
  <c r="AQ107" i="101"/>
  <c r="AS287" i="101"/>
  <c r="AQ183" i="101"/>
  <c r="AQ57" i="101"/>
  <c r="AS320" i="101"/>
  <c r="AQ177" i="101"/>
  <c r="J43" i="102" l="1"/>
  <c r="BH42" i="102"/>
  <c r="BH43" i="102" s="1"/>
  <c r="CI159" i="101"/>
  <c r="BG160" i="101"/>
  <c r="BG124" i="101"/>
  <c r="J159" i="101"/>
  <c r="BH159" i="101"/>
  <c r="CJ159" i="101" s="1"/>
  <c r="K75" i="102"/>
  <c r="BI75" i="102"/>
  <c r="CI39" i="101"/>
  <c r="BG40" i="101"/>
  <c r="BH51" i="101"/>
  <c r="J51" i="101"/>
  <c r="BG67" i="101"/>
  <c r="CI66" i="101"/>
  <c r="J136" i="101"/>
  <c r="BH135" i="101"/>
  <c r="BH136" i="101" s="1"/>
  <c r="BJ90" i="102"/>
  <c r="BJ91" i="102" s="1"/>
  <c r="L90" i="102"/>
  <c r="BH63" i="101"/>
  <c r="J63" i="101"/>
  <c r="K81" i="102"/>
  <c r="BI81" i="102"/>
  <c r="BI82" i="102" s="1"/>
  <c r="BH84" i="102"/>
  <c r="BH85" i="102" s="1"/>
  <c r="J84" i="102"/>
  <c r="BG16" i="101"/>
  <c r="BG25" i="101"/>
  <c r="BG43" i="101"/>
  <c r="CI42" i="101"/>
  <c r="BG49" i="101"/>
  <c r="BG61" i="101"/>
  <c r="BH27" i="102"/>
  <c r="BH28" i="102" s="1"/>
  <c r="BH15" i="101"/>
  <c r="BH16" i="101" s="1"/>
  <c r="BH75" i="101"/>
  <c r="BH76" i="101" s="1"/>
  <c r="BG100" i="101"/>
  <c r="BG112" i="101"/>
  <c r="BH15" i="102"/>
  <c r="BH16" i="102" s="1"/>
  <c r="J27" i="102"/>
  <c r="BH45" i="102"/>
  <c r="BH46" i="102" s="1"/>
  <c r="J45" i="102"/>
  <c r="BH51" i="102"/>
  <c r="BH52" i="102" s="1"/>
  <c r="J51" i="102"/>
  <c r="J57" i="102"/>
  <c r="BH69" i="102"/>
  <c r="BH70" i="102" s="1"/>
  <c r="J69" i="102"/>
  <c r="BG37" i="101"/>
  <c r="BH111" i="101"/>
  <c r="BH112" i="101" s="1"/>
  <c r="T130" i="101"/>
  <c r="BG136" i="101"/>
  <c r="BG148" i="101"/>
  <c r="CI180" i="101"/>
  <c r="BG181" i="101"/>
  <c r="BH9" i="102"/>
  <c r="BH10" i="102" s="1"/>
  <c r="J9" i="102"/>
  <c r="BG52" i="101"/>
  <c r="BG64" i="101"/>
  <c r="BG73" i="101"/>
  <c r="BG85" i="101"/>
  <c r="BH147" i="101"/>
  <c r="BH33" i="102"/>
  <c r="BH34" i="102" s="1"/>
  <c r="BH90" i="102"/>
  <c r="BH91" i="102" s="1"/>
  <c r="BG13" i="101"/>
  <c r="BG76" i="101"/>
  <c r="BG88" i="101"/>
  <c r="BG97" i="101"/>
  <c r="BG109" i="101"/>
  <c r="BH171" i="101"/>
  <c r="J21" i="102"/>
  <c r="J33" i="102"/>
  <c r="Y135" i="101"/>
  <c r="BH7" i="101"/>
  <c r="L27" i="101"/>
  <c r="X30" i="101"/>
  <c r="W31" i="101"/>
  <c r="BU30" i="101"/>
  <c r="L37" i="101"/>
  <c r="W45" i="101"/>
  <c r="BU45" i="101"/>
  <c r="BU54" i="101"/>
  <c r="W55" i="101"/>
  <c r="L61" i="101"/>
  <c r="L75" i="101"/>
  <c r="BU93" i="101"/>
  <c r="W93" i="101"/>
  <c r="BH97" i="101"/>
  <c r="X102" i="101"/>
  <c r="L109" i="101"/>
  <c r="W117" i="101"/>
  <c r="BU117" i="101"/>
  <c r="X124" i="101"/>
  <c r="BV123" i="101"/>
  <c r="BI135" i="101"/>
  <c r="K138" i="101"/>
  <c r="BU165" i="101"/>
  <c r="W165" i="101"/>
  <c r="BW171" i="101"/>
  <c r="Y171" i="101"/>
  <c r="K172" i="101"/>
  <c r="BJ171" i="101" s="1"/>
  <c r="X172" i="101"/>
  <c r="J175" i="101"/>
  <c r="BI174" i="101" s="1"/>
  <c r="CJ180" i="101"/>
  <c r="BH181" i="101"/>
  <c r="T10" i="101"/>
  <c r="AG10" i="101"/>
  <c r="Y13" i="101"/>
  <c r="BH21" i="101"/>
  <c r="J21" i="101"/>
  <c r="BW27" i="101"/>
  <c r="Y27" i="101"/>
  <c r="CJ27" i="101"/>
  <c r="K28" i="101"/>
  <c r="BI27" i="101"/>
  <c r="BV27" i="101"/>
  <c r="X28" i="101"/>
  <c r="BH30" i="101"/>
  <c r="J31" i="101"/>
  <c r="T34" i="101"/>
  <c r="AG34" i="101"/>
  <c r="Y37" i="101"/>
  <c r="BH45" i="101"/>
  <c r="J45" i="101"/>
  <c r="Y51" i="101"/>
  <c r="BW51" i="101"/>
  <c r="BI51" i="101"/>
  <c r="K52" i="101"/>
  <c r="X52" i="101"/>
  <c r="BV51" i="101"/>
  <c r="J55" i="101"/>
  <c r="BI54" i="101" s="1"/>
  <c r="BH54" i="101"/>
  <c r="T58" i="101"/>
  <c r="AG58" i="101"/>
  <c r="Y61" i="101"/>
  <c r="J69" i="101"/>
  <c r="BH69" i="101"/>
  <c r="Y75" i="101"/>
  <c r="CJ75" i="101"/>
  <c r="BI75" i="101"/>
  <c r="K76" i="101"/>
  <c r="BJ75" i="101" s="1"/>
  <c r="X76" i="101"/>
  <c r="BV75" i="101"/>
  <c r="BH78" i="101"/>
  <c r="J79" i="101"/>
  <c r="T82" i="101"/>
  <c r="AG82" i="101"/>
  <c r="Y85" i="101"/>
  <c r="BH93" i="101"/>
  <c r="J93" i="101"/>
  <c r="Y99" i="101"/>
  <c r="CJ99" i="101"/>
  <c r="BI99" i="101"/>
  <c r="K100" i="101"/>
  <c r="X100" i="101"/>
  <c r="BV99" i="101"/>
  <c r="BH102" i="101"/>
  <c r="J103" i="101"/>
  <c r="T106" i="101"/>
  <c r="AG106" i="101"/>
  <c r="Y109" i="101"/>
  <c r="BH117" i="101"/>
  <c r="J117" i="101"/>
  <c r="CI126" i="101"/>
  <c r="W129" i="101"/>
  <c r="BU129" i="101"/>
  <c r="T133" i="101"/>
  <c r="AG133" i="101"/>
  <c r="K135" i="101"/>
  <c r="CJ135" i="101"/>
  <c r="X136" i="101"/>
  <c r="J139" i="101"/>
  <c r="BI138" i="101" s="1"/>
  <c r="BH138" i="101"/>
  <c r="T142" i="101"/>
  <c r="AG142" i="101"/>
  <c r="BI147" i="101"/>
  <c r="BV147" i="101"/>
  <c r="K150" i="101"/>
  <c r="X150" i="101"/>
  <c r="BG151" i="101"/>
  <c r="W151" i="101"/>
  <c r="BU150" i="101"/>
  <c r="BH165" i="101"/>
  <c r="J165" i="101"/>
  <c r="K169" i="101"/>
  <c r="X169" i="101"/>
  <c r="BH169" i="101"/>
  <c r="BU177" i="101"/>
  <c r="W177" i="101"/>
  <c r="T178" i="101"/>
  <c r="BU183" i="101"/>
  <c r="W184" i="101"/>
  <c r="BH25" i="101"/>
  <c r="K54" i="101"/>
  <c r="BU69" i="101"/>
  <c r="W69" i="101"/>
  <c r="K78" i="101"/>
  <c r="BI78" i="101"/>
  <c r="W79" i="101"/>
  <c r="BU78" i="101"/>
  <c r="K102" i="101"/>
  <c r="BI102" i="101"/>
  <c r="W103" i="101"/>
  <c r="BV102" i="101" s="1"/>
  <c r="BU102" i="101"/>
  <c r="J127" i="101"/>
  <c r="BI126" i="101" s="1"/>
  <c r="BH126" i="101"/>
  <c r="X138" i="101"/>
  <c r="J153" i="101"/>
  <c r="BH153" i="101"/>
  <c r="L171" i="101"/>
  <c r="K6" i="101"/>
  <c r="BI6" i="101"/>
  <c r="X6" i="101"/>
  <c r="BV6" i="101"/>
  <c r="T7" i="101"/>
  <c r="AG7" i="101"/>
  <c r="W9" i="101"/>
  <c r="BU9" i="101"/>
  <c r="BH13" i="101"/>
  <c r="L15" i="101"/>
  <c r="K18" i="101"/>
  <c r="X18" i="101"/>
  <c r="BV18" i="101"/>
  <c r="W19" i="101"/>
  <c r="BU18" i="101"/>
  <c r="L25" i="101"/>
  <c r="CI30" i="101"/>
  <c r="W33" i="101"/>
  <c r="BU33" i="101"/>
  <c r="BH37" i="101"/>
  <c r="BJ39" i="101"/>
  <c r="L39" i="101"/>
  <c r="K42" i="101"/>
  <c r="X42" i="101"/>
  <c r="BU42" i="101"/>
  <c r="W43" i="101"/>
  <c r="L49" i="101"/>
  <c r="CI54" i="101"/>
  <c r="BU57" i="101"/>
  <c r="W57" i="101"/>
  <c r="BH61" i="101"/>
  <c r="K66" i="101"/>
  <c r="BI66" i="101"/>
  <c r="X66" i="101"/>
  <c r="W67" i="101"/>
  <c r="BU66" i="101"/>
  <c r="L73" i="101"/>
  <c r="CI78" i="101"/>
  <c r="BU81" i="101"/>
  <c r="W81" i="101"/>
  <c r="BH85" i="101"/>
  <c r="L87" i="101"/>
  <c r="K90" i="101"/>
  <c r="BV90" i="101"/>
  <c r="X90" i="101"/>
  <c r="W91" i="101"/>
  <c r="BU90" i="101"/>
  <c r="L97" i="101"/>
  <c r="CI102" i="101"/>
  <c r="BU105" i="101"/>
  <c r="W105" i="101"/>
  <c r="BH109" i="101"/>
  <c r="L111" i="101"/>
  <c r="K114" i="101"/>
  <c r="X114" i="101"/>
  <c r="BU114" i="101"/>
  <c r="W115" i="101"/>
  <c r="L121" i="101"/>
  <c r="BH129" i="101"/>
  <c r="J129" i="101"/>
  <c r="CI138" i="101"/>
  <c r="BU141" i="101"/>
  <c r="W141" i="101"/>
  <c r="T145" i="101"/>
  <c r="AG145" i="101"/>
  <c r="K147" i="101"/>
  <c r="X147" i="101"/>
  <c r="K148" i="101"/>
  <c r="X148" i="101"/>
  <c r="J151" i="101"/>
  <c r="BI150" i="101" s="1"/>
  <c r="BH150" i="101"/>
  <c r="T154" i="101"/>
  <c r="AG154" i="101"/>
  <c r="BI159" i="101"/>
  <c r="BV159" i="101"/>
  <c r="K162" i="101"/>
  <c r="BV162" i="101"/>
  <c r="X162" i="101"/>
  <c r="BG163" i="101"/>
  <c r="W163" i="101"/>
  <c r="BU162" i="101"/>
  <c r="BH174" i="101"/>
  <c r="BU174" i="101"/>
  <c r="BH177" i="101"/>
  <c r="J177" i="101"/>
  <c r="L180" i="101"/>
  <c r="CI183" i="101"/>
  <c r="BG184" i="101"/>
  <c r="T184" i="101"/>
  <c r="L13" i="101"/>
  <c r="BU21" i="101"/>
  <c r="W21" i="101"/>
  <c r="K30" i="101"/>
  <c r="BI30" i="101"/>
  <c r="BH49" i="101"/>
  <c r="BV54" i="101"/>
  <c r="X54" i="101"/>
  <c r="BH73" i="101"/>
  <c r="X78" i="101"/>
  <c r="L85" i="101"/>
  <c r="L99" i="101"/>
  <c r="BJ99" i="101"/>
  <c r="Y123" i="101"/>
  <c r="K124" i="101"/>
  <c r="BJ123" i="101" s="1"/>
  <c r="BI123" i="101"/>
  <c r="BV135" i="101"/>
  <c r="W139" i="101"/>
  <c r="BV138" i="101" s="1"/>
  <c r="BU138" i="101"/>
  <c r="I2" i="102"/>
  <c r="AO2" i="101"/>
  <c r="CJ6" i="101"/>
  <c r="J9" i="101"/>
  <c r="BH9" i="101"/>
  <c r="AO3" i="101"/>
  <c r="V2" i="101" s="1"/>
  <c r="Y15" i="101"/>
  <c r="CJ15" i="101"/>
  <c r="BI15" i="101"/>
  <c r="K16" i="101"/>
  <c r="X16" i="101"/>
  <c r="BW15" i="101" s="1"/>
  <c r="BV15" i="101"/>
  <c r="BH18" i="101"/>
  <c r="J19" i="101"/>
  <c r="T22" i="101"/>
  <c r="AG22" i="101"/>
  <c r="Y25" i="101"/>
  <c r="BH33" i="101"/>
  <c r="J33" i="101"/>
  <c r="Y39" i="101"/>
  <c r="CJ39" i="101"/>
  <c r="BI39" i="101"/>
  <c r="K40" i="101"/>
  <c r="X40" i="101"/>
  <c r="BW39" i="101" s="1"/>
  <c r="BV39" i="101"/>
  <c r="BH42" i="101"/>
  <c r="J43" i="101"/>
  <c r="T46" i="101"/>
  <c r="AG46" i="101"/>
  <c r="Y49" i="101"/>
  <c r="BH57" i="101"/>
  <c r="J57" i="101"/>
  <c r="Y63" i="101"/>
  <c r="K64" i="101"/>
  <c r="BI63" i="101"/>
  <c r="BV63" i="101"/>
  <c r="X64" i="101"/>
  <c r="J67" i="101"/>
  <c r="BH66" i="101"/>
  <c r="T70" i="101"/>
  <c r="AG70" i="101"/>
  <c r="Y73" i="101"/>
  <c r="J81" i="101"/>
  <c r="BH81" i="101"/>
  <c r="Y87" i="101"/>
  <c r="CJ87" i="101"/>
  <c r="K88" i="101"/>
  <c r="BI87" i="101"/>
  <c r="X88" i="101"/>
  <c r="BW87" i="101" s="1"/>
  <c r="BV87" i="101"/>
  <c r="J91" i="101"/>
  <c r="BI90" i="101" s="1"/>
  <c r="BH90" i="101"/>
  <c r="T94" i="101"/>
  <c r="AG94" i="101"/>
  <c r="Y97" i="101"/>
  <c r="BH105" i="101"/>
  <c r="J105" i="101"/>
  <c r="Y111" i="101"/>
  <c r="CJ111" i="101"/>
  <c r="K112" i="101"/>
  <c r="BI111" i="101"/>
  <c r="X112" i="101"/>
  <c r="BV111" i="101"/>
  <c r="J115" i="101"/>
  <c r="BH114" i="101"/>
  <c r="T118" i="101"/>
  <c r="AG118" i="101"/>
  <c r="Y121" i="101"/>
  <c r="BH121" i="101"/>
  <c r="L123" i="101"/>
  <c r="K126" i="101"/>
  <c r="X126" i="101"/>
  <c r="BU126" i="101"/>
  <c r="W127" i="101"/>
  <c r="J141" i="101"/>
  <c r="BH141" i="101"/>
  <c r="BU153" i="101"/>
  <c r="W153" i="101"/>
  <c r="T157" i="101"/>
  <c r="AG157" i="101"/>
  <c r="BW159" i="101"/>
  <c r="Y159" i="101"/>
  <c r="K160" i="101"/>
  <c r="X160" i="101"/>
  <c r="J163" i="101"/>
  <c r="BH162" i="101"/>
  <c r="T166" i="101"/>
  <c r="AG166" i="101"/>
  <c r="BI171" i="101"/>
  <c r="BV171" i="101"/>
  <c r="K174" i="101"/>
  <c r="X174" i="101"/>
  <c r="W175" i="101"/>
  <c r="BX180" i="101"/>
  <c r="Z180" i="101"/>
  <c r="BH184" i="101"/>
  <c r="CJ183" i="101"/>
  <c r="BV183" i="101"/>
  <c r="X183" i="101"/>
  <c r="CI9" i="101"/>
  <c r="CI69" i="101"/>
  <c r="CI81" i="101"/>
  <c r="CI93" i="101"/>
  <c r="CI153" i="101"/>
  <c r="CI165" i="101"/>
  <c r="AP2" i="101"/>
  <c r="BG10" i="101"/>
  <c r="J12" i="101"/>
  <c r="W12" i="101"/>
  <c r="BG22" i="101"/>
  <c r="J24" i="101"/>
  <c r="W24" i="101"/>
  <c r="BG34" i="101"/>
  <c r="J36" i="101"/>
  <c r="W36" i="101"/>
  <c r="BG46" i="101"/>
  <c r="J48" i="101"/>
  <c r="W48" i="101"/>
  <c r="BG58" i="101"/>
  <c r="J60" i="101"/>
  <c r="W60" i="101"/>
  <c r="J72" i="101"/>
  <c r="W72" i="101"/>
  <c r="J84" i="101"/>
  <c r="W84" i="101"/>
  <c r="J96" i="101"/>
  <c r="W96" i="101"/>
  <c r="BG106" i="101"/>
  <c r="J108" i="101"/>
  <c r="W108" i="101"/>
  <c r="BG118" i="101"/>
  <c r="J120" i="101"/>
  <c r="W120" i="101"/>
  <c r="CI120" i="101"/>
  <c r="BG130" i="101"/>
  <c r="J132" i="101"/>
  <c r="W132" i="101"/>
  <c r="CI132" i="101"/>
  <c r="BG142" i="101"/>
  <c r="J144" i="101"/>
  <c r="W144" i="101"/>
  <c r="CI144" i="101"/>
  <c r="J156" i="101"/>
  <c r="W156" i="101"/>
  <c r="CI156" i="101"/>
  <c r="J168" i="101"/>
  <c r="W168" i="101"/>
  <c r="CI168" i="101"/>
  <c r="CI6" i="101"/>
  <c r="J181" i="101"/>
  <c r="AG181" i="101"/>
  <c r="J183" i="101"/>
  <c r="BI33" i="102"/>
  <c r="BI34" i="102" s="1"/>
  <c r="K33" i="102"/>
  <c r="L10" i="102"/>
  <c r="L34" i="102"/>
  <c r="L46" i="102"/>
  <c r="M58" i="102"/>
  <c r="L76" i="102"/>
  <c r="BG7" i="102"/>
  <c r="BG5" i="102"/>
  <c r="J18" i="102"/>
  <c r="J42" i="102"/>
  <c r="T22" i="102"/>
  <c r="J25" i="102"/>
  <c r="BI24" i="102" s="1"/>
  <c r="BI25" i="102" s="1"/>
  <c r="BI27" i="102"/>
  <c r="BI28" i="102" s="1"/>
  <c r="K28" i="102"/>
  <c r="J48" i="102"/>
  <c r="J49" i="102"/>
  <c r="T52" i="102"/>
  <c r="J55" i="102"/>
  <c r="J88" i="102"/>
  <c r="J6" i="102"/>
  <c r="BH6" i="102"/>
  <c r="T13" i="102"/>
  <c r="J30" i="102"/>
  <c r="BH30" i="102"/>
  <c r="BH31" i="102" s="1"/>
  <c r="T37" i="102"/>
  <c r="J66" i="102"/>
  <c r="BH66" i="102"/>
  <c r="BH67" i="102" s="1"/>
  <c r="L70" i="102"/>
  <c r="K72" i="102"/>
  <c r="J73" i="102"/>
  <c r="BI72" i="102" s="1"/>
  <c r="BI73" i="102" s="1"/>
  <c r="T79" i="102"/>
  <c r="K84" i="102"/>
  <c r="BI84" i="102"/>
  <c r="BI85" i="102" s="1"/>
  <c r="BI15" i="102"/>
  <c r="BI16" i="102" s="1"/>
  <c r="K16" i="102"/>
  <c r="BI39" i="102"/>
  <c r="BI40" i="102" s="1"/>
  <c r="K40" i="102"/>
  <c r="BI63" i="102"/>
  <c r="BI64" i="102" s="1"/>
  <c r="K63" i="102"/>
  <c r="BI76" i="102"/>
  <c r="L87" i="102"/>
  <c r="BH87" i="102"/>
  <c r="BH88" i="102" s="1"/>
  <c r="J93" i="102"/>
  <c r="BH93" i="102"/>
  <c r="BH94" i="102" s="1"/>
  <c r="T7" i="102"/>
  <c r="BG13" i="102"/>
  <c r="T19" i="102"/>
  <c r="BG25" i="102"/>
  <c r="T31" i="102"/>
  <c r="BG37" i="102"/>
  <c r="BG55" i="102"/>
  <c r="K60" i="102"/>
  <c r="BI60" i="102"/>
  <c r="BI61" i="102" s="1"/>
  <c r="BH60" i="102"/>
  <c r="BH61" i="102" s="1"/>
  <c r="T67" i="102"/>
  <c r="BG79" i="102"/>
  <c r="T85" i="102"/>
  <c r="BI91" i="102"/>
  <c r="J94" i="102"/>
  <c r="K12" i="102"/>
  <c r="BI12" i="102"/>
  <c r="BI13" i="102" s="1"/>
  <c r="BH12" i="102"/>
  <c r="BH13" i="102" s="1"/>
  <c r="M15" i="102"/>
  <c r="K24" i="102"/>
  <c r="BH24" i="102"/>
  <c r="BH25" i="102" s="1"/>
  <c r="K36" i="102"/>
  <c r="BI36" i="102"/>
  <c r="BI37" i="102" s="1"/>
  <c r="BH36" i="102"/>
  <c r="BH37" i="102" s="1"/>
  <c r="M39" i="102"/>
  <c r="BG49" i="102"/>
  <c r="K54" i="102"/>
  <c r="BH54" i="102"/>
  <c r="BH55" i="102" s="1"/>
  <c r="T61" i="102"/>
  <c r="T64" i="102"/>
  <c r="BG73" i="102"/>
  <c r="K78" i="102"/>
  <c r="BI78" i="102"/>
  <c r="BI79" i="102" s="1"/>
  <c r="BH78" i="102"/>
  <c r="BH79" i="102" s="1"/>
  <c r="T82" i="102"/>
  <c r="T91" i="102"/>
  <c r="BG88" i="102"/>
  <c r="C22" i="99"/>
  <c r="E15" i="99"/>
  <c r="E14" i="99"/>
  <c r="F12" i="99"/>
  <c r="F13" i="99"/>
  <c r="E13" i="99"/>
  <c r="E12" i="99"/>
  <c r="J5" i="99"/>
  <c r="J4" i="99"/>
  <c r="K2" i="99"/>
  <c r="AQ452" i="102"/>
  <c r="AQ548" i="101"/>
  <c r="AQ692" i="101"/>
  <c r="AQ944" i="102"/>
  <c r="AQ764" i="102"/>
  <c r="AQ332" i="102"/>
  <c r="AR363" i="101"/>
  <c r="AR143" i="101"/>
  <c r="AT27" i="101"/>
  <c r="AT401" i="101"/>
  <c r="AT174" i="101"/>
  <c r="AT221" i="101"/>
  <c r="AR326" i="101"/>
  <c r="AR390" i="101"/>
  <c r="AT535" i="101"/>
  <c r="AT400" i="101"/>
  <c r="AT68" i="101"/>
  <c r="AT23" i="101"/>
  <c r="AR65" i="101"/>
  <c r="AR329" i="101"/>
  <c r="AR183" i="101"/>
  <c r="AR249" i="101"/>
  <c r="AT77" i="101"/>
  <c r="AR59" i="101"/>
  <c r="AT463" i="101"/>
  <c r="AT40" i="101"/>
  <c r="AR214" i="101"/>
  <c r="AT284" i="101"/>
  <c r="AR358" i="101"/>
  <c r="AT428" i="101"/>
  <c r="AT495" i="101"/>
  <c r="AR427" i="101"/>
  <c r="AR718" i="101"/>
  <c r="AR72" i="101"/>
  <c r="AR37" i="101"/>
  <c r="AT67" i="101"/>
  <c r="AT257" i="101"/>
  <c r="AT182" i="101"/>
  <c r="AR778" i="101"/>
  <c r="AT220" i="101"/>
  <c r="AR970" i="101"/>
  <c r="AT107" i="101"/>
  <c r="AR210" i="101"/>
  <c r="AR291" i="101"/>
  <c r="AR353" i="101"/>
  <c r="AR434" i="101"/>
  <c r="AT501" i="101"/>
  <c r="AT1640" i="101"/>
  <c r="AT20" i="101"/>
  <c r="AR20" i="101"/>
  <c r="AR104" i="101"/>
  <c r="AR255" i="101"/>
  <c r="AT324" i="101"/>
  <c r="AR431" i="101"/>
  <c r="AR499" i="101"/>
  <c r="AR1066" i="101"/>
  <c r="AR649" i="101"/>
  <c r="AR761" i="101"/>
  <c r="AR933" i="101"/>
  <c r="AR1189" i="101"/>
  <c r="AT509" i="101"/>
  <c r="AR614" i="101"/>
  <c r="AR678" i="101"/>
  <c r="AT904" i="101"/>
  <c r="AT1112" i="101"/>
  <c r="AR577" i="101"/>
  <c r="AT679" i="101"/>
  <c r="AT760" i="101"/>
  <c r="AR1149" i="101"/>
  <c r="AT1219" i="101"/>
  <c r="AR1581" i="101"/>
  <c r="AR1258" i="101"/>
  <c r="AR1530" i="101"/>
  <c r="AR1301" i="101"/>
  <c r="AR1509" i="101"/>
  <c r="AT1675" i="101"/>
  <c r="AR1902" i="101"/>
  <c r="AR560" i="102"/>
  <c r="AR793" i="101"/>
  <c r="AT1047" i="101"/>
  <c r="AT1183" i="101"/>
  <c r="AR1265" i="101"/>
  <c r="AR1369" i="101"/>
  <c r="AT1551" i="101"/>
  <c r="AT1655" i="101"/>
  <c r="AR1830" i="101"/>
  <c r="AT184" i="101"/>
  <c r="AT246" i="101"/>
  <c r="AR328" i="101"/>
  <c r="AT390" i="101"/>
  <c r="AR472" i="101"/>
  <c r="AT534" i="101"/>
  <c r="AR616" i="101"/>
  <c r="AT678" i="101"/>
  <c r="AR760" i="101"/>
  <c r="AR902" i="101"/>
  <c r="AR1038" i="101"/>
  <c r="AR1206" i="101"/>
  <c r="AT1332" i="101"/>
  <c r="AT1500" i="101"/>
  <c r="AT1588" i="101"/>
  <c r="AR1726" i="101"/>
  <c r="AR1907" i="101"/>
  <c r="AR253" i="102"/>
  <c r="AT797" i="101"/>
  <c r="AT869" i="101"/>
  <c r="AR935" i="101"/>
  <c r="AR1047" i="101"/>
  <c r="AR1111" i="101"/>
  <c r="AT1189" i="101"/>
  <c r="AR1259" i="101"/>
  <c r="AT1357" i="101"/>
  <c r="AR1407" i="101"/>
  <c r="AR1495" i="101"/>
  <c r="AT1541" i="101"/>
  <c r="AT1625" i="101"/>
  <c r="AT1681" i="101"/>
  <c r="AT1784" i="101"/>
  <c r="AT1912" i="101"/>
  <c r="AR784" i="101"/>
  <c r="AT862" i="101"/>
  <c r="AR928" i="101"/>
  <c r="AT1006" i="101"/>
  <c r="AR1072" i="101"/>
  <c r="AT1150" i="101"/>
  <c r="AR1216" i="101"/>
  <c r="AT1294" i="101"/>
  <c r="AR1360" i="101"/>
  <c r="AT1438" i="101"/>
  <c r="AR1504" i="101"/>
  <c r="AR1552" i="101"/>
  <c r="AR1640" i="101"/>
  <c r="AR1688" i="101"/>
  <c r="AT1789" i="101"/>
  <c r="AT1877" i="101"/>
  <c r="AR2075" i="101"/>
  <c r="AR379" i="102"/>
  <c r="AR1792" i="101"/>
  <c r="AR105" i="101"/>
  <c r="AT37" i="101"/>
  <c r="AT353" i="101"/>
  <c r="AT176" i="101"/>
  <c r="AT427" i="101"/>
  <c r="AR719" i="101"/>
  <c r="AT112" i="101"/>
  <c r="AR113" i="101"/>
  <c r="AT183" i="101"/>
  <c r="AT343" i="101"/>
  <c r="AT545" i="101"/>
  <c r="AT1152" i="101"/>
  <c r="AR34" i="101"/>
  <c r="AR146" i="101"/>
  <c r="AT58" i="101"/>
  <c r="AR112" i="101"/>
  <c r="AR221" i="101"/>
  <c r="AR319" i="101"/>
  <c r="AR429" i="101"/>
  <c r="AR687" i="101"/>
  <c r="AR571" i="101"/>
  <c r="AT639" i="101"/>
  <c r="AT827" i="101"/>
  <c r="AR486" i="101"/>
  <c r="AT571" i="101"/>
  <c r="AT715" i="101"/>
  <c r="AR866" i="101"/>
  <c r="AR1074" i="101"/>
  <c r="AT615" i="101"/>
  <c r="AR723" i="101"/>
  <c r="AT899" i="101"/>
  <c r="AT1155" i="101"/>
  <c r="AR1373" i="101"/>
  <c r="AR1549" i="101"/>
  <c r="AT1728" i="101"/>
  <c r="AR1402" i="101"/>
  <c r="AT1584" i="101"/>
  <c r="AR1790" i="101"/>
  <c r="AT1515" i="101"/>
  <c r="AR20" i="102"/>
  <c r="AT1908" i="101"/>
  <c r="AT2017" i="101"/>
  <c r="AR921" i="101"/>
  <c r="AR1049" i="101"/>
  <c r="AR1153" i="101"/>
  <c r="AR1257" i="101"/>
  <c r="AR1497" i="101"/>
  <c r="AR1617" i="101"/>
  <c r="AT1732" i="101"/>
  <c r="AT1932" i="101"/>
  <c r="AT202" i="101"/>
  <c r="AR284" i="101"/>
  <c r="AR356" i="101"/>
  <c r="AT434" i="101"/>
  <c r="AT506" i="101"/>
  <c r="AR612" i="101"/>
  <c r="AR684" i="101"/>
  <c r="AT780" i="101"/>
  <c r="AR926" i="101"/>
  <c r="AT1084" i="101"/>
  <c r="AT1220" i="101"/>
  <c r="AR1366" i="101"/>
  <c r="AT1532" i="101"/>
  <c r="AT1652" i="101"/>
  <c r="AR2147" i="101"/>
  <c r="AR827" i="101"/>
  <c r="AT925" i="101"/>
  <c r="AR975" i="101"/>
  <c r="AR1063" i="101"/>
  <c r="AR1151" i="101"/>
  <c r="AT1221" i="101"/>
  <c r="AT1293" i="101"/>
  <c r="AR1359" i="101"/>
  <c r="AR1471" i="101"/>
  <c r="AT1517" i="101"/>
  <c r="AT1581" i="101"/>
  <c r="AR1647" i="101"/>
  <c r="AT1693" i="101"/>
  <c r="AR1786" i="101"/>
  <c r="AT1904" i="101"/>
  <c r="AR2078" i="101"/>
  <c r="AR74" i="102"/>
  <c r="AT786" i="101"/>
  <c r="AR868" i="101"/>
  <c r="AR940" i="101"/>
  <c r="AT1042" i="101"/>
  <c r="AT1114" i="101"/>
  <c r="AR1212" i="101"/>
  <c r="AT1290" i="101"/>
  <c r="AT1362" i="101"/>
  <c r="AR1444" i="101"/>
  <c r="AR1516" i="101"/>
  <c r="AR1580" i="101"/>
  <c r="AR1652" i="101"/>
  <c r="AT1690" i="101"/>
  <c r="AT1821" i="101"/>
  <c r="AT1941" i="101"/>
  <c r="AT1766" i="101"/>
  <c r="AR1804" i="101"/>
  <c r="AR141" i="101"/>
  <c r="AR175" i="101"/>
  <c r="AT255" i="101"/>
  <c r="AT349" i="101"/>
  <c r="AR473" i="101"/>
  <c r="AT21" i="101"/>
  <c r="AT139" i="101"/>
  <c r="AR211" i="101"/>
  <c r="AR322" i="101"/>
  <c r="AT359" i="101"/>
  <c r="AR465" i="101"/>
  <c r="AR507" i="101"/>
  <c r="AR393" i="101"/>
  <c r="AT1120" i="101"/>
  <c r="AT24" i="101"/>
  <c r="AT60" i="101"/>
  <c r="AT108" i="101"/>
  <c r="AT180" i="101"/>
  <c r="AR351" i="101"/>
  <c r="AT435" i="101"/>
  <c r="AT644" i="101"/>
  <c r="AT607" i="101"/>
  <c r="AR714" i="101"/>
  <c r="AR869" i="101"/>
  <c r="AR1077" i="101"/>
  <c r="AT1656" i="101"/>
  <c r="AT507" i="101"/>
  <c r="AR613" i="101"/>
  <c r="AT651" i="101"/>
  <c r="AR757" i="101"/>
  <c r="AR930" i="101"/>
  <c r="AR578" i="101"/>
  <c r="AR642" i="101"/>
  <c r="AR753" i="101"/>
  <c r="AR973" i="101"/>
  <c r="AR1330" i="101"/>
  <c r="AT1299" i="101"/>
  <c r="AT1651" i="101"/>
  <c r="AT1296" i="101"/>
  <c r="AT1616" i="101"/>
  <c r="AT1211" i="101"/>
  <c r="AR1445" i="101"/>
  <c r="AR1621" i="101"/>
  <c r="AR1730" i="101"/>
  <c r="AR24" i="102"/>
  <c r="AT1985" i="101"/>
  <c r="AR905" i="101"/>
  <c r="AR1009" i="101"/>
  <c r="AR1113" i="101"/>
  <c r="AR1353" i="101"/>
  <c r="AR1481" i="101"/>
  <c r="AT1639" i="101"/>
  <c r="AT1788" i="101"/>
  <c r="AT2076" i="101"/>
  <c r="AR248" i="101"/>
  <c r="AT326" i="101"/>
  <c r="AR392" i="101"/>
  <c r="AT470" i="101"/>
  <c r="AR536" i="101"/>
  <c r="AT614" i="101"/>
  <c r="AR680" i="101"/>
  <c r="AT758" i="101"/>
  <c r="AT868" i="101"/>
  <c r="AT1004" i="101"/>
  <c r="AR1190" i="101"/>
  <c r="AR1326" i="101"/>
  <c r="AR1494" i="101"/>
  <c r="AR1622" i="101"/>
  <c r="AR1694" i="101"/>
  <c r="AT1945" i="101"/>
  <c r="AR283" i="102"/>
  <c r="AR823" i="101"/>
  <c r="AT901" i="101"/>
  <c r="AR971" i="101"/>
  <c r="AT1069" i="101"/>
  <c r="AR1119" i="101"/>
  <c r="AR1207" i="101"/>
  <c r="AR1295" i="101"/>
  <c r="AT1365" i="101"/>
  <c r="AT1437" i="101"/>
  <c r="AR1503" i="101"/>
  <c r="AT1549" i="101"/>
  <c r="AR1643" i="101"/>
  <c r="AT1689" i="101"/>
  <c r="AT1800" i="101"/>
  <c r="AR1946" i="101"/>
  <c r="AR2142" i="101"/>
  <c r="AR832" i="101"/>
  <c r="AR920" i="101"/>
  <c r="AR976" i="101"/>
  <c r="AR1064" i="101"/>
  <c r="AR1120" i="101"/>
  <c r="AR1208" i="101"/>
  <c r="AR1264" i="101"/>
  <c r="AR1352" i="101"/>
  <c r="AR1408" i="101"/>
  <c r="AR1496" i="101"/>
  <c r="AR1544" i="101"/>
  <c r="AT1622" i="101"/>
  <c r="AR1680" i="101"/>
  <c r="AR1783" i="101"/>
  <c r="AR1911" i="101"/>
  <c r="AT2021" i="101"/>
  <c r="AR315" i="102"/>
  <c r="AT1762" i="101"/>
  <c r="AR1800" i="101"/>
  <c r="AR1904" i="101"/>
  <c r="AR1976" i="101"/>
  <c r="AR2090" i="101"/>
  <c r="AR106" i="102"/>
  <c r="AR320" i="102"/>
  <c r="AT1767" i="101"/>
  <c r="AR1825" i="101"/>
  <c r="AT1903" i="101"/>
  <c r="AR1945" i="101"/>
  <c r="AT2053" i="101"/>
  <c r="AR18" i="102"/>
  <c r="AR142" i="102"/>
  <c r="AR685" i="101"/>
  <c r="AR147" i="101"/>
  <c r="AT26" i="101"/>
  <c r="AR399" i="101"/>
  <c r="AT689" i="101"/>
  <c r="AR631" i="101"/>
  <c r="AT617" i="101"/>
  <c r="AR1498" i="101"/>
  <c r="AR865" i="101"/>
  <c r="AT1367" i="101"/>
  <c r="AT1687" i="101"/>
  <c r="AT250" i="101"/>
  <c r="AT714" i="101"/>
  <c r="AR1398" i="101"/>
  <c r="AT489" i="101"/>
  <c r="AT55" i="101"/>
  <c r="AT579" i="101"/>
  <c r="AR62" i="101"/>
  <c r="AT213" i="101"/>
  <c r="AR633" i="101"/>
  <c r="AT637" i="101"/>
  <c r="AT1496" i="101"/>
  <c r="AR1867" i="101"/>
  <c r="AR897" i="101"/>
  <c r="AT1399" i="101"/>
  <c r="AR182" i="101"/>
  <c r="AT570" i="101"/>
  <c r="AR822" i="101"/>
  <c r="AR1262" i="101"/>
  <c r="AR361" i="101"/>
  <c r="AT1184" i="101"/>
  <c r="AT643" i="101"/>
  <c r="AT36" i="101"/>
  <c r="AT468" i="101"/>
  <c r="AR635" i="101"/>
  <c r="AT971" i="101"/>
  <c r="AT867" i="101"/>
  <c r="AR1546" i="101"/>
  <c r="AR1931" i="101"/>
  <c r="AR1409" i="101"/>
  <c r="AR348" i="101"/>
  <c r="AT538" i="101"/>
  <c r="AT1436" i="101"/>
  <c r="AT1977" i="101"/>
  <c r="AT933" i="101"/>
  <c r="AT1473" i="101"/>
  <c r="AT1928" i="101"/>
  <c r="AR828" i="101"/>
  <c r="AR1292" i="101"/>
  <c r="AT1442" i="101"/>
  <c r="AT1797" i="101"/>
  <c r="AR1840" i="101"/>
  <c r="AR1928" i="101"/>
  <c r="AT1982" i="101"/>
  <c r="AR2122" i="101"/>
  <c r="AR1146" i="101"/>
  <c r="AR77" i="101"/>
  <c r="AR686" i="101"/>
  <c r="AT72" i="101"/>
  <c r="AT497" i="101"/>
  <c r="AR683" i="101"/>
  <c r="AT717" i="101"/>
  <c r="AR611" i="101"/>
  <c r="AT1075" i="101"/>
  <c r="AT1328" i="101"/>
  <c r="AT1371" i="101"/>
  <c r="AR833" i="101"/>
  <c r="AR1441" i="101"/>
  <c r="AR204" i="101"/>
  <c r="AT394" i="101"/>
  <c r="AT932" i="101"/>
  <c r="AT1372" i="101"/>
  <c r="AR939" i="101"/>
  <c r="AT1213" i="101"/>
  <c r="AR1439" i="101"/>
  <c r="AR1619" i="101"/>
  <c r="AR1938" i="101"/>
  <c r="AT922" i="101"/>
  <c r="AR1260" i="101"/>
  <c r="AT1530" i="101"/>
  <c r="AT1730" i="101"/>
  <c r="AR1872" i="101"/>
  <c r="AT2014" i="101"/>
  <c r="AR923" i="101"/>
  <c r="AR1515" i="101"/>
  <c r="AR756" i="102"/>
  <c r="AT1226" i="101"/>
  <c r="AT1790" i="101"/>
  <c r="AR2074" i="101"/>
  <c r="AR209" i="102"/>
  <c r="AR1821" i="101"/>
  <c r="AT1943" i="101"/>
  <c r="AT2011" i="101"/>
  <c r="AR2087" i="101"/>
  <c r="AR73" i="102"/>
  <c r="AT2046" i="101"/>
  <c r="AT2106" i="101"/>
  <c r="AR2160" i="101"/>
  <c r="AR328" i="102"/>
  <c r="AR685" i="102"/>
  <c r="AT2083" i="101"/>
  <c r="AT2155" i="101"/>
  <c r="AR102" i="102"/>
  <c r="AR175" i="102"/>
  <c r="AR355" i="102"/>
  <c r="AR611" i="102"/>
  <c r="AR104" i="102"/>
  <c r="AR204" i="102"/>
  <c r="AR324" i="102"/>
  <c r="AR428" i="102"/>
  <c r="AR540" i="102"/>
  <c r="AR749" i="102"/>
  <c r="AR311" i="102"/>
  <c r="AR399" i="102"/>
  <c r="AR503" i="102"/>
  <c r="AR721" i="102"/>
  <c r="AR724" i="102"/>
  <c r="AR285" i="102"/>
  <c r="AR329" i="102"/>
  <c r="AR393" i="102"/>
  <c r="AR537" i="102"/>
  <c r="AR577" i="102"/>
  <c r="AR753" i="102"/>
  <c r="AR954" i="102"/>
  <c r="AR668" i="102"/>
  <c r="AR761" i="102"/>
  <c r="AR860" i="102"/>
  <c r="AR883" i="102"/>
  <c r="AR974" i="102"/>
  <c r="AR758" i="102"/>
  <c r="AR894" i="102"/>
  <c r="AR1030" i="102"/>
  <c r="AR900" i="102"/>
  <c r="AR956" i="102"/>
  <c r="AR973" i="102"/>
  <c r="AR1049" i="102"/>
  <c r="AR975" i="102"/>
  <c r="AR1047" i="102"/>
  <c r="AS1161" i="101"/>
  <c r="AS838" i="101"/>
  <c r="AT256" i="101"/>
  <c r="AT29" i="101"/>
  <c r="AT208" i="101"/>
  <c r="AR36" i="101"/>
  <c r="AR246" i="101"/>
  <c r="AR359" i="101"/>
  <c r="AR497" i="101"/>
  <c r="AT431" i="101"/>
  <c r="AT102" i="101"/>
  <c r="AR61" i="101"/>
  <c r="AR33" i="101"/>
  <c r="AR282" i="101"/>
  <c r="AT63" i="101"/>
  <c r="AT109" i="101"/>
  <c r="AT645" i="101"/>
  <c r="AT204" i="101"/>
  <c r="AR325" i="101"/>
  <c r="AR391" i="101"/>
  <c r="AR491" i="101"/>
  <c r="AR505" i="101"/>
  <c r="AT54" i="101"/>
  <c r="AT19" i="101"/>
  <c r="AT320" i="101"/>
  <c r="AT25" i="101"/>
  <c r="AR394" i="101"/>
  <c r="AT285" i="101"/>
  <c r="AT59" i="101"/>
  <c r="AT200" i="101"/>
  <c r="AR321" i="101"/>
  <c r="AT361" i="101"/>
  <c r="AR490" i="101"/>
  <c r="AT464" i="101"/>
  <c r="AT76" i="101"/>
  <c r="AT74" i="101"/>
  <c r="AR286" i="101"/>
  <c r="AR365" i="101"/>
  <c r="AT469" i="101"/>
  <c r="AR1822" i="101"/>
  <c r="AR715" i="101"/>
  <c r="AR901" i="101"/>
  <c r="AT1400" i="101"/>
  <c r="AT539" i="101"/>
  <c r="AT653" i="101"/>
  <c r="AT936" i="101"/>
  <c r="AT1352" i="101"/>
  <c r="AR641" i="101"/>
  <c r="AT779" i="101"/>
  <c r="AT1368" i="101"/>
  <c r="AR1517" i="101"/>
  <c r="AR1290" i="101"/>
  <c r="AT1680" i="101"/>
  <c r="AR1477" i="101"/>
  <c r="AT1723" i="101"/>
  <c r="AR2054" i="101"/>
  <c r="AT783" i="101"/>
  <c r="AR1065" i="101"/>
  <c r="AT1223" i="101"/>
  <c r="AT1359" i="101"/>
  <c r="AT1583" i="101"/>
  <c r="AR1689" i="101"/>
  <c r="AT1980" i="101"/>
  <c r="AR256" i="101"/>
  <c r="AT350" i="101"/>
  <c r="AT462" i="101"/>
  <c r="AR544" i="101"/>
  <c r="AT638" i="101"/>
  <c r="AT750" i="101"/>
  <c r="AT924" i="101"/>
  <c r="AR1118" i="101"/>
  <c r="AT1292" i="101"/>
  <c r="AR1510" i="101"/>
  <c r="AT1660" i="101"/>
  <c r="AR1875" i="101"/>
  <c r="AR539" i="102"/>
  <c r="AR831" i="101"/>
  <c r="AT929" i="101"/>
  <c r="AR1067" i="101"/>
  <c r="AT1149" i="101"/>
  <c r="AT1225" i="101"/>
  <c r="AR1363" i="101"/>
  <c r="AT1445" i="101"/>
  <c r="AR1531" i="101"/>
  <c r="AT1645" i="101"/>
  <c r="AT1697" i="101"/>
  <c r="AR1874" i="101"/>
  <c r="AT790" i="101"/>
  <c r="AT902" i="101"/>
  <c r="AT974" i="101"/>
  <c r="AT1078" i="101"/>
  <c r="AT1190" i="101"/>
  <c r="AT1262" i="101"/>
  <c r="AT1366" i="101"/>
  <c r="AT1478" i="101"/>
  <c r="AT1542" i="101"/>
  <c r="AT1646" i="101"/>
  <c r="AT1726" i="101"/>
  <c r="AR1839" i="101"/>
  <c r="AT2113" i="101"/>
  <c r="AR1760" i="101"/>
  <c r="AR346" i="101"/>
  <c r="AR31" i="101"/>
  <c r="AT543" i="101"/>
  <c r="AT347" i="101"/>
  <c r="AT1008" i="101"/>
  <c r="AR73" i="101"/>
  <c r="AT175" i="101"/>
  <c r="AT391" i="101"/>
  <c r="AR639" i="101"/>
  <c r="AR24" i="101"/>
  <c r="AT22" i="101"/>
  <c r="AR68" i="101"/>
  <c r="AT211" i="101"/>
  <c r="AT325" i="101"/>
  <c r="AT544" i="101"/>
  <c r="AR1002" i="101"/>
  <c r="AR682" i="101"/>
  <c r="AT1115" i="101"/>
  <c r="AT540" i="101"/>
  <c r="AR774" i="101"/>
  <c r="AT968" i="101"/>
  <c r="AT1796" i="101"/>
  <c r="AR755" i="101"/>
  <c r="AR1085" i="101"/>
  <c r="AR1293" i="101"/>
  <c r="AT1587" i="101"/>
  <c r="AR31" i="102"/>
  <c r="AT1552" i="101"/>
  <c r="AR607" i="102"/>
  <c r="AT1731" i="101"/>
  <c r="AR2163" i="101"/>
  <c r="AR183" i="102"/>
  <c r="AT1007" i="101"/>
  <c r="AR1121" i="101"/>
  <c r="AT1351" i="101"/>
  <c r="AR1553" i="101"/>
  <c r="AR1681" i="101"/>
  <c r="AT2012" i="101"/>
  <c r="AT218" i="101"/>
  <c r="AT346" i="101"/>
  <c r="AR468" i="101"/>
  <c r="AR572" i="101"/>
  <c r="AT650" i="101"/>
  <c r="AR790" i="101"/>
  <c r="AT1012" i="101"/>
  <c r="AT1188" i="101"/>
  <c r="AT1404" i="101"/>
  <c r="AT1580" i="101"/>
  <c r="AR2083" i="101"/>
  <c r="AT865" i="101"/>
  <c r="AT941" i="101"/>
  <c r="AR1043" i="101"/>
  <c r="AT1185" i="101"/>
  <c r="AR1255" i="101"/>
  <c r="AT1353" i="101"/>
  <c r="AT1481" i="101"/>
  <c r="AR1543" i="101"/>
  <c r="AT1641" i="101"/>
  <c r="AR1723" i="101"/>
  <c r="AT1840" i="101"/>
  <c r="AR2010" i="101"/>
  <c r="AR464" i="102"/>
  <c r="AT826" i="101"/>
  <c r="AT930" i="101"/>
  <c r="AR1068" i="101"/>
  <c r="AR1156" i="101"/>
  <c r="AT1258" i="101"/>
  <c r="AR1372" i="101"/>
  <c r="AR1500" i="101"/>
  <c r="AR1548" i="101"/>
  <c r="AT1658" i="101"/>
  <c r="AR1759" i="101"/>
  <c r="AT1909" i="101"/>
  <c r="AT1782" i="101"/>
  <c r="AT209" i="101"/>
  <c r="AR71" i="101"/>
  <c r="AR362" i="101"/>
  <c r="AT429" i="101"/>
  <c r="AT148" i="101"/>
  <c r="AT177" i="101"/>
  <c r="AR257" i="101"/>
  <c r="AR354" i="101"/>
  <c r="AR467" i="101"/>
  <c r="AT896" i="101"/>
  <c r="AT756" i="101"/>
  <c r="AT34" i="101"/>
  <c r="AR76" i="101"/>
  <c r="AR174" i="101"/>
  <c r="AT357" i="101"/>
  <c r="AT500" i="101"/>
  <c r="AR938" i="101"/>
  <c r="AT719" i="101"/>
  <c r="AT1003" i="101"/>
  <c r="AR1362" i="101"/>
  <c r="AR535" i="101"/>
  <c r="AT636" i="101"/>
  <c r="AT716" i="101"/>
  <c r="AT1192" i="101"/>
  <c r="AT616" i="101"/>
  <c r="AR721" i="101"/>
  <c r="AT1011" i="101"/>
  <c r="AR1229" i="101"/>
  <c r="AR1533" i="101"/>
  <c r="AR1354" i="101"/>
  <c r="AT1828" i="101"/>
  <c r="AR1365" i="101"/>
  <c r="AR1653" i="101"/>
  <c r="AT1841" i="101"/>
  <c r="AR1947" i="101"/>
  <c r="AT935" i="101"/>
  <c r="AT1071" i="101"/>
  <c r="AT1335" i="101"/>
  <c r="AT1511" i="101"/>
  <c r="AT1695" i="101"/>
  <c r="AR1910" i="101"/>
  <c r="AT254" i="101"/>
  <c r="AR352" i="101"/>
  <c r="AR464" i="101"/>
  <c r="AT542" i="101"/>
  <c r="AR640" i="101"/>
  <c r="AR752" i="101"/>
  <c r="AR918" i="101"/>
  <c r="AT1076" i="101"/>
  <c r="AT1260" i="101"/>
  <c r="AT1516" i="101"/>
  <c r="AR1654" i="101"/>
  <c r="AT1913" i="101"/>
  <c r="AR779" i="101"/>
  <c r="AT861" i="101"/>
  <c r="AT937" i="101"/>
  <c r="AR1075" i="101"/>
  <c r="AT1157" i="101"/>
  <c r="AT1261" i="101"/>
  <c r="AR1371" i="101"/>
  <c r="AT1477" i="101"/>
  <c r="AR1539" i="101"/>
  <c r="AT1653" i="101"/>
  <c r="AT1729" i="101"/>
  <c r="AT1936" i="101"/>
  <c r="AT782" i="101"/>
  <c r="AT894" i="101"/>
  <c r="AT966" i="101"/>
  <c r="AT1070" i="101"/>
  <c r="AT1182" i="101"/>
  <c r="AT1254" i="101"/>
  <c r="AT1358" i="101"/>
  <c r="AT1470" i="101"/>
  <c r="AT1534" i="101"/>
  <c r="AT1638" i="101"/>
  <c r="AR1696" i="101"/>
  <c r="AR1871" i="101"/>
  <c r="AT2081" i="101"/>
  <c r="AR650" i="102"/>
  <c r="AT1794" i="101"/>
  <c r="AT1930" i="101"/>
  <c r="AR2050" i="101"/>
  <c r="AR25" i="102"/>
  <c r="AR576" i="102"/>
  <c r="AR1793" i="101"/>
  <c r="AT1871" i="101"/>
  <c r="AR1977" i="101"/>
  <c r="AR2119" i="101"/>
  <c r="AR110" i="102"/>
  <c r="AR498" i="101"/>
  <c r="AT487" i="101"/>
  <c r="AT291" i="101"/>
  <c r="AR1298" i="101"/>
  <c r="AT1080" i="101"/>
  <c r="AT1363" i="101"/>
  <c r="AR937" i="101"/>
  <c r="AR1537" i="101"/>
  <c r="AT210" i="101"/>
  <c r="AT754" i="101"/>
  <c r="AR1614" i="101"/>
  <c r="AR542" i="101"/>
  <c r="AT832" i="101"/>
  <c r="AR30" i="101"/>
  <c r="AR570" i="101"/>
  <c r="AR1154" i="101"/>
  <c r="AT1683" i="101"/>
  <c r="AT791" i="101"/>
  <c r="AR1641" i="101"/>
  <c r="AR364" i="101"/>
  <c r="AT682" i="101"/>
  <c r="AR1350" i="101"/>
  <c r="AT396" i="101"/>
  <c r="AT345" i="101"/>
  <c r="AR66" i="101"/>
  <c r="AT1040" i="101"/>
  <c r="AT795" i="101"/>
  <c r="AT1187" i="101"/>
  <c r="AT1659" i="101"/>
  <c r="AR1337" i="101"/>
  <c r="AT426" i="101"/>
  <c r="AT1068" i="101"/>
  <c r="AR1827" i="101"/>
  <c r="AR1011" i="101"/>
  <c r="AR1675" i="101"/>
  <c r="AR788" i="101"/>
  <c r="AR1332" i="101"/>
  <c r="AT1546" i="101"/>
  <c r="AR165" i="102"/>
  <c r="AT1934" i="101"/>
  <c r="AR2020" i="101"/>
  <c r="AT289" i="101"/>
  <c r="AT141" i="101"/>
  <c r="AR495" i="101"/>
  <c r="AR349" i="101"/>
  <c r="AT753" i="101"/>
  <c r="AT1048" i="101"/>
  <c r="AR925" i="101"/>
  <c r="AT1440" i="101"/>
  <c r="AR2118" i="101"/>
  <c r="AT1263" i="101"/>
  <c r="AT282" i="101"/>
  <c r="AR652" i="101"/>
  <c r="AT1300" i="101"/>
  <c r="AT977" i="101"/>
  <c r="AR1331" i="101"/>
  <c r="AR1579" i="101"/>
  <c r="AT2016" i="101"/>
  <c r="AR1188" i="101"/>
  <c r="AT1498" i="101"/>
  <c r="AT2129" i="101"/>
  <c r="AR1944" i="101"/>
  <c r="AT1676" i="101"/>
  <c r="AR1655" i="101"/>
  <c r="AR1076" i="101"/>
  <c r="AR1903" i="101"/>
  <c r="AR72" i="102"/>
  <c r="AR1789" i="101"/>
  <c r="AT1911" i="101"/>
  <c r="AT2019" i="101"/>
  <c r="AR2127" i="101"/>
  <c r="AR747" i="102"/>
  <c r="AR2120" i="101"/>
  <c r="AR178" i="102"/>
  <c r="AR536" i="102"/>
  <c r="AR2093" i="101"/>
  <c r="AR39" i="102"/>
  <c r="AR166" i="102"/>
  <c r="AR1002" i="102"/>
  <c r="AR172" i="102"/>
  <c r="AR356" i="102"/>
  <c r="AR468" i="102"/>
  <c r="AR673" i="102"/>
  <c r="AR327" i="102"/>
  <c r="AR575" i="102"/>
  <c r="AR788" i="102"/>
  <c r="AR313" i="102"/>
  <c r="AR385" i="102"/>
  <c r="AR465" i="102"/>
  <c r="AR561" i="102"/>
  <c r="AR708" i="102"/>
  <c r="AR612" i="102"/>
  <c r="AR720" i="102"/>
  <c r="AR935" i="102"/>
  <c r="AR899" i="102"/>
  <c r="AR678" i="102"/>
  <c r="AR858" i="102"/>
  <c r="AR868" i="102"/>
  <c r="AR932" i="102"/>
  <c r="AR965" i="102"/>
  <c r="AR1081" i="102"/>
  <c r="AR1031" i="102"/>
  <c r="AQ838" i="101"/>
  <c r="AQ849" i="101"/>
  <c r="AQ1737" i="101"/>
  <c r="AS1172" i="101"/>
  <c r="AQ406" i="101"/>
  <c r="AQ1701" i="101"/>
  <c r="AQ332" i="101"/>
  <c r="AS1460" i="101"/>
  <c r="AS2133" i="101"/>
  <c r="AQ1088" i="101"/>
  <c r="AQ296" i="102"/>
  <c r="AQ945" i="102"/>
  <c r="AS1558" i="101"/>
  <c r="AS441" i="101"/>
  <c r="AQ2060" i="101"/>
  <c r="AQ1028" i="101"/>
  <c r="AT2119" i="101"/>
  <c r="AR466" i="102"/>
  <c r="AR711" i="102"/>
  <c r="AR889" i="102"/>
  <c r="AR1028" i="102"/>
  <c r="AQ2036" i="101"/>
  <c r="AS620" i="101"/>
  <c r="AS1604" i="101"/>
  <c r="AS993" i="101"/>
  <c r="AS656" i="101"/>
  <c r="AQ982" i="102"/>
  <c r="AT1929" i="101"/>
  <c r="AT1589" i="101"/>
  <c r="AR32" i="102"/>
  <c r="AT1082" i="101"/>
  <c r="AT1682" i="101"/>
  <c r="AR1876" i="101"/>
  <c r="AT2010" i="101"/>
  <c r="AR113" i="102"/>
  <c r="AR1765" i="101"/>
  <c r="AT1823" i="101"/>
  <c r="AR1877" i="101"/>
  <c r="AR2013" i="101"/>
  <c r="AR2159" i="101"/>
  <c r="AR2080" i="101"/>
  <c r="AR2156" i="101"/>
  <c r="AR40" i="102"/>
  <c r="AR139" i="102"/>
  <c r="AR219" i="102"/>
  <c r="AT2047" i="101"/>
  <c r="AR2089" i="101"/>
  <c r="AR2149" i="101"/>
  <c r="AR141" i="102"/>
  <c r="AR90" i="102"/>
  <c r="AR669" i="102"/>
  <c r="AR282" i="102"/>
  <c r="AR322" i="102"/>
  <c r="AR386" i="102"/>
  <c r="AR462" i="102"/>
  <c r="AR542" i="102"/>
  <c r="AR613" i="102"/>
  <c r="AR795" i="102"/>
  <c r="AR755" i="102"/>
  <c r="AR859" i="102"/>
  <c r="AR885" i="102"/>
  <c r="AR933" i="102"/>
  <c r="AR972" i="102"/>
  <c r="AR1048" i="102"/>
  <c r="AS1052" i="101"/>
  <c r="AS1990" i="101"/>
  <c r="AS382" i="101"/>
  <c r="AS849" i="101"/>
  <c r="AQ1172" i="101"/>
  <c r="AS1569" i="101"/>
  <c r="AS764" i="101"/>
  <c r="AQ118" i="101"/>
  <c r="AQ1102" i="101"/>
  <c r="AS1628" i="101"/>
  <c r="AQ297" i="101"/>
  <c r="AQ1281" i="101"/>
  <c r="AQ224" i="101"/>
  <c r="AQ1808" i="101"/>
  <c r="AQ524" i="102"/>
  <c r="AR891" i="102"/>
  <c r="AR959" i="102"/>
  <c r="AR928" i="102"/>
  <c r="AR1029" i="102"/>
  <c r="AR1035" i="102"/>
  <c r="AQ526" i="101"/>
  <c r="AQ1425" i="101"/>
  <c r="AQ656" i="101"/>
  <c r="AQ236" i="102"/>
  <c r="AT2159" i="101"/>
  <c r="AR739" i="102"/>
  <c r="AR382" i="102"/>
  <c r="AR578" i="102"/>
  <c r="AR743" i="102"/>
  <c r="AR929" i="102"/>
  <c r="AS1425" i="101"/>
  <c r="AS1305" i="101"/>
  <c r="AQ908" i="101"/>
  <c r="AQ1232" i="101"/>
  <c r="AT1257" i="101"/>
  <c r="AR1762" i="101"/>
  <c r="AT1354" i="101"/>
  <c r="AT1822" i="101"/>
  <c r="AR2016" i="101"/>
  <c r="AR1785" i="101"/>
  <c r="AT1947" i="101"/>
  <c r="AR2021" i="101"/>
  <c r="AR38" i="102"/>
  <c r="AT2070" i="101"/>
  <c r="AT2114" i="101"/>
  <c r="AR2152" i="101"/>
  <c r="AR162" i="102"/>
  <c r="AR392" i="102"/>
  <c r="AR646" i="102"/>
  <c r="AT2091" i="101"/>
  <c r="AT2163" i="101"/>
  <c r="AR95" i="102"/>
  <c r="AR249" i="102"/>
  <c r="AR435" i="102"/>
  <c r="AR140" i="102"/>
  <c r="AR200" i="102"/>
  <c r="AR316" i="102"/>
  <c r="AR895" i="102"/>
  <c r="AR391" i="102"/>
  <c r="AR666" i="102"/>
  <c r="AR938" i="102"/>
  <c r="AR289" i="102"/>
  <c r="AR361" i="102"/>
  <c r="AR433" i="102"/>
  <c r="AR501" i="102"/>
  <c r="AR573" i="102"/>
  <c r="AR651" i="102"/>
  <c r="AR922" i="102"/>
  <c r="AR681" i="102"/>
  <c r="AR825" i="102"/>
  <c r="AR898" i="102"/>
  <c r="AR955" i="102"/>
  <c r="AR706" i="102"/>
  <c r="AR754" i="102"/>
  <c r="AR918" i="102"/>
  <c r="AR920" i="102"/>
  <c r="AR977" i="102"/>
  <c r="AR971" i="102"/>
  <c r="AR1083" i="102"/>
  <c r="AQ1340" i="101"/>
  <c r="AS1028" i="101"/>
  <c r="AS526" i="101"/>
  <c r="AQ2108" i="101"/>
  <c r="AR2129" i="101"/>
  <c r="AR180" i="102"/>
  <c r="AR286" i="102"/>
  <c r="AR617" i="102"/>
  <c r="AR863" i="102"/>
  <c r="AR921" i="102"/>
  <c r="AR1044" i="102"/>
  <c r="AS1737" i="101"/>
  <c r="AQ1713" i="101"/>
  <c r="AQ452" i="101"/>
  <c r="AQ1857" i="101"/>
  <c r="AQ119" i="102"/>
  <c r="AR967" i="101"/>
  <c r="AR1263" i="101"/>
  <c r="AR1639" i="101"/>
  <c r="AR972" i="101"/>
  <c r="AT1578" i="101"/>
  <c r="AR1764" i="101"/>
  <c r="AT1926" i="101"/>
  <c r="AR2154" i="101"/>
  <c r="AT1763" i="101"/>
  <c r="AR1801" i="101"/>
  <c r="AT1867" i="101"/>
  <c r="AR1933" i="101"/>
  <c r="AR26" i="102"/>
  <c r="AR363" i="102"/>
  <c r="AR2056" i="101"/>
  <c r="AT2118" i="101"/>
  <c r="AR23" i="102"/>
  <c r="AR71" i="102"/>
  <c r="AR169" i="102"/>
  <c r="AR789" i="102"/>
  <c r="AR2081" i="101"/>
  <c r="AR825" i="101"/>
  <c r="AR200" i="101"/>
  <c r="AR360" i="101"/>
  <c r="AR576" i="101"/>
  <c r="AR776" i="101"/>
  <c r="AT1364" i="101"/>
  <c r="AR1678" i="101"/>
  <c r="AT781" i="101"/>
  <c r="AT1077" i="101"/>
  <c r="AT1297" i="101"/>
  <c r="AR1475" i="101"/>
  <c r="AR1651" i="101"/>
  <c r="AR1930" i="101"/>
  <c r="AT918" i="101"/>
  <c r="AR1112" i="101"/>
  <c r="AR1328" i="101"/>
  <c r="AT1494" i="101"/>
  <c r="AR1656" i="101"/>
  <c r="AR2155" i="101"/>
  <c r="AR202" i="101"/>
  <c r="AR826" i="101"/>
  <c r="AT465" i="101"/>
  <c r="AT201" i="101"/>
  <c r="AR794" i="101"/>
  <c r="AR28" i="101"/>
  <c r="AR350" i="101"/>
  <c r="AT577" i="101"/>
  <c r="AT1336" i="101"/>
  <c r="AR781" i="101"/>
  <c r="AT632" i="101"/>
  <c r="AR1117" i="101"/>
  <c r="AR1645" i="101"/>
  <c r="AR1642" i="101"/>
  <c r="AT2092" i="101"/>
  <c r="AT1039" i="101"/>
  <c r="AR1361" i="101"/>
  <c r="AR1782" i="101"/>
  <c r="AR252" i="101"/>
  <c r="AT490" i="101"/>
  <c r="AT828" i="101"/>
  <c r="AR1294" i="101"/>
  <c r="AR1470" i="101"/>
  <c r="AT777" i="101"/>
  <c r="AT969" i="101"/>
  <c r="AT1265" i="101"/>
  <c r="AT1501" i="101"/>
  <c r="AT1657" i="101"/>
  <c r="AR1866" i="101"/>
  <c r="AR680" i="102"/>
  <c r="AT970" i="101"/>
  <c r="AT1186" i="101"/>
  <c r="AT1402" i="101"/>
  <c r="AT1586" i="101"/>
  <c r="AR1791" i="101"/>
  <c r="AR1788" i="101"/>
  <c r="AR19" i="101"/>
  <c r="AR573" i="101"/>
  <c r="AT185" i="101"/>
  <c r="AT392" i="101"/>
  <c r="AR1538" i="101"/>
  <c r="AR40" i="101"/>
  <c r="AR398" i="101"/>
  <c r="AT640" i="101"/>
  <c r="AR1045" i="101"/>
  <c r="AT541" i="101"/>
  <c r="AR759" i="101"/>
  <c r="AT775" i="101"/>
  <c r="AR1261" i="101"/>
  <c r="AR1514" i="101"/>
  <c r="AR1685" i="101"/>
  <c r="AT967" i="101"/>
  <c r="AT1407" i="101"/>
  <c r="AT1727" i="101"/>
  <c r="AT286" i="101"/>
  <c r="AT358" i="101"/>
  <c r="AT574" i="101"/>
  <c r="AT940" i="101"/>
  <c r="AR1358" i="101"/>
  <c r="AT1684" i="101"/>
  <c r="AT789" i="101"/>
  <c r="AT1009" i="101"/>
  <c r="AR1187" i="101"/>
  <c r="AR1399" i="101"/>
  <c r="AR1659" i="101"/>
  <c r="AT1976" i="101"/>
  <c r="AR904" i="101"/>
  <c r="AR1080" i="101"/>
  <c r="AR1368" i="101"/>
  <c r="AT1550" i="101"/>
  <c r="AR1728" i="101"/>
  <c r="AT2161" i="101"/>
  <c r="AT1826" i="101"/>
  <c r="AT2080" i="101"/>
  <c r="AR671" i="102"/>
  <c r="AR1913" i="101"/>
  <c r="AT2165" i="101"/>
  <c r="AT35" i="101"/>
  <c r="AT436" i="101"/>
  <c r="AR579" i="101"/>
  <c r="AT1623" i="101"/>
  <c r="AT796" i="101"/>
  <c r="AT399" i="101"/>
  <c r="AR777" i="101"/>
  <c r="AT1648" i="101"/>
  <c r="AR1697" i="101"/>
  <c r="AT900" i="101"/>
  <c r="AR922" i="101"/>
  <c r="AT575" i="101"/>
  <c r="AR1650" i="101"/>
  <c r="AT1503" i="101"/>
  <c r="AR1214" i="101"/>
  <c r="AT1792" i="101"/>
  <c r="AR1364" i="101"/>
  <c r="AT1870" i="101"/>
  <c r="AR2082" i="101"/>
  <c r="AT199" i="101"/>
  <c r="AR751" i="101"/>
  <c r="AR1210" i="101"/>
  <c r="AR1578" i="101"/>
  <c r="AR1513" i="101"/>
  <c r="AT860" i="101"/>
  <c r="AT1065" i="101"/>
  <c r="AT1649" i="101"/>
  <c r="AR1220" i="101"/>
  <c r="AR1828" i="101"/>
  <c r="AR1071" i="101"/>
  <c r="AT1154" i="101"/>
  <c r="AR145" i="102"/>
  <c r="AR1949" i="101"/>
  <c r="AR2052" i="101"/>
  <c r="AR246" i="102"/>
  <c r="AT2107" i="101"/>
  <c r="AR214" i="102"/>
  <c r="AR96" i="102"/>
  <c r="AR380" i="102"/>
  <c r="AR500" i="102"/>
  <c r="AR359" i="102"/>
  <c r="AR471" i="102"/>
  <c r="AR321" i="102"/>
  <c r="AR473" i="102"/>
  <c r="AR569" i="102"/>
  <c r="AR752" i="102"/>
  <c r="AR923" i="102"/>
  <c r="AR742" i="102"/>
  <c r="AR940" i="102"/>
  <c r="AR960" i="102"/>
  <c r="AR1039" i="102"/>
  <c r="AS1126" i="101"/>
  <c r="AQ1990" i="101"/>
  <c r="AQ1748" i="101"/>
  <c r="AS1846" i="101"/>
  <c r="AQ58" i="102"/>
  <c r="AQ129" i="102"/>
  <c r="AS1772" i="101"/>
  <c r="AR326" i="102"/>
  <c r="AR823" i="102"/>
  <c r="AR1076" i="102"/>
  <c r="AQ1270" i="101"/>
  <c r="AS1102" i="101"/>
  <c r="AQ1064" i="102"/>
  <c r="AR860" i="101"/>
  <c r="AR2091" i="101"/>
  <c r="AT2112" i="101"/>
  <c r="AR177" i="102"/>
  <c r="AT1791" i="101"/>
  <c r="AR1829" i="101"/>
  <c r="AR1905" i="101"/>
  <c r="AT2077" i="101"/>
  <c r="AR174" i="102"/>
  <c r="AT2090" i="101"/>
  <c r="AR22" i="102"/>
  <c r="AR171" i="102"/>
  <c r="AR2057" i="101"/>
  <c r="AR2161" i="101"/>
  <c r="AR687" i="102"/>
  <c r="AR354" i="102"/>
  <c r="AR470" i="102"/>
  <c r="AR645" i="102"/>
  <c r="AR608" i="102"/>
  <c r="AR941" i="102"/>
  <c r="AR1008" i="102"/>
  <c r="AS2001" i="101"/>
  <c r="AQ884" i="101"/>
  <c r="AQ1965" i="101"/>
  <c r="AQ153" i="101"/>
  <c r="AS1196" i="101"/>
  <c r="AS1449" i="101"/>
  <c r="AS1952" i="101"/>
  <c r="AQ1052" i="102"/>
  <c r="AR862" i="102"/>
  <c r="AR1010" i="102"/>
  <c r="AQ729" i="101"/>
  <c r="AQ1376" i="101"/>
  <c r="AR787" i="102"/>
  <c r="AR717" i="102"/>
  <c r="AR1004" i="102"/>
  <c r="AQ94" i="101"/>
  <c r="AQ333" i="102"/>
  <c r="AR1644" i="101"/>
  <c r="AT2088" i="101"/>
  <c r="AT1839" i="101"/>
  <c r="AR2055" i="101"/>
  <c r="AR2076" i="101"/>
  <c r="AT2162" i="101"/>
  <c r="AR472" i="102"/>
  <c r="AT2115" i="101"/>
  <c r="AR182" i="102"/>
  <c r="AR467" i="102"/>
  <c r="AR364" i="102"/>
  <c r="AR247" i="102"/>
  <c r="AR716" i="102"/>
  <c r="AR309" i="102"/>
  <c r="AR581" i="102"/>
  <c r="AR616" i="102"/>
  <c r="AR887" i="102"/>
  <c r="AR1006" i="102"/>
  <c r="AR714" i="102"/>
  <c r="AR958" i="102"/>
  <c r="AR1013" i="102"/>
  <c r="AQ670" i="101"/>
  <c r="AQ1881" i="101"/>
  <c r="AS224" i="101"/>
  <c r="AR2153" i="101"/>
  <c r="AR310" i="102"/>
  <c r="AR831" i="102"/>
  <c r="AR957" i="102"/>
  <c r="AS1593" i="101"/>
  <c r="AS694" i="101"/>
  <c r="AT1785" i="101"/>
  <c r="AR1351" i="101"/>
  <c r="AT1210" i="101"/>
  <c r="AR1824" i="101"/>
  <c r="AR99" i="102"/>
  <c r="AT1819" i="101"/>
  <c r="AR1941" i="101"/>
  <c r="AR427" i="102"/>
  <c r="AR2124" i="101"/>
  <c r="AR77" i="102"/>
  <c r="AR203" i="102"/>
  <c r="AT2087" i="101"/>
  <c r="AT351" i="101"/>
  <c r="AR213" i="101"/>
  <c r="AT395" i="101"/>
  <c r="AT33" i="101"/>
  <c r="AT147" i="101"/>
  <c r="AT319" i="101"/>
  <c r="AT348" i="101"/>
  <c r="AR1226" i="101"/>
  <c r="AR185" i="101"/>
  <c r="AT612" i="101"/>
  <c r="AT329" i="101"/>
  <c r="AR1082" i="101"/>
  <c r="AT437" i="101"/>
  <c r="AT609" i="101"/>
  <c r="AR503" i="101"/>
  <c r="AT1064" i="101"/>
  <c r="AR1725" i="101"/>
  <c r="AT1355" i="101"/>
  <c r="AT1793" i="101"/>
  <c r="AR1297" i="101"/>
  <c r="AR1926" i="101"/>
  <c r="AR400" i="101"/>
  <c r="AT788" i="101"/>
  <c r="AR1438" i="101"/>
  <c r="AT2057" i="101"/>
  <c r="AR1007" i="101"/>
  <c r="AR1327" i="101"/>
  <c r="AT1661" i="101"/>
  <c r="AT830" i="101"/>
  <c r="AT1222" i="101"/>
  <c r="AT1510" i="101"/>
  <c r="AR1799" i="101"/>
  <c r="AT1802" i="101"/>
  <c r="AT505" i="101"/>
  <c r="AT216" i="101"/>
  <c r="AT104" i="101"/>
  <c r="AR287" i="101"/>
  <c r="AT751" i="101"/>
  <c r="AT792" i="101"/>
  <c r="AT787" i="101"/>
  <c r="AR1693" i="101"/>
  <c r="AT1403" i="101"/>
  <c r="AT903" i="101"/>
  <c r="AT1479" i="101"/>
  <c r="AT290" i="101"/>
  <c r="AT634" i="101"/>
  <c r="AR1110" i="101"/>
  <c r="AT1692" i="101"/>
  <c r="AR1003" i="101"/>
  <c r="AR1299" i="101"/>
  <c r="AR1587" i="101"/>
  <c r="AT1944" i="101"/>
  <c r="AT898" i="101"/>
  <c r="AT1218" i="101"/>
  <c r="AR1620" i="101"/>
  <c r="AT2049" i="101"/>
  <c r="AR55" i="101"/>
  <c r="AT327" i="101"/>
  <c r="AR426" i="101"/>
  <c r="AT142" i="101"/>
  <c r="AT725" i="101"/>
  <c r="AR789" i="101"/>
  <c r="AR679" i="101"/>
  <c r="AR861" i="101"/>
  <c r="AT1733" i="101"/>
  <c r="AT1531" i="101"/>
  <c r="AT863" i="101"/>
  <c r="AT1439" i="101"/>
  <c r="AR208" i="101"/>
  <c r="AR496" i="101"/>
  <c r="AR782" i="101"/>
  <c r="AR1406" i="101"/>
  <c r="AR2051" i="101"/>
  <c r="AT1113" i="101"/>
  <c r="AT1409" i="101"/>
  <c r="AR1679" i="101"/>
  <c r="AT926" i="101"/>
  <c r="AT1214" i="101"/>
  <c r="AT1502" i="101"/>
  <c r="AT1805" i="101"/>
  <c r="AR1768" i="101"/>
  <c r="AR163" i="102"/>
  <c r="AR2017" i="101"/>
  <c r="AT105" i="101"/>
  <c r="AR797" i="101"/>
  <c r="AR1942" i="101"/>
  <c r="AR1182" i="101"/>
  <c r="AR462" i="101"/>
  <c r="AT1063" i="101"/>
  <c r="AR1046" i="101"/>
  <c r="AT433" i="101"/>
  <c r="AR681" i="101"/>
  <c r="AT498" i="101"/>
  <c r="AR863" i="101"/>
  <c r="AT938" i="101"/>
  <c r="AT1974" i="101"/>
  <c r="AR537" i="101"/>
  <c r="AT608" i="101"/>
  <c r="AT1475" i="101"/>
  <c r="AR1766" i="101"/>
  <c r="AR1183" i="101"/>
  <c r="AT1298" i="101"/>
  <c r="AT2048" i="101"/>
  <c r="AR1676" i="101"/>
  <c r="AT1979" i="101"/>
  <c r="AT2154" i="101"/>
  <c r="AR2125" i="101"/>
  <c r="AR563" i="102"/>
  <c r="AR396" i="102"/>
  <c r="AR535" i="102"/>
  <c r="AR357" i="102"/>
  <c r="AR667" i="102"/>
  <c r="AR832" i="102"/>
  <c r="AR1082" i="102"/>
  <c r="AR1033" i="102"/>
  <c r="AQ561" i="101"/>
  <c r="AS44" i="101"/>
  <c r="AS705" i="101"/>
  <c r="AQ1952" i="101"/>
  <c r="AQ693" i="102"/>
  <c r="AQ814" i="101"/>
  <c r="AR398" i="102"/>
  <c r="AR937" i="102"/>
  <c r="AS188" i="101"/>
  <c r="AQ1449" i="101"/>
  <c r="AT1153" i="101"/>
  <c r="AR1540" i="101"/>
  <c r="AR2162" i="101"/>
  <c r="AR1837" i="101"/>
  <c r="AR199" i="102"/>
  <c r="AR76" i="102"/>
  <c r="AR751" i="102"/>
  <c r="AR91" i="102"/>
  <c r="AR725" i="102"/>
  <c r="AR430" i="102"/>
  <c r="AR719" i="102"/>
  <c r="AR786" i="102"/>
  <c r="AR1032" i="102"/>
  <c r="AS262" i="101"/>
  <c r="AQ1772" i="101"/>
  <c r="AS1713" i="101"/>
  <c r="AS800" i="101"/>
  <c r="AQ801" i="102"/>
  <c r="AR888" i="102"/>
  <c r="AQ382" i="101"/>
  <c r="AS1808" i="101"/>
  <c r="AR318" i="102"/>
  <c r="AR750" i="102"/>
  <c r="AQ164" i="101"/>
  <c r="AR1044" i="101"/>
  <c r="AT2120" i="101"/>
  <c r="AR2079" i="101"/>
  <c r="AR2128" i="101"/>
  <c r="AQ1844" i="101"/>
  <c r="AQ909" i="102"/>
  <c r="AQ260" i="102"/>
  <c r="AQ548" i="102"/>
  <c r="AQ44" i="102"/>
  <c r="AR283" i="101"/>
  <c r="AT207" i="101"/>
  <c r="AR345" i="101"/>
  <c r="AR180" i="101"/>
  <c r="AT251" i="101"/>
  <c r="AT365" i="101"/>
  <c r="AR541" i="101"/>
  <c r="AR38" i="101"/>
  <c r="AR110" i="101"/>
  <c r="AT71" i="101"/>
  <c r="AR57" i="101"/>
  <c r="AR219" i="101"/>
  <c r="AT145" i="101"/>
  <c r="AR217" i="101"/>
  <c r="AR26" i="101"/>
  <c r="AT219" i="101"/>
  <c r="AR327" i="101"/>
  <c r="AT397" i="101"/>
  <c r="AT1072" i="101"/>
  <c r="AR539" i="101"/>
  <c r="AR60" i="101"/>
  <c r="AR41" i="101"/>
  <c r="AR67" i="101"/>
  <c r="AT111" i="101"/>
  <c r="AT1256" i="101"/>
  <c r="AR343" i="101"/>
  <c r="AT69" i="101"/>
  <c r="AT215" i="101"/>
  <c r="AR323" i="101"/>
  <c r="AR401" i="101"/>
  <c r="AT613" i="101"/>
  <c r="AR545" i="101"/>
  <c r="AT138" i="101"/>
  <c r="AT146" i="101"/>
  <c r="AT292" i="101"/>
  <c r="AR397" i="101"/>
  <c r="AR506" i="101"/>
  <c r="AT576" i="101"/>
  <c r="AT721" i="101"/>
  <c r="AR1013" i="101"/>
  <c r="AR1618" i="101"/>
  <c r="AR581" i="101"/>
  <c r="AT683" i="101"/>
  <c r="AR1010" i="101"/>
  <c r="AR1506" i="101"/>
  <c r="AR689" i="101"/>
  <c r="AT931" i="101"/>
  <c r="AR1586" i="101"/>
  <c r="AR1661" i="101"/>
  <c r="AT1360" i="101"/>
  <c r="AR1221" i="101"/>
  <c r="AR1541" i="101"/>
  <c r="AR1835" i="101"/>
  <c r="AT2156" i="101"/>
  <c r="AT1119" i="101"/>
  <c r="AT1255" i="101"/>
  <c r="AR1401" i="101"/>
  <c r="AT1615" i="101"/>
  <c r="AR1798" i="101"/>
  <c r="AR288" i="101"/>
  <c r="AR488" i="101"/>
  <c r="AR648" i="101"/>
  <c r="AR934" i="101"/>
  <c r="AT1156" i="101"/>
  <c r="AT1540" i="101"/>
  <c r="AR1939" i="101"/>
  <c r="AR859" i="101"/>
  <c r="AT973" i="101"/>
  <c r="AR1155" i="101"/>
  <c r="AT1373" i="101"/>
  <c r="AR1547" i="101"/>
  <c r="AR1727" i="101"/>
  <c r="AR824" i="101"/>
  <c r="AR1040" i="101"/>
  <c r="AT1206" i="101"/>
  <c r="AR1400" i="101"/>
  <c r="AR1584" i="101"/>
  <c r="AR1767" i="101"/>
  <c r="AR1927" i="101"/>
  <c r="AT1786" i="101"/>
  <c r="AT149" i="101"/>
  <c r="AT488" i="101"/>
  <c r="AR109" i="101"/>
  <c r="AT472" i="101"/>
  <c r="AT64" i="101"/>
  <c r="AT106" i="101"/>
  <c r="AR253" i="101"/>
  <c r="AR606" i="101"/>
  <c r="AT687" i="101"/>
  <c r="AR630" i="101"/>
  <c r="AR1042" i="101"/>
  <c r="AT761" i="101"/>
  <c r="AR1405" i="101"/>
  <c r="AR1370" i="101"/>
  <c r="AT1227" i="101"/>
  <c r="AR2014" i="101"/>
  <c r="AR785" i="101"/>
  <c r="AR1185" i="101"/>
  <c r="AR1585" i="101"/>
  <c r="AR2070" i="101"/>
  <c r="AT362" i="101"/>
  <c r="AT578" i="101"/>
  <c r="AR716" i="101"/>
  <c r="AR1062" i="101"/>
  <c r="AT1620" i="101"/>
  <c r="AR895" i="101"/>
  <c r="AT1073" i="101"/>
  <c r="AR1191" i="101"/>
  <c r="AT1369" i="101"/>
  <c r="AT1553" i="101"/>
  <c r="AR1733" i="101"/>
  <c r="AT2116" i="101"/>
  <c r="AT858" i="101"/>
  <c r="AT1074" i="101"/>
  <c r="AR1300" i="101"/>
  <c r="AT1506" i="101"/>
  <c r="AT1674" i="101"/>
  <c r="AT1981" i="101"/>
  <c r="AT352" i="101"/>
  <c r="AT723" i="101"/>
  <c r="AT31" i="101"/>
  <c r="AR290" i="101"/>
  <c r="AT473" i="101"/>
  <c r="AR70" i="101"/>
  <c r="AR102" i="101"/>
  <c r="AR206" i="101"/>
  <c r="AT537" i="101"/>
  <c r="AT752" i="101"/>
  <c r="AR2150" i="101"/>
  <c r="AR646" i="101"/>
  <c r="AT1544" i="101"/>
  <c r="AT633" i="101"/>
  <c r="AR1069" i="101"/>
  <c r="AR1677" i="101"/>
  <c r="AR1982" i="101"/>
  <c r="AT1499" i="101"/>
  <c r="AT1905" i="101"/>
  <c r="AT831" i="101"/>
  <c r="AR1081" i="101"/>
  <c r="AT1535" i="101"/>
  <c r="AT198" i="101"/>
  <c r="AT486" i="101"/>
  <c r="AT646" i="101"/>
  <c r="AT774" i="101"/>
  <c r="AR1150" i="101"/>
  <c r="AR1534" i="101"/>
  <c r="AR2019" i="101"/>
  <c r="AR867" i="101"/>
  <c r="AT1085" i="101"/>
  <c r="AT1329" i="101"/>
  <c r="AT1497" i="101"/>
  <c r="AR1583" i="101"/>
  <c r="AT1760" i="101"/>
  <c r="AR792" i="101"/>
  <c r="AR1008" i="101"/>
  <c r="AR1192" i="101"/>
  <c r="AR1296" i="101"/>
  <c r="AR1480" i="101"/>
  <c r="AR1648" i="101"/>
  <c r="AT1933" i="101"/>
  <c r="AR1732" i="101"/>
  <c r="AR1936" i="101"/>
  <c r="AR138" i="102"/>
  <c r="AT1799" i="101"/>
  <c r="AT1983" i="101"/>
  <c r="AR179" i="101"/>
  <c r="AT28" i="101"/>
  <c r="AT508" i="101"/>
  <c r="AT1764" i="101"/>
  <c r="AR1209" i="101"/>
  <c r="AR436" i="101"/>
  <c r="AR107" i="101"/>
  <c r="AR111" i="101"/>
  <c r="AT62" i="101"/>
  <c r="AT1480" i="101"/>
  <c r="AR969" i="101"/>
  <c r="AR492" i="101"/>
  <c r="AT1548" i="101"/>
  <c r="AR538" i="101"/>
  <c r="AR138" i="101"/>
  <c r="AT493" i="101"/>
  <c r="AR2086" i="101"/>
  <c r="AT466" i="101"/>
  <c r="AT785" i="101"/>
  <c r="AT1081" i="101"/>
  <c r="AT866" i="101"/>
  <c r="AR1724" i="101"/>
  <c r="AT1942" i="101"/>
  <c r="AR342" i="101"/>
  <c r="AT1512" i="101"/>
  <c r="AR1682" i="101"/>
  <c r="AR1758" i="101"/>
  <c r="AT1825" i="101"/>
  <c r="AT322" i="101"/>
  <c r="AT1724" i="101"/>
  <c r="AT1361" i="101"/>
  <c r="AR2126" i="101"/>
  <c r="AR1588" i="101"/>
  <c r="AR1984" i="101"/>
  <c r="AT1725" i="101"/>
  <c r="AT1906" i="101"/>
  <c r="AT1803" i="101"/>
  <c r="AR2047" i="101"/>
  <c r="AT2157" i="101"/>
  <c r="AR2148" i="101"/>
  <c r="AR927" i="102"/>
  <c r="AR75" i="102"/>
  <c r="AR499" i="102"/>
  <c r="AR220" i="102"/>
  <c r="AR796" i="102"/>
  <c r="AR797" i="102"/>
  <c r="AR828" i="102"/>
  <c r="AR401" i="102"/>
  <c r="AR760" i="102"/>
  <c r="AR644" i="102"/>
  <c r="AR882" i="102"/>
  <c r="AR926" i="102"/>
  <c r="AR884" i="102"/>
  <c r="AR1009" i="102"/>
  <c r="AS94" i="101"/>
  <c r="AS1748" i="101"/>
  <c r="AS729" i="101"/>
  <c r="AQ620" i="101"/>
  <c r="AQ368" i="101"/>
  <c r="AS1232" i="101"/>
  <c r="AQ728" i="102"/>
  <c r="AQ585" i="102"/>
  <c r="AQ188" i="101"/>
  <c r="AQ129" i="101"/>
  <c r="AQ850" i="102"/>
  <c r="AR562" i="102"/>
  <c r="AR905" i="102"/>
  <c r="AQ1460" i="101"/>
  <c r="AS129" i="101"/>
  <c r="AS1376" i="101"/>
  <c r="AT1005" i="101"/>
  <c r="AR1731" i="101"/>
  <c r="AR1476" i="101"/>
  <c r="AR1908" i="101"/>
  <c r="AR643" i="102"/>
  <c r="AR70" i="102"/>
  <c r="AR675" i="102"/>
  <c r="AT2111" i="101"/>
  <c r="AR173" i="102"/>
  <c r="AR100" i="102"/>
  <c r="AR290" i="102"/>
  <c r="AR394" i="102"/>
  <c r="AR558" i="102"/>
  <c r="AR677" i="102"/>
  <c r="AR722" i="102"/>
  <c r="AR893" i="102"/>
  <c r="AR1080" i="102"/>
  <c r="AS1340" i="101"/>
  <c r="AS561" i="101"/>
  <c r="AS1246" i="101"/>
  <c r="AQ1161" i="101"/>
  <c r="AS1701" i="101"/>
  <c r="AS585" i="101"/>
  <c r="AS368" i="101"/>
  <c r="AQ992" i="102"/>
  <c r="AR1078" i="102"/>
  <c r="AR1077" i="102"/>
  <c r="AR1075" i="102"/>
  <c r="AS1270" i="101"/>
  <c r="AR205" i="102"/>
  <c r="AR702" i="102"/>
  <c r="AQ2001" i="101"/>
  <c r="AS1281" i="101"/>
  <c r="AT1405" i="101"/>
  <c r="AR179" i="102"/>
  <c r="AR1836" i="101"/>
  <c r="AT1975" i="101"/>
  <c r="AR181" i="102"/>
  <c r="AT2122" i="101"/>
  <c r="AR210" i="102"/>
  <c r="AR2053" i="101"/>
  <c r="AR21" i="102"/>
  <c r="AR291" i="102"/>
  <c r="AR168" i="102"/>
  <c r="AR208" i="102"/>
  <c r="AR508" i="102"/>
  <c r="AR463" i="102"/>
  <c r="AR705" i="102"/>
  <c r="AR381" i="102"/>
  <c r="AR509" i="102"/>
  <c r="AR689" i="102"/>
  <c r="AR704" i="102"/>
  <c r="AR970" i="102"/>
  <c r="AR794" i="102"/>
  <c r="AR936" i="102"/>
  <c r="AR1003" i="102"/>
  <c r="AS2144" i="101"/>
  <c r="AQ740" i="101"/>
  <c r="AQ346" i="102"/>
  <c r="AR212" i="102"/>
  <c r="AR506" i="102"/>
  <c r="AR710" i="102"/>
  <c r="AR1084" i="102"/>
  <c r="AQ2098" i="101"/>
  <c r="AS944" i="101"/>
  <c r="AT1045" i="101"/>
  <c r="AR1691" i="101"/>
  <c r="AT1650" i="101"/>
  <c r="AR1940" i="101"/>
  <c r="AR1769" i="101"/>
  <c r="AR1873" i="101"/>
  <c r="AR103" i="102"/>
  <c r="AR2072" i="101"/>
  <c r="AR29" i="102"/>
  <c r="AR2049" i="101"/>
  <c r="AR607" i="101"/>
  <c r="AR293" i="101"/>
  <c r="AT757" i="101"/>
  <c r="AR177" i="101"/>
  <c r="AT287" i="101"/>
  <c r="AR178" i="101"/>
  <c r="AR469" i="101"/>
  <c r="AR106" i="101"/>
  <c r="AT57" i="101"/>
  <c r="AT56" i="101"/>
  <c r="AT248" i="101"/>
  <c r="AR466" i="101"/>
  <c r="AT38" i="101"/>
  <c r="AR318" i="101"/>
  <c r="AR653" i="101"/>
  <c r="AT1067" i="101"/>
  <c r="AR725" i="101"/>
  <c r="AR722" i="101"/>
  <c r="AT1043" i="101"/>
  <c r="AT1472" i="101"/>
  <c r="AT2073" i="101"/>
  <c r="AT1151" i="101"/>
  <c r="AR1625" i="101"/>
  <c r="AT318" i="101"/>
  <c r="AT494" i="101"/>
  <c r="AR688" i="101"/>
  <c r="AT1228" i="101"/>
  <c r="AR1763" i="101"/>
  <c r="AR899" i="101"/>
  <c r="AR1083" i="101"/>
  <c r="AT1401" i="101"/>
  <c r="AT1585" i="101"/>
  <c r="AR2018" i="101"/>
  <c r="AT934" i="101"/>
  <c r="AT1118" i="101"/>
  <c r="AT1406" i="101"/>
  <c r="AT1678" i="101"/>
  <c r="AR19" i="102"/>
  <c r="AR35" i="101"/>
  <c r="AR198" i="101"/>
  <c r="AR145" i="101"/>
  <c r="AT499" i="101"/>
  <c r="AR140" i="101"/>
  <c r="AR717" i="101"/>
  <c r="AR617" i="101"/>
  <c r="AT635" i="101"/>
  <c r="AT647" i="101"/>
  <c r="AT1443" i="101"/>
  <c r="AR1690" i="101"/>
  <c r="AT1761" i="101"/>
  <c r="AT1079" i="101"/>
  <c r="AT1647" i="101"/>
  <c r="AR147" i="102"/>
  <c r="AR500" i="101"/>
  <c r="AR894" i="101"/>
  <c r="AR1502" i="101"/>
  <c r="AT905" i="101"/>
  <c r="AR1211" i="101"/>
  <c r="AR1507" i="101"/>
  <c r="AT1768" i="101"/>
  <c r="AR780" i="101"/>
  <c r="AR1084" i="101"/>
  <c r="AT1330" i="101"/>
  <c r="AR1532" i="101"/>
  <c r="AR1831" i="101"/>
  <c r="AT321" i="101"/>
  <c r="AT864" i="101"/>
  <c r="AR75" i="101"/>
  <c r="AR433" i="101"/>
  <c r="AR108" i="101"/>
  <c r="AT212" i="101"/>
  <c r="AR650" i="101"/>
  <c r="AT492" i="101"/>
  <c r="AT572" i="101"/>
  <c r="AT2020" i="101"/>
  <c r="AT648" i="101"/>
  <c r="AR1357" i="101"/>
  <c r="AT1291" i="101"/>
  <c r="AR211" i="102"/>
  <c r="AT1207" i="101"/>
  <c r="AT1820" i="101"/>
  <c r="AT398" i="101"/>
  <c r="AT686" i="101"/>
  <c r="AT1212" i="101"/>
  <c r="AR1582" i="101"/>
  <c r="AR795" i="101"/>
  <c r="AR1039" i="101"/>
  <c r="AR1335" i="101"/>
  <c r="AT1617" i="101"/>
  <c r="AR2046" i="101"/>
  <c r="AT822" i="101"/>
  <c r="AT1110" i="101"/>
  <c r="AT1398" i="101"/>
  <c r="AT1654" i="101"/>
  <c r="AR215" i="102"/>
  <c r="AT1946" i="101"/>
  <c r="AR2146" i="101"/>
  <c r="AT1831" i="101"/>
  <c r="AR30" i="102"/>
  <c r="AR207" i="101"/>
  <c r="AT503" i="101"/>
  <c r="AT1259" i="101"/>
  <c r="AR508" i="101"/>
  <c r="AT328" i="101"/>
  <c r="AT1083" i="101"/>
  <c r="AR1934" i="101"/>
  <c r="AT610" i="101"/>
  <c r="AR23" i="101"/>
  <c r="AT323" i="101"/>
  <c r="AT1408" i="101"/>
  <c r="AT823" i="101"/>
  <c r="AT1508" i="101"/>
  <c r="AR68" i="102"/>
  <c r="AT1902" i="101"/>
  <c r="AT73" i="101"/>
  <c r="AT110" i="101"/>
  <c r="AT649" i="101"/>
  <c r="AT927" i="101"/>
  <c r="AR1006" i="101"/>
  <c r="AR791" i="101"/>
  <c r="AR1802" i="101"/>
  <c r="AR1660" i="101"/>
  <c r="AR1219" i="101"/>
  <c r="AT1824" i="101"/>
  <c r="AR170" i="102"/>
  <c r="AR2071" i="101"/>
  <c r="AT2078" i="101"/>
  <c r="AR360" i="102"/>
  <c r="AR111" i="102"/>
  <c r="AR112" i="102"/>
  <c r="AR564" i="102"/>
  <c r="AR383" i="102"/>
  <c r="AR606" i="102"/>
  <c r="AR429" i="102"/>
  <c r="AR824" i="102"/>
  <c r="AR930" i="102"/>
  <c r="AR939" i="102"/>
  <c r="AR790" i="102"/>
  <c r="AR1026" i="102"/>
  <c r="AR1079" i="102"/>
  <c r="AQ1916" i="101"/>
  <c r="AS1017" i="101"/>
  <c r="AS2025" i="101"/>
  <c r="AS512" i="101"/>
  <c r="AQ778" i="102"/>
  <c r="AQ476" i="101"/>
  <c r="AS2036" i="101"/>
  <c r="AR615" i="102"/>
  <c r="AS308" i="101"/>
  <c r="AS238" i="101"/>
  <c r="AR932" i="101"/>
  <c r="AR1948" i="101"/>
  <c r="AR1797" i="101"/>
  <c r="AT2117" i="101"/>
  <c r="AT2110" i="101"/>
  <c r="AR185" i="102"/>
  <c r="AR2121" i="101"/>
  <c r="AR148" i="102"/>
  <c r="AR362" i="102"/>
  <c r="AR566" i="102"/>
  <c r="AR759" i="102"/>
  <c r="AR961" i="102"/>
  <c r="AQ1593" i="101"/>
  <c r="AS958" i="101"/>
  <c r="AS164" i="101"/>
  <c r="AQ705" i="101"/>
  <c r="AQ490" i="102"/>
  <c r="AR902" i="102"/>
  <c r="AR963" i="102"/>
  <c r="AQ1628" i="101"/>
  <c r="AR164" i="102"/>
  <c r="AR649" i="102"/>
  <c r="AQ657" i="102"/>
  <c r="AR1975" i="101"/>
  <c r="AT1907" i="101"/>
  <c r="AR709" i="102"/>
  <c r="AQ1018" i="102"/>
  <c r="AQ620" i="102"/>
  <c r="AT288" i="101"/>
  <c r="AR58" i="101"/>
  <c r="AR203" i="101"/>
  <c r="AR247" i="101"/>
  <c r="AT581" i="101"/>
  <c r="AR21" i="101"/>
  <c r="AT143" i="101"/>
  <c r="AR750" i="101"/>
  <c r="AR176" i="101"/>
  <c r="AT778" i="101"/>
  <c r="AR645" i="101"/>
  <c r="AR609" i="101"/>
  <c r="AT1331" i="101"/>
  <c r="AR1589" i="101"/>
  <c r="AT919" i="101"/>
  <c r="AT1495" i="101"/>
  <c r="AT206" i="101"/>
  <c r="AT606" i="101"/>
  <c r="AT972" i="101"/>
  <c r="AR1550" i="101"/>
  <c r="AR787" i="101"/>
  <c r="AT1209" i="101"/>
  <c r="AT1505" i="101"/>
  <c r="AR1794" i="101"/>
  <c r="AT1046" i="101"/>
  <c r="AT1334" i="101"/>
  <c r="AT1614" i="101"/>
  <c r="AT1949" i="101"/>
  <c r="AR251" i="101"/>
  <c r="AT18" i="101"/>
  <c r="AT504" i="101"/>
  <c r="AR32" i="101"/>
  <c r="AT356" i="101"/>
  <c r="AT491" i="101"/>
  <c r="AT1216" i="101"/>
  <c r="AT1688" i="101"/>
  <c r="AR1434" i="101"/>
  <c r="AT1873" i="101"/>
  <c r="AT1215" i="101"/>
  <c r="AT1804" i="101"/>
  <c r="AR396" i="101"/>
  <c r="AT722" i="101"/>
  <c r="AR1334" i="101"/>
  <c r="AR783" i="101"/>
  <c r="AR1079" i="101"/>
  <c r="AR1403" i="101"/>
  <c r="AT1677" i="101"/>
  <c r="AT2164" i="101"/>
  <c r="AT1002" i="101"/>
  <c r="AT1434" i="101"/>
  <c r="AR1684" i="101"/>
  <c r="AT1798" i="101"/>
  <c r="AR199" i="101"/>
  <c r="AR209" i="101"/>
  <c r="AR493" i="101"/>
  <c r="AR54" i="101"/>
  <c r="AR430" i="101"/>
  <c r="AR1157" i="101"/>
  <c r="AT824" i="101"/>
  <c r="AT1224" i="101"/>
  <c r="AT1536" i="101"/>
  <c r="AR1870" i="101"/>
  <c r="AR977" i="101"/>
  <c r="AR1545" i="101"/>
  <c r="AR320" i="101"/>
  <c r="AR608" i="101"/>
  <c r="AR966" i="101"/>
  <c r="AT1769" i="101"/>
  <c r="AT921" i="101"/>
  <c r="AT1217" i="101"/>
  <c r="AT1513" i="101"/>
  <c r="AT1832" i="101"/>
  <c r="AT1038" i="101"/>
  <c r="AT1326" i="101"/>
  <c r="AT1582" i="101"/>
  <c r="AR1943" i="101"/>
  <c r="AR1832" i="101"/>
  <c r="AR1761" i="101"/>
  <c r="AR1929" i="101"/>
  <c r="AR69" i="101"/>
  <c r="AT573" i="101"/>
  <c r="AT1295" i="101"/>
  <c r="AT283" i="101"/>
  <c r="AR637" i="101"/>
  <c r="AR829" i="101"/>
  <c r="AR1974" i="101"/>
  <c r="AT179" i="101"/>
  <c r="AR643" i="101"/>
  <c r="AR1729" i="101"/>
  <c r="AT1229" i="101"/>
  <c r="AR1404" i="101"/>
  <c r="AR1935" i="101"/>
  <c r="AR574" i="101"/>
  <c r="AT652" i="101"/>
  <c r="AT1696" i="101"/>
  <c r="AT354" i="101"/>
  <c r="AR1479" i="101"/>
  <c r="AT794" i="101"/>
  <c r="AT1834" i="101"/>
  <c r="AR1932" i="101"/>
  <c r="AT1835" i="101"/>
  <c r="AR149" i="102"/>
  <c r="AT2051" i="101"/>
  <c r="AR257" i="102"/>
  <c r="AR284" i="102"/>
  <c r="AR251" i="102"/>
  <c r="AR861" i="102"/>
  <c r="AR505" i="102"/>
  <c r="AR652" i="102"/>
  <c r="AR892" i="102"/>
  <c r="AR967" i="102"/>
  <c r="AQ1137" i="101"/>
  <c r="AS1892" i="101"/>
  <c r="AQ635" i="102"/>
  <c r="AQ873" i="102"/>
  <c r="AQ417" i="101"/>
  <c r="AQ440" i="102"/>
  <c r="AR686" i="102"/>
  <c r="AS9" i="101"/>
  <c r="AS1520" i="101"/>
  <c r="AR1834" i="101"/>
  <c r="AR1796" i="101"/>
  <c r="AR288" i="102"/>
  <c r="AT1931" i="101"/>
  <c r="AR2048" i="101"/>
  <c r="AR28" i="102"/>
  <c r="AR2073" i="101"/>
  <c r="AR221" i="102"/>
  <c r="AR306" i="102"/>
  <c r="AR502" i="102"/>
  <c r="AR703" i="102"/>
  <c r="AR901" i="102"/>
  <c r="AS297" i="101"/>
  <c r="AS670" i="101"/>
  <c r="AS1484" i="101"/>
  <c r="AQ1305" i="101"/>
  <c r="AS1857" i="101"/>
  <c r="AQ225" i="102"/>
  <c r="AR969" i="102"/>
  <c r="AQ982" i="101"/>
  <c r="AQ369" i="102"/>
  <c r="AR498" i="102"/>
  <c r="AR1036" i="102"/>
  <c r="AS80" i="101"/>
  <c r="AT1545" i="101"/>
  <c r="AT1866" i="101"/>
  <c r="AR1981" i="101"/>
  <c r="AT2086" i="101"/>
  <c r="AT61" i="101"/>
  <c r="AR437" i="101"/>
  <c r="AR218" i="101"/>
  <c r="AT496" i="101"/>
  <c r="AR471" i="101"/>
  <c r="AR63" i="101"/>
  <c r="AR27" i="101"/>
  <c r="AT471" i="101"/>
  <c r="AR205" i="101"/>
  <c r="AR651" i="101"/>
  <c r="AR647" i="101"/>
  <c r="AR754" i="101"/>
  <c r="AR1658" i="101"/>
  <c r="AR1979" i="101"/>
  <c r="AR1505" i="101"/>
  <c r="AR344" i="101"/>
  <c r="AR720" i="101"/>
  <c r="AR1478" i="101"/>
  <c r="AT825" i="101"/>
  <c r="AR1215" i="101"/>
  <c r="AR1615" i="101"/>
  <c r="AR896" i="101"/>
  <c r="AR1256" i="101"/>
  <c r="AR1624" i="101"/>
  <c r="AR571" i="102"/>
  <c r="AT252" i="101"/>
  <c r="AT249" i="101"/>
  <c r="AR64" i="101"/>
  <c r="AT755" i="101"/>
  <c r="AT684" i="101"/>
  <c r="AR1005" i="101"/>
  <c r="AT1504" i="101"/>
  <c r="AR1819" i="101"/>
  <c r="AT1543" i="101"/>
  <c r="AR324" i="101"/>
  <c r="AR756" i="101"/>
  <c r="AR1542" i="101"/>
  <c r="AT1013" i="101"/>
  <c r="AT1441" i="101"/>
  <c r="AR1818" i="101"/>
  <c r="AR924" i="101"/>
  <c r="AR1356" i="101"/>
  <c r="AT1722" i="101"/>
  <c r="AT41" i="101"/>
  <c r="AT103" i="101"/>
  <c r="AT724" i="101"/>
  <c r="AR148" i="101"/>
  <c r="AT688" i="101"/>
  <c r="AR615" i="101"/>
  <c r="AT681" i="101"/>
  <c r="AT1264" i="101"/>
  <c r="AR1803" i="101"/>
  <c r="AR1217" i="101"/>
  <c r="AT214" i="101"/>
  <c r="AT630" i="101"/>
  <c r="AR1222" i="101"/>
  <c r="AR67" i="102"/>
  <c r="AR1147" i="101"/>
  <c r="AT1533" i="101"/>
  <c r="AT2084" i="101"/>
  <c r="AR1152" i="101"/>
  <c r="AR1512" i="101"/>
  <c r="AR1983" i="101"/>
  <c r="AT2018" i="101"/>
  <c r="AR1841" i="101"/>
  <c r="AR470" i="101"/>
  <c r="AR786" i="101"/>
  <c r="AR218" i="102"/>
  <c r="AT393" i="101"/>
  <c r="AT1539" i="101"/>
  <c r="AT642" i="101"/>
  <c r="AT928" i="101"/>
  <c r="AT2124" i="101"/>
  <c r="AR1646" i="101"/>
  <c r="AT1066" i="101"/>
  <c r="AR2012" i="101"/>
  <c r="AT144" i="101"/>
  <c r="AT1619" i="101"/>
  <c r="AR580" i="101"/>
  <c r="AT1509" i="101"/>
  <c r="AR1692" i="101"/>
  <c r="AR1004" i="101"/>
  <c r="AT1875" i="101"/>
  <c r="AR2084" i="101"/>
  <c r="AR2165" i="101"/>
  <c r="AR144" i="102"/>
  <c r="AR287" i="102"/>
  <c r="AR293" i="102"/>
  <c r="AR684" i="102"/>
  <c r="AR1034" i="102"/>
  <c r="AR924" i="102"/>
  <c r="AS476" i="101"/>
  <c r="AQ238" i="101"/>
  <c r="AS2099" i="101"/>
  <c r="AQ812" i="102"/>
  <c r="AQ1017" i="101"/>
  <c r="AR434" i="102"/>
  <c r="AQ1246" i="101"/>
  <c r="AQ1892" i="101"/>
  <c r="AR1978" i="101"/>
  <c r="AR1980" i="101"/>
  <c r="AR1869" i="101"/>
  <c r="AT2074" i="101"/>
  <c r="AR201" i="102"/>
  <c r="AR109" i="102"/>
  <c r="AR314" i="102"/>
  <c r="AR574" i="102"/>
  <c r="AR865" i="102"/>
  <c r="AS596" i="101"/>
  <c r="AS1137" i="101"/>
  <c r="AS452" i="101"/>
  <c r="AQ2025" i="101"/>
  <c r="AQ407" i="102"/>
  <c r="AR1011" i="102"/>
  <c r="AR538" i="102"/>
  <c r="AS884" i="101"/>
  <c r="AT1685" i="101"/>
  <c r="AR614" i="102"/>
  <c r="AT2054" i="101"/>
  <c r="AR98" i="102"/>
  <c r="AR568" i="102"/>
  <c r="AR2157" i="101"/>
  <c r="AR207" i="102"/>
  <c r="AR108" i="102"/>
  <c r="AR292" i="102"/>
  <c r="AR744" i="102"/>
  <c r="AR567" i="102"/>
  <c r="AR833" i="102"/>
  <c r="AR397" i="102"/>
  <c r="AR565" i="102"/>
  <c r="AR829" i="102"/>
  <c r="AR745" i="102"/>
  <c r="AR931" i="102"/>
  <c r="AR746" i="102"/>
  <c r="AR896" i="102"/>
  <c r="AR1085" i="102"/>
  <c r="AQ1052" i="101"/>
  <c r="AQ44" i="101"/>
  <c r="AQ1664" i="101"/>
  <c r="AR92" i="102"/>
  <c r="AR426" i="102"/>
  <c r="AR793" i="102"/>
  <c r="AR1012" i="102"/>
  <c r="AS740" i="101"/>
  <c r="AS1390" i="101"/>
  <c r="AT897" i="101"/>
  <c r="AR1551" i="101"/>
  <c r="AR1508" i="101"/>
  <c r="AR1868" i="101"/>
  <c r="AR544" i="102"/>
  <c r="AR1833" i="101"/>
  <c r="AR2151" i="101"/>
  <c r="AT2050" i="101"/>
  <c r="AR2164" i="101"/>
  <c r="AR105" i="102"/>
  <c r="AT2071" i="101"/>
  <c r="AS1916" i="101"/>
  <c r="AQ1484" i="101"/>
  <c r="AR934" i="102"/>
  <c r="AR2145" i="101"/>
  <c r="AS406" i="101"/>
  <c r="AR2092" i="101"/>
  <c r="AT2075" i="101"/>
  <c r="AR33" i="102"/>
  <c r="AR388" i="102"/>
  <c r="AR740" i="102"/>
  <c r="AR610" i="102"/>
  <c r="AR919" i="102"/>
  <c r="AR826" i="102"/>
  <c r="AR1027" i="102"/>
  <c r="AQ1316" i="101"/>
  <c r="AR256" i="102"/>
  <c r="AR830" i="102"/>
  <c r="AS873" i="101"/>
  <c r="AR1115" i="101"/>
  <c r="AT1837" i="101"/>
  <c r="AT1787" i="101"/>
  <c r="AR1909" i="101"/>
  <c r="AT2082" i="101"/>
  <c r="AR217" i="102"/>
  <c r="AR34" i="102"/>
  <c r="AR252" i="102"/>
  <c r="AR715" i="102"/>
  <c r="AQ308" i="101"/>
  <c r="AS1881" i="101"/>
  <c r="AR904" i="102"/>
  <c r="AR897" i="102"/>
  <c r="AT1758" i="101"/>
  <c r="AR2144" i="101"/>
  <c r="AR2085" i="101"/>
  <c r="AR69" i="102"/>
  <c r="AR184" i="102"/>
  <c r="AR792" i="102"/>
  <c r="AR469" i="102"/>
  <c r="AR672" i="102"/>
  <c r="AR682" i="102"/>
  <c r="AR1042" i="102"/>
  <c r="AR1043" i="102"/>
  <c r="AQ1414" i="101"/>
  <c r="AR683" i="102"/>
  <c r="AR869" i="102"/>
  <c r="AS118" i="101"/>
  <c r="AT1193" i="101"/>
  <c r="AR101" i="102"/>
  <c r="AT1795" i="101"/>
  <c r="AR206" i="102"/>
  <c r="AR41" i="102"/>
  <c r="AT75" i="101"/>
  <c r="AR39" i="101"/>
  <c r="AT363" i="101"/>
  <c r="AT205" i="101"/>
  <c r="AR56" i="101"/>
  <c r="AR534" i="101"/>
  <c r="AR1838" i="101"/>
  <c r="AR1329" i="101"/>
  <c r="AR1254" i="101"/>
  <c r="AT1121" i="101"/>
  <c r="AR2158" i="101"/>
  <c r="AR1536" i="101"/>
  <c r="AT432" i="101"/>
  <c r="AR142" i="101"/>
  <c r="AR501" i="101"/>
  <c r="AT1876" i="101"/>
  <c r="AR1225" i="101"/>
  <c r="AR644" i="101"/>
  <c r="AR931" i="101"/>
  <c r="AR1683" i="101"/>
  <c r="AR1228" i="101"/>
  <c r="AR1820" i="101"/>
  <c r="AR435" i="101"/>
  <c r="AT784" i="101"/>
  <c r="AR610" i="101"/>
  <c r="AT1579" i="101"/>
  <c r="AT1868" i="101"/>
  <c r="AT1044" i="101"/>
  <c r="AT1049" i="101"/>
  <c r="AR1906" i="101"/>
  <c r="AR1440" i="101"/>
  <c r="AT1874" i="101"/>
  <c r="AR66" i="102"/>
  <c r="AR494" i="101"/>
  <c r="AR292" i="101"/>
  <c r="AT759" i="101"/>
  <c r="AR400" i="102"/>
  <c r="AR1114" i="101"/>
  <c r="AT2108" i="101"/>
  <c r="AT1370" i="101"/>
  <c r="AR384" i="102"/>
  <c r="AR2077" i="101"/>
  <c r="AR580" i="102"/>
  <c r="AR545" i="102"/>
  <c r="AR966" i="102"/>
  <c r="AQ873" i="101"/>
  <c r="AQ8" i="102"/>
  <c r="AQ512" i="102"/>
  <c r="AS417" i="101"/>
  <c r="AT1830" i="101"/>
  <c r="AR395" i="102"/>
  <c r="AT2127" i="101"/>
  <c r="AR534" i="102"/>
  <c r="AR1040" i="102"/>
  <c r="AQ9" i="101"/>
  <c r="AR358" i="102"/>
  <c r="AQ262" i="101"/>
  <c r="AT2093" i="101"/>
  <c r="AR504" i="102"/>
  <c r="AT2123" i="101"/>
  <c r="AR579" i="102"/>
  <c r="AR572" i="102"/>
  <c r="AR712" i="102"/>
  <c r="AR541" i="102"/>
  <c r="AR713" i="102"/>
  <c r="AR738" i="102"/>
  <c r="AR1045" i="102"/>
  <c r="AQ958" i="101"/>
  <c r="AR27" i="102"/>
  <c r="AR679" i="102"/>
  <c r="AS982" i="101"/>
  <c r="AR1499" i="101"/>
  <c r="AR202" i="102"/>
  <c r="AR864" i="102"/>
  <c r="AT2055" i="101"/>
  <c r="AR22" i="101"/>
  <c r="AR1474" i="101"/>
  <c r="AR201" i="101"/>
  <c r="AR184" i="101"/>
  <c r="AR395" i="101"/>
  <c r="AT113" i="101"/>
  <c r="AT181" i="101"/>
  <c r="AR858" i="101"/>
  <c r="AT355" i="101"/>
  <c r="AT859" i="101"/>
  <c r="AR758" i="101"/>
  <c r="AR1218" i="101"/>
  <c r="AT1435" i="101"/>
  <c r="AR929" i="101"/>
  <c r="AT1679" i="101"/>
  <c r="AR432" i="101"/>
  <c r="AR862" i="101"/>
  <c r="AR1638" i="101"/>
  <c r="AR919" i="101"/>
  <c r="AT1337" i="101"/>
  <c r="AR1687" i="101"/>
  <c r="AR968" i="101"/>
  <c r="AT1350" i="101"/>
  <c r="AT1694" i="101"/>
  <c r="AT1818" i="101"/>
  <c r="AR638" i="101"/>
  <c r="AR575" i="101"/>
  <c r="AT178" i="101"/>
  <c r="AR634" i="101"/>
  <c r="AT920" i="101"/>
  <c r="AR432" i="102"/>
  <c r="AR1722" i="101"/>
  <c r="AT975" i="101"/>
  <c r="AR1657" i="101"/>
  <c r="AR428" i="101"/>
  <c r="AR974" i="101"/>
  <c r="AT1833" i="101"/>
  <c r="AT1117" i="101"/>
  <c r="AT1537" i="101"/>
  <c r="AT1984" i="101"/>
  <c r="AR1012" i="101"/>
  <c r="AT1474" i="101"/>
  <c r="AT1869" i="101"/>
  <c r="AR103" i="101"/>
  <c r="AT217" i="101"/>
  <c r="AT536" i="101"/>
  <c r="AR285" i="101"/>
  <c r="AT923" i="101"/>
  <c r="AT685" i="101"/>
  <c r="AR941" i="101"/>
  <c r="AR1674" i="101"/>
  <c r="AR1787" i="101"/>
  <c r="AT1471" i="101"/>
  <c r="AT342" i="101"/>
  <c r="AT718" i="101"/>
  <c r="AT1444" i="101"/>
  <c r="AT833" i="101"/>
  <c r="AR1223" i="101"/>
  <c r="AR1623" i="101"/>
  <c r="AR864" i="101"/>
  <c r="AR1224" i="101"/>
  <c r="AR1616" i="101"/>
  <c r="AR507" i="102"/>
  <c r="AT2160" i="101"/>
  <c r="AT1935" i="101"/>
  <c r="AT360" i="101"/>
  <c r="AR1213" i="101"/>
  <c r="AR636" i="101"/>
  <c r="AR144" i="101"/>
  <c r="AR2011" i="101"/>
  <c r="AT1116" i="101"/>
  <c r="AR543" i="101"/>
  <c r="AR1073" i="101"/>
  <c r="AR903" i="101"/>
  <c r="AT1514" i="101"/>
  <c r="AT65" i="101"/>
  <c r="AT641" i="101"/>
  <c r="AT1691" i="101"/>
  <c r="AR1078" i="101"/>
  <c r="AT1872" i="101"/>
  <c r="AR1912" i="101"/>
  <c r="AT1765" i="101"/>
  <c r="AR1985" i="101"/>
  <c r="AR146" i="102"/>
  <c r="AR143" i="102"/>
  <c r="AR308" i="102"/>
  <c r="AR431" i="102"/>
  <c r="AR365" i="102"/>
  <c r="AR890" i="102"/>
  <c r="AR1038" i="102"/>
  <c r="AR1074" i="102"/>
  <c r="AQ596" i="101"/>
  <c r="AQ1390" i="101"/>
  <c r="AQ800" i="101"/>
  <c r="AQ81" i="102"/>
  <c r="AS814" i="101"/>
  <c r="AR707" i="102"/>
  <c r="AQ441" i="101"/>
  <c r="AT1010" i="101"/>
  <c r="AR37" i="102"/>
  <c r="AR1937" i="101"/>
  <c r="AT2126" i="101"/>
  <c r="AR827" i="102"/>
  <c r="AR723" i="102"/>
  <c r="AR378" i="102"/>
  <c r="AR757" i="102"/>
  <c r="AR925" i="102"/>
  <c r="AQ1557" i="101"/>
  <c r="AS1088" i="101"/>
  <c r="AS1965" i="101"/>
  <c r="AR741" i="102"/>
  <c r="AR1116" i="101"/>
  <c r="AT1939" i="101"/>
  <c r="AR254" i="102"/>
  <c r="AR323" i="102"/>
  <c r="AR176" i="102"/>
  <c r="AR255" i="102"/>
  <c r="AR317" i="102"/>
  <c r="AR648" i="102"/>
  <c r="AR674" i="102"/>
  <c r="AR962" i="102"/>
  <c r="AS153" i="101"/>
  <c r="AQ152" i="102"/>
  <c r="AR570" i="102"/>
  <c r="AQ273" i="101"/>
  <c r="AS1664" i="101"/>
  <c r="AT2052" i="101"/>
  <c r="AT2056" i="101"/>
  <c r="AR167" i="102"/>
  <c r="AR35" i="102"/>
  <c r="AR2143" i="101"/>
  <c r="AT2079" i="101"/>
  <c r="AR964" i="102"/>
  <c r="AQ585" i="101"/>
  <c r="AQ273" i="102"/>
  <c r="AS1316" i="101"/>
  <c r="AR248" i="102"/>
  <c r="AQ512" i="101"/>
  <c r="AT2015" i="101"/>
  <c r="AR312" i="102"/>
  <c r="AR387" i="102"/>
  <c r="AR436" i="102"/>
  <c r="AR319" i="102"/>
  <c r="AR325" i="102"/>
  <c r="AR642" i="102"/>
  <c r="AR866" i="102"/>
  <c r="AR886" i="102"/>
  <c r="AS908" i="101"/>
  <c r="AQ417" i="102"/>
  <c r="AR647" i="102"/>
  <c r="AS550" i="101"/>
  <c r="AQ596" i="102"/>
  <c r="AR900" i="101"/>
  <c r="AT2128" i="101"/>
  <c r="AT1927" i="101"/>
  <c r="AR2088" i="101"/>
  <c r="AR653" i="102"/>
  <c r="AQ837" i="102"/>
  <c r="AQ1568" i="101"/>
  <c r="AQ476" i="102"/>
  <c r="AQ188" i="102"/>
  <c r="AR357" i="101"/>
  <c r="AR250" i="101"/>
  <c r="AT140" i="101"/>
  <c r="AR355" i="101"/>
  <c r="AT976" i="101"/>
  <c r="AT631" i="101"/>
  <c r="AT1940" i="101"/>
  <c r="AR216" i="101"/>
  <c r="AR632" i="101"/>
  <c r="AT2121" i="101"/>
  <c r="AR1511" i="101"/>
  <c r="AR1184" i="101"/>
  <c r="AR2015" i="101"/>
  <c r="AR149" i="101"/>
  <c r="AR489" i="101"/>
  <c r="AT680" i="101"/>
  <c r="AT1937" i="101"/>
  <c r="AR212" i="101"/>
  <c r="AT1356" i="101"/>
  <c r="AT1333" i="101"/>
  <c r="AR796" i="101"/>
  <c r="AT1642" i="101"/>
  <c r="AT66" i="101"/>
  <c r="AT70" i="101"/>
  <c r="AR502" i="101"/>
  <c r="AT1507" i="101"/>
  <c r="AR1041" i="101"/>
  <c r="AT502" i="101"/>
  <c r="AT1801" i="101"/>
  <c r="AR1443" i="101"/>
  <c r="AR1048" i="101"/>
  <c r="AR1823" i="101"/>
  <c r="AT1783" i="101"/>
  <c r="AT580" i="101"/>
  <c r="AR1473" i="101"/>
  <c r="AR487" i="101"/>
  <c r="AT247" i="101"/>
  <c r="AR724" i="101"/>
  <c r="AT1910" i="101"/>
  <c r="AT776" i="101"/>
  <c r="AR1291" i="101"/>
  <c r="AR1367" i="101"/>
  <c r="AR213" i="102"/>
  <c r="AR676" i="102"/>
  <c r="AR670" i="102"/>
  <c r="AR903" i="102"/>
  <c r="AR1007" i="102"/>
  <c r="AQ1196" i="101"/>
  <c r="AS2060" i="101"/>
  <c r="AR976" i="102"/>
  <c r="AT1301" i="101"/>
  <c r="AR1805" i="101"/>
  <c r="AR107" i="102"/>
  <c r="AR609" i="102"/>
  <c r="AR791" i="102"/>
  <c r="AQ764" i="101"/>
  <c r="AQ993" i="101"/>
  <c r="AR1005" i="102"/>
  <c r="AQ80" i="101"/>
  <c r="AT1938" i="101"/>
  <c r="AR93" i="102"/>
  <c r="AR198" i="102"/>
  <c r="AR216" i="102"/>
  <c r="AR543" i="102"/>
  <c r="AR389" i="102"/>
  <c r="AR748" i="102"/>
  <c r="AR867" i="102"/>
  <c r="AR1046" i="102"/>
  <c r="AS273" i="101"/>
  <c r="AQ944" i="101"/>
  <c r="AR390" i="102"/>
  <c r="AR968" i="102"/>
  <c r="AT2089" i="101"/>
  <c r="AT1838" i="101"/>
  <c r="AT2125" i="101"/>
  <c r="AR94" i="102"/>
  <c r="AR181" i="101"/>
  <c r="AR215" i="101"/>
  <c r="AR74" i="101"/>
  <c r="AR347" i="101"/>
  <c r="AT253" i="101"/>
  <c r="AT30" i="101"/>
  <c r="AR139" i="101"/>
  <c r="AR289" i="101"/>
  <c r="AT32" i="101"/>
  <c r="AR463" i="101"/>
  <c r="AT1147" i="101"/>
  <c r="AR1186" i="101"/>
  <c r="AR1437" i="101"/>
  <c r="AT1643" i="101"/>
  <c r="AR1193" i="101"/>
  <c r="AT1948" i="101"/>
  <c r="AR504" i="101"/>
  <c r="AR1070" i="101"/>
  <c r="AR1795" i="101"/>
  <c r="AT1041" i="101"/>
  <c r="AR1435" i="101"/>
  <c r="AR1826" i="101"/>
  <c r="AT1062" i="101"/>
  <c r="AR1472" i="101"/>
  <c r="AT1829" i="101"/>
  <c r="AT39" i="101"/>
  <c r="AR29" i="101"/>
  <c r="AT611" i="101"/>
  <c r="AT293" i="101"/>
  <c r="AT939" i="101"/>
  <c r="AR1442" i="101"/>
  <c r="AR1501" i="101"/>
  <c r="AT1547" i="101"/>
  <c r="AT1111" i="101"/>
  <c r="AT1836" i="101"/>
  <c r="AR540" i="101"/>
  <c r="AT1148" i="101"/>
  <c r="AT793" i="101"/>
  <c r="AR1227" i="101"/>
  <c r="AT1621" i="101"/>
  <c r="AR36" i="102"/>
  <c r="AT1146" i="101"/>
  <c r="AT1538" i="101"/>
  <c r="AR2123" i="101"/>
  <c r="AT364" i="101"/>
  <c r="AT344" i="101"/>
  <c r="AR18" i="101"/>
  <c r="AT467" i="101"/>
  <c r="AT1208" i="101"/>
  <c r="AR898" i="101"/>
  <c r="AT1624" i="101"/>
  <c r="AR1333" i="101"/>
  <c r="AT895" i="101"/>
  <c r="AR1649" i="101"/>
  <c r="AT430" i="101"/>
  <c r="AR830" i="101"/>
  <c r="AT1644" i="101"/>
  <c r="AR927" i="101"/>
  <c r="AR1355" i="101"/>
  <c r="AR1695" i="101"/>
  <c r="AR936" i="101"/>
  <c r="AR1336" i="101"/>
  <c r="AT1686" i="101"/>
  <c r="AR1784" i="101"/>
  <c r="AR250" i="102"/>
  <c r="AT2085" i="101"/>
  <c r="AR254" i="101"/>
  <c r="AR97" i="102"/>
  <c r="AT1476" i="101"/>
  <c r="AR509" i="101"/>
  <c r="AT1327" i="101"/>
  <c r="AT203" i="101"/>
  <c r="AT720" i="101"/>
  <c r="AR220" i="101"/>
  <c r="AR1535" i="101"/>
  <c r="AT2013" i="101"/>
  <c r="AR25" i="101"/>
  <c r="AR775" i="101"/>
  <c r="AT1191" i="101"/>
  <c r="AT829" i="101"/>
  <c r="AR1148" i="101"/>
  <c r="AT2072" i="101"/>
  <c r="AT1978" i="101"/>
  <c r="AT2109" i="101"/>
  <c r="AR307" i="102"/>
  <c r="AR559" i="102"/>
  <c r="AR437" i="102"/>
  <c r="AR688" i="102"/>
  <c r="AR822" i="102"/>
  <c r="AR1041" i="102"/>
  <c r="AQ1604" i="101"/>
  <c r="AS1414" i="101"/>
  <c r="AQ2132" i="101"/>
  <c r="AR1037" i="102"/>
  <c r="AQ1520" i="101"/>
  <c r="AR718" i="102"/>
  <c r="AQ1126" i="101"/>
  <c r="AR1686" i="101"/>
  <c r="AT1618" i="101"/>
  <c r="AT1759" i="101"/>
  <c r="AS332" i="101"/>
  <c r="AR1436" i="101"/>
  <c r="AT1827" i="101"/>
  <c r="AT2158" i="101"/>
  <c r="BI21" i="102" l="1"/>
  <c r="BI22" i="102" s="1"/>
  <c r="K21" i="102"/>
  <c r="K45" i="102"/>
  <c r="BI45" i="102"/>
  <c r="BI46" i="102" s="1"/>
  <c r="K136" i="101"/>
  <c r="L75" i="102"/>
  <c r="BJ75" i="102"/>
  <c r="BJ76" i="102" s="1"/>
  <c r="BH64" i="101"/>
  <c r="CJ63" i="101"/>
  <c r="BH52" i="101"/>
  <c r="CJ51" i="101"/>
  <c r="BH172" i="101"/>
  <c r="CJ171" i="101"/>
  <c r="BH148" i="101"/>
  <c r="CJ147" i="101"/>
  <c r="K57" i="102"/>
  <c r="BI57" i="102"/>
  <c r="BI58" i="102" s="1"/>
  <c r="BK90" i="102"/>
  <c r="BK91" i="102" s="1"/>
  <c r="BH160" i="101"/>
  <c r="K9" i="102"/>
  <c r="BI9" i="102"/>
  <c r="BI10" i="102" s="1"/>
  <c r="K51" i="102"/>
  <c r="BI51" i="102"/>
  <c r="BI52" i="102" s="1"/>
  <c r="K27" i="102"/>
  <c r="L81" i="102"/>
  <c r="BJ81" i="102"/>
  <c r="BJ82" i="102" s="1"/>
  <c r="K159" i="101"/>
  <c r="M90" i="102"/>
  <c r="K69" i="102"/>
  <c r="BI69" i="102"/>
  <c r="BI70" i="102" s="1"/>
  <c r="K63" i="101"/>
  <c r="K51" i="101"/>
  <c r="K43" i="102"/>
  <c r="AU2081" i="101"/>
  <c r="AU2049" i="101"/>
  <c r="AU789" i="102"/>
  <c r="AU653" i="102"/>
  <c r="AU217" i="102"/>
  <c r="AU203" i="102"/>
  <c r="AU169" i="102"/>
  <c r="AU105" i="102"/>
  <c r="AU94" i="102"/>
  <c r="AU77" i="102"/>
  <c r="AU71" i="102"/>
  <c r="AU41" i="102"/>
  <c r="AU35" i="102"/>
  <c r="AU29" i="102"/>
  <c r="AU23" i="102"/>
  <c r="AU2164" i="101"/>
  <c r="AU2124" i="101"/>
  <c r="AU2088" i="101"/>
  <c r="AU2072" i="101"/>
  <c r="AU2056" i="101"/>
  <c r="AU864" i="102"/>
  <c r="AU427" i="102"/>
  <c r="AU363" i="102"/>
  <c r="AU206" i="102"/>
  <c r="AU167" i="102"/>
  <c r="AU103" i="102"/>
  <c r="AU26" i="102"/>
  <c r="AU1941" i="101"/>
  <c r="AU1933" i="101"/>
  <c r="AU1909" i="101"/>
  <c r="AU1873" i="101"/>
  <c r="AU1833" i="101"/>
  <c r="AU1801" i="101"/>
  <c r="AU1769" i="101"/>
  <c r="AU202" i="102"/>
  <c r="AU99" i="102"/>
  <c r="AU2154" i="101"/>
  <c r="AU1940" i="101"/>
  <c r="AU1868" i="101"/>
  <c r="AU1824" i="101"/>
  <c r="AU1764" i="101"/>
  <c r="AU101" i="102"/>
  <c r="AU1508" i="101"/>
  <c r="AU1436" i="101"/>
  <c r="AU972" i="101"/>
  <c r="AU900" i="101"/>
  <c r="AU1691" i="101"/>
  <c r="AU1639" i="101"/>
  <c r="AU1551" i="101"/>
  <c r="AU1499" i="101"/>
  <c r="AU1351" i="101"/>
  <c r="AU1263" i="101"/>
  <c r="AU1115" i="101"/>
  <c r="AU967" i="101"/>
  <c r="AU1084" i="102"/>
  <c r="AU1044" i="102"/>
  <c r="AU1012" i="102"/>
  <c r="AU968" i="102"/>
  <c r="AU957" i="102"/>
  <c r="AU921" i="102"/>
  <c r="AU869" i="102"/>
  <c r="AU830" i="102"/>
  <c r="AU710" i="102"/>
  <c r="AU863" i="102"/>
  <c r="AU793" i="102"/>
  <c r="AU679" i="102"/>
  <c r="AU579" i="102"/>
  <c r="AU831" i="102"/>
  <c r="AU617" i="102"/>
  <c r="AU647" i="102"/>
  <c r="AU547" i="102"/>
  <c r="AU426" i="102"/>
  <c r="AU390" i="102"/>
  <c r="AU310" i="102"/>
  <c r="AU286" i="102"/>
  <c r="AU683" i="102"/>
  <c r="AU583" i="102"/>
  <c r="AU256" i="102"/>
  <c r="AU212" i="102"/>
  <c r="AU180" i="102"/>
  <c r="AU92" i="102"/>
  <c r="AU27" i="102"/>
  <c r="AU2129" i="101"/>
  <c r="AU1083" i="102"/>
  <c r="AU1043" i="102"/>
  <c r="AU1027" i="102"/>
  <c r="AU1003" i="102"/>
  <c r="AU971" i="102"/>
  <c r="AU1085" i="102"/>
  <c r="AU1045" i="102"/>
  <c r="AU1013" i="102"/>
  <c r="AU977" i="102"/>
  <c r="AU1042" i="102"/>
  <c r="AU962" i="102"/>
  <c r="AU936" i="102"/>
  <c r="AU920" i="102"/>
  <c r="AU896" i="102"/>
  <c r="AU1046" i="102"/>
  <c r="AU958" i="102"/>
  <c r="AU918" i="102"/>
  <c r="AU886" i="102"/>
  <c r="AU826" i="102"/>
  <c r="AU794" i="102"/>
  <c r="AU754" i="102"/>
  <c r="AU746" i="102"/>
  <c r="AU738" i="102"/>
  <c r="AU714" i="102"/>
  <c r="AU706" i="102"/>
  <c r="AU682" i="102"/>
  <c r="AU582" i="102"/>
  <c r="AU674" i="102"/>
  <c r="AU574" i="102"/>
  <c r="AU1006" i="102"/>
  <c r="AU955" i="102"/>
  <c r="AU931" i="102"/>
  <c r="AU867" i="102"/>
  <c r="AU970" i="102"/>
  <c r="AU898" i="102"/>
  <c r="AU866" i="102"/>
  <c r="AU919" i="102"/>
  <c r="AU887" i="102"/>
  <c r="AU825" i="102"/>
  <c r="AU745" i="102"/>
  <c r="AU713" i="102"/>
  <c r="AU704" i="102"/>
  <c r="AU581" i="102"/>
  <c r="AU681" i="102"/>
  <c r="AU572" i="102"/>
  <c r="AU672" i="102"/>
  <c r="AU548" i="102"/>
  <c r="AU648" i="102"/>
  <c r="AU616" i="102"/>
  <c r="AU922" i="102"/>
  <c r="AU829" i="102"/>
  <c r="AU748" i="102"/>
  <c r="AU689" i="102"/>
  <c r="AU651" i="102"/>
  <c r="AU642" i="102"/>
  <c r="AU542" i="102"/>
  <c r="AU610" i="102"/>
  <c r="AU510" i="102"/>
  <c r="AU469" i="102"/>
  <c r="AU433" i="102"/>
  <c r="AU397" i="102"/>
  <c r="AU389" i="102"/>
  <c r="AU381" i="102"/>
  <c r="AU361" i="102"/>
  <c r="AU325" i="102"/>
  <c r="AU317" i="102"/>
  <c r="AU309" i="102"/>
  <c r="AU289" i="102"/>
  <c r="AU833" i="102"/>
  <c r="AU712" i="102"/>
  <c r="AU705" i="102"/>
  <c r="AU938" i="102"/>
  <c r="AU792" i="102"/>
  <c r="AU740" i="102"/>
  <c r="AU716" i="102"/>
  <c r="AU666" i="102"/>
  <c r="AU566" i="102"/>
  <c r="AU463" i="102"/>
  <c r="AU391" i="102"/>
  <c r="AU319" i="102"/>
  <c r="AU255" i="102"/>
  <c r="AU247" i="102"/>
  <c r="AU895" i="102"/>
  <c r="AU744" i="102"/>
  <c r="AU436" i="102"/>
  <c r="AU388" i="102"/>
  <c r="AU364" i="102"/>
  <c r="AU316" i="102"/>
  <c r="AU292" i="102"/>
  <c r="AU216" i="102"/>
  <c r="AU208" i="102"/>
  <c r="AU200" i="102"/>
  <c r="AU184" i="102"/>
  <c r="AU176" i="102"/>
  <c r="AU168" i="102"/>
  <c r="AU140" i="102"/>
  <c r="AU108" i="102"/>
  <c r="AU467" i="102"/>
  <c r="AU435" i="102"/>
  <c r="AU387" i="102"/>
  <c r="AU323" i="102"/>
  <c r="AU291" i="102"/>
  <c r="AU249" i="102"/>
  <c r="AU207" i="102"/>
  <c r="AU198" i="102"/>
  <c r="AU182" i="102"/>
  <c r="AU95" i="102"/>
  <c r="AU69" i="102"/>
  <c r="AU33" i="102"/>
  <c r="AU21" i="102"/>
  <c r="AU2157" i="101"/>
  <c r="AU2085" i="101"/>
  <c r="AU2053" i="101"/>
  <c r="AU546" i="102"/>
  <c r="AU646" i="102"/>
  <c r="AU472" i="102"/>
  <c r="AU392" i="102"/>
  <c r="AU312" i="102"/>
  <c r="AU254" i="102"/>
  <c r="AU210" i="102"/>
  <c r="AU162" i="102"/>
  <c r="AU98" i="102"/>
  <c r="AU93" i="102"/>
  <c r="AU2128" i="101"/>
  <c r="AU2092" i="101"/>
  <c r="AU2076" i="101"/>
  <c r="AU709" i="102"/>
  <c r="AU181" i="102"/>
  <c r="AU38" i="102"/>
  <c r="AU2079" i="101"/>
  <c r="AU2055" i="101"/>
  <c r="AU2021" i="101"/>
  <c r="AU1981" i="101"/>
  <c r="AU1785" i="101"/>
  <c r="AU614" i="102"/>
  <c r="AU2016" i="101"/>
  <c r="AU1836" i="101"/>
  <c r="AU1975" i="101"/>
  <c r="AU1644" i="101"/>
  <c r="AU1116" i="101"/>
  <c r="AU1044" i="101"/>
  <c r="AU179" i="102"/>
  <c r="AU1762" i="101"/>
  <c r="AU1036" i="102"/>
  <c r="AU1004" i="102"/>
  <c r="AU929" i="102"/>
  <c r="AU897" i="102"/>
  <c r="AU750" i="102"/>
  <c r="AU702" i="102"/>
  <c r="AU743" i="102"/>
  <c r="AU741" i="102"/>
  <c r="AU649" i="102"/>
  <c r="AU717" i="102"/>
  <c r="AU498" i="102"/>
  <c r="AU382" i="102"/>
  <c r="AU358" i="102"/>
  <c r="AU318" i="102"/>
  <c r="AU787" i="102"/>
  <c r="AU739" i="102"/>
  <c r="AU248" i="102"/>
  <c r="AU164" i="102"/>
  <c r="AU205" i="102"/>
  <c r="AU1075" i="102"/>
  <c r="AU1035" i="102"/>
  <c r="AU1011" i="102"/>
  <c r="AU963" i="102"/>
  <c r="AU1077" i="102"/>
  <c r="AU1029" i="102"/>
  <c r="AU1005" i="102"/>
  <c r="AU969" i="102"/>
  <c r="AU1010" i="102"/>
  <c r="AU928" i="102"/>
  <c r="AU904" i="102"/>
  <c r="AU888" i="102"/>
  <c r="AU1078" i="102"/>
  <c r="AU959" i="102"/>
  <c r="AU934" i="102"/>
  <c r="AU902" i="102"/>
  <c r="AU862" i="102"/>
  <c r="AU891" i="102"/>
  <c r="AU1080" i="102"/>
  <c r="AU1048" i="102"/>
  <c r="AU1040" i="102"/>
  <c r="AU1032" i="102"/>
  <c r="AU1008" i="102"/>
  <c r="AU972" i="102"/>
  <c r="AU964" i="102"/>
  <c r="AU961" i="102"/>
  <c r="AU941" i="102"/>
  <c r="AU933" i="102"/>
  <c r="AU925" i="102"/>
  <c r="AU901" i="102"/>
  <c r="AU893" i="102"/>
  <c r="AU885" i="102"/>
  <c r="AU865" i="102"/>
  <c r="AU786" i="102"/>
  <c r="AU722" i="102"/>
  <c r="AU859" i="102"/>
  <c r="AU791" i="102"/>
  <c r="AU759" i="102"/>
  <c r="AU508" i="102"/>
  <c r="AU608" i="102"/>
  <c r="AU755" i="102"/>
  <c r="AU715" i="102"/>
  <c r="AU703" i="102"/>
  <c r="AU677" i="102"/>
  <c r="AU577" i="102"/>
  <c r="AU795" i="102"/>
  <c r="AU757" i="102"/>
  <c r="AU719" i="102"/>
  <c r="AU645" i="102"/>
  <c r="AU545" i="102"/>
  <c r="AU613" i="102"/>
  <c r="AU470" i="102"/>
  <c r="AU462" i="102"/>
  <c r="AU430" i="102"/>
  <c r="AU394" i="102"/>
  <c r="AU386" i="102"/>
  <c r="AU378" i="102"/>
  <c r="AU362" i="102"/>
  <c r="AU354" i="102"/>
  <c r="AU322" i="102"/>
  <c r="AU314" i="102"/>
  <c r="AU306" i="102"/>
  <c r="AU290" i="102"/>
  <c r="AU282" i="102"/>
  <c r="AU509" i="102"/>
  <c r="AU609" i="102"/>
  <c r="AU725" i="102"/>
  <c r="AU687" i="102"/>
  <c r="AU569" i="102"/>
  <c r="AU669" i="102"/>
  <c r="AU252" i="102"/>
  <c r="AU148" i="102"/>
  <c r="AU100" i="102"/>
  <c r="AU90" i="102"/>
  <c r="AU723" i="102"/>
  <c r="AU221" i="102"/>
  <c r="AU173" i="102"/>
  <c r="AU141" i="102"/>
  <c r="AU109" i="102"/>
  <c r="AU91" i="102"/>
  <c r="AU2161" i="101"/>
  <c r="AU2121" i="101"/>
  <c r="AU2089" i="101"/>
  <c r="AU2073" i="101"/>
  <c r="AU2057" i="101"/>
  <c r="AU827" i="102"/>
  <c r="AU751" i="102"/>
  <c r="AU675" i="102"/>
  <c r="AU575" i="102"/>
  <c r="AU219" i="102"/>
  <c r="AU201" i="102"/>
  <c r="AU185" i="102"/>
  <c r="AU171" i="102"/>
  <c r="AU139" i="102"/>
  <c r="AU107" i="102"/>
  <c r="AU76" i="102"/>
  <c r="AU70" i="102"/>
  <c r="AU40" i="102"/>
  <c r="AU34" i="102"/>
  <c r="AU28" i="102"/>
  <c r="AU22" i="102"/>
  <c r="AU2156" i="101"/>
  <c r="AU2080" i="101"/>
  <c r="AU2048" i="101"/>
  <c r="AU643" i="102"/>
  <c r="AU543" i="102"/>
  <c r="AU395" i="102"/>
  <c r="AU199" i="102"/>
  <c r="AU174" i="102"/>
  <c r="AU2159" i="101"/>
  <c r="AU2013" i="101"/>
  <c r="AU1937" i="101"/>
  <c r="AU1905" i="101"/>
  <c r="AU1877" i="101"/>
  <c r="AU1869" i="101"/>
  <c r="AU1837" i="101"/>
  <c r="AU1829" i="101"/>
  <c r="AU1805" i="101"/>
  <c r="AU1797" i="101"/>
  <c r="AU1765" i="101"/>
  <c r="AU288" i="102"/>
  <c r="AU177" i="102"/>
  <c r="AU113" i="102"/>
  <c r="AU37" i="102"/>
  <c r="AU2162" i="101"/>
  <c r="AU1980" i="101"/>
  <c r="AU1948" i="101"/>
  <c r="AU1908" i="101"/>
  <c r="AU1876" i="101"/>
  <c r="AU1796" i="101"/>
  <c r="AU2091" i="101"/>
  <c r="AU1540" i="101"/>
  <c r="AU1476" i="101"/>
  <c r="AU932" i="101"/>
  <c r="AU860" i="101"/>
  <c r="AU32" i="102"/>
  <c r="AU1978" i="101"/>
  <c r="AU1834" i="101"/>
  <c r="AU1731" i="101"/>
  <c r="AU1686" i="101"/>
  <c r="AU1076" i="102"/>
  <c r="AU1028" i="102"/>
  <c r="AU976" i="102"/>
  <c r="AU937" i="102"/>
  <c r="AU905" i="102"/>
  <c r="AU889" i="102"/>
  <c r="AU718" i="102"/>
  <c r="AU686" i="102"/>
  <c r="AU823" i="102"/>
  <c r="AU711" i="102"/>
  <c r="AU707" i="102"/>
  <c r="AU615" i="102"/>
  <c r="AU466" i="102"/>
  <c r="AU434" i="102"/>
  <c r="AU398" i="102"/>
  <c r="AU326" i="102"/>
  <c r="AU512" i="102"/>
  <c r="AU1037" i="102"/>
  <c r="AU585" i="102"/>
  <c r="AU58" i="102"/>
  <c r="AU1079" i="102"/>
  <c r="AU1047" i="102"/>
  <c r="AU1039" i="102"/>
  <c r="AU1031" i="102"/>
  <c r="AU1007" i="102"/>
  <c r="AU975" i="102"/>
  <c r="AU967" i="102"/>
  <c r="AU960" i="102"/>
  <c r="AU1081" i="102"/>
  <c r="AU1049" i="102"/>
  <c r="AU1041" i="102"/>
  <c r="AU1033" i="102"/>
  <c r="AU1009" i="102"/>
  <c r="AU973" i="102"/>
  <c r="AU965" i="102"/>
  <c r="AU1074" i="102"/>
  <c r="AU1026" i="102"/>
  <c r="AU956" i="102"/>
  <c r="AU940" i="102"/>
  <c r="AU932" i="102"/>
  <c r="AU924" i="102"/>
  <c r="AU900" i="102"/>
  <c r="AU892" i="102"/>
  <c r="AU884" i="102"/>
  <c r="AU868" i="102"/>
  <c r="AU1030" i="102"/>
  <c r="AU966" i="102"/>
  <c r="AU1082" i="102"/>
  <c r="AU926" i="102"/>
  <c r="AU894" i="102"/>
  <c r="AU858" i="102"/>
  <c r="AU822" i="102"/>
  <c r="AU790" i="102"/>
  <c r="AU758" i="102"/>
  <c r="AU742" i="102"/>
  <c r="AU578" i="102"/>
  <c r="AU678" i="102"/>
  <c r="AU1038" i="102"/>
  <c r="AU974" i="102"/>
  <c r="AU939" i="102"/>
  <c r="AU923" i="102"/>
  <c r="AU899" i="102"/>
  <c r="AU883" i="102"/>
  <c r="AU1034" i="102"/>
  <c r="AU930" i="102"/>
  <c r="AU882" i="102"/>
  <c r="AU860" i="102"/>
  <c r="AU935" i="102"/>
  <c r="AU903" i="102"/>
  <c r="AU832" i="102"/>
  <c r="AU761" i="102"/>
  <c r="AU752" i="102"/>
  <c r="AU720" i="102"/>
  <c r="AU688" i="102"/>
  <c r="AU668" i="102"/>
  <c r="AU568" i="102"/>
  <c r="AU652" i="102"/>
  <c r="AU544" i="102"/>
  <c r="AU644" i="102"/>
  <c r="AU612" i="102"/>
  <c r="AU954" i="102"/>
  <c r="AU890" i="102"/>
  <c r="AU824" i="102"/>
  <c r="AU760" i="102"/>
  <c r="AU753" i="102"/>
  <c r="AU708" i="102"/>
  <c r="AU684" i="102"/>
  <c r="AU584" i="102"/>
  <c r="AU567" i="102"/>
  <c r="AU667" i="102"/>
  <c r="AU473" i="102"/>
  <c r="AU465" i="102"/>
  <c r="AU437" i="102"/>
  <c r="AU429" i="102"/>
  <c r="AU401" i="102"/>
  <c r="AU393" i="102"/>
  <c r="AU385" i="102"/>
  <c r="AU365" i="102"/>
  <c r="AU357" i="102"/>
  <c r="AU329" i="102"/>
  <c r="AU321" i="102"/>
  <c r="AU313" i="102"/>
  <c r="AU293" i="102"/>
  <c r="AU285" i="102"/>
  <c r="AU861" i="102"/>
  <c r="AU828" i="102"/>
  <c r="AU788" i="102"/>
  <c r="AU724" i="102"/>
  <c r="AU570" i="102"/>
  <c r="AU670" i="102"/>
  <c r="AU506" i="102"/>
  <c r="AU606" i="102"/>
  <c r="AU797" i="102"/>
  <c r="AU721" i="102"/>
  <c r="AU471" i="102"/>
  <c r="AU431" i="102"/>
  <c r="AU399" i="102"/>
  <c r="AU383" i="102"/>
  <c r="AU359" i="102"/>
  <c r="AU327" i="102"/>
  <c r="AU311" i="102"/>
  <c r="AU287" i="102"/>
  <c r="AU251" i="102"/>
  <c r="AU796" i="102"/>
  <c r="AU749" i="102"/>
  <c r="AU573" i="102"/>
  <c r="AU673" i="102"/>
  <c r="AU468" i="102"/>
  <c r="AU428" i="102"/>
  <c r="AU396" i="102"/>
  <c r="AU380" i="102"/>
  <c r="AU356" i="102"/>
  <c r="AU324" i="102"/>
  <c r="AU308" i="102"/>
  <c r="AU284" i="102"/>
  <c r="AU220" i="102"/>
  <c r="AU204" i="102"/>
  <c r="AU172" i="102"/>
  <c r="AU144" i="102"/>
  <c r="AU112" i="102"/>
  <c r="AU104" i="102"/>
  <c r="AU96" i="102"/>
  <c r="AU1002" i="102"/>
  <c r="AU576" i="102"/>
  <c r="AU676" i="102"/>
  <c r="AU511" i="102"/>
  <c r="AU611" i="102"/>
  <c r="AU499" i="102"/>
  <c r="AU355" i="102"/>
  <c r="AU307" i="102"/>
  <c r="AU257" i="102"/>
  <c r="AU214" i="102"/>
  <c r="AU175" i="102"/>
  <c r="AU166" i="102"/>
  <c r="AU143" i="102"/>
  <c r="AU111" i="102"/>
  <c r="AU102" i="102"/>
  <c r="AU75" i="102"/>
  <c r="AU39" i="102"/>
  <c r="AU2165" i="101"/>
  <c r="AU2125" i="101"/>
  <c r="AU2093" i="101"/>
  <c r="AU2077" i="101"/>
  <c r="AU927" i="102"/>
  <c r="AU685" i="102"/>
  <c r="AU360" i="102"/>
  <c r="AU328" i="102"/>
  <c r="AU246" i="102"/>
  <c r="AU178" i="102"/>
  <c r="AU146" i="102"/>
  <c r="AU2160" i="101"/>
  <c r="AU2120" i="101"/>
  <c r="AU2084" i="101"/>
  <c r="AU2052" i="101"/>
  <c r="AU747" i="102"/>
  <c r="AU213" i="102"/>
  <c r="AU149" i="102"/>
  <c r="AU73" i="102"/>
  <c r="AU2127" i="101"/>
  <c r="AU2087" i="101"/>
  <c r="AU2071" i="101"/>
  <c r="AU2047" i="101"/>
  <c r="AU1985" i="101"/>
  <c r="AU1949" i="101"/>
  <c r="AU1821" i="101"/>
  <c r="AU1789" i="101"/>
  <c r="AU384" i="102"/>
  <c r="AU209" i="102"/>
  <c r="AU170" i="102"/>
  <c r="AU145" i="102"/>
  <c r="AU72" i="102"/>
  <c r="AU2074" i="101"/>
  <c r="AU1932" i="101"/>
  <c r="AU1903" i="101"/>
  <c r="AU1676" i="101"/>
  <c r="AU1076" i="101"/>
  <c r="AU1004" i="101"/>
  <c r="AU756" i="102"/>
  <c r="AU1655" i="101"/>
  <c r="AU1515" i="101"/>
  <c r="AU1367" i="101"/>
  <c r="AU1219" i="101"/>
  <c r="AU1071" i="101"/>
  <c r="AU923" i="101"/>
  <c r="AU1984" i="101"/>
  <c r="AU1944" i="101"/>
  <c r="AU1912" i="101"/>
  <c r="AU1872" i="101"/>
  <c r="AU1828" i="101"/>
  <c r="AU1692" i="101"/>
  <c r="AU1660" i="101"/>
  <c r="AU1588" i="101"/>
  <c r="AU1260" i="101"/>
  <c r="AU1220" i="101"/>
  <c r="AU1188" i="101"/>
  <c r="AU1148" i="101"/>
  <c r="AU2126" i="101"/>
  <c r="AU1938" i="101"/>
  <c r="AU1802" i="101"/>
  <c r="AU1619" i="101"/>
  <c r="AU1579" i="101"/>
  <c r="AU1479" i="101"/>
  <c r="AU1439" i="101"/>
  <c r="AU1331" i="101"/>
  <c r="AU1291" i="101"/>
  <c r="AU1183" i="101"/>
  <c r="AU939" i="101"/>
  <c r="AU791" i="101"/>
  <c r="AU1078" i="101"/>
  <c r="AU1006" i="101"/>
  <c r="AU652" i="101"/>
  <c r="AU204" i="101"/>
  <c r="AU1766" i="101"/>
  <c r="AU1513" i="101"/>
  <c r="AU1441" i="101"/>
  <c r="AU833" i="101"/>
  <c r="AU2118" i="101"/>
  <c r="AU1578" i="101"/>
  <c r="AU1758" i="101"/>
  <c r="AU925" i="101"/>
  <c r="AU611" i="101"/>
  <c r="AU1210" i="101"/>
  <c r="AU775" i="101"/>
  <c r="AU1682" i="101"/>
  <c r="AU683" i="101"/>
  <c r="AU751" i="101"/>
  <c r="AU349" i="101"/>
  <c r="AU495" i="101"/>
  <c r="AU1114" i="101"/>
  <c r="AU686" i="101"/>
  <c r="AU77" i="101"/>
  <c r="AU25" i="101"/>
  <c r="AU342" i="101"/>
  <c r="AU1146" i="101"/>
  <c r="AU2122" i="101"/>
  <c r="AU2082" i="101"/>
  <c r="AU2020" i="101"/>
  <c r="AU2012" i="101"/>
  <c r="AU1928" i="101"/>
  <c r="AU1840" i="101"/>
  <c r="AU165" i="102"/>
  <c r="AU1935" i="101"/>
  <c r="AU1724" i="101"/>
  <c r="AU1404" i="101"/>
  <c r="AU1364" i="101"/>
  <c r="AU1332" i="101"/>
  <c r="AU1292" i="101"/>
  <c r="AU828" i="101"/>
  <c r="AU788" i="101"/>
  <c r="AU400" i="102"/>
  <c r="AU68" i="102"/>
  <c r="AU1675" i="101"/>
  <c r="AU1535" i="101"/>
  <c r="AU1011" i="101"/>
  <c r="AU903" i="101"/>
  <c r="AU863" i="101"/>
  <c r="AU1827" i="101"/>
  <c r="AU1646" i="101"/>
  <c r="AU1214" i="101"/>
  <c r="AU724" i="101"/>
  <c r="AU348" i="101"/>
  <c r="AU220" i="101"/>
  <c r="AU1729" i="101"/>
  <c r="AU1409" i="101"/>
  <c r="AU1337" i="101"/>
  <c r="AU1073" i="101"/>
  <c r="AU1931" i="101"/>
  <c r="AU2086" i="101"/>
  <c r="AU1546" i="101"/>
  <c r="AU1650" i="101"/>
  <c r="AU543" i="101"/>
  <c r="AU643" i="101"/>
  <c r="AU681" i="101"/>
  <c r="AU581" i="101"/>
  <c r="AU635" i="101"/>
  <c r="AU535" i="101"/>
  <c r="AU138" i="101"/>
  <c r="AU66" i="101"/>
  <c r="AU56" i="101"/>
  <c r="AU922" i="101"/>
  <c r="AU361" i="101"/>
  <c r="AU23" i="101"/>
  <c r="AU1350" i="101"/>
  <c r="AU1262" i="101"/>
  <c r="AU1046" i="101"/>
  <c r="AU822" i="101"/>
  <c r="AU492" i="101"/>
  <c r="AU364" i="101"/>
  <c r="AU292" i="101"/>
  <c r="AU182" i="101"/>
  <c r="AU1974" i="101"/>
  <c r="AU1697" i="101"/>
  <c r="AU1641" i="101"/>
  <c r="AU969" i="101"/>
  <c r="AU897" i="101"/>
  <c r="AU2011" i="101"/>
  <c r="AU1934" i="101"/>
  <c r="AU1867" i="101"/>
  <c r="AU829" i="101"/>
  <c r="AU1154" i="101"/>
  <c r="AU487" i="101"/>
  <c r="AU777" i="101"/>
  <c r="AU633" i="101"/>
  <c r="AU462" i="101"/>
  <c r="AU30" i="101"/>
  <c r="AU144" i="101"/>
  <c r="AU62" i="101"/>
  <c r="AU537" i="101"/>
  <c r="AU637" i="101"/>
  <c r="AU111" i="101"/>
  <c r="AU494" i="101"/>
  <c r="AU107" i="101"/>
  <c r="AU1614" i="101"/>
  <c r="AU1398" i="101"/>
  <c r="AU1182" i="101"/>
  <c r="AU536" i="101"/>
  <c r="AU636" i="101"/>
  <c r="AU436" i="101"/>
  <c r="AU218" i="102"/>
  <c r="AU1942" i="101"/>
  <c r="AU1537" i="101"/>
  <c r="AU1473" i="101"/>
  <c r="AU1209" i="101"/>
  <c r="AU937" i="101"/>
  <c r="AU865" i="101"/>
  <c r="AU97" i="102"/>
  <c r="AU1498" i="101"/>
  <c r="AU1213" i="101"/>
  <c r="AU797" i="101"/>
  <c r="AU786" i="101"/>
  <c r="AU631" i="101"/>
  <c r="AU1298" i="101"/>
  <c r="AU399" i="101"/>
  <c r="AU254" i="101"/>
  <c r="AU207" i="101"/>
  <c r="AU147" i="101"/>
  <c r="AU498" i="101"/>
  <c r="AU685" i="101"/>
  <c r="AU470" i="101"/>
  <c r="AU69" i="101"/>
  <c r="AU59" i="101"/>
  <c r="AU179" i="101"/>
  <c r="AU142" i="102"/>
  <c r="AU110" i="102"/>
  <c r="AU56" i="102"/>
  <c r="AU66" i="102"/>
  <c r="AU30" i="102"/>
  <c r="AU18" i="102"/>
  <c r="AU2119" i="101"/>
  <c r="AU2017" i="101"/>
  <c r="AU1977" i="101"/>
  <c r="AU1945" i="101"/>
  <c r="AU1929" i="101"/>
  <c r="AU1913" i="101"/>
  <c r="AU1841" i="101"/>
  <c r="AU1825" i="101"/>
  <c r="AU1793" i="101"/>
  <c r="AU1761" i="101"/>
  <c r="AU571" i="102"/>
  <c r="AU671" i="102"/>
  <c r="AU320" i="102"/>
  <c r="AU250" i="102"/>
  <c r="AU163" i="102"/>
  <c r="AU138" i="102"/>
  <c r="AU106" i="102"/>
  <c r="AU25" i="102"/>
  <c r="AU2090" i="101"/>
  <c r="AU2050" i="101"/>
  <c r="AU1976" i="101"/>
  <c r="AU1936" i="101"/>
  <c r="AU1904" i="101"/>
  <c r="AU1832" i="101"/>
  <c r="AU1800" i="101"/>
  <c r="AU1784" i="101"/>
  <c r="AU1768" i="101"/>
  <c r="AU1732" i="101"/>
  <c r="AU650" i="102"/>
  <c r="AU315" i="102"/>
  <c r="AU215" i="102"/>
  <c r="AU1983" i="101"/>
  <c r="AU1943" i="101"/>
  <c r="AU1911" i="101"/>
  <c r="AU1871" i="101"/>
  <c r="AU1823" i="101"/>
  <c r="AU1783" i="101"/>
  <c r="AU1728" i="101"/>
  <c r="AU1696" i="101"/>
  <c r="AU1680" i="101"/>
  <c r="AU1648" i="101"/>
  <c r="AU1616" i="101"/>
  <c r="AU1544" i="101"/>
  <c r="AU1512" i="101"/>
  <c r="AU1496" i="101"/>
  <c r="AU1480" i="101"/>
  <c r="AU1440" i="101"/>
  <c r="AU1408" i="101"/>
  <c r="AU1368" i="101"/>
  <c r="AU1352" i="101"/>
  <c r="AU1336" i="101"/>
  <c r="AU1296" i="101"/>
  <c r="AU1264" i="101"/>
  <c r="AU1224" i="101"/>
  <c r="AU1208" i="101"/>
  <c r="AU1192" i="101"/>
  <c r="AU1152" i="101"/>
  <c r="AU1120" i="101"/>
  <c r="AU1080" i="101"/>
  <c r="AU1064" i="101"/>
  <c r="AU1048" i="101"/>
  <c r="AU1008" i="101"/>
  <c r="AU976" i="101"/>
  <c r="AU936" i="101"/>
  <c r="AU920" i="101"/>
  <c r="AU904" i="101"/>
  <c r="AU864" i="101"/>
  <c r="AU832" i="101"/>
  <c r="AU792" i="101"/>
  <c r="AU2046" i="101"/>
  <c r="AU1946" i="101"/>
  <c r="AU1906" i="101"/>
  <c r="AU1695" i="101"/>
  <c r="AU1679" i="101"/>
  <c r="AU1659" i="101"/>
  <c r="AU1643" i="101"/>
  <c r="AU1623" i="101"/>
  <c r="AU1583" i="101"/>
  <c r="AU1539" i="101"/>
  <c r="AU1503" i="101"/>
  <c r="AU1443" i="101"/>
  <c r="AU1399" i="101"/>
  <c r="AU1371" i="101"/>
  <c r="AU1355" i="101"/>
  <c r="AU1335" i="101"/>
  <c r="AU1295" i="101"/>
  <c r="AU1223" i="101"/>
  <c r="AU1207" i="101"/>
  <c r="AU1187" i="101"/>
  <c r="AU1147" i="101"/>
  <c r="AU1119" i="101"/>
  <c r="AU1075" i="101"/>
  <c r="AU1039" i="101"/>
  <c r="AU971" i="101"/>
  <c r="AU927" i="101"/>
  <c r="AU867" i="101"/>
  <c r="AU823" i="101"/>
  <c r="AU795" i="101"/>
  <c r="AU779" i="101"/>
  <c r="AU283" i="102"/>
  <c r="AU67" i="102"/>
  <c r="AU57" i="102"/>
  <c r="AU2051" i="101"/>
  <c r="AU2019" i="101"/>
  <c r="AU1694" i="101"/>
  <c r="AU1654" i="101"/>
  <c r="AU1622" i="101"/>
  <c r="AU1582" i="101"/>
  <c r="AU1534" i="101"/>
  <c r="AU1494" i="101"/>
  <c r="AU1406" i="101"/>
  <c r="AU1358" i="101"/>
  <c r="AU1326" i="101"/>
  <c r="AU1222" i="101"/>
  <c r="AU1190" i="101"/>
  <c r="AU1150" i="101"/>
  <c r="AU966" i="101"/>
  <c r="AU918" i="101"/>
  <c r="AU830" i="101"/>
  <c r="AU782" i="101"/>
  <c r="AU752" i="101"/>
  <c r="AU680" i="101"/>
  <c r="AU580" i="101"/>
  <c r="AU540" i="101"/>
  <c r="AU640" i="101"/>
  <c r="AU608" i="101"/>
  <c r="AU508" i="101"/>
  <c r="AU496" i="101"/>
  <c r="AU464" i="101"/>
  <c r="AU392" i="101"/>
  <c r="AU352" i="101"/>
  <c r="AU320" i="101"/>
  <c r="AU248" i="101"/>
  <c r="AU208" i="101"/>
  <c r="AU1910" i="101"/>
  <c r="AU1649" i="101"/>
  <c r="AU1545" i="101"/>
  <c r="AU1481" i="101"/>
  <c r="AU1353" i="101"/>
  <c r="AU1217" i="101"/>
  <c r="AU1113" i="101"/>
  <c r="AU1081" i="101"/>
  <c r="AU1041" i="101"/>
  <c r="AU1009" i="101"/>
  <c r="AU977" i="101"/>
  <c r="AU905" i="101"/>
  <c r="AU1947" i="101"/>
  <c r="AU1787" i="101"/>
  <c r="AU211" i="102"/>
  <c r="AU24" i="102"/>
  <c r="AU1803" i="101"/>
  <c r="AU1730" i="101"/>
  <c r="AU1870" i="101"/>
  <c r="AU1685" i="101"/>
  <c r="AU1653" i="101"/>
  <c r="AU1621" i="101"/>
  <c r="AU1445" i="101"/>
  <c r="AU1365" i="101"/>
  <c r="AU1333" i="101"/>
  <c r="AU1982" i="101"/>
  <c r="AU1674" i="101"/>
  <c r="AU1514" i="101"/>
  <c r="AU1354" i="101"/>
  <c r="AU1677" i="101"/>
  <c r="AU1533" i="101"/>
  <c r="AU1357" i="101"/>
  <c r="AU1261" i="101"/>
  <c r="AU1229" i="101"/>
  <c r="AU1330" i="101"/>
  <c r="AU1069" i="101"/>
  <c r="AU973" i="101"/>
  <c r="AU941" i="101"/>
  <c r="AU861" i="101"/>
  <c r="AU753" i="101"/>
  <c r="AU721" i="101"/>
  <c r="AU542" i="101"/>
  <c r="AU642" i="101"/>
  <c r="AU610" i="101"/>
  <c r="AU930" i="101"/>
  <c r="AU898" i="101"/>
  <c r="AU759" i="101"/>
  <c r="AU757" i="101"/>
  <c r="AU579" i="101"/>
  <c r="AU679" i="101"/>
  <c r="AU646" i="101"/>
  <c r="AU615" i="101"/>
  <c r="AU613" i="101"/>
  <c r="AU1362" i="101"/>
  <c r="AU1157" i="101"/>
  <c r="AU1077" i="101"/>
  <c r="AU1045" i="101"/>
  <c r="AU869" i="101"/>
  <c r="AU789" i="101"/>
  <c r="AU714" i="101"/>
  <c r="AU650" i="101"/>
  <c r="AU938" i="101"/>
  <c r="AU430" i="101"/>
  <c r="AU398" i="101"/>
  <c r="AU351" i="101"/>
  <c r="AU285" i="101"/>
  <c r="AU206" i="101"/>
  <c r="AU174" i="101"/>
  <c r="AU148" i="101"/>
  <c r="AU102" i="101"/>
  <c r="AU76" i="101"/>
  <c r="AU40" i="101"/>
  <c r="AU18" i="101"/>
  <c r="AU108" i="101"/>
  <c r="AU70" i="101"/>
  <c r="AU426" i="101"/>
  <c r="AU393" i="101"/>
  <c r="AU1538" i="101"/>
  <c r="AU493" i="101"/>
  <c r="AU467" i="101"/>
  <c r="AU465" i="101"/>
  <c r="AU435" i="101"/>
  <c r="AU433" i="101"/>
  <c r="AU354" i="101"/>
  <c r="AU322" i="101"/>
  <c r="AU290" i="101"/>
  <c r="AU257" i="101"/>
  <c r="AU211" i="101"/>
  <c r="AU209" i="101"/>
  <c r="AU75" i="101"/>
  <c r="AU473" i="101"/>
  <c r="AU199" i="101"/>
  <c r="AU362" i="101"/>
  <c r="AU103" i="101"/>
  <c r="AU175" i="101"/>
  <c r="AU71" i="101"/>
  <c r="AU141" i="101"/>
  <c r="AU19" i="101"/>
  <c r="AU1820" i="101"/>
  <c r="AU1804" i="101"/>
  <c r="AU1788" i="101"/>
  <c r="AU2123" i="101"/>
  <c r="AU1831" i="101"/>
  <c r="AU1791" i="101"/>
  <c r="AU1759" i="101"/>
  <c r="AU1684" i="101"/>
  <c r="AU1652" i="101"/>
  <c r="AU1620" i="101"/>
  <c r="AU1580" i="101"/>
  <c r="AU1548" i="101"/>
  <c r="AU1532" i="101"/>
  <c r="AU1516" i="101"/>
  <c r="AU1500" i="101"/>
  <c r="AU1444" i="101"/>
  <c r="AU1372" i="101"/>
  <c r="AU1356" i="101"/>
  <c r="AU1300" i="101"/>
  <c r="AU1228" i="101"/>
  <c r="AU1212" i="101"/>
  <c r="AU1156" i="101"/>
  <c r="AU1084" i="101"/>
  <c r="AU1068" i="101"/>
  <c r="AU1012" i="101"/>
  <c r="AU940" i="101"/>
  <c r="AU924" i="101"/>
  <c r="AU868" i="101"/>
  <c r="AU796" i="101"/>
  <c r="AU780" i="101"/>
  <c r="AU680" i="102"/>
  <c r="AU580" i="102"/>
  <c r="AU464" i="102"/>
  <c r="AU74" i="102"/>
  <c r="AU36" i="102"/>
  <c r="AU2078" i="101"/>
  <c r="AU2010" i="101"/>
  <c r="AU1866" i="101"/>
  <c r="AU1818" i="101"/>
  <c r="AU1786" i="101"/>
  <c r="AU1733" i="101"/>
  <c r="AU1723" i="101"/>
  <c r="AU1683" i="101"/>
  <c r="AU1647" i="101"/>
  <c r="AU1587" i="101"/>
  <c r="AU1543" i="101"/>
  <c r="AU1507" i="101"/>
  <c r="AU1471" i="101"/>
  <c r="AU1403" i="101"/>
  <c r="AU1359" i="101"/>
  <c r="AU1299" i="101"/>
  <c r="AU1255" i="101"/>
  <c r="AU1227" i="101"/>
  <c r="AU1211" i="101"/>
  <c r="AU1191" i="101"/>
  <c r="AU1151" i="101"/>
  <c r="AU1079" i="101"/>
  <c r="AU1063" i="101"/>
  <c r="AU1043" i="101"/>
  <c r="AU1003" i="101"/>
  <c r="AU975" i="101"/>
  <c r="AU931" i="101"/>
  <c r="AU895" i="101"/>
  <c r="AU827" i="101"/>
  <c r="AU783" i="101"/>
  <c r="AU2083" i="101"/>
  <c r="AU1542" i="101"/>
  <c r="AU1502" i="101"/>
  <c r="AU1470" i="101"/>
  <c r="AU1366" i="101"/>
  <c r="AU1334" i="101"/>
  <c r="AU1294" i="101"/>
  <c r="AU1110" i="101"/>
  <c r="AU1062" i="101"/>
  <c r="AU974" i="101"/>
  <c r="AU926" i="101"/>
  <c r="AU894" i="101"/>
  <c r="AU790" i="101"/>
  <c r="AU756" i="101"/>
  <c r="AU716" i="101"/>
  <c r="AU684" i="101"/>
  <c r="AU644" i="101"/>
  <c r="AU544" i="101"/>
  <c r="AU612" i="101"/>
  <c r="AU468" i="101"/>
  <c r="AU428" i="101"/>
  <c r="AU396" i="101"/>
  <c r="AU356" i="101"/>
  <c r="AU324" i="101"/>
  <c r="AU284" i="101"/>
  <c r="AU252" i="101"/>
  <c r="AU212" i="101"/>
  <c r="AU147" i="102"/>
  <c r="AU2070" i="101"/>
  <c r="AU1782" i="101"/>
  <c r="AU1681" i="101"/>
  <c r="AU1657" i="101"/>
  <c r="AU1617" i="101"/>
  <c r="AU1585" i="101"/>
  <c r="AU1553" i="101"/>
  <c r="AU1497" i="101"/>
  <c r="AU1361" i="101"/>
  <c r="AU1257" i="101"/>
  <c r="AU1225" i="101"/>
  <c r="AU1185" i="101"/>
  <c r="AU1153" i="101"/>
  <c r="AU1121" i="101"/>
  <c r="AU1049" i="101"/>
  <c r="AU921" i="101"/>
  <c r="AU785" i="101"/>
  <c r="AU183" i="102"/>
  <c r="AU1819" i="101"/>
  <c r="AU2163" i="101"/>
  <c r="AU20" i="102"/>
  <c r="AU2014" i="101"/>
  <c r="AU607" i="102"/>
  <c r="AU507" i="102"/>
  <c r="AU1790" i="101"/>
  <c r="AU1722" i="101"/>
  <c r="AU1690" i="101"/>
  <c r="AU1642" i="101"/>
  <c r="AU1434" i="101"/>
  <c r="AU1402" i="101"/>
  <c r="AU1370" i="101"/>
  <c r="AU31" i="102"/>
  <c r="AU1693" i="101"/>
  <c r="AU1645" i="101"/>
  <c r="AU1549" i="101"/>
  <c r="AU1501" i="101"/>
  <c r="AU1405" i="101"/>
  <c r="AU1373" i="101"/>
  <c r="AU1293" i="101"/>
  <c r="AU432" i="102"/>
  <c r="AU1117" i="101"/>
  <c r="AU1085" i="101"/>
  <c r="AU1005" i="101"/>
  <c r="AU755" i="101"/>
  <c r="AU723" i="101"/>
  <c r="AU1442" i="101"/>
  <c r="AU1074" i="101"/>
  <c r="AU1042" i="101"/>
  <c r="AU866" i="101"/>
  <c r="AU781" i="101"/>
  <c r="AU774" i="101"/>
  <c r="AU630" i="101"/>
  <c r="AU486" i="101"/>
  <c r="AU682" i="101"/>
  <c r="AU534" i="101"/>
  <c r="AU634" i="101"/>
  <c r="AU617" i="101"/>
  <c r="AU1002" i="101"/>
  <c r="AU717" i="101"/>
  <c r="AU687" i="101"/>
  <c r="AU606" i="101"/>
  <c r="AU506" i="101"/>
  <c r="AU489" i="101"/>
  <c r="AU429" i="101"/>
  <c r="AU350" i="101"/>
  <c r="AU319" i="101"/>
  <c r="AU287" i="101"/>
  <c r="AU253" i="101"/>
  <c r="AU221" i="101"/>
  <c r="AU140" i="101"/>
  <c r="AU112" i="101"/>
  <c r="AU58" i="101"/>
  <c r="AU68" i="101"/>
  <c r="AU64" i="101"/>
  <c r="AU54" i="101"/>
  <c r="AU32" i="101"/>
  <c r="AU28" i="101"/>
  <c r="AU146" i="101"/>
  <c r="AU142" i="101"/>
  <c r="AU34" i="101"/>
  <c r="AU24" i="101"/>
  <c r="AU794" i="101"/>
  <c r="AU539" i="101"/>
  <c r="AU639" i="101"/>
  <c r="AU149" i="101"/>
  <c r="AU145" i="101"/>
  <c r="AU113" i="101"/>
  <c r="AU109" i="101"/>
  <c r="AU73" i="101"/>
  <c r="AU29" i="101"/>
  <c r="AU719" i="101"/>
  <c r="AU638" i="101"/>
  <c r="AU538" i="101"/>
  <c r="AU198" i="101"/>
  <c r="AU826" i="101"/>
  <c r="AU251" i="101"/>
  <c r="AU31" i="101"/>
  <c r="AU35" i="101"/>
  <c r="AU202" i="101"/>
  <c r="AU105" i="101"/>
  <c r="AU346" i="101"/>
  <c r="AU1792" i="101"/>
  <c r="AU1760" i="101"/>
  <c r="AU379" i="102"/>
  <c r="AU19" i="102"/>
  <c r="AU2155" i="101"/>
  <c r="AU2075" i="101"/>
  <c r="AU2015" i="101"/>
  <c r="AU1927" i="101"/>
  <c r="AU1839" i="101"/>
  <c r="AU1799" i="101"/>
  <c r="AU1767" i="101"/>
  <c r="AU1688" i="101"/>
  <c r="AU1656" i="101"/>
  <c r="AU1640" i="101"/>
  <c r="AU1624" i="101"/>
  <c r="AU1584" i="101"/>
  <c r="AU1552" i="101"/>
  <c r="AU1536" i="101"/>
  <c r="AU1504" i="101"/>
  <c r="AU1472" i="101"/>
  <c r="AU1400" i="101"/>
  <c r="AU1360" i="101"/>
  <c r="AU1328" i="101"/>
  <c r="AU1256" i="101"/>
  <c r="AU1216" i="101"/>
  <c r="AU1184" i="101"/>
  <c r="AU1112" i="101"/>
  <c r="AU1072" i="101"/>
  <c r="AU1040" i="101"/>
  <c r="AU968" i="101"/>
  <c r="AU928" i="101"/>
  <c r="AU896" i="101"/>
  <c r="AU824" i="101"/>
  <c r="AU784" i="101"/>
  <c r="AU2158" i="101"/>
  <c r="AU2018" i="101"/>
  <c r="AU1930" i="101"/>
  <c r="AU1874" i="101"/>
  <c r="AU1826" i="101"/>
  <c r="AU1794" i="101"/>
  <c r="AU1727" i="101"/>
  <c r="AU1687" i="101"/>
  <c r="AU1651" i="101"/>
  <c r="AU1615" i="101"/>
  <c r="AU1547" i="101"/>
  <c r="AU1531" i="101"/>
  <c r="AU1511" i="101"/>
  <c r="AU1495" i="101"/>
  <c r="AU1475" i="101"/>
  <c r="AU1435" i="101"/>
  <c r="AU1407" i="101"/>
  <c r="AU1363" i="101"/>
  <c r="AU1327" i="101"/>
  <c r="AU1259" i="101"/>
  <c r="AU1215" i="101"/>
  <c r="AU1155" i="101"/>
  <c r="AU1111" i="101"/>
  <c r="AU1083" i="101"/>
  <c r="AU1067" i="101"/>
  <c r="AU1047" i="101"/>
  <c r="AU1007" i="101"/>
  <c r="AU935" i="101"/>
  <c r="AU919" i="101"/>
  <c r="AU899" i="101"/>
  <c r="AU859" i="101"/>
  <c r="AU831" i="101"/>
  <c r="AU787" i="101"/>
  <c r="AU253" i="102"/>
  <c r="AU1939" i="101"/>
  <c r="AU1907" i="101"/>
  <c r="AU1875" i="101"/>
  <c r="AU1795" i="101"/>
  <c r="AU1763" i="101"/>
  <c r="AU1726" i="101"/>
  <c r="AU1678" i="101"/>
  <c r="AU1638" i="101"/>
  <c r="AU1550" i="101"/>
  <c r="AU1510" i="101"/>
  <c r="AU1478" i="101"/>
  <c r="AU1438" i="101"/>
  <c r="AU1254" i="101"/>
  <c r="AU1206" i="101"/>
  <c r="AU1118" i="101"/>
  <c r="AU1070" i="101"/>
  <c r="AU1038" i="101"/>
  <c r="AU934" i="101"/>
  <c r="AU902" i="101"/>
  <c r="AU862" i="101"/>
  <c r="AU776" i="101"/>
  <c r="AU760" i="101"/>
  <c r="AU720" i="101"/>
  <c r="AU688" i="101"/>
  <c r="AU648" i="101"/>
  <c r="AU632" i="101"/>
  <c r="AU616" i="101"/>
  <c r="AU488" i="101"/>
  <c r="AU472" i="101"/>
  <c r="AU432" i="101"/>
  <c r="AU400" i="101"/>
  <c r="AU360" i="101"/>
  <c r="AU344" i="101"/>
  <c r="AU328" i="101"/>
  <c r="AU288" i="101"/>
  <c r="AU256" i="101"/>
  <c r="AU216" i="101"/>
  <c r="AU200" i="101"/>
  <c r="AU1926" i="101"/>
  <c r="AU1830" i="101"/>
  <c r="AU1798" i="101"/>
  <c r="AU1689" i="101"/>
  <c r="AU1625" i="101"/>
  <c r="AU1505" i="101"/>
  <c r="AU1401" i="101"/>
  <c r="AU1369" i="101"/>
  <c r="AU1329" i="101"/>
  <c r="AU1297" i="101"/>
  <c r="AU1265" i="101"/>
  <c r="AU1193" i="101"/>
  <c r="AU1065" i="101"/>
  <c r="AU929" i="101"/>
  <c r="AU825" i="101"/>
  <c r="AU793" i="101"/>
  <c r="AU1979" i="101"/>
  <c r="AU2054" i="101"/>
  <c r="AU1902" i="101"/>
  <c r="AU1835" i="101"/>
  <c r="AU1589" i="101"/>
  <c r="AU1541" i="101"/>
  <c r="AU1509" i="101"/>
  <c r="AU1477" i="101"/>
  <c r="AU1301" i="101"/>
  <c r="AU1221" i="101"/>
  <c r="AU1658" i="101"/>
  <c r="AU1530" i="101"/>
  <c r="AU1290" i="101"/>
  <c r="AU1258" i="101"/>
  <c r="AU1838" i="101"/>
  <c r="AU1725" i="101"/>
  <c r="AU1661" i="101"/>
  <c r="AU1581" i="101"/>
  <c r="AU1517" i="101"/>
  <c r="AU1437" i="101"/>
  <c r="AU1586" i="101"/>
  <c r="AU1218" i="101"/>
  <c r="AU1149" i="101"/>
  <c r="AU754" i="101"/>
  <c r="AU722" i="101"/>
  <c r="AU689" i="101"/>
  <c r="AU541" i="101"/>
  <c r="AU641" i="101"/>
  <c r="AU509" i="101"/>
  <c r="AU609" i="101"/>
  <c r="AU1506" i="101"/>
  <c r="AU1186" i="101"/>
  <c r="AU1010" i="101"/>
  <c r="AU758" i="101"/>
  <c r="AU725" i="101"/>
  <c r="AU678" i="101"/>
  <c r="AU578" i="101"/>
  <c r="AU647" i="101"/>
  <c r="AU645" i="101"/>
  <c r="AU545" i="101"/>
  <c r="AU614" i="101"/>
  <c r="AU1618" i="101"/>
  <c r="AU1189" i="101"/>
  <c r="AU1013" i="101"/>
  <c r="AU933" i="101"/>
  <c r="AU901" i="101"/>
  <c r="AU761" i="101"/>
  <c r="AU715" i="101"/>
  <c r="AU651" i="101"/>
  <c r="AU649" i="101"/>
  <c r="AU1822" i="101"/>
  <c r="AU1066" i="101"/>
  <c r="AU653" i="101"/>
  <c r="AU499" i="101"/>
  <c r="AU463" i="101"/>
  <c r="AU431" i="101"/>
  <c r="AU397" i="101"/>
  <c r="AU365" i="101"/>
  <c r="AU318" i="101"/>
  <c r="AU286" i="101"/>
  <c r="AU255" i="101"/>
  <c r="AU205" i="101"/>
  <c r="AU176" i="101"/>
  <c r="AU104" i="101"/>
  <c r="AU20" i="101"/>
  <c r="AU1082" i="101"/>
  <c r="AU858" i="101"/>
  <c r="AU750" i="101"/>
  <c r="AU490" i="101"/>
  <c r="AU466" i="101"/>
  <c r="AU434" i="101"/>
  <c r="AU401" i="101"/>
  <c r="AU355" i="101"/>
  <c r="AU353" i="101"/>
  <c r="AU323" i="101"/>
  <c r="AU321" i="101"/>
  <c r="AU291" i="101"/>
  <c r="AU289" i="101"/>
  <c r="AU210" i="101"/>
  <c r="AU27" i="101"/>
  <c r="AU970" i="101"/>
  <c r="AU343" i="101"/>
  <c r="AU778" i="101"/>
  <c r="AU394" i="101"/>
  <c r="AU139" i="101"/>
  <c r="AU21" i="101"/>
  <c r="AU185" i="101"/>
  <c r="AU67" i="101"/>
  <c r="AU57" i="101"/>
  <c r="AU63" i="101"/>
  <c r="AU41" i="101"/>
  <c r="AU37" i="101"/>
  <c r="AU106" i="101"/>
  <c r="AU72" i="101"/>
  <c r="AU60" i="101"/>
  <c r="AU718" i="101"/>
  <c r="AU427" i="101"/>
  <c r="AU395" i="101"/>
  <c r="AU1226" i="101"/>
  <c r="AU491" i="101"/>
  <c r="AU471" i="101"/>
  <c r="AU469" i="101"/>
  <c r="AU391" i="101"/>
  <c r="AU358" i="101"/>
  <c r="AU327" i="101"/>
  <c r="AU325" i="101"/>
  <c r="AU247" i="101"/>
  <c r="AU214" i="101"/>
  <c r="AU184" i="101"/>
  <c r="AU178" i="101"/>
  <c r="AU26" i="101"/>
  <c r="AU217" i="101"/>
  <c r="AU250" i="101"/>
  <c r="AU203" i="101"/>
  <c r="AU347" i="101"/>
  <c r="AU249" i="101"/>
  <c r="AU219" i="101"/>
  <c r="AU282" i="101"/>
  <c r="AU201" i="101"/>
  <c r="AU183" i="101"/>
  <c r="AU33" i="101"/>
  <c r="AU329" i="101"/>
  <c r="AU218" i="101"/>
  <c r="AU177" i="101"/>
  <c r="AU55" i="101"/>
  <c r="AU65" i="101"/>
  <c r="AU61" i="101"/>
  <c r="AU39" i="101"/>
  <c r="AU110" i="101"/>
  <c r="AU74" i="101"/>
  <c r="AU38" i="101"/>
  <c r="AU1474" i="101"/>
  <c r="AU497" i="101"/>
  <c r="AU437" i="101"/>
  <c r="AU390" i="101"/>
  <c r="AU359" i="101"/>
  <c r="AU357" i="101"/>
  <c r="AU326" i="101"/>
  <c r="AU293" i="101"/>
  <c r="AU246" i="101"/>
  <c r="AU215" i="101"/>
  <c r="AU213" i="101"/>
  <c r="AU180" i="101"/>
  <c r="AU36" i="101"/>
  <c r="AU22" i="101"/>
  <c r="AU607" i="101"/>
  <c r="AU507" i="101"/>
  <c r="AU345" i="101"/>
  <c r="AU143" i="101"/>
  <c r="AU283" i="101"/>
  <c r="AU363" i="101"/>
  <c r="AU181" i="101"/>
  <c r="BI91" i="101"/>
  <c r="CK90" i="101"/>
  <c r="BI127" i="101"/>
  <c r="CK126" i="101"/>
  <c r="CL75" i="101"/>
  <c r="BI151" i="101"/>
  <c r="CK150" i="101"/>
  <c r="N15" i="102"/>
  <c r="K55" i="102"/>
  <c r="X144" i="101"/>
  <c r="BV144" i="101"/>
  <c r="X84" i="101"/>
  <c r="BV84" i="101"/>
  <c r="L160" i="101"/>
  <c r="BH142" i="101"/>
  <c r="CJ141" i="101"/>
  <c r="Z121" i="101"/>
  <c r="BW111" i="101"/>
  <c r="BH91" i="101"/>
  <c r="CJ90" i="101"/>
  <c r="Z87" i="101"/>
  <c r="Z63" i="101"/>
  <c r="K43" i="101"/>
  <c r="BH34" i="101"/>
  <c r="CJ33" i="101"/>
  <c r="Z15" i="101"/>
  <c r="BH10" i="101"/>
  <c r="CJ9" i="101"/>
  <c r="CK123" i="101"/>
  <c r="BI124" i="101"/>
  <c r="Y78" i="101"/>
  <c r="M180" i="101"/>
  <c r="L148" i="101"/>
  <c r="X67" i="101"/>
  <c r="BV33" i="101"/>
  <c r="X33" i="101"/>
  <c r="Y138" i="101"/>
  <c r="Y150" i="101"/>
  <c r="Z51" i="101"/>
  <c r="L28" i="101"/>
  <c r="BI139" i="101"/>
  <c r="CK138" i="101"/>
  <c r="L40" i="102"/>
  <c r="BJ39" i="102"/>
  <c r="BJ40" i="102" s="1"/>
  <c r="K18" i="102"/>
  <c r="BI18" i="102"/>
  <c r="BI19" i="102" s="1"/>
  <c r="M34" i="102"/>
  <c r="K181" i="101"/>
  <c r="BI180" i="101"/>
  <c r="K144" i="101"/>
  <c r="BI144" i="101"/>
  <c r="K84" i="101"/>
  <c r="BI84" i="101"/>
  <c r="X24" i="101"/>
  <c r="BV24" i="101"/>
  <c r="BV174" i="101"/>
  <c r="BI175" i="101" s="1"/>
  <c r="M123" i="101"/>
  <c r="K115" i="101"/>
  <c r="K67" i="101"/>
  <c r="BJ66" i="101" s="1"/>
  <c r="Z49" i="101"/>
  <c r="BI9" i="101"/>
  <c r="K9" i="101"/>
  <c r="M85" i="101"/>
  <c r="L162" i="101"/>
  <c r="X91" i="101"/>
  <c r="BV81" i="101"/>
  <c r="X81" i="101"/>
  <c r="Y18" i="101"/>
  <c r="X184" i="101"/>
  <c r="BI117" i="101"/>
  <c r="K117" i="101"/>
  <c r="BI93" i="101"/>
  <c r="K93" i="101"/>
  <c r="Y28" i="101"/>
  <c r="M61" i="101"/>
  <c r="BJ60" i="102"/>
  <c r="BJ61" i="102" s="1"/>
  <c r="L60" i="102"/>
  <c r="L33" i="102"/>
  <c r="BJ33" i="102"/>
  <c r="BJ34" i="102" s="1"/>
  <c r="K108" i="101"/>
  <c r="BI108" i="101"/>
  <c r="K48" i="101"/>
  <c r="BI48" i="101"/>
  <c r="X12" i="101"/>
  <c r="BV12" i="101"/>
  <c r="CK174" i="101"/>
  <c r="BI172" i="101"/>
  <c r="CK171" i="101"/>
  <c r="CL123" i="101"/>
  <c r="Y112" i="101"/>
  <c r="BH106" i="101"/>
  <c r="CJ105" i="101"/>
  <c r="BI81" i="101"/>
  <c r="K81" i="101"/>
  <c r="CJ66" i="101"/>
  <c r="BH67" i="101"/>
  <c r="Z39" i="101"/>
  <c r="K19" i="101"/>
  <c r="M13" i="101"/>
  <c r="Y114" i="101"/>
  <c r="BI67" i="101"/>
  <c r="CK66" i="101"/>
  <c r="BJ40" i="101"/>
  <c r="CL39" i="101"/>
  <c r="BJ172" i="101"/>
  <c r="CL171" i="101"/>
  <c r="X79" i="101"/>
  <c r="BW78" i="101" s="1"/>
  <c r="L136" i="101"/>
  <c r="L172" i="101"/>
  <c r="Y124" i="101"/>
  <c r="BK27" i="101"/>
  <c r="M27" i="101"/>
  <c r="BJ36" i="102"/>
  <c r="BJ37" i="102" s="1"/>
  <c r="L36" i="102"/>
  <c r="BL90" i="102"/>
  <c r="BL91" i="102" s="1"/>
  <c r="N90" i="102"/>
  <c r="K25" i="102"/>
  <c r="X156" i="101"/>
  <c r="BV156" i="101"/>
  <c r="K120" i="101"/>
  <c r="BI120" i="101"/>
  <c r="K60" i="101"/>
  <c r="BI60" i="101"/>
  <c r="K12" i="101"/>
  <c r="BI12" i="101"/>
  <c r="BI141" i="101"/>
  <c r="K141" i="101"/>
  <c r="BX111" i="101"/>
  <c r="Z111" i="101"/>
  <c r="BI88" i="101"/>
  <c r="CK87" i="101"/>
  <c r="BI64" i="101"/>
  <c r="CK63" i="101"/>
  <c r="BH43" i="101"/>
  <c r="CJ42" i="101"/>
  <c r="BH19" i="101"/>
  <c r="CJ18" i="101"/>
  <c r="L124" i="101"/>
  <c r="X115" i="101"/>
  <c r="M87" i="101"/>
  <c r="L66" i="101"/>
  <c r="M49" i="101"/>
  <c r="BI7" i="101"/>
  <c r="CK6" i="101"/>
  <c r="Y169" i="101"/>
  <c r="M37" i="101"/>
  <c r="BJ27" i="101"/>
  <c r="BI54" i="102"/>
  <c r="BI55" i="102" s="1"/>
  <c r="N39" i="102"/>
  <c r="BJ24" i="102"/>
  <c r="BJ25" i="102" s="1"/>
  <c r="L24" i="102"/>
  <c r="K93" i="102"/>
  <c r="BI93" i="102"/>
  <c r="BI94" i="102" s="1"/>
  <c r="L72" i="102"/>
  <c r="K88" i="102"/>
  <c r="BI87" i="102"/>
  <c r="BI88" i="102" s="1"/>
  <c r="K49" i="102"/>
  <c r="L28" i="102"/>
  <c r="BJ27" i="102"/>
  <c r="BJ28" i="102" s="1"/>
  <c r="M46" i="102"/>
  <c r="CI5" i="101"/>
  <c r="X168" i="101"/>
  <c r="BV168" i="101"/>
  <c r="K156" i="101"/>
  <c r="BI156" i="101"/>
  <c r="X96" i="101"/>
  <c r="BV96" i="101"/>
  <c r="X72" i="101"/>
  <c r="BV72" i="101"/>
  <c r="X36" i="101"/>
  <c r="BV36" i="101"/>
  <c r="K24" i="101"/>
  <c r="BI24" i="101"/>
  <c r="L174" i="101"/>
  <c r="Y160" i="101"/>
  <c r="BJ159" i="101"/>
  <c r="Y126" i="101"/>
  <c r="L112" i="101"/>
  <c r="L88" i="101"/>
  <c r="BK87" i="101" s="1"/>
  <c r="L64" i="101"/>
  <c r="BW63" i="101"/>
  <c r="CK39" i="101"/>
  <c r="BI40" i="101"/>
  <c r="CK15" i="101"/>
  <c r="BI16" i="101"/>
  <c r="BW123" i="101"/>
  <c r="BJ124" i="101" s="1"/>
  <c r="BW54" i="101"/>
  <c r="Y54" i="101"/>
  <c r="L30" i="101"/>
  <c r="BH178" i="101"/>
  <c r="CJ177" i="101"/>
  <c r="Y162" i="101"/>
  <c r="BH151" i="101"/>
  <c r="CJ150" i="101"/>
  <c r="Y148" i="101"/>
  <c r="BW147" i="101"/>
  <c r="Y147" i="101"/>
  <c r="BV141" i="101"/>
  <c r="X141" i="101"/>
  <c r="BI129" i="101"/>
  <c r="K129" i="101"/>
  <c r="BJ114" i="101"/>
  <c r="L114" i="101"/>
  <c r="BV105" i="101"/>
  <c r="X105" i="101"/>
  <c r="M97" i="101"/>
  <c r="BV66" i="101"/>
  <c r="X43" i="101"/>
  <c r="BV42" i="101"/>
  <c r="X19" i="101"/>
  <c r="L18" i="101"/>
  <c r="M15" i="101"/>
  <c r="BJ6" i="101"/>
  <c r="L6" i="101"/>
  <c r="BI153" i="101"/>
  <c r="K153" i="101"/>
  <c r="L102" i="101"/>
  <c r="BI79" i="101"/>
  <c r="CK78" i="101"/>
  <c r="BV69" i="101"/>
  <c r="X69" i="101"/>
  <c r="L54" i="101"/>
  <c r="L169" i="101"/>
  <c r="CK147" i="101"/>
  <c r="BI148" i="101"/>
  <c r="BH139" i="101"/>
  <c r="CJ138" i="101"/>
  <c r="Y136" i="101"/>
  <c r="BJ135" i="101"/>
  <c r="L135" i="101"/>
  <c r="BV129" i="101"/>
  <c r="X129" i="101"/>
  <c r="BH118" i="101"/>
  <c r="CJ117" i="101"/>
  <c r="Z109" i="101"/>
  <c r="K103" i="101"/>
  <c r="Y100" i="101"/>
  <c r="BW99" i="101"/>
  <c r="BJ100" i="101" s="1"/>
  <c r="BH94" i="101"/>
  <c r="CJ93" i="101"/>
  <c r="Z85" i="101"/>
  <c r="K79" i="101"/>
  <c r="Y76" i="101"/>
  <c r="BW75" i="101"/>
  <c r="BJ76" i="101" s="1"/>
  <c r="BI69" i="101"/>
  <c r="K69" i="101"/>
  <c r="Z61" i="101"/>
  <c r="CJ54" i="101"/>
  <c r="BH55" i="101"/>
  <c r="Y52" i="101"/>
  <c r="BX51" i="101" s="1"/>
  <c r="BH46" i="101"/>
  <c r="CJ45" i="101"/>
  <c r="Z37" i="101"/>
  <c r="K31" i="101"/>
  <c r="BX27" i="101"/>
  <c r="Z27" i="101"/>
  <c r="BH22" i="101"/>
  <c r="CJ21" i="101"/>
  <c r="Y172" i="101"/>
  <c r="BX171" i="101" s="1"/>
  <c r="Z171" i="101"/>
  <c r="BV165" i="101"/>
  <c r="X165" i="101"/>
  <c r="L138" i="101"/>
  <c r="BV117" i="101"/>
  <c r="X117" i="101"/>
  <c r="BV93" i="101"/>
  <c r="X93" i="101"/>
  <c r="X55" i="101"/>
  <c r="BW30" i="101"/>
  <c r="Y30" i="101"/>
  <c r="BW135" i="101"/>
  <c r="K94" i="102"/>
  <c r="M87" i="102"/>
  <c r="X132" i="101"/>
  <c r="BV132" i="101"/>
  <c r="X120" i="101"/>
  <c r="BV120" i="101"/>
  <c r="X60" i="101"/>
  <c r="BV60" i="101"/>
  <c r="K163" i="101"/>
  <c r="BJ162" i="101" s="1"/>
  <c r="L126" i="101"/>
  <c r="BH115" i="101"/>
  <c r="CJ114" i="101"/>
  <c r="Z97" i="101"/>
  <c r="Y88" i="101"/>
  <c r="BH58" i="101"/>
  <c r="CJ57" i="101"/>
  <c r="Y40" i="101"/>
  <c r="Z25" i="101"/>
  <c r="Y16" i="101"/>
  <c r="BX15" i="101" s="1"/>
  <c r="X139" i="101"/>
  <c r="M99" i="101"/>
  <c r="BV21" i="101"/>
  <c r="X21" i="101"/>
  <c r="BK111" i="101"/>
  <c r="M111" i="101"/>
  <c r="BV57" i="101"/>
  <c r="X57" i="101"/>
  <c r="BJ42" i="101"/>
  <c r="L42" i="101"/>
  <c r="BW6" i="101"/>
  <c r="Y6" i="101"/>
  <c r="K127" i="101"/>
  <c r="BH166" i="101"/>
  <c r="CJ165" i="101"/>
  <c r="BI100" i="101"/>
  <c r="CK99" i="101"/>
  <c r="BI76" i="101"/>
  <c r="CK75" i="101"/>
  <c r="BI52" i="101"/>
  <c r="CK51" i="101"/>
  <c r="K175" i="101"/>
  <c r="BJ174" i="101" s="1"/>
  <c r="M109" i="101"/>
  <c r="X31" i="101"/>
  <c r="BH5" i="102"/>
  <c r="BH7" i="102"/>
  <c r="K48" i="102"/>
  <c r="BI48" i="102"/>
  <c r="BI49" i="102" s="1"/>
  <c r="K42" i="102"/>
  <c r="BI42" i="102"/>
  <c r="BI43" i="102" s="1"/>
  <c r="M76" i="102"/>
  <c r="K132" i="101"/>
  <c r="BI132" i="101"/>
  <c r="X175" i="101"/>
  <c r="BV153" i="101"/>
  <c r="X153" i="101"/>
  <c r="CK111" i="101"/>
  <c r="BI112" i="101"/>
  <c r="K91" i="101"/>
  <c r="Z73" i="101"/>
  <c r="L40" i="101"/>
  <c r="BK39" i="101" s="1"/>
  <c r="L16" i="101"/>
  <c r="BK15" i="101" s="1"/>
  <c r="CK30" i="101"/>
  <c r="BI177" i="101"/>
  <c r="K177" i="101"/>
  <c r="BH175" i="101"/>
  <c r="CJ174" i="101"/>
  <c r="BV114" i="101"/>
  <c r="BJ90" i="101"/>
  <c r="L90" i="101"/>
  <c r="M73" i="101"/>
  <c r="BW42" i="101"/>
  <c r="Y42" i="101"/>
  <c r="BH154" i="101"/>
  <c r="CJ153" i="101"/>
  <c r="BI103" i="101"/>
  <c r="CK102" i="101"/>
  <c r="BI55" i="101"/>
  <c r="CK54" i="101"/>
  <c r="BV177" i="101"/>
  <c r="X177" i="101"/>
  <c r="BH70" i="101"/>
  <c r="CJ69" i="101"/>
  <c r="BI45" i="101"/>
  <c r="K45" i="101"/>
  <c r="BI21" i="101"/>
  <c r="K21" i="101"/>
  <c r="BI136" i="101"/>
  <c r="CK135" i="101"/>
  <c r="BX135" i="101"/>
  <c r="Z135" i="101"/>
  <c r="BJ78" i="102"/>
  <c r="BJ79" i="102" s="1"/>
  <c r="L78" i="102"/>
  <c r="L54" i="102"/>
  <c r="BJ12" i="102"/>
  <c r="BJ13" i="102" s="1"/>
  <c r="L12" i="102"/>
  <c r="L63" i="102"/>
  <c r="BJ63" i="102"/>
  <c r="BJ64" i="102" s="1"/>
  <c r="L16" i="102"/>
  <c r="BJ15" i="102"/>
  <c r="BJ16" i="102" s="1"/>
  <c r="L84" i="102"/>
  <c r="BJ84" i="102"/>
  <c r="BJ85" i="102" s="1"/>
  <c r="K73" i="102"/>
  <c r="M70" i="102"/>
  <c r="K66" i="102"/>
  <c r="BI66" i="102"/>
  <c r="BI67" i="102" s="1"/>
  <c r="K30" i="102"/>
  <c r="BI30" i="102"/>
  <c r="BI31" i="102" s="1"/>
  <c r="K6" i="102"/>
  <c r="BI6" i="102"/>
  <c r="N58" i="102"/>
  <c r="M10" i="102"/>
  <c r="BI183" i="101"/>
  <c r="K183" i="101"/>
  <c r="K168" i="101"/>
  <c r="BI168" i="101"/>
  <c r="X108" i="101"/>
  <c r="BV108" i="101"/>
  <c r="K96" i="101"/>
  <c r="BI96" i="101"/>
  <c r="K72" i="101"/>
  <c r="BI72" i="101"/>
  <c r="X48" i="101"/>
  <c r="BV48" i="101"/>
  <c r="K36" i="101"/>
  <c r="BI36" i="101"/>
  <c r="Y183" i="101"/>
  <c r="BW183" i="101"/>
  <c r="BY180" i="101"/>
  <c r="AA180" i="101"/>
  <c r="BW174" i="101"/>
  <c r="Y174" i="101"/>
  <c r="BH163" i="101"/>
  <c r="CJ162" i="101"/>
  <c r="BX159" i="101"/>
  <c r="Z159" i="101"/>
  <c r="X127" i="101"/>
  <c r="BV126" i="101"/>
  <c r="BI105" i="101"/>
  <c r="K105" i="101"/>
  <c r="BH82" i="101"/>
  <c r="CJ81" i="101"/>
  <c r="Y64" i="101"/>
  <c r="BI57" i="101"/>
  <c r="K57" i="101"/>
  <c r="BI33" i="101"/>
  <c r="K33" i="101"/>
  <c r="BX123" i="101"/>
  <c r="Z123" i="101"/>
  <c r="CL99" i="101"/>
  <c r="BV78" i="101"/>
  <c r="X163" i="101"/>
  <c r="BI162" i="101"/>
  <c r="BI160" i="101"/>
  <c r="CK159" i="101"/>
  <c r="K151" i="101"/>
  <c r="BJ147" i="101"/>
  <c r="L147" i="101"/>
  <c r="BH130" i="101"/>
  <c r="CJ129" i="101"/>
  <c r="M121" i="101"/>
  <c r="BI114" i="101"/>
  <c r="BJ111" i="101"/>
  <c r="BW90" i="101"/>
  <c r="Y90" i="101"/>
  <c r="BJ87" i="101"/>
  <c r="BW66" i="101"/>
  <c r="Y66" i="101"/>
  <c r="BI42" i="101"/>
  <c r="M39" i="101"/>
  <c r="M25" i="101"/>
  <c r="BI18" i="101"/>
  <c r="BJ15" i="101"/>
  <c r="BV9" i="101"/>
  <c r="X9" i="101"/>
  <c r="BK171" i="101"/>
  <c r="M171" i="101"/>
  <c r="BH127" i="101"/>
  <c r="CJ126" i="101"/>
  <c r="X103" i="101"/>
  <c r="L78" i="101"/>
  <c r="BI165" i="101"/>
  <c r="K165" i="101"/>
  <c r="X151" i="101"/>
  <c r="BV150" i="101"/>
  <c r="BJ150" i="101"/>
  <c r="L150" i="101"/>
  <c r="K139" i="101"/>
  <c r="BH103" i="101"/>
  <c r="CJ102" i="101"/>
  <c r="L100" i="101"/>
  <c r="BX99" i="101"/>
  <c r="Z99" i="101"/>
  <c r="CJ78" i="101"/>
  <c r="BH79" i="101"/>
  <c r="L76" i="101"/>
  <c r="BX75" i="101"/>
  <c r="Z75" i="101"/>
  <c r="K55" i="101"/>
  <c r="BJ54" i="101" s="1"/>
  <c r="L52" i="101"/>
  <c r="BH31" i="101"/>
  <c r="CJ30" i="101"/>
  <c r="CK27" i="101"/>
  <c r="BI28" i="101"/>
  <c r="Z13" i="101"/>
  <c r="BW102" i="101"/>
  <c r="Y102" i="101"/>
  <c r="M75" i="101"/>
  <c r="BV45" i="101"/>
  <c r="X45" i="101"/>
  <c r="BV30" i="101"/>
  <c r="BI31" i="101" s="1"/>
  <c r="X38" i="98"/>
  <c r="AQ621" i="102"/>
  <c r="AQ45" i="102"/>
  <c r="AQ261" i="102"/>
  <c r="AQ1019" i="102"/>
  <c r="AQ549" i="101"/>
  <c r="AQ2099" i="101"/>
  <c r="AQ1053" i="101"/>
  <c r="AS885" i="101"/>
  <c r="AS1271" i="101"/>
  <c r="AQ993" i="102"/>
  <c r="AQ994" i="101"/>
  <c r="AS1570" i="101"/>
  <c r="AS1917" i="101"/>
  <c r="AS657" i="101"/>
  <c r="AS442" i="101"/>
  <c r="AQ369" i="101"/>
  <c r="AQ1991" i="101"/>
  <c r="AQ1714" i="101"/>
  <c r="AS1629" i="101"/>
  <c r="AQ2061" i="101"/>
  <c r="AQ239" i="101"/>
  <c r="AS983" i="101"/>
  <c r="AS274" i="101"/>
  <c r="AS407" i="101"/>
  <c r="AQ237" i="102"/>
  <c r="AQ226" i="102"/>
  <c r="AS1450" i="101"/>
  <c r="AQ1103" i="101"/>
  <c r="AQ1162" i="101"/>
  <c r="AS959" i="101"/>
  <c r="AS1377" i="101"/>
  <c r="AQ1127" i="101"/>
  <c r="AQ441" i="102"/>
  <c r="AQ189" i="101"/>
  <c r="AQ297" i="102"/>
  <c r="AS1847" i="101"/>
  <c r="AQ597" i="101"/>
  <c r="AQ491" i="102"/>
  <c r="AS741" i="101"/>
  <c r="AS1966" i="101"/>
  <c r="AQ1773" i="101"/>
  <c r="AQ851" i="102"/>
  <c r="AQ729" i="102"/>
  <c r="AQ1391" i="101"/>
  <c r="AQ347" i="102"/>
  <c r="AQ525" i="102"/>
  <c r="AQ1569" i="101"/>
  <c r="AQ910" i="102"/>
  <c r="AQ765" i="102"/>
  <c r="AQ453" i="102"/>
  <c r="AS1391" i="101"/>
  <c r="AS1738" i="101"/>
  <c r="AQ45" i="101"/>
  <c r="AS1426" i="101"/>
  <c r="AS1317" i="101"/>
  <c r="AS1953" i="101"/>
  <c r="AS1702" i="101"/>
  <c r="AS1485" i="101"/>
  <c r="AS597" i="101"/>
  <c r="AS1103" i="101"/>
  <c r="AS1773" i="101"/>
  <c r="AQ130" i="102"/>
  <c r="AQ621" i="101"/>
  <c r="AQ1138" i="101"/>
  <c r="AQ418" i="102"/>
  <c r="AQ408" i="102"/>
  <c r="AQ1966" i="101"/>
  <c r="AS2061" i="101"/>
  <c r="AQ562" i="101"/>
  <c r="AQ1665" i="101"/>
  <c r="AQ513" i="101"/>
  <c r="AS1306" i="101"/>
  <c r="AQ81" i="101"/>
  <c r="AQ1282" i="101"/>
  <c r="AS453" i="101"/>
  <c r="AS765" i="101"/>
  <c r="AS263" i="101"/>
  <c r="AQ1450" i="101"/>
  <c r="AQ1271" i="101"/>
  <c r="AS2037" i="101"/>
  <c r="AQ1953" i="101"/>
  <c r="AS1893" i="101"/>
  <c r="AQ874" i="101"/>
  <c r="AS95" i="101"/>
  <c r="AS909" i="101"/>
  <c r="AQ1306" i="101"/>
  <c r="AS1521" i="101"/>
  <c r="AQ946" i="102"/>
  <c r="AS1127" i="101"/>
  <c r="AS333" i="101"/>
  <c r="AQ1317" i="101"/>
  <c r="AQ2002" i="101"/>
  <c r="AQ274" i="102"/>
  <c r="AS586" i="101"/>
  <c r="AQ586" i="101"/>
  <c r="AQ309" i="101"/>
  <c r="AQ1893" i="101"/>
  <c r="AS10" i="101"/>
  <c r="AQ418" i="101"/>
  <c r="AQ874" i="102"/>
  <c r="AQ9" i="102"/>
  <c r="AS2134" i="101"/>
  <c r="AS1173" i="101"/>
  <c r="AQ597" i="102"/>
  <c r="AS527" i="101"/>
  <c r="AQ1629" i="101"/>
  <c r="AS1714" i="101"/>
  <c r="AQ801" i="101"/>
  <c r="AQ850" i="101"/>
  <c r="AQ1917" i="101"/>
  <c r="AQ165" i="101"/>
  <c r="AS130" i="101"/>
  <c r="AS1665" i="101"/>
  <c r="AQ1882" i="101"/>
  <c r="AQ1809" i="101"/>
  <c r="AS165" i="101"/>
  <c r="AS1605" i="101"/>
  <c r="AS309" i="101"/>
  <c r="AQ586" i="102"/>
  <c r="AS1461" i="101"/>
  <c r="AS874" i="101"/>
  <c r="AQ983" i="101"/>
  <c r="AS706" i="101"/>
  <c r="AS1749" i="101"/>
  <c r="AQ189" i="102"/>
  <c r="AQ838" i="102"/>
  <c r="AQ549" i="102"/>
  <c r="AQ453" i="101"/>
  <c r="AQ153" i="102"/>
  <c r="AS1029" i="101"/>
  <c r="AQ334" i="102"/>
  <c r="AQ1020" i="102"/>
  <c r="AQ730" i="101"/>
  <c r="AS369" i="101"/>
  <c r="AQ1485" i="101"/>
  <c r="AQ1173" i="101"/>
  <c r="AQ1065" i="102"/>
  <c r="AS418" i="101"/>
  <c r="AQ1029" i="101"/>
  <c r="AQ1702" i="101"/>
  <c r="AS839" i="101"/>
  <c r="AQ1341" i="101"/>
  <c r="AQ802" i="102"/>
  <c r="AS562" i="101"/>
  <c r="AQ779" i="102"/>
  <c r="AQ120" i="102"/>
  <c r="AQ741" i="101"/>
  <c r="AS1282" i="101"/>
  <c r="AQ1570" i="101"/>
  <c r="AQ527" i="101"/>
  <c r="AS801" i="101"/>
  <c r="AQ298" i="101"/>
  <c r="AQ154" i="101"/>
  <c r="AS1341" i="101"/>
  <c r="AS994" i="101"/>
  <c r="AQ442" i="101"/>
  <c r="AS815" i="101"/>
  <c r="AQ694" i="102"/>
  <c r="AS513" i="101"/>
  <c r="AQ1749" i="101"/>
  <c r="AQ839" i="101"/>
  <c r="AQ885" i="101"/>
  <c r="AQ636" i="102"/>
  <c r="AQ274" i="101"/>
  <c r="AQ1377" i="101"/>
  <c r="AS1247" i="101"/>
  <c r="AS1053" i="101"/>
  <c r="AQ1018" i="101"/>
  <c r="AQ59" i="102"/>
  <c r="AQ1605" i="101"/>
  <c r="AS154" i="101"/>
  <c r="AQ1558" i="101"/>
  <c r="AQ477" i="102"/>
  <c r="AQ1845" i="101"/>
  <c r="AQ693" i="101"/>
  <c r="AS119" i="101"/>
  <c r="AQ945" i="101"/>
  <c r="AS2145" i="101"/>
  <c r="AS81" i="101"/>
  <c r="AS1809" i="101"/>
  <c r="AQ2026" i="101"/>
  <c r="AS1197" i="101"/>
  <c r="AS2002" i="101"/>
  <c r="AQ1461" i="101"/>
  <c r="AQ815" i="101"/>
  <c r="AS1233" i="101"/>
  <c r="AS1018" i="101"/>
  <c r="AS945" i="101"/>
  <c r="AQ1233" i="101"/>
  <c r="AS1089" i="101"/>
  <c r="AQ1594" i="101"/>
  <c r="AQ333" i="101"/>
  <c r="AQ1858" i="101"/>
  <c r="AQ959" i="101"/>
  <c r="AQ909" i="101"/>
  <c r="AQ370" i="102"/>
  <c r="AQ383" i="101"/>
  <c r="AS1858" i="101"/>
  <c r="AS1882" i="101"/>
  <c r="AQ10" i="101"/>
  <c r="AS1138" i="101"/>
  <c r="AQ983" i="102"/>
  <c r="AS239" i="101"/>
  <c r="AQ2037" i="101"/>
  <c r="AQ130" i="101"/>
  <c r="AQ813" i="102"/>
  <c r="AS2026" i="101"/>
  <c r="AS730" i="101"/>
  <c r="AQ1738" i="101"/>
  <c r="AS551" i="101"/>
  <c r="AQ263" i="101"/>
  <c r="AS383" i="101"/>
  <c r="AQ1247" i="101"/>
  <c r="AS2100" i="101"/>
  <c r="AS695" i="101"/>
  <c r="AQ2109" i="101"/>
  <c r="AQ658" i="102"/>
  <c r="AQ1426" i="101"/>
  <c r="AQ225" i="101"/>
  <c r="AQ119" i="101"/>
  <c r="AS850" i="101"/>
  <c r="AS298" i="101"/>
  <c r="AS189" i="101"/>
  <c r="AQ513" i="102"/>
  <c r="AQ477" i="101"/>
  <c r="AQ82" i="102"/>
  <c r="AQ2133" i="101"/>
  <c r="AQ1197" i="101"/>
  <c r="AS1162" i="101"/>
  <c r="AS1594" i="101"/>
  <c r="AQ671" i="101"/>
  <c r="AQ1053" i="102"/>
  <c r="AQ765" i="101"/>
  <c r="AS45" i="101"/>
  <c r="AQ407" i="101"/>
  <c r="AQ1415" i="101"/>
  <c r="AS1991" i="101"/>
  <c r="AS1415" i="101"/>
  <c r="AS225" i="101"/>
  <c r="AQ95" i="101"/>
  <c r="AQ706" i="101"/>
  <c r="AS671" i="101"/>
  <c r="AS621" i="101"/>
  <c r="AS1559" i="101"/>
  <c r="AQ1089" i="101"/>
  <c r="AS477" i="101"/>
  <c r="AQ657" i="101"/>
  <c r="AQ1521" i="101"/>
  <c r="AU549" i="102" l="1"/>
  <c r="L63" i="101"/>
  <c r="BJ63" i="101"/>
  <c r="CL63" i="101" s="1"/>
  <c r="L159" i="101"/>
  <c r="L45" i="102"/>
  <c r="BJ45" i="102"/>
  <c r="BJ46" i="102" s="1"/>
  <c r="L51" i="102"/>
  <c r="BJ51" i="102"/>
  <c r="BJ52" i="102" s="1"/>
  <c r="M75" i="102"/>
  <c r="BK75" i="102"/>
  <c r="BK76" i="102" s="1"/>
  <c r="BJ21" i="102"/>
  <c r="BJ22" i="102" s="1"/>
  <c r="L21" i="102"/>
  <c r="L43" i="102"/>
  <c r="L69" i="102"/>
  <c r="BJ69" i="102"/>
  <c r="BJ70" i="102" s="1"/>
  <c r="M81" i="102"/>
  <c r="BK81" i="102"/>
  <c r="BK82" i="102" s="1"/>
  <c r="BJ64" i="101"/>
  <c r="CJ5" i="101"/>
  <c r="L51" i="101"/>
  <c r="BJ51" i="101"/>
  <c r="L27" i="102"/>
  <c r="BJ9" i="102"/>
  <c r="BJ10" i="102" s="1"/>
  <c r="L9" i="102"/>
  <c r="L57" i="102"/>
  <c r="BJ57" i="102"/>
  <c r="BJ58" i="102" s="1"/>
  <c r="AU59" i="102"/>
  <c r="AU586" i="102"/>
  <c r="AU513" i="102"/>
  <c r="CM87" i="101"/>
  <c r="M76" i="101"/>
  <c r="Y151" i="101"/>
  <c r="Y9" i="101"/>
  <c r="BW9" i="101"/>
  <c r="Z64" i="101"/>
  <c r="BJ72" i="101"/>
  <c r="L72" i="101"/>
  <c r="CL90" i="101"/>
  <c r="BJ91" i="101"/>
  <c r="BJ132" i="101"/>
  <c r="L132" i="101"/>
  <c r="L69" i="101"/>
  <c r="BJ69" i="101"/>
  <c r="BK135" i="101"/>
  <c r="M135" i="101"/>
  <c r="CL54" i="101"/>
  <c r="BJ55" i="101"/>
  <c r="CM15" i="101"/>
  <c r="BK16" i="101"/>
  <c r="Z148" i="101"/>
  <c r="BJ160" i="101"/>
  <c r="CL159" i="101"/>
  <c r="L49" i="102"/>
  <c r="BJ93" i="102"/>
  <c r="BJ94" i="102" s="1"/>
  <c r="L93" i="102"/>
  <c r="BJ28" i="101"/>
  <c r="CL27" i="101"/>
  <c r="N87" i="101"/>
  <c r="L141" i="101"/>
  <c r="BJ141" i="101"/>
  <c r="BJ60" i="101"/>
  <c r="L60" i="101"/>
  <c r="N61" i="101"/>
  <c r="Z18" i="101"/>
  <c r="AA49" i="101"/>
  <c r="N34" i="102"/>
  <c r="Z138" i="101"/>
  <c r="Z78" i="101"/>
  <c r="L55" i="102"/>
  <c r="Y45" i="101"/>
  <c r="BW45" i="101"/>
  <c r="Z102" i="101"/>
  <c r="L139" i="101"/>
  <c r="Y103" i="101"/>
  <c r="CM171" i="101"/>
  <c r="BK172" i="101"/>
  <c r="BI19" i="101"/>
  <c r="CK18" i="101"/>
  <c r="BI43" i="101"/>
  <c r="CK42" i="101"/>
  <c r="N121" i="101"/>
  <c r="BJ148" i="101"/>
  <c r="CL147" i="101"/>
  <c r="CK57" i="101"/>
  <c r="BI58" i="101"/>
  <c r="L105" i="101"/>
  <c r="BJ105" i="101"/>
  <c r="Y127" i="101"/>
  <c r="Z183" i="101"/>
  <c r="BX183" i="101"/>
  <c r="BJ96" i="101"/>
  <c r="L96" i="101"/>
  <c r="BI169" i="101"/>
  <c r="CK168" i="101"/>
  <c r="L183" i="101"/>
  <c r="BJ183" i="101"/>
  <c r="N10" i="102"/>
  <c r="BJ6" i="102"/>
  <c r="L6" i="102"/>
  <c r="BJ66" i="102"/>
  <c r="BJ67" i="102" s="1"/>
  <c r="L66" i="102"/>
  <c r="M12" i="102"/>
  <c r="BK12" i="102"/>
  <c r="BK13" i="102" s="1"/>
  <c r="BK54" i="102"/>
  <c r="BK55" i="102" s="1"/>
  <c r="M54" i="102"/>
  <c r="M78" i="102"/>
  <c r="BK78" i="102"/>
  <c r="BK79" i="102" s="1"/>
  <c r="AA135" i="101"/>
  <c r="BY135" i="101"/>
  <c r="L45" i="101"/>
  <c r="BJ45" i="101"/>
  <c r="M90" i="101"/>
  <c r="M40" i="101"/>
  <c r="BI133" i="101"/>
  <c r="CK132" i="101"/>
  <c r="N76" i="102"/>
  <c r="BJ48" i="102"/>
  <c r="BJ49" i="102" s="1"/>
  <c r="L48" i="102"/>
  <c r="Y31" i="101"/>
  <c r="BX6" i="101"/>
  <c r="Z6" i="101"/>
  <c r="Y57" i="101"/>
  <c r="BW57" i="101"/>
  <c r="Y21" i="101"/>
  <c r="BW21" i="101"/>
  <c r="Y139" i="101"/>
  <c r="L163" i="101"/>
  <c r="Z30" i="101"/>
  <c r="BX30" i="101"/>
  <c r="Y93" i="101"/>
  <c r="BW93" i="101"/>
  <c r="L31" i="101"/>
  <c r="BK30" i="101" s="1"/>
  <c r="AA61" i="101"/>
  <c r="Z76" i="101"/>
  <c r="AA109" i="101"/>
  <c r="M54" i="101"/>
  <c r="L153" i="101"/>
  <c r="BJ153" i="101"/>
  <c r="N15" i="101"/>
  <c r="Y19" i="101"/>
  <c r="CK129" i="101"/>
  <c r="BI130" i="101"/>
  <c r="Z54" i="101"/>
  <c r="BX54" i="101"/>
  <c r="M64" i="101"/>
  <c r="CL174" i="101"/>
  <c r="BJ175" i="101"/>
  <c r="BJ24" i="101"/>
  <c r="L24" i="101"/>
  <c r="BJ156" i="101"/>
  <c r="L156" i="101"/>
  <c r="M28" i="102"/>
  <c r="BK27" i="102"/>
  <c r="BK28" i="102" s="1"/>
  <c r="BL75" i="102"/>
  <c r="BL76" i="102" s="1"/>
  <c r="Z169" i="101"/>
  <c r="CL66" i="101"/>
  <c r="BJ67" i="101"/>
  <c r="M124" i="101"/>
  <c r="BI61" i="101"/>
  <c r="CK60" i="101"/>
  <c r="BJ120" i="101"/>
  <c r="L120" i="101"/>
  <c r="M172" i="101"/>
  <c r="BL171" i="101" s="1"/>
  <c r="N13" i="101"/>
  <c r="BI49" i="101"/>
  <c r="CK48" i="101"/>
  <c r="BK60" i="102"/>
  <c r="BK61" i="102" s="1"/>
  <c r="M60" i="102"/>
  <c r="CK93" i="101"/>
  <c r="BI94" i="101"/>
  <c r="M162" i="101"/>
  <c r="BK162" i="101"/>
  <c r="CK9" i="101"/>
  <c r="BI10" i="101"/>
  <c r="L115" i="101"/>
  <c r="BW24" i="101"/>
  <c r="Y24" i="101"/>
  <c r="L181" i="101"/>
  <c r="BJ180" i="101"/>
  <c r="M28" i="101"/>
  <c r="BL27" i="101" s="1"/>
  <c r="BW150" i="101"/>
  <c r="Y33" i="101"/>
  <c r="BW33" i="101"/>
  <c r="Y67" i="101"/>
  <c r="AA63" i="101"/>
  <c r="BW144" i="101"/>
  <c r="Y144" i="101"/>
  <c r="AA99" i="101"/>
  <c r="BJ112" i="101"/>
  <c r="CL111" i="101"/>
  <c r="BI163" i="101"/>
  <c r="CK162" i="101"/>
  <c r="AA123" i="101"/>
  <c r="BY123" i="101"/>
  <c r="CK105" i="101"/>
  <c r="BI106" i="101"/>
  <c r="AB180" i="101"/>
  <c r="BZ180" i="101"/>
  <c r="O58" i="102"/>
  <c r="M84" i="102"/>
  <c r="BK84" i="102"/>
  <c r="BK85" i="102" s="1"/>
  <c r="CK45" i="101"/>
  <c r="BI46" i="101"/>
  <c r="N109" i="101"/>
  <c r="Z16" i="101"/>
  <c r="BW132" i="101"/>
  <c r="Y132" i="101"/>
  <c r="AA171" i="101"/>
  <c r="AA37" i="101"/>
  <c r="L79" i="101"/>
  <c r="CK153" i="101"/>
  <c r="BI154" i="101"/>
  <c r="M114" i="101"/>
  <c r="N46" i="102"/>
  <c r="BI13" i="101"/>
  <c r="CK12" i="101"/>
  <c r="N27" i="101"/>
  <c r="L19" i="101"/>
  <c r="Y81" i="101"/>
  <c r="BW81" i="101"/>
  <c r="N123" i="101"/>
  <c r="BL123" i="101"/>
  <c r="BI145" i="101"/>
  <c r="CK144" i="101"/>
  <c r="AA51" i="101"/>
  <c r="N75" i="101"/>
  <c r="BL75" i="101"/>
  <c r="AA13" i="101"/>
  <c r="L55" i="101"/>
  <c r="BK54" i="101" s="1"/>
  <c r="M150" i="101"/>
  <c r="L165" i="101"/>
  <c r="BJ165" i="101"/>
  <c r="M78" i="101"/>
  <c r="BK78" i="101"/>
  <c r="N39" i="101"/>
  <c r="BL39" i="101"/>
  <c r="Z66" i="101"/>
  <c r="BX66" i="101"/>
  <c r="BI115" i="101"/>
  <c r="CK114" i="101"/>
  <c r="L151" i="101"/>
  <c r="Y163" i="101"/>
  <c r="CK33" i="101"/>
  <c r="BI34" i="101"/>
  <c r="AA159" i="101"/>
  <c r="Z174" i="101"/>
  <c r="BX174" i="101"/>
  <c r="BW48" i="101"/>
  <c r="Y48" i="101"/>
  <c r="BI97" i="101"/>
  <c r="CK96" i="101"/>
  <c r="BJ168" i="101"/>
  <c r="L168" i="101"/>
  <c r="BJ30" i="102"/>
  <c r="BJ31" i="102" s="1"/>
  <c r="L30" i="102"/>
  <c r="L73" i="102"/>
  <c r="M63" i="102"/>
  <c r="BK63" i="102"/>
  <c r="BK64" i="102" s="1"/>
  <c r="BJ54" i="102"/>
  <c r="BJ55" i="102" s="1"/>
  <c r="L21" i="101"/>
  <c r="BJ21" i="101"/>
  <c r="CK177" i="101"/>
  <c r="BI178" i="101"/>
  <c r="M16" i="101"/>
  <c r="AA73" i="101"/>
  <c r="Y175" i="101"/>
  <c r="BJ42" i="102"/>
  <c r="BJ43" i="102" s="1"/>
  <c r="L42" i="102"/>
  <c r="L175" i="101"/>
  <c r="BK174" i="101" s="1"/>
  <c r="M42" i="101"/>
  <c r="N111" i="101"/>
  <c r="N99" i="101"/>
  <c r="AA25" i="101"/>
  <c r="Z88" i="101"/>
  <c r="M126" i="101"/>
  <c r="BW120" i="101"/>
  <c r="Y120" i="101"/>
  <c r="N87" i="102"/>
  <c r="Y117" i="101"/>
  <c r="BW117" i="101"/>
  <c r="BJ138" i="101"/>
  <c r="AA27" i="101"/>
  <c r="CK69" i="101"/>
  <c r="BI70" i="101"/>
  <c r="AA85" i="101"/>
  <c r="Z100" i="101"/>
  <c r="BJ136" i="101"/>
  <c r="CL135" i="101"/>
  <c r="Y69" i="101"/>
  <c r="BW69" i="101"/>
  <c r="M102" i="101"/>
  <c r="BK6" i="101"/>
  <c r="M6" i="101"/>
  <c r="M18" i="101"/>
  <c r="BK18" i="101"/>
  <c r="Y43" i="101"/>
  <c r="N97" i="101"/>
  <c r="CL114" i="101"/>
  <c r="Z162" i="101"/>
  <c r="M30" i="101"/>
  <c r="M112" i="101"/>
  <c r="Z126" i="101"/>
  <c r="BX126" i="101"/>
  <c r="Z160" i="101"/>
  <c r="BI25" i="101"/>
  <c r="CK24" i="101"/>
  <c r="BW72" i="101"/>
  <c r="Y72" i="101"/>
  <c r="BI157" i="101"/>
  <c r="CK156" i="101"/>
  <c r="BJ72" i="102"/>
  <c r="BJ73" i="102" s="1"/>
  <c r="M24" i="102"/>
  <c r="N37" i="101"/>
  <c r="N49" i="101"/>
  <c r="CK141" i="101"/>
  <c r="BI142" i="101"/>
  <c r="BJ12" i="101"/>
  <c r="L12" i="101"/>
  <c r="BI121" i="101"/>
  <c r="CK120" i="101"/>
  <c r="L25" i="102"/>
  <c r="BK24" i="102" s="1"/>
  <c r="BK25" i="102" s="1"/>
  <c r="M36" i="102"/>
  <c r="BK36" i="102"/>
  <c r="BK37" i="102" s="1"/>
  <c r="CM27" i="101"/>
  <c r="BK28" i="101"/>
  <c r="M136" i="101"/>
  <c r="Z114" i="101"/>
  <c r="BX114" i="101"/>
  <c r="AA39" i="101"/>
  <c r="BY39" i="101"/>
  <c r="L81" i="101"/>
  <c r="BJ81" i="101"/>
  <c r="Z112" i="101"/>
  <c r="BJ48" i="101"/>
  <c r="L48" i="101"/>
  <c r="Z28" i="101"/>
  <c r="BY27" i="101" s="1"/>
  <c r="CK117" i="101"/>
  <c r="BI118" i="101"/>
  <c r="BW18" i="101"/>
  <c r="N85" i="101"/>
  <c r="L67" i="101"/>
  <c r="BK123" i="101"/>
  <c r="BJ144" i="101"/>
  <c r="L144" i="101"/>
  <c r="BW138" i="101"/>
  <c r="AA87" i="101"/>
  <c r="BY87" i="101"/>
  <c r="M160" i="101"/>
  <c r="O15" i="102"/>
  <c r="M52" i="101"/>
  <c r="N25" i="101"/>
  <c r="BJ88" i="101"/>
  <c r="CL87" i="101"/>
  <c r="L33" i="101"/>
  <c r="BJ33" i="101"/>
  <c r="BI37" i="101"/>
  <c r="CK36" i="101"/>
  <c r="CK183" i="101"/>
  <c r="BI184" i="101"/>
  <c r="N70" i="102"/>
  <c r="Y177" i="101"/>
  <c r="BW177" i="101"/>
  <c r="L177" i="101"/>
  <c r="BJ177" i="101"/>
  <c r="M138" i="101"/>
  <c r="BK138" i="101"/>
  <c r="Z52" i="101"/>
  <c r="BY51" i="101" s="1"/>
  <c r="M169" i="101"/>
  <c r="Y141" i="101"/>
  <c r="BW141" i="101"/>
  <c r="BW96" i="101"/>
  <c r="Y96" i="101"/>
  <c r="M72" i="102"/>
  <c r="BK72" i="102"/>
  <c r="BK73" i="102" s="1"/>
  <c r="O39" i="102"/>
  <c r="BJ108" i="101"/>
  <c r="L108" i="101"/>
  <c r="L117" i="101"/>
  <c r="BJ117" i="101"/>
  <c r="CL162" i="101"/>
  <c r="BI85" i="101"/>
  <c r="CK84" i="101"/>
  <c r="M40" i="102"/>
  <c r="BK39" i="102"/>
  <c r="BK40" i="102" s="1"/>
  <c r="M148" i="101"/>
  <c r="BX63" i="101"/>
  <c r="BW84" i="101"/>
  <c r="Y84" i="101"/>
  <c r="BK75" i="101"/>
  <c r="AA75" i="101"/>
  <c r="BY75" i="101"/>
  <c r="M100" i="101"/>
  <c r="BL99" i="101" s="1"/>
  <c r="CL150" i="101"/>
  <c r="BJ151" i="101"/>
  <c r="CK165" i="101"/>
  <c r="BI166" i="101"/>
  <c r="BJ78" i="101"/>
  <c r="N171" i="101"/>
  <c r="BJ16" i="101"/>
  <c r="CL15" i="101"/>
  <c r="CM39" i="101"/>
  <c r="Z90" i="101"/>
  <c r="BK147" i="101"/>
  <c r="M147" i="101"/>
  <c r="L57" i="101"/>
  <c r="BJ57" i="101"/>
  <c r="BJ36" i="101"/>
  <c r="L36" i="101"/>
  <c r="BI73" i="101"/>
  <c r="CK72" i="101"/>
  <c r="BW108" i="101"/>
  <c r="Y108" i="101"/>
  <c r="BI5" i="102"/>
  <c r="BI7" i="102"/>
  <c r="M16" i="102"/>
  <c r="BK15" i="102"/>
  <c r="BK16" i="102" s="1"/>
  <c r="CK21" i="101"/>
  <c r="BI22" i="101"/>
  <c r="Z42" i="101"/>
  <c r="N73" i="101"/>
  <c r="L91" i="101"/>
  <c r="Y153" i="101"/>
  <c r="BW153" i="101"/>
  <c r="L127" i="101"/>
  <c r="CL42" i="101"/>
  <c r="BJ43" i="101"/>
  <c r="CM111" i="101"/>
  <c r="BK112" i="101"/>
  <c r="BK99" i="101"/>
  <c r="Z40" i="101"/>
  <c r="AA97" i="101"/>
  <c r="BJ126" i="101"/>
  <c r="BW60" i="101"/>
  <c r="Y60" i="101"/>
  <c r="L94" i="102"/>
  <c r="Y55" i="101"/>
  <c r="Y165" i="101"/>
  <c r="BW165" i="101"/>
  <c r="Z172" i="101"/>
  <c r="L103" i="101"/>
  <c r="Y129" i="101"/>
  <c r="BW129" i="101"/>
  <c r="Z136" i="101"/>
  <c r="BK51" i="101"/>
  <c r="BJ102" i="101"/>
  <c r="CL6" i="101"/>
  <c r="BJ7" i="101"/>
  <c r="BJ18" i="101"/>
  <c r="Y105" i="101"/>
  <c r="BW105" i="101"/>
  <c r="L129" i="101"/>
  <c r="BJ129" i="101"/>
  <c r="BX147" i="101"/>
  <c r="Z147" i="101"/>
  <c r="BW162" i="101"/>
  <c r="BJ163" i="101" s="1"/>
  <c r="BJ30" i="101"/>
  <c r="M88" i="101"/>
  <c r="BW126" i="101"/>
  <c r="M174" i="101"/>
  <c r="BW36" i="101"/>
  <c r="Y36" i="101"/>
  <c r="BW168" i="101"/>
  <c r="Y168" i="101"/>
  <c r="L88" i="102"/>
  <c r="BJ87" i="102"/>
  <c r="BJ88" i="102" s="1"/>
  <c r="M66" i="101"/>
  <c r="BK66" i="101"/>
  <c r="Y115" i="101"/>
  <c r="AA111" i="101"/>
  <c r="BY111" i="101"/>
  <c r="BW156" i="101"/>
  <c r="Y156" i="101"/>
  <c r="O90" i="102"/>
  <c r="BM90" i="102"/>
  <c r="BM91" i="102" s="1"/>
  <c r="Z124" i="101"/>
  <c r="Y79" i="101"/>
  <c r="BW114" i="101"/>
  <c r="BJ115" i="101" s="1"/>
  <c r="BX39" i="101"/>
  <c r="BK40" i="101" s="1"/>
  <c r="CK81" i="101"/>
  <c r="BI82" i="101"/>
  <c r="BW12" i="101"/>
  <c r="Y12" i="101"/>
  <c r="BI109" i="101"/>
  <c r="CK108" i="101"/>
  <c r="M33" i="102"/>
  <c r="BK33" i="102"/>
  <c r="BK34" i="102" s="1"/>
  <c r="L93" i="101"/>
  <c r="BJ93" i="101"/>
  <c r="Y184" i="101"/>
  <c r="Y91" i="101"/>
  <c r="L9" i="101"/>
  <c r="BJ9" i="101"/>
  <c r="BJ84" i="101"/>
  <c r="L84" i="101"/>
  <c r="BI181" i="101"/>
  <c r="CK180" i="101"/>
  <c r="BJ18" i="102"/>
  <c r="BJ19" i="102" s="1"/>
  <c r="L18" i="102"/>
  <c r="Z150" i="101"/>
  <c r="BX150" i="101"/>
  <c r="N180" i="101"/>
  <c r="AA15" i="101"/>
  <c r="L43" i="101"/>
  <c r="BK42" i="101" s="1"/>
  <c r="BX87" i="101"/>
  <c r="BK88" i="101" s="1"/>
  <c r="AA121" i="101"/>
  <c r="X20" i="98"/>
  <c r="X35" i="98"/>
  <c r="X29" i="98"/>
  <c r="AG31" i="100" s="1"/>
  <c r="X27" i="98"/>
  <c r="AG29" i="100" s="1"/>
  <c r="AG35" i="100" s="1"/>
  <c r="X14" i="98"/>
  <c r="AG24" i="100" s="1"/>
  <c r="X13" i="98"/>
  <c r="AG17" i="100" s="1"/>
  <c r="V7" i="98"/>
  <c r="V5" i="98"/>
  <c r="V4" i="98"/>
  <c r="Z2" i="98"/>
  <c r="AQ550" i="102"/>
  <c r="AQ766" i="102"/>
  <c r="AQ262" i="102"/>
  <c r="AQ802" i="101"/>
  <c r="AS478" i="101"/>
  <c r="AQ587" i="102"/>
  <c r="AQ1307" i="101"/>
  <c r="AS264" i="101"/>
  <c r="AQ334" i="101"/>
  <c r="AQ1703" i="101"/>
  <c r="AS1486" i="101"/>
  <c r="AQ1606" i="101"/>
  <c r="AS275" i="101"/>
  <c r="AQ370" i="101"/>
  <c r="AS1750" i="101"/>
  <c r="AQ658" i="101"/>
  <c r="AQ83" i="102"/>
  <c r="AS310" i="101"/>
  <c r="AQ120" i="101"/>
  <c r="AQ1378" i="101"/>
  <c r="AQ166" i="101"/>
  <c r="AS1378" i="101"/>
  <c r="AS1451" i="101"/>
  <c r="AQ910" i="101"/>
  <c r="AQ803" i="102"/>
  <c r="AS1774" i="101"/>
  <c r="AQ1066" i="102"/>
  <c r="AS2146" i="101"/>
  <c r="AQ1198" i="101"/>
  <c r="AQ1883" i="101"/>
  <c r="AS1522" i="101"/>
  <c r="AS454" i="101"/>
  <c r="AQ622" i="101"/>
  <c r="AS528" i="101"/>
  <c r="AS2135" i="101"/>
  <c r="AQ514" i="102"/>
  <c r="AS851" i="101"/>
  <c r="AQ659" i="102"/>
  <c r="AS1992" i="101"/>
  <c r="AQ598" i="101"/>
  <c r="AQ1954" i="101"/>
  <c r="AQ984" i="102"/>
  <c r="AQ299" i="101"/>
  <c r="AS408" i="101"/>
  <c r="AQ780" i="102"/>
  <c r="AS1234" i="101"/>
  <c r="AS598" i="101"/>
  <c r="AS370" i="101"/>
  <c r="AQ1021" i="102"/>
  <c r="AS1739" i="101"/>
  <c r="AS622" i="101"/>
  <c r="AS334" i="101"/>
  <c r="AS552" i="101"/>
  <c r="AQ1272" i="101"/>
  <c r="AQ371" i="102"/>
  <c r="AQ409" i="102"/>
  <c r="AS120" i="101"/>
  <c r="AQ2134" i="101"/>
  <c r="AS2101" i="101"/>
  <c r="AQ408" i="101"/>
  <c r="AQ384" i="101"/>
  <c r="AQ1174" i="101"/>
  <c r="AS1595" i="101"/>
  <c r="AS11" i="101"/>
  <c r="AQ2110" i="101"/>
  <c r="AQ875" i="101"/>
  <c r="AS1139" i="101"/>
  <c r="AS1283" i="101"/>
  <c r="AQ2062" i="101"/>
  <c r="AS1571" i="101"/>
  <c r="AQ335" i="102"/>
  <c r="AS299" i="101"/>
  <c r="AQ637" i="102"/>
  <c r="AS1342" i="101"/>
  <c r="AS1019" i="101"/>
  <c r="AS190" i="101"/>
  <c r="AQ131" i="101"/>
  <c r="AQ960" i="101"/>
  <c r="AS155" i="101"/>
  <c r="AS240" i="101"/>
  <c r="AQ1342" i="101"/>
  <c r="AQ419" i="101"/>
  <c r="AS995" i="101"/>
  <c r="AQ1595" i="101"/>
  <c r="AS1427" i="101"/>
  <c r="AS1128" i="101"/>
  <c r="AS886" i="101"/>
  <c r="AQ1019" i="101"/>
  <c r="AQ1248" i="101"/>
  <c r="AS514" i="101"/>
  <c r="AQ238" i="102"/>
  <c r="AQ995" i="101"/>
  <c r="AQ275" i="102"/>
  <c r="AQ190" i="101"/>
  <c r="AQ46" i="101"/>
  <c r="AS96" i="101"/>
  <c r="AS1272" i="101"/>
  <c r="AQ1846" i="101"/>
  <c r="AQ190" i="102"/>
  <c r="AQ1522" i="101"/>
  <c r="AS1174" i="101"/>
  <c r="AS1606" i="101"/>
  <c r="AQ1416" i="101"/>
  <c r="AQ1104" i="101"/>
  <c r="AS563" i="101"/>
  <c r="AS443" i="101"/>
  <c r="AS82" i="101"/>
  <c r="AQ1859" i="101"/>
  <c r="AS1104" i="101"/>
  <c r="AQ766" i="101"/>
  <c r="AQ348" i="102"/>
  <c r="AQ875" i="102"/>
  <c r="AQ1894" i="101"/>
  <c r="AS587" i="101"/>
  <c r="AS1416" i="101"/>
  <c r="AQ1739" i="101"/>
  <c r="AS2038" i="101"/>
  <c r="AS960" i="101"/>
  <c r="AS802" i="101"/>
  <c r="AQ514" i="101"/>
  <c r="AQ1234" i="101"/>
  <c r="AS1918" i="101"/>
  <c r="AQ946" i="101"/>
  <c r="AQ10" i="102"/>
  <c r="AQ1318" i="101"/>
  <c r="AQ298" i="102"/>
  <c r="AQ454" i="101"/>
  <c r="AQ1090" i="101"/>
  <c r="AQ587" i="101"/>
  <c r="AQ492" i="102"/>
  <c r="AQ814" i="102"/>
  <c r="AQ1283" i="101"/>
  <c r="AQ131" i="102"/>
  <c r="AQ994" i="102"/>
  <c r="AQ2100" i="101"/>
  <c r="AQ1918" i="101"/>
  <c r="AS984" i="101"/>
  <c r="AS1392" i="101"/>
  <c r="AS384" i="101"/>
  <c r="AQ1486" i="101"/>
  <c r="AS1967" i="101"/>
  <c r="AQ419" i="102"/>
  <c r="AQ1630" i="101"/>
  <c r="AS1810" i="101"/>
  <c r="AS1462" i="101"/>
  <c r="AQ695" i="102"/>
  <c r="AS1307" i="101"/>
  <c r="AS658" i="101"/>
  <c r="AQ526" i="102"/>
  <c r="AQ1139" i="101"/>
  <c r="AS1163" i="101"/>
  <c r="AQ96" i="101"/>
  <c r="AQ442" i="102"/>
  <c r="AQ121" i="102"/>
  <c r="AQ1462" i="101"/>
  <c r="AS1030" i="101"/>
  <c r="AQ886" i="101"/>
  <c r="AS1630" i="101"/>
  <c r="AS1666" i="101"/>
  <c r="AQ1715" i="101"/>
  <c r="AQ478" i="102"/>
  <c r="AQ839" i="102"/>
  <c r="AQ454" i="102"/>
  <c r="AQ911" i="102"/>
  <c r="AQ550" i="101"/>
  <c r="AQ46" i="102"/>
  <c r="AQ984" i="101"/>
  <c r="AQ1392" i="101"/>
  <c r="AQ707" i="101"/>
  <c r="AS1848" i="101"/>
  <c r="AQ82" i="101"/>
  <c r="AS1090" i="101"/>
  <c r="AQ1030" i="101"/>
  <c r="AS707" i="101"/>
  <c r="AS742" i="101"/>
  <c r="AQ1967" i="101"/>
  <c r="AS1703" i="101"/>
  <c r="AQ1559" i="101"/>
  <c r="AS875" i="101"/>
  <c r="AQ478" i="101"/>
  <c r="AS672" i="101"/>
  <c r="AQ226" i="101"/>
  <c r="AQ947" i="102"/>
  <c r="AS731" i="101"/>
  <c r="AQ2038" i="101"/>
  <c r="AQ1163" i="101"/>
  <c r="AQ227" i="102"/>
  <c r="AS2062" i="101"/>
  <c r="AS946" i="101"/>
  <c r="AS419" i="101"/>
  <c r="AS1318" i="101"/>
  <c r="AQ154" i="102"/>
  <c r="AQ1774" i="101"/>
  <c r="AQ275" i="101"/>
  <c r="AQ1128" i="101"/>
  <c r="AQ1666" i="101"/>
  <c r="AQ2027" i="101"/>
  <c r="AQ851" i="101"/>
  <c r="AQ598" i="102"/>
  <c r="AS1560" i="101"/>
  <c r="AS1054" i="101"/>
  <c r="AQ1810" i="101"/>
  <c r="AS696" i="101"/>
  <c r="AQ264" i="101"/>
  <c r="AS2027" i="101"/>
  <c r="AS816" i="101"/>
  <c r="AQ528" i="101"/>
  <c r="AQ742" i="101"/>
  <c r="AQ816" i="101"/>
  <c r="AS1198" i="101"/>
  <c r="AQ1054" i="101"/>
  <c r="AQ730" i="102"/>
  <c r="AS166" i="101"/>
  <c r="AS131" i="101"/>
  <c r="AS1894" i="101"/>
  <c r="AS1883" i="101"/>
  <c r="AQ240" i="101"/>
  <c r="AS2003" i="101"/>
  <c r="AS1715" i="101"/>
  <c r="AS226" i="101"/>
  <c r="AS910" i="101"/>
  <c r="AQ443" i="101"/>
  <c r="AQ563" i="101"/>
  <c r="AS1954" i="101"/>
  <c r="AQ694" i="101"/>
  <c r="AQ622" i="102"/>
  <c r="AQ60" i="102"/>
  <c r="AQ1571" i="101"/>
  <c r="AQ1750" i="101"/>
  <c r="AQ1054" i="102"/>
  <c r="AS1248" i="101"/>
  <c r="AQ1427" i="101"/>
  <c r="AQ11" i="101"/>
  <c r="AQ1992" i="101"/>
  <c r="AQ2003" i="101"/>
  <c r="AS766" i="101"/>
  <c r="AS46" i="101"/>
  <c r="AQ310" i="101"/>
  <c r="AQ840" i="101"/>
  <c r="AQ155" i="101"/>
  <c r="AS840" i="101"/>
  <c r="AQ731" i="101"/>
  <c r="AQ852" i="102"/>
  <c r="AS1859" i="101"/>
  <c r="AQ672" i="101"/>
  <c r="AQ1451" i="101"/>
  <c r="AU550" i="102" l="1"/>
  <c r="M57" i="102"/>
  <c r="BK57" i="102"/>
  <c r="BK58" i="102" s="1"/>
  <c r="BJ52" i="101"/>
  <c r="CL51" i="101"/>
  <c r="BK63" i="101"/>
  <c r="CM63" i="101" s="1"/>
  <c r="M63" i="101"/>
  <c r="CK5" i="101"/>
  <c r="M9" i="102"/>
  <c r="BK9" i="102"/>
  <c r="BK10" i="102" s="1"/>
  <c r="M51" i="101"/>
  <c r="BL81" i="102"/>
  <c r="BL82" i="102" s="1"/>
  <c r="N81" i="102"/>
  <c r="M43" i="102"/>
  <c r="N75" i="102"/>
  <c r="M45" i="102"/>
  <c r="BK45" i="102"/>
  <c r="BK46" i="102" s="1"/>
  <c r="BK64" i="101"/>
  <c r="M21" i="102"/>
  <c r="BK21" i="102"/>
  <c r="BK22" i="102" s="1"/>
  <c r="BK159" i="101"/>
  <c r="M159" i="101"/>
  <c r="M27" i="102"/>
  <c r="M69" i="102"/>
  <c r="BK69" i="102"/>
  <c r="BK70" i="102" s="1"/>
  <c r="M51" i="102"/>
  <c r="BK51" i="102"/>
  <c r="BK52" i="102" s="1"/>
  <c r="AU514" i="102"/>
  <c r="AU587" i="102"/>
  <c r="BL28" i="101"/>
  <c r="CN27" i="101"/>
  <c r="CM42" i="101"/>
  <c r="CN99" i="101"/>
  <c r="BZ111" i="101"/>
  <c r="AB111" i="101"/>
  <c r="BX168" i="101"/>
  <c r="Z168" i="101"/>
  <c r="BK129" i="101"/>
  <c r="M129" i="101"/>
  <c r="M103" i="101"/>
  <c r="N148" i="101"/>
  <c r="BK139" i="101"/>
  <c r="CM138" i="101"/>
  <c r="N52" i="101"/>
  <c r="O85" i="101"/>
  <c r="O37" i="101"/>
  <c r="N126" i="101"/>
  <c r="N42" i="101"/>
  <c r="N16" i="101"/>
  <c r="BM15" i="101" s="1"/>
  <c r="O39" i="101"/>
  <c r="AB13" i="101"/>
  <c r="BX81" i="101"/>
  <c r="Z81" i="101"/>
  <c r="AB37" i="101"/>
  <c r="CA180" i="101"/>
  <c r="AC180" i="101"/>
  <c r="BX144" i="101"/>
  <c r="Z144" i="101"/>
  <c r="BX24" i="101"/>
  <c r="Z24" i="101"/>
  <c r="BL15" i="101"/>
  <c r="BX21" i="101"/>
  <c r="Z21" i="101"/>
  <c r="BK183" i="101"/>
  <c r="M183" i="101"/>
  <c r="O61" i="101"/>
  <c r="AA148" i="101"/>
  <c r="BJ70" i="101"/>
  <c r="CL69" i="101"/>
  <c r="AB121" i="101"/>
  <c r="BZ15" i="101"/>
  <c r="AB15" i="101"/>
  <c r="BK9" i="101"/>
  <c r="M9" i="101"/>
  <c r="AA172" i="101"/>
  <c r="CM99" i="101"/>
  <c r="BK100" i="101"/>
  <c r="BY90" i="101"/>
  <c r="AA90" i="101"/>
  <c r="P39" i="102"/>
  <c r="BX141" i="101"/>
  <c r="Z141" i="101"/>
  <c r="BJ178" i="101"/>
  <c r="CL177" i="101"/>
  <c r="O25" i="101"/>
  <c r="AB87" i="101"/>
  <c r="CM123" i="101"/>
  <c r="BK124" i="101"/>
  <c r="CL48" i="101"/>
  <c r="BJ49" i="101"/>
  <c r="N36" i="102"/>
  <c r="BL36" i="102"/>
  <c r="BL37" i="102" s="1"/>
  <c r="AA160" i="101"/>
  <c r="AA162" i="101"/>
  <c r="BK19" i="101"/>
  <c r="CM18" i="101"/>
  <c r="BL51" i="101"/>
  <c r="BX117" i="101"/>
  <c r="Z117" i="101"/>
  <c r="O111" i="101"/>
  <c r="BK21" i="101"/>
  <c r="M21" i="101"/>
  <c r="Z163" i="101"/>
  <c r="BK165" i="101"/>
  <c r="M165" i="101"/>
  <c r="AB51" i="101"/>
  <c r="M79" i="101"/>
  <c r="AA16" i="101"/>
  <c r="P58" i="102"/>
  <c r="BX33" i="101"/>
  <c r="Z33" i="101"/>
  <c r="N28" i="102"/>
  <c r="BL27" i="102"/>
  <c r="BL28" i="102" s="1"/>
  <c r="BJ25" i="101"/>
  <c r="CL24" i="101"/>
  <c r="Z19" i="101"/>
  <c r="BK55" i="101"/>
  <c r="CM54" i="101"/>
  <c r="AA30" i="101"/>
  <c r="BX57" i="101"/>
  <c r="Z57" i="101"/>
  <c r="O76" i="102"/>
  <c r="M66" i="102"/>
  <c r="BK66" i="102"/>
  <c r="BK67" i="102" s="1"/>
  <c r="O180" i="101"/>
  <c r="BY150" i="101"/>
  <c r="AA150" i="101"/>
  <c r="Z91" i="101"/>
  <c r="BK93" i="101"/>
  <c r="M93" i="101"/>
  <c r="BL33" i="102"/>
  <c r="BL34" i="102" s="1"/>
  <c r="N33" i="102"/>
  <c r="P90" i="102"/>
  <c r="BN90" i="102"/>
  <c r="BN91" i="102" s="1"/>
  <c r="N66" i="101"/>
  <c r="M88" i="102"/>
  <c r="BK87" i="102"/>
  <c r="BK88" i="102" s="1"/>
  <c r="BX36" i="101"/>
  <c r="Z36" i="101"/>
  <c r="BK175" i="101"/>
  <c r="CM174" i="101"/>
  <c r="N88" i="101"/>
  <c r="BJ130" i="101"/>
  <c r="CL129" i="101"/>
  <c r="BX105" i="101"/>
  <c r="Z105" i="101"/>
  <c r="AA136" i="101"/>
  <c r="Z55" i="101"/>
  <c r="CL126" i="101"/>
  <c r="BJ127" i="101"/>
  <c r="M127" i="101"/>
  <c r="BL126" i="101" s="1"/>
  <c r="O73" i="101"/>
  <c r="N16" i="102"/>
  <c r="BL15" i="102"/>
  <c r="BL16" i="102" s="1"/>
  <c r="BX108" i="101"/>
  <c r="Z108" i="101"/>
  <c r="BJ58" i="101"/>
  <c r="CL57" i="101"/>
  <c r="CM147" i="101"/>
  <c r="BK148" i="101"/>
  <c r="AB75" i="101"/>
  <c r="BJ118" i="101"/>
  <c r="CL117" i="101"/>
  <c r="BK177" i="101"/>
  <c r="M177" i="101"/>
  <c r="O70" i="102"/>
  <c r="P15" i="102"/>
  <c r="M67" i="101"/>
  <c r="AA112" i="101"/>
  <c r="AB39" i="101"/>
  <c r="M25" i="102"/>
  <c r="CL12" i="101"/>
  <c r="BJ13" i="101"/>
  <c r="O49" i="101"/>
  <c r="N112" i="101"/>
  <c r="N30" i="101"/>
  <c r="N18" i="101"/>
  <c r="AA100" i="101"/>
  <c r="CL138" i="101"/>
  <c r="BJ139" i="101"/>
  <c r="O87" i="102"/>
  <c r="BK126" i="101"/>
  <c r="M42" i="102"/>
  <c r="BK42" i="102"/>
  <c r="BK43" i="102" s="1"/>
  <c r="AB73" i="101"/>
  <c r="M73" i="102"/>
  <c r="BK168" i="101"/>
  <c r="M168" i="101"/>
  <c r="BX48" i="101"/>
  <c r="Z48" i="101"/>
  <c r="AA174" i="101"/>
  <c r="BL40" i="101"/>
  <c r="CN39" i="101"/>
  <c r="N78" i="101"/>
  <c r="M55" i="101"/>
  <c r="O75" i="101"/>
  <c r="BM27" i="101"/>
  <c r="O27" i="101"/>
  <c r="O46" i="102"/>
  <c r="BZ171" i="101"/>
  <c r="AB171" i="101"/>
  <c r="O109" i="101"/>
  <c r="BY99" i="101"/>
  <c r="BL100" i="101" s="1"/>
  <c r="AB63" i="101"/>
  <c r="M181" i="101"/>
  <c r="BK180" i="101"/>
  <c r="CM162" i="101"/>
  <c r="N60" i="102"/>
  <c r="BL60" i="102"/>
  <c r="BL61" i="102" s="1"/>
  <c r="O13" i="101"/>
  <c r="BK156" i="101"/>
  <c r="M156" i="101"/>
  <c r="BJ154" i="101"/>
  <c r="CL153" i="101"/>
  <c r="BL54" i="101"/>
  <c r="N54" i="101"/>
  <c r="AA76" i="101"/>
  <c r="M31" i="101"/>
  <c r="BL30" i="101" s="1"/>
  <c r="BX93" i="101"/>
  <c r="Z93" i="101"/>
  <c r="AA6" i="101"/>
  <c r="BY6" i="101"/>
  <c r="M48" i="102"/>
  <c r="BK48" i="102"/>
  <c r="BK49" i="102" s="1"/>
  <c r="N90" i="101"/>
  <c r="BZ135" i="101"/>
  <c r="AB135" i="101"/>
  <c r="BJ184" i="101"/>
  <c r="CL183" i="101"/>
  <c r="M96" i="101"/>
  <c r="BK96" i="101"/>
  <c r="AA183" i="101"/>
  <c r="BJ106" i="101"/>
  <c r="CL105" i="101"/>
  <c r="BY102" i="101"/>
  <c r="AA102" i="101"/>
  <c r="M55" i="102"/>
  <c r="BL54" i="102" s="1"/>
  <c r="BL55" i="102" s="1"/>
  <c r="AA138" i="101"/>
  <c r="AB49" i="101"/>
  <c r="BJ142" i="101"/>
  <c r="CL141" i="101"/>
  <c r="CL132" i="101"/>
  <c r="BJ133" i="101"/>
  <c r="BJ73" i="101"/>
  <c r="CL72" i="101"/>
  <c r="BX9" i="101"/>
  <c r="Z9" i="101"/>
  <c r="N76" i="101"/>
  <c r="M43" i="101"/>
  <c r="Z79" i="101"/>
  <c r="N174" i="101"/>
  <c r="CL18" i="101"/>
  <c r="BJ19" i="101"/>
  <c r="BK57" i="101"/>
  <c r="M57" i="101"/>
  <c r="CN171" i="101"/>
  <c r="N100" i="101"/>
  <c r="BM99" i="101" s="1"/>
  <c r="BK144" i="101"/>
  <c r="M144" i="101"/>
  <c r="BJ82" i="101"/>
  <c r="CL81" i="101"/>
  <c r="Z43" i="101"/>
  <c r="BX69" i="101"/>
  <c r="Z69" i="101"/>
  <c r="O99" i="101"/>
  <c r="M30" i="102"/>
  <c r="BK30" i="102"/>
  <c r="BK31" i="102" s="1"/>
  <c r="BJ169" i="101"/>
  <c r="CL168" i="101"/>
  <c r="BX132" i="101"/>
  <c r="Z132" i="101"/>
  <c r="AB99" i="101"/>
  <c r="N28" i="101"/>
  <c r="M115" i="101"/>
  <c r="BL114" i="101" s="1"/>
  <c r="N162" i="101"/>
  <c r="N172" i="101"/>
  <c r="BJ157" i="101"/>
  <c r="CL156" i="101"/>
  <c r="BK153" i="101"/>
  <c r="M153" i="101"/>
  <c r="BJ46" i="101"/>
  <c r="CL45" i="101"/>
  <c r="M6" i="102"/>
  <c r="BK6" i="102"/>
  <c r="BK105" i="101"/>
  <c r="M105" i="101"/>
  <c r="BX78" i="101"/>
  <c r="BK79" i="101" s="1"/>
  <c r="M49" i="102"/>
  <c r="BY15" i="101"/>
  <c r="M18" i="102"/>
  <c r="BK18" i="102"/>
  <c r="BK19" i="102" s="1"/>
  <c r="BK84" i="101"/>
  <c r="M84" i="101"/>
  <c r="BJ10" i="101"/>
  <c r="CL9" i="101"/>
  <c r="Z184" i="101"/>
  <c r="AA124" i="101"/>
  <c r="Z115" i="101"/>
  <c r="CL30" i="101"/>
  <c r="BJ31" i="101"/>
  <c r="CM51" i="101"/>
  <c r="BK52" i="101"/>
  <c r="BX165" i="101"/>
  <c r="Z165" i="101"/>
  <c r="M94" i="102"/>
  <c r="Z60" i="101"/>
  <c r="BX60" i="101"/>
  <c r="AA40" i="101"/>
  <c r="BX153" i="101"/>
  <c r="Z153" i="101"/>
  <c r="BX42" i="101"/>
  <c r="BK43" i="101" s="1"/>
  <c r="BJ37" i="101"/>
  <c r="CL36" i="101"/>
  <c r="BX90" i="101"/>
  <c r="O171" i="101"/>
  <c r="BX84" i="101"/>
  <c r="Z84" i="101"/>
  <c r="BK108" i="101"/>
  <c r="M108" i="101"/>
  <c r="N72" i="102"/>
  <c r="BL72" i="102"/>
  <c r="BL73" i="102" s="1"/>
  <c r="BL138" i="101"/>
  <c r="N138" i="101"/>
  <c r="BX177" i="101"/>
  <c r="Z177" i="101"/>
  <c r="BJ34" i="101"/>
  <c r="CL33" i="101"/>
  <c r="BJ145" i="101"/>
  <c r="CL144" i="101"/>
  <c r="BK48" i="101"/>
  <c r="M48" i="101"/>
  <c r="BK81" i="101"/>
  <c r="M81" i="101"/>
  <c r="AA114" i="101"/>
  <c r="N24" i="102"/>
  <c r="Z72" i="101"/>
  <c r="BX72" i="101"/>
  <c r="BY126" i="101"/>
  <c r="AA126" i="101"/>
  <c r="BX162" i="101"/>
  <c r="BK163" i="101" s="1"/>
  <c r="N6" i="101"/>
  <c r="BL6" i="101"/>
  <c r="BL102" i="101"/>
  <c r="N102" i="101"/>
  <c r="AB85" i="101"/>
  <c r="Z120" i="101"/>
  <c r="BX120" i="101"/>
  <c r="AA88" i="101"/>
  <c r="BZ87" i="101" s="1"/>
  <c r="BL111" i="101"/>
  <c r="M175" i="101"/>
  <c r="BL174" i="101" s="1"/>
  <c r="Z175" i="101"/>
  <c r="BJ22" i="101"/>
  <c r="CL21" i="101"/>
  <c r="BL63" i="102"/>
  <c r="BL64" i="102" s="1"/>
  <c r="N63" i="102"/>
  <c r="BY159" i="101"/>
  <c r="BY66" i="101"/>
  <c r="AA66" i="101"/>
  <c r="BJ166" i="101"/>
  <c r="CL165" i="101"/>
  <c r="N150" i="101"/>
  <c r="BL124" i="101"/>
  <c r="CN123" i="101"/>
  <c r="M19" i="101"/>
  <c r="BL18" i="101" s="1"/>
  <c r="BK114" i="101"/>
  <c r="BL84" i="102"/>
  <c r="BL85" i="102" s="1"/>
  <c r="N84" i="102"/>
  <c r="BZ123" i="101"/>
  <c r="AB123" i="101"/>
  <c r="BK120" i="101"/>
  <c r="M120" i="101"/>
  <c r="N124" i="101"/>
  <c r="BK24" i="101"/>
  <c r="M24" i="101"/>
  <c r="BY54" i="101"/>
  <c r="AA54" i="101"/>
  <c r="O15" i="101"/>
  <c r="AB109" i="101"/>
  <c r="AB61" i="101"/>
  <c r="M163" i="101"/>
  <c r="BL162" i="101" s="1"/>
  <c r="Z31" i="101"/>
  <c r="N40" i="101"/>
  <c r="BK45" i="101"/>
  <c r="M45" i="101"/>
  <c r="N78" i="102"/>
  <c r="BL78" i="102"/>
  <c r="BL79" i="102" s="1"/>
  <c r="N12" i="102"/>
  <c r="BL12" i="102"/>
  <c r="BL13" i="102" s="1"/>
  <c r="BJ7" i="102"/>
  <c r="BJ5" i="102"/>
  <c r="Z127" i="101"/>
  <c r="BY78" i="101"/>
  <c r="AA78" i="101"/>
  <c r="O34" i="102"/>
  <c r="BX18" i="101"/>
  <c r="M60" i="101"/>
  <c r="BK60" i="101"/>
  <c r="BL87" i="101"/>
  <c r="BK93" i="102"/>
  <c r="BK94" i="102" s="1"/>
  <c r="M93" i="102"/>
  <c r="N135" i="101"/>
  <c r="BL135" i="101"/>
  <c r="BK69" i="101"/>
  <c r="M69" i="101"/>
  <c r="Z151" i="101"/>
  <c r="BX156" i="101"/>
  <c r="Z156" i="101"/>
  <c r="AA147" i="101"/>
  <c r="BY147" i="101"/>
  <c r="CL102" i="101"/>
  <c r="BJ103" i="101"/>
  <c r="AB97" i="101"/>
  <c r="BK36" i="101"/>
  <c r="M36" i="101"/>
  <c r="CM75" i="101"/>
  <c r="BK76" i="101"/>
  <c r="BK117" i="101"/>
  <c r="M117" i="101"/>
  <c r="N169" i="101"/>
  <c r="N160" i="101"/>
  <c r="AA28" i="101"/>
  <c r="BK102" i="101"/>
  <c r="M151" i="101"/>
  <c r="BK150" i="101"/>
  <c r="Z67" i="101"/>
  <c r="CL96" i="101"/>
  <c r="BJ97" i="101"/>
  <c r="M139" i="101"/>
  <c r="BK141" i="101"/>
  <c r="M141" i="101"/>
  <c r="AA64" i="101"/>
  <c r="BJ85" i="101"/>
  <c r="CL84" i="101"/>
  <c r="BJ94" i="101"/>
  <c r="CL93" i="101"/>
  <c r="Z12" i="101"/>
  <c r="BX12" i="101"/>
  <c r="BK67" i="101"/>
  <c r="CM66" i="101"/>
  <c r="BX129" i="101"/>
  <c r="Z129" i="101"/>
  <c r="M91" i="101"/>
  <c r="BY42" i="101"/>
  <c r="AA42" i="101"/>
  <c r="N147" i="101"/>
  <c r="BL147" i="101"/>
  <c r="CL78" i="101"/>
  <c r="BJ79" i="101"/>
  <c r="N40" i="102"/>
  <c r="BL39" i="102"/>
  <c r="BL40" i="102" s="1"/>
  <c r="CL108" i="101"/>
  <c r="BJ109" i="101"/>
  <c r="Z96" i="101"/>
  <c r="BX96" i="101"/>
  <c r="AA52" i="101"/>
  <c r="BK33" i="101"/>
  <c r="M33" i="101"/>
  <c r="N136" i="101"/>
  <c r="M12" i="101"/>
  <c r="BK12" i="101"/>
  <c r="BK31" i="101"/>
  <c r="CM30" i="101"/>
  <c r="O97" i="101"/>
  <c r="CM6" i="101"/>
  <c r="BK7" i="101"/>
  <c r="BZ27" i="101"/>
  <c r="AB27" i="101"/>
  <c r="AB25" i="101"/>
  <c r="BZ159" i="101"/>
  <c r="AB159" i="101"/>
  <c r="CM78" i="101"/>
  <c r="BL76" i="101"/>
  <c r="CN75" i="101"/>
  <c r="O123" i="101"/>
  <c r="N114" i="101"/>
  <c r="BY171" i="101"/>
  <c r="BL172" i="101" s="1"/>
  <c r="BY63" i="101"/>
  <c r="BJ181" i="101"/>
  <c r="CL180" i="101"/>
  <c r="BJ121" i="101"/>
  <c r="CL120" i="101"/>
  <c r="AA169" i="101"/>
  <c r="N64" i="101"/>
  <c r="Z139" i="101"/>
  <c r="BY138" i="101" s="1"/>
  <c r="BK90" i="101"/>
  <c r="N54" i="102"/>
  <c r="O10" i="102"/>
  <c r="O121" i="101"/>
  <c r="Z103" i="101"/>
  <c r="BX102" i="101"/>
  <c r="BX45" i="101"/>
  <c r="Z45" i="101"/>
  <c r="BX138" i="101"/>
  <c r="BY18" i="101"/>
  <c r="AA18" i="101"/>
  <c r="CL60" i="101"/>
  <c r="BJ61" i="101"/>
  <c r="BM87" i="101"/>
  <c r="O87" i="101"/>
  <c r="CM135" i="101"/>
  <c r="BK136" i="101"/>
  <c r="M132" i="101"/>
  <c r="BK132" i="101"/>
  <c r="M72" i="101"/>
  <c r="BK72" i="101"/>
  <c r="X21" i="98"/>
  <c r="AG22" i="100"/>
  <c r="AG21" i="100"/>
  <c r="X22" i="98"/>
  <c r="H15" i="99"/>
  <c r="H14" i="99"/>
  <c r="H13" i="99"/>
  <c r="H12" i="99"/>
  <c r="AQ695" i="101"/>
  <c r="AQ551" i="101"/>
  <c r="AQ840" i="102"/>
  <c r="AQ1847" i="101"/>
  <c r="AQ551" i="102"/>
  <c r="AS911" i="101"/>
  <c r="AQ1919" i="101"/>
  <c r="AQ336" i="102"/>
  <c r="AQ743" i="101"/>
  <c r="AQ841" i="101"/>
  <c r="AS1561" i="101"/>
  <c r="AQ455" i="101"/>
  <c r="AQ1129" i="101"/>
  <c r="AS1919" i="101"/>
  <c r="AS2063" i="101"/>
  <c r="AQ12" i="101"/>
  <c r="AQ948" i="102"/>
  <c r="AQ876" i="102"/>
  <c r="AS276" i="101"/>
  <c r="AS1091" i="101"/>
  <c r="AS156" i="101"/>
  <c r="AQ659" i="101"/>
  <c r="AS444" i="101"/>
  <c r="AQ803" i="101"/>
  <c r="AQ887" i="101"/>
  <c r="AS803" i="101"/>
  <c r="AQ61" i="102"/>
  <c r="AQ444" i="101"/>
  <c r="AQ673" i="101"/>
  <c r="AQ1273" i="101"/>
  <c r="AS167" i="101"/>
  <c r="AQ1055" i="101"/>
  <c r="AS841" i="101"/>
  <c r="AS2028" i="101"/>
  <c r="AQ623" i="101"/>
  <c r="AQ11" i="102"/>
  <c r="AS961" i="101"/>
  <c r="AS1249" i="101"/>
  <c r="AS265" i="101"/>
  <c r="AQ1393" i="101"/>
  <c r="AQ410" i="102"/>
  <c r="AQ239" i="102"/>
  <c r="AS852" i="101"/>
  <c r="AS1319" i="101"/>
  <c r="AS1273" i="101"/>
  <c r="AS191" i="101"/>
  <c r="AS1631" i="101"/>
  <c r="AQ817" i="101"/>
  <c r="AQ300" i="101"/>
  <c r="AS515" i="101"/>
  <c r="AS697" i="101"/>
  <c r="AQ515" i="102"/>
  <c r="AQ1667" i="101"/>
  <c r="AQ527" i="102"/>
  <c r="AQ804" i="102"/>
  <c r="AS2039" i="101"/>
  <c r="AS673" i="101"/>
  <c r="AQ1560" i="101"/>
  <c r="AQ1860" i="101"/>
  <c r="AS241" i="101"/>
  <c r="AS985" i="101"/>
  <c r="AQ529" i="101"/>
  <c r="AQ1884" i="101"/>
  <c r="AQ121" i="101"/>
  <c r="AS132" i="101"/>
  <c r="AQ995" i="102"/>
  <c r="AQ1284" i="101"/>
  <c r="AQ2111" i="101"/>
  <c r="AQ1091" i="101"/>
  <c r="AS887" i="101"/>
  <c r="AQ1319" i="101"/>
  <c r="AS420" i="101"/>
  <c r="AQ515" i="101"/>
  <c r="AQ2039" i="101"/>
  <c r="AS588" i="101"/>
  <c r="AS1463" i="101"/>
  <c r="AQ1607" i="101"/>
  <c r="AQ335" i="101"/>
  <c r="AQ985" i="101"/>
  <c r="AQ767" i="101"/>
  <c r="AQ1572" i="101"/>
  <c r="AQ132" i="101"/>
  <c r="AS12" i="101"/>
  <c r="AQ84" i="102"/>
  <c r="AS1955" i="101"/>
  <c r="AQ409" i="101"/>
  <c r="AS1393" i="101"/>
  <c r="AS1895" i="101"/>
  <c r="AS300" i="101"/>
  <c r="AQ1022" i="102"/>
  <c r="AQ876" i="101"/>
  <c r="AQ299" i="102"/>
  <c r="AQ155" i="102"/>
  <c r="AQ1055" i="102"/>
  <c r="AS1849" i="101"/>
  <c r="AS371" i="101"/>
  <c r="AQ1955" i="101"/>
  <c r="AQ852" i="101"/>
  <c r="AQ911" i="101"/>
  <c r="AQ1704" i="101"/>
  <c r="AQ961" i="101"/>
  <c r="AS1716" i="101"/>
  <c r="AS1884" i="101"/>
  <c r="AQ996" i="101"/>
  <c r="AS1235" i="101"/>
  <c r="AQ599" i="101"/>
  <c r="AQ1811" i="101"/>
  <c r="AS2136" i="101"/>
  <c r="AS767" i="101"/>
  <c r="AS659" i="101"/>
  <c r="AQ1596" i="101"/>
  <c r="AS311" i="101"/>
  <c r="AS1751" i="101"/>
  <c r="AQ1631" i="101"/>
  <c r="AQ708" i="101"/>
  <c r="AQ191" i="101"/>
  <c r="AS1140" i="101"/>
  <c r="AS2147" i="101"/>
  <c r="AS708" i="101"/>
  <c r="AQ1379" i="101"/>
  <c r="AS1667" i="101"/>
  <c r="AQ97" i="101"/>
  <c r="AQ349" i="102"/>
  <c r="AS1020" i="101"/>
  <c r="AS599" i="101"/>
  <c r="AS1993" i="101"/>
  <c r="AS1379" i="101"/>
  <c r="AS876" i="101"/>
  <c r="AQ1487" i="101"/>
  <c r="AS1596" i="101"/>
  <c r="AQ479" i="102"/>
  <c r="AQ191" i="102"/>
  <c r="AQ263" i="102"/>
  <c r="AQ2135" i="101"/>
  <c r="AQ443" i="102"/>
  <c r="AS947" i="101"/>
  <c r="AS564" i="101"/>
  <c r="AQ1428" i="101"/>
  <c r="AQ47" i="102"/>
  <c r="AQ912" i="102"/>
  <c r="AQ767" i="102"/>
  <c r="AQ1175" i="101"/>
  <c r="AS121" i="101"/>
  <c r="AQ853" i="102"/>
  <c r="AS1572" i="101"/>
  <c r="AQ156" i="101"/>
  <c r="AQ660" i="102"/>
  <c r="AS1164" i="101"/>
  <c r="AQ1140" i="101"/>
  <c r="AQ1199" i="101"/>
  <c r="AS1775" i="101"/>
  <c r="AQ228" i="102"/>
  <c r="AQ696" i="102"/>
  <c r="AQ1895" i="101"/>
  <c r="AQ371" i="101"/>
  <c r="AS1487" i="101"/>
  <c r="AQ1105" i="101"/>
  <c r="AS996" i="101"/>
  <c r="AS743" i="101"/>
  <c r="AS1968" i="101"/>
  <c r="AQ47" i="101"/>
  <c r="AQ1751" i="101"/>
  <c r="AQ1716" i="101"/>
  <c r="AS385" i="101"/>
  <c r="AQ241" i="101"/>
  <c r="AQ638" i="102"/>
  <c r="AQ731" i="102"/>
  <c r="AQ732" i="101"/>
  <c r="AS409" i="101"/>
  <c r="AQ1020" i="101"/>
  <c r="AS1129" i="101"/>
  <c r="AS1428" i="101"/>
  <c r="AQ167" i="101"/>
  <c r="AS1811" i="101"/>
  <c r="AQ1308" i="101"/>
  <c r="AQ1452" i="101"/>
  <c r="AQ132" i="102"/>
  <c r="AQ1249" i="101"/>
  <c r="AQ2028" i="101"/>
  <c r="AQ1164" i="101"/>
  <c r="AQ83" i="101"/>
  <c r="AS97" i="101"/>
  <c r="AS2004" i="101"/>
  <c r="AS553" i="101"/>
  <c r="AS1199" i="101"/>
  <c r="AQ122" i="102"/>
  <c r="AQ985" i="102"/>
  <c r="AQ265" i="101"/>
  <c r="AQ588" i="101"/>
  <c r="AS47" i="101"/>
  <c r="AQ276" i="101"/>
  <c r="AS1308" i="101"/>
  <c r="AS1417" i="101"/>
  <c r="AQ479" i="101"/>
  <c r="AS1704" i="101"/>
  <c r="AS1175" i="101"/>
  <c r="AS335" i="101"/>
  <c r="AQ493" i="102"/>
  <c r="AQ1993" i="101"/>
  <c r="AQ1523" i="101"/>
  <c r="AQ623" i="102"/>
  <c r="AQ455" i="102"/>
  <c r="AQ385" i="101"/>
  <c r="AS1860" i="101"/>
  <c r="AS1740" i="101"/>
  <c r="AQ781" i="102"/>
  <c r="AS817" i="101"/>
  <c r="AQ311" i="101"/>
  <c r="AS529" i="101"/>
  <c r="AS455" i="101"/>
  <c r="AQ947" i="101"/>
  <c r="AQ1235" i="101"/>
  <c r="AS1452" i="101"/>
  <c r="AS732" i="101"/>
  <c r="AQ420" i="101"/>
  <c r="AQ1343" i="101"/>
  <c r="AQ420" i="102"/>
  <c r="AQ588" i="102"/>
  <c r="AQ1740" i="101"/>
  <c r="AS83" i="101"/>
  <c r="AS479" i="101"/>
  <c r="AS1343" i="101"/>
  <c r="AQ1031" i="101"/>
  <c r="AQ564" i="101"/>
  <c r="AS2102" i="101"/>
  <c r="AQ372" i="102"/>
  <c r="AQ276" i="102"/>
  <c r="AQ2101" i="101"/>
  <c r="AQ1463" i="101"/>
  <c r="AQ815" i="102"/>
  <c r="AQ599" i="102"/>
  <c r="AQ2004" i="101"/>
  <c r="AQ1067" i="102"/>
  <c r="AQ1968" i="101"/>
  <c r="AS1607" i="101"/>
  <c r="AQ2063" i="101"/>
  <c r="AS1523" i="101"/>
  <c r="AQ1417" i="101"/>
  <c r="AS227" i="101"/>
  <c r="AS1031" i="101"/>
  <c r="AS1284" i="101"/>
  <c r="AS1055" i="101"/>
  <c r="AQ1775" i="101"/>
  <c r="AQ227" i="101"/>
  <c r="AS1105" i="101"/>
  <c r="AS623" i="101"/>
  <c r="AU551" i="102" l="1"/>
  <c r="CL5" i="101"/>
  <c r="BK160" i="101"/>
  <c r="CM159" i="101"/>
  <c r="N43" i="102"/>
  <c r="BL57" i="102"/>
  <c r="BL58" i="102" s="1"/>
  <c r="N57" i="102"/>
  <c r="BL69" i="102"/>
  <c r="BL70" i="102" s="1"/>
  <c r="N69" i="102"/>
  <c r="BM81" i="102"/>
  <c r="BM82" i="102" s="1"/>
  <c r="O81" i="102"/>
  <c r="BL9" i="102"/>
  <c r="BL10" i="102" s="1"/>
  <c r="N9" i="102"/>
  <c r="N27" i="102"/>
  <c r="N21" i="102"/>
  <c r="BL21" i="102"/>
  <c r="BL22" i="102" s="1"/>
  <c r="N45" i="102"/>
  <c r="BL45" i="102"/>
  <c r="BL46" i="102" s="1"/>
  <c r="BL51" i="102"/>
  <c r="BL52" i="102" s="1"/>
  <c r="N51" i="102"/>
  <c r="N159" i="101"/>
  <c r="BL159" i="101"/>
  <c r="CN159" i="101" s="1"/>
  <c r="BM75" i="102"/>
  <c r="BM76" i="102" s="1"/>
  <c r="O75" i="102"/>
  <c r="N51" i="101"/>
  <c r="N63" i="101"/>
  <c r="BL63" i="101"/>
  <c r="CN63" i="101" s="1"/>
  <c r="AU515" i="102"/>
  <c r="AU588" i="102"/>
  <c r="CN162" i="101"/>
  <c r="BM16" i="101"/>
  <c r="CO15" i="101"/>
  <c r="CN174" i="101"/>
  <c r="CN126" i="101"/>
  <c r="BL127" i="101"/>
  <c r="BL132" i="101"/>
  <c r="N132" i="101"/>
  <c r="BM88" i="101"/>
  <c r="CO87" i="101"/>
  <c r="BK91" i="101"/>
  <c r="CM90" i="101"/>
  <c r="BK34" i="101"/>
  <c r="CM33" i="101"/>
  <c r="AB64" i="101"/>
  <c r="P15" i="101"/>
  <c r="O124" i="101"/>
  <c r="BN123" i="101" s="1"/>
  <c r="BL112" i="101"/>
  <c r="CN111" i="101"/>
  <c r="P171" i="101"/>
  <c r="AA184" i="101"/>
  <c r="BZ183" i="101" s="1"/>
  <c r="BK106" i="101"/>
  <c r="CM105" i="101"/>
  <c r="O162" i="101"/>
  <c r="CO99" i="101"/>
  <c r="AB138" i="101"/>
  <c r="BY183" i="101"/>
  <c r="P46" i="102"/>
  <c r="AB100" i="101"/>
  <c r="P49" i="101"/>
  <c r="BY57" i="101"/>
  <c r="AA57" i="101"/>
  <c r="BY33" i="101"/>
  <c r="AA33" i="101"/>
  <c r="BL21" i="101"/>
  <c r="N21" i="101"/>
  <c r="CA87" i="101"/>
  <c r="AC87" i="101"/>
  <c r="N129" i="101"/>
  <c r="BL129" i="101"/>
  <c r="BK73" i="101"/>
  <c r="CM72" i="101"/>
  <c r="AA103" i="101"/>
  <c r="O64" i="101"/>
  <c r="BM123" i="101"/>
  <c r="AC25" i="101"/>
  <c r="AB52" i="101"/>
  <c r="BL141" i="101"/>
  <c r="N141" i="101"/>
  <c r="BK103" i="101"/>
  <c r="CM102" i="101"/>
  <c r="O160" i="101"/>
  <c r="AC97" i="101"/>
  <c r="BZ147" i="101"/>
  <c r="AB147" i="101"/>
  <c r="AA151" i="101"/>
  <c r="BM135" i="101"/>
  <c r="O135" i="101"/>
  <c r="BK61" i="101"/>
  <c r="CM60" i="101"/>
  <c r="AB78" i="101"/>
  <c r="BL45" i="101"/>
  <c r="N45" i="101"/>
  <c r="AA31" i="101"/>
  <c r="AC61" i="101"/>
  <c r="BL24" i="101"/>
  <c r="N24" i="101"/>
  <c r="AC123" i="101"/>
  <c r="CA123" i="101"/>
  <c r="BK115" i="101"/>
  <c r="CM114" i="101"/>
  <c r="AA175" i="101"/>
  <c r="BY120" i="101"/>
  <c r="AA120" i="101"/>
  <c r="CN102" i="101"/>
  <c r="BL103" i="101"/>
  <c r="AB114" i="101"/>
  <c r="BK82" i="101"/>
  <c r="CM81" i="101"/>
  <c r="O138" i="101"/>
  <c r="O72" i="102"/>
  <c r="BY84" i="101"/>
  <c r="AA84" i="101"/>
  <c r="BM171" i="101"/>
  <c r="BY60" i="101"/>
  <c r="AA60" i="101"/>
  <c r="N49" i="102"/>
  <c r="BK7" i="102"/>
  <c r="BK5" i="102"/>
  <c r="BL153" i="101"/>
  <c r="N153" i="101"/>
  <c r="O28" i="101"/>
  <c r="AA69" i="101"/>
  <c r="BY69" i="101"/>
  <c r="BL144" i="101"/>
  <c r="N144" i="101"/>
  <c r="BY9" i="101"/>
  <c r="AA9" i="101"/>
  <c r="AB183" i="101"/>
  <c r="N48" i="102"/>
  <c r="BL48" i="102"/>
  <c r="BL49" i="102" s="1"/>
  <c r="BY93" i="101"/>
  <c r="AA93" i="101"/>
  <c r="O54" i="101"/>
  <c r="BL156" i="101"/>
  <c r="N156" i="101"/>
  <c r="AC63" i="101"/>
  <c r="CA63" i="101"/>
  <c r="AC171" i="101"/>
  <c r="BN27" i="101"/>
  <c r="P27" i="101"/>
  <c r="N55" i="101"/>
  <c r="BY48" i="101"/>
  <c r="AA48" i="101"/>
  <c r="BK169" i="101"/>
  <c r="CM168" i="101"/>
  <c r="N42" i="102"/>
  <c r="BL42" i="102"/>
  <c r="BL43" i="102" s="1"/>
  <c r="P87" i="102"/>
  <c r="O30" i="101"/>
  <c r="AB112" i="101"/>
  <c r="Q15" i="102"/>
  <c r="BK178" i="101"/>
  <c r="CM177" i="101"/>
  <c r="BY108" i="101"/>
  <c r="AA108" i="101"/>
  <c r="P73" i="101"/>
  <c r="AA55" i="101"/>
  <c r="AA105" i="101"/>
  <c r="BY105" i="101"/>
  <c r="O88" i="101"/>
  <c r="AA91" i="101"/>
  <c r="CA51" i="101"/>
  <c r="AC51" i="101"/>
  <c r="BK22" i="101"/>
  <c r="CM21" i="101"/>
  <c r="AB162" i="101"/>
  <c r="AA141" i="101"/>
  <c r="BY141" i="101"/>
  <c r="BZ90" i="101"/>
  <c r="AB90" i="101"/>
  <c r="AB172" i="101"/>
  <c r="CM9" i="101"/>
  <c r="BK10" i="101"/>
  <c r="AB148" i="101"/>
  <c r="AA21" i="101"/>
  <c r="BY21" i="101"/>
  <c r="BY24" i="101"/>
  <c r="AA24" i="101"/>
  <c r="AC13" i="101"/>
  <c r="P85" i="101"/>
  <c r="BK130" i="101"/>
  <c r="CM129" i="101"/>
  <c r="CA111" i="101"/>
  <c r="AC111" i="101"/>
  <c r="BM159" i="101"/>
  <c r="P123" i="101"/>
  <c r="BL12" i="101"/>
  <c r="N12" i="101"/>
  <c r="BM147" i="101"/>
  <c r="O147" i="101"/>
  <c r="BK37" i="101"/>
  <c r="CM36" i="101"/>
  <c r="BL136" i="101"/>
  <c r="CN135" i="101"/>
  <c r="P34" i="102"/>
  <c r="O102" i="101"/>
  <c r="BL81" i="101"/>
  <c r="N81" i="101"/>
  <c r="AA115" i="101"/>
  <c r="BY132" i="101"/>
  <c r="AA132" i="101"/>
  <c r="O174" i="101"/>
  <c r="O76" i="101"/>
  <c r="AB76" i="101"/>
  <c r="P13" i="101"/>
  <c r="P109" i="101"/>
  <c r="BM75" i="101"/>
  <c r="BL168" i="101"/>
  <c r="N168" i="101"/>
  <c r="CN18" i="101"/>
  <c r="BL19" i="101"/>
  <c r="N25" i="102"/>
  <c r="BL177" i="101"/>
  <c r="N177" i="101"/>
  <c r="O16" i="102"/>
  <c r="BM15" i="102"/>
  <c r="BM16" i="102" s="1"/>
  <c r="BY36" i="101"/>
  <c r="AA36" i="101"/>
  <c r="BK166" i="101"/>
  <c r="CM165" i="101"/>
  <c r="Q39" i="102"/>
  <c r="BY144" i="101"/>
  <c r="AA144" i="101"/>
  <c r="O126" i="101"/>
  <c r="P121" i="101"/>
  <c r="AA139" i="101"/>
  <c r="O114" i="101"/>
  <c r="AC159" i="101"/>
  <c r="CA27" i="101"/>
  <c r="AC27" i="101"/>
  <c r="O169" i="101"/>
  <c r="BY156" i="101"/>
  <c r="AA156" i="101"/>
  <c r="BL93" i="102"/>
  <c r="BL94" i="102" s="1"/>
  <c r="N93" i="102"/>
  <c r="AC109" i="101"/>
  <c r="BL120" i="101"/>
  <c r="N120" i="101"/>
  <c r="N19" i="101"/>
  <c r="AC85" i="101"/>
  <c r="BY114" i="101"/>
  <c r="BL139" i="101"/>
  <c r="CN138" i="101"/>
  <c r="N94" i="102"/>
  <c r="AB124" i="101"/>
  <c r="N18" i="102"/>
  <c r="BL18" i="102"/>
  <c r="BL19" i="102" s="1"/>
  <c r="N6" i="102"/>
  <c r="BL6" i="102"/>
  <c r="CM153" i="101"/>
  <c r="BK154" i="101"/>
  <c r="O172" i="101"/>
  <c r="CA99" i="101"/>
  <c r="AC99" i="101"/>
  <c r="N30" i="102"/>
  <c r="BL30" i="102"/>
  <c r="BL31" i="102" s="1"/>
  <c r="BK145" i="101"/>
  <c r="CM144" i="101"/>
  <c r="N57" i="101"/>
  <c r="BL57" i="101"/>
  <c r="N55" i="102"/>
  <c r="BM54" i="102" s="1"/>
  <c r="BM55" i="102" s="1"/>
  <c r="BK97" i="101"/>
  <c r="CM96" i="101"/>
  <c r="O90" i="101"/>
  <c r="BL55" i="101"/>
  <c r="CN54" i="101"/>
  <c r="BK157" i="101"/>
  <c r="CM156" i="101"/>
  <c r="BK181" i="101"/>
  <c r="CM180" i="101"/>
  <c r="BZ63" i="101"/>
  <c r="BM28" i="101"/>
  <c r="CO27" i="101"/>
  <c r="O78" i="101"/>
  <c r="BZ174" i="101"/>
  <c r="AB174" i="101"/>
  <c r="N73" i="102"/>
  <c r="BK127" i="101"/>
  <c r="CM126" i="101"/>
  <c r="CN30" i="101"/>
  <c r="AC39" i="101"/>
  <c r="CA75" i="101"/>
  <c r="AC75" i="101"/>
  <c r="N127" i="101"/>
  <c r="BM126" i="101" s="1"/>
  <c r="O66" i="101"/>
  <c r="Q90" i="102"/>
  <c r="BO90" i="102"/>
  <c r="BO91" i="102" s="1"/>
  <c r="BL93" i="101"/>
  <c r="N93" i="101"/>
  <c r="P180" i="101"/>
  <c r="N66" i="102"/>
  <c r="BL66" i="102"/>
  <c r="BL67" i="102" s="1"/>
  <c r="AB30" i="101"/>
  <c r="BZ30" i="101"/>
  <c r="AA19" i="101"/>
  <c r="O28" i="102"/>
  <c r="BM27" i="102"/>
  <c r="BM28" i="102" s="1"/>
  <c r="Q58" i="102"/>
  <c r="BZ51" i="101"/>
  <c r="AA163" i="101"/>
  <c r="P111" i="101"/>
  <c r="BN111" i="101"/>
  <c r="BL52" i="101"/>
  <c r="CN51" i="101"/>
  <c r="BY162" i="101"/>
  <c r="BL163" i="101" s="1"/>
  <c r="O36" i="102"/>
  <c r="BM36" i="102"/>
  <c r="BM37" i="102" s="1"/>
  <c r="P25" i="101"/>
  <c r="AC121" i="101"/>
  <c r="P61" i="101"/>
  <c r="CB180" i="101"/>
  <c r="AD180" i="101"/>
  <c r="AC37" i="101"/>
  <c r="P39" i="101"/>
  <c r="O42" i="101"/>
  <c r="O52" i="101"/>
  <c r="O148" i="101"/>
  <c r="BY168" i="101"/>
  <c r="AA168" i="101"/>
  <c r="P10" i="102"/>
  <c r="N91" i="101"/>
  <c r="N151" i="101"/>
  <c r="BK118" i="101"/>
  <c r="CM117" i="101"/>
  <c r="BL88" i="101"/>
  <c r="CN87" i="101"/>
  <c r="O12" i="102"/>
  <c r="BM12" i="102"/>
  <c r="BM13" i="102" s="1"/>
  <c r="BY72" i="101"/>
  <c r="AA72" i="101"/>
  <c r="BK49" i="101"/>
  <c r="CM48" i="101"/>
  <c r="BK109" i="101"/>
  <c r="CM108" i="101"/>
  <c r="BK85" i="101"/>
  <c r="CM84" i="101"/>
  <c r="AB6" i="101"/>
  <c r="BZ6" i="101"/>
  <c r="N79" i="101"/>
  <c r="BM78" i="101" s="1"/>
  <c r="BY117" i="101"/>
  <c r="AA117" i="101"/>
  <c r="BL9" i="101"/>
  <c r="N9" i="101"/>
  <c r="CM183" i="101"/>
  <c r="BK184" i="101"/>
  <c r="O16" i="101"/>
  <c r="BL72" i="101"/>
  <c r="N72" i="101"/>
  <c r="BY45" i="101"/>
  <c r="AA45" i="101"/>
  <c r="AB169" i="101"/>
  <c r="O136" i="101"/>
  <c r="AB42" i="101"/>
  <c r="BY12" i="101"/>
  <c r="AA12" i="101"/>
  <c r="BK142" i="101"/>
  <c r="CM141" i="101"/>
  <c r="AA67" i="101"/>
  <c r="BL69" i="101"/>
  <c r="N69" i="101"/>
  <c r="BL60" i="101"/>
  <c r="N60" i="101"/>
  <c r="BK46" i="101"/>
  <c r="CM45" i="101"/>
  <c r="BK25" i="101"/>
  <c r="CM24" i="101"/>
  <c r="O150" i="101"/>
  <c r="BM150" i="101"/>
  <c r="AB88" i="101"/>
  <c r="BL7" i="101"/>
  <c r="CN6" i="101"/>
  <c r="BL24" i="102"/>
  <c r="BL25" i="102" s="1"/>
  <c r="BK133" i="101"/>
  <c r="CM132" i="101"/>
  <c r="P87" i="101"/>
  <c r="BZ18" i="101"/>
  <c r="AB18" i="101"/>
  <c r="O54" i="102"/>
  <c r="CN114" i="101"/>
  <c r="BL115" i="101"/>
  <c r="P97" i="101"/>
  <c r="BK13" i="101"/>
  <c r="CM12" i="101"/>
  <c r="BL33" i="101"/>
  <c r="N33" i="101"/>
  <c r="BY96" i="101"/>
  <c r="AA96" i="101"/>
  <c r="O40" i="102"/>
  <c r="BM39" i="102"/>
  <c r="BM40" i="102" s="1"/>
  <c r="BL148" i="101"/>
  <c r="CN147" i="101"/>
  <c r="BY129" i="101"/>
  <c r="AA129" i="101"/>
  <c r="N139" i="101"/>
  <c r="BK151" i="101"/>
  <c r="CM150" i="101"/>
  <c r="AB28" i="101"/>
  <c r="N117" i="101"/>
  <c r="BL117" i="101"/>
  <c r="BL36" i="101"/>
  <c r="N36" i="101"/>
  <c r="CM69" i="101"/>
  <c r="BK70" i="101"/>
  <c r="AA127" i="101"/>
  <c r="O78" i="102"/>
  <c r="BM78" i="102"/>
  <c r="BM79" i="102" s="1"/>
  <c r="O40" i="101"/>
  <c r="N163" i="101"/>
  <c r="AB54" i="101"/>
  <c r="BZ54" i="101"/>
  <c r="BK121" i="101"/>
  <c r="CM120" i="101"/>
  <c r="BM84" i="102"/>
  <c r="BM85" i="102" s="1"/>
  <c r="O84" i="102"/>
  <c r="BL150" i="101"/>
  <c r="AB66" i="101"/>
  <c r="BM63" i="102"/>
  <c r="BM64" i="102" s="1"/>
  <c r="O63" i="102"/>
  <c r="N175" i="101"/>
  <c r="O6" i="101"/>
  <c r="BM6" i="101"/>
  <c r="BZ126" i="101"/>
  <c r="AB126" i="101"/>
  <c r="O24" i="102"/>
  <c r="BM24" i="102"/>
  <c r="BM25" i="102" s="1"/>
  <c r="BL48" i="101"/>
  <c r="N48" i="101"/>
  <c r="BY177" i="101"/>
  <c r="AA177" i="101"/>
  <c r="BL108" i="101"/>
  <c r="N108" i="101"/>
  <c r="BY153" i="101"/>
  <c r="AA153" i="101"/>
  <c r="AB40" i="101"/>
  <c r="BY165" i="101"/>
  <c r="AA165" i="101"/>
  <c r="BL84" i="101"/>
  <c r="N84" i="101"/>
  <c r="N105" i="101"/>
  <c r="BL105" i="101"/>
  <c r="N115" i="101"/>
  <c r="BZ99" i="101"/>
  <c r="BM100" i="101" s="1"/>
  <c r="P99" i="101"/>
  <c r="AA43" i="101"/>
  <c r="O100" i="101"/>
  <c r="BN99" i="101" s="1"/>
  <c r="CM57" i="101"/>
  <c r="BK58" i="101"/>
  <c r="AA79" i="101"/>
  <c r="N43" i="101"/>
  <c r="AC49" i="101"/>
  <c r="AB102" i="101"/>
  <c r="BZ102" i="101"/>
  <c r="BL96" i="101"/>
  <c r="N96" i="101"/>
  <c r="CA135" i="101"/>
  <c r="AC135" i="101"/>
  <c r="BL90" i="101"/>
  <c r="N31" i="101"/>
  <c r="O60" i="102"/>
  <c r="BM60" i="102"/>
  <c r="BM61" i="102" s="1"/>
  <c r="N181" i="101"/>
  <c r="BL180" i="101"/>
  <c r="P75" i="101"/>
  <c r="BN75" i="101"/>
  <c r="BL78" i="101"/>
  <c r="BY174" i="101"/>
  <c r="BL175" i="101" s="1"/>
  <c r="AC73" i="101"/>
  <c r="O18" i="101"/>
  <c r="O112" i="101"/>
  <c r="BZ39" i="101"/>
  <c r="N67" i="101"/>
  <c r="BM66" i="101" s="1"/>
  <c r="P70" i="102"/>
  <c r="BZ75" i="101"/>
  <c r="AB136" i="101"/>
  <c r="N88" i="102"/>
  <c r="BL87" i="102"/>
  <c r="BL88" i="102" s="1"/>
  <c r="BL66" i="101"/>
  <c r="BM33" i="102"/>
  <c r="BM34" i="102" s="1"/>
  <c r="O33" i="102"/>
  <c r="BK94" i="101"/>
  <c r="CM93" i="101"/>
  <c r="AB150" i="101"/>
  <c r="BZ150" i="101"/>
  <c r="P76" i="102"/>
  <c r="BY30" i="101"/>
  <c r="BL31" i="101" s="1"/>
  <c r="AB16" i="101"/>
  <c r="BL165" i="101"/>
  <c r="N165" i="101"/>
  <c r="BM111" i="101"/>
  <c r="AB160" i="101"/>
  <c r="AC15" i="101"/>
  <c r="CA15" i="101"/>
  <c r="N183" i="101"/>
  <c r="BL183" i="101"/>
  <c r="BL16" i="101"/>
  <c r="CN15" i="101"/>
  <c r="AA81" i="101"/>
  <c r="BY81" i="101"/>
  <c r="BM39" i="101"/>
  <c r="BL42" i="101"/>
  <c r="P37" i="101"/>
  <c r="N103" i="101"/>
  <c r="AG23" i="100"/>
  <c r="X18" i="98"/>
  <c r="X23" i="98"/>
  <c r="H17" i="99"/>
  <c r="H18" i="99" s="1"/>
  <c r="X36" i="98"/>
  <c r="X37" i="98" s="1"/>
  <c r="F38" i="91" s="1"/>
  <c r="AQ264" i="102"/>
  <c r="AQ552" i="102"/>
  <c r="AQ841" i="102"/>
  <c r="AS242" i="101"/>
  <c r="AQ805" i="102"/>
  <c r="AS2137" i="101"/>
  <c r="AQ301" i="101"/>
  <c r="AS228" i="101"/>
  <c r="AQ1250" i="101"/>
  <c r="AQ1056" i="102"/>
  <c r="AQ1021" i="101"/>
  <c r="AS1394" i="101"/>
  <c r="AS1969" i="101"/>
  <c r="AQ516" i="101"/>
  <c r="AS912" i="101"/>
  <c r="AQ962" i="101"/>
  <c r="AQ62" i="102"/>
  <c r="AQ1236" i="101"/>
  <c r="AQ1429" i="101"/>
  <c r="AQ192" i="101"/>
  <c r="AQ228" i="101"/>
  <c r="AQ516" i="102"/>
  <c r="AS1285" i="101"/>
  <c r="AS2005" i="101"/>
  <c r="AS1320" i="101"/>
  <c r="AQ12" i="102"/>
  <c r="AQ277" i="102"/>
  <c r="AS804" i="101"/>
  <c r="AQ336" i="101"/>
  <c r="AS589" i="101"/>
  <c r="AQ1320" i="101"/>
  <c r="AQ744" i="101"/>
  <c r="AQ1176" i="101"/>
  <c r="AQ1597" i="101"/>
  <c r="AS600" i="101"/>
  <c r="AS1812" i="101"/>
  <c r="AQ1717" i="101"/>
  <c r="AS421" i="101"/>
  <c r="AQ122" i="101"/>
  <c r="AS1705" i="101"/>
  <c r="AS1418" i="101"/>
  <c r="AS660" i="101"/>
  <c r="AS1032" i="101"/>
  <c r="AQ1705" i="101"/>
  <c r="AQ240" i="102"/>
  <c r="AS1608" i="101"/>
  <c r="AQ816" i="102"/>
  <c r="AQ1274" i="101"/>
  <c r="AS445" i="101"/>
  <c r="AS157" i="101"/>
  <c r="AS733" i="101"/>
  <c r="AQ456" i="101"/>
  <c r="AS1741" i="101"/>
  <c r="AQ445" i="101"/>
  <c r="AQ1741" i="101"/>
  <c r="AQ2040" i="101"/>
  <c r="AQ386" i="101"/>
  <c r="AQ350" i="102"/>
  <c r="AQ410" i="101"/>
  <c r="AS1453" i="101"/>
  <c r="AQ661" i="102"/>
  <c r="AQ312" i="101"/>
  <c r="AQ2136" i="101"/>
  <c r="AS277" i="101"/>
  <c r="AQ229" i="102"/>
  <c r="AQ1885" i="101"/>
  <c r="AS1994" i="101"/>
  <c r="AS1250" i="101"/>
  <c r="AQ133" i="101"/>
  <c r="AS2064" i="101"/>
  <c r="AS1861" i="101"/>
  <c r="AS1176" i="101"/>
  <c r="AQ1776" i="101"/>
  <c r="AS1717" i="101"/>
  <c r="AQ1969" i="101"/>
  <c r="AQ639" i="102"/>
  <c r="AQ372" i="101"/>
  <c r="AS1309" i="101"/>
  <c r="AQ13" i="101"/>
  <c r="AS709" i="101"/>
  <c r="AS48" i="101"/>
  <c r="AS1885" i="101"/>
  <c r="AS1668" i="101"/>
  <c r="AS2029" i="101"/>
  <c r="AQ1752" i="101"/>
  <c r="AQ877" i="102"/>
  <c r="AS122" i="101"/>
  <c r="AQ242" i="101"/>
  <c r="AQ782" i="102"/>
  <c r="AQ480" i="101"/>
  <c r="AQ1418" i="101"/>
  <c r="AQ1453" i="101"/>
  <c r="AQ48" i="101"/>
  <c r="AQ1141" i="101"/>
  <c r="AQ373" i="102"/>
  <c r="AS133" i="101"/>
  <c r="AQ877" i="101"/>
  <c r="AQ624" i="102"/>
  <c r="AQ913" i="102"/>
  <c r="AQ192" i="102"/>
  <c r="AQ1848" i="101"/>
  <c r="AQ552" i="101"/>
  <c r="AS624" i="101"/>
  <c r="AQ1861" i="101"/>
  <c r="AS948" i="101"/>
  <c r="AQ266" i="101"/>
  <c r="AS1200" i="101"/>
  <c r="AQ1956" i="101"/>
  <c r="AS842" i="101"/>
  <c r="AS386" i="101"/>
  <c r="AQ986" i="101"/>
  <c r="AS530" i="101"/>
  <c r="AQ1524" i="101"/>
  <c r="AQ411" i="102"/>
  <c r="AQ888" i="101"/>
  <c r="AQ1092" i="101"/>
  <c r="AQ1994" i="101"/>
  <c r="AS565" i="101"/>
  <c r="AQ277" i="101"/>
  <c r="AS1056" i="101"/>
  <c r="AQ818" i="101"/>
  <c r="AS192" i="101"/>
  <c r="AS853" i="101"/>
  <c r="AQ1309" i="101"/>
  <c r="AQ300" i="102"/>
  <c r="AQ1464" i="101"/>
  <c r="AQ674" i="101"/>
  <c r="AQ768" i="101"/>
  <c r="AQ1608" i="101"/>
  <c r="AS1776" i="101"/>
  <c r="AS1562" i="101"/>
  <c r="AS1573" i="101"/>
  <c r="AS2148" i="101"/>
  <c r="AS768" i="101"/>
  <c r="AS1274" i="101"/>
  <c r="AQ156" i="102"/>
  <c r="AQ85" i="102"/>
  <c r="AQ1200" i="101"/>
  <c r="AS1141" i="101"/>
  <c r="AQ1561" i="101"/>
  <c r="AQ589" i="101"/>
  <c r="AS1632" i="101"/>
  <c r="AS1524" i="101"/>
  <c r="AQ133" i="102"/>
  <c r="AS266" i="101"/>
  <c r="AS410" i="101"/>
  <c r="AS2103" i="101"/>
  <c r="AS84" i="101"/>
  <c r="AS1488" i="101"/>
  <c r="AQ697" i="102"/>
  <c r="AQ732" i="102"/>
  <c r="AQ421" i="101"/>
  <c r="AQ804" i="101"/>
  <c r="AS1380" i="101"/>
  <c r="AS1165" i="101"/>
  <c r="AQ456" i="102"/>
  <c r="AQ696" i="101"/>
  <c r="AQ1488" i="101"/>
  <c r="AS1752" i="101"/>
  <c r="AQ528" i="102"/>
  <c r="AQ444" i="102"/>
  <c r="AQ1165" i="101"/>
  <c r="AS1850" i="101"/>
  <c r="AQ1068" i="102"/>
  <c r="AS168" i="101"/>
  <c r="AS1956" i="101"/>
  <c r="AS1092" i="101"/>
  <c r="AQ842" i="101"/>
  <c r="AS1597" i="101"/>
  <c r="AQ168" i="101"/>
  <c r="AQ1573" i="101"/>
  <c r="AQ1920" i="101"/>
  <c r="AQ494" i="102"/>
  <c r="AQ1632" i="101"/>
  <c r="AQ1668" i="101"/>
  <c r="AQ1812" i="101"/>
  <c r="AS554" i="101"/>
  <c r="AS98" i="101"/>
  <c r="AQ2064" i="101"/>
  <c r="AQ1380" i="101"/>
  <c r="AQ624" i="101"/>
  <c r="AQ2102" i="101"/>
  <c r="AQ565" i="101"/>
  <c r="AQ589" i="102"/>
  <c r="AQ1344" i="101"/>
  <c r="AS1920" i="101"/>
  <c r="AS818" i="101"/>
  <c r="AQ854" i="102"/>
  <c r="AQ600" i="101"/>
  <c r="AQ2029" i="101"/>
  <c r="AS1896" i="101"/>
  <c r="AS888" i="101"/>
  <c r="AS336" i="101"/>
  <c r="AS877" i="101"/>
  <c r="AS2040" i="101"/>
  <c r="AS698" i="101"/>
  <c r="AS1021" i="101"/>
  <c r="AQ853" i="101"/>
  <c r="AS372" i="101"/>
  <c r="AS962" i="101"/>
  <c r="AQ1056" i="101"/>
  <c r="AQ1032" i="101"/>
  <c r="AQ660" i="101"/>
  <c r="AS1464" i="101"/>
  <c r="AQ1130" i="101"/>
  <c r="AQ157" i="101"/>
  <c r="AQ1023" i="102"/>
  <c r="AS1344" i="101"/>
  <c r="AQ1896" i="101"/>
  <c r="AQ2112" i="101"/>
  <c r="AQ709" i="101"/>
  <c r="AQ123" i="102"/>
  <c r="AQ2005" i="101"/>
  <c r="AS744" i="101"/>
  <c r="AS456" i="101"/>
  <c r="AQ768" i="102"/>
  <c r="AQ48" i="102"/>
  <c r="AQ480" i="102"/>
  <c r="AS312" i="101"/>
  <c r="AQ986" i="102"/>
  <c r="AQ912" i="101"/>
  <c r="AS1130" i="101"/>
  <c r="AS13" i="101"/>
  <c r="AQ337" i="102"/>
  <c r="AQ733" i="101"/>
  <c r="AQ530" i="101"/>
  <c r="AS1106" i="101"/>
  <c r="AS516" i="101"/>
  <c r="AQ84" i="101"/>
  <c r="AS1429" i="101"/>
  <c r="AS301" i="101"/>
  <c r="AQ1106" i="101"/>
  <c r="AQ948" i="101"/>
  <c r="AQ1285" i="101"/>
  <c r="AS674" i="101"/>
  <c r="AQ1394" i="101"/>
  <c r="AS480" i="101"/>
  <c r="AS986" i="101"/>
  <c r="AS1236" i="101"/>
  <c r="AQ98" i="101"/>
  <c r="AQ600" i="102"/>
  <c r="AS997" i="101"/>
  <c r="AQ996" i="102"/>
  <c r="AQ949" i="102"/>
  <c r="AQ997" i="101"/>
  <c r="AQ421" i="102"/>
  <c r="AU552" i="102" l="1"/>
  <c r="CM5" i="101"/>
  <c r="BM45" i="102"/>
  <c r="BM46" i="102" s="1"/>
  <c r="O45" i="102"/>
  <c r="BM9" i="102"/>
  <c r="BM10" i="102" s="1"/>
  <c r="O9" i="102"/>
  <c r="BM69" i="102"/>
  <c r="BM70" i="102" s="1"/>
  <c r="O69" i="102"/>
  <c r="BM63" i="101"/>
  <c r="O63" i="101"/>
  <c r="BL160" i="101"/>
  <c r="O43" i="102"/>
  <c r="BM51" i="101"/>
  <c r="CO51" i="101" s="1"/>
  <c r="O51" i="101"/>
  <c r="O159" i="101"/>
  <c r="BL64" i="101"/>
  <c r="BM21" i="102"/>
  <c r="BM22" i="102" s="1"/>
  <c r="O21" i="102"/>
  <c r="P81" i="102"/>
  <c r="BN81" i="102"/>
  <c r="BN82" i="102" s="1"/>
  <c r="BM57" i="102"/>
  <c r="BM58" i="102" s="1"/>
  <c r="O57" i="102"/>
  <c r="P75" i="102"/>
  <c r="BN75" i="102"/>
  <c r="BN76" i="102" s="1"/>
  <c r="BM51" i="102"/>
  <c r="BM52" i="102" s="1"/>
  <c r="O51" i="102"/>
  <c r="O27" i="102"/>
  <c r="AU589" i="102"/>
  <c r="AU516" i="102"/>
  <c r="CO66" i="101"/>
  <c r="CO78" i="101"/>
  <c r="BM40" i="101"/>
  <c r="CO39" i="101"/>
  <c r="AC160" i="101"/>
  <c r="CN66" i="101"/>
  <c r="BL67" i="101"/>
  <c r="BN60" i="102"/>
  <c r="BN61" i="102" s="1"/>
  <c r="P60" i="102"/>
  <c r="AC102" i="101"/>
  <c r="AB43" i="101"/>
  <c r="BZ177" i="101"/>
  <c r="AB177" i="101"/>
  <c r="AC126" i="101"/>
  <c r="P40" i="102"/>
  <c r="BN39" i="102"/>
  <c r="BN40" i="102" s="1"/>
  <c r="AB67" i="101"/>
  <c r="P16" i="101"/>
  <c r="BL10" i="101"/>
  <c r="CN9" i="101"/>
  <c r="Q39" i="101"/>
  <c r="BL94" i="101"/>
  <c r="CN93" i="101"/>
  <c r="P78" i="101"/>
  <c r="P172" i="101"/>
  <c r="AD109" i="101"/>
  <c r="BM127" i="101"/>
  <c r="CO126" i="101"/>
  <c r="Q34" i="102"/>
  <c r="BN124" i="101"/>
  <c r="CP123" i="101"/>
  <c r="P88" i="101"/>
  <c r="BO87" i="101" s="1"/>
  <c r="R15" i="102"/>
  <c r="AD171" i="101"/>
  <c r="BM54" i="101"/>
  <c r="AB120" i="101"/>
  <c r="BZ120" i="101"/>
  <c r="BL46" i="101"/>
  <c r="CN45" i="101"/>
  <c r="P64" i="101"/>
  <c r="P162" i="101"/>
  <c r="BN15" i="101"/>
  <c r="Q37" i="101"/>
  <c r="BL184" i="101"/>
  <c r="CN183" i="101"/>
  <c r="AC16" i="101"/>
  <c r="BM18" i="101"/>
  <c r="O181" i="101"/>
  <c r="BM180" i="101"/>
  <c r="P24" i="102"/>
  <c r="O175" i="101"/>
  <c r="P84" i="102"/>
  <c r="BN84" i="102"/>
  <c r="BN85" i="102" s="1"/>
  <c r="O163" i="101"/>
  <c r="BN162" i="101" s="1"/>
  <c r="AC28" i="101"/>
  <c r="BL34" i="101"/>
  <c r="CN33" i="101"/>
  <c r="P150" i="101"/>
  <c r="BL70" i="101"/>
  <c r="CN69" i="101"/>
  <c r="BZ42" i="101"/>
  <c r="O72" i="101"/>
  <c r="BM72" i="101"/>
  <c r="BZ117" i="101"/>
  <c r="AB117" i="101"/>
  <c r="P42" i="101"/>
  <c r="BN36" i="102"/>
  <c r="BN37" i="102" s="1"/>
  <c r="P36" i="102"/>
  <c r="BP90" i="102"/>
  <c r="BP91" i="102" s="1"/>
  <c r="R90" i="102"/>
  <c r="BL43" i="101"/>
  <c r="CN42" i="101"/>
  <c r="BM183" i="101"/>
  <c r="O183" i="101"/>
  <c r="AC150" i="101"/>
  <c r="O88" i="102"/>
  <c r="BM87" i="102"/>
  <c r="BM88" i="102" s="1"/>
  <c r="P18" i="101"/>
  <c r="O31" i="101"/>
  <c r="O43" i="101"/>
  <c r="P100" i="101"/>
  <c r="BO99" i="101" s="1"/>
  <c r="Q99" i="101"/>
  <c r="BL106" i="101"/>
  <c r="CN105" i="101"/>
  <c r="CN48" i="101"/>
  <c r="BL49" i="101"/>
  <c r="BM7" i="101"/>
  <c r="CO6" i="101"/>
  <c r="P63" i="102"/>
  <c r="BN63" i="102"/>
  <c r="BN64" i="102" s="1"/>
  <c r="CA66" i="101"/>
  <c r="AC66" i="101"/>
  <c r="P40" i="101"/>
  <c r="AB127" i="101"/>
  <c r="CN36" i="101"/>
  <c r="BL37" i="101"/>
  <c r="BZ129" i="101"/>
  <c r="AB129" i="101"/>
  <c r="CA18" i="101"/>
  <c r="AC18" i="101"/>
  <c r="BN87" i="101"/>
  <c r="AC88" i="101"/>
  <c r="O60" i="101"/>
  <c r="BM60" i="101"/>
  <c r="AB12" i="101"/>
  <c r="BZ12" i="101"/>
  <c r="CA42" i="101"/>
  <c r="AC42" i="101"/>
  <c r="CN72" i="101"/>
  <c r="BL73" i="101"/>
  <c r="BM9" i="101"/>
  <c r="O9" i="101"/>
  <c r="O91" i="101"/>
  <c r="BN90" i="101" s="1"/>
  <c r="BM42" i="101"/>
  <c r="CC180" i="101"/>
  <c r="AE180" i="101"/>
  <c r="BO111" i="101"/>
  <c r="Q111" i="101"/>
  <c r="O66" i="102"/>
  <c r="BM66" i="102"/>
  <c r="BM67" i="102" s="1"/>
  <c r="BM93" i="101"/>
  <c r="O93" i="101"/>
  <c r="AD39" i="101"/>
  <c r="O73" i="102"/>
  <c r="BM90" i="101"/>
  <c r="O55" i="102"/>
  <c r="BN54" i="102" s="1"/>
  <c r="BN55" i="102" s="1"/>
  <c r="AD85" i="101"/>
  <c r="CB27" i="101"/>
  <c r="AD27" i="101"/>
  <c r="CA159" i="101"/>
  <c r="AB139" i="101"/>
  <c r="P126" i="101"/>
  <c r="AB36" i="101"/>
  <c r="BZ36" i="101"/>
  <c r="P16" i="102"/>
  <c r="BN15" i="102"/>
  <c r="BN16" i="102" s="1"/>
  <c r="O25" i="102"/>
  <c r="CN168" i="101"/>
  <c r="BL169" i="101"/>
  <c r="Q13" i="101"/>
  <c r="P76" i="101"/>
  <c r="AB132" i="101"/>
  <c r="BZ132" i="101"/>
  <c r="BL82" i="101"/>
  <c r="CN81" i="101"/>
  <c r="BN147" i="101"/>
  <c r="P147" i="101"/>
  <c r="Q123" i="101"/>
  <c r="BM160" i="101"/>
  <c r="CO159" i="101"/>
  <c r="AC90" i="101"/>
  <c r="BZ141" i="101"/>
  <c r="AB141" i="101"/>
  <c r="AB91" i="101"/>
  <c r="CA90" i="101" s="1"/>
  <c r="AB108" i="101"/>
  <c r="BZ108" i="101"/>
  <c r="BM30" i="101"/>
  <c r="BN28" i="101"/>
  <c r="CP27" i="101"/>
  <c r="CB63" i="101"/>
  <c r="AD63" i="101"/>
  <c r="P54" i="101"/>
  <c r="BL154" i="101"/>
  <c r="CN153" i="101"/>
  <c r="AB60" i="101"/>
  <c r="BZ60" i="101"/>
  <c r="AB175" i="101"/>
  <c r="AD123" i="101"/>
  <c r="BM45" i="101"/>
  <c r="O45" i="101"/>
  <c r="CA78" i="101"/>
  <c r="AC78" i="101"/>
  <c r="BN135" i="101"/>
  <c r="P135" i="101"/>
  <c r="CA147" i="101"/>
  <c r="AC147" i="101"/>
  <c r="BM124" i="101"/>
  <c r="CO123" i="101"/>
  <c r="CB87" i="101"/>
  <c r="AD87" i="101"/>
  <c r="BZ33" i="101"/>
  <c r="AB33" i="101"/>
  <c r="AC100" i="101"/>
  <c r="BO15" i="101"/>
  <c r="Q15" i="101"/>
  <c r="Q70" i="102"/>
  <c r="BL79" i="101"/>
  <c r="CN78" i="101"/>
  <c r="CN180" i="101"/>
  <c r="BL181" i="101"/>
  <c r="BL91" i="101"/>
  <c r="CN90" i="101"/>
  <c r="AB79" i="101"/>
  <c r="BM105" i="101"/>
  <c r="O105" i="101"/>
  <c r="AC40" i="101"/>
  <c r="CN150" i="101"/>
  <c r="BL151" i="101"/>
  <c r="BL118" i="101"/>
  <c r="CN117" i="101"/>
  <c r="BZ45" i="101"/>
  <c r="AB45" i="101"/>
  <c r="BN12" i="102"/>
  <c r="BN13" i="102" s="1"/>
  <c r="P12" i="102"/>
  <c r="P148" i="101"/>
  <c r="Q25" i="101"/>
  <c r="AB163" i="101"/>
  <c r="BL58" i="101"/>
  <c r="CN57" i="101"/>
  <c r="O18" i="102"/>
  <c r="BM18" i="102"/>
  <c r="BM19" i="102" s="1"/>
  <c r="AB156" i="101"/>
  <c r="BZ156" i="101"/>
  <c r="Q121" i="101"/>
  <c r="BN174" i="101"/>
  <c r="P174" i="101"/>
  <c r="AD111" i="101"/>
  <c r="AB55" i="101"/>
  <c r="CA54" i="101" s="1"/>
  <c r="O55" i="101"/>
  <c r="BZ69" i="101"/>
  <c r="AB69" i="101"/>
  <c r="P138" i="101"/>
  <c r="AD61" i="101"/>
  <c r="BM136" i="101"/>
  <c r="CO135" i="101"/>
  <c r="AB184" i="101"/>
  <c r="O103" i="101"/>
  <c r="CB15" i="101"/>
  <c r="AD15" i="101"/>
  <c r="CO111" i="101"/>
  <c r="BM112" i="101"/>
  <c r="BL166" i="101"/>
  <c r="CN165" i="101"/>
  <c r="Q76" i="102"/>
  <c r="AC136" i="101"/>
  <c r="O67" i="101"/>
  <c r="BN66" i="101" s="1"/>
  <c r="P112" i="101"/>
  <c r="AD73" i="101"/>
  <c r="BN76" i="101"/>
  <c r="CP75" i="101"/>
  <c r="CB135" i="101"/>
  <c r="AD135" i="101"/>
  <c r="CN96" i="101"/>
  <c r="BL97" i="101"/>
  <c r="O115" i="101"/>
  <c r="O84" i="101"/>
  <c r="BM84" i="101"/>
  <c r="BZ165" i="101"/>
  <c r="AB165" i="101"/>
  <c r="BZ153" i="101"/>
  <c r="AB153" i="101"/>
  <c r="CN108" i="101"/>
  <c r="BL109" i="101"/>
  <c r="AC54" i="101"/>
  <c r="BN78" i="102"/>
  <c r="BN79" i="102" s="1"/>
  <c r="P78" i="102"/>
  <c r="BM117" i="101"/>
  <c r="O117" i="101"/>
  <c r="O139" i="101"/>
  <c r="BM33" i="101"/>
  <c r="O33" i="101"/>
  <c r="Q97" i="101"/>
  <c r="P54" i="102"/>
  <c r="BM151" i="101"/>
  <c r="CO150" i="101"/>
  <c r="BM69" i="101"/>
  <c r="O69" i="101"/>
  <c r="AB72" i="101"/>
  <c r="BZ72" i="101"/>
  <c r="O151" i="101"/>
  <c r="P52" i="101"/>
  <c r="BN39" i="101"/>
  <c r="Q61" i="101"/>
  <c r="P28" i="102"/>
  <c r="BN27" i="102"/>
  <c r="BN28" i="102" s="1"/>
  <c r="AC30" i="101"/>
  <c r="Q180" i="101"/>
  <c r="O127" i="101"/>
  <c r="AC174" i="101"/>
  <c r="BM57" i="101"/>
  <c r="O57" i="101"/>
  <c r="O30" i="102"/>
  <c r="BM30" i="102"/>
  <c r="BM31" i="102" s="1"/>
  <c r="O6" i="102"/>
  <c r="BM6" i="102"/>
  <c r="AC124" i="101"/>
  <c r="O120" i="101"/>
  <c r="BM120" i="101"/>
  <c r="BN114" i="101"/>
  <c r="P114" i="101"/>
  <c r="AB144" i="101"/>
  <c r="BZ144" i="101"/>
  <c r="BM177" i="101"/>
  <c r="O177" i="101"/>
  <c r="AC76" i="101"/>
  <c r="BM174" i="101"/>
  <c r="AB115" i="101"/>
  <c r="CA114" i="101" s="1"/>
  <c r="BM102" i="101"/>
  <c r="O12" i="101"/>
  <c r="BM12" i="101"/>
  <c r="AD13" i="101"/>
  <c r="BZ21" i="101"/>
  <c r="AB21" i="101"/>
  <c r="AC172" i="101"/>
  <c r="CA162" i="101"/>
  <c r="AC162" i="101"/>
  <c r="AD51" i="101"/>
  <c r="Q73" i="101"/>
  <c r="AC112" i="101"/>
  <c r="BN51" i="101"/>
  <c r="AB48" i="101"/>
  <c r="BZ48" i="101"/>
  <c r="CA171" i="101"/>
  <c r="O156" i="101"/>
  <c r="BM156" i="101"/>
  <c r="BZ93" i="101"/>
  <c r="AB93" i="101"/>
  <c r="O48" i="102"/>
  <c r="BM48" i="102"/>
  <c r="BM49" i="102" s="1"/>
  <c r="BZ9" i="101"/>
  <c r="AB9" i="101"/>
  <c r="O144" i="101"/>
  <c r="BM144" i="101"/>
  <c r="P28" i="101"/>
  <c r="BM72" i="102"/>
  <c r="BM73" i="102" s="1"/>
  <c r="BM138" i="101"/>
  <c r="BZ114" i="101"/>
  <c r="O24" i="101"/>
  <c r="BM24" i="101"/>
  <c r="AD97" i="101"/>
  <c r="BM141" i="101"/>
  <c r="O141" i="101"/>
  <c r="AC52" i="101"/>
  <c r="CB51" i="101" s="1"/>
  <c r="BL130" i="101"/>
  <c r="CN129" i="101"/>
  <c r="BM21" i="101"/>
  <c r="O21" i="101"/>
  <c r="Q49" i="101"/>
  <c r="Q46" i="102"/>
  <c r="BZ138" i="101"/>
  <c r="BM162" i="101"/>
  <c r="BO171" i="101"/>
  <c r="Q171" i="101"/>
  <c r="P124" i="101"/>
  <c r="BO123" i="101" s="1"/>
  <c r="AC64" i="101"/>
  <c r="CN132" i="101"/>
  <c r="BL133" i="101"/>
  <c r="BM165" i="101"/>
  <c r="O165" i="101"/>
  <c r="O96" i="101"/>
  <c r="BM96" i="101"/>
  <c r="O108" i="101"/>
  <c r="BM108" i="101"/>
  <c r="BN6" i="101"/>
  <c r="P6" i="101"/>
  <c r="CN60" i="101"/>
  <c r="BL61" i="101"/>
  <c r="P136" i="101"/>
  <c r="O79" i="101"/>
  <c r="Q10" i="102"/>
  <c r="P66" i="101"/>
  <c r="BL5" i="102"/>
  <c r="BL7" i="102"/>
  <c r="O19" i="101"/>
  <c r="R39" i="102"/>
  <c r="CO75" i="101"/>
  <c r="BM76" i="101"/>
  <c r="CO147" i="101"/>
  <c r="BM148" i="101"/>
  <c r="Q85" i="101"/>
  <c r="BM172" i="101"/>
  <c r="CO171" i="101"/>
  <c r="AC114" i="101"/>
  <c r="CA138" i="101"/>
  <c r="AC138" i="101"/>
  <c r="O132" i="101"/>
  <c r="BM132" i="101"/>
  <c r="BZ81" i="101"/>
  <c r="AB81" i="101"/>
  <c r="P33" i="102"/>
  <c r="BN33" i="102"/>
  <c r="BN34" i="102" s="1"/>
  <c r="Q75" i="101"/>
  <c r="AD49" i="101"/>
  <c r="BN100" i="101"/>
  <c r="CP99" i="101"/>
  <c r="CN84" i="101"/>
  <c r="BL85" i="101"/>
  <c r="O48" i="101"/>
  <c r="BM48" i="101"/>
  <c r="BZ66" i="101"/>
  <c r="BM67" i="101" s="1"/>
  <c r="O36" i="101"/>
  <c r="BM36" i="101"/>
  <c r="AB96" i="101"/>
  <c r="BZ96" i="101"/>
  <c r="Q87" i="101"/>
  <c r="AC169" i="101"/>
  <c r="CA6" i="101"/>
  <c r="AC6" i="101"/>
  <c r="AB168" i="101"/>
  <c r="BZ168" i="101"/>
  <c r="AD37" i="101"/>
  <c r="AD121" i="101"/>
  <c r="BN112" i="101"/>
  <c r="CP111" i="101"/>
  <c r="R58" i="102"/>
  <c r="AB19" i="101"/>
  <c r="CB75" i="101"/>
  <c r="AD75" i="101"/>
  <c r="CA39" i="101"/>
  <c r="P90" i="101"/>
  <c r="CB99" i="101"/>
  <c r="AD99" i="101"/>
  <c r="O94" i="102"/>
  <c r="CN120" i="101"/>
  <c r="BL121" i="101"/>
  <c r="O93" i="102"/>
  <c r="BM93" i="102"/>
  <c r="BM94" i="102" s="1"/>
  <c r="P169" i="101"/>
  <c r="CB159" i="101"/>
  <c r="AD159" i="101"/>
  <c r="BM114" i="101"/>
  <c r="BL178" i="101"/>
  <c r="CN177" i="101"/>
  <c r="O168" i="101"/>
  <c r="BM168" i="101"/>
  <c r="Q109" i="101"/>
  <c r="BM81" i="101"/>
  <c r="O81" i="101"/>
  <c r="BN102" i="101"/>
  <c r="P102" i="101"/>
  <c r="CN12" i="101"/>
  <c r="CN5" i="101" s="1"/>
  <c r="BL13" i="101"/>
  <c r="AB24" i="101"/>
  <c r="BZ24" i="101"/>
  <c r="AC148" i="101"/>
  <c r="BZ162" i="101"/>
  <c r="BZ105" i="101"/>
  <c r="AB105" i="101"/>
  <c r="BN30" i="101"/>
  <c r="P30" i="101"/>
  <c r="Q87" i="102"/>
  <c r="O42" i="102"/>
  <c r="BM42" i="102"/>
  <c r="BM43" i="102" s="1"/>
  <c r="BO27" i="101"/>
  <c r="Q27" i="101"/>
  <c r="CN156" i="101"/>
  <c r="BL157" i="101"/>
  <c r="AC183" i="101"/>
  <c r="CA183" i="101"/>
  <c r="CN144" i="101"/>
  <c r="BL145" i="101"/>
  <c r="BM153" i="101"/>
  <c r="O153" i="101"/>
  <c r="O49" i="102"/>
  <c r="AB84" i="101"/>
  <c r="BZ84" i="101"/>
  <c r="BN72" i="102"/>
  <c r="BN73" i="102" s="1"/>
  <c r="P72" i="102"/>
  <c r="CN24" i="101"/>
  <c r="BL25" i="101"/>
  <c r="AB31" i="101"/>
  <c r="BZ78" i="101"/>
  <c r="BM79" i="101" s="1"/>
  <c r="AB151" i="101"/>
  <c r="P160" i="101"/>
  <c r="BL142" i="101"/>
  <c r="CN141" i="101"/>
  <c r="AD25" i="101"/>
  <c r="AB103" i="101"/>
  <c r="BM129" i="101"/>
  <c r="O129" i="101"/>
  <c r="BL22" i="101"/>
  <c r="CN21" i="101"/>
  <c r="BZ57" i="101"/>
  <c r="AB57" i="101"/>
  <c r="BN171" i="101"/>
  <c r="AA21" i="90"/>
  <c r="K22" i="99"/>
  <c r="K21" i="99"/>
  <c r="X19" i="98"/>
  <c r="X40" i="98"/>
  <c r="X39" i="98"/>
  <c r="AQ1849" i="101"/>
  <c r="AQ914" i="102"/>
  <c r="AQ553" i="102"/>
  <c r="AS1862" i="101"/>
  <c r="AQ351" i="102"/>
  <c r="AS134" i="101"/>
  <c r="AQ2137" i="101"/>
  <c r="AS457" i="101"/>
  <c r="AS1381" i="101"/>
  <c r="AS158" i="101"/>
  <c r="AS1525" i="101"/>
  <c r="AS878" i="101"/>
  <c r="AS481" i="101"/>
  <c r="AS675" i="101"/>
  <c r="AQ878" i="102"/>
  <c r="AS49" i="101"/>
  <c r="AQ1237" i="101"/>
  <c r="AQ987" i="101"/>
  <c r="AS1131" i="101"/>
  <c r="AQ1166" i="101"/>
  <c r="AS949" i="101"/>
  <c r="AQ1489" i="101"/>
  <c r="AS1033" i="101"/>
  <c r="AS14" i="101"/>
  <c r="AQ411" i="101"/>
  <c r="AQ230" i="102"/>
  <c r="AQ446" i="101"/>
  <c r="AS85" i="101"/>
  <c r="AQ733" i="102"/>
  <c r="AS1574" i="101"/>
  <c r="AQ675" i="101"/>
  <c r="AS1669" i="101"/>
  <c r="AS1886" i="101"/>
  <c r="AS1107" i="101"/>
  <c r="AQ412" i="102"/>
  <c r="AQ1862" i="101"/>
  <c r="AQ2030" i="101"/>
  <c r="AQ1107" i="101"/>
  <c r="AQ1525" i="101"/>
  <c r="AQ806" i="102"/>
  <c r="AQ1742" i="101"/>
  <c r="AQ158" i="101"/>
  <c r="AS998" i="101"/>
  <c r="AQ1454" i="101"/>
  <c r="AS1237" i="101"/>
  <c r="AS422" i="101"/>
  <c r="AQ745" i="101"/>
  <c r="AQ1345" i="101"/>
  <c r="AS1286" i="101"/>
  <c r="AQ963" i="101"/>
  <c r="AQ517" i="101"/>
  <c r="AQ913" i="101"/>
  <c r="AS313" i="101"/>
  <c r="AS661" i="101"/>
  <c r="AQ278" i="102"/>
  <c r="AQ229" i="101"/>
  <c r="AS1310" i="101"/>
  <c r="AS1177" i="101"/>
  <c r="AS229" i="101"/>
  <c r="AQ1598" i="101"/>
  <c r="AS99" i="101"/>
  <c r="AQ422" i="102"/>
  <c r="AQ1131" i="101"/>
  <c r="AQ1033" i="101"/>
  <c r="AQ1562" i="101"/>
  <c r="AS1563" i="101"/>
  <c r="AQ337" i="101"/>
  <c r="AQ531" i="101"/>
  <c r="AQ1022" i="101"/>
  <c r="AQ661" i="101"/>
  <c r="AQ601" i="101"/>
  <c r="AQ1633" i="101"/>
  <c r="AS1142" i="101"/>
  <c r="AS278" i="101"/>
  <c r="AQ134" i="102"/>
  <c r="AQ1395" i="101"/>
  <c r="AS2030" i="101"/>
  <c r="AS710" i="101"/>
  <c r="AQ590" i="101"/>
  <c r="AQ1069" i="102"/>
  <c r="AS1465" i="101"/>
  <c r="AS337" i="101"/>
  <c r="AQ566" i="101"/>
  <c r="AQ1093" i="101"/>
  <c r="AS1201" i="101"/>
  <c r="AQ1381" i="101"/>
  <c r="AS387" i="101"/>
  <c r="AQ697" i="101"/>
  <c r="AQ553" i="101"/>
  <c r="AQ193" i="102"/>
  <c r="AQ625" i="102"/>
  <c r="AQ2006" i="101"/>
  <c r="AQ662" i="102"/>
  <c r="AS734" i="101"/>
  <c r="AS699" i="101"/>
  <c r="AQ157" i="102"/>
  <c r="AQ13" i="102"/>
  <c r="AQ1430" i="101"/>
  <c r="AS169" i="101"/>
  <c r="AS2138" i="101"/>
  <c r="AQ241" i="102"/>
  <c r="AQ338" i="102"/>
  <c r="AQ2113" i="101"/>
  <c r="AQ422" i="101"/>
  <c r="AS1275" i="101"/>
  <c r="AQ301" i="102"/>
  <c r="AQ1669" i="101"/>
  <c r="AS1970" i="101"/>
  <c r="AS1777" i="101"/>
  <c r="AQ987" i="102"/>
  <c r="AQ1024" i="102"/>
  <c r="AS267" i="101"/>
  <c r="AQ783" i="102"/>
  <c r="AS302" i="101"/>
  <c r="AQ843" i="101"/>
  <c r="AQ445" i="102"/>
  <c r="AS1057" i="101"/>
  <c r="AQ481" i="102"/>
  <c r="AQ769" i="102"/>
  <c r="AQ457" i="102"/>
  <c r="AQ842" i="102"/>
  <c r="AQ265" i="102"/>
  <c r="AS1166" i="101"/>
  <c r="AS1995" i="101"/>
  <c r="AQ2041" i="101"/>
  <c r="AQ997" i="102"/>
  <c r="AS745" i="101"/>
  <c r="AQ313" i="101"/>
  <c r="AQ1275" i="101"/>
  <c r="AQ1419" i="101"/>
  <c r="AS1706" i="101"/>
  <c r="AQ86" i="102"/>
  <c r="AQ1286" i="101"/>
  <c r="AQ769" i="101"/>
  <c r="AQ2065" i="101"/>
  <c r="AQ278" i="101"/>
  <c r="AQ14" i="101"/>
  <c r="AS1957" i="101"/>
  <c r="AQ1057" i="102"/>
  <c r="AS1718" i="101"/>
  <c r="AS1753" i="101"/>
  <c r="AS411" i="101"/>
  <c r="AS2041" i="101"/>
  <c r="AS1321" i="101"/>
  <c r="AS843" i="101"/>
  <c r="AQ878" i="101"/>
  <c r="AQ950" i="102"/>
  <c r="AS1742" i="101"/>
  <c r="AS446" i="101"/>
  <c r="AQ1057" i="101"/>
  <c r="AQ481" i="101"/>
  <c r="AQ1718" i="101"/>
  <c r="AS769" i="101"/>
  <c r="AS819" i="101"/>
  <c r="AQ1465" i="101"/>
  <c r="AS854" i="101"/>
  <c r="AQ819" i="101"/>
  <c r="AQ193" i="101"/>
  <c r="AS531" i="101"/>
  <c r="AS625" i="101"/>
  <c r="AQ640" i="102"/>
  <c r="AQ805" i="101"/>
  <c r="AQ99" i="101"/>
  <c r="AQ243" i="101"/>
  <c r="AS1430" i="101"/>
  <c r="AS1598" i="101"/>
  <c r="AQ625" i="101"/>
  <c r="AQ373" i="101"/>
  <c r="AS1454" i="101"/>
  <c r="AQ49" i="101"/>
  <c r="AS2149" i="101"/>
  <c r="AQ85" i="101"/>
  <c r="AS1093" i="101"/>
  <c r="AS555" i="101"/>
  <c r="AQ1706" i="101"/>
  <c r="AQ1321" i="101"/>
  <c r="AS913" i="101"/>
  <c r="AS373" i="101"/>
  <c r="AQ1995" i="101"/>
  <c r="AQ49" i="102"/>
  <c r="AQ1777" i="101"/>
  <c r="AS1489" i="101"/>
  <c r="AS590" i="101"/>
  <c r="AQ63" i="102"/>
  <c r="AQ854" i="101"/>
  <c r="AQ529" i="102"/>
  <c r="AS2065" i="101"/>
  <c r="AQ1897" i="101"/>
  <c r="AQ1142" i="101"/>
  <c r="AS1251" i="101"/>
  <c r="AQ698" i="102"/>
  <c r="AQ817" i="102"/>
  <c r="AS1022" i="101"/>
  <c r="AS987" i="101"/>
  <c r="AS1897" i="101"/>
  <c r="AQ949" i="101"/>
  <c r="AQ2103" i="101"/>
  <c r="AS517" i="101"/>
  <c r="AS566" i="101"/>
  <c r="AQ889" i="101"/>
  <c r="AS1395" i="101"/>
  <c r="AS1851" i="101"/>
  <c r="AQ267" i="101"/>
  <c r="AS963" i="101"/>
  <c r="AQ1574" i="101"/>
  <c r="AQ1886" i="101"/>
  <c r="AQ457" i="101"/>
  <c r="AQ123" i="101"/>
  <c r="AQ590" i="102"/>
  <c r="AQ517" i="102"/>
  <c r="AQ302" i="101"/>
  <c r="AQ855" i="102"/>
  <c r="AQ998" i="101"/>
  <c r="AQ601" i="102"/>
  <c r="AS1813" i="101"/>
  <c r="AQ1310" i="101"/>
  <c r="AQ1970" i="101"/>
  <c r="AQ1609" i="101"/>
  <c r="AQ387" i="101"/>
  <c r="AQ374" i="102"/>
  <c r="AQ124" i="102"/>
  <c r="AS1609" i="101"/>
  <c r="AQ1201" i="101"/>
  <c r="AS1921" i="101"/>
  <c r="AQ1813" i="101"/>
  <c r="AQ734" i="101"/>
  <c r="AQ1251" i="101"/>
  <c r="AS243" i="101"/>
  <c r="AS601" i="101"/>
  <c r="AQ134" i="101"/>
  <c r="AS1345" i="101"/>
  <c r="AS2104" i="101"/>
  <c r="AS889" i="101"/>
  <c r="AS123" i="101"/>
  <c r="AQ1753" i="101"/>
  <c r="AS193" i="101"/>
  <c r="AQ1921" i="101"/>
  <c r="AS1419" i="101"/>
  <c r="AQ495" i="102"/>
  <c r="AQ710" i="101"/>
  <c r="AS1633" i="101"/>
  <c r="AQ1177" i="101"/>
  <c r="AS2006" i="101"/>
  <c r="AQ1957" i="101"/>
  <c r="AS805" i="101"/>
  <c r="AQ169" i="101"/>
  <c r="AU553" i="102" l="1"/>
  <c r="CO63" i="101"/>
  <c r="BM64" i="101"/>
  <c r="BN9" i="102"/>
  <c r="BN10" i="102" s="1"/>
  <c r="P9" i="102"/>
  <c r="P27" i="102"/>
  <c r="Q75" i="102"/>
  <c r="P43" i="102"/>
  <c r="P69" i="102"/>
  <c r="BN69" i="102"/>
  <c r="BN70" i="102" s="1"/>
  <c r="P45" i="102"/>
  <c r="BN45" i="102"/>
  <c r="BN46" i="102" s="1"/>
  <c r="P57" i="102"/>
  <c r="BN57" i="102"/>
  <c r="BN58" i="102" s="1"/>
  <c r="P21" i="102"/>
  <c r="BN21" i="102"/>
  <c r="BN22" i="102" s="1"/>
  <c r="P51" i="101"/>
  <c r="BN63" i="101"/>
  <c r="P63" i="101"/>
  <c r="BO75" i="102"/>
  <c r="BO76" i="102" s="1"/>
  <c r="P51" i="102"/>
  <c r="BN51" i="102"/>
  <c r="BN52" i="102" s="1"/>
  <c r="BM52" i="101"/>
  <c r="Q81" i="102"/>
  <c r="BO81" i="102"/>
  <c r="BO82" i="102" s="1"/>
  <c r="BN159" i="101"/>
  <c r="CP159" i="101" s="1"/>
  <c r="P159" i="101"/>
  <c r="AU517" i="102"/>
  <c r="CQ99" i="101"/>
  <c r="BO100" i="101"/>
  <c r="CP162" i="101"/>
  <c r="BN163" i="101"/>
  <c r="AC103" i="101"/>
  <c r="P49" i="102"/>
  <c r="CP102" i="101"/>
  <c r="AE37" i="101"/>
  <c r="BN36" i="101"/>
  <c r="P36" i="101"/>
  <c r="AD114" i="101"/>
  <c r="P19" i="101"/>
  <c r="BO18" i="101" s="1"/>
  <c r="CP6" i="101"/>
  <c r="BN7" i="101"/>
  <c r="R171" i="101"/>
  <c r="P141" i="101"/>
  <c r="BN141" i="101"/>
  <c r="BN24" i="101"/>
  <c r="P24" i="101"/>
  <c r="AC93" i="101"/>
  <c r="CA93" i="101"/>
  <c r="BN52" i="101"/>
  <c r="CP51" i="101"/>
  <c r="CO177" i="101"/>
  <c r="BM178" i="101"/>
  <c r="BN120" i="101"/>
  <c r="P120" i="101"/>
  <c r="P57" i="101"/>
  <c r="BN57" i="101"/>
  <c r="Q28" i="102"/>
  <c r="BO27" i="102"/>
  <c r="BO28" i="102" s="1"/>
  <c r="CA72" i="101"/>
  <c r="AC72" i="101"/>
  <c r="P139" i="101"/>
  <c r="P55" i="101"/>
  <c r="CA60" i="101"/>
  <c r="AC60" i="101"/>
  <c r="CQ123" i="101"/>
  <c r="Q76" i="101"/>
  <c r="CA36" i="101"/>
  <c r="AC36" i="101"/>
  <c r="BN60" i="101"/>
  <c r="P60" i="101"/>
  <c r="BN172" i="101"/>
  <c r="CP171" i="101"/>
  <c r="AC31" i="101"/>
  <c r="BN42" i="102"/>
  <c r="BN43" i="102" s="1"/>
  <c r="P42" i="102"/>
  <c r="AC105" i="101"/>
  <c r="CA105" i="101"/>
  <c r="P81" i="101"/>
  <c r="BN81" i="101"/>
  <c r="BN168" i="101"/>
  <c r="P168" i="101"/>
  <c r="Q169" i="101"/>
  <c r="Q90" i="101"/>
  <c r="BN48" i="101"/>
  <c r="P48" i="101"/>
  <c r="R75" i="101"/>
  <c r="AC81" i="101"/>
  <c r="CA81" i="101"/>
  <c r="AD138" i="101"/>
  <c r="R85" i="101"/>
  <c r="R10" i="102"/>
  <c r="BN96" i="101"/>
  <c r="P96" i="101"/>
  <c r="CQ171" i="101"/>
  <c r="R49" i="101"/>
  <c r="CO141" i="101"/>
  <c r="BM142" i="101"/>
  <c r="BM145" i="101"/>
  <c r="CO144" i="101"/>
  <c r="AD112" i="101"/>
  <c r="AD172" i="101"/>
  <c r="BM13" i="101"/>
  <c r="CO12" i="101"/>
  <c r="BM175" i="101"/>
  <c r="CO174" i="101"/>
  <c r="Q114" i="101"/>
  <c r="AD124" i="101"/>
  <c r="CO57" i="101"/>
  <c r="BM58" i="101"/>
  <c r="AD30" i="101"/>
  <c r="CB30" i="101"/>
  <c r="Q52" i="101"/>
  <c r="P33" i="101"/>
  <c r="BN33" i="101"/>
  <c r="P117" i="101"/>
  <c r="BN117" i="101"/>
  <c r="AD54" i="101"/>
  <c r="P115" i="101"/>
  <c r="BO114" i="101" s="1"/>
  <c r="AE135" i="101"/>
  <c r="P67" i="101"/>
  <c r="P103" i="101"/>
  <c r="BN138" i="101"/>
  <c r="CP174" i="101"/>
  <c r="CA156" i="101"/>
  <c r="AC156" i="101"/>
  <c r="R25" i="101"/>
  <c r="AD40" i="101"/>
  <c r="R70" i="102"/>
  <c r="AC33" i="101"/>
  <c r="CA33" i="101"/>
  <c r="BO135" i="101"/>
  <c r="Q135" i="101"/>
  <c r="CB123" i="101"/>
  <c r="BO124" i="101" s="1"/>
  <c r="BN54" i="101"/>
  <c r="CA108" i="101"/>
  <c r="AC108" i="101"/>
  <c r="AC141" i="101"/>
  <c r="CA141" i="101"/>
  <c r="BO147" i="101"/>
  <c r="Q147" i="101"/>
  <c r="R13" i="101"/>
  <c r="Q126" i="101"/>
  <c r="AE27" i="101"/>
  <c r="P55" i="102"/>
  <c r="CB39" i="101"/>
  <c r="P91" i="101"/>
  <c r="AD88" i="101"/>
  <c r="AC129" i="101"/>
  <c r="CA129" i="101"/>
  <c r="AC127" i="101"/>
  <c r="R99" i="101"/>
  <c r="Q18" i="101"/>
  <c r="CO183" i="101"/>
  <c r="BM184" i="101"/>
  <c r="S90" i="102"/>
  <c r="BQ90" i="102"/>
  <c r="BQ91" i="102" s="1"/>
  <c r="BN72" i="101"/>
  <c r="P72" i="101"/>
  <c r="Q150" i="101"/>
  <c r="BM181" i="101"/>
  <c r="CO180" i="101"/>
  <c r="BN16" i="101"/>
  <c r="CP15" i="101"/>
  <c r="Q64" i="101"/>
  <c r="CB171" i="101"/>
  <c r="BO172" i="101" s="1"/>
  <c r="Q88" i="101"/>
  <c r="Q40" i="102"/>
  <c r="BO39" i="102"/>
  <c r="BO40" i="102" s="1"/>
  <c r="CA102" i="101"/>
  <c r="BN103" i="101" s="1"/>
  <c r="Q72" i="102"/>
  <c r="R87" i="102"/>
  <c r="BM169" i="101"/>
  <c r="CO168" i="101"/>
  <c r="P94" i="102"/>
  <c r="S58" i="102"/>
  <c r="CQ87" i="101"/>
  <c r="BO88" i="101"/>
  <c r="BN132" i="101"/>
  <c r="P132" i="101"/>
  <c r="CP66" i="101"/>
  <c r="BN67" i="101"/>
  <c r="BM97" i="101"/>
  <c r="CO96" i="101"/>
  <c r="R46" i="102"/>
  <c r="AE51" i="101"/>
  <c r="AE13" i="101"/>
  <c r="CO69" i="101"/>
  <c r="BM70" i="101"/>
  <c r="R97" i="101"/>
  <c r="AC153" i="101"/>
  <c r="CA153" i="101"/>
  <c r="R76" i="102"/>
  <c r="Q138" i="101"/>
  <c r="BO138" i="101"/>
  <c r="Q174" i="101"/>
  <c r="AE123" i="101"/>
  <c r="CC123" i="101"/>
  <c r="Q54" i="101"/>
  <c r="BO54" i="101"/>
  <c r="AC57" i="101"/>
  <c r="CA57" i="101"/>
  <c r="Q160" i="101"/>
  <c r="P153" i="101"/>
  <c r="BN153" i="101"/>
  <c r="Q30" i="101"/>
  <c r="CA24" i="101"/>
  <c r="AC24" i="101"/>
  <c r="CO81" i="101"/>
  <c r="BM82" i="101"/>
  <c r="BM115" i="101"/>
  <c r="CO114" i="101"/>
  <c r="CP90" i="101"/>
  <c r="BN91" i="101"/>
  <c r="AD169" i="101"/>
  <c r="CA96" i="101"/>
  <c r="AC96" i="101"/>
  <c r="AE49" i="101"/>
  <c r="BO75" i="101"/>
  <c r="S39" i="102"/>
  <c r="BM109" i="101"/>
  <c r="CO108" i="101"/>
  <c r="P165" i="101"/>
  <c r="BN165" i="101"/>
  <c r="AD64" i="101"/>
  <c r="BM163" i="101"/>
  <c r="CO162" i="101"/>
  <c r="P21" i="101"/>
  <c r="BN21" i="101"/>
  <c r="AE97" i="101"/>
  <c r="BN144" i="101"/>
  <c r="P144" i="101"/>
  <c r="BN48" i="102"/>
  <c r="BN49" i="102" s="1"/>
  <c r="P48" i="102"/>
  <c r="BM157" i="101"/>
  <c r="CO156" i="101"/>
  <c r="R73" i="101"/>
  <c r="AD162" i="101"/>
  <c r="AC21" i="101"/>
  <c r="CA21" i="101"/>
  <c r="BN12" i="101"/>
  <c r="P12" i="101"/>
  <c r="AD76" i="101"/>
  <c r="CA144" i="101"/>
  <c r="AC144" i="101"/>
  <c r="CP114" i="101"/>
  <c r="BN115" i="101"/>
  <c r="BM5" i="102"/>
  <c r="BM7" i="102"/>
  <c r="BN30" i="102"/>
  <c r="BN31" i="102" s="1"/>
  <c r="P30" i="102"/>
  <c r="AD174" i="101"/>
  <c r="CB174" i="101"/>
  <c r="P127" i="101"/>
  <c r="BO126" i="101" s="1"/>
  <c r="CA30" i="101"/>
  <c r="R61" i="101"/>
  <c r="P151" i="101"/>
  <c r="BO150" i="101" s="1"/>
  <c r="Q54" i="102"/>
  <c r="BO54" i="102"/>
  <c r="BO55" i="102" s="1"/>
  <c r="CO33" i="101"/>
  <c r="BM34" i="101"/>
  <c r="CO117" i="101"/>
  <c r="BM118" i="101"/>
  <c r="BM85" i="101"/>
  <c r="CO84" i="101"/>
  <c r="AE73" i="101"/>
  <c r="AD136" i="101"/>
  <c r="CC135" i="101" s="1"/>
  <c r="AE15" i="101"/>
  <c r="AC184" i="101"/>
  <c r="AC69" i="101"/>
  <c r="CA69" i="101"/>
  <c r="AE111" i="101"/>
  <c r="CC111" i="101"/>
  <c r="R121" i="101"/>
  <c r="Q148" i="101"/>
  <c r="AC79" i="101"/>
  <c r="R15" i="101"/>
  <c r="BN136" i="101"/>
  <c r="CP135" i="101"/>
  <c r="P45" i="101"/>
  <c r="BN45" i="101"/>
  <c r="BN148" i="101"/>
  <c r="CP147" i="101"/>
  <c r="Q16" i="102"/>
  <c r="BO15" i="102"/>
  <c r="BO16" i="102" s="1"/>
  <c r="BN126" i="101"/>
  <c r="BM91" i="101"/>
  <c r="CO90" i="101"/>
  <c r="P93" i="101"/>
  <c r="BN93" i="101"/>
  <c r="BN66" i="102"/>
  <c r="BN67" i="102" s="1"/>
  <c r="P66" i="102"/>
  <c r="AF180" i="101"/>
  <c r="CD180" i="101"/>
  <c r="P9" i="101"/>
  <c r="BN9" i="101"/>
  <c r="AD42" i="101"/>
  <c r="CA12" i="101"/>
  <c r="AC12" i="101"/>
  <c r="BN88" i="101"/>
  <c r="CP87" i="101"/>
  <c r="Q40" i="101"/>
  <c r="P43" i="101"/>
  <c r="BN18" i="101"/>
  <c r="AD150" i="101"/>
  <c r="Q42" i="101"/>
  <c r="AC117" i="101"/>
  <c r="CA117" i="101"/>
  <c r="BN150" i="101"/>
  <c r="AD28" i="101"/>
  <c r="Q84" i="102"/>
  <c r="BO84" i="102"/>
  <c r="BO85" i="102" s="1"/>
  <c r="Q24" i="102"/>
  <c r="P181" i="101"/>
  <c r="BN180" i="101"/>
  <c r="Q162" i="101"/>
  <c r="BM55" i="101"/>
  <c r="CO54" i="101"/>
  <c r="Q78" i="101"/>
  <c r="BO78" i="101"/>
  <c r="R39" i="101"/>
  <c r="BP39" i="101"/>
  <c r="Q16" i="101"/>
  <c r="AD126" i="101"/>
  <c r="CB126" i="101"/>
  <c r="AE75" i="101"/>
  <c r="CC75" i="101"/>
  <c r="CB6" i="101"/>
  <c r="AD6" i="101"/>
  <c r="BM49" i="101"/>
  <c r="CO48" i="101"/>
  <c r="Q33" i="102"/>
  <c r="BO33" i="102"/>
  <c r="BO34" i="102" s="1"/>
  <c r="Q136" i="101"/>
  <c r="AC115" i="101"/>
  <c r="CB114" i="101" s="1"/>
  <c r="AC55" i="101"/>
  <c r="CO105" i="101"/>
  <c r="BM106" i="101"/>
  <c r="AD100" i="101"/>
  <c r="AC175" i="101"/>
  <c r="AC91" i="101"/>
  <c r="P25" i="102"/>
  <c r="BO24" i="102" s="1"/>
  <c r="BO25" i="102" s="1"/>
  <c r="AE85" i="101"/>
  <c r="AE39" i="101"/>
  <c r="CC39" i="101"/>
  <c r="CQ111" i="101"/>
  <c r="BM43" i="101"/>
  <c r="CO42" i="101"/>
  <c r="P129" i="101"/>
  <c r="BN129" i="101"/>
  <c r="AE25" i="101"/>
  <c r="R27" i="101"/>
  <c r="CO129" i="101"/>
  <c r="BM130" i="101"/>
  <c r="AC151" i="101"/>
  <c r="CB150" i="101" s="1"/>
  <c r="CA84" i="101"/>
  <c r="AC84" i="101"/>
  <c r="CO153" i="101"/>
  <c r="BM154" i="101"/>
  <c r="AD183" i="101"/>
  <c r="CQ27" i="101"/>
  <c r="BO28" i="101"/>
  <c r="CP30" i="101"/>
  <c r="BN31" i="101"/>
  <c r="AD148" i="101"/>
  <c r="Q102" i="101"/>
  <c r="BO102" i="101"/>
  <c r="R109" i="101"/>
  <c r="AE159" i="101"/>
  <c r="BN93" i="102"/>
  <c r="BN94" i="102" s="1"/>
  <c r="P93" i="102"/>
  <c r="AE99" i="101"/>
  <c r="CC99" i="101"/>
  <c r="AC19" i="101"/>
  <c r="AE121" i="101"/>
  <c r="CA168" i="101"/>
  <c r="AC168" i="101"/>
  <c r="R87" i="101"/>
  <c r="BP87" i="101"/>
  <c r="BM37" i="101"/>
  <c r="CO36" i="101"/>
  <c r="BM133" i="101"/>
  <c r="CO132" i="101"/>
  <c r="Q66" i="101"/>
  <c r="BO66" i="101"/>
  <c r="P79" i="101"/>
  <c r="BO6" i="101"/>
  <c r="Q6" i="101"/>
  <c r="BN108" i="101"/>
  <c r="P108" i="101"/>
  <c r="CO165" i="101"/>
  <c r="BM166" i="101"/>
  <c r="Q124" i="101"/>
  <c r="CO21" i="101"/>
  <c r="BM22" i="101"/>
  <c r="AD52" i="101"/>
  <c r="CC51" i="101" s="1"/>
  <c r="BM25" i="101"/>
  <c r="CO24" i="101"/>
  <c r="BM139" i="101"/>
  <c r="CO138" i="101"/>
  <c r="Q28" i="101"/>
  <c r="AC9" i="101"/>
  <c r="CA9" i="101"/>
  <c r="BN156" i="101"/>
  <c r="P156" i="101"/>
  <c r="CA48" i="101"/>
  <c r="AC48" i="101"/>
  <c r="BM103" i="101"/>
  <c r="CO102" i="101"/>
  <c r="P177" i="101"/>
  <c r="BN177" i="101"/>
  <c r="BM121" i="101"/>
  <c r="CO120" i="101"/>
  <c r="BN6" i="102"/>
  <c r="P6" i="102"/>
  <c r="CA174" i="101"/>
  <c r="BN175" i="101" s="1"/>
  <c r="R180" i="101"/>
  <c r="BN40" i="101"/>
  <c r="CP39" i="101"/>
  <c r="P69" i="101"/>
  <c r="BN69" i="101"/>
  <c r="Q78" i="102"/>
  <c r="BO78" i="102"/>
  <c r="BO79" i="102" s="1"/>
  <c r="AC165" i="101"/>
  <c r="CA165" i="101"/>
  <c r="BN84" i="101"/>
  <c r="P84" i="101"/>
  <c r="Q112" i="101"/>
  <c r="AE61" i="101"/>
  <c r="BO51" i="101"/>
  <c r="CB111" i="101"/>
  <c r="BO112" i="101" s="1"/>
  <c r="BN18" i="102"/>
  <c r="BN19" i="102" s="1"/>
  <c r="P18" i="102"/>
  <c r="AC163" i="101"/>
  <c r="Q12" i="102"/>
  <c r="BO12" i="102"/>
  <c r="BO13" i="102" s="1"/>
  <c r="AC45" i="101"/>
  <c r="CA45" i="101"/>
  <c r="P105" i="101"/>
  <c r="BN105" i="101"/>
  <c r="CQ15" i="101"/>
  <c r="BO16" i="101"/>
  <c r="AE87" i="101"/>
  <c r="CC87" i="101"/>
  <c r="CB147" i="101"/>
  <c r="AD147" i="101"/>
  <c r="AD78" i="101"/>
  <c r="CB78" i="101"/>
  <c r="CO45" i="101"/>
  <c r="BM46" i="101"/>
  <c r="AE63" i="101"/>
  <c r="CC63" i="101"/>
  <c r="BM31" i="101"/>
  <c r="CO30" i="101"/>
  <c r="AD90" i="101"/>
  <c r="CB90" i="101"/>
  <c r="R123" i="101"/>
  <c r="BP123" i="101"/>
  <c r="CA132" i="101"/>
  <c r="AC132" i="101"/>
  <c r="AC139" i="101"/>
  <c r="P73" i="102"/>
  <c r="BO72" i="102" s="1"/>
  <c r="BO73" i="102" s="1"/>
  <c r="CO93" i="101"/>
  <c r="BM94" i="101"/>
  <c r="R111" i="101"/>
  <c r="BP111" i="101"/>
  <c r="CO9" i="101"/>
  <c r="BM10" i="101"/>
  <c r="BM61" i="101"/>
  <c r="CO60" i="101"/>
  <c r="AD18" i="101"/>
  <c r="CB18" i="101"/>
  <c r="AD66" i="101"/>
  <c r="Q63" i="102"/>
  <c r="BO63" i="102"/>
  <c r="BO64" i="102" s="1"/>
  <c r="P31" i="101"/>
  <c r="CA150" i="101"/>
  <c r="BN42" i="101"/>
  <c r="BN24" i="102"/>
  <c r="BN25" i="102" s="1"/>
  <c r="BM19" i="101"/>
  <c r="CO18" i="101"/>
  <c r="CA120" i="101"/>
  <c r="AC120" i="101"/>
  <c r="S15" i="102"/>
  <c r="AE109" i="101"/>
  <c r="BN78" i="101"/>
  <c r="BO39" i="101"/>
  <c r="AC67" i="101"/>
  <c r="CB66" i="101" s="1"/>
  <c r="CA126" i="101"/>
  <c r="AC43" i="101"/>
  <c r="Q60" i="102"/>
  <c r="BO60" i="102"/>
  <c r="BO61" i="102" s="1"/>
  <c r="Q100" i="101"/>
  <c r="P88" i="102"/>
  <c r="BN87" i="102"/>
  <c r="BN88" i="102" s="1"/>
  <c r="P183" i="101"/>
  <c r="BN183" i="101"/>
  <c r="Q36" i="102"/>
  <c r="BO36" i="102"/>
  <c r="BO37" i="102" s="1"/>
  <c r="BM73" i="101"/>
  <c r="CO72" i="101"/>
  <c r="P163" i="101"/>
  <c r="P175" i="101"/>
  <c r="AD16" i="101"/>
  <c r="R37" i="101"/>
  <c r="AE171" i="101"/>
  <c r="CC171" i="101"/>
  <c r="R34" i="102"/>
  <c r="Q172" i="101"/>
  <c r="AC177" i="101"/>
  <c r="CA177" i="101"/>
  <c r="AD102" i="101"/>
  <c r="CB102" i="101"/>
  <c r="AD160" i="101"/>
  <c r="U8" i="90"/>
  <c r="AQ266" i="102"/>
  <c r="AQ770" i="102"/>
  <c r="AQ626" i="102"/>
  <c r="AQ554" i="101"/>
  <c r="AQ554" i="102"/>
  <c r="AQ530" i="102"/>
  <c r="AS662" i="101"/>
  <c r="AQ914" i="101"/>
  <c r="AS423" i="101"/>
  <c r="AQ988" i="102"/>
  <c r="AS230" i="101"/>
  <c r="AQ1754" i="101"/>
  <c r="AQ135" i="102"/>
  <c r="AQ339" i="102"/>
  <c r="AQ1431" i="101"/>
  <c r="AQ770" i="101"/>
  <c r="AQ699" i="102"/>
  <c r="AQ124" i="101"/>
  <c r="AS1322" i="101"/>
  <c r="AQ15" i="101"/>
  <c r="AS458" i="101"/>
  <c r="AQ374" i="101"/>
  <c r="AS914" i="101"/>
  <c r="AQ1346" i="101"/>
  <c r="AS1634" i="101"/>
  <c r="AS1466" i="101"/>
  <c r="AR636" i="102"/>
  <c r="AR631" i="102"/>
  <c r="AR639" i="102"/>
  <c r="AQ591" i="101"/>
  <c r="AQ86" i="101"/>
  <c r="AS820" i="101"/>
  <c r="AQ734" i="102"/>
  <c r="AQ2114" i="101"/>
  <c r="AS412" i="101"/>
  <c r="AQ1252" i="101"/>
  <c r="AQ1238" i="101"/>
  <c r="AQ950" i="101"/>
  <c r="AS1526" i="101"/>
  <c r="AR120" i="102"/>
  <c r="AR117" i="102"/>
  <c r="AQ125" i="102"/>
  <c r="AQ352" i="102"/>
  <c r="AS1238" i="101"/>
  <c r="AR407" i="102"/>
  <c r="AR404" i="102"/>
  <c r="AR411" i="102"/>
  <c r="AQ1719" i="101"/>
  <c r="AS1754" i="101"/>
  <c r="AQ735" i="101"/>
  <c r="AS1610" i="101"/>
  <c r="AR412" i="102"/>
  <c r="AS1058" i="101"/>
  <c r="AQ446" i="102"/>
  <c r="AS2007" i="101"/>
  <c r="AS1564" i="101"/>
  <c r="AQ602" i="102"/>
  <c r="AR1018" i="102"/>
  <c r="AR1014" i="102"/>
  <c r="AR1023" i="102"/>
  <c r="AQ496" i="102"/>
  <c r="AS1108" i="101"/>
  <c r="AS1670" i="101"/>
  <c r="AS890" i="101"/>
  <c r="AT2101" i="101"/>
  <c r="AT2094" i="101"/>
  <c r="AT2103" i="101"/>
  <c r="AQ1575" i="101"/>
  <c r="AS244" i="101"/>
  <c r="AQ1814" i="101"/>
  <c r="AS1898" i="101"/>
  <c r="AQ314" i="101"/>
  <c r="AQ1311" i="101"/>
  <c r="AQ711" i="101"/>
  <c r="AS1094" i="101"/>
  <c r="AS2150" i="101"/>
  <c r="AQ1490" i="101"/>
  <c r="AS135" i="101"/>
  <c r="AQ1996" i="101"/>
  <c r="AS1599" i="101"/>
  <c r="AS2031" i="101"/>
  <c r="AT2095" i="101"/>
  <c r="AQ879" i="102"/>
  <c r="AS1252" i="101"/>
  <c r="AS303" i="101"/>
  <c r="AQ194" i="101"/>
  <c r="AS447" i="101"/>
  <c r="AS1863" i="101"/>
  <c r="AS806" i="101"/>
  <c r="AR124" i="102"/>
  <c r="AQ746" i="101"/>
  <c r="AQ482" i="101"/>
  <c r="AQ1276" i="101"/>
  <c r="AQ135" i="101"/>
  <c r="AQ567" i="101"/>
  <c r="AS999" i="101"/>
  <c r="AR637" i="102"/>
  <c r="AQ591" i="102"/>
  <c r="AS1034" i="101"/>
  <c r="AQ14" i="102"/>
  <c r="AR114" i="102"/>
  <c r="AQ244" i="101"/>
  <c r="AR410" i="102"/>
  <c r="AS1707" i="101"/>
  <c r="AQ64" i="102"/>
  <c r="AR1022" i="102"/>
  <c r="AQ807" i="102"/>
  <c r="AQ1396" i="101"/>
  <c r="AT2096" i="101"/>
  <c r="AQ242" i="102"/>
  <c r="AS159" i="101"/>
  <c r="AQ532" i="101"/>
  <c r="AQ676" i="101"/>
  <c r="AQ1143" i="101"/>
  <c r="AQ844" i="101"/>
  <c r="AQ843" i="102"/>
  <c r="AR1024" i="102"/>
  <c r="AQ170" i="101"/>
  <c r="AQ662" i="101"/>
  <c r="AQ1958" i="101"/>
  <c r="AQ1034" i="101"/>
  <c r="AQ1070" i="102"/>
  <c r="AS532" i="101"/>
  <c r="AS770" i="101"/>
  <c r="AQ50" i="101"/>
  <c r="AS2042" i="101"/>
  <c r="AQ279" i="101"/>
  <c r="AS879" i="101"/>
  <c r="AQ663" i="102"/>
  <c r="AS86" i="101"/>
  <c r="AS964" i="101"/>
  <c r="AS567" i="101"/>
  <c r="AS1996" i="101"/>
  <c r="AQ1634" i="101"/>
  <c r="AQ964" i="101"/>
  <c r="AQ1322" i="101"/>
  <c r="AQ1707" i="101"/>
  <c r="AR635" i="102"/>
  <c r="AR630" i="102"/>
  <c r="AQ641" i="102"/>
  <c r="AQ1863" i="101"/>
  <c r="AQ302" i="102"/>
  <c r="AS124" i="101"/>
  <c r="AS1743" i="101"/>
  <c r="AQ412" i="101"/>
  <c r="AS950" i="101"/>
  <c r="AQ1058" i="102"/>
  <c r="AS50" i="101"/>
  <c r="AS676" i="101"/>
  <c r="AS735" i="101"/>
  <c r="AR119" i="102"/>
  <c r="AR116" i="102"/>
  <c r="AS746" i="101"/>
  <c r="AS1167" i="101"/>
  <c r="AQ100" i="101"/>
  <c r="AR403" i="102"/>
  <c r="AR405" i="102"/>
  <c r="AQ413" i="102"/>
  <c r="AQ458" i="101"/>
  <c r="AQ2138" i="101"/>
  <c r="AT2104" i="101"/>
  <c r="AQ626" i="101"/>
  <c r="AQ1971" i="101"/>
  <c r="AS1431" i="101"/>
  <c r="AS1814" i="101"/>
  <c r="AS1490" i="101"/>
  <c r="AR1017" i="102"/>
  <c r="AR1019" i="102"/>
  <c r="AQ1025" i="102"/>
  <c r="AS100" i="101"/>
  <c r="AQ518" i="102"/>
  <c r="AT2100" i="101"/>
  <c r="AS2105" i="101"/>
  <c r="AQ1167" i="101"/>
  <c r="AS700" i="101"/>
  <c r="AQ1108" i="101"/>
  <c r="AQ87" i="102"/>
  <c r="AS1202" i="101"/>
  <c r="AS1778" i="101"/>
  <c r="AS1455" i="101"/>
  <c r="AQ2104" i="101"/>
  <c r="AS1958" i="101"/>
  <c r="AQ1610" i="101"/>
  <c r="AR638" i="102"/>
  <c r="AQ2031" i="101"/>
  <c r="AS1719" i="101"/>
  <c r="AR122" i="102"/>
  <c r="AQ1898" i="101"/>
  <c r="AR406" i="102"/>
  <c r="AS602" i="101"/>
  <c r="AS1311" i="101"/>
  <c r="AQ338" i="101"/>
  <c r="AR1016" i="102"/>
  <c r="AQ1778" i="101"/>
  <c r="AQ1922" i="101"/>
  <c r="AT2102" i="101"/>
  <c r="AS844" i="101"/>
  <c r="AQ1287" i="101"/>
  <c r="AS626" i="101"/>
  <c r="AS388" i="101"/>
  <c r="AQ458" i="102"/>
  <c r="AQ482" i="102"/>
  <c r="AQ194" i="102"/>
  <c r="AQ698" i="101"/>
  <c r="AQ1850" i="101"/>
  <c r="AR640" i="102"/>
  <c r="AQ230" i="101"/>
  <c r="AS314" i="101"/>
  <c r="AQ1094" i="101"/>
  <c r="AQ1132" i="101"/>
  <c r="AS556" i="101"/>
  <c r="AS711" i="101"/>
  <c r="AS1276" i="101"/>
  <c r="AS279" i="101"/>
  <c r="AS170" i="101"/>
  <c r="AQ2066" i="101"/>
  <c r="AQ818" i="102"/>
  <c r="AQ998" i="102"/>
  <c r="AQ231" i="102"/>
  <c r="AQ268" i="101"/>
  <c r="AQ1202" i="101"/>
  <c r="AQ1382" i="101"/>
  <c r="AS1287" i="101"/>
  <c r="AQ1178" i="101"/>
  <c r="AQ1455" i="101"/>
  <c r="AQ999" i="101"/>
  <c r="AR634" i="102"/>
  <c r="AR632" i="102"/>
  <c r="AQ1526" i="101"/>
  <c r="AQ303" i="101"/>
  <c r="AQ1466" i="101"/>
  <c r="AS1346" i="101"/>
  <c r="AS15" i="101"/>
  <c r="AS2139" i="101"/>
  <c r="AS1396" i="101"/>
  <c r="AS518" i="101"/>
  <c r="AQ158" i="102"/>
  <c r="AR123" i="102"/>
  <c r="AR115" i="102"/>
  <c r="AR118" i="102"/>
  <c r="AQ375" i="102"/>
  <c r="AS591" i="101"/>
  <c r="AS1420" i="101"/>
  <c r="AR402" i="102"/>
  <c r="AR408" i="102"/>
  <c r="AS855" i="101"/>
  <c r="AQ1887" i="101"/>
  <c r="AS988" i="101"/>
  <c r="AS2066" i="101"/>
  <c r="AQ602" i="101"/>
  <c r="AQ518" i="101"/>
  <c r="AS338" i="101"/>
  <c r="AQ159" i="101"/>
  <c r="AR1015" i="102"/>
  <c r="AR1020" i="102"/>
  <c r="AQ423" i="102"/>
  <c r="AQ856" i="102"/>
  <c r="AQ820" i="101"/>
  <c r="AQ1058" i="101"/>
  <c r="AT2097" i="101"/>
  <c r="AT2098" i="101"/>
  <c r="AQ423" i="101"/>
  <c r="AS1143" i="101"/>
  <c r="AS1852" i="101"/>
  <c r="AS1922" i="101"/>
  <c r="AQ1420" i="101"/>
  <c r="AQ2042" i="101"/>
  <c r="AQ2007" i="101"/>
  <c r="AS268" i="101"/>
  <c r="AQ1599" i="101"/>
  <c r="AS1887" i="101"/>
  <c r="AQ447" i="101"/>
  <c r="AS1382" i="101"/>
  <c r="AS1178" i="101"/>
  <c r="AQ855" i="101"/>
  <c r="AQ1023" i="101"/>
  <c r="AQ50" i="102"/>
  <c r="AQ915" i="102"/>
  <c r="AQ279" i="102"/>
  <c r="AQ1743" i="101"/>
  <c r="AQ1670" i="101"/>
  <c r="AQ988" i="101"/>
  <c r="AQ388" i="101"/>
  <c r="AS1023" i="101"/>
  <c r="AQ784" i="102"/>
  <c r="AR633" i="102"/>
  <c r="AS1971" i="101"/>
  <c r="AQ951" i="102"/>
  <c r="AQ890" i="101"/>
  <c r="AS482" i="101"/>
  <c r="AR121" i="102"/>
  <c r="AR409" i="102"/>
  <c r="AS1575" i="101"/>
  <c r="AS374" i="101"/>
  <c r="AQ1563" i="101"/>
  <c r="AR1021" i="102"/>
  <c r="AS194" i="101"/>
  <c r="AT2099" i="101"/>
  <c r="AS1132" i="101"/>
  <c r="AQ806" i="101"/>
  <c r="AQ879" i="101"/>
  <c r="R81" i="102" l="1"/>
  <c r="BP81" i="102"/>
  <c r="BP82" i="102" s="1"/>
  <c r="Q9" i="102"/>
  <c r="BO9" i="102"/>
  <c r="BO10" i="102" s="1"/>
  <c r="CO5" i="101"/>
  <c r="BO159" i="101"/>
  <c r="Q159" i="101"/>
  <c r="BO63" i="101"/>
  <c r="Q63" i="101"/>
  <c r="Q21" i="102"/>
  <c r="BO21" i="102"/>
  <c r="BO22" i="102" s="1"/>
  <c r="BO45" i="102"/>
  <c r="BO46" i="102" s="1"/>
  <c r="Q45" i="102"/>
  <c r="Q43" i="102"/>
  <c r="CP63" i="101"/>
  <c r="BN64" i="101"/>
  <c r="BP75" i="102"/>
  <c r="BP76" i="102" s="1"/>
  <c r="R75" i="102"/>
  <c r="BN160" i="101"/>
  <c r="BO51" i="102"/>
  <c r="BO52" i="102" s="1"/>
  <c r="Q51" i="102"/>
  <c r="Q51" i="101"/>
  <c r="BO57" i="102"/>
  <c r="BO58" i="102" s="1"/>
  <c r="Q57" i="102"/>
  <c r="Q69" i="102"/>
  <c r="BO69" i="102"/>
  <c r="BO70" i="102" s="1"/>
  <c r="Q27" i="102"/>
  <c r="AU1023" i="102"/>
  <c r="AU1021" i="102"/>
  <c r="AU1020" i="102"/>
  <c r="AU1019" i="102"/>
  <c r="AU1014" i="102"/>
  <c r="AU1016" i="102"/>
  <c r="AU1015" i="102"/>
  <c r="AU1017" i="102"/>
  <c r="AU1018" i="102"/>
  <c r="AU1022" i="102"/>
  <c r="AU412" i="102"/>
  <c r="AU411" i="102"/>
  <c r="AU410" i="102"/>
  <c r="AU408" i="102"/>
  <c r="AU405" i="102"/>
  <c r="AU404" i="102"/>
  <c r="AU406" i="102"/>
  <c r="AU402" i="102"/>
  <c r="AU403" i="102"/>
  <c r="AU407" i="102"/>
  <c r="AU409" i="102"/>
  <c r="AU121" i="102"/>
  <c r="AU118" i="102"/>
  <c r="AU116" i="102"/>
  <c r="AU117" i="102"/>
  <c r="AU114" i="102"/>
  <c r="AU115" i="102"/>
  <c r="AU119" i="102"/>
  <c r="AU120" i="102"/>
  <c r="AU122" i="102"/>
  <c r="AU123" i="102"/>
  <c r="AU539" i="102"/>
  <c r="AU639" i="102"/>
  <c r="AU537" i="102"/>
  <c r="AU637" i="102"/>
  <c r="AU632" i="102"/>
  <c r="AU630" i="102"/>
  <c r="AU631" i="102"/>
  <c r="AU633" i="102"/>
  <c r="AU534" i="102"/>
  <c r="AU634" i="102"/>
  <c r="AU535" i="102"/>
  <c r="AU635" i="102"/>
  <c r="AU536" i="102"/>
  <c r="AU636" i="102"/>
  <c r="AU538" i="102"/>
  <c r="AU638" i="102"/>
  <c r="AU530" i="102"/>
  <c r="AU124" i="102"/>
  <c r="AU540" i="102"/>
  <c r="AU640" i="102"/>
  <c r="AU1024" i="102"/>
  <c r="BO127" i="101"/>
  <c r="CQ126" i="101"/>
  <c r="BO151" i="101"/>
  <c r="CQ150" i="101"/>
  <c r="CP96" i="101"/>
  <c r="BN97" i="101"/>
  <c r="AE138" i="101"/>
  <c r="S75" i="101"/>
  <c r="T75" i="101" s="1"/>
  <c r="R90" i="101"/>
  <c r="BN169" i="101"/>
  <c r="CP168" i="101"/>
  <c r="BN61" i="101"/>
  <c r="CP60" i="101"/>
  <c r="R76" i="101"/>
  <c r="BQ75" i="101" s="1"/>
  <c r="AD72" i="101"/>
  <c r="CB72" i="101"/>
  <c r="BN58" i="101"/>
  <c r="CP57" i="101"/>
  <c r="BN25" i="101"/>
  <c r="CP24" i="101"/>
  <c r="S171" i="101"/>
  <c r="AF37" i="101"/>
  <c r="AD103" i="101"/>
  <c r="AE160" i="101"/>
  <c r="CD159" i="101" s="1"/>
  <c r="AE16" i="101"/>
  <c r="R100" i="101"/>
  <c r="BQ99" i="101" s="1"/>
  <c r="AD120" i="101"/>
  <c r="CB120" i="101"/>
  <c r="BP124" i="101"/>
  <c r="CR123" i="101"/>
  <c r="R12" i="102"/>
  <c r="BP12" i="102"/>
  <c r="BP13" i="102" s="1"/>
  <c r="BO103" i="101"/>
  <c r="CQ102" i="101"/>
  <c r="BO129" i="101"/>
  <c r="Q129" i="101"/>
  <c r="R78" i="101"/>
  <c r="R42" i="101"/>
  <c r="AE42" i="101"/>
  <c r="BN94" i="101"/>
  <c r="CP93" i="101"/>
  <c r="AD184" i="101"/>
  <c r="S61" i="101"/>
  <c r="CC162" i="101"/>
  <c r="AE162" i="101"/>
  <c r="BO21" i="101"/>
  <c r="Q21" i="101"/>
  <c r="AD96" i="101"/>
  <c r="CB96" i="101"/>
  <c r="CB57" i="101"/>
  <c r="AD57" i="101"/>
  <c r="R138" i="101"/>
  <c r="S97" i="101"/>
  <c r="R64" i="101"/>
  <c r="Q72" i="101"/>
  <c r="BO72" i="101"/>
  <c r="BO19" i="101"/>
  <c r="CQ18" i="101"/>
  <c r="AF27" i="101"/>
  <c r="BN34" i="101"/>
  <c r="CP33" i="101"/>
  <c r="AE30" i="101"/>
  <c r="R114" i="101"/>
  <c r="S49" i="101"/>
  <c r="R172" i="101"/>
  <c r="Q175" i="101"/>
  <c r="AF109" i="101"/>
  <c r="Q31" i="101"/>
  <c r="AE18" i="101"/>
  <c r="S123" i="101"/>
  <c r="AF63" i="101"/>
  <c r="AD163" i="101"/>
  <c r="CQ51" i="101"/>
  <c r="BO52" i="101"/>
  <c r="R112" i="101"/>
  <c r="CB165" i="101"/>
  <c r="AD165" i="101"/>
  <c r="R78" i="102"/>
  <c r="BP78" i="102"/>
  <c r="BP79" i="102" s="1"/>
  <c r="BO156" i="101"/>
  <c r="Q156" i="101"/>
  <c r="CQ6" i="101"/>
  <c r="BO7" i="101"/>
  <c r="AF99" i="101"/>
  <c r="AG99" i="101"/>
  <c r="AF159" i="101"/>
  <c r="R102" i="101"/>
  <c r="AF25" i="101"/>
  <c r="Q25" i="102"/>
  <c r="AE100" i="101"/>
  <c r="R136" i="101"/>
  <c r="AF75" i="101"/>
  <c r="BP40" i="101"/>
  <c r="CR39" i="101"/>
  <c r="BN181" i="101"/>
  <c r="CP180" i="101"/>
  <c r="R40" i="101"/>
  <c r="CE180" i="101"/>
  <c r="AG180" i="101"/>
  <c r="BO93" i="101"/>
  <c r="Q93" i="101"/>
  <c r="AD79" i="101"/>
  <c r="S121" i="101"/>
  <c r="CC15" i="101"/>
  <c r="AE174" i="101"/>
  <c r="CB144" i="101"/>
  <c r="AD144" i="101"/>
  <c r="CB21" i="101"/>
  <c r="AD21" i="101"/>
  <c r="S73" i="101"/>
  <c r="BO48" i="102"/>
  <c r="BO49" i="102" s="1"/>
  <c r="Q48" i="102"/>
  <c r="AF97" i="101"/>
  <c r="BO165" i="101"/>
  <c r="Q165" i="101"/>
  <c r="BO30" i="101"/>
  <c r="BO153" i="101"/>
  <c r="Q153" i="101"/>
  <c r="CQ54" i="101"/>
  <c r="BO174" i="101"/>
  <c r="S76" i="102"/>
  <c r="AF13" i="101"/>
  <c r="S46" i="102"/>
  <c r="R72" i="102"/>
  <c r="R40" i="102"/>
  <c r="BP39" i="102"/>
  <c r="BP40" i="102" s="1"/>
  <c r="CP72" i="101"/>
  <c r="BN73" i="101"/>
  <c r="BR90" i="102"/>
  <c r="BR91" i="102" s="1"/>
  <c r="T90" i="102"/>
  <c r="R18" i="101"/>
  <c r="CB129" i="101"/>
  <c r="AD129" i="101"/>
  <c r="Q55" i="102"/>
  <c r="R135" i="101"/>
  <c r="BP135" i="101"/>
  <c r="CB33" i="101"/>
  <c r="AD33" i="101"/>
  <c r="CB156" i="101"/>
  <c r="AD156" i="101"/>
  <c r="CP138" i="101"/>
  <c r="BN139" i="101"/>
  <c r="CD135" i="101"/>
  <c r="AF135" i="101"/>
  <c r="AG135" i="101"/>
  <c r="BN118" i="101"/>
  <c r="CP117" i="101"/>
  <c r="BO33" i="101"/>
  <c r="Q33" i="101"/>
  <c r="AE124" i="101"/>
  <c r="CD123" i="101" s="1"/>
  <c r="AE172" i="101"/>
  <c r="CD171" i="101" s="1"/>
  <c r="S10" i="102"/>
  <c r="BO48" i="101"/>
  <c r="Q48" i="101"/>
  <c r="R169" i="101"/>
  <c r="Q42" i="102"/>
  <c r="BO42" i="102"/>
  <c r="BO43" i="102" s="1"/>
  <c r="AD36" i="101"/>
  <c r="CB36" i="101"/>
  <c r="Q55" i="101"/>
  <c r="BO57" i="101"/>
  <c r="Q57" i="101"/>
  <c r="CB93" i="101"/>
  <c r="AD93" i="101"/>
  <c r="BN142" i="101"/>
  <c r="CP141" i="101"/>
  <c r="AE114" i="101"/>
  <c r="CB177" i="101"/>
  <c r="AD177" i="101"/>
  <c r="BO183" i="101"/>
  <c r="Q183" i="101"/>
  <c r="AD139" i="101"/>
  <c r="AE147" i="101"/>
  <c r="CC147" i="101"/>
  <c r="AF87" i="101"/>
  <c r="R66" i="101"/>
  <c r="AD151" i="101"/>
  <c r="AD55" i="101"/>
  <c r="R162" i="101"/>
  <c r="CP150" i="101"/>
  <c r="BN151" i="101"/>
  <c r="Q43" i="101"/>
  <c r="CP126" i="101"/>
  <c r="BN127" i="101"/>
  <c r="R148" i="101"/>
  <c r="AE136" i="101"/>
  <c r="AE76" i="101"/>
  <c r="CD75" i="101" s="1"/>
  <c r="CP144" i="101"/>
  <c r="BN145" i="101"/>
  <c r="T39" i="102"/>
  <c r="BN154" i="101"/>
  <c r="CP153" i="101"/>
  <c r="AF123" i="101"/>
  <c r="S13" i="101"/>
  <c r="CB108" i="101"/>
  <c r="AD108" i="101"/>
  <c r="S25" i="101"/>
  <c r="T25" i="101" s="1"/>
  <c r="CC54" i="101"/>
  <c r="AE54" i="101"/>
  <c r="CC102" i="101"/>
  <c r="AE102" i="101"/>
  <c r="S34" i="102"/>
  <c r="Q163" i="101"/>
  <c r="BP162" i="101" s="1"/>
  <c r="R36" i="102"/>
  <c r="BP36" i="102"/>
  <c r="BP37" i="102" s="1"/>
  <c r="AD67" i="101"/>
  <c r="T15" i="102"/>
  <c r="CP42" i="101"/>
  <c r="BN43" i="101"/>
  <c r="CC66" i="101"/>
  <c r="AE66" i="101"/>
  <c r="BP112" i="101"/>
  <c r="CR111" i="101"/>
  <c r="CB132" i="101"/>
  <c r="AD132" i="101"/>
  <c r="CB45" i="101"/>
  <c r="AD45" i="101"/>
  <c r="Q18" i="102"/>
  <c r="BO18" i="102"/>
  <c r="BO19" i="102" s="1"/>
  <c r="AF61" i="101"/>
  <c r="BO84" i="101"/>
  <c r="Q84" i="101"/>
  <c r="BN70" i="101"/>
  <c r="CP69" i="101"/>
  <c r="BO6" i="102"/>
  <c r="Q6" i="102"/>
  <c r="BN178" i="101"/>
  <c r="CP177" i="101"/>
  <c r="CB48" i="101"/>
  <c r="AD48" i="101"/>
  <c r="BN157" i="101"/>
  <c r="CP156" i="101"/>
  <c r="CB9" i="101"/>
  <c r="AD9" i="101"/>
  <c r="Q108" i="101"/>
  <c r="BO108" i="101"/>
  <c r="Q79" i="101"/>
  <c r="BP78" i="101" s="1"/>
  <c r="BP88" i="101"/>
  <c r="CR87" i="101"/>
  <c r="AF121" i="101"/>
  <c r="Q93" i="102"/>
  <c r="BO93" i="102"/>
  <c r="BO94" i="102" s="1"/>
  <c r="S109" i="101"/>
  <c r="AE148" i="101"/>
  <c r="AE183" i="101"/>
  <c r="CC183" i="101"/>
  <c r="CB84" i="101"/>
  <c r="AD84" i="101"/>
  <c r="AF39" i="101"/>
  <c r="AD91" i="101"/>
  <c r="AE6" i="101"/>
  <c r="CC6" i="101"/>
  <c r="BQ39" i="101"/>
  <c r="S39" i="101"/>
  <c r="Q181" i="101"/>
  <c r="BO180" i="101"/>
  <c r="BP84" i="102"/>
  <c r="BP85" i="102" s="1"/>
  <c r="R84" i="102"/>
  <c r="CB117" i="101"/>
  <c r="AD117" i="101"/>
  <c r="CC150" i="101"/>
  <c r="AE150" i="101"/>
  <c r="BN10" i="101"/>
  <c r="CP9" i="101"/>
  <c r="BO66" i="102"/>
  <c r="BO67" i="102" s="1"/>
  <c r="Q66" i="102"/>
  <c r="BN46" i="101"/>
  <c r="CP45" i="101"/>
  <c r="CD15" i="101"/>
  <c r="AF15" i="101"/>
  <c r="AF73" i="101"/>
  <c r="R54" i="102"/>
  <c r="BP54" i="102"/>
  <c r="BP55" i="102" s="1"/>
  <c r="Q127" i="101"/>
  <c r="BO30" i="102"/>
  <c r="BO31" i="102" s="1"/>
  <c r="Q30" i="102"/>
  <c r="Q12" i="101"/>
  <c r="BO12" i="101"/>
  <c r="CQ75" i="101"/>
  <c r="BO76" i="101"/>
  <c r="AE169" i="101"/>
  <c r="BP30" i="101"/>
  <c r="R30" i="101"/>
  <c r="R160" i="101"/>
  <c r="BP54" i="101"/>
  <c r="R54" i="101"/>
  <c r="BP174" i="101"/>
  <c r="R174" i="101"/>
  <c r="BO132" i="101"/>
  <c r="Q132" i="101"/>
  <c r="T58" i="102"/>
  <c r="R88" i="101"/>
  <c r="BQ87" i="101" s="1"/>
  <c r="BP99" i="101"/>
  <c r="AD127" i="101"/>
  <c r="AE88" i="101"/>
  <c r="BP126" i="101"/>
  <c r="R126" i="101"/>
  <c r="R147" i="101"/>
  <c r="BP147" i="101"/>
  <c r="CB141" i="101"/>
  <c r="AD141" i="101"/>
  <c r="CP54" i="101"/>
  <c r="BN55" i="101"/>
  <c r="CQ135" i="101"/>
  <c r="BO136" i="101"/>
  <c r="S70" i="102"/>
  <c r="Q103" i="101"/>
  <c r="Q115" i="101"/>
  <c r="BO117" i="101"/>
  <c r="Q117" i="101"/>
  <c r="R52" i="101"/>
  <c r="AE112" i="101"/>
  <c r="S85" i="101"/>
  <c r="T85" i="101"/>
  <c r="CB81" i="101"/>
  <c r="AD81" i="101"/>
  <c r="BN49" i="101"/>
  <c r="CP48" i="101"/>
  <c r="BN82" i="101"/>
  <c r="CP81" i="101"/>
  <c r="Q139" i="101"/>
  <c r="BO120" i="101"/>
  <c r="Q120" i="101"/>
  <c r="BO141" i="101"/>
  <c r="Q141" i="101"/>
  <c r="BO36" i="101"/>
  <c r="Q36" i="101"/>
  <c r="AF171" i="101"/>
  <c r="AD43" i="101"/>
  <c r="CP78" i="101"/>
  <c r="BN79" i="101"/>
  <c r="CC90" i="101"/>
  <c r="AE90" i="101"/>
  <c r="BO105" i="101"/>
  <c r="Q105" i="101"/>
  <c r="AE52" i="101"/>
  <c r="R6" i="101"/>
  <c r="BP6" i="101"/>
  <c r="CB168" i="101"/>
  <c r="AD168" i="101"/>
  <c r="CC159" i="101"/>
  <c r="S27" i="101"/>
  <c r="AF85" i="101"/>
  <c r="AD115" i="101"/>
  <c r="CC114" i="101" s="1"/>
  <c r="R16" i="101"/>
  <c r="BQ15" i="101" s="1"/>
  <c r="R24" i="102"/>
  <c r="BP24" i="102"/>
  <c r="BP25" i="102" s="1"/>
  <c r="AD12" i="101"/>
  <c r="CB12" i="101"/>
  <c r="S15" i="101"/>
  <c r="BN166" i="101"/>
  <c r="CP165" i="101"/>
  <c r="S37" i="101"/>
  <c r="CP183" i="101"/>
  <c r="BN184" i="101"/>
  <c r="Q88" i="102"/>
  <c r="BO87" i="102"/>
  <c r="BO88" i="102" s="1"/>
  <c r="R60" i="102"/>
  <c r="BP60" i="102"/>
  <c r="BP61" i="102" s="1"/>
  <c r="CQ39" i="101"/>
  <c r="BO40" i="101"/>
  <c r="BP63" i="102"/>
  <c r="BP64" i="102" s="1"/>
  <c r="R63" i="102"/>
  <c r="BQ111" i="101"/>
  <c r="S111" i="101"/>
  <c r="Q73" i="102"/>
  <c r="AE78" i="101"/>
  <c r="BN106" i="101"/>
  <c r="CP105" i="101"/>
  <c r="BN85" i="101"/>
  <c r="CP84" i="101"/>
  <c r="BO69" i="101"/>
  <c r="Q69" i="101"/>
  <c r="S180" i="101"/>
  <c r="BN7" i="102"/>
  <c r="BN5" i="102"/>
  <c r="BO177" i="101"/>
  <c r="Q177" i="101"/>
  <c r="R28" i="101"/>
  <c r="BQ27" i="101" s="1"/>
  <c r="R124" i="101"/>
  <c r="BN109" i="101"/>
  <c r="CP108" i="101"/>
  <c r="BO67" i="101"/>
  <c r="CQ66" i="101"/>
  <c r="S87" i="101"/>
  <c r="AD19" i="101"/>
  <c r="CB183" i="101"/>
  <c r="BP27" i="101"/>
  <c r="BN130" i="101"/>
  <c r="CP129" i="101"/>
  <c r="AG85" i="101"/>
  <c r="AD175" i="101"/>
  <c r="BP33" i="102"/>
  <c r="BP34" i="102" s="1"/>
  <c r="R33" i="102"/>
  <c r="CC126" i="101"/>
  <c r="AE126" i="101"/>
  <c r="BO79" i="101"/>
  <c r="CQ78" i="101"/>
  <c r="BO162" i="101"/>
  <c r="AE28" i="101"/>
  <c r="BO42" i="101"/>
  <c r="CP18" i="101"/>
  <c r="BN19" i="101"/>
  <c r="CB42" i="101"/>
  <c r="BO9" i="101"/>
  <c r="Q9" i="101"/>
  <c r="R16" i="102"/>
  <c r="BP15" i="102"/>
  <c r="BP16" i="102" s="1"/>
  <c r="BO45" i="101"/>
  <c r="Q45" i="101"/>
  <c r="BP15" i="101"/>
  <c r="CD111" i="101"/>
  <c r="AF111" i="101"/>
  <c r="CB69" i="101"/>
  <c r="AD69" i="101"/>
  <c r="Q151" i="101"/>
  <c r="BN13" i="101"/>
  <c r="CP12" i="101"/>
  <c r="CB162" i="101"/>
  <c r="BO144" i="101"/>
  <c r="Q144" i="101"/>
  <c r="BN22" i="101"/>
  <c r="CP21" i="101"/>
  <c r="AE64" i="101"/>
  <c r="CD63" i="101" s="1"/>
  <c r="AF49" i="101"/>
  <c r="CB24" i="101"/>
  <c r="AD24" i="101"/>
  <c r="CQ138" i="101"/>
  <c r="CB153" i="101"/>
  <c r="AD153" i="101"/>
  <c r="CD51" i="101"/>
  <c r="AF51" i="101"/>
  <c r="BN133" i="101"/>
  <c r="CP132" i="101"/>
  <c r="Q94" i="102"/>
  <c r="S87" i="102"/>
  <c r="BP150" i="101"/>
  <c r="R150" i="101"/>
  <c r="S99" i="101"/>
  <c r="Q91" i="101"/>
  <c r="CC27" i="101"/>
  <c r="CQ147" i="101"/>
  <c r="BO148" i="101"/>
  <c r="AE40" i="101"/>
  <c r="CD39" i="101" s="1"/>
  <c r="Q67" i="101"/>
  <c r="CB54" i="101"/>
  <c r="BO55" i="101" s="1"/>
  <c r="BO115" i="101"/>
  <c r="CQ114" i="101"/>
  <c r="T49" i="101"/>
  <c r="Q96" i="101"/>
  <c r="BO96" i="101"/>
  <c r="CB138" i="101"/>
  <c r="BO139" i="101" s="1"/>
  <c r="BP75" i="101"/>
  <c r="BO90" i="101"/>
  <c r="BO168" i="101"/>
  <c r="Q168" i="101"/>
  <c r="BO81" i="101"/>
  <c r="Q81" i="101"/>
  <c r="CB105" i="101"/>
  <c r="AD105" i="101"/>
  <c r="AD31" i="101"/>
  <c r="Q60" i="101"/>
  <c r="BO60" i="101"/>
  <c r="AD60" i="101"/>
  <c r="CB60" i="101"/>
  <c r="R28" i="102"/>
  <c r="BP27" i="102"/>
  <c r="BP28" i="102" s="1"/>
  <c r="BN121" i="101"/>
  <c r="CP120" i="101"/>
  <c r="BO24" i="101"/>
  <c r="Q24" i="101"/>
  <c r="BP171" i="101"/>
  <c r="Q19" i="101"/>
  <c r="BP18" i="101" s="1"/>
  <c r="BN37" i="101"/>
  <c r="CP36" i="101"/>
  <c r="Q49" i="102"/>
  <c r="AA17" i="90"/>
  <c r="AQ51" i="102"/>
  <c r="AQ1851" i="101"/>
  <c r="AQ267" i="102"/>
  <c r="AR1420" i="101"/>
  <c r="AT988" i="101"/>
  <c r="AT820" i="101"/>
  <c r="AR124" i="101"/>
  <c r="AS1864" i="101"/>
  <c r="AR674" i="101"/>
  <c r="AR668" i="101"/>
  <c r="AR672" i="101"/>
  <c r="AS627" i="101"/>
  <c r="AR1418" i="101"/>
  <c r="AR1411" i="101"/>
  <c r="AR1417" i="101"/>
  <c r="AT1849" i="101"/>
  <c r="AT1845" i="101"/>
  <c r="AT1850" i="101"/>
  <c r="AR1392" i="101"/>
  <c r="AR1386" i="101"/>
  <c r="AR1394" i="101"/>
  <c r="AQ1779" i="101"/>
  <c r="AR848" i="102"/>
  <c r="AR851" i="102"/>
  <c r="AQ160" i="101"/>
  <c r="AR60" i="102"/>
  <c r="AR56" i="102"/>
  <c r="AQ447" i="102"/>
  <c r="AQ2139" i="101"/>
  <c r="AT1416" i="101"/>
  <c r="AT1413" i="101"/>
  <c r="AT1419" i="101"/>
  <c r="AR237" i="101"/>
  <c r="AR239" i="101"/>
  <c r="AQ245" i="101"/>
  <c r="AT674" i="101"/>
  <c r="AT668" i="101"/>
  <c r="AT671" i="101"/>
  <c r="AR1246" i="101"/>
  <c r="AR1245" i="101"/>
  <c r="AQ1253" i="101"/>
  <c r="AT404" i="101"/>
  <c r="AT407" i="101"/>
  <c r="AS1347" i="101"/>
  <c r="AT116" i="101"/>
  <c r="AT119" i="101"/>
  <c r="AQ1467" i="101"/>
  <c r="AR783" i="102"/>
  <c r="AR775" i="102"/>
  <c r="AR780" i="102"/>
  <c r="AS915" i="101"/>
  <c r="AS87" i="101"/>
  <c r="AR117" i="101"/>
  <c r="AR119" i="101"/>
  <c r="AQ999" i="102"/>
  <c r="AR979" i="102"/>
  <c r="AR982" i="102"/>
  <c r="AQ915" i="101"/>
  <c r="AS1888" i="101"/>
  <c r="AT691" i="101"/>
  <c r="AT695" i="101"/>
  <c r="AS701" i="101"/>
  <c r="AQ15" i="102"/>
  <c r="AT2105" i="101"/>
  <c r="AT1564" i="101"/>
  <c r="AR100" i="101"/>
  <c r="AQ627" i="102"/>
  <c r="AR1396" i="101"/>
  <c r="AR413" i="102"/>
  <c r="AR641" i="102"/>
  <c r="AR2104" i="101"/>
  <c r="AQ88" i="102"/>
  <c r="AR673" i="101"/>
  <c r="AR667" i="101"/>
  <c r="AR675" i="101"/>
  <c r="AQ712" i="101"/>
  <c r="AR1416" i="101"/>
  <c r="AR1413" i="101"/>
  <c r="AR1419" i="101"/>
  <c r="AT1847" i="101"/>
  <c r="AT1844" i="101"/>
  <c r="AS1853" i="101"/>
  <c r="AR1391" i="101"/>
  <c r="AR1389" i="101"/>
  <c r="AR1395" i="101"/>
  <c r="AR855" i="102"/>
  <c r="AR846" i="102"/>
  <c r="AR852" i="102"/>
  <c r="AQ1564" i="101"/>
  <c r="AR63" i="102"/>
  <c r="AR59" i="102"/>
  <c r="AR55" i="102"/>
  <c r="AQ603" i="101"/>
  <c r="AS603" i="101"/>
  <c r="AT1414" i="101"/>
  <c r="AT1412" i="101"/>
  <c r="AS1421" i="101"/>
  <c r="AR235" i="101"/>
  <c r="AR240" i="101"/>
  <c r="AQ1899" i="101"/>
  <c r="AT673" i="101"/>
  <c r="AT666" i="101"/>
  <c r="AS677" i="101"/>
  <c r="AR1243" i="101"/>
  <c r="AR1247" i="101"/>
  <c r="AT411" i="101"/>
  <c r="AT402" i="101"/>
  <c r="AT409" i="101"/>
  <c r="AT123" i="101"/>
  <c r="AT114" i="101"/>
  <c r="AT120" i="101"/>
  <c r="AS1972" i="101"/>
  <c r="AR782" i="102"/>
  <c r="AR777" i="102"/>
  <c r="AR781" i="102"/>
  <c r="AQ375" i="101"/>
  <c r="AR122" i="101"/>
  <c r="AR114" i="101"/>
  <c r="AR121" i="101"/>
  <c r="AR987" i="102"/>
  <c r="AR980" i="102"/>
  <c r="AR983" i="102"/>
  <c r="AR125" i="102"/>
  <c r="AR784" i="102"/>
  <c r="AQ2008" i="101"/>
  <c r="AT690" i="101"/>
  <c r="AT697" i="101"/>
  <c r="AS2008" i="101"/>
  <c r="AS951" i="101"/>
  <c r="AQ232" i="102"/>
  <c r="AT268" i="101"/>
  <c r="AR964" i="101"/>
  <c r="AQ916" i="102"/>
  <c r="AQ699" i="101"/>
  <c r="AQ483" i="102"/>
  <c r="AQ555" i="102"/>
  <c r="AQ771" i="102"/>
  <c r="AT388" i="101"/>
  <c r="AR856" i="102"/>
  <c r="AR244" i="101"/>
  <c r="AT556" i="101"/>
  <c r="AQ880" i="101"/>
  <c r="AR670" i="101"/>
  <c r="AR669" i="101"/>
  <c r="AQ677" i="101"/>
  <c r="AQ1312" i="101"/>
  <c r="AR1415" i="101"/>
  <c r="AR1412" i="101"/>
  <c r="AQ1421" i="101"/>
  <c r="AT1843" i="101"/>
  <c r="AT1846" i="101"/>
  <c r="AQ243" i="102"/>
  <c r="AR1390" i="101"/>
  <c r="AR1388" i="101"/>
  <c r="AQ1397" i="101"/>
  <c r="AR854" i="102"/>
  <c r="AR847" i="102"/>
  <c r="AR853" i="102"/>
  <c r="AR62" i="102"/>
  <c r="AR58" i="102"/>
  <c r="AR54" i="102"/>
  <c r="AS1059" i="101"/>
  <c r="AS856" i="101"/>
  <c r="AT1410" i="101"/>
  <c r="AT1415" i="101"/>
  <c r="AR242" i="101"/>
  <c r="AR234" i="101"/>
  <c r="AR241" i="101"/>
  <c r="AS483" i="101"/>
  <c r="AT672" i="101"/>
  <c r="AT667" i="101"/>
  <c r="AR1250" i="101"/>
  <c r="AR1242" i="101"/>
  <c r="AR1248" i="101"/>
  <c r="AT408" i="101"/>
  <c r="AT403" i="101"/>
  <c r="AT410" i="101"/>
  <c r="AT121" i="101"/>
  <c r="AT117" i="101"/>
  <c r="AT122" i="101"/>
  <c r="AS1000" i="101"/>
  <c r="AR774" i="102"/>
  <c r="AR778" i="102"/>
  <c r="AQ785" i="102"/>
  <c r="AQ16" i="101"/>
  <c r="AR120" i="101"/>
  <c r="AR116" i="101"/>
  <c r="AR123" i="101"/>
  <c r="AR986" i="102"/>
  <c r="AR981" i="102"/>
  <c r="AR984" i="102"/>
  <c r="AR1252" i="101"/>
  <c r="AS807" i="101"/>
  <c r="AT696" i="101"/>
  <c r="AT692" i="101"/>
  <c r="AT698" i="101"/>
  <c r="AS2067" i="101"/>
  <c r="AS712" i="101"/>
  <c r="AT100" i="101"/>
  <c r="AT1996" i="101"/>
  <c r="AQ856" i="101"/>
  <c r="AR1988" i="101"/>
  <c r="AR1991" i="101"/>
  <c r="AS136" i="101"/>
  <c r="AR530" i="101"/>
  <c r="AR523" i="101"/>
  <c r="AR527" i="101"/>
  <c r="AQ1815" i="101"/>
  <c r="AT1122" i="101"/>
  <c r="AT1127" i="101"/>
  <c r="AS1144" i="101"/>
  <c r="AQ195" i="102"/>
  <c r="AQ459" i="102"/>
  <c r="AQ844" i="102"/>
  <c r="AQ555" i="101"/>
  <c r="AR1108" i="101"/>
  <c r="AR64" i="102"/>
  <c r="AR352" i="102"/>
  <c r="AT964" i="101"/>
  <c r="AR1132" i="101"/>
  <c r="AS448" i="101"/>
  <c r="AR666" i="101"/>
  <c r="AR671" i="101"/>
  <c r="AQ195" i="101"/>
  <c r="AQ315" i="101"/>
  <c r="AR1414" i="101"/>
  <c r="AR1410" i="101"/>
  <c r="AT1851" i="101"/>
  <c r="AT1842" i="101"/>
  <c r="AT1848" i="101"/>
  <c r="AQ1576" i="101"/>
  <c r="AR1387" i="101"/>
  <c r="AR1393" i="101"/>
  <c r="AQ519" i="102"/>
  <c r="AR850" i="102"/>
  <c r="AR849" i="102"/>
  <c r="AQ857" i="102"/>
  <c r="AR61" i="102"/>
  <c r="AR57" i="102"/>
  <c r="AQ65" i="102"/>
  <c r="AS1312" i="101"/>
  <c r="AT1418" i="101"/>
  <c r="AT1411" i="101"/>
  <c r="AT1417" i="101"/>
  <c r="AR236" i="101"/>
  <c r="AR238" i="101"/>
  <c r="AR243" i="101"/>
  <c r="AT675" i="101"/>
  <c r="AT669" i="101"/>
  <c r="AT670" i="101"/>
  <c r="AR1249" i="101"/>
  <c r="AR1244" i="101"/>
  <c r="AR1251" i="101"/>
  <c r="AT405" i="101"/>
  <c r="AT406" i="101"/>
  <c r="AS413" i="101"/>
  <c r="AT115" i="101"/>
  <c r="AT118" i="101"/>
  <c r="AS125" i="101"/>
  <c r="AQ1708" i="101"/>
  <c r="AR776" i="102"/>
  <c r="AR779" i="102"/>
  <c r="AS1288" i="101"/>
  <c r="AS1323" i="101"/>
  <c r="AR118" i="101"/>
  <c r="AR115" i="101"/>
  <c r="AQ125" i="101"/>
  <c r="AR985" i="102"/>
  <c r="AR978" i="102"/>
  <c r="AQ989" i="102"/>
  <c r="AR412" i="101"/>
  <c r="AQ448" i="101"/>
  <c r="AT694" i="101"/>
  <c r="AT693" i="101"/>
  <c r="AT699" i="101"/>
  <c r="AS1527" i="101"/>
  <c r="AQ171" i="101"/>
  <c r="AT700" i="101"/>
  <c r="AR1025" i="102"/>
  <c r="AR988" i="101"/>
  <c r="AR1994" i="101"/>
  <c r="AR1989" i="101"/>
  <c r="AR1993" i="101"/>
  <c r="AS1095" i="101"/>
  <c r="AR529" i="101"/>
  <c r="AR522" i="101"/>
  <c r="AQ533" i="101"/>
  <c r="AT1130" i="101"/>
  <c r="AT1125" i="101"/>
  <c r="AT1128" i="101"/>
  <c r="AT532" i="101"/>
  <c r="AR1986" i="101"/>
  <c r="AQ807" i="101"/>
  <c r="AR525" i="101"/>
  <c r="AT1129" i="101"/>
  <c r="AT1131" i="101"/>
  <c r="AS2032" i="101"/>
  <c r="AT1101" i="101"/>
  <c r="AT1102" i="101"/>
  <c r="AS1109" i="101"/>
  <c r="AT94" i="101"/>
  <c r="AT91" i="101"/>
  <c r="AQ424" i="102"/>
  <c r="AT1556" i="101"/>
  <c r="AT1559" i="101"/>
  <c r="AS1565" i="101"/>
  <c r="AT984" i="101"/>
  <c r="AT981" i="101"/>
  <c r="AT986" i="101"/>
  <c r="AR98" i="101"/>
  <c r="AR93" i="101"/>
  <c r="AR97" i="101"/>
  <c r="AQ376" i="102"/>
  <c r="AT1392" i="101"/>
  <c r="AT1389" i="101"/>
  <c r="AT1394" i="101"/>
  <c r="AS1035" i="101"/>
  <c r="AR402" i="101"/>
  <c r="AR407" i="101"/>
  <c r="AQ952" i="102"/>
  <c r="AT817" i="101"/>
  <c r="AT813" i="101"/>
  <c r="AT818" i="101"/>
  <c r="AQ1527" i="101"/>
  <c r="AQ1179" i="101"/>
  <c r="AR956" i="101"/>
  <c r="AR959" i="101"/>
  <c r="AQ1611" i="101"/>
  <c r="AR387" i="101"/>
  <c r="AR379" i="101"/>
  <c r="AR385" i="101"/>
  <c r="AR1274" i="101"/>
  <c r="AR1267" i="101"/>
  <c r="AR1272" i="101"/>
  <c r="AQ483" i="101"/>
  <c r="AT1268" i="101"/>
  <c r="AT1273" i="101"/>
  <c r="AQ1755" i="101"/>
  <c r="AR1123" i="101"/>
  <c r="AR1128" i="101"/>
  <c r="AQ1095" i="101"/>
  <c r="AT412" i="101"/>
  <c r="AQ1491" i="101"/>
  <c r="AQ519" i="101"/>
  <c r="AS16" i="101"/>
  <c r="AS424" i="101"/>
  <c r="AT1132" i="101"/>
  <c r="AT1108" i="101"/>
  <c r="AT1852" i="101"/>
  <c r="AT1420" i="101"/>
  <c r="AR268" i="101"/>
  <c r="AR837" i="101"/>
  <c r="AR839" i="101"/>
  <c r="AQ845" i="101"/>
  <c r="AR1106" i="101"/>
  <c r="AR1100" i="101"/>
  <c r="AR1105" i="101"/>
  <c r="AQ1288" i="101"/>
  <c r="AT238" i="101"/>
  <c r="AT236" i="101"/>
  <c r="AQ1059" i="101"/>
  <c r="AQ603" i="102"/>
  <c r="AS1239" i="101"/>
  <c r="AS2140" i="101"/>
  <c r="AQ1864" i="101"/>
  <c r="AQ1456" i="101"/>
  <c r="AQ1383" i="101"/>
  <c r="AS1959" i="101"/>
  <c r="AT954" i="101"/>
  <c r="AT959" i="101"/>
  <c r="AQ700" i="102"/>
  <c r="AR2097" i="101"/>
  <c r="AR2098" i="101"/>
  <c r="AQ280" i="101"/>
  <c r="AS280" i="101"/>
  <c r="AT526" i="101"/>
  <c r="AT523" i="101"/>
  <c r="AS533" i="101"/>
  <c r="AQ1959" i="101"/>
  <c r="AQ1432" i="101"/>
  <c r="AT550" i="101"/>
  <c r="AT548" i="101"/>
  <c r="AS663" i="101"/>
  <c r="AT1276" i="101"/>
  <c r="AT378" i="101"/>
  <c r="AT384" i="101"/>
  <c r="AT266" i="101"/>
  <c r="AT259" i="101"/>
  <c r="AT265" i="101"/>
  <c r="AT1247" i="101"/>
  <c r="AT1243" i="101"/>
  <c r="AT1251" i="101"/>
  <c r="AT843" i="101"/>
  <c r="AT834" i="101"/>
  <c r="AT839" i="101"/>
  <c r="AR817" i="101"/>
  <c r="AR812" i="101"/>
  <c r="AR819" i="101"/>
  <c r="AR492" i="102"/>
  <c r="AR488" i="102"/>
  <c r="AQ497" i="102"/>
  <c r="AQ627" i="101"/>
  <c r="AR348" i="102"/>
  <c r="AR343" i="102"/>
  <c r="AR350" i="102"/>
  <c r="AQ2115" i="101"/>
  <c r="AT1992" i="101"/>
  <c r="AT1986" i="101"/>
  <c r="AT1994" i="101"/>
  <c r="AR265" i="101"/>
  <c r="AR261" i="101"/>
  <c r="AQ269" i="101"/>
  <c r="AR987" i="101"/>
  <c r="AR982" i="101"/>
  <c r="AR979" i="101"/>
  <c r="AQ1671" i="101"/>
  <c r="AS1600" i="101"/>
  <c r="AR1987" i="101"/>
  <c r="AR531" i="101"/>
  <c r="AR526" i="101"/>
  <c r="AT1126" i="101"/>
  <c r="AS1133" i="101"/>
  <c r="AS195" i="101"/>
  <c r="AT1098" i="101"/>
  <c r="AT1103" i="101"/>
  <c r="AT99" i="101"/>
  <c r="AT92" i="101"/>
  <c r="AT95" i="101"/>
  <c r="AS1815" i="101"/>
  <c r="AT1555" i="101"/>
  <c r="AT1560" i="101"/>
  <c r="AS1432" i="101"/>
  <c r="AT978" i="101"/>
  <c r="AT982" i="101"/>
  <c r="AS989" i="101"/>
  <c r="AR96" i="101"/>
  <c r="AR92" i="101"/>
  <c r="AR99" i="101"/>
  <c r="AS736" i="101"/>
  <c r="AT1391" i="101"/>
  <c r="AT1387" i="101"/>
  <c r="AT1395" i="101"/>
  <c r="AR411" i="101"/>
  <c r="AR403" i="101"/>
  <c r="AR408" i="101"/>
  <c r="AT814" i="101"/>
  <c r="AT811" i="101"/>
  <c r="AT819" i="101"/>
  <c r="AR962" i="101"/>
  <c r="AR955" i="101"/>
  <c r="AR961" i="101"/>
  <c r="AQ1635" i="101"/>
  <c r="AR380" i="101"/>
  <c r="AR382" i="101"/>
  <c r="AR386" i="101"/>
  <c r="AR1273" i="101"/>
  <c r="AR1268" i="101"/>
  <c r="AQ1277" i="101"/>
  <c r="AT1272" i="101"/>
  <c r="AT1269" i="101"/>
  <c r="AT1274" i="101"/>
  <c r="AR1130" i="101"/>
  <c r="AR1122" i="101"/>
  <c r="AR1129" i="101"/>
  <c r="AS315" i="101"/>
  <c r="AR388" i="101"/>
  <c r="AQ1600" i="101"/>
  <c r="AQ951" i="101"/>
  <c r="AQ592" i="102"/>
  <c r="AR844" i="101"/>
  <c r="AT244" i="101"/>
  <c r="AT676" i="101"/>
  <c r="AR988" i="102"/>
  <c r="AR834" i="101"/>
  <c r="AR840" i="101"/>
  <c r="AS1179" i="101"/>
  <c r="AR1104" i="101"/>
  <c r="AR1099" i="101"/>
  <c r="AR1107" i="101"/>
  <c r="AT241" i="101"/>
  <c r="AT237" i="101"/>
  <c r="AT242" i="101"/>
  <c r="AS1671" i="101"/>
  <c r="AS339" i="101"/>
  <c r="AS592" i="101"/>
  <c r="AS1744" i="101"/>
  <c r="AQ2032" i="101"/>
  <c r="AS1635" i="101"/>
  <c r="AS459" i="101"/>
  <c r="AT963" i="101"/>
  <c r="AT957" i="101"/>
  <c r="AT960" i="101"/>
  <c r="AR2103" i="101"/>
  <c r="AR2096" i="101"/>
  <c r="AR2099" i="101"/>
  <c r="AS171" i="101"/>
  <c r="AS771" i="101"/>
  <c r="AT525" i="101"/>
  <c r="AT527" i="101"/>
  <c r="AQ1071" i="102"/>
  <c r="AS1203" i="101"/>
  <c r="AT555" i="101"/>
  <c r="AT546" i="101"/>
  <c r="AT551" i="101"/>
  <c r="AQ231" i="101"/>
  <c r="AT386" i="101"/>
  <c r="AT381" i="101"/>
  <c r="AT385" i="101"/>
  <c r="AT264" i="101"/>
  <c r="AT258" i="101"/>
  <c r="AT267" i="101"/>
  <c r="AT1246" i="101"/>
  <c r="AT1245" i="101"/>
  <c r="AS1253" i="101"/>
  <c r="AT841" i="101"/>
  <c r="AT837" i="101"/>
  <c r="AT842" i="101"/>
  <c r="AR816" i="101"/>
  <c r="AR813" i="101"/>
  <c r="AQ821" i="101"/>
  <c r="AR487" i="102"/>
  <c r="AR490" i="102"/>
  <c r="AS1491" i="101"/>
  <c r="AS1708" i="101"/>
  <c r="AR346" i="102"/>
  <c r="AR344" i="102"/>
  <c r="AR351" i="102"/>
  <c r="AQ303" i="102"/>
  <c r="AT1990" i="101"/>
  <c r="AT1989" i="101"/>
  <c r="AS1997" i="101"/>
  <c r="AR264" i="101"/>
  <c r="AR258" i="101"/>
  <c r="AQ664" i="102"/>
  <c r="AR986" i="101"/>
  <c r="AR978" i="101"/>
  <c r="AR984" i="101"/>
  <c r="AS1779" i="101"/>
  <c r="AQ1035" i="101"/>
  <c r="AR1992" i="101"/>
  <c r="AR1995" i="101"/>
  <c r="AR528" i="101"/>
  <c r="AQ2043" i="101"/>
  <c r="AT1124" i="101"/>
  <c r="AT1106" i="101"/>
  <c r="AT1100" i="101"/>
  <c r="AT1105" i="101"/>
  <c r="AT97" i="101"/>
  <c r="AT93" i="101"/>
  <c r="AT98" i="101"/>
  <c r="AT1562" i="101"/>
  <c r="AT1554" i="101"/>
  <c r="AT1561" i="101"/>
  <c r="AS1611" i="101"/>
  <c r="AT980" i="101"/>
  <c r="AT983" i="101"/>
  <c r="AQ736" i="101"/>
  <c r="AR94" i="101"/>
  <c r="AR91" i="101"/>
  <c r="AQ101" i="101"/>
  <c r="AQ159" i="102"/>
  <c r="AT1386" i="101"/>
  <c r="AT1390" i="101"/>
  <c r="AS1397" i="101"/>
  <c r="AR410" i="101"/>
  <c r="AR405" i="101"/>
  <c r="AR409" i="101"/>
  <c r="AT810" i="101"/>
  <c r="AT815" i="101"/>
  <c r="AS821" i="101"/>
  <c r="AR960" i="101"/>
  <c r="AR957" i="101"/>
  <c r="AR963" i="101"/>
  <c r="AQ1203" i="101"/>
  <c r="AR381" i="101"/>
  <c r="AR383" i="101"/>
  <c r="AQ389" i="101"/>
  <c r="AR1270" i="101"/>
  <c r="AR1269" i="101"/>
  <c r="AQ340" i="102"/>
  <c r="AT1266" i="101"/>
  <c r="AT1270" i="101"/>
  <c r="AT1275" i="101"/>
  <c r="AR1125" i="101"/>
  <c r="AR1126" i="101"/>
  <c r="AR1131" i="101"/>
  <c r="AQ531" i="102"/>
  <c r="AQ1024" i="101"/>
  <c r="AS304" i="101"/>
  <c r="AS519" i="101"/>
  <c r="AQ304" i="101"/>
  <c r="AR1996" i="101"/>
  <c r="AT844" i="101"/>
  <c r="AR676" i="101"/>
  <c r="AR820" i="101"/>
  <c r="AR842" i="101"/>
  <c r="AR836" i="101"/>
  <c r="AR841" i="101"/>
  <c r="AS1383" i="101"/>
  <c r="AR1101" i="101"/>
  <c r="AR1102" i="101"/>
  <c r="AQ1109" i="101"/>
  <c r="AT240" i="101"/>
  <c r="AT234" i="101"/>
  <c r="AT243" i="101"/>
  <c r="AQ1923" i="101"/>
  <c r="AQ1972" i="101"/>
  <c r="AS1755" i="101"/>
  <c r="AS747" i="101"/>
  <c r="AQ735" i="102"/>
  <c r="AQ1000" i="101"/>
  <c r="AQ1323" i="101"/>
  <c r="AS1024" i="101"/>
  <c r="AT962" i="101"/>
  <c r="AT955" i="101"/>
  <c r="AT961" i="101"/>
  <c r="AR2102" i="101"/>
  <c r="AR2095" i="101"/>
  <c r="AR2101" i="101"/>
  <c r="AS2043" i="101"/>
  <c r="AT530" i="101"/>
  <c r="AT524" i="101"/>
  <c r="AT528" i="101"/>
  <c r="AQ1744" i="101"/>
  <c r="AQ280" i="102"/>
  <c r="AT553" i="101"/>
  <c r="AT549" i="101"/>
  <c r="AT554" i="101"/>
  <c r="AS231" i="101"/>
  <c r="AT382" i="101"/>
  <c r="AT380" i="101"/>
  <c r="AT387" i="101"/>
  <c r="AT263" i="101"/>
  <c r="AT261" i="101"/>
  <c r="AS269" i="101"/>
  <c r="AT1242" i="101"/>
  <c r="AT1249" i="101"/>
  <c r="AQ880" i="102"/>
  <c r="AT840" i="101"/>
  <c r="AT836" i="101"/>
  <c r="AS845" i="101"/>
  <c r="AR811" i="101"/>
  <c r="AR814" i="101"/>
  <c r="AR494" i="102"/>
  <c r="AR486" i="102"/>
  <c r="AR491" i="102"/>
  <c r="AQ339" i="101"/>
  <c r="AQ1888" i="101"/>
  <c r="AR342" i="102"/>
  <c r="AR347" i="102"/>
  <c r="AQ353" i="102"/>
  <c r="AQ1347" i="101"/>
  <c r="AT1987" i="101"/>
  <c r="AT1991" i="101"/>
  <c r="AR267" i="101"/>
  <c r="AR260" i="101"/>
  <c r="AR262" i="101"/>
  <c r="AQ819" i="102"/>
  <c r="AR985" i="101"/>
  <c r="AR980" i="101"/>
  <c r="AQ989" i="101"/>
  <c r="AR1990" i="101"/>
  <c r="AQ1997" i="101"/>
  <c r="AR524" i="101"/>
  <c r="AS1923" i="101"/>
  <c r="AT1123" i="101"/>
  <c r="AT1104" i="101"/>
  <c r="AT1099" i="101"/>
  <c r="AT1107" i="101"/>
  <c r="AT96" i="101"/>
  <c r="AT90" i="101"/>
  <c r="AS101" i="101"/>
  <c r="AT1558" i="101"/>
  <c r="AT1557" i="101"/>
  <c r="AT1563" i="101"/>
  <c r="AT987" i="101"/>
  <c r="AT979" i="101"/>
  <c r="AT985" i="101"/>
  <c r="AQ459" i="101"/>
  <c r="AR90" i="101"/>
  <c r="AR95" i="101"/>
  <c r="AS1168" i="101"/>
  <c r="AQ891" i="101"/>
  <c r="AT1388" i="101"/>
  <c r="AT1393" i="101"/>
  <c r="AS1720" i="101"/>
  <c r="AR404" i="101"/>
  <c r="AR406" i="101"/>
  <c r="AQ413" i="101"/>
  <c r="AT812" i="101"/>
  <c r="AT816" i="101"/>
  <c r="AQ592" i="101"/>
  <c r="AR954" i="101"/>
  <c r="AR958" i="101"/>
  <c r="AQ965" i="101"/>
  <c r="AQ136" i="101"/>
  <c r="AR378" i="101"/>
  <c r="AR384" i="101"/>
  <c r="AR1275" i="101"/>
  <c r="AR1266" i="101"/>
  <c r="AR1271" i="101"/>
  <c r="AQ51" i="101"/>
  <c r="AT1267" i="101"/>
  <c r="AT1271" i="101"/>
  <c r="AS1277" i="101"/>
  <c r="AR1124" i="101"/>
  <c r="AR1127" i="101"/>
  <c r="AQ1133" i="101"/>
  <c r="AT1396" i="101"/>
  <c r="AQ1144" i="101"/>
  <c r="AS160" i="101"/>
  <c r="AQ1059" i="102"/>
  <c r="AQ2067" i="101"/>
  <c r="AR532" i="101"/>
  <c r="AT1252" i="101"/>
  <c r="AR496" i="102"/>
  <c r="AT124" i="101"/>
  <c r="AR835" i="101"/>
  <c r="AR838" i="101"/>
  <c r="AR843" i="101"/>
  <c r="AS2151" i="101"/>
  <c r="AR1098" i="101"/>
  <c r="AR1103" i="101"/>
  <c r="AS1899" i="101"/>
  <c r="AT239" i="101"/>
  <c r="AT235" i="101"/>
  <c r="AS245" i="101"/>
  <c r="AQ424" i="101"/>
  <c r="AQ808" i="102"/>
  <c r="AS1576" i="101"/>
  <c r="AQ1239" i="101"/>
  <c r="AQ87" i="101"/>
  <c r="AS1467" i="101"/>
  <c r="AQ568" i="101"/>
  <c r="AS568" i="101"/>
  <c r="AT958" i="101"/>
  <c r="AT956" i="101"/>
  <c r="AS965" i="101"/>
  <c r="AR2100" i="101"/>
  <c r="AR2094" i="101"/>
  <c r="AQ2105" i="101"/>
  <c r="AS1456" i="101"/>
  <c r="AT529" i="101"/>
  <c r="AT522" i="101"/>
  <c r="AT531" i="101"/>
  <c r="AQ747" i="101"/>
  <c r="AS880" i="101"/>
  <c r="AT552" i="101"/>
  <c r="AT547" i="101"/>
  <c r="AS557" i="101"/>
  <c r="AR1276" i="101"/>
  <c r="AT379" i="101"/>
  <c r="AT383" i="101"/>
  <c r="AS389" i="101"/>
  <c r="AT260" i="101"/>
  <c r="AT262" i="101"/>
  <c r="AT1248" i="101"/>
  <c r="AT1244" i="101"/>
  <c r="AT1250" i="101"/>
  <c r="AQ1168" i="101"/>
  <c r="AT838" i="101"/>
  <c r="AT835" i="101"/>
  <c r="AS891" i="101"/>
  <c r="AR818" i="101"/>
  <c r="AR810" i="101"/>
  <c r="AR815" i="101"/>
  <c r="AR493" i="102"/>
  <c r="AR489" i="102"/>
  <c r="AR495" i="102"/>
  <c r="AS375" i="101"/>
  <c r="AQ1720" i="101"/>
  <c r="AR345" i="102"/>
  <c r="AR349" i="102"/>
  <c r="AS51" i="101"/>
  <c r="AT1995" i="101"/>
  <c r="AT1988" i="101"/>
  <c r="AT1993" i="101"/>
  <c r="AR266" i="101"/>
  <c r="AR259" i="101"/>
  <c r="AR263" i="101"/>
  <c r="AQ771" i="101"/>
  <c r="AR983" i="101"/>
  <c r="AR981" i="101"/>
  <c r="AQ136" i="102"/>
  <c r="AQ663" i="101"/>
  <c r="BP51" i="101" l="1"/>
  <c r="R51" i="101"/>
  <c r="S75" i="102"/>
  <c r="BQ75" i="102"/>
  <c r="BQ76" i="102" s="1"/>
  <c r="R43" i="102"/>
  <c r="R21" i="102"/>
  <c r="BP21" i="102"/>
  <c r="BP22" i="102" s="1"/>
  <c r="BO160" i="101"/>
  <c r="CQ159" i="101"/>
  <c r="CP5" i="101"/>
  <c r="BP69" i="102"/>
  <c r="BP70" i="102" s="1"/>
  <c r="R69" i="102"/>
  <c r="BP51" i="102"/>
  <c r="BP52" i="102" s="1"/>
  <c r="R51" i="102"/>
  <c r="R45" i="102"/>
  <c r="BP45" i="102"/>
  <c r="BP46" i="102" s="1"/>
  <c r="R63" i="101"/>
  <c r="BP63" i="101"/>
  <c r="BQ81" i="102"/>
  <c r="BQ82" i="102" s="1"/>
  <c r="S81" i="102"/>
  <c r="BP57" i="102"/>
  <c r="BP58" i="102" s="1"/>
  <c r="R57" i="102"/>
  <c r="CQ63" i="101"/>
  <c r="BO64" i="101"/>
  <c r="R27" i="102"/>
  <c r="BP159" i="101"/>
  <c r="CR159" i="101" s="1"/>
  <c r="R159" i="101"/>
  <c r="R9" i="102"/>
  <c r="BP9" i="102"/>
  <c r="BP10" i="102" s="1"/>
  <c r="AU984" i="101"/>
  <c r="AU979" i="101"/>
  <c r="AU981" i="101"/>
  <c r="AU980" i="101"/>
  <c r="AU978" i="101"/>
  <c r="AU982" i="101"/>
  <c r="AU983" i="101"/>
  <c r="AU985" i="101"/>
  <c r="AU986" i="101"/>
  <c r="AU987" i="101"/>
  <c r="AU263" i="101"/>
  <c r="AU262" i="101"/>
  <c r="AU258" i="101"/>
  <c r="AU261" i="101"/>
  <c r="AU259" i="101"/>
  <c r="AU260" i="101"/>
  <c r="AU264" i="101"/>
  <c r="AU265" i="101"/>
  <c r="AU266" i="101"/>
  <c r="AU267" i="101"/>
  <c r="AU351" i="102"/>
  <c r="AU350" i="102"/>
  <c r="AU349" i="102"/>
  <c r="AU347" i="102"/>
  <c r="AU344" i="102"/>
  <c r="AU343" i="102"/>
  <c r="AU345" i="102"/>
  <c r="AU342" i="102"/>
  <c r="AU346" i="102"/>
  <c r="AU348" i="102"/>
  <c r="AU495" i="102"/>
  <c r="AU491" i="102"/>
  <c r="AU490" i="102"/>
  <c r="AU488" i="102"/>
  <c r="AU489" i="102"/>
  <c r="AU486" i="102"/>
  <c r="AU487" i="102"/>
  <c r="AU492" i="102"/>
  <c r="AU493" i="102"/>
  <c r="AU494" i="102"/>
  <c r="AU819" i="101"/>
  <c r="AU815" i="101"/>
  <c r="AU814" i="101"/>
  <c r="AU813" i="101"/>
  <c r="AU812" i="101"/>
  <c r="AU810" i="101"/>
  <c r="AU811" i="101"/>
  <c r="AU816" i="101"/>
  <c r="AU817" i="101"/>
  <c r="AU818" i="101"/>
  <c r="AU1276" i="101"/>
  <c r="AU551" i="101"/>
  <c r="AU548" i="101"/>
  <c r="AU547" i="101"/>
  <c r="AU549" i="101"/>
  <c r="AU546" i="101"/>
  <c r="AU550" i="101"/>
  <c r="AU552" i="101"/>
  <c r="AU553" i="101"/>
  <c r="AU531" i="101"/>
  <c r="AU530" i="101"/>
  <c r="AU2101" i="101"/>
  <c r="AU2099" i="101"/>
  <c r="AU2098" i="101"/>
  <c r="AU2094" i="101"/>
  <c r="AU2095" i="101"/>
  <c r="AU2096" i="101"/>
  <c r="AU2097" i="101"/>
  <c r="AU2100" i="101"/>
  <c r="AU2102" i="101"/>
  <c r="AU2103" i="101"/>
  <c r="AU1107" i="101"/>
  <c r="AU1105" i="101"/>
  <c r="AU1103" i="101"/>
  <c r="AU1102" i="101"/>
  <c r="AU1099" i="101"/>
  <c r="AU1100" i="101"/>
  <c r="AU1098" i="101"/>
  <c r="AU1101" i="101"/>
  <c r="AU1104" i="101"/>
  <c r="AU1106" i="101"/>
  <c r="AU843" i="101"/>
  <c r="AU841" i="101"/>
  <c r="AU840" i="101"/>
  <c r="AU839" i="101"/>
  <c r="AU838" i="101"/>
  <c r="AU836" i="101"/>
  <c r="AU834" i="101"/>
  <c r="AU837" i="101"/>
  <c r="AU835" i="101"/>
  <c r="AU842" i="101"/>
  <c r="AU988" i="102"/>
  <c r="AU268" i="101"/>
  <c r="AU496" i="102"/>
  <c r="AU820" i="101"/>
  <c r="AU576" i="101"/>
  <c r="AU676" i="101"/>
  <c r="AU1996" i="101"/>
  <c r="AU844" i="101"/>
  <c r="AU388" i="101"/>
  <c r="AU531" i="102"/>
  <c r="AU1131" i="101"/>
  <c r="AU1129" i="101"/>
  <c r="AU1128" i="101"/>
  <c r="AU1127" i="101"/>
  <c r="AU1126" i="101"/>
  <c r="AU1122" i="101"/>
  <c r="AU1123" i="101"/>
  <c r="AU1124" i="101"/>
  <c r="AU1125" i="101"/>
  <c r="AU1130" i="101"/>
  <c r="AU1272" i="101"/>
  <c r="AU1271" i="101"/>
  <c r="AU1269" i="101"/>
  <c r="AU1268" i="101"/>
  <c r="AU1267" i="101"/>
  <c r="AU1266" i="101"/>
  <c r="AU1270" i="101"/>
  <c r="AU1273" i="101"/>
  <c r="AU1274" i="101"/>
  <c r="AU1275" i="101"/>
  <c r="AU386" i="101"/>
  <c r="AU385" i="101"/>
  <c r="AU384" i="101"/>
  <c r="AU383" i="101"/>
  <c r="AU382" i="101"/>
  <c r="AU379" i="101"/>
  <c r="AU378" i="101"/>
  <c r="AU381" i="101"/>
  <c r="AU380" i="101"/>
  <c r="AU387" i="101"/>
  <c r="AU963" i="101"/>
  <c r="AU961" i="101"/>
  <c r="AU959" i="101"/>
  <c r="AU958" i="101"/>
  <c r="AU957" i="101"/>
  <c r="AU955" i="101"/>
  <c r="AU956" i="101"/>
  <c r="AU954" i="101"/>
  <c r="AU960" i="101"/>
  <c r="AU962" i="101"/>
  <c r="AU409" i="101"/>
  <c r="AU408" i="101"/>
  <c r="AU407" i="101"/>
  <c r="AU406" i="101"/>
  <c r="AU405" i="101"/>
  <c r="AU403" i="101"/>
  <c r="AU402" i="101"/>
  <c r="AU404" i="101"/>
  <c r="AU410" i="101"/>
  <c r="AU411" i="101"/>
  <c r="AU99" i="101"/>
  <c r="AU97" i="101"/>
  <c r="AU95" i="101"/>
  <c r="AU91" i="101"/>
  <c r="AU92" i="101"/>
  <c r="AU93" i="101"/>
  <c r="AU90" i="101"/>
  <c r="AU94" i="101"/>
  <c r="AU96" i="101"/>
  <c r="AU98" i="101"/>
  <c r="AU1995" i="101"/>
  <c r="AU1993" i="101"/>
  <c r="AU1991" i="101"/>
  <c r="AU1987" i="101"/>
  <c r="AU1986" i="101"/>
  <c r="AU1989" i="101"/>
  <c r="AU1988" i="101"/>
  <c r="AU1990" i="101"/>
  <c r="AU1992" i="101"/>
  <c r="AU1994" i="101"/>
  <c r="AU532" i="101"/>
  <c r="AU988" i="101"/>
  <c r="AU964" i="101"/>
  <c r="AU100" i="101"/>
  <c r="AU1025" i="102"/>
  <c r="AU784" i="102"/>
  <c r="AU412" i="101"/>
  <c r="AU1252" i="101"/>
  <c r="AU125" i="102"/>
  <c r="AU984" i="102"/>
  <c r="AU983" i="102"/>
  <c r="AU982" i="102"/>
  <c r="AU978" i="102"/>
  <c r="AU981" i="102"/>
  <c r="AU980" i="102"/>
  <c r="AU979" i="102"/>
  <c r="AU985" i="102"/>
  <c r="AU986" i="102"/>
  <c r="AU987" i="102"/>
  <c r="AU123" i="101"/>
  <c r="AU121" i="101"/>
  <c r="AU119" i="101"/>
  <c r="AU115" i="101"/>
  <c r="AU116" i="101"/>
  <c r="AU114" i="101"/>
  <c r="AU117" i="101"/>
  <c r="AU118" i="101"/>
  <c r="AU120" i="101"/>
  <c r="AU122" i="101"/>
  <c r="AU781" i="102"/>
  <c r="AU780" i="102"/>
  <c r="AU779" i="102"/>
  <c r="AU778" i="102"/>
  <c r="AU777" i="102"/>
  <c r="AU775" i="102"/>
  <c r="AU776" i="102"/>
  <c r="AU774" i="102"/>
  <c r="AU782" i="102"/>
  <c r="AU783" i="102"/>
  <c r="AU1251" i="101"/>
  <c r="AU1248" i="101"/>
  <c r="AU1247" i="101"/>
  <c r="AU1245" i="101"/>
  <c r="AU1244" i="101"/>
  <c r="AU1242" i="101"/>
  <c r="AU1243" i="101"/>
  <c r="AU1246" i="101"/>
  <c r="AU1249" i="101"/>
  <c r="AU1250" i="101"/>
  <c r="AU243" i="101"/>
  <c r="AU241" i="101"/>
  <c r="AU240" i="101"/>
  <c r="AU239" i="101"/>
  <c r="AU238" i="101"/>
  <c r="AU234" i="101"/>
  <c r="AU235" i="101"/>
  <c r="AU237" i="101"/>
  <c r="AU236" i="101"/>
  <c r="AU242" i="101"/>
  <c r="AU60" i="102"/>
  <c r="AU50" i="102"/>
  <c r="AU61" i="102"/>
  <c r="AU51" i="102"/>
  <c r="AU62" i="102"/>
  <c r="AU63" i="102"/>
  <c r="AU853" i="102"/>
  <c r="AU852" i="102"/>
  <c r="AU851" i="102"/>
  <c r="AU849" i="102"/>
  <c r="AU847" i="102"/>
  <c r="AU846" i="102"/>
  <c r="AU848" i="102"/>
  <c r="AU850" i="102"/>
  <c r="AU854" i="102"/>
  <c r="AU855" i="102"/>
  <c r="AU1395" i="101"/>
  <c r="AU1394" i="101"/>
  <c r="AU1393" i="101"/>
  <c r="AU1388" i="101"/>
  <c r="AU1389" i="101"/>
  <c r="AU1386" i="101"/>
  <c r="AU1387" i="101"/>
  <c r="AU1390" i="101"/>
  <c r="AU1391" i="101"/>
  <c r="AU1392" i="101"/>
  <c r="AU1419" i="101"/>
  <c r="AU1417" i="101"/>
  <c r="AU1410" i="101"/>
  <c r="AU1412" i="101"/>
  <c r="AU1413" i="101"/>
  <c r="AU1411" i="101"/>
  <c r="AU1414" i="101"/>
  <c r="AU1415" i="101"/>
  <c r="AU1416" i="101"/>
  <c r="AU1418" i="101"/>
  <c r="AU575" i="101"/>
  <c r="AU675" i="101"/>
  <c r="AU572" i="101"/>
  <c r="AU672" i="101"/>
  <c r="AU571" i="101"/>
  <c r="AU671" i="101"/>
  <c r="AU669" i="101"/>
  <c r="AU667" i="101"/>
  <c r="AU668" i="101"/>
  <c r="AU666" i="101"/>
  <c r="AU570" i="101"/>
  <c r="AU670" i="101"/>
  <c r="AU573" i="101"/>
  <c r="AU673" i="101"/>
  <c r="AU574" i="101"/>
  <c r="AU674" i="101"/>
  <c r="AU1132" i="101"/>
  <c r="AU2104" i="101"/>
  <c r="AU124" i="101"/>
  <c r="AU541" i="102"/>
  <c r="AU641" i="102"/>
  <c r="AU352" i="102"/>
  <c r="AU244" i="101"/>
  <c r="AU413" i="102"/>
  <c r="AU54" i="102"/>
  <c r="AU64" i="102"/>
  <c r="AU856" i="102"/>
  <c r="AU1396" i="101"/>
  <c r="AU1420" i="101"/>
  <c r="AU1108" i="101"/>
  <c r="CR18" i="101"/>
  <c r="BQ16" i="101"/>
  <c r="CS15" i="101"/>
  <c r="CR78" i="101"/>
  <c r="BP163" i="101"/>
  <c r="CR162" i="101"/>
  <c r="CS99" i="101"/>
  <c r="BP60" i="101"/>
  <c r="R60" i="101"/>
  <c r="BO97" i="101"/>
  <c r="CQ96" i="101"/>
  <c r="R91" i="101"/>
  <c r="BQ90" i="101" s="1"/>
  <c r="CC153" i="101"/>
  <c r="AE153" i="101"/>
  <c r="BP144" i="101"/>
  <c r="R144" i="101"/>
  <c r="S16" i="102"/>
  <c r="BQ15" i="102"/>
  <c r="BQ16" i="102" s="1"/>
  <c r="BO163" i="101"/>
  <c r="CQ162" i="101"/>
  <c r="T87" i="101"/>
  <c r="R69" i="101"/>
  <c r="BP69" i="101"/>
  <c r="R73" i="102"/>
  <c r="S60" i="102"/>
  <c r="BQ60" i="102"/>
  <c r="BQ61" i="102" s="1"/>
  <c r="T27" i="101"/>
  <c r="AG171" i="101"/>
  <c r="BP117" i="101"/>
  <c r="R117" i="101"/>
  <c r="R30" i="102"/>
  <c r="BP30" i="102"/>
  <c r="BP31" i="102" s="1"/>
  <c r="R181" i="101"/>
  <c r="BP180" i="101"/>
  <c r="AE9" i="101"/>
  <c r="CC9" i="101"/>
  <c r="S148" i="101"/>
  <c r="S162" i="101"/>
  <c r="CD147" i="101"/>
  <c r="AF147" i="101"/>
  <c r="BP57" i="101"/>
  <c r="R57" i="101"/>
  <c r="CC36" i="101"/>
  <c r="AE36" i="101"/>
  <c r="R33" i="101"/>
  <c r="BP33" i="101"/>
  <c r="CC129" i="101"/>
  <c r="AE129" i="101"/>
  <c r="T46" i="102"/>
  <c r="BO31" i="101"/>
  <c r="CQ30" i="101"/>
  <c r="T73" i="101"/>
  <c r="AE79" i="101"/>
  <c r="CD78" i="101" s="1"/>
  <c r="BO94" i="101"/>
  <c r="CQ93" i="101"/>
  <c r="AG75" i="101"/>
  <c r="S102" i="101"/>
  <c r="S78" i="102"/>
  <c r="BQ78" i="102"/>
  <c r="BQ79" i="102" s="1"/>
  <c r="AG37" i="101"/>
  <c r="BQ76" i="101"/>
  <c r="CS75" i="101"/>
  <c r="BP172" i="101"/>
  <c r="CR171" i="101"/>
  <c r="BO91" i="101"/>
  <c r="CQ90" i="101"/>
  <c r="CC24" i="101"/>
  <c r="AE24" i="101"/>
  <c r="BP24" i="101"/>
  <c r="R24" i="101"/>
  <c r="CC60" i="101"/>
  <c r="AE60" i="101"/>
  <c r="BP76" i="101"/>
  <c r="CR75" i="101"/>
  <c r="AG51" i="101"/>
  <c r="BO46" i="101"/>
  <c r="CQ45" i="101"/>
  <c r="BO10" i="101"/>
  <c r="CQ9" i="101"/>
  <c r="BO43" i="101"/>
  <c r="CQ42" i="101"/>
  <c r="S124" i="101"/>
  <c r="AF78" i="101"/>
  <c r="BO25" i="101"/>
  <c r="CQ24" i="101"/>
  <c r="S28" i="102"/>
  <c r="BQ27" i="102"/>
  <c r="BQ28" i="102" s="1"/>
  <c r="BO61" i="101"/>
  <c r="CQ60" i="101"/>
  <c r="AE105" i="101"/>
  <c r="CC105" i="101"/>
  <c r="BP168" i="101"/>
  <c r="R168" i="101"/>
  <c r="R67" i="101"/>
  <c r="S150" i="101"/>
  <c r="R94" i="102"/>
  <c r="AG49" i="101"/>
  <c r="AE69" i="101"/>
  <c r="CC69" i="101"/>
  <c r="BP16" i="101"/>
  <c r="CR15" i="101"/>
  <c r="AF28" i="101"/>
  <c r="CE27" i="101" s="1"/>
  <c r="AF126" i="101"/>
  <c r="AE175" i="101"/>
  <c r="BP28" i="101"/>
  <c r="CR27" i="101"/>
  <c r="AE19" i="101"/>
  <c r="S28" i="101"/>
  <c r="BR27" i="101" s="1"/>
  <c r="T180" i="101"/>
  <c r="CC78" i="101"/>
  <c r="BP79" i="101" s="1"/>
  <c r="BQ63" i="102"/>
  <c r="BQ64" i="102" s="1"/>
  <c r="S63" i="102"/>
  <c r="CC168" i="101"/>
  <c r="AE168" i="101"/>
  <c r="AF52" i="101"/>
  <c r="CD90" i="101"/>
  <c r="AF90" i="101"/>
  <c r="AE43" i="101"/>
  <c r="BO37" i="101"/>
  <c r="CQ36" i="101"/>
  <c r="BP120" i="101"/>
  <c r="R120" i="101"/>
  <c r="S52" i="101"/>
  <c r="R115" i="101"/>
  <c r="BQ114" i="101" s="1"/>
  <c r="AE141" i="101"/>
  <c r="CC141" i="101"/>
  <c r="S126" i="101"/>
  <c r="AE127" i="101"/>
  <c r="CD126" i="101" s="1"/>
  <c r="S88" i="101"/>
  <c r="S174" i="101"/>
  <c r="S160" i="101"/>
  <c r="BP12" i="101"/>
  <c r="R12" i="101"/>
  <c r="R66" i="102"/>
  <c r="BP66" i="102"/>
  <c r="BP67" i="102" s="1"/>
  <c r="AF150" i="101"/>
  <c r="BO181" i="101"/>
  <c r="CQ180" i="101"/>
  <c r="CD183" i="101"/>
  <c r="AF183" i="101"/>
  <c r="BP108" i="101"/>
  <c r="R108" i="101"/>
  <c r="AE67" i="101"/>
  <c r="T34" i="102"/>
  <c r="CD54" i="101"/>
  <c r="AF54" i="101"/>
  <c r="CC108" i="101"/>
  <c r="AE108" i="101"/>
  <c r="AF136" i="101"/>
  <c r="AE151" i="101"/>
  <c r="BO184" i="101"/>
  <c r="CQ183" i="101"/>
  <c r="S169" i="101"/>
  <c r="AE33" i="101"/>
  <c r="CC33" i="101"/>
  <c r="R55" i="102"/>
  <c r="S72" i="102"/>
  <c r="BQ72" i="102"/>
  <c r="BQ73" i="102" s="1"/>
  <c r="BO175" i="101"/>
  <c r="CQ174" i="101"/>
  <c r="BO154" i="101"/>
  <c r="CQ153" i="101"/>
  <c r="BP165" i="101"/>
  <c r="R165" i="101"/>
  <c r="CC144" i="101"/>
  <c r="AE144" i="101"/>
  <c r="BP93" i="101"/>
  <c r="R93" i="101"/>
  <c r="S40" i="101"/>
  <c r="AG25" i="101"/>
  <c r="S112" i="101"/>
  <c r="AE163" i="101"/>
  <c r="BQ123" i="101"/>
  <c r="AG109" i="101"/>
  <c r="BP114" i="101"/>
  <c r="T97" i="101"/>
  <c r="CQ21" i="101"/>
  <c r="BO22" i="101"/>
  <c r="AE184" i="101"/>
  <c r="CC42" i="101"/>
  <c r="CC120" i="101"/>
  <c r="AE120" i="101"/>
  <c r="AE103" i="101"/>
  <c r="BR75" i="101"/>
  <c r="AF40" i="101"/>
  <c r="BP177" i="101"/>
  <c r="R177" i="101"/>
  <c r="BO121" i="101"/>
  <c r="CQ120" i="101"/>
  <c r="BP127" i="101"/>
  <c r="CR126" i="101"/>
  <c r="BP175" i="101"/>
  <c r="CR174" i="101"/>
  <c r="S30" i="101"/>
  <c r="S54" i="102"/>
  <c r="BQ54" i="102"/>
  <c r="BQ55" i="102" s="1"/>
  <c r="AF6" i="101"/>
  <c r="CD6" i="101"/>
  <c r="BP93" i="102"/>
  <c r="BP94" i="102" s="1"/>
  <c r="R93" i="102"/>
  <c r="CC48" i="101"/>
  <c r="AE48" i="101"/>
  <c r="BP84" i="101"/>
  <c r="R84" i="101"/>
  <c r="BP48" i="101"/>
  <c r="R48" i="101"/>
  <c r="AF18" i="101"/>
  <c r="AF30" i="101"/>
  <c r="S138" i="101"/>
  <c r="BP129" i="101"/>
  <c r="R129" i="101"/>
  <c r="S100" i="101"/>
  <c r="BR99" i="101" s="1"/>
  <c r="S90" i="101"/>
  <c r="R49" i="102"/>
  <c r="AE31" i="101"/>
  <c r="BP96" i="101"/>
  <c r="R96" i="101"/>
  <c r="T99" i="101"/>
  <c r="BO145" i="101"/>
  <c r="CQ144" i="101"/>
  <c r="R151" i="101"/>
  <c r="BQ150" i="101" s="1"/>
  <c r="CE111" i="101"/>
  <c r="AG111" i="101"/>
  <c r="R45" i="101"/>
  <c r="BP45" i="101"/>
  <c r="BP9" i="101"/>
  <c r="R9" i="101"/>
  <c r="BQ33" i="102"/>
  <c r="BQ34" i="102" s="1"/>
  <c r="S33" i="102"/>
  <c r="CS87" i="101"/>
  <c r="BO178" i="101"/>
  <c r="CQ177" i="101"/>
  <c r="BO70" i="101"/>
  <c r="CQ69" i="101"/>
  <c r="BR111" i="101"/>
  <c r="T111" i="101"/>
  <c r="T37" i="101"/>
  <c r="S16" i="101"/>
  <c r="BQ28" i="101"/>
  <c r="CS27" i="101"/>
  <c r="BP7" i="101"/>
  <c r="CR6" i="101"/>
  <c r="R105" i="101"/>
  <c r="BP105" i="101"/>
  <c r="R141" i="101"/>
  <c r="BP141" i="101"/>
  <c r="R139" i="101"/>
  <c r="BQ138" i="101" s="1"/>
  <c r="BO118" i="101"/>
  <c r="CQ117" i="101"/>
  <c r="R103" i="101"/>
  <c r="BQ102" i="101" s="1"/>
  <c r="BP148" i="101"/>
  <c r="CR147" i="101"/>
  <c r="AG27" i="101"/>
  <c r="BP132" i="101"/>
  <c r="R132" i="101"/>
  <c r="S54" i="101"/>
  <c r="CR30" i="101"/>
  <c r="AG73" i="101"/>
  <c r="BQ84" i="102"/>
  <c r="BQ85" i="102" s="1"/>
  <c r="S84" i="102"/>
  <c r="BR39" i="101"/>
  <c r="T39" i="101"/>
  <c r="AE91" i="101"/>
  <c r="AF148" i="101"/>
  <c r="AG121" i="101"/>
  <c r="R79" i="101"/>
  <c r="BO7" i="102"/>
  <c r="BO5" i="102"/>
  <c r="BO85" i="101"/>
  <c r="CQ84" i="101"/>
  <c r="R18" i="102"/>
  <c r="BP18" i="102"/>
  <c r="BP19" i="102" s="1"/>
  <c r="AF66" i="101"/>
  <c r="CD66" i="101"/>
  <c r="S36" i="102"/>
  <c r="BQ36" i="102"/>
  <c r="BQ37" i="102" s="1"/>
  <c r="AF102" i="101"/>
  <c r="CD102" i="101"/>
  <c r="T13" i="101"/>
  <c r="R43" i="101"/>
  <c r="S66" i="101"/>
  <c r="AG87" i="101"/>
  <c r="AE139" i="101"/>
  <c r="BO58" i="101"/>
  <c r="CQ57" i="101"/>
  <c r="BO49" i="101"/>
  <c r="CQ48" i="101"/>
  <c r="AF124" i="101"/>
  <c r="CE123" i="101" s="1"/>
  <c r="BO34" i="101"/>
  <c r="CQ33" i="101"/>
  <c r="CC156" i="101"/>
  <c r="AE156" i="101"/>
  <c r="BP136" i="101"/>
  <c r="CR135" i="101"/>
  <c r="S40" i="102"/>
  <c r="BQ39" i="102"/>
  <c r="BQ40" i="102" s="1"/>
  <c r="AG13" i="101"/>
  <c r="AG97" i="101"/>
  <c r="CC21" i="101"/>
  <c r="AE21" i="101"/>
  <c r="CD174" i="101"/>
  <c r="AF174" i="101"/>
  <c r="AG174" i="101"/>
  <c r="BQ51" i="101"/>
  <c r="AF100" i="101"/>
  <c r="BP102" i="101"/>
  <c r="CE99" i="101"/>
  <c r="BP156" i="101"/>
  <c r="R156" i="101"/>
  <c r="CC165" i="101"/>
  <c r="AE165" i="101"/>
  <c r="CC18" i="101"/>
  <c r="BP19" i="101" s="1"/>
  <c r="R175" i="101"/>
  <c r="CC30" i="101"/>
  <c r="BP31" i="101" s="1"/>
  <c r="CD27" i="101"/>
  <c r="BP72" i="101"/>
  <c r="R72" i="101"/>
  <c r="BP138" i="101"/>
  <c r="CC96" i="101"/>
  <c r="AE96" i="101"/>
  <c r="BP42" i="101"/>
  <c r="CQ129" i="101"/>
  <c r="BO130" i="101"/>
  <c r="AF16" i="101"/>
  <c r="T171" i="101"/>
  <c r="S76" i="101"/>
  <c r="BP90" i="101"/>
  <c r="CD138" i="101"/>
  <c r="AF138" i="101"/>
  <c r="R19" i="101"/>
  <c r="BO169" i="101"/>
  <c r="CQ168" i="101"/>
  <c r="BP151" i="101"/>
  <c r="CR150" i="101"/>
  <c r="AF64" i="101"/>
  <c r="S24" i="102"/>
  <c r="BP100" i="101"/>
  <c r="CR99" i="101"/>
  <c r="CC84" i="101"/>
  <c r="AE84" i="101"/>
  <c r="R6" i="102"/>
  <c r="BP6" i="102"/>
  <c r="CC132" i="101"/>
  <c r="AE132" i="101"/>
  <c r="CC177" i="101"/>
  <c r="AE177" i="101"/>
  <c r="AF172" i="101"/>
  <c r="BO166" i="101"/>
  <c r="CQ165" i="101"/>
  <c r="CE63" i="101"/>
  <c r="AG63" i="101"/>
  <c r="S172" i="101"/>
  <c r="BR171" i="101" s="1"/>
  <c r="BO73" i="101"/>
  <c r="CQ72" i="101"/>
  <c r="AF162" i="101"/>
  <c r="S42" i="101"/>
  <c r="BQ42" i="101"/>
  <c r="CC72" i="101"/>
  <c r="AE72" i="101"/>
  <c r="R81" i="101"/>
  <c r="BP81" i="101"/>
  <c r="CQ81" i="101"/>
  <c r="BO82" i="101"/>
  <c r="T87" i="102"/>
  <c r="BQ112" i="101"/>
  <c r="CS111" i="101"/>
  <c r="R88" i="102"/>
  <c r="BP87" i="102"/>
  <c r="BP88" i="102" s="1"/>
  <c r="BR15" i="101"/>
  <c r="CC12" i="101"/>
  <c r="AE12" i="101"/>
  <c r="AE115" i="101"/>
  <c r="S6" i="101"/>
  <c r="BQ6" i="101"/>
  <c r="CQ105" i="101"/>
  <c r="BO106" i="101"/>
  <c r="BP36" i="101"/>
  <c r="R36" i="101"/>
  <c r="CQ141" i="101"/>
  <c r="BO142" i="101"/>
  <c r="CC81" i="101"/>
  <c r="AE81" i="101"/>
  <c r="AF112" i="101"/>
  <c r="T70" i="102"/>
  <c r="BQ147" i="101"/>
  <c r="S147" i="101"/>
  <c r="AF88" i="101"/>
  <c r="BO133" i="101"/>
  <c r="CQ132" i="101"/>
  <c r="BP55" i="101"/>
  <c r="CR54" i="101"/>
  <c r="AF169" i="101"/>
  <c r="BO13" i="101"/>
  <c r="CQ12" i="101"/>
  <c r="R127" i="101"/>
  <c r="CE15" i="101"/>
  <c r="AG15" i="101"/>
  <c r="AE117" i="101"/>
  <c r="CC117" i="101"/>
  <c r="CS39" i="101"/>
  <c r="BQ40" i="101"/>
  <c r="CE39" i="101"/>
  <c r="AG39" i="101"/>
  <c r="T109" i="101"/>
  <c r="BO109" i="101"/>
  <c r="CQ108" i="101"/>
  <c r="AG61" i="101"/>
  <c r="AE45" i="101"/>
  <c r="CC45" i="101"/>
  <c r="R163" i="101"/>
  <c r="AG123" i="101"/>
  <c r="AF76" i="101"/>
  <c r="AE55" i="101"/>
  <c r="BP66" i="101"/>
  <c r="CD87" i="101"/>
  <c r="BQ88" i="101" s="1"/>
  <c r="BP183" i="101"/>
  <c r="R183" i="101"/>
  <c r="AF114" i="101"/>
  <c r="CC93" i="101"/>
  <c r="AE93" i="101"/>
  <c r="R55" i="101"/>
  <c r="BQ54" i="101" s="1"/>
  <c r="R42" i="102"/>
  <c r="BP42" i="102"/>
  <c r="BP43" i="102" s="1"/>
  <c r="T10" i="102"/>
  <c r="BQ135" i="101"/>
  <c r="S135" i="101"/>
  <c r="BQ18" i="101"/>
  <c r="S18" i="101"/>
  <c r="BP72" i="102"/>
  <c r="BP73" i="102" s="1"/>
  <c r="T76" i="102"/>
  <c r="R153" i="101"/>
  <c r="BP153" i="101"/>
  <c r="R48" i="102"/>
  <c r="BP48" i="102"/>
  <c r="BP49" i="102" s="1"/>
  <c r="CC174" i="101"/>
  <c r="T121" i="101"/>
  <c r="S136" i="101"/>
  <c r="R25" i="102"/>
  <c r="BQ24" i="102" s="1"/>
  <c r="BQ25" i="102" s="1"/>
  <c r="AG159" i="101"/>
  <c r="CD99" i="101"/>
  <c r="BQ100" i="101" s="1"/>
  <c r="BO157" i="101"/>
  <c r="CQ156" i="101"/>
  <c r="BR123" i="101"/>
  <c r="T123" i="101"/>
  <c r="R31" i="101"/>
  <c r="BQ30" i="101" s="1"/>
  <c r="S114" i="101"/>
  <c r="S64" i="101"/>
  <c r="CC57" i="101"/>
  <c r="AE57" i="101"/>
  <c r="R21" i="101"/>
  <c r="BP21" i="101"/>
  <c r="T61" i="101"/>
  <c r="CD42" i="101"/>
  <c r="AF42" i="101"/>
  <c r="S78" i="101"/>
  <c r="BQ78" i="101"/>
  <c r="S12" i="102"/>
  <c r="BQ12" i="102"/>
  <c r="BQ13" i="102" s="1"/>
  <c r="AF160" i="101"/>
  <c r="CE159" i="101" s="1"/>
  <c r="BQ171" i="101"/>
  <c r="CC138" i="101"/>
  <c r="T15" i="101"/>
  <c r="U11" i="90"/>
  <c r="U10" i="90"/>
  <c r="U9" i="90"/>
  <c r="Y7" i="90"/>
  <c r="AQ460" i="102"/>
  <c r="AQ772" i="102"/>
  <c r="AR914" i="102"/>
  <c r="AR910" i="102"/>
  <c r="AR913" i="102"/>
  <c r="AR908" i="102"/>
  <c r="AR912" i="102"/>
  <c r="AR907" i="102"/>
  <c r="AR911" i="102"/>
  <c r="AR909" i="102"/>
  <c r="AR906" i="102"/>
  <c r="AR915" i="102"/>
  <c r="AQ917" i="102"/>
  <c r="AQ52" i="102"/>
  <c r="AR136" i="102"/>
  <c r="AT389" i="101"/>
  <c r="AT1024" i="101"/>
  <c r="AR592" i="102"/>
  <c r="AR965" i="101"/>
  <c r="AR736" i="101"/>
  <c r="AT136" i="101"/>
  <c r="AR1253" i="101"/>
  <c r="AR160" i="101"/>
  <c r="AR659" i="102"/>
  <c r="AR654" i="102"/>
  <c r="AR663" i="102"/>
  <c r="AQ340" i="101"/>
  <c r="AS772" i="101"/>
  <c r="AT272" i="101"/>
  <c r="AT277" i="101"/>
  <c r="AR696" i="102"/>
  <c r="AR692" i="102"/>
  <c r="AR698" i="102"/>
  <c r="AQ88" i="101"/>
  <c r="AT1735" i="101"/>
  <c r="AT1741" i="101"/>
  <c r="AS748" i="101"/>
  <c r="AR1963" i="101"/>
  <c r="AR1969" i="101"/>
  <c r="AR802" i="102"/>
  <c r="AR801" i="102"/>
  <c r="AR806" i="102"/>
  <c r="AS1384" i="101"/>
  <c r="AR294" i="101"/>
  <c r="AR300" i="101"/>
  <c r="AT14" i="101"/>
  <c r="AT8" i="101"/>
  <c r="AT12" i="101"/>
  <c r="AR1022" i="101"/>
  <c r="AR1015" i="101"/>
  <c r="AR1021" i="101"/>
  <c r="AQ1204" i="101"/>
  <c r="AT1430" i="101"/>
  <c r="AT1424" i="101"/>
  <c r="AT1429" i="101"/>
  <c r="AR420" i="102"/>
  <c r="AR414" i="102"/>
  <c r="AQ425" i="102"/>
  <c r="AT133" i="101"/>
  <c r="AT127" i="101"/>
  <c r="AS137" i="101"/>
  <c r="AR2004" i="101"/>
  <c r="AR1998" i="101"/>
  <c r="AQ2009" i="101"/>
  <c r="AR1704" i="101"/>
  <c r="AR1700" i="101"/>
  <c r="AR1706" i="101"/>
  <c r="AS1060" i="101"/>
  <c r="AR710" i="101"/>
  <c r="AR704" i="101"/>
  <c r="AR709" i="101"/>
  <c r="AT1860" i="101"/>
  <c r="AT1856" i="101"/>
  <c r="AS1865" i="101"/>
  <c r="AR413" i="101"/>
  <c r="AS664" i="101"/>
  <c r="AT870" i="101"/>
  <c r="AT875" i="101"/>
  <c r="AS1204" i="101"/>
  <c r="AT158" i="101"/>
  <c r="AT151" i="101"/>
  <c r="AT155" i="101"/>
  <c r="AR1139" i="101"/>
  <c r="AR1134" i="101"/>
  <c r="AQ1145" i="101"/>
  <c r="AT1594" i="101"/>
  <c r="AT1593" i="101"/>
  <c r="AT1599" i="101"/>
  <c r="AT1966" i="101"/>
  <c r="AT1965" i="101"/>
  <c r="AT1970" i="101"/>
  <c r="AT845" i="101"/>
  <c r="AT533" i="101"/>
  <c r="AR1000" i="101"/>
  <c r="AR1600" i="101"/>
  <c r="AR952" i="102"/>
  <c r="AT1109" i="101"/>
  <c r="AT2008" i="101"/>
  <c r="AT1288" i="101"/>
  <c r="AR880" i="101"/>
  <c r="AR1879" i="101"/>
  <c r="AR1883" i="101"/>
  <c r="AQ1889" i="101"/>
  <c r="AR1161" i="101"/>
  <c r="AR1163" i="101"/>
  <c r="AQ1169" i="101"/>
  <c r="AR1422" i="101"/>
  <c r="AR1428" i="101"/>
  <c r="AQ1960" i="101"/>
  <c r="AT1018" i="101"/>
  <c r="AT1017" i="101"/>
  <c r="AS1025" i="101"/>
  <c r="AR1449" i="101"/>
  <c r="AR1451" i="101"/>
  <c r="AQ1457" i="101"/>
  <c r="AR2024" i="101"/>
  <c r="AR2028" i="101"/>
  <c r="AT2137" i="101"/>
  <c r="AT2131" i="101"/>
  <c r="AT2138" i="101"/>
  <c r="AS340" i="101"/>
  <c r="AR419" i="101"/>
  <c r="AR416" i="101"/>
  <c r="AQ425" i="101"/>
  <c r="AR1282" i="101"/>
  <c r="AR1281" i="101"/>
  <c r="AS2152" i="101"/>
  <c r="AT303" i="101"/>
  <c r="AT294" i="101"/>
  <c r="AT300" i="101"/>
  <c r="AQ532" i="102"/>
  <c r="AR334" i="102"/>
  <c r="AR332" i="102"/>
  <c r="AQ341" i="102"/>
  <c r="AR373" i="102"/>
  <c r="AR368" i="102"/>
  <c r="AR375" i="102"/>
  <c r="AQ2044" i="101"/>
  <c r="AR226" i="102"/>
  <c r="AR224" i="102"/>
  <c r="AQ233" i="102"/>
  <c r="AR444" i="101"/>
  <c r="AR439" i="101"/>
  <c r="AQ449" i="101"/>
  <c r="AT1287" i="101"/>
  <c r="AT1279" i="101"/>
  <c r="AT1284" i="101"/>
  <c r="AT998" i="101"/>
  <c r="AT992" i="101"/>
  <c r="AT997" i="101"/>
  <c r="AR1563" i="101"/>
  <c r="AR1555" i="101"/>
  <c r="AR1559" i="101"/>
  <c r="AR664" i="102"/>
  <c r="AT701" i="101"/>
  <c r="AQ1036" i="101"/>
  <c r="AT1451" i="101"/>
  <c r="AT1449" i="101"/>
  <c r="AT1455" i="101"/>
  <c r="AQ1636" i="101"/>
  <c r="AR947" i="102"/>
  <c r="AR945" i="102"/>
  <c r="AQ448" i="102"/>
  <c r="AR79" i="102"/>
  <c r="AR83" i="102"/>
  <c r="AT1997" i="101"/>
  <c r="AR1168" i="101"/>
  <c r="AT2140" i="101"/>
  <c r="AT424" i="101"/>
  <c r="AR1133" i="101"/>
  <c r="AT1432" i="101"/>
  <c r="AT1600" i="101"/>
  <c r="AR785" i="102"/>
  <c r="AT1421" i="101"/>
  <c r="AT448" i="101"/>
  <c r="AR131" i="102"/>
  <c r="AR129" i="102"/>
  <c r="AR135" i="102"/>
  <c r="AR844" i="102"/>
  <c r="AQ556" i="101"/>
  <c r="AQ700" i="101"/>
  <c r="AQ268" i="102"/>
  <c r="AR269" i="101"/>
  <c r="AR1432" i="101"/>
  <c r="AR1864" i="101"/>
  <c r="AT1277" i="101"/>
  <c r="AR592" i="101"/>
  <c r="AT1565" i="101"/>
  <c r="AT856" i="101"/>
  <c r="AT1864" i="101"/>
  <c r="AR658" i="102"/>
  <c r="AR657" i="102"/>
  <c r="AQ665" i="102"/>
  <c r="AS1492" i="101"/>
  <c r="AT276" i="101"/>
  <c r="AT271" i="101"/>
  <c r="AT278" i="101"/>
  <c r="AR695" i="102"/>
  <c r="AR691" i="102"/>
  <c r="AR699" i="102"/>
  <c r="AT1740" i="101"/>
  <c r="AT1736" i="101"/>
  <c r="AT1742" i="101"/>
  <c r="AR1966" i="101"/>
  <c r="AR1964" i="101"/>
  <c r="AR1970" i="101"/>
  <c r="AR798" i="102"/>
  <c r="AR803" i="102"/>
  <c r="AR807" i="102"/>
  <c r="AR301" i="101"/>
  <c r="AR296" i="101"/>
  <c r="AR302" i="101"/>
  <c r="AT13" i="101"/>
  <c r="AT6" i="101"/>
  <c r="AT15" i="101"/>
  <c r="AR1018" i="101"/>
  <c r="AR1017" i="101"/>
  <c r="AQ1025" i="101"/>
  <c r="AQ1612" i="101"/>
  <c r="AT1427" i="101"/>
  <c r="AT1423" i="101"/>
  <c r="AS1433" i="101"/>
  <c r="AR419" i="102"/>
  <c r="AR415" i="102"/>
  <c r="AQ1816" i="101"/>
  <c r="AT132" i="101"/>
  <c r="AT126" i="101"/>
  <c r="AS1528" i="101"/>
  <c r="AR2003" i="101"/>
  <c r="AR2000" i="101"/>
  <c r="AS808" i="101"/>
  <c r="AR1702" i="101"/>
  <c r="AR1698" i="101"/>
  <c r="AQ1709" i="101"/>
  <c r="AQ520" i="102"/>
  <c r="AR708" i="101"/>
  <c r="AR705" i="101"/>
  <c r="AQ713" i="101"/>
  <c r="AT1859" i="101"/>
  <c r="AT1855" i="101"/>
  <c r="AR280" i="101"/>
  <c r="AT413" i="101"/>
  <c r="AT877" i="101"/>
  <c r="AT872" i="101"/>
  <c r="AT878" i="101"/>
  <c r="AS460" i="101"/>
  <c r="AT157" i="101"/>
  <c r="AT152" i="101"/>
  <c r="AS161" i="101"/>
  <c r="AR1137" i="101"/>
  <c r="AR1138" i="101"/>
  <c r="AQ1528" i="101"/>
  <c r="AT1590" i="101"/>
  <c r="AT1595" i="101"/>
  <c r="AS1601" i="101"/>
  <c r="AT1964" i="101"/>
  <c r="AT1967" i="101"/>
  <c r="AS1973" i="101"/>
  <c r="AR880" i="102"/>
  <c r="AT280" i="101"/>
  <c r="AT1576" i="101"/>
  <c r="AR1144" i="101"/>
  <c r="AT736" i="101"/>
  <c r="AT1888" i="101"/>
  <c r="AT1972" i="101"/>
  <c r="AQ772" i="101"/>
  <c r="AR1880" i="101"/>
  <c r="AR1885" i="101"/>
  <c r="AQ628" i="101"/>
  <c r="AR1160" i="101"/>
  <c r="AR1164" i="101"/>
  <c r="AR1430" i="101"/>
  <c r="AR1423" i="101"/>
  <c r="AR1429" i="101"/>
  <c r="AQ1072" i="102"/>
  <c r="AT1015" i="101"/>
  <c r="AT1019" i="101"/>
  <c r="AS1636" i="101"/>
  <c r="AR1448" i="101"/>
  <c r="AR1453" i="101"/>
  <c r="AR2030" i="101"/>
  <c r="AR2022" i="101"/>
  <c r="AR2029" i="101"/>
  <c r="AT2134" i="101"/>
  <c r="AT2133" i="101"/>
  <c r="AT2139" i="101"/>
  <c r="AS1672" i="101"/>
  <c r="AR417" i="101"/>
  <c r="AR418" i="101"/>
  <c r="AR1286" i="101"/>
  <c r="AR1280" i="101"/>
  <c r="AR1284" i="101"/>
  <c r="AS1180" i="101"/>
  <c r="AT302" i="101"/>
  <c r="AT295" i="101"/>
  <c r="AT301" i="101"/>
  <c r="AQ1756" i="101"/>
  <c r="AR333" i="102"/>
  <c r="AR336" i="102"/>
  <c r="AS1036" i="101"/>
  <c r="AR372" i="102"/>
  <c r="AR366" i="102"/>
  <c r="AQ377" i="102"/>
  <c r="AQ808" i="101"/>
  <c r="AR225" i="102"/>
  <c r="AR227" i="102"/>
  <c r="AQ16" i="102"/>
  <c r="AR443" i="101"/>
  <c r="AR438" i="101"/>
  <c r="AQ916" i="101"/>
  <c r="AT1286" i="101"/>
  <c r="AT1278" i="101"/>
  <c r="AT1285" i="101"/>
  <c r="AT995" i="101"/>
  <c r="AT991" i="101"/>
  <c r="AS1001" i="101"/>
  <c r="AR1562" i="101"/>
  <c r="AR1556" i="101"/>
  <c r="AR1561" i="101"/>
  <c r="AT1253" i="101"/>
  <c r="AT16" i="101"/>
  <c r="AR125" i="101"/>
  <c r="AS232" i="101"/>
  <c r="AT1448" i="101"/>
  <c r="AT1450" i="101"/>
  <c r="AS1457" i="101"/>
  <c r="AR951" i="102"/>
  <c r="AR942" i="102"/>
  <c r="AR946" i="102"/>
  <c r="AR86" i="102"/>
  <c r="AR80" i="102"/>
  <c r="AR85" i="102"/>
  <c r="AT1708" i="101"/>
  <c r="AT269" i="101"/>
  <c r="AT592" i="101"/>
  <c r="AR304" i="101"/>
  <c r="AR389" i="101"/>
  <c r="AR424" i="102"/>
  <c r="AR232" i="102"/>
  <c r="AR1708" i="101"/>
  <c r="AR1421" i="101"/>
  <c r="AR88" i="102"/>
  <c r="AR126" i="102"/>
  <c r="AR130" i="102"/>
  <c r="AQ137" i="102"/>
  <c r="AR916" i="102"/>
  <c r="AR837" i="102"/>
  <c r="AR835" i="102"/>
  <c r="AR839" i="102"/>
  <c r="AR834" i="102"/>
  <c r="AR841" i="102"/>
  <c r="AR840" i="102"/>
  <c r="AR838" i="102"/>
  <c r="AR842" i="102"/>
  <c r="AR836" i="102"/>
  <c r="AR843" i="102"/>
  <c r="AQ845" i="102"/>
  <c r="AQ196" i="102"/>
  <c r="AQ556" i="102"/>
  <c r="AQ628" i="102"/>
  <c r="AR353" i="102"/>
  <c r="AR2105" i="101"/>
  <c r="AR1277" i="101"/>
  <c r="AT1397" i="101"/>
  <c r="AT101" i="101"/>
  <c r="AT1000" i="101"/>
  <c r="AT1312" i="101"/>
  <c r="AS1780" i="101"/>
  <c r="AR655" i="102"/>
  <c r="AR661" i="102"/>
  <c r="AQ304" i="102"/>
  <c r="AS892" i="101"/>
  <c r="AT275" i="101"/>
  <c r="AT270" i="101"/>
  <c r="AT279" i="101"/>
  <c r="AR694" i="102"/>
  <c r="AR690" i="102"/>
  <c r="AQ701" i="102"/>
  <c r="AT1739" i="101"/>
  <c r="AT1734" i="101"/>
  <c r="AT1743" i="101"/>
  <c r="AR1965" i="101"/>
  <c r="AR1967" i="101"/>
  <c r="AR1971" i="101"/>
  <c r="AR800" i="102"/>
  <c r="AR804" i="102"/>
  <c r="AQ809" i="102"/>
  <c r="AR298" i="101"/>
  <c r="AR297" i="101"/>
  <c r="AR303" i="101"/>
  <c r="AT11" i="101"/>
  <c r="AT7" i="101"/>
  <c r="AS17" i="101"/>
  <c r="AR1016" i="101"/>
  <c r="AR1019" i="101"/>
  <c r="AQ1096" i="101"/>
  <c r="AQ892" i="101"/>
  <c r="AT1426" i="101"/>
  <c r="AT1422" i="101"/>
  <c r="AR423" i="102"/>
  <c r="AR417" i="102"/>
  <c r="AR418" i="102"/>
  <c r="AT135" i="101"/>
  <c r="AT131" i="101"/>
  <c r="AT128" i="101"/>
  <c r="AR2007" i="101"/>
  <c r="AR2002" i="101"/>
  <c r="AR2001" i="101"/>
  <c r="AQ376" i="101"/>
  <c r="AR1701" i="101"/>
  <c r="AR1703" i="101"/>
  <c r="AS1348" i="101"/>
  <c r="AQ316" i="101"/>
  <c r="AR702" i="101"/>
  <c r="AR706" i="101"/>
  <c r="AT1863" i="101"/>
  <c r="AT1858" i="101"/>
  <c r="AT1854" i="101"/>
  <c r="AR2032" i="101"/>
  <c r="AR857" i="102"/>
  <c r="AT876" i="101"/>
  <c r="AT873" i="101"/>
  <c r="AT879" i="101"/>
  <c r="AS1468" i="101"/>
  <c r="AT156" i="101"/>
  <c r="AT153" i="101"/>
  <c r="AR1142" i="101"/>
  <c r="AR1135" i="101"/>
  <c r="AR1141" i="101"/>
  <c r="AQ460" i="101"/>
  <c r="AT1592" i="101"/>
  <c r="AT1596" i="101"/>
  <c r="AS2068" i="101"/>
  <c r="AT1962" i="101"/>
  <c r="AT1968" i="101"/>
  <c r="AS484" i="101"/>
  <c r="AT880" i="101"/>
  <c r="AT965" i="101"/>
  <c r="AR808" i="102"/>
  <c r="AR101" i="101"/>
  <c r="AT1133" i="101"/>
  <c r="AR989" i="102"/>
  <c r="AT1853" i="101"/>
  <c r="AR1884" i="101"/>
  <c r="AR1881" i="101"/>
  <c r="AR1886" i="101"/>
  <c r="AR1165" i="101"/>
  <c r="AR1158" i="101"/>
  <c r="AR1166" i="101"/>
  <c r="AR1426" i="101"/>
  <c r="AR1425" i="101"/>
  <c r="AR1431" i="101"/>
  <c r="AT1021" i="101"/>
  <c r="AT1016" i="101"/>
  <c r="AT1022" i="101"/>
  <c r="AR1452" i="101"/>
  <c r="AR1447" i="101"/>
  <c r="AR1454" i="101"/>
  <c r="AR2026" i="101"/>
  <c r="AR2023" i="101"/>
  <c r="AR2031" i="101"/>
  <c r="AT2132" i="101"/>
  <c r="AT2135" i="101"/>
  <c r="AS2141" i="101"/>
  <c r="AR422" i="101"/>
  <c r="AR414" i="101"/>
  <c r="AR421" i="101"/>
  <c r="AR1285" i="101"/>
  <c r="AR1279" i="101"/>
  <c r="AR1287" i="101"/>
  <c r="AQ2068" i="101"/>
  <c r="AT299" i="101"/>
  <c r="AT296" i="101"/>
  <c r="AS305" i="101"/>
  <c r="AR337" i="102"/>
  <c r="AR331" i="102"/>
  <c r="AR338" i="102"/>
  <c r="AQ160" i="102"/>
  <c r="AR370" i="102"/>
  <c r="AR367" i="102"/>
  <c r="AS1816" i="101"/>
  <c r="AR231" i="102"/>
  <c r="AR222" i="102"/>
  <c r="AR229" i="102"/>
  <c r="AR447" i="101"/>
  <c r="AR442" i="101"/>
  <c r="AR440" i="101"/>
  <c r="AQ1000" i="102"/>
  <c r="AT1282" i="101"/>
  <c r="AT1280" i="101"/>
  <c r="AS1289" i="101"/>
  <c r="AT994" i="101"/>
  <c r="AT990" i="101"/>
  <c r="AQ1468" i="101"/>
  <c r="AR1560" i="101"/>
  <c r="AR1557" i="101"/>
  <c r="AQ1565" i="101"/>
  <c r="AR1456" i="101"/>
  <c r="AR340" i="102"/>
  <c r="AR65" i="102"/>
  <c r="AQ748" i="101"/>
  <c r="AT1447" i="101"/>
  <c r="AT1453" i="101"/>
  <c r="AS1960" i="101"/>
  <c r="AR950" i="102"/>
  <c r="AR944" i="102"/>
  <c r="AR949" i="102"/>
  <c r="AR84" i="102"/>
  <c r="AR78" i="102"/>
  <c r="AR87" i="102"/>
  <c r="AR497" i="102"/>
  <c r="AR280" i="102"/>
  <c r="AR1972" i="101"/>
  <c r="AT304" i="101"/>
  <c r="AT1720" i="101"/>
  <c r="AT2032" i="101"/>
  <c r="AR2008" i="101"/>
  <c r="AT677" i="101"/>
  <c r="AR712" i="101"/>
  <c r="AQ664" i="101"/>
  <c r="AR127" i="102"/>
  <c r="AR133" i="102"/>
  <c r="AQ820" i="102"/>
  <c r="AR1713" i="101"/>
  <c r="AR1715" i="101"/>
  <c r="AQ1721" i="101"/>
  <c r="AT1702" i="101"/>
  <c r="AT1701" i="101"/>
  <c r="AS376" i="101"/>
  <c r="AR874" i="102"/>
  <c r="AR873" i="102"/>
  <c r="AR1740" i="101"/>
  <c r="AR1734" i="101"/>
  <c r="AR1742" i="101"/>
  <c r="AR276" i="101"/>
  <c r="AR271" i="101"/>
  <c r="AR278" i="101"/>
  <c r="AT561" i="101"/>
  <c r="AT562" i="101"/>
  <c r="AT567" i="101"/>
  <c r="AR562" i="101"/>
  <c r="AR561" i="101"/>
  <c r="AQ569" i="101"/>
  <c r="AR990" i="101"/>
  <c r="AR997" i="101"/>
  <c r="AQ1240" i="101"/>
  <c r="AT584" i="101"/>
  <c r="AT589" i="101"/>
  <c r="AS1756" i="101"/>
  <c r="AT420" i="101"/>
  <c r="AT414" i="101"/>
  <c r="AT422" i="101"/>
  <c r="AQ520" i="101"/>
  <c r="AR1595" i="101"/>
  <c r="AR1590" i="101"/>
  <c r="AQ52" i="101"/>
  <c r="AR127" i="101"/>
  <c r="AR131" i="101"/>
  <c r="AQ1180" i="101"/>
  <c r="AR582" i="101"/>
  <c r="AR589" i="101"/>
  <c r="AT734" i="101"/>
  <c r="AT726" i="101"/>
  <c r="AT733" i="101"/>
  <c r="AT1165" i="101"/>
  <c r="AT1160" i="101"/>
  <c r="AT1167" i="101"/>
  <c r="AR733" i="101"/>
  <c r="AR726" i="101"/>
  <c r="AQ737" i="101"/>
  <c r="AQ484" i="102"/>
  <c r="AQ1852" i="101"/>
  <c r="AR1720" i="101"/>
  <c r="AR700" i="102"/>
  <c r="AR424" i="101"/>
  <c r="AR136" i="101"/>
  <c r="AT1168" i="101"/>
  <c r="AT1144" i="101"/>
  <c r="AT125" i="101"/>
  <c r="AR660" i="102"/>
  <c r="AR656" i="102"/>
  <c r="AR662" i="102"/>
  <c r="AS52" i="101"/>
  <c r="AQ232" i="101"/>
  <c r="AT273" i="101"/>
  <c r="AT274" i="101"/>
  <c r="AS281" i="101"/>
  <c r="AR693" i="102"/>
  <c r="AR697" i="102"/>
  <c r="AQ1324" i="101"/>
  <c r="AT1738" i="101"/>
  <c r="AT1737" i="101"/>
  <c r="AS1745" i="101"/>
  <c r="AR1962" i="101"/>
  <c r="AR1968" i="101"/>
  <c r="AQ1973" i="101"/>
  <c r="AR799" i="102"/>
  <c r="AR805" i="102"/>
  <c r="AQ1060" i="101"/>
  <c r="AR295" i="101"/>
  <c r="AR299" i="101"/>
  <c r="AQ305" i="101"/>
  <c r="AT10" i="101"/>
  <c r="AT9" i="101"/>
  <c r="AR1023" i="101"/>
  <c r="AR1014" i="101"/>
  <c r="AR1020" i="101"/>
  <c r="AQ484" i="101"/>
  <c r="AT1431" i="101"/>
  <c r="AT1425" i="101"/>
  <c r="AT1428" i="101"/>
  <c r="AR422" i="102"/>
  <c r="AR416" i="102"/>
  <c r="AR421" i="102"/>
  <c r="AT134" i="101"/>
  <c r="AT130" i="101"/>
  <c r="AT129" i="101"/>
  <c r="AR2005" i="101"/>
  <c r="AR1999" i="101"/>
  <c r="AR2006" i="101"/>
  <c r="AR1707" i="101"/>
  <c r="AR1699" i="101"/>
  <c r="AR1705" i="101"/>
  <c r="AS604" i="101"/>
  <c r="AR711" i="101"/>
  <c r="AR703" i="101"/>
  <c r="AR707" i="101"/>
  <c r="AT1862" i="101"/>
  <c r="AT1857" i="101"/>
  <c r="AT1861" i="101"/>
  <c r="AR1109" i="101"/>
  <c r="AR1576" i="101"/>
  <c r="AT871" i="101"/>
  <c r="AT874" i="101"/>
  <c r="AS881" i="101"/>
  <c r="AT159" i="101"/>
  <c r="AT150" i="101"/>
  <c r="AT154" i="101"/>
  <c r="AR1140" i="101"/>
  <c r="AR1136" i="101"/>
  <c r="AR1143" i="101"/>
  <c r="AT1598" i="101"/>
  <c r="AT1591" i="101"/>
  <c r="AT1597" i="101"/>
  <c r="AT1971" i="101"/>
  <c r="AT1963" i="101"/>
  <c r="AT1969" i="101"/>
  <c r="AR1888" i="101"/>
  <c r="AR1744" i="101"/>
  <c r="AR568" i="101"/>
  <c r="AT245" i="101"/>
  <c r="AT821" i="101"/>
  <c r="AT989" i="101"/>
  <c r="AT712" i="101"/>
  <c r="AR16" i="101"/>
  <c r="AR1312" i="101"/>
  <c r="AR1878" i="101"/>
  <c r="AR1882" i="101"/>
  <c r="AR1887" i="101"/>
  <c r="AR1162" i="101"/>
  <c r="AR1159" i="101"/>
  <c r="AR1167" i="101"/>
  <c r="AR1424" i="101"/>
  <c r="AR1427" i="101"/>
  <c r="AQ1433" i="101"/>
  <c r="AT1020" i="101"/>
  <c r="AT1014" i="101"/>
  <c r="AT1023" i="101"/>
  <c r="AR1450" i="101"/>
  <c r="AR1446" i="101"/>
  <c r="AR1455" i="101"/>
  <c r="AR2025" i="101"/>
  <c r="AR2027" i="101"/>
  <c r="AQ2033" i="101"/>
  <c r="AT2130" i="101"/>
  <c r="AT2136" i="101"/>
  <c r="AS1240" i="101"/>
  <c r="AR420" i="101"/>
  <c r="AR415" i="101"/>
  <c r="AR423" i="101"/>
  <c r="AR1283" i="101"/>
  <c r="AR1278" i="101"/>
  <c r="AQ1289" i="101"/>
  <c r="AS520" i="101"/>
  <c r="AT298" i="101"/>
  <c r="AT297" i="101"/>
  <c r="AQ1492" i="101"/>
  <c r="AR335" i="102"/>
  <c r="AR330" i="102"/>
  <c r="AR339" i="102"/>
  <c r="AR374" i="102"/>
  <c r="AR369" i="102"/>
  <c r="AR371" i="102"/>
  <c r="AS196" i="101"/>
  <c r="AR228" i="102"/>
  <c r="AR223" i="102"/>
  <c r="AR230" i="102"/>
  <c r="AR446" i="101"/>
  <c r="AR441" i="101"/>
  <c r="AR445" i="101"/>
  <c r="AS88" i="101"/>
  <c r="AT1281" i="101"/>
  <c r="AT1283" i="101"/>
  <c r="AT999" i="101"/>
  <c r="AT993" i="101"/>
  <c r="AT996" i="101"/>
  <c r="AQ604" i="101"/>
  <c r="AR1554" i="101"/>
  <c r="AR1558" i="101"/>
  <c r="AR989" i="101"/>
  <c r="AT1744" i="101"/>
  <c r="AR1997" i="101"/>
  <c r="AR1564" i="101"/>
  <c r="AT1452" i="101"/>
  <c r="AT1446" i="101"/>
  <c r="AT1454" i="101"/>
  <c r="AQ736" i="102"/>
  <c r="AR948" i="102"/>
  <c r="AR943" i="102"/>
  <c r="AQ953" i="102"/>
  <c r="AR82" i="102"/>
  <c r="AR81" i="102"/>
  <c r="AQ89" i="102"/>
  <c r="AR821" i="101"/>
  <c r="AT568" i="101"/>
  <c r="AR1288" i="101"/>
  <c r="AR1024" i="101"/>
  <c r="AR376" i="102"/>
  <c r="AR533" i="101"/>
  <c r="AR448" i="101"/>
  <c r="AR245" i="101"/>
  <c r="AR677" i="101"/>
  <c r="AR132" i="102"/>
  <c r="AR128" i="102"/>
  <c r="AR134" i="102"/>
  <c r="AQ1348" i="101"/>
  <c r="AR1712" i="101"/>
  <c r="AR1717" i="101"/>
  <c r="AT1706" i="101"/>
  <c r="AT1700" i="101"/>
  <c r="AT1703" i="101"/>
  <c r="AR878" i="102"/>
  <c r="AR871" i="102"/>
  <c r="AR877" i="102"/>
  <c r="AR1739" i="101"/>
  <c r="AR1737" i="101"/>
  <c r="AR1743" i="101"/>
  <c r="AR274" i="101"/>
  <c r="AR273" i="101"/>
  <c r="AR279" i="101"/>
  <c r="AT558" i="101"/>
  <c r="AT563" i="101"/>
  <c r="AS569" i="101"/>
  <c r="AR559" i="101"/>
  <c r="AR565" i="101"/>
  <c r="AR996" i="101"/>
  <c r="AR992" i="101"/>
  <c r="AR998" i="101"/>
  <c r="AT587" i="101"/>
  <c r="AT585" i="101"/>
  <c r="AT590" i="101"/>
  <c r="AQ604" i="102"/>
  <c r="AT418" i="101"/>
  <c r="AT415" i="101"/>
  <c r="AS425" i="101"/>
  <c r="AR1598" i="101"/>
  <c r="AR1594" i="101"/>
  <c r="AR1592" i="101"/>
  <c r="AR135" i="101"/>
  <c r="AR128" i="101"/>
  <c r="AR133" i="101"/>
  <c r="AR588" i="101"/>
  <c r="AR584" i="101"/>
  <c r="AR590" i="101"/>
  <c r="AT732" i="101"/>
  <c r="AT727" i="101"/>
  <c r="AT735" i="101"/>
  <c r="AT1164" i="101"/>
  <c r="AT1158" i="101"/>
  <c r="AS1169" i="101"/>
  <c r="AR731" i="101"/>
  <c r="AR728" i="101"/>
  <c r="AS1612" i="101"/>
  <c r="AT2025" i="101"/>
  <c r="AT2027" i="101"/>
  <c r="AS1924" i="101"/>
  <c r="AR850" i="101"/>
  <c r="AR1714" i="101"/>
  <c r="AR1719" i="101"/>
  <c r="AT1698" i="101"/>
  <c r="AR875" i="102"/>
  <c r="AQ881" i="102"/>
  <c r="AR1741" i="101"/>
  <c r="AR272" i="101"/>
  <c r="AT565" i="101"/>
  <c r="AT566" i="101"/>
  <c r="AR560" i="101"/>
  <c r="AR993" i="101"/>
  <c r="AQ1001" i="101"/>
  <c r="AT588" i="101"/>
  <c r="AT423" i="101"/>
  <c r="AT421" i="101"/>
  <c r="AR1596" i="101"/>
  <c r="AQ1601" i="101"/>
  <c r="AR129" i="101"/>
  <c r="AR583" i="101"/>
  <c r="AQ593" i="101"/>
  <c r="AT730" i="101"/>
  <c r="AT1162" i="101"/>
  <c r="AR734" i="101"/>
  <c r="AR732" i="101"/>
  <c r="AT2024" i="101"/>
  <c r="AT2030" i="101"/>
  <c r="AR852" i="101"/>
  <c r="AR849" i="101"/>
  <c r="AQ172" i="101"/>
  <c r="AT1998" i="101"/>
  <c r="AT2003" i="101"/>
  <c r="AR15" i="101"/>
  <c r="AR10" i="101"/>
  <c r="AR7" i="101"/>
  <c r="AT853" i="101"/>
  <c r="AT847" i="101"/>
  <c r="AT854" i="101"/>
  <c r="AR155" i="101"/>
  <c r="AR150" i="101"/>
  <c r="AQ161" i="101"/>
  <c r="AR1567" i="101"/>
  <c r="AR1573" i="101"/>
  <c r="AR1311" i="101"/>
  <c r="AR1303" i="101"/>
  <c r="AR1309" i="101"/>
  <c r="AT447" i="101"/>
  <c r="AT443" i="101"/>
  <c r="AT440" i="101"/>
  <c r="AT1140" i="101"/>
  <c r="AT1135" i="101"/>
  <c r="AT1143" i="101"/>
  <c r="AT703" i="101"/>
  <c r="AT707" i="101"/>
  <c r="AT711" i="101"/>
  <c r="AT1883" i="101"/>
  <c r="AT1878" i="101"/>
  <c r="AT1887" i="101"/>
  <c r="AQ2140" i="101"/>
  <c r="AR877" i="101"/>
  <c r="AR873" i="101"/>
  <c r="AQ881" i="101"/>
  <c r="AR845" i="101"/>
  <c r="AR1397" i="101"/>
  <c r="AR274" i="102"/>
  <c r="AR271" i="102"/>
  <c r="AR279" i="102"/>
  <c r="AR1854" i="101"/>
  <c r="AR1858" i="101"/>
  <c r="AR1862" i="101"/>
  <c r="AT1570" i="101"/>
  <c r="AT1569" i="101"/>
  <c r="AT1575" i="101"/>
  <c r="AR587" i="102"/>
  <c r="AR585" i="102"/>
  <c r="AR591" i="102"/>
  <c r="AT1717" i="101"/>
  <c r="AT1712" i="101"/>
  <c r="AT1310" i="101"/>
  <c r="AT1309" i="101"/>
  <c r="AR1710" i="101"/>
  <c r="AT1705" i="101"/>
  <c r="AT1707" i="101"/>
  <c r="AR870" i="102"/>
  <c r="AR1736" i="101"/>
  <c r="AQ1745" i="101"/>
  <c r="AR275" i="101"/>
  <c r="AT559" i="101"/>
  <c r="AR564" i="101"/>
  <c r="AR566" i="101"/>
  <c r="AR991" i="101"/>
  <c r="AT582" i="101"/>
  <c r="AT591" i="101"/>
  <c r="AT417" i="101"/>
  <c r="AQ1060" i="102"/>
  <c r="AR1593" i="101"/>
  <c r="AR132" i="101"/>
  <c r="AR134" i="101"/>
  <c r="AR585" i="101"/>
  <c r="AT731" i="101"/>
  <c r="AS737" i="101"/>
  <c r="AT1159" i="101"/>
  <c r="AR730" i="101"/>
  <c r="AT2031" i="101"/>
  <c r="AT2023" i="101"/>
  <c r="AS2033" i="101"/>
  <c r="AR848" i="101"/>
  <c r="AR851" i="101"/>
  <c r="AT2007" i="101"/>
  <c r="AT1999" i="101"/>
  <c r="AT2004" i="101"/>
  <c r="AR14" i="101"/>
  <c r="AR9" i="101"/>
  <c r="AR13" i="101"/>
  <c r="AT851" i="101"/>
  <c r="AT846" i="101"/>
  <c r="AS857" i="101"/>
  <c r="AR154" i="101"/>
  <c r="AR152" i="101"/>
  <c r="AR1572" i="101"/>
  <c r="AR1568" i="101"/>
  <c r="AR1574" i="101"/>
  <c r="AR1308" i="101"/>
  <c r="AR1304" i="101"/>
  <c r="AR1310" i="101"/>
  <c r="AT446" i="101"/>
  <c r="AT441" i="101"/>
  <c r="AT442" i="101"/>
  <c r="AT1138" i="101"/>
  <c r="AT1136" i="101"/>
  <c r="AS1145" i="101"/>
  <c r="AT702" i="101"/>
  <c r="AT708" i="101"/>
  <c r="AS713" i="101"/>
  <c r="AT1882" i="101"/>
  <c r="AT1879" i="101"/>
  <c r="AS1889" i="101"/>
  <c r="AQ244" i="102"/>
  <c r="AR876" i="101"/>
  <c r="AR872" i="101"/>
  <c r="AT160" i="101"/>
  <c r="AQ1672" i="101"/>
  <c r="AR273" i="102"/>
  <c r="AR275" i="102"/>
  <c r="AQ281" i="102"/>
  <c r="AR1856" i="101"/>
  <c r="AR1859" i="101"/>
  <c r="AR1863" i="101"/>
  <c r="AT1566" i="101"/>
  <c r="AT1571" i="101"/>
  <c r="AS1577" i="101"/>
  <c r="AR584" i="102"/>
  <c r="AR586" i="102"/>
  <c r="AQ593" i="102"/>
  <c r="AT1716" i="101"/>
  <c r="AT1711" i="101"/>
  <c r="AS1721" i="101"/>
  <c r="AT1306" i="101"/>
  <c r="AT1302" i="101"/>
  <c r="AS1313" i="101"/>
  <c r="AT1715" i="101"/>
  <c r="AS1324" i="101"/>
  <c r="AT1307" i="101"/>
  <c r="AR1711" i="101"/>
  <c r="AT1704" i="101"/>
  <c r="AS1709" i="101"/>
  <c r="AR872" i="102"/>
  <c r="AR1735" i="101"/>
  <c r="AS2044" i="101"/>
  <c r="AR277" i="101"/>
  <c r="AT560" i="101"/>
  <c r="AR563" i="101"/>
  <c r="AR567" i="101"/>
  <c r="AR995" i="101"/>
  <c r="AT583" i="101"/>
  <c r="AS593" i="101"/>
  <c r="AT416" i="101"/>
  <c r="AQ952" i="101"/>
  <c r="AR1591" i="101"/>
  <c r="AR130" i="101"/>
  <c r="AQ137" i="101"/>
  <c r="AR587" i="101"/>
  <c r="AT728" i="101"/>
  <c r="AT1166" i="101"/>
  <c r="AT1161" i="101"/>
  <c r="AR727" i="101"/>
  <c r="AT2028" i="101"/>
  <c r="AT2022" i="101"/>
  <c r="AR855" i="101"/>
  <c r="AR846" i="101"/>
  <c r="AR853" i="101"/>
  <c r="AT2006" i="101"/>
  <c r="AT2001" i="101"/>
  <c r="AT2005" i="101"/>
  <c r="AR12" i="101"/>
  <c r="AR6" i="101"/>
  <c r="AQ17" i="101"/>
  <c r="AT850" i="101"/>
  <c r="AT849" i="101"/>
  <c r="AR158" i="101"/>
  <c r="AR153" i="101"/>
  <c r="AR157" i="101"/>
  <c r="AR1571" i="101"/>
  <c r="AR1566" i="101"/>
  <c r="AR1575" i="101"/>
  <c r="AR1307" i="101"/>
  <c r="AR1305" i="101"/>
  <c r="AQ1313" i="101"/>
  <c r="AT445" i="101"/>
  <c r="AT439" i="101"/>
  <c r="AS449" i="101"/>
  <c r="AT1137" i="101"/>
  <c r="AT1139" i="101"/>
  <c r="AS1096" i="101"/>
  <c r="AT704" i="101"/>
  <c r="AT709" i="101"/>
  <c r="AS952" i="101"/>
  <c r="AT1881" i="101"/>
  <c r="AT1885" i="101"/>
  <c r="AS916" i="101"/>
  <c r="AR879" i="101"/>
  <c r="AR875" i="101"/>
  <c r="AR871" i="101"/>
  <c r="AT557" i="101"/>
  <c r="AQ2116" i="101"/>
  <c r="AR272" i="102"/>
  <c r="AR276" i="102"/>
  <c r="AS172" i="101"/>
  <c r="AR1855" i="101"/>
  <c r="AR1860" i="101"/>
  <c r="AQ1865" i="101"/>
  <c r="AT1568" i="101"/>
  <c r="AT1572" i="101"/>
  <c r="AS1900" i="101"/>
  <c r="AR582" i="102"/>
  <c r="AR588" i="102"/>
  <c r="AS316" i="101"/>
  <c r="AT1710" i="101"/>
  <c r="AT1305" i="101"/>
  <c r="AR1716" i="101"/>
  <c r="AR1718" i="101"/>
  <c r="AT1699" i="101"/>
  <c r="AR876" i="102"/>
  <c r="AR879" i="102"/>
  <c r="AR1738" i="101"/>
  <c r="AR270" i="101"/>
  <c r="AQ281" i="101"/>
  <c r="AT564" i="101"/>
  <c r="AR558" i="101"/>
  <c r="AR994" i="101"/>
  <c r="AR999" i="101"/>
  <c r="AT586" i="101"/>
  <c r="AQ1924" i="101"/>
  <c r="AT419" i="101"/>
  <c r="AR1597" i="101"/>
  <c r="AR1599" i="101"/>
  <c r="AR126" i="101"/>
  <c r="AR586" i="101"/>
  <c r="AR591" i="101"/>
  <c r="AT729" i="101"/>
  <c r="AT1163" i="101"/>
  <c r="AR735" i="101"/>
  <c r="AR729" i="101"/>
  <c r="AT2026" i="101"/>
  <c r="AT2029" i="101"/>
  <c r="AR854" i="101"/>
  <c r="AR847" i="101"/>
  <c r="AQ857" i="101"/>
  <c r="AT2000" i="101"/>
  <c r="AT2002" i="101"/>
  <c r="AS2009" i="101"/>
  <c r="AR11" i="101"/>
  <c r="AR8" i="101"/>
  <c r="AT855" i="101"/>
  <c r="AT848" i="101"/>
  <c r="AT852" i="101"/>
  <c r="AR156" i="101"/>
  <c r="AR151" i="101"/>
  <c r="AR159" i="101"/>
  <c r="AR1570" i="101"/>
  <c r="AR1569" i="101"/>
  <c r="AQ1577" i="101"/>
  <c r="AR1302" i="101"/>
  <c r="AR1306" i="101"/>
  <c r="AQ196" i="101"/>
  <c r="AT444" i="101"/>
  <c r="AT438" i="101"/>
  <c r="AT1142" i="101"/>
  <c r="AT1134" i="101"/>
  <c r="AT1141" i="101"/>
  <c r="AT706" i="101"/>
  <c r="AT705" i="101"/>
  <c r="AT710" i="101"/>
  <c r="AT1884" i="101"/>
  <c r="AT1880" i="101"/>
  <c r="AT1886" i="101"/>
  <c r="AQ1900" i="101"/>
  <c r="AR878" i="101"/>
  <c r="AR874" i="101"/>
  <c r="AR870" i="101"/>
  <c r="AT1456" i="101"/>
  <c r="AR856" i="101"/>
  <c r="AR278" i="102"/>
  <c r="AR270" i="102"/>
  <c r="AR277" i="102"/>
  <c r="AQ1384" i="101"/>
  <c r="AR1857" i="101"/>
  <c r="AR1861" i="101"/>
  <c r="AT1574" i="101"/>
  <c r="AT1567" i="101"/>
  <c r="AT1573" i="101"/>
  <c r="AR589" i="102"/>
  <c r="AR583" i="102"/>
  <c r="AR590" i="102"/>
  <c r="AT1719" i="101"/>
  <c r="AT1714" i="101"/>
  <c r="AT1713" i="101"/>
  <c r="AT1311" i="101"/>
  <c r="AT1304" i="101"/>
  <c r="AT1308" i="101"/>
  <c r="AS628" i="101"/>
  <c r="AT1718" i="101"/>
  <c r="AT1303" i="101"/>
  <c r="AQ1780" i="101"/>
  <c r="AU843" i="102" l="1"/>
  <c r="AU836" i="102"/>
  <c r="AU842" i="102"/>
  <c r="AU838" i="102"/>
  <c r="AU840" i="102"/>
  <c r="AU841" i="102"/>
  <c r="AU834" i="102"/>
  <c r="AU839" i="102"/>
  <c r="AU835" i="102"/>
  <c r="AU837" i="102"/>
  <c r="AU916" i="102"/>
  <c r="AU844" i="102"/>
  <c r="AU52" i="102"/>
  <c r="AU915" i="102"/>
  <c r="AU906" i="102"/>
  <c r="AU909" i="102"/>
  <c r="AU911" i="102"/>
  <c r="AU907" i="102"/>
  <c r="AU912" i="102"/>
  <c r="AU908" i="102"/>
  <c r="AU913" i="102"/>
  <c r="AU910" i="102"/>
  <c r="AU914" i="102"/>
  <c r="CQ5" i="101"/>
  <c r="BQ159" i="101"/>
  <c r="S159" i="101"/>
  <c r="BQ45" i="102"/>
  <c r="BQ46" i="102" s="1"/>
  <c r="S45" i="102"/>
  <c r="BP160" i="101"/>
  <c r="BQ57" i="102"/>
  <c r="BQ58" i="102" s="1"/>
  <c r="S57" i="102"/>
  <c r="T57" i="102" s="1"/>
  <c r="BP64" i="101"/>
  <c r="CR63" i="101"/>
  <c r="BQ51" i="102"/>
  <c r="BQ52" i="102" s="1"/>
  <c r="S51" i="102"/>
  <c r="BQ21" i="102"/>
  <c r="BQ22" i="102" s="1"/>
  <c r="S21" i="102"/>
  <c r="BR75" i="102"/>
  <c r="BR76" i="102" s="1"/>
  <c r="T75" i="102"/>
  <c r="S27" i="102"/>
  <c r="T27" i="102"/>
  <c r="BQ63" i="101"/>
  <c r="S63" i="101"/>
  <c r="S51" i="101"/>
  <c r="T9" i="102"/>
  <c r="BQ9" i="102"/>
  <c r="BQ10" i="102" s="1"/>
  <c r="S9" i="102"/>
  <c r="BR81" i="102"/>
  <c r="BR82" i="102" s="1"/>
  <c r="T81" i="102"/>
  <c r="S69" i="102"/>
  <c r="BQ69" i="102"/>
  <c r="BQ70" i="102" s="1"/>
  <c r="S43" i="102"/>
  <c r="BP52" i="101"/>
  <c r="CR51" i="101"/>
  <c r="AU593" i="102"/>
  <c r="AU1863" i="101"/>
  <c r="AU1862" i="101"/>
  <c r="AU1861" i="101"/>
  <c r="AU1860" i="101"/>
  <c r="AU1859" i="101"/>
  <c r="AU1858" i="101"/>
  <c r="AU1857" i="101"/>
  <c r="AU1855" i="101"/>
  <c r="AU1856" i="101"/>
  <c r="AU1854" i="101"/>
  <c r="AU279" i="102"/>
  <c r="AU277" i="102"/>
  <c r="AU276" i="102"/>
  <c r="AU275" i="102"/>
  <c r="AU271" i="102"/>
  <c r="AU270" i="102"/>
  <c r="AU272" i="102"/>
  <c r="AU273" i="102"/>
  <c r="AU274" i="102"/>
  <c r="AU278" i="102"/>
  <c r="AU1397" i="101"/>
  <c r="AU856" i="101"/>
  <c r="AU845" i="101"/>
  <c r="AU870" i="101"/>
  <c r="AU871" i="101"/>
  <c r="AU872" i="101"/>
  <c r="AU873" i="101"/>
  <c r="AU874" i="101"/>
  <c r="AU875" i="101"/>
  <c r="AU876" i="101"/>
  <c r="AU877" i="101"/>
  <c r="AU878" i="101"/>
  <c r="AU879" i="101"/>
  <c r="AU1310" i="101"/>
  <c r="AU1309" i="101"/>
  <c r="AU1306" i="101"/>
  <c r="AU1305" i="101"/>
  <c r="AU1304" i="101"/>
  <c r="AU1303" i="101"/>
  <c r="AU1302" i="101"/>
  <c r="AU1307" i="101"/>
  <c r="AU1308" i="101"/>
  <c r="AU1311" i="101"/>
  <c r="AU1575" i="101"/>
  <c r="AU1574" i="101"/>
  <c r="AU1573" i="101"/>
  <c r="AU1569" i="101"/>
  <c r="AU1566" i="101"/>
  <c r="AU1568" i="101"/>
  <c r="AU1567" i="101"/>
  <c r="AU1570" i="101"/>
  <c r="AU1571" i="101"/>
  <c r="AU1572" i="101"/>
  <c r="AU159" i="101"/>
  <c r="AU157" i="101"/>
  <c r="AU152" i="101"/>
  <c r="AU150" i="101"/>
  <c r="AU151" i="101"/>
  <c r="AU153" i="101"/>
  <c r="AU154" i="101"/>
  <c r="AU155" i="101"/>
  <c r="AU156" i="101"/>
  <c r="AU158" i="101"/>
  <c r="AU13" i="101"/>
  <c r="AU7" i="101"/>
  <c r="AU8" i="101"/>
  <c r="AU6" i="101"/>
  <c r="AU9" i="101"/>
  <c r="AU10" i="101"/>
  <c r="AU11" i="101"/>
  <c r="AU12" i="101"/>
  <c r="AU14" i="101"/>
  <c r="AU15" i="101"/>
  <c r="AU853" i="101"/>
  <c r="AU851" i="101"/>
  <c r="AU849" i="101"/>
  <c r="AU847" i="101"/>
  <c r="AU846" i="101"/>
  <c r="AU848" i="101"/>
  <c r="AU850" i="101"/>
  <c r="AU852" i="101"/>
  <c r="AU854" i="101"/>
  <c r="AU855" i="101"/>
  <c r="AU732" i="101"/>
  <c r="AU729" i="101"/>
  <c r="AU728" i="101"/>
  <c r="AU726" i="101"/>
  <c r="AU727" i="101"/>
  <c r="AU730" i="101"/>
  <c r="AU731" i="101"/>
  <c r="AU733" i="101"/>
  <c r="AU734" i="101"/>
  <c r="AU735" i="101"/>
  <c r="AU134" i="101"/>
  <c r="AU133" i="101"/>
  <c r="AU131" i="101"/>
  <c r="AU129" i="101"/>
  <c r="AU126" i="101"/>
  <c r="AU128" i="101"/>
  <c r="AU127" i="101"/>
  <c r="AU130" i="101"/>
  <c r="AU132" i="101"/>
  <c r="AU135" i="101"/>
  <c r="AU1599" i="101"/>
  <c r="AU1592" i="101"/>
  <c r="AU1590" i="101"/>
  <c r="AU1591" i="101"/>
  <c r="AU1593" i="101"/>
  <c r="AU1594" i="101"/>
  <c r="AU1595" i="101"/>
  <c r="AU1596" i="101"/>
  <c r="AU1597" i="101"/>
  <c r="AU1598" i="101"/>
  <c r="AU589" i="101"/>
  <c r="AU588" i="101"/>
  <c r="AU586" i="101"/>
  <c r="AU585" i="101"/>
  <c r="AU584" i="101"/>
  <c r="AU583" i="101"/>
  <c r="AU582" i="101"/>
  <c r="AU587" i="101"/>
  <c r="AU999" i="101"/>
  <c r="AU998" i="101"/>
  <c r="AU997" i="101"/>
  <c r="AU995" i="101"/>
  <c r="AU991" i="101"/>
  <c r="AU992" i="101"/>
  <c r="AU990" i="101"/>
  <c r="AU993" i="101"/>
  <c r="AU994" i="101"/>
  <c r="AU996" i="101"/>
  <c r="AU567" i="101"/>
  <c r="AU566" i="101"/>
  <c r="AU279" i="101"/>
  <c r="AU278" i="101"/>
  <c r="AU277" i="101"/>
  <c r="AU275" i="101"/>
  <c r="AU273" i="101"/>
  <c r="AU271" i="101"/>
  <c r="AU272" i="101"/>
  <c r="AU270" i="101"/>
  <c r="AU274" i="101"/>
  <c r="AU276" i="101"/>
  <c r="AU1743" i="101"/>
  <c r="AU1742" i="101"/>
  <c r="AU1741" i="101"/>
  <c r="AU1738" i="101"/>
  <c r="AU1737" i="101"/>
  <c r="AU1734" i="101"/>
  <c r="AU1735" i="101"/>
  <c r="AU1736" i="101"/>
  <c r="AU1739" i="101"/>
  <c r="AU1740" i="101"/>
  <c r="AU879" i="102"/>
  <c r="AU877" i="102"/>
  <c r="AU873" i="102"/>
  <c r="AU872" i="102"/>
  <c r="AU870" i="102"/>
  <c r="AU871" i="102"/>
  <c r="AU874" i="102"/>
  <c r="AU875" i="102"/>
  <c r="AU876" i="102"/>
  <c r="AU878" i="102"/>
  <c r="AU1719" i="101"/>
  <c r="AU1718" i="101"/>
  <c r="AU1717" i="101"/>
  <c r="AU1715" i="101"/>
  <c r="AU1711" i="101"/>
  <c r="AU1710" i="101"/>
  <c r="AU1712" i="101"/>
  <c r="AU1713" i="101"/>
  <c r="AU1714" i="101"/>
  <c r="AU1716" i="101"/>
  <c r="AU135" i="102"/>
  <c r="AU134" i="102"/>
  <c r="AU133" i="102"/>
  <c r="AU130" i="102"/>
  <c r="AU129" i="102"/>
  <c r="AU128" i="102"/>
  <c r="AU127" i="102"/>
  <c r="AU126" i="102"/>
  <c r="AU131" i="102"/>
  <c r="AU132" i="102"/>
  <c r="AU88" i="102"/>
  <c r="AU577" i="101"/>
  <c r="AU677" i="101"/>
  <c r="AU712" i="101"/>
  <c r="AU1421" i="101"/>
  <c r="AU245" i="101"/>
  <c r="AU1708" i="101"/>
  <c r="AU785" i="102"/>
  <c r="AU448" i="101"/>
  <c r="AU2008" i="101"/>
  <c r="AU232" i="102"/>
  <c r="AU424" i="102"/>
  <c r="AU376" i="102"/>
  <c r="AU389" i="101"/>
  <c r="AU1133" i="101"/>
  <c r="AU1024" i="101"/>
  <c r="AU304" i="101"/>
  <c r="AU1288" i="101"/>
  <c r="AU1972" i="101"/>
  <c r="AU568" i="101"/>
  <c r="AU280" i="102"/>
  <c r="AU1168" i="101"/>
  <c r="AU821" i="101"/>
  <c r="AU497" i="102"/>
  <c r="AU87" i="102"/>
  <c r="AU85" i="102"/>
  <c r="AU83" i="102"/>
  <c r="AU81" i="102"/>
  <c r="AU78" i="102"/>
  <c r="AU80" i="102"/>
  <c r="AU79" i="102"/>
  <c r="AU82" i="102"/>
  <c r="AU84" i="102"/>
  <c r="AU86" i="102"/>
  <c r="AU949" i="102"/>
  <c r="AU946" i="102"/>
  <c r="AU945" i="102"/>
  <c r="AU943" i="102"/>
  <c r="AU944" i="102"/>
  <c r="AU942" i="102"/>
  <c r="AU947" i="102"/>
  <c r="AU948" i="102"/>
  <c r="AU950" i="102"/>
  <c r="AU951" i="102"/>
  <c r="AU1564" i="101"/>
  <c r="AU55" i="102"/>
  <c r="AU65" i="102"/>
  <c r="AU125" i="101"/>
  <c r="AU1997" i="101"/>
  <c r="AU340" i="102"/>
  <c r="AU1456" i="101"/>
  <c r="AU564" i="102"/>
  <c r="AU664" i="102"/>
  <c r="AU989" i="101"/>
  <c r="AU1561" i="101"/>
  <c r="AU1559" i="101"/>
  <c r="AU1558" i="101"/>
  <c r="AU1557" i="101"/>
  <c r="AU1556" i="101"/>
  <c r="AU1555" i="101"/>
  <c r="AU1554" i="101"/>
  <c r="AU1560" i="101"/>
  <c r="AU1562" i="101"/>
  <c r="AU1563" i="101"/>
  <c r="AU445" i="101"/>
  <c r="AU440" i="101"/>
  <c r="AU438" i="101"/>
  <c r="AU439" i="101"/>
  <c r="AU441" i="101"/>
  <c r="AU442" i="101"/>
  <c r="AU443" i="101"/>
  <c r="AU444" i="101"/>
  <c r="AU446" i="101"/>
  <c r="AU447" i="101"/>
  <c r="AU230" i="102"/>
  <c r="AU229" i="102"/>
  <c r="AU227" i="102"/>
  <c r="AU224" i="102"/>
  <c r="AU223" i="102"/>
  <c r="AU222" i="102"/>
  <c r="AU225" i="102"/>
  <c r="AU226" i="102"/>
  <c r="AU228" i="102"/>
  <c r="AU231" i="102"/>
  <c r="AU375" i="102"/>
  <c r="AU371" i="102"/>
  <c r="AU367" i="102"/>
  <c r="AU366" i="102"/>
  <c r="AU368" i="102"/>
  <c r="AU369" i="102"/>
  <c r="AU370" i="102"/>
  <c r="AU372" i="102"/>
  <c r="AU373" i="102"/>
  <c r="AU374" i="102"/>
  <c r="AU339" i="102"/>
  <c r="AU338" i="102"/>
  <c r="AU336" i="102"/>
  <c r="AU332" i="102"/>
  <c r="AU330" i="102"/>
  <c r="AU331" i="102"/>
  <c r="AU333" i="102"/>
  <c r="AU334" i="102"/>
  <c r="AU335" i="102"/>
  <c r="AU337" i="102"/>
  <c r="AU532" i="102"/>
  <c r="AU1287" i="101"/>
  <c r="AU1284" i="101"/>
  <c r="AU1281" i="101"/>
  <c r="AU1278" i="101"/>
  <c r="AU1279" i="101"/>
  <c r="AU1280" i="101"/>
  <c r="AU1282" i="101"/>
  <c r="AU1283" i="101"/>
  <c r="AU1285" i="101"/>
  <c r="AU1286" i="101"/>
  <c r="AU423" i="101"/>
  <c r="AU421" i="101"/>
  <c r="AU418" i="101"/>
  <c r="AU416" i="101"/>
  <c r="AU415" i="101"/>
  <c r="AU414" i="101"/>
  <c r="AU417" i="101"/>
  <c r="AU419" i="101"/>
  <c r="AU420" i="101"/>
  <c r="AU422" i="101"/>
  <c r="AU2031" i="101"/>
  <c r="AU2029" i="101"/>
  <c r="AU2028" i="101"/>
  <c r="AU2027" i="101"/>
  <c r="AU2023" i="101"/>
  <c r="AU2022" i="101"/>
  <c r="AU2024" i="101"/>
  <c r="AU2025" i="101"/>
  <c r="AU2026" i="101"/>
  <c r="AU2030" i="101"/>
  <c r="AU1455" i="101"/>
  <c r="AU1454" i="101"/>
  <c r="AU1453" i="101"/>
  <c r="AU1451" i="101"/>
  <c r="AU1446" i="101"/>
  <c r="AU1447" i="101"/>
  <c r="AU1448" i="101"/>
  <c r="AU1449" i="101"/>
  <c r="AU1450" i="101"/>
  <c r="AU1452" i="101"/>
  <c r="AU1431" i="101"/>
  <c r="AU1429" i="101"/>
  <c r="AU1428" i="101"/>
  <c r="AU1427" i="101"/>
  <c r="AU1425" i="101"/>
  <c r="AU1423" i="101"/>
  <c r="AU1422" i="101"/>
  <c r="AU1424" i="101"/>
  <c r="AU1426" i="101"/>
  <c r="AU1430" i="101"/>
  <c r="AU1167" i="101"/>
  <c r="AU1166" i="101"/>
  <c r="AU1164" i="101"/>
  <c r="AU1163" i="101"/>
  <c r="AU1159" i="101"/>
  <c r="AU1158" i="101"/>
  <c r="AU1160" i="101"/>
  <c r="AU1161" i="101"/>
  <c r="AU1162" i="101"/>
  <c r="AU1165" i="101"/>
  <c r="AU1887" i="101"/>
  <c r="AU1886" i="101"/>
  <c r="AU1885" i="101"/>
  <c r="AU1883" i="101"/>
  <c r="AU1882" i="101"/>
  <c r="AU1881" i="101"/>
  <c r="AU1880" i="101"/>
  <c r="AU1879" i="101"/>
  <c r="AU1878" i="101"/>
  <c r="AU1884" i="101"/>
  <c r="AU880" i="101"/>
  <c r="AU1312" i="101"/>
  <c r="AU16" i="101"/>
  <c r="AU989" i="102"/>
  <c r="AU101" i="101"/>
  <c r="AU952" i="102"/>
  <c r="AU1144" i="101"/>
  <c r="AU1600" i="101"/>
  <c r="AU808" i="102"/>
  <c r="AU1000" i="101"/>
  <c r="AU533" i="101"/>
  <c r="AU1744" i="101"/>
  <c r="AU880" i="102"/>
  <c r="AU1888" i="101"/>
  <c r="AU1143" i="101"/>
  <c r="AU1141" i="101"/>
  <c r="AU1138" i="101"/>
  <c r="AU1134" i="101"/>
  <c r="AU1136" i="101"/>
  <c r="AU1135" i="101"/>
  <c r="AU1137" i="101"/>
  <c r="AU1139" i="101"/>
  <c r="AU1140" i="101"/>
  <c r="AU1142" i="101"/>
  <c r="AU1576" i="101"/>
  <c r="AU857" i="102"/>
  <c r="AU413" i="101"/>
  <c r="AU1109" i="101"/>
  <c r="AU2032" i="101"/>
  <c r="AU280" i="101"/>
  <c r="AU709" i="101"/>
  <c r="AU707" i="101"/>
  <c r="AU706" i="101"/>
  <c r="AU705" i="101"/>
  <c r="AU704" i="101"/>
  <c r="AU703" i="101"/>
  <c r="AU702" i="101"/>
  <c r="AU708" i="101"/>
  <c r="AU710" i="101"/>
  <c r="AU711" i="101"/>
  <c r="AU1706" i="101"/>
  <c r="AU1705" i="101"/>
  <c r="AU1703" i="101"/>
  <c r="AU1698" i="101"/>
  <c r="AU1700" i="101"/>
  <c r="AU1699" i="101"/>
  <c r="AU1701" i="101"/>
  <c r="AU1702" i="101"/>
  <c r="AU1704" i="101"/>
  <c r="AU1707" i="101"/>
  <c r="AU2006" i="101"/>
  <c r="AU2001" i="101"/>
  <c r="AU2000" i="101"/>
  <c r="AU1998" i="101"/>
  <c r="AU1999" i="101"/>
  <c r="AU2002" i="101"/>
  <c r="AU2003" i="101"/>
  <c r="AU2004" i="101"/>
  <c r="AU2005" i="101"/>
  <c r="AU2007" i="101"/>
  <c r="AU421" i="102"/>
  <c r="AU418" i="102"/>
  <c r="AU415" i="102"/>
  <c r="AU414" i="102"/>
  <c r="AU416" i="102"/>
  <c r="AU417" i="102"/>
  <c r="AU419" i="102"/>
  <c r="AU420" i="102"/>
  <c r="AU422" i="102"/>
  <c r="AU423" i="102"/>
  <c r="AU1021" i="101"/>
  <c r="AU1020" i="101"/>
  <c r="AU1019" i="101"/>
  <c r="AU1017" i="101"/>
  <c r="AU1015" i="101"/>
  <c r="AU1014" i="101"/>
  <c r="AU1016" i="101"/>
  <c r="AU1018" i="101"/>
  <c r="AU1022" i="101"/>
  <c r="AU1023" i="101"/>
  <c r="AU303" i="101"/>
  <c r="AU302" i="101"/>
  <c r="AU300" i="101"/>
  <c r="AU299" i="101"/>
  <c r="AU297" i="101"/>
  <c r="AU296" i="101"/>
  <c r="AU294" i="101"/>
  <c r="AU295" i="101"/>
  <c r="AU298" i="101"/>
  <c r="AU301" i="101"/>
  <c r="AU807" i="102"/>
  <c r="AU806" i="102"/>
  <c r="AU805" i="102"/>
  <c r="AU804" i="102"/>
  <c r="AU803" i="102"/>
  <c r="AU801" i="102"/>
  <c r="AU799" i="102"/>
  <c r="AU800" i="102"/>
  <c r="AU798" i="102"/>
  <c r="AU802" i="102"/>
  <c r="AU1971" i="101"/>
  <c r="AU1970" i="101"/>
  <c r="AU1969" i="101"/>
  <c r="AU1968" i="101"/>
  <c r="AU1967" i="101"/>
  <c r="AU1964" i="101"/>
  <c r="AU1963" i="101"/>
  <c r="AU1962" i="101"/>
  <c r="AU1965" i="101"/>
  <c r="AU1966" i="101"/>
  <c r="AU599" i="102"/>
  <c r="AU699" i="102"/>
  <c r="AU598" i="102"/>
  <c r="AU698" i="102"/>
  <c r="AU597" i="102"/>
  <c r="AU697" i="102"/>
  <c r="AU690" i="102"/>
  <c r="AU590" i="102"/>
  <c r="AU691" i="102"/>
  <c r="AU591" i="102"/>
  <c r="AU692" i="102"/>
  <c r="AU592" i="102"/>
  <c r="AU693" i="102"/>
  <c r="AU594" i="102"/>
  <c r="AU694" i="102"/>
  <c r="AU595" i="102"/>
  <c r="AU695" i="102"/>
  <c r="AU596" i="102"/>
  <c r="AU696" i="102"/>
  <c r="AU563" i="102"/>
  <c r="AU663" i="102"/>
  <c r="AU562" i="102"/>
  <c r="AU662" i="102"/>
  <c r="AU561" i="102"/>
  <c r="AU661" i="102"/>
  <c r="AU657" i="102"/>
  <c r="AU654" i="102"/>
  <c r="AU554" i="102"/>
  <c r="AU656" i="102"/>
  <c r="AU556" i="102"/>
  <c r="AU655" i="102"/>
  <c r="AU555" i="102"/>
  <c r="AU558" i="102"/>
  <c r="AU658" i="102"/>
  <c r="AU559" i="102"/>
  <c r="AU659" i="102"/>
  <c r="AU560" i="102"/>
  <c r="AU660" i="102"/>
  <c r="AU160" i="101"/>
  <c r="AU1253" i="101"/>
  <c r="AU736" i="101"/>
  <c r="AU965" i="101"/>
  <c r="AU136" i="101"/>
  <c r="AU1277" i="101"/>
  <c r="AU424" i="101"/>
  <c r="AU1864" i="101"/>
  <c r="AU700" i="102"/>
  <c r="AU2105" i="101"/>
  <c r="AU1432" i="101"/>
  <c r="AU1720" i="101"/>
  <c r="AU353" i="102"/>
  <c r="AU269" i="101"/>
  <c r="AU136" i="102"/>
  <c r="CT171" i="101"/>
  <c r="BQ91" i="101"/>
  <c r="CS90" i="101"/>
  <c r="BR100" i="101"/>
  <c r="CT99" i="101"/>
  <c r="CS30" i="101"/>
  <c r="CD57" i="101"/>
  <c r="AF57" i="101"/>
  <c r="BR124" i="101"/>
  <c r="CT123" i="101"/>
  <c r="BQ153" i="101"/>
  <c r="S153" i="101"/>
  <c r="CS18" i="101"/>
  <c r="AG114" i="101"/>
  <c r="AF115" i="101"/>
  <c r="AG148" i="101"/>
  <c r="BP10" i="101"/>
  <c r="CR9" i="101"/>
  <c r="AF31" i="101"/>
  <c r="BQ139" i="101"/>
  <c r="CS138" i="101"/>
  <c r="CR48" i="101"/>
  <c r="BP49" i="101"/>
  <c r="BR54" i="102"/>
  <c r="BR55" i="102" s="1"/>
  <c r="T54" i="102"/>
  <c r="CT75" i="101"/>
  <c r="AF163" i="101"/>
  <c r="AG136" i="101"/>
  <c r="T160" i="101"/>
  <c r="S120" i="101"/>
  <c r="BQ120" i="101"/>
  <c r="AF19" i="101"/>
  <c r="T28" i="102"/>
  <c r="BR27" i="102"/>
  <c r="BR28" i="102" s="1"/>
  <c r="BQ103" i="101"/>
  <c r="CS102" i="101"/>
  <c r="S181" i="101"/>
  <c r="BQ180" i="101"/>
  <c r="BR28" i="101"/>
  <c r="CT27" i="101"/>
  <c r="S144" i="101"/>
  <c r="BQ144" i="101"/>
  <c r="T78" i="101"/>
  <c r="BP22" i="101"/>
  <c r="CR21" i="101"/>
  <c r="S25" i="102"/>
  <c r="BQ183" i="101"/>
  <c r="S183" i="101"/>
  <c r="S163" i="101"/>
  <c r="CD81" i="101"/>
  <c r="AF81" i="101"/>
  <c r="BQ7" i="101"/>
  <c r="CS6" i="101"/>
  <c r="CE162" i="101"/>
  <c r="AG162" i="101"/>
  <c r="AF84" i="101"/>
  <c r="CD84" i="101"/>
  <c r="AG64" i="101"/>
  <c r="BP91" i="101"/>
  <c r="CR90" i="101"/>
  <c r="AF96" i="101"/>
  <c r="CD96" i="101"/>
  <c r="AG100" i="101"/>
  <c r="AG42" i="101"/>
  <c r="BQ21" i="101"/>
  <c r="S21" i="101"/>
  <c r="T114" i="101"/>
  <c r="T136" i="101"/>
  <c r="BP154" i="101"/>
  <c r="CR153" i="101"/>
  <c r="BR18" i="101"/>
  <c r="T18" i="101"/>
  <c r="BP184" i="101"/>
  <c r="CR183" i="101"/>
  <c r="AG76" i="101"/>
  <c r="BQ148" i="101"/>
  <c r="CS147" i="101"/>
  <c r="CR36" i="101"/>
  <c r="BP37" i="101"/>
  <c r="BR6" i="101"/>
  <c r="T6" i="101"/>
  <c r="BR16" i="101"/>
  <c r="CT15" i="101"/>
  <c r="CD162" i="101"/>
  <c r="AG172" i="101"/>
  <c r="S19" i="101"/>
  <c r="T76" i="101"/>
  <c r="CD165" i="101"/>
  <c r="AF165" i="101"/>
  <c r="CR156" i="101"/>
  <c r="BP157" i="101"/>
  <c r="CE174" i="101"/>
  <c r="CE135" i="101"/>
  <c r="AF139" i="101"/>
  <c r="T66" i="101"/>
  <c r="AG102" i="101"/>
  <c r="AG66" i="101"/>
  <c r="BR40" i="101"/>
  <c r="CT39" i="101"/>
  <c r="BR54" i="101"/>
  <c r="T54" i="101"/>
  <c r="S103" i="101"/>
  <c r="BP142" i="101"/>
  <c r="CR141" i="101"/>
  <c r="T16" i="101"/>
  <c r="BQ9" i="101"/>
  <c r="S9" i="101"/>
  <c r="CR96" i="101"/>
  <c r="BP97" i="101"/>
  <c r="T138" i="101"/>
  <c r="CD18" i="101"/>
  <c r="BQ19" i="101" s="1"/>
  <c r="S48" i="101"/>
  <c r="BQ48" i="101"/>
  <c r="S84" i="101"/>
  <c r="BQ84" i="101"/>
  <c r="S93" i="102"/>
  <c r="BQ93" i="102"/>
  <c r="BQ94" i="102" s="1"/>
  <c r="AG40" i="101"/>
  <c r="CS123" i="101"/>
  <c r="BQ124" i="101"/>
  <c r="BP94" i="101"/>
  <c r="CR93" i="101"/>
  <c r="BQ165" i="101"/>
  <c r="S165" i="101"/>
  <c r="S55" i="102"/>
  <c r="AF151" i="101"/>
  <c r="CE150" i="101" s="1"/>
  <c r="AG54" i="101"/>
  <c r="S108" i="101"/>
  <c r="BQ108" i="101"/>
  <c r="CR12" i="101"/>
  <c r="BP13" i="101"/>
  <c r="T88" i="101"/>
  <c r="T52" i="101"/>
  <c r="AG52" i="101"/>
  <c r="T28" i="101"/>
  <c r="AF175" i="101"/>
  <c r="T150" i="101"/>
  <c r="CR24" i="101"/>
  <c r="BP25" i="101"/>
  <c r="BR78" i="102"/>
  <c r="BR79" i="102" s="1"/>
  <c r="T78" i="102"/>
  <c r="CE75" i="101"/>
  <c r="BR76" i="101" s="1"/>
  <c r="AF36" i="101"/>
  <c r="CD36" i="101"/>
  <c r="CE147" i="101"/>
  <c r="AG147" i="101"/>
  <c r="T148" i="101"/>
  <c r="BP181" i="101"/>
  <c r="CR180" i="101"/>
  <c r="BQ117" i="101"/>
  <c r="S117" i="101"/>
  <c r="S73" i="102"/>
  <c r="BR87" i="101"/>
  <c r="T16" i="102"/>
  <c r="BR15" i="102"/>
  <c r="BR16" i="102" s="1"/>
  <c r="S60" i="101"/>
  <c r="BQ60" i="101"/>
  <c r="BR12" i="102"/>
  <c r="BR13" i="102" s="1"/>
  <c r="T12" i="102"/>
  <c r="CS114" i="101"/>
  <c r="S42" i="102"/>
  <c r="BQ42" i="102"/>
  <c r="BQ43" i="102" s="1"/>
  <c r="BP82" i="101"/>
  <c r="CR81" i="101"/>
  <c r="BQ43" i="101"/>
  <c r="CS42" i="101"/>
  <c r="BP5" i="102"/>
  <c r="BP7" i="102"/>
  <c r="BR84" i="102"/>
  <c r="BR85" i="102" s="1"/>
  <c r="T84" i="102"/>
  <c r="BQ141" i="101"/>
  <c r="S141" i="101"/>
  <c r="BP166" i="101"/>
  <c r="CR165" i="101"/>
  <c r="S66" i="102"/>
  <c r="BQ66" i="102"/>
  <c r="BQ67" i="102" s="1"/>
  <c r="AF168" i="101"/>
  <c r="CD168" i="101"/>
  <c r="AG126" i="101"/>
  <c r="S67" i="101"/>
  <c r="BR66" i="101" s="1"/>
  <c r="AF24" i="101"/>
  <c r="CD24" i="101"/>
  <c r="BP70" i="101"/>
  <c r="CR69" i="101"/>
  <c r="S91" i="101"/>
  <c r="BQ172" i="101"/>
  <c r="CS171" i="101"/>
  <c r="BQ79" i="101"/>
  <c r="CS78" i="101"/>
  <c r="BR135" i="101"/>
  <c r="T135" i="101"/>
  <c r="S55" i="101"/>
  <c r="CD114" i="101"/>
  <c r="BQ115" i="101" s="1"/>
  <c r="BP67" i="101"/>
  <c r="CR66" i="101"/>
  <c r="S127" i="101"/>
  <c r="AG88" i="101"/>
  <c r="AG112" i="101"/>
  <c r="AF12" i="101"/>
  <c r="CD12" i="101"/>
  <c r="AG12" i="101"/>
  <c r="S88" i="102"/>
  <c r="BQ87" i="102"/>
  <c r="BQ88" i="102" s="1"/>
  <c r="BQ81" i="101"/>
  <c r="S81" i="101"/>
  <c r="T42" i="101"/>
  <c r="S6" i="102"/>
  <c r="BQ6" i="102"/>
  <c r="BR24" i="102"/>
  <c r="BR25" i="102" s="1"/>
  <c r="T24" i="102"/>
  <c r="CR42" i="101"/>
  <c r="BP43" i="101"/>
  <c r="S72" i="101"/>
  <c r="BQ72" i="101"/>
  <c r="S175" i="101"/>
  <c r="BP103" i="101"/>
  <c r="CR102" i="101"/>
  <c r="CS51" i="101"/>
  <c r="BQ52" i="101"/>
  <c r="CD21" i="101"/>
  <c r="AF21" i="101"/>
  <c r="AF156" i="101"/>
  <c r="CD156" i="101"/>
  <c r="CE87" i="101"/>
  <c r="BR36" i="102"/>
  <c r="BR37" i="102" s="1"/>
  <c r="T36" i="102"/>
  <c r="S18" i="102"/>
  <c r="BQ18" i="102"/>
  <c r="BQ19" i="102" s="1"/>
  <c r="AF91" i="101"/>
  <c r="CR132" i="101"/>
  <c r="BP133" i="101"/>
  <c r="BP106" i="101"/>
  <c r="CR105" i="101"/>
  <c r="BR33" i="102"/>
  <c r="BR34" i="102" s="1"/>
  <c r="T33" i="102"/>
  <c r="BP46" i="101"/>
  <c r="CR45" i="101"/>
  <c r="S151" i="101"/>
  <c r="BR150" i="101" s="1"/>
  <c r="S49" i="102"/>
  <c r="BQ129" i="101"/>
  <c r="S129" i="101"/>
  <c r="CE30" i="101"/>
  <c r="AG30" i="101"/>
  <c r="AF48" i="101"/>
  <c r="CD48" i="101"/>
  <c r="BQ177" i="101"/>
  <c r="S177" i="101"/>
  <c r="AF103" i="101"/>
  <c r="AF184" i="101"/>
  <c r="BP115" i="101"/>
  <c r="CR114" i="101"/>
  <c r="T112" i="101"/>
  <c r="T40" i="101"/>
  <c r="AF144" i="101"/>
  <c r="CD144" i="101"/>
  <c r="CD33" i="101"/>
  <c r="AF33" i="101"/>
  <c r="AF108" i="101"/>
  <c r="CD108" i="101"/>
  <c r="CE183" i="101"/>
  <c r="AG183" i="101"/>
  <c r="CD150" i="101"/>
  <c r="BR174" i="101"/>
  <c r="T174" i="101"/>
  <c r="BR126" i="101"/>
  <c r="T126" i="101"/>
  <c r="CD141" i="101"/>
  <c r="AF141" i="101"/>
  <c r="CR120" i="101"/>
  <c r="BP121" i="101"/>
  <c r="AG90" i="101"/>
  <c r="S94" i="102"/>
  <c r="S168" i="101"/>
  <c r="BQ168" i="101"/>
  <c r="T124" i="101"/>
  <c r="CE51" i="101"/>
  <c r="BR102" i="101"/>
  <c r="T102" i="101"/>
  <c r="BP34" i="101"/>
  <c r="CR33" i="101"/>
  <c r="BQ57" i="101"/>
  <c r="S57" i="101"/>
  <c r="BR162" i="101"/>
  <c r="T162" i="101"/>
  <c r="BQ69" i="101"/>
  <c r="S69" i="101"/>
  <c r="CR144" i="101"/>
  <c r="BP145" i="101"/>
  <c r="CD45" i="101"/>
  <c r="AF45" i="101"/>
  <c r="AG169" i="101"/>
  <c r="CD177" i="101"/>
  <c r="AF177" i="101"/>
  <c r="CE138" i="101"/>
  <c r="AG138" i="101"/>
  <c r="CR138" i="101"/>
  <c r="BP139" i="101"/>
  <c r="S43" i="101"/>
  <c r="BR42" i="101" s="1"/>
  <c r="S132" i="101"/>
  <c r="BQ132" i="101"/>
  <c r="T100" i="101"/>
  <c r="CE18" i="101"/>
  <c r="AG18" i="101"/>
  <c r="CR84" i="101"/>
  <c r="BP85" i="101"/>
  <c r="CR108" i="101"/>
  <c r="BP109" i="101"/>
  <c r="AF127" i="101"/>
  <c r="AF43" i="101"/>
  <c r="CE42" i="101" s="1"/>
  <c r="CD105" i="101"/>
  <c r="AF105" i="101"/>
  <c r="AG78" i="101"/>
  <c r="AF60" i="101"/>
  <c r="CD60" i="101"/>
  <c r="BP118" i="101"/>
  <c r="CR117" i="101"/>
  <c r="CR60" i="101"/>
  <c r="BP61" i="101"/>
  <c r="AG160" i="101"/>
  <c r="T64" i="101"/>
  <c r="S31" i="101"/>
  <c r="BR30" i="101" s="1"/>
  <c r="S48" i="102"/>
  <c r="BQ48" i="102"/>
  <c r="BQ49" i="102" s="1"/>
  <c r="CS135" i="101"/>
  <c r="BQ136" i="101"/>
  <c r="CD93" i="101"/>
  <c r="AF93" i="101"/>
  <c r="AF55" i="101"/>
  <c r="CE54" i="101" s="1"/>
  <c r="CD117" i="101"/>
  <c r="AF117" i="101"/>
  <c r="BR147" i="101"/>
  <c r="T147" i="101"/>
  <c r="S36" i="101"/>
  <c r="BQ36" i="101"/>
  <c r="AF72" i="101"/>
  <c r="CD72" i="101"/>
  <c r="T172" i="101"/>
  <c r="AF132" i="101"/>
  <c r="CD132" i="101"/>
  <c r="AG16" i="101"/>
  <c r="CR72" i="101"/>
  <c r="BP73" i="101"/>
  <c r="S156" i="101"/>
  <c r="BQ156" i="101"/>
  <c r="T40" i="102"/>
  <c r="BR39" i="102"/>
  <c r="BR40" i="102" s="1"/>
  <c r="AG124" i="101"/>
  <c r="BQ66" i="101"/>
  <c r="S79" i="101"/>
  <c r="BR78" i="101" s="1"/>
  <c r="BQ55" i="101"/>
  <c r="CS54" i="101"/>
  <c r="S139" i="101"/>
  <c r="BR138" i="101" s="1"/>
  <c r="BQ105" i="101"/>
  <c r="S105" i="101"/>
  <c r="BR112" i="101"/>
  <c r="CT111" i="101"/>
  <c r="BQ45" i="101"/>
  <c r="S45" i="101"/>
  <c r="S96" i="101"/>
  <c r="BQ96" i="101"/>
  <c r="T90" i="101"/>
  <c r="BP130" i="101"/>
  <c r="CR129" i="101"/>
  <c r="CD30" i="101"/>
  <c r="BQ31" i="101" s="1"/>
  <c r="CE6" i="101"/>
  <c r="AG6" i="101"/>
  <c r="T30" i="101"/>
  <c r="BP178" i="101"/>
  <c r="CR177" i="101"/>
  <c r="AF120" i="101"/>
  <c r="CD120" i="101"/>
  <c r="BQ93" i="101"/>
  <c r="S93" i="101"/>
  <c r="T72" i="102"/>
  <c r="T169" i="101"/>
  <c r="BR159" i="101"/>
  <c r="AF67" i="101"/>
  <c r="CE66" i="101" s="1"/>
  <c r="AG150" i="101"/>
  <c r="S12" i="101"/>
  <c r="BQ12" i="101"/>
  <c r="BQ174" i="101"/>
  <c r="BQ126" i="101"/>
  <c r="S115" i="101"/>
  <c r="BR63" i="102"/>
  <c r="BR64" i="102" s="1"/>
  <c r="T63" i="102"/>
  <c r="AG28" i="101"/>
  <c r="CD69" i="101"/>
  <c r="AF69" i="101"/>
  <c r="BQ151" i="101"/>
  <c r="CS150" i="101"/>
  <c r="CR168" i="101"/>
  <c r="BP169" i="101"/>
  <c r="S24" i="101"/>
  <c r="BQ24" i="101"/>
  <c r="AF79" i="101"/>
  <c r="CE78" i="101" s="1"/>
  <c r="CD129" i="101"/>
  <c r="AF129" i="101"/>
  <c r="BQ33" i="101"/>
  <c r="S33" i="101"/>
  <c r="BP58" i="101"/>
  <c r="CR57" i="101"/>
  <c r="BQ162" i="101"/>
  <c r="CD9" i="101"/>
  <c r="AF9" i="101"/>
  <c r="S30" i="102"/>
  <c r="BQ30" i="102"/>
  <c r="BQ31" i="102" s="1"/>
  <c r="CE171" i="101"/>
  <c r="BR172" i="101" s="1"/>
  <c r="BR60" i="102"/>
  <c r="BR61" i="102" s="1"/>
  <c r="T60" i="102"/>
  <c r="CD153" i="101"/>
  <c r="AF153" i="101"/>
  <c r="AA25" i="90"/>
  <c r="AR1852" i="101"/>
  <c r="AR628" i="102"/>
  <c r="AR700" i="101"/>
  <c r="AR52" i="102"/>
  <c r="AR460" i="102"/>
  <c r="AR1849" i="101"/>
  <c r="AR1844" i="101"/>
  <c r="AR1850" i="101"/>
  <c r="AR1848" i="101"/>
  <c r="AR1842" i="101"/>
  <c r="AR1846" i="101"/>
  <c r="AR1843" i="101"/>
  <c r="AR1845" i="101"/>
  <c r="AR1847" i="101"/>
  <c r="AR1851" i="101"/>
  <c r="AQ1853" i="101"/>
  <c r="AR1384" i="101"/>
  <c r="AR1577" i="101"/>
  <c r="AT1924" i="101"/>
  <c r="AR520" i="101"/>
  <c r="AR137" i="102"/>
  <c r="AR1565" i="101"/>
  <c r="AT196" i="101"/>
  <c r="AT2152" i="101"/>
  <c r="AR1169" i="101"/>
  <c r="AT881" i="101"/>
  <c r="AT137" i="101"/>
  <c r="AR665" i="102"/>
  <c r="AT164" i="101"/>
  <c r="AT167" i="101"/>
  <c r="AT913" i="101"/>
  <c r="AT907" i="101"/>
  <c r="AT914" i="101"/>
  <c r="AR190" i="101"/>
  <c r="AR189" i="101"/>
  <c r="AR195" i="101"/>
  <c r="AT1919" i="101"/>
  <c r="AT1916" i="101"/>
  <c r="AS1925" i="101"/>
  <c r="AR1172" i="101"/>
  <c r="AR1177" i="101"/>
  <c r="AR517" i="101"/>
  <c r="AR510" i="101"/>
  <c r="AR518" i="101"/>
  <c r="AR1055" i="102"/>
  <c r="AR1051" i="102"/>
  <c r="AR1059" i="102"/>
  <c r="AR1916" i="101"/>
  <c r="AR1918" i="101"/>
  <c r="AQ1925" i="101"/>
  <c r="AR442" i="102"/>
  <c r="AR441" i="102"/>
  <c r="AR734" i="102"/>
  <c r="AR727" i="102"/>
  <c r="AR733" i="102"/>
  <c r="AT85" i="101"/>
  <c r="AT78" i="101"/>
  <c r="AT86" i="101"/>
  <c r="AT1812" i="101"/>
  <c r="AT1808" i="101"/>
  <c r="AS1817" i="101"/>
  <c r="AR1748" i="101"/>
  <c r="AR1750" i="101"/>
  <c r="AT1670" i="101"/>
  <c r="AT1664" i="101"/>
  <c r="AT1669" i="101"/>
  <c r="AT1236" i="101"/>
  <c r="AT1230" i="101"/>
  <c r="AT1239" i="101"/>
  <c r="AR1956" i="101"/>
  <c r="AR1953" i="101"/>
  <c r="AQ1961" i="101"/>
  <c r="AT2061" i="101"/>
  <c r="AT2065" i="101"/>
  <c r="AT459" i="101"/>
  <c r="AT454" i="101"/>
  <c r="AT451" i="101"/>
  <c r="AT600" i="101"/>
  <c r="AT596" i="101"/>
  <c r="AT602" i="101"/>
  <c r="AR1608" i="101"/>
  <c r="AR1602" i="101"/>
  <c r="AQ1613" i="101"/>
  <c r="AT1378" i="101"/>
  <c r="AT1376" i="101"/>
  <c r="AT747" i="101"/>
  <c r="AT742" i="101"/>
  <c r="AT739" i="101"/>
  <c r="AT769" i="101"/>
  <c r="AT762" i="101"/>
  <c r="AT771" i="101"/>
  <c r="AT48" i="101"/>
  <c r="AT42" i="101"/>
  <c r="AS53" i="101"/>
  <c r="AR947" i="101"/>
  <c r="AR945" i="101"/>
  <c r="AT1755" i="101"/>
  <c r="AT1749" i="101"/>
  <c r="AT1752" i="101"/>
  <c r="AR817" i="102"/>
  <c r="AR810" i="102"/>
  <c r="AR819" i="102"/>
  <c r="AT1175" i="101"/>
  <c r="AT1171" i="101"/>
  <c r="AS1181" i="101"/>
  <c r="AT1627" i="101"/>
  <c r="AT1631" i="101"/>
  <c r="AR1527" i="101"/>
  <c r="AR1521" i="101"/>
  <c r="AR1523" i="101"/>
  <c r="AT1200" i="101"/>
  <c r="AT1196" i="101"/>
  <c r="AT1203" i="101"/>
  <c r="AR514" i="102"/>
  <c r="AR513" i="102"/>
  <c r="AQ521" i="102"/>
  <c r="AT1518" i="101"/>
  <c r="AT1523" i="101"/>
  <c r="AR1203" i="101"/>
  <c r="AR1198" i="101"/>
  <c r="AR1197" i="101"/>
  <c r="AR482" i="101"/>
  <c r="AR476" i="101"/>
  <c r="AR479" i="101"/>
  <c r="AT888" i="101"/>
  <c r="AT885" i="101"/>
  <c r="AS893" i="101"/>
  <c r="AT172" i="101"/>
  <c r="AR1900" i="101"/>
  <c r="AT2009" i="101"/>
  <c r="AR604" i="102"/>
  <c r="AR953" i="102"/>
  <c r="AR916" i="101"/>
  <c r="AR2068" i="101"/>
  <c r="AR460" i="101"/>
  <c r="AT1060" i="101"/>
  <c r="AR892" i="101"/>
  <c r="AR88" i="101"/>
  <c r="AT52" i="101"/>
  <c r="AT622" i="101"/>
  <c r="AT621" i="101"/>
  <c r="AR1775" i="101"/>
  <c r="AR1770" i="101"/>
  <c r="AR1778" i="101"/>
  <c r="AR2112" i="101"/>
  <c r="AR2109" i="101"/>
  <c r="AR2115" i="101"/>
  <c r="AR1667" i="101"/>
  <c r="AR1664" i="101"/>
  <c r="AQ1673" i="101"/>
  <c r="AR2136" i="101"/>
  <c r="AR2131" i="101"/>
  <c r="AT949" i="101"/>
  <c r="AT943" i="101"/>
  <c r="AT950" i="101"/>
  <c r="AR168" i="101"/>
  <c r="AR164" i="101"/>
  <c r="AR171" i="101"/>
  <c r="AT1603" i="101"/>
  <c r="AT1607" i="101"/>
  <c r="AS1613" i="101"/>
  <c r="AR596" i="102"/>
  <c r="AR599" i="102"/>
  <c r="AR1238" i="101"/>
  <c r="AR1230" i="101"/>
  <c r="AR1234" i="101"/>
  <c r="AT2041" i="101"/>
  <c r="AT2035" i="101"/>
  <c r="AT2043" i="101"/>
  <c r="AT370" i="101"/>
  <c r="AT369" i="101"/>
  <c r="AS377" i="101"/>
  <c r="AR1340" i="101"/>
  <c r="AR1342" i="101"/>
  <c r="AR1635" i="101"/>
  <c r="AR1629" i="101"/>
  <c r="AR1631" i="101"/>
  <c r="AR599" i="101"/>
  <c r="AR596" i="101"/>
  <c r="AR603" i="101"/>
  <c r="AR1459" i="101"/>
  <c r="AR1462" i="101"/>
  <c r="AQ1469" i="101"/>
  <c r="AR6" i="102"/>
  <c r="AR11" i="102"/>
  <c r="AR2042" i="101"/>
  <c r="AR2036" i="101"/>
  <c r="AR2041" i="101"/>
  <c r="AR156" i="102"/>
  <c r="AR151" i="102"/>
  <c r="AR159" i="102"/>
  <c r="AR528" i="102"/>
  <c r="AR523" i="102"/>
  <c r="AQ533" i="102"/>
  <c r="AR2062" i="101"/>
  <c r="AR2061" i="101"/>
  <c r="AR626" i="101"/>
  <c r="AR621" i="101"/>
  <c r="AR623" i="101"/>
  <c r="AR769" i="101"/>
  <c r="AR764" i="101"/>
  <c r="AR771" i="101"/>
  <c r="AT476" i="101"/>
  <c r="AT479" i="101"/>
  <c r="AS485" i="101"/>
  <c r="AR454" i="101"/>
  <c r="AR453" i="101"/>
  <c r="AT663" i="101"/>
  <c r="AT657" i="101"/>
  <c r="AT658" i="101"/>
  <c r="AR312" i="101"/>
  <c r="AR306" i="101"/>
  <c r="AR314" i="101"/>
  <c r="AR371" i="101"/>
  <c r="AR369" i="101"/>
  <c r="AQ377" i="101"/>
  <c r="AR884" i="101"/>
  <c r="AR886" i="101"/>
  <c r="AR231" i="101"/>
  <c r="AR227" i="101"/>
  <c r="AR223" i="101"/>
  <c r="AT1490" i="101"/>
  <c r="AT1483" i="101"/>
  <c r="AT1489" i="101"/>
  <c r="AR301" i="102"/>
  <c r="AR295" i="102"/>
  <c r="AQ305" i="102"/>
  <c r="AR657" i="101"/>
  <c r="AR658" i="101"/>
  <c r="AT1958" i="101"/>
  <c r="AT1950" i="101"/>
  <c r="AT1954" i="101"/>
  <c r="AR746" i="101"/>
  <c r="AR739" i="101"/>
  <c r="AR742" i="101"/>
  <c r="AR1033" i="101"/>
  <c r="AR1028" i="101"/>
  <c r="AQ1037" i="101"/>
  <c r="AR910" i="101"/>
  <c r="AR909" i="101"/>
  <c r="AT518" i="101"/>
  <c r="AT510" i="101"/>
  <c r="AT517" i="101"/>
  <c r="AT1345" i="101"/>
  <c r="AT1339" i="101"/>
  <c r="AT1346" i="101"/>
  <c r="AR337" i="101"/>
  <c r="AR330" i="101"/>
  <c r="AQ341" i="101"/>
  <c r="AT1771" i="101"/>
  <c r="AT1774" i="101"/>
  <c r="AT316" i="101"/>
  <c r="AT1612" i="101"/>
  <c r="AR1924" i="101"/>
  <c r="AR881" i="102"/>
  <c r="AR1468" i="101"/>
  <c r="AR2044" i="101"/>
  <c r="AT1672" i="101"/>
  <c r="AT2068" i="101"/>
  <c r="AT808" i="101"/>
  <c r="AT772" i="101"/>
  <c r="AT1320" i="101"/>
  <c r="AT1314" i="101"/>
  <c r="AT1323" i="101"/>
  <c r="AT312" i="101"/>
  <c r="AT306" i="101"/>
  <c r="AS317" i="101"/>
  <c r="AR1376" i="101"/>
  <c r="AR1379" i="101"/>
  <c r="AR1897" i="101"/>
  <c r="AR1890" i="101"/>
  <c r="AR1898" i="101"/>
  <c r="AT1095" i="101"/>
  <c r="AQ53" i="101"/>
  <c r="AT593" i="101"/>
  <c r="AR425" i="101"/>
  <c r="AR1612" i="101"/>
  <c r="AT1891" i="101"/>
  <c r="AR235" i="102"/>
  <c r="AR990" i="102"/>
  <c r="AR799" i="101"/>
  <c r="AT188" i="101"/>
  <c r="AR1486" i="101"/>
  <c r="AT2143" i="101"/>
  <c r="AT337" i="101"/>
  <c r="AT1464" i="101"/>
  <c r="AT1055" i="101"/>
  <c r="AR1814" i="101"/>
  <c r="AR1092" i="101"/>
  <c r="AR87" i="101"/>
  <c r="AR1322" i="101"/>
  <c r="AR806" i="101"/>
  <c r="AT1032" i="101"/>
  <c r="AR1483" i="101"/>
  <c r="AT2142" i="101"/>
  <c r="AT339" i="101"/>
  <c r="AT1461" i="101"/>
  <c r="AT1054" i="101"/>
  <c r="AT807" i="101"/>
  <c r="AR1091" i="101"/>
  <c r="AR1051" i="101"/>
  <c r="AR85" i="101"/>
  <c r="AR845" i="102"/>
  <c r="AR626" i="102"/>
  <c r="AR621" i="102"/>
  <c r="AR619" i="102"/>
  <c r="AR625" i="102"/>
  <c r="AR622" i="102"/>
  <c r="AR618" i="102"/>
  <c r="AR624" i="102"/>
  <c r="AR623" i="102"/>
  <c r="AR620" i="102"/>
  <c r="AR627" i="102"/>
  <c r="AQ629" i="102"/>
  <c r="AR555" i="102"/>
  <c r="AR546" i="102"/>
  <c r="AR550" i="102"/>
  <c r="AR549" i="102"/>
  <c r="AR551" i="102"/>
  <c r="AR548" i="102"/>
  <c r="AR552" i="102"/>
  <c r="AR554" i="102"/>
  <c r="AR547" i="102"/>
  <c r="AR553" i="102"/>
  <c r="AQ557" i="102"/>
  <c r="AR771" i="102"/>
  <c r="AR765" i="102"/>
  <c r="AR766" i="102"/>
  <c r="AR762" i="102"/>
  <c r="AR768" i="102"/>
  <c r="AR770" i="102"/>
  <c r="AR763" i="102"/>
  <c r="AR769" i="102"/>
  <c r="AR767" i="102"/>
  <c r="AR764" i="102"/>
  <c r="AQ773" i="102"/>
  <c r="AT628" i="101"/>
  <c r="AT1889" i="101"/>
  <c r="AR161" i="101"/>
  <c r="AR737" i="101"/>
  <c r="AR1001" i="101"/>
  <c r="AR448" i="102"/>
  <c r="AR604" i="101"/>
  <c r="AT1036" i="101"/>
  <c r="AT1240" i="101"/>
  <c r="AT484" i="101"/>
  <c r="AT1865" i="101"/>
  <c r="AR425" i="102"/>
  <c r="AT169" i="101"/>
  <c r="AT163" i="101"/>
  <c r="AT170" i="101"/>
  <c r="AT912" i="101"/>
  <c r="AT908" i="101"/>
  <c r="AT915" i="101"/>
  <c r="AR186" i="101"/>
  <c r="AR191" i="101"/>
  <c r="AQ197" i="101"/>
  <c r="AT1918" i="101"/>
  <c r="AT1917" i="101"/>
  <c r="AR1176" i="101"/>
  <c r="AR1173" i="101"/>
  <c r="AR1178" i="101"/>
  <c r="AR516" i="101"/>
  <c r="AR511" i="101"/>
  <c r="AR519" i="101"/>
  <c r="AR1054" i="102"/>
  <c r="AR1053" i="102"/>
  <c r="AQ1061" i="102"/>
  <c r="AR1914" i="101"/>
  <c r="AR1919" i="101"/>
  <c r="AR445" i="102"/>
  <c r="AR440" i="102"/>
  <c r="AR446" i="102"/>
  <c r="AR732" i="102"/>
  <c r="AR726" i="102"/>
  <c r="AR735" i="102"/>
  <c r="AT84" i="101"/>
  <c r="AT79" i="101"/>
  <c r="AS89" i="101"/>
  <c r="AT1809" i="101"/>
  <c r="AT1810" i="101"/>
  <c r="AR1754" i="101"/>
  <c r="AR1747" i="101"/>
  <c r="AR1752" i="101"/>
  <c r="AT1668" i="101"/>
  <c r="AT1663" i="101"/>
  <c r="AT1671" i="101"/>
  <c r="AT1234" i="101"/>
  <c r="AT1233" i="101"/>
  <c r="AS1241" i="101"/>
  <c r="AR1950" i="101"/>
  <c r="AR1954" i="101"/>
  <c r="AT2059" i="101"/>
  <c r="AT2062" i="101"/>
  <c r="AT2066" i="101"/>
  <c r="AT458" i="101"/>
  <c r="AT453" i="101"/>
  <c r="AT455" i="101"/>
  <c r="AT598" i="101"/>
  <c r="AT597" i="101"/>
  <c r="AS605" i="101"/>
  <c r="AR1605" i="101"/>
  <c r="AR1606" i="101"/>
  <c r="AT1383" i="101"/>
  <c r="AT1377" i="101"/>
  <c r="AT1379" i="101"/>
  <c r="AT746" i="101"/>
  <c r="AT741" i="101"/>
  <c r="AT743" i="101"/>
  <c r="AT768" i="101"/>
  <c r="AT763" i="101"/>
  <c r="AS773" i="101"/>
  <c r="AT47" i="101"/>
  <c r="AT43" i="101"/>
  <c r="AR950" i="101"/>
  <c r="AR942" i="101"/>
  <c r="AR946" i="101"/>
  <c r="AT1754" i="101"/>
  <c r="AT1748" i="101"/>
  <c r="AT1753" i="101"/>
  <c r="AR816" i="102"/>
  <c r="AR811" i="102"/>
  <c r="AQ821" i="102"/>
  <c r="AT1174" i="101"/>
  <c r="AT1170" i="101"/>
  <c r="AT1634" i="101"/>
  <c r="AT1626" i="101"/>
  <c r="AT1633" i="101"/>
  <c r="AR1525" i="101"/>
  <c r="AR1520" i="101"/>
  <c r="AR1526" i="101"/>
  <c r="AT1199" i="101"/>
  <c r="AT1197" i="101"/>
  <c r="AS1205" i="101"/>
  <c r="AR512" i="102"/>
  <c r="AR515" i="102"/>
  <c r="AT1527" i="101"/>
  <c r="AT1519" i="101"/>
  <c r="AT1524" i="101"/>
  <c r="AR1202" i="101"/>
  <c r="AR1194" i="101"/>
  <c r="AR1199" i="101"/>
  <c r="AR481" i="101"/>
  <c r="AR474" i="101"/>
  <c r="AQ485" i="101"/>
  <c r="AT884" i="101"/>
  <c r="AT886" i="101"/>
  <c r="AR1780" i="101"/>
  <c r="AR1672" i="101"/>
  <c r="AT952" i="101"/>
  <c r="AT2033" i="101"/>
  <c r="AT2044" i="101"/>
  <c r="AT1960" i="101"/>
  <c r="AR808" i="101"/>
  <c r="AT2141" i="101"/>
  <c r="AT1468" i="101"/>
  <c r="AR1709" i="101"/>
  <c r="AR1204" i="101"/>
  <c r="AR701" i="102"/>
  <c r="AT626" i="101"/>
  <c r="AT620" i="101"/>
  <c r="AT625" i="101"/>
  <c r="AR1774" i="101"/>
  <c r="AR1771" i="101"/>
  <c r="AR1779" i="101"/>
  <c r="AR2108" i="101"/>
  <c r="AR2110" i="101"/>
  <c r="AQ2117" i="101"/>
  <c r="AR1666" i="101"/>
  <c r="AR1665" i="101"/>
  <c r="AR2139" i="101"/>
  <c r="AR2134" i="101"/>
  <c r="AR2133" i="101"/>
  <c r="AT947" i="101"/>
  <c r="AT944" i="101"/>
  <c r="AT951" i="101"/>
  <c r="AR167" i="101"/>
  <c r="AR162" i="101"/>
  <c r="AQ173" i="101"/>
  <c r="AT1604" i="101"/>
  <c r="AT1608" i="101"/>
  <c r="AR602" i="102"/>
  <c r="AR594" i="102"/>
  <c r="AR601" i="102"/>
  <c r="AR1237" i="101"/>
  <c r="AR1231" i="101"/>
  <c r="AR1239" i="101"/>
  <c r="AT2040" i="101"/>
  <c r="AT2034" i="101"/>
  <c r="AS2045" i="101"/>
  <c r="AT366" i="101"/>
  <c r="AT371" i="101"/>
  <c r="AR1346" i="101"/>
  <c r="AR1339" i="101"/>
  <c r="AR1345" i="101"/>
  <c r="AR1633" i="101"/>
  <c r="AR1628" i="101"/>
  <c r="AR1634" i="101"/>
  <c r="AR598" i="101"/>
  <c r="AR597" i="101"/>
  <c r="AQ605" i="101"/>
  <c r="AR1458" i="101"/>
  <c r="AR1464" i="101"/>
  <c r="AR13" i="102"/>
  <c r="AR7" i="102"/>
  <c r="AR14" i="102"/>
  <c r="AR2040" i="101"/>
  <c r="AR2037" i="101"/>
  <c r="AR2043" i="101"/>
  <c r="AR155" i="102"/>
  <c r="AR152" i="102"/>
  <c r="AQ161" i="102"/>
  <c r="AR526" i="102"/>
  <c r="AR522" i="102"/>
  <c r="AR2066" i="101"/>
  <c r="AR2060" i="101"/>
  <c r="AR2063" i="101"/>
  <c r="AR625" i="101"/>
  <c r="AR618" i="101"/>
  <c r="AR627" i="101"/>
  <c r="AR768" i="101"/>
  <c r="AR762" i="101"/>
  <c r="AQ773" i="101"/>
  <c r="AT474" i="101"/>
  <c r="AT480" i="101"/>
  <c r="AR459" i="101"/>
  <c r="AR450" i="101"/>
  <c r="AR455" i="101"/>
  <c r="AT662" i="101"/>
  <c r="AT656" i="101"/>
  <c r="AT659" i="101"/>
  <c r="AR311" i="101"/>
  <c r="AR309" i="101"/>
  <c r="AQ317" i="101"/>
  <c r="AR367" i="101"/>
  <c r="AR370" i="101"/>
  <c r="AR891" i="101"/>
  <c r="AR883" i="101"/>
  <c r="AR887" i="101"/>
  <c r="AR230" i="101"/>
  <c r="AR225" i="101"/>
  <c r="AR226" i="101"/>
  <c r="AT1488" i="101"/>
  <c r="AT1484" i="101"/>
  <c r="AS1493" i="101"/>
  <c r="AR300" i="102"/>
  <c r="AR294" i="102"/>
  <c r="AR662" i="101"/>
  <c r="AR656" i="101"/>
  <c r="AR659" i="101"/>
  <c r="AT1957" i="101"/>
  <c r="AT1951" i="101"/>
  <c r="AT1959" i="101"/>
  <c r="AR745" i="101"/>
  <c r="AR738" i="101"/>
  <c r="AQ749" i="101"/>
  <c r="AR1032" i="101"/>
  <c r="AR1026" i="101"/>
  <c r="AR913" i="101"/>
  <c r="AR908" i="101"/>
  <c r="AR914" i="101"/>
  <c r="AT514" i="101"/>
  <c r="AT513" i="101"/>
  <c r="AT519" i="101"/>
  <c r="AT1342" i="101"/>
  <c r="AT1341" i="101"/>
  <c r="AS1349" i="101"/>
  <c r="AR336" i="101"/>
  <c r="AR331" i="101"/>
  <c r="AT1778" i="101"/>
  <c r="AT1770" i="101"/>
  <c r="AT1775" i="101"/>
  <c r="AT1577" i="101"/>
  <c r="AR593" i="101"/>
  <c r="AT1756" i="101"/>
  <c r="AT376" i="101"/>
  <c r="AR1000" i="102"/>
  <c r="AR341" i="102"/>
  <c r="AR1457" i="101"/>
  <c r="AT460" i="101"/>
  <c r="AR1025" i="101"/>
  <c r="AT1492" i="101"/>
  <c r="AT1318" i="101"/>
  <c r="AT1316" i="101"/>
  <c r="AS1325" i="101"/>
  <c r="AT311" i="101"/>
  <c r="AT307" i="101"/>
  <c r="AR1382" i="101"/>
  <c r="AR1375" i="101"/>
  <c r="AR1381" i="101"/>
  <c r="AR1896" i="101"/>
  <c r="AR1891" i="101"/>
  <c r="AR1899" i="101"/>
  <c r="AT1088" i="101"/>
  <c r="AT1091" i="101"/>
  <c r="AS1097" i="101"/>
  <c r="AR43" i="101"/>
  <c r="AR46" i="101"/>
  <c r="AT1313" i="101"/>
  <c r="AT916" i="101"/>
  <c r="AT1169" i="101"/>
  <c r="AR1240" i="101"/>
  <c r="AR89" i="102"/>
  <c r="AR160" i="102"/>
  <c r="AT340" i="101"/>
  <c r="AR772" i="101"/>
  <c r="AT1348" i="101"/>
  <c r="AR484" i="101"/>
  <c r="AR1973" i="101"/>
  <c r="AT1898" i="101"/>
  <c r="AT1890" i="101"/>
  <c r="AT1897" i="101"/>
  <c r="AR240" i="102"/>
  <c r="AR237" i="102"/>
  <c r="AR243" i="102"/>
  <c r="AT228" i="101"/>
  <c r="AT222" i="101"/>
  <c r="AS233" i="101"/>
  <c r="AR991" i="102"/>
  <c r="AR804" i="101"/>
  <c r="AT194" i="101"/>
  <c r="AS1037" i="101"/>
  <c r="AT2148" i="101"/>
  <c r="AR1062" i="102"/>
  <c r="AT1059" i="101"/>
  <c r="AT801" i="101"/>
  <c r="AQ1817" i="101"/>
  <c r="AR1055" i="101"/>
  <c r="AR1320" i="101"/>
  <c r="AR484" i="102"/>
  <c r="AR556" i="102"/>
  <c r="AR268" i="102"/>
  <c r="AR556" i="101"/>
  <c r="AR917" i="102"/>
  <c r="AR772" i="102"/>
  <c r="AR477" i="102"/>
  <c r="AR480" i="102"/>
  <c r="AR482" i="102"/>
  <c r="AR476" i="102"/>
  <c r="AR481" i="102"/>
  <c r="AR479" i="102"/>
  <c r="AR474" i="102"/>
  <c r="AR478" i="102"/>
  <c r="AR475" i="102"/>
  <c r="AR483" i="102"/>
  <c r="AQ485" i="102"/>
  <c r="AR694" i="101"/>
  <c r="AR690" i="101"/>
  <c r="AR698" i="101"/>
  <c r="AR692" i="101"/>
  <c r="AR697" i="101"/>
  <c r="AR693" i="101"/>
  <c r="AR691" i="101"/>
  <c r="AR696" i="101"/>
  <c r="AR695" i="101"/>
  <c r="AR699" i="101"/>
  <c r="AQ701" i="101"/>
  <c r="AR51" i="102"/>
  <c r="AR45" i="102"/>
  <c r="AR46" i="102"/>
  <c r="AR42" i="102"/>
  <c r="AR47" i="102"/>
  <c r="AR50" i="102"/>
  <c r="AR43" i="102"/>
  <c r="AR49" i="102"/>
  <c r="AR48" i="102"/>
  <c r="AR44" i="102"/>
  <c r="AQ53" i="102"/>
  <c r="AT1324" i="101"/>
  <c r="AT1145" i="101"/>
  <c r="AT857" i="101"/>
  <c r="AT737" i="101"/>
  <c r="AR569" i="101"/>
  <c r="AR736" i="102"/>
  <c r="AT1289" i="101"/>
  <c r="AR532" i="102"/>
  <c r="AR1072" i="102"/>
  <c r="AR1145" i="101"/>
  <c r="AR520" i="102"/>
  <c r="AR232" i="101"/>
  <c r="AT168" i="101"/>
  <c r="AT162" i="101"/>
  <c r="AT171" i="101"/>
  <c r="AT911" i="101"/>
  <c r="AT909" i="101"/>
  <c r="AS917" i="101"/>
  <c r="AR187" i="101"/>
  <c r="AR193" i="101"/>
  <c r="AT1922" i="101"/>
  <c r="AT1915" i="101"/>
  <c r="AT1921" i="101"/>
  <c r="AR1170" i="101"/>
  <c r="AR1174" i="101"/>
  <c r="AR1179" i="101"/>
  <c r="AR515" i="101"/>
  <c r="AR513" i="101"/>
  <c r="AQ521" i="101"/>
  <c r="AR1052" i="102"/>
  <c r="AR1056" i="102"/>
  <c r="AR1923" i="101"/>
  <c r="AR1915" i="101"/>
  <c r="AR1920" i="101"/>
  <c r="AR444" i="102"/>
  <c r="AR439" i="102"/>
  <c r="AR447" i="102"/>
  <c r="AR730" i="102"/>
  <c r="AR729" i="102"/>
  <c r="AQ737" i="102"/>
  <c r="AT82" i="101"/>
  <c r="AT80" i="101"/>
  <c r="AT1814" i="101"/>
  <c r="AT1807" i="101"/>
  <c r="AT1811" i="101"/>
  <c r="AR1753" i="101"/>
  <c r="AR1746" i="101"/>
  <c r="AR1755" i="101"/>
  <c r="AT1667" i="101"/>
  <c r="AT1662" i="101"/>
  <c r="AS1673" i="101"/>
  <c r="AT1232" i="101"/>
  <c r="AT1235" i="101"/>
  <c r="AR1958" i="101"/>
  <c r="AR1951" i="101"/>
  <c r="AR1955" i="101"/>
  <c r="AT2058" i="101"/>
  <c r="AT2063" i="101"/>
  <c r="AT2067" i="101"/>
  <c r="AT457" i="101"/>
  <c r="AT452" i="101"/>
  <c r="AS461" i="101"/>
  <c r="AT594" i="101"/>
  <c r="AT599" i="101"/>
  <c r="AR1611" i="101"/>
  <c r="AR1604" i="101"/>
  <c r="AR1607" i="101"/>
  <c r="AT1382" i="101"/>
  <c r="AT1374" i="101"/>
  <c r="AT1381" i="101"/>
  <c r="AT745" i="101"/>
  <c r="AT740" i="101"/>
  <c r="AS749" i="101"/>
  <c r="AT766" i="101"/>
  <c r="AT765" i="101"/>
  <c r="AT51" i="101"/>
  <c r="AT46" i="101"/>
  <c r="AT45" i="101"/>
  <c r="AR949" i="101"/>
  <c r="AR943" i="101"/>
  <c r="AR951" i="101"/>
  <c r="AT1751" i="101"/>
  <c r="AT1747" i="101"/>
  <c r="AS1757" i="101"/>
  <c r="AR814" i="102"/>
  <c r="AR813" i="102"/>
  <c r="AT1178" i="101"/>
  <c r="AT1173" i="101"/>
  <c r="AT1177" i="101"/>
  <c r="AT1632" i="101"/>
  <c r="AT1628" i="101"/>
  <c r="AT1635" i="101"/>
  <c r="AR1524" i="101"/>
  <c r="AR1518" i="101"/>
  <c r="AQ1529" i="101"/>
  <c r="AT1194" i="101"/>
  <c r="AT1198" i="101"/>
  <c r="AR518" i="102"/>
  <c r="AR511" i="102"/>
  <c r="AR517" i="102"/>
  <c r="AT1525" i="101"/>
  <c r="AT1521" i="101"/>
  <c r="AT1526" i="101"/>
  <c r="AR1201" i="101"/>
  <c r="AR1195" i="101"/>
  <c r="AQ1205" i="101"/>
  <c r="AR480" i="101"/>
  <c r="AR475" i="101"/>
  <c r="AT890" i="101"/>
  <c r="AT882" i="101"/>
  <c r="AT887" i="101"/>
  <c r="AT1721" i="101"/>
  <c r="AR881" i="101"/>
  <c r="AT449" i="101"/>
  <c r="AR137" i="101"/>
  <c r="AR1348" i="101"/>
  <c r="AT232" i="101"/>
  <c r="AT1816" i="101"/>
  <c r="AR628" i="101"/>
  <c r="AT664" i="101"/>
  <c r="AR376" i="101"/>
  <c r="AR1096" i="101"/>
  <c r="AT281" i="101"/>
  <c r="AT624" i="101"/>
  <c r="AT618" i="101"/>
  <c r="AT627" i="101"/>
  <c r="AR1773" i="101"/>
  <c r="AR1776" i="101"/>
  <c r="AQ1781" i="101"/>
  <c r="AR2106" i="101"/>
  <c r="AR2111" i="101"/>
  <c r="AR1670" i="101"/>
  <c r="AR1663" i="101"/>
  <c r="AR1668" i="101"/>
  <c r="AR2138" i="101"/>
  <c r="AR2132" i="101"/>
  <c r="AR2135" i="101"/>
  <c r="AT946" i="101"/>
  <c r="AT945" i="101"/>
  <c r="AS953" i="101"/>
  <c r="AR166" i="101"/>
  <c r="AR163" i="101"/>
  <c r="AT1609" i="101"/>
  <c r="AT1605" i="101"/>
  <c r="AT1610" i="101"/>
  <c r="AR600" i="102"/>
  <c r="AR595" i="102"/>
  <c r="AR603" i="102"/>
  <c r="AR1236" i="101"/>
  <c r="AR1232" i="101"/>
  <c r="AQ1241" i="101"/>
  <c r="AT2038" i="101"/>
  <c r="AT2037" i="101"/>
  <c r="AT374" i="101"/>
  <c r="AT367" i="101"/>
  <c r="AT373" i="101"/>
  <c r="AR1344" i="101"/>
  <c r="AR1338" i="101"/>
  <c r="AR1347" i="101"/>
  <c r="AR1632" i="101"/>
  <c r="AR1626" i="101"/>
  <c r="AQ1637" i="101"/>
  <c r="AR595" i="101"/>
  <c r="AR601" i="101"/>
  <c r="AR1467" i="101"/>
  <c r="AR1460" i="101"/>
  <c r="AR1465" i="101"/>
  <c r="AR12" i="102"/>
  <c r="AR9" i="102"/>
  <c r="AR15" i="102"/>
  <c r="AR2034" i="101"/>
  <c r="AR2038" i="101"/>
  <c r="AQ2045" i="101"/>
  <c r="AR154" i="102"/>
  <c r="AR153" i="102"/>
  <c r="AR531" i="102"/>
  <c r="AR525" i="102"/>
  <c r="AR527" i="102"/>
  <c r="AR2065" i="101"/>
  <c r="AR2058" i="101"/>
  <c r="AR2067" i="101"/>
  <c r="AR624" i="101"/>
  <c r="AR619" i="101"/>
  <c r="AQ629" i="101"/>
  <c r="AR766" i="101"/>
  <c r="AR763" i="101"/>
  <c r="AT482" i="101"/>
  <c r="AT475" i="101"/>
  <c r="AT481" i="101"/>
  <c r="AR457" i="101"/>
  <c r="AR451" i="101"/>
  <c r="AR458" i="101"/>
  <c r="AT661" i="101"/>
  <c r="AT655" i="101"/>
  <c r="AS665" i="101"/>
  <c r="AR308" i="101"/>
  <c r="AR310" i="101"/>
  <c r="AR375" i="101"/>
  <c r="AR366" i="101"/>
  <c r="AR373" i="101"/>
  <c r="AR890" i="101"/>
  <c r="AR882" i="101"/>
  <c r="AR888" i="101"/>
  <c r="AR229" i="101"/>
  <c r="AR224" i="101"/>
  <c r="AQ233" i="101"/>
  <c r="AT1485" i="101"/>
  <c r="AT1486" i="101"/>
  <c r="AR303" i="102"/>
  <c r="AR299" i="102"/>
  <c r="AR296" i="102"/>
  <c r="AR661" i="101"/>
  <c r="AR655" i="101"/>
  <c r="AR663" i="101"/>
  <c r="AT1956" i="101"/>
  <c r="AT1952" i="101"/>
  <c r="AS1961" i="101"/>
  <c r="AR744" i="101"/>
  <c r="AR740" i="101"/>
  <c r="AR1035" i="101"/>
  <c r="AR1030" i="101"/>
  <c r="AR1027" i="101"/>
  <c r="AR912" i="101"/>
  <c r="AR906" i="101"/>
  <c r="AR915" i="101"/>
  <c r="AT512" i="101"/>
  <c r="AT515" i="101"/>
  <c r="AS521" i="101"/>
  <c r="AT1340" i="101"/>
  <c r="AT1343" i="101"/>
  <c r="AR339" i="101"/>
  <c r="AR335" i="101"/>
  <c r="AR332" i="101"/>
  <c r="AT1777" i="101"/>
  <c r="AT1772" i="101"/>
  <c r="AT1779" i="101"/>
  <c r="AR2116" i="101"/>
  <c r="AR52" i="101"/>
  <c r="AT569" i="101"/>
  <c r="AR1636" i="101"/>
  <c r="AR449" i="101"/>
  <c r="AR1492" i="101"/>
  <c r="AT1636" i="101"/>
  <c r="AR316" i="101"/>
  <c r="AT17" i="101"/>
  <c r="AT1780" i="101"/>
  <c r="AT1317" i="101"/>
  <c r="AT1319" i="101"/>
  <c r="AT314" i="101"/>
  <c r="AT310" i="101"/>
  <c r="AT309" i="101"/>
  <c r="AR1380" i="101"/>
  <c r="AR1374" i="101"/>
  <c r="AR1383" i="101"/>
  <c r="AR1893" i="101"/>
  <c r="AR1894" i="101"/>
  <c r="AQ1901" i="101"/>
  <c r="AT1086" i="101"/>
  <c r="AT1092" i="101"/>
  <c r="AR50" i="101"/>
  <c r="AR42" i="101"/>
  <c r="AR47" i="101"/>
  <c r="AR593" i="102"/>
  <c r="AT1096" i="101"/>
  <c r="AR1601" i="101"/>
  <c r="AR1745" i="101"/>
  <c r="AR1036" i="101"/>
  <c r="AT305" i="101"/>
  <c r="AR2033" i="101"/>
  <c r="AT1601" i="101"/>
  <c r="AT1528" i="101"/>
  <c r="AR305" i="101"/>
  <c r="AT1745" i="101"/>
  <c r="AT1894" i="101"/>
  <c r="AT1893" i="101"/>
  <c r="AT1899" i="101"/>
  <c r="AR236" i="102"/>
  <c r="AR238" i="102"/>
  <c r="AQ245" i="102"/>
  <c r="AT227" i="101"/>
  <c r="AT223" i="101"/>
  <c r="AR998" i="102"/>
  <c r="AR992" i="102"/>
  <c r="AR996" i="102"/>
  <c r="AR801" i="101"/>
  <c r="AR802" i="101"/>
  <c r="AR807" i="101"/>
  <c r="AT192" i="101"/>
  <c r="AT187" i="101"/>
  <c r="AS197" i="101"/>
  <c r="AT1027" i="101"/>
  <c r="AT1030" i="101"/>
  <c r="AR1490" i="101"/>
  <c r="AR1482" i="101"/>
  <c r="AR1489" i="101"/>
  <c r="AT2149" i="101"/>
  <c r="AT2144" i="101"/>
  <c r="AT2151" i="101"/>
  <c r="AT334" i="101"/>
  <c r="AT333" i="101"/>
  <c r="AS341" i="101"/>
  <c r="AR1065" i="102"/>
  <c r="AR1066" i="102"/>
  <c r="AT1467" i="101"/>
  <c r="AT1460" i="101"/>
  <c r="AT1463" i="101"/>
  <c r="AT1057" i="101"/>
  <c r="AT1050" i="101"/>
  <c r="AT1058" i="101"/>
  <c r="AT800" i="101"/>
  <c r="AT802" i="101"/>
  <c r="AS809" i="101"/>
  <c r="AR1812" i="101"/>
  <c r="AR1806" i="101"/>
  <c r="AR1094" i="101"/>
  <c r="AR1090" i="101"/>
  <c r="AR1089" i="101"/>
  <c r="AR1058" i="101"/>
  <c r="AR1050" i="101"/>
  <c r="AR1057" i="101"/>
  <c r="AR84" i="101"/>
  <c r="AR79" i="101"/>
  <c r="AQ89" i="101"/>
  <c r="AR1319" i="101"/>
  <c r="AR1317" i="101"/>
  <c r="AT1089" i="101"/>
  <c r="AR45" i="101"/>
  <c r="AR172" i="101"/>
  <c r="AR377" i="102"/>
  <c r="AR1889" i="101"/>
  <c r="AR809" i="102"/>
  <c r="AR242" i="102"/>
  <c r="AT229" i="101"/>
  <c r="AT231" i="101"/>
  <c r="AR994" i="102"/>
  <c r="AR805" i="101"/>
  <c r="AT191" i="101"/>
  <c r="AT1028" i="101"/>
  <c r="AR1485" i="101"/>
  <c r="AT2147" i="101"/>
  <c r="AT330" i="101"/>
  <c r="AR1063" i="102"/>
  <c r="AT1458" i="101"/>
  <c r="AT1052" i="101"/>
  <c r="AT799" i="101"/>
  <c r="AR1808" i="101"/>
  <c r="AR1086" i="101"/>
  <c r="AR1054" i="101"/>
  <c r="AR81" i="101"/>
  <c r="AR1315" i="101"/>
  <c r="AR995" i="102"/>
  <c r="AT193" i="101"/>
  <c r="AR1487" i="101"/>
  <c r="AT336" i="101"/>
  <c r="AR1067" i="102"/>
  <c r="AT1462" i="101"/>
  <c r="AT803" i="101"/>
  <c r="AR1813" i="101"/>
  <c r="AR1088" i="101"/>
  <c r="AR86" i="101"/>
  <c r="AQ1325" i="101"/>
  <c r="AR196" i="102"/>
  <c r="AR191" i="102"/>
  <c r="AR188" i="102"/>
  <c r="AR190" i="102"/>
  <c r="AR186" i="102"/>
  <c r="AR194" i="102"/>
  <c r="AR187" i="102"/>
  <c r="AR193" i="102"/>
  <c r="AR192" i="102"/>
  <c r="AR189" i="102"/>
  <c r="AR195" i="102"/>
  <c r="AQ197" i="102"/>
  <c r="AR267" i="102"/>
  <c r="AR258" i="102"/>
  <c r="AR264" i="102"/>
  <c r="AR260" i="102"/>
  <c r="AR259" i="102"/>
  <c r="AR265" i="102"/>
  <c r="AR262" i="102"/>
  <c r="AR261" i="102"/>
  <c r="AR263" i="102"/>
  <c r="AR266" i="102"/>
  <c r="AQ269" i="102"/>
  <c r="AR554" i="101"/>
  <c r="AR546" i="101"/>
  <c r="AR551" i="101"/>
  <c r="AR553" i="101"/>
  <c r="AR548" i="101"/>
  <c r="AR552" i="101"/>
  <c r="AR547" i="101"/>
  <c r="AR550" i="101"/>
  <c r="AR549" i="101"/>
  <c r="AR555" i="101"/>
  <c r="AQ557" i="101"/>
  <c r="AR459" i="102"/>
  <c r="AR458" i="102"/>
  <c r="AR456" i="102"/>
  <c r="AR454" i="102"/>
  <c r="AR452" i="102"/>
  <c r="AR450" i="102"/>
  <c r="AR451" i="102"/>
  <c r="AR453" i="102"/>
  <c r="AR455" i="102"/>
  <c r="AR457" i="102"/>
  <c r="AQ461" i="102"/>
  <c r="AR1865" i="101"/>
  <c r="AR1313" i="101"/>
  <c r="AR857" i="101"/>
  <c r="AR1180" i="101"/>
  <c r="AR1721" i="101"/>
  <c r="AR748" i="101"/>
  <c r="AR233" i="102"/>
  <c r="AT520" i="101"/>
  <c r="AR1433" i="101"/>
  <c r="AT161" i="101"/>
  <c r="AR2009" i="101"/>
  <c r="AR340" i="101"/>
  <c r="AT166" i="101"/>
  <c r="AT165" i="101"/>
  <c r="AS173" i="101"/>
  <c r="AT906" i="101"/>
  <c r="AT910" i="101"/>
  <c r="AR192" i="101"/>
  <c r="AR188" i="101"/>
  <c r="AR194" i="101"/>
  <c r="AT1920" i="101"/>
  <c r="AT1914" i="101"/>
  <c r="AT1923" i="101"/>
  <c r="AR1171" i="101"/>
  <c r="AR1175" i="101"/>
  <c r="AQ1181" i="101"/>
  <c r="AR512" i="101"/>
  <c r="AR514" i="101"/>
  <c r="AR1058" i="102"/>
  <c r="AR1050" i="102"/>
  <c r="AR1057" i="102"/>
  <c r="AR1922" i="101"/>
  <c r="AR1917" i="101"/>
  <c r="AR1921" i="101"/>
  <c r="AR443" i="102"/>
  <c r="AR438" i="102"/>
  <c r="AQ449" i="102"/>
  <c r="AR728" i="102"/>
  <c r="AR731" i="102"/>
  <c r="AT87" i="101"/>
  <c r="AT81" i="101"/>
  <c r="AT83" i="101"/>
  <c r="AT1813" i="101"/>
  <c r="AT1806" i="101"/>
  <c r="AT1815" i="101"/>
  <c r="AR1751" i="101"/>
  <c r="AR1749" i="101"/>
  <c r="AQ1757" i="101"/>
  <c r="AT1666" i="101"/>
  <c r="AT1665" i="101"/>
  <c r="AT1238" i="101"/>
  <c r="AT1231" i="101"/>
  <c r="AT1237" i="101"/>
  <c r="AR1957" i="101"/>
  <c r="AR1952" i="101"/>
  <c r="AR1959" i="101"/>
  <c r="AT2060" i="101"/>
  <c r="AT2064" i="101"/>
  <c r="AS2069" i="101"/>
  <c r="AT456" i="101"/>
  <c r="AT450" i="101"/>
  <c r="AT603" i="101"/>
  <c r="AT595" i="101"/>
  <c r="AT601" i="101"/>
  <c r="AR1609" i="101"/>
  <c r="AR1603" i="101"/>
  <c r="AR1610" i="101"/>
  <c r="AT1380" i="101"/>
  <c r="AT1375" i="101"/>
  <c r="AS1385" i="101"/>
  <c r="AT744" i="101"/>
  <c r="AT738" i="101"/>
  <c r="AT770" i="101"/>
  <c r="AT764" i="101"/>
  <c r="AT767" i="101"/>
  <c r="AT50" i="101"/>
  <c r="AT44" i="101"/>
  <c r="AT49" i="101"/>
  <c r="AR948" i="101"/>
  <c r="AR944" i="101"/>
  <c r="AQ953" i="101"/>
  <c r="AT1750" i="101"/>
  <c r="AT1746" i="101"/>
  <c r="AR818" i="102"/>
  <c r="AR812" i="102"/>
  <c r="AR815" i="102"/>
  <c r="AT1176" i="101"/>
  <c r="AT1172" i="101"/>
  <c r="AT1179" i="101"/>
  <c r="AT1630" i="101"/>
  <c r="AT1629" i="101"/>
  <c r="AS1637" i="101"/>
  <c r="AR1522" i="101"/>
  <c r="AR1519" i="101"/>
  <c r="AT1202" i="101"/>
  <c r="AT1195" i="101"/>
  <c r="AT1201" i="101"/>
  <c r="AR516" i="102"/>
  <c r="AR510" i="102"/>
  <c r="AR519" i="102"/>
  <c r="AT1520" i="101"/>
  <c r="AT1522" i="101"/>
  <c r="AS1529" i="101"/>
  <c r="AR1200" i="101"/>
  <c r="AR1196" i="101"/>
  <c r="AR483" i="101"/>
  <c r="AR477" i="101"/>
  <c r="AR478" i="101"/>
  <c r="AT889" i="101"/>
  <c r="AT883" i="101"/>
  <c r="AT891" i="101"/>
  <c r="AT1900" i="101"/>
  <c r="AR244" i="102"/>
  <c r="AR17" i="101"/>
  <c r="AT425" i="101"/>
  <c r="AR664" i="101"/>
  <c r="AT88" i="101"/>
  <c r="AR1756" i="101"/>
  <c r="AT1973" i="101"/>
  <c r="AR713" i="101"/>
  <c r="AR1816" i="101"/>
  <c r="AR1060" i="101"/>
  <c r="AT892" i="101"/>
  <c r="AT623" i="101"/>
  <c r="AT619" i="101"/>
  <c r="AS629" i="101"/>
  <c r="AR1772" i="101"/>
  <c r="AR1777" i="101"/>
  <c r="AR2114" i="101"/>
  <c r="AR2107" i="101"/>
  <c r="AR2113" i="101"/>
  <c r="AR1669" i="101"/>
  <c r="AR1662" i="101"/>
  <c r="AR1671" i="101"/>
  <c r="AR2137" i="101"/>
  <c r="AR2130" i="101"/>
  <c r="AQ2141" i="101"/>
  <c r="AT942" i="101"/>
  <c r="AT948" i="101"/>
  <c r="AR169" i="101"/>
  <c r="AR165" i="101"/>
  <c r="AR170" i="101"/>
  <c r="AT1602" i="101"/>
  <c r="AT1606" i="101"/>
  <c r="AT1611" i="101"/>
  <c r="AR598" i="102"/>
  <c r="AR597" i="102"/>
  <c r="AQ605" i="102"/>
  <c r="AR1235" i="101"/>
  <c r="AR1233" i="101"/>
  <c r="AT2042" i="101"/>
  <c r="AT2036" i="101"/>
  <c r="AT2039" i="101"/>
  <c r="AT372" i="101"/>
  <c r="AT368" i="101"/>
  <c r="AT375" i="101"/>
  <c r="AR1343" i="101"/>
  <c r="AR1341" i="101"/>
  <c r="AQ1349" i="101"/>
  <c r="AR1630" i="101"/>
  <c r="AR1627" i="101"/>
  <c r="AR600" i="101"/>
  <c r="AR594" i="101"/>
  <c r="AR602" i="101"/>
  <c r="AR1463" i="101"/>
  <c r="AR1461" i="101"/>
  <c r="AR1466" i="101"/>
  <c r="AR8" i="102"/>
  <c r="AR10" i="102"/>
  <c r="AQ17" i="102"/>
  <c r="AR2035" i="101"/>
  <c r="AR2039" i="101"/>
  <c r="AR157" i="102"/>
  <c r="AR150" i="102"/>
  <c r="AR158" i="102"/>
  <c r="AR529" i="102"/>
  <c r="AR524" i="102"/>
  <c r="AR530" i="102"/>
  <c r="AR2064" i="101"/>
  <c r="AR2059" i="101"/>
  <c r="AQ2069" i="101"/>
  <c r="AR622" i="101"/>
  <c r="AR620" i="101"/>
  <c r="AR770" i="101"/>
  <c r="AR765" i="101"/>
  <c r="AR767" i="101"/>
  <c r="AT477" i="101"/>
  <c r="AT478" i="101"/>
  <c r="AT483" i="101"/>
  <c r="AR456" i="101"/>
  <c r="AR452" i="101"/>
  <c r="AQ461" i="101"/>
  <c r="AT660" i="101"/>
  <c r="AT654" i="101"/>
  <c r="AR315" i="101"/>
  <c r="AR307" i="101"/>
  <c r="AR313" i="101"/>
  <c r="AR372" i="101"/>
  <c r="AR368" i="101"/>
  <c r="AR374" i="101"/>
  <c r="AR889" i="101"/>
  <c r="AR885" i="101"/>
  <c r="AQ893" i="101"/>
  <c r="AR228" i="101"/>
  <c r="AR222" i="101"/>
  <c r="AT1491" i="101"/>
  <c r="AT1482" i="101"/>
  <c r="AT1487" i="101"/>
  <c r="AR302" i="102"/>
  <c r="AR298" i="102"/>
  <c r="AR297" i="102"/>
  <c r="AR660" i="101"/>
  <c r="AR654" i="101"/>
  <c r="AQ665" i="101"/>
  <c r="AT1955" i="101"/>
  <c r="AT1953" i="101"/>
  <c r="AR747" i="101"/>
  <c r="AR743" i="101"/>
  <c r="AR741" i="101"/>
  <c r="AR1034" i="101"/>
  <c r="AR1029" i="101"/>
  <c r="AR1031" i="101"/>
  <c r="AR911" i="101"/>
  <c r="AR907" i="101"/>
  <c r="AQ917" i="101"/>
  <c r="AT511" i="101"/>
  <c r="AT516" i="101"/>
  <c r="AT1347" i="101"/>
  <c r="AT1338" i="101"/>
  <c r="AT1344" i="101"/>
  <c r="AR338" i="101"/>
  <c r="AR333" i="101"/>
  <c r="AR334" i="101"/>
  <c r="AT1776" i="101"/>
  <c r="AT1773" i="101"/>
  <c r="AS1781" i="101"/>
  <c r="AT713" i="101"/>
  <c r="AR952" i="101"/>
  <c r="AR281" i="101"/>
  <c r="AT1457" i="101"/>
  <c r="AR16" i="102"/>
  <c r="AR1289" i="101"/>
  <c r="AR1960" i="101"/>
  <c r="AT604" i="101"/>
  <c r="AT748" i="101"/>
  <c r="AT1321" i="101"/>
  <c r="AT1315" i="101"/>
  <c r="AT1322" i="101"/>
  <c r="AT313" i="101"/>
  <c r="AT308" i="101"/>
  <c r="AT315" i="101"/>
  <c r="AR1377" i="101"/>
  <c r="AR1378" i="101"/>
  <c r="AQ1385" i="101"/>
  <c r="AR1892" i="101"/>
  <c r="AR1895" i="101"/>
  <c r="AT1093" i="101"/>
  <c r="AT1087" i="101"/>
  <c r="AT1094" i="101"/>
  <c r="AR49" i="101"/>
  <c r="AR44" i="101"/>
  <c r="AR51" i="101"/>
  <c r="AR281" i="102"/>
  <c r="AR196" i="101"/>
  <c r="AR1060" i="102"/>
  <c r="AT1709" i="101"/>
  <c r="AT1001" i="101"/>
  <c r="AT1180" i="101"/>
  <c r="AT1025" i="101"/>
  <c r="AR1528" i="101"/>
  <c r="AT1433" i="101"/>
  <c r="AT1384" i="101"/>
  <c r="AR1324" i="101"/>
  <c r="AT1892" i="101"/>
  <c r="AT1895" i="101"/>
  <c r="AS1901" i="101"/>
  <c r="AR234" i="102"/>
  <c r="AR239" i="102"/>
  <c r="AT230" i="101"/>
  <c r="AT226" i="101"/>
  <c r="AT225" i="101"/>
  <c r="AR997" i="102"/>
  <c r="AR993" i="102"/>
  <c r="AR999" i="102"/>
  <c r="AR800" i="101"/>
  <c r="AR803" i="101"/>
  <c r="AQ809" i="101"/>
  <c r="AT190" i="101"/>
  <c r="AT189" i="101"/>
  <c r="AT1035" i="101"/>
  <c r="AT1026" i="101"/>
  <c r="AT1031" i="101"/>
  <c r="AR1488" i="101"/>
  <c r="AR1484" i="101"/>
  <c r="AR1491" i="101"/>
  <c r="AT2146" i="101"/>
  <c r="AT2145" i="101"/>
  <c r="AS2153" i="101"/>
  <c r="AT332" i="101"/>
  <c r="AT335" i="101"/>
  <c r="AR1069" i="102"/>
  <c r="AR1064" i="102"/>
  <c r="AR1070" i="102"/>
  <c r="AT1465" i="101"/>
  <c r="AT1459" i="101"/>
  <c r="AT1466" i="101"/>
  <c r="AT1056" i="101"/>
  <c r="AT1051" i="101"/>
  <c r="AS1061" i="101"/>
  <c r="AT798" i="101"/>
  <c r="AT805" i="101"/>
  <c r="AR1815" i="101"/>
  <c r="AR1810" i="101"/>
  <c r="AR1809" i="101"/>
  <c r="AR1093" i="101"/>
  <c r="AR1087" i="101"/>
  <c r="AR1095" i="101"/>
  <c r="AR1056" i="101"/>
  <c r="AR1052" i="101"/>
  <c r="AQ1061" i="101"/>
  <c r="AR82" i="101"/>
  <c r="AR80" i="101"/>
  <c r="AR1323" i="101"/>
  <c r="AR1316" i="101"/>
  <c r="AR1318" i="101"/>
  <c r="AT1090" i="101"/>
  <c r="AR48" i="101"/>
  <c r="AR2140" i="101"/>
  <c r="AR820" i="102"/>
  <c r="AT1204" i="101"/>
  <c r="AR304" i="102"/>
  <c r="AT1896" i="101"/>
  <c r="AR241" i="102"/>
  <c r="AT224" i="101"/>
  <c r="AQ1001" i="102"/>
  <c r="AT195" i="101"/>
  <c r="AT1033" i="101"/>
  <c r="AT1034" i="101"/>
  <c r="AQ1493" i="101"/>
  <c r="AT338" i="101"/>
  <c r="AR1068" i="102"/>
  <c r="AR1071" i="102"/>
  <c r="AS1469" i="101"/>
  <c r="AT804" i="101"/>
  <c r="AT806" i="101"/>
  <c r="AR1811" i="101"/>
  <c r="AQ1097" i="101"/>
  <c r="AR1053" i="101"/>
  <c r="AR83" i="101"/>
  <c r="AR1321" i="101"/>
  <c r="AR798" i="101"/>
  <c r="AT186" i="101"/>
  <c r="AT1029" i="101"/>
  <c r="AT2150" i="101"/>
  <c r="AT331" i="101"/>
  <c r="AQ1073" i="102"/>
  <c r="AT1053" i="101"/>
  <c r="AR1807" i="101"/>
  <c r="AR1059" i="101"/>
  <c r="AR78" i="101"/>
  <c r="AR1314" i="101"/>
  <c r="AU457" i="102" l="1"/>
  <c r="AU455" i="102"/>
  <c r="AU453" i="102"/>
  <c r="AU451" i="102"/>
  <c r="AU450" i="102"/>
  <c r="AU452" i="102"/>
  <c r="AU454" i="102"/>
  <c r="AU456" i="102"/>
  <c r="AU458" i="102"/>
  <c r="AU459" i="102"/>
  <c r="AU266" i="102"/>
  <c r="AU263" i="102"/>
  <c r="AU261" i="102"/>
  <c r="AU262" i="102"/>
  <c r="AU265" i="102"/>
  <c r="AU259" i="102"/>
  <c r="AU260" i="102"/>
  <c r="AU264" i="102"/>
  <c r="AU258" i="102"/>
  <c r="AU267" i="102"/>
  <c r="AU195" i="102"/>
  <c r="AU189" i="102"/>
  <c r="AU192" i="102"/>
  <c r="AU193" i="102"/>
  <c r="AU187" i="102"/>
  <c r="AU194" i="102"/>
  <c r="AU186" i="102"/>
  <c r="AU190" i="102"/>
  <c r="AU188" i="102"/>
  <c r="AU191" i="102"/>
  <c r="AU196" i="102"/>
  <c r="AU53" i="102"/>
  <c r="AU44" i="102"/>
  <c r="AU48" i="102"/>
  <c r="AU49" i="102"/>
  <c r="AU43" i="102"/>
  <c r="AU47" i="102"/>
  <c r="AU42" i="102"/>
  <c r="AU46" i="102"/>
  <c r="AU45" i="102"/>
  <c r="AU699" i="101"/>
  <c r="AU695" i="101"/>
  <c r="AU696" i="101"/>
  <c r="AU691" i="101"/>
  <c r="AU591" i="101"/>
  <c r="AU693" i="101"/>
  <c r="AU697" i="101"/>
  <c r="AU692" i="101"/>
  <c r="AU592" i="101"/>
  <c r="AU698" i="101"/>
  <c r="AU690" i="101"/>
  <c r="AU590" i="101"/>
  <c r="AU694" i="101"/>
  <c r="AU483" i="102"/>
  <c r="AU475" i="102"/>
  <c r="AU478" i="102"/>
  <c r="AU474" i="102"/>
  <c r="AU479" i="102"/>
  <c r="AU481" i="102"/>
  <c r="AU476" i="102"/>
  <c r="AU482" i="102"/>
  <c r="AU480" i="102"/>
  <c r="AU477" i="102"/>
  <c r="AU772" i="102"/>
  <c r="AU917" i="102"/>
  <c r="AU268" i="102"/>
  <c r="AU484" i="102"/>
  <c r="AU764" i="102"/>
  <c r="AU767" i="102"/>
  <c r="AU769" i="102"/>
  <c r="AU763" i="102"/>
  <c r="AU770" i="102"/>
  <c r="AU768" i="102"/>
  <c r="AU762" i="102"/>
  <c r="AU766" i="102"/>
  <c r="AU765" i="102"/>
  <c r="AU771" i="102"/>
  <c r="AU557" i="102"/>
  <c r="AU527" i="102"/>
  <c r="AU627" i="102"/>
  <c r="AU620" i="102"/>
  <c r="AU520" i="102"/>
  <c r="AU523" i="102"/>
  <c r="AU623" i="102"/>
  <c r="AU624" i="102"/>
  <c r="AU524" i="102"/>
  <c r="AU618" i="102"/>
  <c r="AU518" i="102"/>
  <c r="AU522" i="102"/>
  <c r="AU622" i="102"/>
  <c r="AU525" i="102"/>
  <c r="AU625" i="102"/>
  <c r="AU619" i="102"/>
  <c r="AU519" i="102"/>
  <c r="AU621" i="102"/>
  <c r="AU626" i="102"/>
  <c r="AU526" i="102"/>
  <c r="AU845" i="102"/>
  <c r="AU1851" i="101"/>
  <c r="AU1847" i="101"/>
  <c r="AU1845" i="101"/>
  <c r="AU1843" i="101"/>
  <c r="AU1846" i="101"/>
  <c r="AU1842" i="101"/>
  <c r="AU1848" i="101"/>
  <c r="AU1850" i="101"/>
  <c r="AU1844" i="101"/>
  <c r="AU1849" i="101"/>
  <c r="AU460" i="102"/>
  <c r="AU700" i="101"/>
  <c r="AU528" i="102"/>
  <c r="AU628" i="102"/>
  <c r="AU1852" i="101"/>
  <c r="CR5" i="101"/>
  <c r="T43" i="102"/>
  <c r="BR51" i="101"/>
  <c r="T51" i="101"/>
  <c r="BR21" i="102"/>
  <c r="BR22" i="102" s="1"/>
  <c r="T21" i="102"/>
  <c r="BQ160" i="101"/>
  <c r="CS159" i="101"/>
  <c r="BR9" i="102"/>
  <c r="BR10" i="102" s="1"/>
  <c r="BR63" i="101"/>
  <c r="T63" i="101"/>
  <c r="BR45" i="102"/>
  <c r="BR46" i="102" s="1"/>
  <c r="T45" i="102"/>
  <c r="BR69" i="102"/>
  <c r="BR70" i="102" s="1"/>
  <c r="T69" i="102"/>
  <c r="CS63" i="101"/>
  <c r="BQ64" i="101"/>
  <c r="BR51" i="102"/>
  <c r="BR52" i="102" s="1"/>
  <c r="T51" i="102"/>
  <c r="BR57" i="102"/>
  <c r="BR58" i="102" s="1"/>
  <c r="T159" i="101"/>
  <c r="AU1321" i="101"/>
  <c r="AU1318" i="101"/>
  <c r="AU1317" i="101"/>
  <c r="AU1314" i="101"/>
  <c r="AU1315" i="101"/>
  <c r="AU1316" i="101"/>
  <c r="AU1319" i="101"/>
  <c r="AU1320" i="101"/>
  <c r="AU1322" i="101"/>
  <c r="AU1323" i="101"/>
  <c r="AU85" i="101"/>
  <c r="AU83" i="101"/>
  <c r="AU80" i="101"/>
  <c r="AU79" i="101"/>
  <c r="AU78" i="101"/>
  <c r="AU81" i="101"/>
  <c r="AU82" i="101"/>
  <c r="AU84" i="101"/>
  <c r="AU86" i="101"/>
  <c r="AU87" i="101"/>
  <c r="AU1057" i="101"/>
  <c r="AU1055" i="101"/>
  <c r="AU1053" i="101"/>
  <c r="AU1052" i="101"/>
  <c r="AU1050" i="101"/>
  <c r="AU1051" i="101"/>
  <c r="AU1054" i="101"/>
  <c r="AU1056" i="101"/>
  <c r="AU1058" i="101"/>
  <c r="AU1059" i="101"/>
  <c r="AU1095" i="101"/>
  <c r="AU1089" i="101"/>
  <c r="AU1088" i="101"/>
  <c r="AU1086" i="101"/>
  <c r="AU1087" i="101"/>
  <c r="AU1090" i="101"/>
  <c r="AU1091" i="101"/>
  <c r="AU1092" i="101"/>
  <c r="AU1093" i="101"/>
  <c r="AU1094" i="101"/>
  <c r="AU1811" i="101"/>
  <c r="AU1809" i="101"/>
  <c r="AU1806" i="101"/>
  <c r="AU1807" i="101"/>
  <c r="AU1808" i="101"/>
  <c r="AU1810" i="101"/>
  <c r="AU1812" i="101"/>
  <c r="AU1813" i="101"/>
  <c r="AU1814" i="101"/>
  <c r="AU1815" i="101"/>
  <c r="AU1071" i="102"/>
  <c r="AU1070" i="102"/>
  <c r="AU1066" i="102"/>
  <c r="AU1062" i="102"/>
  <c r="AU1063" i="102"/>
  <c r="AU1064" i="102"/>
  <c r="AU1065" i="102"/>
  <c r="AU1067" i="102"/>
  <c r="AU1068" i="102"/>
  <c r="AU1069" i="102"/>
  <c r="AU2151" i="101"/>
  <c r="AU2148" i="101"/>
  <c r="AU2147" i="101"/>
  <c r="AU2145" i="101"/>
  <c r="AU2144" i="101"/>
  <c r="AU2142" i="101"/>
  <c r="AU2143" i="101"/>
  <c r="AU2146" i="101"/>
  <c r="AU2149" i="101"/>
  <c r="AU2150" i="101"/>
  <c r="AU1491" i="101"/>
  <c r="AU1489" i="101"/>
  <c r="AU1487" i="101"/>
  <c r="AU1485" i="101"/>
  <c r="AU1484" i="101"/>
  <c r="AU1482" i="101"/>
  <c r="AU1483" i="101"/>
  <c r="AU1486" i="101"/>
  <c r="AU1488" i="101"/>
  <c r="AU1490" i="101"/>
  <c r="AU807" i="101"/>
  <c r="AU806" i="101"/>
  <c r="AU805" i="101"/>
  <c r="AU803" i="101"/>
  <c r="AU802" i="101"/>
  <c r="AU798" i="101"/>
  <c r="AU799" i="101"/>
  <c r="AU800" i="101"/>
  <c r="AU801" i="101"/>
  <c r="AU804" i="101"/>
  <c r="AU999" i="102"/>
  <c r="AU996" i="102"/>
  <c r="AU995" i="102"/>
  <c r="AU994" i="102"/>
  <c r="AU993" i="102"/>
  <c r="AU992" i="102"/>
  <c r="AU991" i="102"/>
  <c r="AU990" i="102"/>
  <c r="AU997" i="102"/>
  <c r="AU998" i="102"/>
  <c r="AU243" i="102"/>
  <c r="AU241" i="102"/>
  <c r="AU239" i="102"/>
  <c r="AU238" i="102"/>
  <c r="AU237" i="102"/>
  <c r="AU235" i="102"/>
  <c r="AU234" i="102"/>
  <c r="AU236" i="102"/>
  <c r="AU240" i="102"/>
  <c r="AU242" i="102"/>
  <c r="AU304" i="102"/>
  <c r="AU1324" i="101"/>
  <c r="AU1973" i="101"/>
  <c r="AU809" i="102"/>
  <c r="AU305" i="101"/>
  <c r="AU484" i="101"/>
  <c r="AU1612" i="101"/>
  <c r="AU1528" i="101"/>
  <c r="AU772" i="101"/>
  <c r="AU1889" i="101"/>
  <c r="AU2033" i="101"/>
  <c r="AU425" i="101"/>
  <c r="AU160" i="102"/>
  <c r="AU377" i="102"/>
  <c r="AU1036" i="101"/>
  <c r="AU89" i="102"/>
  <c r="AU820" i="102"/>
  <c r="AU1745" i="101"/>
  <c r="AU1240" i="101"/>
  <c r="AU593" i="101"/>
  <c r="AU1060" i="102"/>
  <c r="AU1601" i="101"/>
  <c r="AU172" i="101"/>
  <c r="AU196" i="101"/>
  <c r="AU2140" i="101"/>
  <c r="AU281" i="102"/>
  <c r="AU47" i="101"/>
  <c r="AU46" i="101"/>
  <c r="AU45" i="101"/>
  <c r="AU44" i="101"/>
  <c r="AU42" i="101"/>
  <c r="AU43" i="101"/>
  <c r="AU48" i="101"/>
  <c r="AU49" i="101"/>
  <c r="AU1899" i="101"/>
  <c r="AU1898" i="101"/>
  <c r="AU1895" i="101"/>
  <c r="AU1894" i="101"/>
  <c r="AU1891" i="101"/>
  <c r="AU1890" i="101"/>
  <c r="AU1892" i="101"/>
  <c r="AU1893" i="101"/>
  <c r="AU1896" i="101"/>
  <c r="AU1897" i="101"/>
  <c r="AU1383" i="101"/>
  <c r="AU1381" i="101"/>
  <c r="AU1379" i="101"/>
  <c r="AU1378" i="101"/>
  <c r="AU1374" i="101"/>
  <c r="AU1375" i="101"/>
  <c r="AU1376" i="101"/>
  <c r="AU1377" i="101"/>
  <c r="AU1380" i="101"/>
  <c r="AU1382" i="101"/>
  <c r="AU1025" i="101"/>
  <c r="AU316" i="101"/>
  <c r="AU1960" i="101"/>
  <c r="AU1457" i="101"/>
  <c r="AU1289" i="101"/>
  <c r="AU1492" i="101"/>
  <c r="AU341" i="102"/>
  <c r="AU2044" i="101"/>
  <c r="AU16" i="102"/>
  <c r="AU449" i="101"/>
  <c r="AU1000" i="102"/>
  <c r="AU1468" i="101"/>
  <c r="AU1636" i="101"/>
  <c r="AU881" i="102"/>
  <c r="AU281" i="101"/>
  <c r="AU569" i="101"/>
  <c r="AU1924" i="101"/>
  <c r="AU952" i="101"/>
  <c r="AU2116" i="101"/>
  <c r="AU334" i="101"/>
  <c r="AU332" i="101"/>
  <c r="AU331" i="101"/>
  <c r="AU330" i="101"/>
  <c r="AU333" i="101"/>
  <c r="AU335" i="101"/>
  <c r="AU336" i="101"/>
  <c r="AU337" i="101"/>
  <c r="AU338" i="101"/>
  <c r="AU339" i="101"/>
  <c r="AU517" i="101"/>
  <c r="AU516" i="101"/>
  <c r="AU515" i="101"/>
  <c r="AU513" i="101"/>
  <c r="AU510" i="101"/>
  <c r="AU511" i="101"/>
  <c r="AU512" i="101"/>
  <c r="AU514" i="101"/>
  <c r="AU915" i="101"/>
  <c r="AU914" i="101"/>
  <c r="AU909" i="101"/>
  <c r="AU907" i="101"/>
  <c r="AU906" i="101"/>
  <c r="AU908" i="101"/>
  <c r="AU910" i="101"/>
  <c r="AU911" i="101"/>
  <c r="AU912" i="101"/>
  <c r="AU913" i="101"/>
  <c r="AU1031" i="101"/>
  <c r="AU1027" i="101"/>
  <c r="AU1026" i="101"/>
  <c r="AU1028" i="101"/>
  <c r="AU1029" i="101"/>
  <c r="AU1030" i="101"/>
  <c r="AU1032" i="101"/>
  <c r="AU1033" i="101"/>
  <c r="AU1034" i="101"/>
  <c r="AU1035" i="101"/>
  <c r="AU742" i="101"/>
  <c r="AU741" i="101"/>
  <c r="AU740" i="101"/>
  <c r="AU738" i="101"/>
  <c r="AU739" i="101"/>
  <c r="AU743" i="101"/>
  <c r="AU744" i="101"/>
  <c r="AU745" i="101"/>
  <c r="AU746" i="101"/>
  <c r="AU747" i="101"/>
  <c r="AU563" i="101"/>
  <c r="AU663" i="101"/>
  <c r="AU559" i="101"/>
  <c r="AU659" i="101"/>
  <c r="AU558" i="101"/>
  <c r="AU658" i="101"/>
  <c r="AU654" i="101"/>
  <c r="AU554" i="101"/>
  <c r="AU655" i="101"/>
  <c r="AU555" i="101"/>
  <c r="AU656" i="101"/>
  <c r="AU556" i="101"/>
  <c r="AU657" i="101"/>
  <c r="AU557" i="101"/>
  <c r="AU560" i="101"/>
  <c r="AU660" i="101"/>
  <c r="AU561" i="101"/>
  <c r="AU661" i="101"/>
  <c r="AU562" i="101"/>
  <c r="AU662" i="101"/>
  <c r="AU297" i="102"/>
  <c r="AU296" i="102"/>
  <c r="AU294" i="102"/>
  <c r="AU295" i="102"/>
  <c r="AU298" i="102"/>
  <c r="AU299" i="102"/>
  <c r="AU300" i="102"/>
  <c r="AU301" i="102"/>
  <c r="AU302" i="102"/>
  <c r="AU303" i="102"/>
  <c r="AU226" i="101"/>
  <c r="AU223" i="101"/>
  <c r="AU222" i="101"/>
  <c r="AU224" i="101"/>
  <c r="AU225" i="101"/>
  <c r="AU227" i="101"/>
  <c r="AU228" i="101"/>
  <c r="AU229" i="101"/>
  <c r="AU230" i="101"/>
  <c r="AU231" i="101"/>
  <c r="AU888" i="101"/>
  <c r="AU887" i="101"/>
  <c r="AU886" i="101"/>
  <c r="AU885" i="101"/>
  <c r="AU882" i="101"/>
  <c r="AU883" i="101"/>
  <c r="AU884" i="101"/>
  <c r="AU889" i="101"/>
  <c r="AU890" i="101"/>
  <c r="AU891" i="101"/>
  <c r="AU374" i="101"/>
  <c r="AU373" i="101"/>
  <c r="AU370" i="101"/>
  <c r="AU369" i="101"/>
  <c r="AU368" i="101"/>
  <c r="AU366" i="101"/>
  <c r="AU367" i="101"/>
  <c r="AU371" i="101"/>
  <c r="AU372" i="101"/>
  <c r="AU375" i="101"/>
  <c r="AU314" i="101"/>
  <c r="AU313" i="101"/>
  <c r="AU310" i="101"/>
  <c r="AU309" i="101"/>
  <c r="AU306" i="101"/>
  <c r="AU307" i="101"/>
  <c r="AU308" i="101"/>
  <c r="AU311" i="101"/>
  <c r="AU312" i="101"/>
  <c r="AU315" i="101"/>
  <c r="AU458" i="101"/>
  <c r="AU455" i="101"/>
  <c r="AU453" i="101"/>
  <c r="AU452" i="101"/>
  <c r="AU451" i="101"/>
  <c r="AU450" i="101"/>
  <c r="AU454" i="101"/>
  <c r="AU456" i="101"/>
  <c r="AU457" i="101"/>
  <c r="AU459" i="101"/>
  <c r="AU771" i="101"/>
  <c r="AU767" i="101"/>
  <c r="AU763" i="101"/>
  <c r="AU762" i="101"/>
  <c r="AU764" i="101"/>
  <c r="AU765" i="101"/>
  <c r="AU766" i="101"/>
  <c r="AU768" i="101"/>
  <c r="AU769" i="101"/>
  <c r="AU770" i="101"/>
  <c r="AU527" i="101"/>
  <c r="AU627" i="101"/>
  <c r="AU523" i="101"/>
  <c r="AU623" i="101"/>
  <c r="AU620" i="101"/>
  <c r="AU520" i="101"/>
  <c r="AU619" i="101"/>
  <c r="AU519" i="101"/>
  <c r="AU618" i="101"/>
  <c r="AU518" i="101"/>
  <c r="AU621" i="101"/>
  <c r="AU522" i="101"/>
  <c r="AU622" i="101"/>
  <c r="AU524" i="101"/>
  <c r="AU624" i="101"/>
  <c r="AU525" i="101"/>
  <c r="AU625" i="101"/>
  <c r="AU526" i="101"/>
  <c r="AU626" i="101"/>
  <c r="AU2067" i="101"/>
  <c r="AU2063" i="101"/>
  <c r="AU2061" i="101"/>
  <c r="AU2059" i="101"/>
  <c r="AU2058" i="101"/>
  <c r="AU2060" i="101"/>
  <c r="AU2062" i="101"/>
  <c r="AU2064" i="101"/>
  <c r="AU2065" i="101"/>
  <c r="AU2066" i="101"/>
  <c r="AU533" i="102"/>
  <c r="AU159" i="102"/>
  <c r="AU158" i="102"/>
  <c r="AU153" i="102"/>
  <c r="AU152" i="102"/>
  <c r="AU151" i="102"/>
  <c r="AU150" i="102"/>
  <c r="AU154" i="102"/>
  <c r="AU155" i="102"/>
  <c r="AU156" i="102"/>
  <c r="AU157" i="102"/>
  <c r="AU2043" i="101"/>
  <c r="AU2041" i="101"/>
  <c r="AU2039" i="101"/>
  <c r="AU2038" i="101"/>
  <c r="AU2037" i="101"/>
  <c r="AU2036" i="101"/>
  <c r="AU2035" i="101"/>
  <c r="AU2034" i="101"/>
  <c r="AU2040" i="101"/>
  <c r="AU2042" i="101"/>
  <c r="AU15" i="102"/>
  <c r="AU14" i="102"/>
  <c r="AU11" i="102"/>
  <c r="AU10" i="102"/>
  <c r="AU9" i="102"/>
  <c r="AU7" i="102"/>
  <c r="AU6" i="102"/>
  <c r="AU8" i="102"/>
  <c r="AU12" i="102"/>
  <c r="AU13" i="102"/>
  <c r="AU1466" i="101"/>
  <c r="AU1465" i="101"/>
  <c r="AU1464" i="101"/>
  <c r="AU1462" i="101"/>
  <c r="AU1461" i="101"/>
  <c r="AU1460" i="101"/>
  <c r="AU1458" i="101"/>
  <c r="AU1459" i="101"/>
  <c r="AU1463" i="101"/>
  <c r="AU1467" i="101"/>
  <c r="AU503" i="101"/>
  <c r="AU603" i="101"/>
  <c r="AU502" i="101"/>
  <c r="AU602" i="101"/>
  <c r="AU501" i="101"/>
  <c r="AU601" i="101"/>
  <c r="AU500" i="101"/>
  <c r="AU600" i="101"/>
  <c r="AU1634" i="101"/>
  <c r="AU1631" i="101"/>
  <c r="AU1627" i="101"/>
  <c r="AU1626" i="101"/>
  <c r="AU1628" i="101"/>
  <c r="AU1629" i="101"/>
  <c r="AU1630" i="101"/>
  <c r="AU1632" i="101"/>
  <c r="AU1633" i="101"/>
  <c r="AU1635" i="101"/>
  <c r="AU1347" i="101"/>
  <c r="AU1345" i="101"/>
  <c r="AU1342" i="101"/>
  <c r="AU1341" i="101"/>
  <c r="AU1338" i="101"/>
  <c r="AU1339" i="101"/>
  <c r="AU1340" i="101"/>
  <c r="AU1343" i="101"/>
  <c r="AU1344" i="101"/>
  <c r="AU1346" i="101"/>
  <c r="AU1239" i="101"/>
  <c r="AU1234" i="101"/>
  <c r="AU1233" i="101"/>
  <c r="AU1232" i="101"/>
  <c r="AU1231" i="101"/>
  <c r="AU1230" i="101"/>
  <c r="AU1235" i="101"/>
  <c r="AU1236" i="101"/>
  <c r="AU1237" i="101"/>
  <c r="AU1238" i="101"/>
  <c r="AU503" i="102"/>
  <c r="AU603" i="102"/>
  <c r="AU501" i="102"/>
  <c r="AU601" i="102"/>
  <c r="AU500" i="102"/>
  <c r="AU600" i="102"/>
  <c r="AU502" i="102"/>
  <c r="AU602" i="102"/>
  <c r="AU171" i="101"/>
  <c r="AU170" i="101"/>
  <c r="AU163" i="101"/>
  <c r="AU162" i="101"/>
  <c r="AU164" i="101"/>
  <c r="AU165" i="101"/>
  <c r="AU166" i="101"/>
  <c r="AU167" i="101"/>
  <c r="AU168" i="101"/>
  <c r="AU169" i="101"/>
  <c r="AU2135" i="101"/>
  <c r="AU2133" i="101"/>
  <c r="AU2131" i="101"/>
  <c r="AU2130" i="101"/>
  <c r="AU2132" i="101"/>
  <c r="AU2134" i="101"/>
  <c r="AU2136" i="101"/>
  <c r="AU2137" i="101"/>
  <c r="AU2138" i="101"/>
  <c r="AU2139" i="101"/>
  <c r="AU1671" i="101"/>
  <c r="AU1668" i="101"/>
  <c r="AU1665" i="101"/>
  <c r="AU1664" i="101"/>
  <c r="AU1662" i="101"/>
  <c r="AU1663" i="101"/>
  <c r="AU1666" i="101"/>
  <c r="AU1667" i="101"/>
  <c r="AU1669" i="101"/>
  <c r="AU1670" i="101"/>
  <c r="AU2115" i="101"/>
  <c r="AU2113" i="101"/>
  <c r="AU2111" i="101"/>
  <c r="AU2110" i="101"/>
  <c r="AU2109" i="101"/>
  <c r="AU2107" i="101"/>
  <c r="AU2106" i="101"/>
  <c r="AU2108" i="101"/>
  <c r="AU2112" i="101"/>
  <c r="AU2114" i="101"/>
  <c r="AU1779" i="101"/>
  <c r="AU1778" i="101"/>
  <c r="AU1777" i="101"/>
  <c r="AU1776" i="101"/>
  <c r="AU1771" i="101"/>
  <c r="AU1770" i="101"/>
  <c r="AU1772" i="101"/>
  <c r="AU1773" i="101"/>
  <c r="AU1774" i="101"/>
  <c r="AU1775" i="101"/>
  <c r="AU52" i="101"/>
  <c r="AU701" i="102"/>
  <c r="AU88" i="101"/>
  <c r="AU1060" i="101"/>
  <c r="AU1096" i="101"/>
  <c r="AU1204" i="101"/>
  <c r="AU892" i="101"/>
  <c r="AU1816" i="101"/>
  <c r="AU376" i="101"/>
  <c r="AU1709" i="101"/>
  <c r="AU713" i="101"/>
  <c r="AU460" i="101"/>
  <c r="AU528" i="101"/>
  <c r="AU628" i="101"/>
  <c r="AU2068" i="101"/>
  <c r="AU1756" i="101"/>
  <c r="AU808" i="101"/>
  <c r="AU916" i="101"/>
  <c r="AU953" i="102"/>
  <c r="AU564" i="101"/>
  <c r="AU664" i="101"/>
  <c r="AU1348" i="101"/>
  <c r="AU504" i="102"/>
  <c r="AU604" i="102"/>
  <c r="AU137" i="101"/>
  <c r="AU17" i="101"/>
  <c r="AU1900" i="101"/>
  <c r="AU244" i="102"/>
  <c r="AU881" i="101"/>
  <c r="AU1672" i="101"/>
  <c r="AU1780" i="101"/>
  <c r="AU479" i="101"/>
  <c r="AU478" i="101"/>
  <c r="AU475" i="101"/>
  <c r="AU474" i="101"/>
  <c r="AU476" i="101"/>
  <c r="AU477" i="101"/>
  <c r="AU480" i="101"/>
  <c r="AU481" i="101"/>
  <c r="AU482" i="101"/>
  <c r="AU483" i="101"/>
  <c r="AU1199" i="101"/>
  <c r="AU1197" i="101"/>
  <c r="AU1196" i="101"/>
  <c r="AU1195" i="101"/>
  <c r="AU1194" i="101"/>
  <c r="AU1198" i="101"/>
  <c r="AU1200" i="101"/>
  <c r="AU1201" i="101"/>
  <c r="AU1202" i="101"/>
  <c r="AU1203" i="101"/>
  <c r="AU521" i="102"/>
  <c r="AU1526" i="101"/>
  <c r="AU1523" i="101"/>
  <c r="AU1519" i="101"/>
  <c r="AU1518" i="101"/>
  <c r="AU1520" i="101"/>
  <c r="AU1521" i="101"/>
  <c r="AU1522" i="101"/>
  <c r="AU1524" i="101"/>
  <c r="AU1525" i="101"/>
  <c r="AU1527" i="101"/>
  <c r="AU819" i="102"/>
  <c r="AU815" i="102"/>
  <c r="AU813" i="102"/>
  <c r="AU811" i="102"/>
  <c r="AU810" i="102"/>
  <c r="AU812" i="102"/>
  <c r="AU814" i="102"/>
  <c r="AU816" i="102"/>
  <c r="AU817" i="102"/>
  <c r="AU818" i="102"/>
  <c r="AU951" i="101"/>
  <c r="AU946" i="101"/>
  <c r="AU945" i="101"/>
  <c r="AU944" i="101"/>
  <c r="AU943" i="101"/>
  <c r="AU942" i="101"/>
  <c r="AU947" i="101"/>
  <c r="AU948" i="101"/>
  <c r="AU949" i="101"/>
  <c r="AU950" i="101"/>
  <c r="AU50" i="101"/>
  <c r="AU51" i="101"/>
  <c r="AU1610" i="101"/>
  <c r="AU1607" i="101"/>
  <c r="AU1606" i="101"/>
  <c r="AU1602" i="101"/>
  <c r="AU1603" i="101"/>
  <c r="AU1604" i="101"/>
  <c r="AU1605" i="101"/>
  <c r="AU1608" i="101"/>
  <c r="AU1609" i="101"/>
  <c r="AU1611" i="101"/>
  <c r="AU599" i="101"/>
  <c r="AU597" i="101"/>
  <c r="AU596" i="101"/>
  <c r="AU595" i="101"/>
  <c r="AU594" i="101"/>
  <c r="AU598" i="101"/>
  <c r="AU1959" i="101"/>
  <c r="AU1955" i="101"/>
  <c r="AU1954" i="101"/>
  <c r="AU1953" i="101"/>
  <c r="AU1952" i="101"/>
  <c r="AU1951" i="101"/>
  <c r="AU1950" i="101"/>
  <c r="AU1956" i="101"/>
  <c r="AU1957" i="101"/>
  <c r="AU1958" i="101"/>
  <c r="AU1755" i="101"/>
  <c r="AU1752" i="101"/>
  <c r="AU1750" i="101"/>
  <c r="AU1749" i="101"/>
  <c r="AU1746" i="101"/>
  <c r="AU1747" i="101"/>
  <c r="AU1748" i="101"/>
  <c r="AU1751" i="101"/>
  <c r="AU1753" i="101"/>
  <c r="AU1754" i="101"/>
  <c r="AU735" i="102"/>
  <c r="AU733" i="102"/>
  <c r="AU731" i="102"/>
  <c r="AU729" i="102"/>
  <c r="AU726" i="102"/>
  <c r="AU727" i="102"/>
  <c r="AU728" i="102"/>
  <c r="AU730" i="102"/>
  <c r="AU732" i="102"/>
  <c r="AU734" i="102"/>
  <c r="AU447" i="102"/>
  <c r="AU446" i="102"/>
  <c r="AU441" i="102"/>
  <c r="AU438" i="102"/>
  <c r="AU439" i="102"/>
  <c r="AU440" i="102"/>
  <c r="AU442" i="102"/>
  <c r="AU443" i="102"/>
  <c r="AU444" i="102"/>
  <c r="AU445" i="102"/>
  <c r="AU1921" i="101"/>
  <c r="AU1920" i="101"/>
  <c r="AU1919" i="101"/>
  <c r="AU1918" i="101"/>
  <c r="AU1917" i="101"/>
  <c r="AU1915" i="101"/>
  <c r="AU1914" i="101"/>
  <c r="AU1916" i="101"/>
  <c r="AU1922" i="101"/>
  <c r="AU1923" i="101"/>
  <c r="AU1059" i="102"/>
  <c r="AU1057" i="102"/>
  <c r="AU1056" i="102"/>
  <c r="AU1053" i="102"/>
  <c r="AU1051" i="102"/>
  <c r="AU1050" i="102"/>
  <c r="AU1052" i="102"/>
  <c r="AU1054" i="102"/>
  <c r="AU1055" i="102"/>
  <c r="AU1058" i="102"/>
  <c r="AU1179" i="101"/>
  <c r="AU1178" i="101"/>
  <c r="AU1177" i="101"/>
  <c r="AU1175" i="101"/>
  <c r="AU1174" i="101"/>
  <c r="AU1173" i="101"/>
  <c r="AU1172" i="101"/>
  <c r="AU1171" i="101"/>
  <c r="AU1170" i="101"/>
  <c r="AU1176" i="101"/>
  <c r="AU195" i="101"/>
  <c r="AU194" i="101"/>
  <c r="AU193" i="101"/>
  <c r="AU191" i="101"/>
  <c r="AU189" i="101"/>
  <c r="AU188" i="101"/>
  <c r="AU187" i="101"/>
  <c r="AU186" i="101"/>
  <c r="AU190" i="101"/>
  <c r="AU192" i="101"/>
  <c r="AU565" i="102"/>
  <c r="AU665" i="102"/>
  <c r="AU340" i="101"/>
  <c r="AU232" i="101"/>
  <c r="AU425" i="102"/>
  <c r="AU2009" i="101"/>
  <c r="AU1145" i="101"/>
  <c r="AU1169" i="101"/>
  <c r="AU1433" i="101"/>
  <c r="AU1072" i="102"/>
  <c r="AU2152" i="101"/>
  <c r="AU233" i="102"/>
  <c r="AU504" i="101"/>
  <c r="AU604" i="101"/>
  <c r="AU1565" i="101"/>
  <c r="AU748" i="101"/>
  <c r="AU736" i="102"/>
  <c r="AU448" i="102"/>
  <c r="AU137" i="102"/>
  <c r="AU1721" i="101"/>
  <c r="AU1001" i="101"/>
  <c r="AU1180" i="101"/>
  <c r="AU737" i="101"/>
  <c r="AU857" i="101"/>
  <c r="AU161" i="101"/>
  <c r="AU1577" i="101"/>
  <c r="AU1313" i="101"/>
  <c r="AU1384" i="101"/>
  <c r="AU1865" i="101"/>
  <c r="CT138" i="101"/>
  <c r="BR139" i="101"/>
  <c r="CT78" i="101"/>
  <c r="BR79" i="101"/>
  <c r="CT66" i="101"/>
  <c r="BR67" i="101"/>
  <c r="T115" i="101"/>
  <c r="BR12" i="101"/>
  <c r="T12" i="101"/>
  <c r="BR160" i="101"/>
  <c r="CT159" i="101"/>
  <c r="BR93" i="101"/>
  <c r="T93" i="101"/>
  <c r="BR96" i="101"/>
  <c r="T96" i="101"/>
  <c r="BR156" i="101"/>
  <c r="T156" i="101"/>
  <c r="CE72" i="101"/>
  <c r="AG72" i="101"/>
  <c r="BR148" i="101"/>
  <c r="CT147" i="101"/>
  <c r="CE93" i="101"/>
  <c r="AG93" i="101"/>
  <c r="AG127" i="101"/>
  <c r="BQ133" i="101"/>
  <c r="CS132" i="101"/>
  <c r="T94" i="102"/>
  <c r="CT126" i="101"/>
  <c r="CE33" i="101"/>
  <c r="AG33" i="101"/>
  <c r="AG184" i="101"/>
  <c r="BR129" i="101"/>
  <c r="T129" i="101"/>
  <c r="AG91" i="101"/>
  <c r="CE21" i="101"/>
  <c r="AG21" i="101"/>
  <c r="BR72" i="101"/>
  <c r="T72" i="101"/>
  <c r="CT42" i="101"/>
  <c r="BR43" i="101"/>
  <c r="T88" i="102"/>
  <c r="BR87" i="102"/>
  <c r="BR88" i="102" s="1"/>
  <c r="BR136" i="101"/>
  <c r="CT135" i="101"/>
  <c r="CE24" i="101"/>
  <c r="BQ61" i="101"/>
  <c r="CS60" i="101"/>
  <c r="BR88" i="101"/>
  <c r="CT87" i="101"/>
  <c r="CS165" i="101"/>
  <c r="BQ166" i="101"/>
  <c r="BQ85" i="101"/>
  <c r="CS84" i="101"/>
  <c r="CT6" i="101"/>
  <c r="BR7" i="101"/>
  <c r="AI7" i="101"/>
  <c r="AI6" i="101"/>
  <c r="CS21" i="101"/>
  <c r="BQ22" i="101"/>
  <c r="T25" i="102"/>
  <c r="BQ121" i="101"/>
  <c r="CS120" i="101"/>
  <c r="AG163" i="101"/>
  <c r="BR9" i="101"/>
  <c r="T9" i="101"/>
  <c r="CT54" i="101"/>
  <c r="BR55" i="101"/>
  <c r="CT18" i="101"/>
  <c r="BR19" i="101"/>
  <c r="CE96" i="101"/>
  <c r="AG96" i="101"/>
  <c r="T163" i="101"/>
  <c r="BQ145" i="101"/>
  <c r="CS144" i="101"/>
  <c r="BQ181" i="101"/>
  <c r="CS180" i="101"/>
  <c r="BR120" i="101"/>
  <c r="T120" i="101"/>
  <c r="AG31" i="101"/>
  <c r="AG115" i="101"/>
  <c r="CE153" i="101"/>
  <c r="AG153" i="101"/>
  <c r="BR33" i="101"/>
  <c r="T33" i="101"/>
  <c r="CS33" i="101"/>
  <c r="BQ34" i="101"/>
  <c r="BQ25" i="101"/>
  <c r="CS24" i="101"/>
  <c r="CS93" i="101"/>
  <c r="BQ94" i="101"/>
  <c r="CE117" i="101"/>
  <c r="AG117" i="101"/>
  <c r="CT162" i="101"/>
  <c r="BR163" i="101"/>
  <c r="CE48" i="101"/>
  <c r="AG48" i="101"/>
  <c r="BR81" i="101"/>
  <c r="T81" i="101"/>
  <c r="T91" i="101"/>
  <c r="T67" i="101"/>
  <c r="CE168" i="101"/>
  <c r="AG168" i="101"/>
  <c r="BR60" i="101"/>
  <c r="T60" i="101"/>
  <c r="CT150" i="101"/>
  <c r="BR151" i="101"/>
  <c r="BQ109" i="101"/>
  <c r="CS108" i="101"/>
  <c r="BR30" i="102"/>
  <c r="BR31" i="102" s="1"/>
  <c r="T30" i="102"/>
  <c r="CE129" i="101"/>
  <c r="AG129" i="101"/>
  <c r="BR24" i="101"/>
  <c r="T24" i="101"/>
  <c r="BQ175" i="101"/>
  <c r="CS174" i="101"/>
  <c r="BR90" i="101"/>
  <c r="CS45" i="101"/>
  <c r="BQ46" i="101"/>
  <c r="CS105" i="101"/>
  <c r="BQ106" i="101"/>
  <c r="T79" i="101"/>
  <c r="BR36" i="101"/>
  <c r="T36" i="101"/>
  <c r="T31" i="101"/>
  <c r="CE60" i="101"/>
  <c r="AG60" i="101"/>
  <c r="T43" i="101"/>
  <c r="CE45" i="101"/>
  <c r="AG45" i="101"/>
  <c r="BR69" i="101"/>
  <c r="T69" i="101"/>
  <c r="BR57" i="101"/>
  <c r="T57" i="101"/>
  <c r="BQ169" i="101"/>
  <c r="CS168" i="101"/>
  <c r="CE90" i="101"/>
  <c r="CT174" i="101"/>
  <c r="BR175" i="101"/>
  <c r="BR177" i="101"/>
  <c r="T177" i="101"/>
  <c r="T49" i="102"/>
  <c r="BR18" i="102"/>
  <c r="BR19" i="102" s="1"/>
  <c r="T18" i="102"/>
  <c r="T175" i="101"/>
  <c r="BR6" i="102"/>
  <c r="T6" i="102"/>
  <c r="CS81" i="101"/>
  <c r="BQ82" i="101"/>
  <c r="T127" i="101"/>
  <c r="T55" i="101"/>
  <c r="AG24" i="101"/>
  <c r="BR141" i="101"/>
  <c r="T141" i="101"/>
  <c r="BR117" i="101"/>
  <c r="T117" i="101"/>
  <c r="CE36" i="101"/>
  <c r="AG36" i="101"/>
  <c r="AG175" i="101"/>
  <c r="BR108" i="101"/>
  <c r="T108" i="101"/>
  <c r="T55" i="102"/>
  <c r="BQ49" i="101"/>
  <c r="CS48" i="101"/>
  <c r="CS9" i="101"/>
  <c r="BQ10" i="101"/>
  <c r="AG139" i="101"/>
  <c r="T19" i="101"/>
  <c r="BR114" i="101"/>
  <c r="CE84" i="101"/>
  <c r="AG84" i="101"/>
  <c r="BR183" i="101"/>
  <c r="T183" i="101"/>
  <c r="BR144" i="101"/>
  <c r="T144" i="101"/>
  <c r="T181" i="101"/>
  <c r="BR180" i="101"/>
  <c r="BR153" i="101"/>
  <c r="T153" i="101"/>
  <c r="CE57" i="101"/>
  <c r="AG57" i="101"/>
  <c r="AG79" i="101"/>
  <c r="BQ163" i="101"/>
  <c r="CS162" i="101"/>
  <c r="BQ127" i="101"/>
  <c r="CS126" i="101"/>
  <c r="BR45" i="101"/>
  <c r="T45" i="101"/>
  <c r="BR105" i="101"/>
  <c r="T105" i="101"/>
  <c r="CE132" i="101"/>
  <c r="AG132" i="101"/>
  <c r="BQ37" i="101"/>
  <c r="CS36" i="101"/>
  <c r="BR48" i="102"/>
  <c r="BR49" i="102" s="1"/>
  <c r="T48" i="102"/>
  <c r="CE105" i="101"/>
  <c r="AG105" i="101"/>
  <c r="BR132" i="101"/>
  <c r="T132" i="101"/>
  <c r="CE141" i="101"/>
  <c r="AG141" i="101"/>
  <c r="AG103" i="101"/>
  <c r="CS129" i="101"/>
  <c r="BQ130" i="101"/>
  <c r="BQ5" i="102"/>
  <c r="BQ7" i="102"/>
  <c r="T73" i="102"/>
  <c r="AG151" i="101"/>
  <c r="BR84" i="101"/>
  <c r="T84" i="101"/>
  <c r="CE9" i="101"/>
  <c r="AG9" i="101"/>
  <c r="CE69" i="101"/>
  <c r="AG69" i="101"/>
  <c r="BQ13" i="101"/>
  <c r="CS12" i="101"/>
  <c r="AG67" i="101"/>
  <c r="BR72" i="102"/>
  <c r="BR73" i="102" s="1"/>
  <c r="CE120" i="101"/>
  <c r="AG120" i="101"/>
  <c r="CT30" i="101"/>
  <c r="BR31" i="101"/>
  <c r="BQ97" i="101"/>
  <c r="CS96" i="101"/>
  <c r="T139" i="101"/>
  <c r="BQ67" i="101"/>
  <c r="CS66" i="101"/>
  <c r="BQ157" i="101"/>
  <c r="CS156" i="101"/>
  <c r="AG55" i="101"/>
  <c r="AG43" i="101"/>
  <c r="CE177" i="101"/>
  <c r="AG177" i="101"/>
  <c r="CS69" i="101"/>
  <c r="BQ70" i="101"/>
  <c r="CS57" i="101"/>
  <c r="BQ58" i="101"/>
  <c r="CT102" i="101"/>
  <c r="BR168" i="101"/>
  <c r="T168" i="101"/>
  <c r="CE108" i="101"/>
  <c r="AG108" i="101"/>
  <c r="CE144" i="101"/>
  <c r="AG144" i="101"/>
  <c r="CS177" i="101"/>
  <c r="BQ178" i="101"/>
  <c r="T151" i="101"/>
  <c r="CE156" i="101"/>
  <c r="AG156" i="101"/>
  <c r="BQ73" i="101"/>
  <c r="CS72" i="101"/>
  <c r="CE12" i="101"/>
  <c r="CE126" i="101"/>
  <c r="BR127" i="101" s="1"/>
  <c r="BR66" i="102"/>
  <c r="BR67" i="102" s="1"/>
  <c r="T66" i="102"/>
  <c r="CS141" i="101"/>
  <c r="BQ142" i="101"/>
  <c r="BR42" i="102"/>
  <c r="BR43" i="102" s="1"/>
  <c r="T42" i="102"/>
  <c r="CS117" i="101"/>
  <c r="BQ118" i="101"/>
  <c r="BR165" i="101"/>
  <c r="T165" i="101"/>
  <c r="BR93" i="102"/>
  <c r="BR94" i="102" s="1"/>
  <c r="T93" i="102"/>
  <c r="BR48" i="101"/>
  <c r="T48" i="101"/>
  <c r="T103" i="101"/>
  <c r="CE102" i="101"/>
  <c r="BR103" i="101" s="1"/>
  <c r="CE165" i="101"/>
  <c r="AG165" i="101"/>
  <c r="BR21" i="101"/>
  <c r="T21" i="101"/>
  <c r="CE81" i="101"/>
  <c r="AG81" i="101"/>
  <c r="CS183" i="101"/>
  <c r="BQ184" i="101"/>
  <c r="AG19" i="101"/>
  <c r="CE114" i="101"/>
  <c r="CS153" i="101"/>
  <c r="BQ154" i="101"/>
  <c r="AR461" i="102"/>
  <c r="AR557" i="101"/>
  <c r="AR701" i="101"/>
  <c r="AR1097" i="101"/>
  <c r="AT1181" i="101"/>
  <c r="AT461" i="101"/>
  <c r="AT317" i="101"/>
  <c r="AT2045" i="101"/>
  <c r="AT1241" i="101"/>
  <c r="AT1781" i="101"/>
  <c r="AR317" i="101"/>
  <c r="AT629" i="101"/>
  <c r="AR737" i="102"/>
  <c r="AT1349" i="101"/>
  <c r="AR269" i="102"/>
  <c r="AR197" i="102"/>
  <c r="AR629" i="102"/>
  <c r="AT809" i="101"/>
  <c r="AR245" i="102"/>
  <c r="AT377" i="101"/>
  <c r="AT605" i="101"/>
  <c r="AR1181" i="101"/>
  <c r="AR2141" i="101"/>
  <c r="AR1325" i="101"/>
  <c r="AR1493" i="101"/>
  <c r="AT1961" i="101"/>
  <c r="AR533" i="102"/>
  <c r="AR173" i="101"/>
  <c r="AT1757" i="101"/>
  <c r="AR521" i="101"/>
  <c r="AT1529" i="101"/>
  <c r="AR53" i="101"/>
  <c r="AR917" i="101"/>
  <c r="AR233" i="101"/>
  <c r="AR461" i="101"/>
  <c r="AR1241" i="101"/>
  <c r="AT893" i="101"/>
  <c r="AT749" i="101"/>
  <c r="AR449" i="102"/>
  <c r="AT1385" i="101"/>
  <c r="AR1001" i="102"/>
  <c r="AR773" i="101"/>
  <c r="AT1097" i="101"/>
  <c r="AT1613" i="101"/>
  <c r="AT2069" i="101"/>
  <c r="AR197" i="101"/>
  <c r="AR1061" i="101"/>
  <c r="AT197" i="101"/>
  <c r="AR1637" i="101"/>
  <c r="AT953" i="101"/>
  <c r="AT173" i="101"/>
  <c r="AT1469" i="101"/>
  <c r="AR1037" i="101"/>
  <c r="AT485" i="101"/>
  <c r="AR605" i="102"/>
  <c r="AR1961" i="101"/>
  <c r="AT1817" i="101"/>
  <c r="AR629" i="101"/>
  <c r="AR1073" i="102"/>
  <c r="AR1781" i="101"/>
  <c r="AR305" i="102"/>
  <c r="AT773" i="101"/>
  <c r="AR1901" i="101"/>
  <c r="AR893" i="101"/>
  <c r="AT1205" i="101"/>
  <c r="AR1925" i="101"/>
  <c r="AT1901" i="101"/>
  <c r="AR1469" i="101"/>
  <c r="AR53" i="102"/>
  <c r="AR485" i="102"/>
  <c r="AR773" i="102"/>
  <c r="AR557" i="102"/>
  <c r="AR1853" i="101"/>
  <c r="AR89" i="101"/>
  <c r="AT2153" i="101"/>
  <c r="AT521" i="101"/>
  <c r="AR1205" i="101"/>
  <c r="AR1757" i="101"/>
  <c r="AT917" i="101"/>
  <c r="AT1637" i="101"/>
  <c r="AR1817" i="101"/>
  <c r="AR1385" i="101"/>
  <c r="AT665" i="101"/>
  <c r="AR1349" i="101"/>
  <c r="AR521" i="102"/>
  <c r="AR1613" i="101"/>
  <c r="AR2117" i="101"/>
  <c r="AR809" i="101"/>
  <c r="AT1325" i="101"/>
  <c r="AR749" i="101"/>
  <c r="AR377" i="101"/>
  <c r="AR161" i="102"/>
  <c r="AR1673" i="101"/>
  <c r="AR953" i="101"/>
  <c r="AT1673" i="101"/>
  <c r="AR1061" i="102"/>
  <c r="AT1925" i="101"/>
  <c r="AR341" i="101"/>
  <c r="AR2045" i="101"/>
  <c r="AT1037" i="101"/>
  <c r="AT1493" i="101"/>
  <c r="AT89" i="101"/>
  <c r="AR605" i="101"/>
  <c r="AT1061" i="101"/>
  <c r="AR2069" i="101"/>
  <c r="AR821" i="102"/>
  <c r="AR485" i="101"/>
  <c r="AT233" i="101"/>
  <c r="AR665" i="101"/>
  <c r="AR17" i="102"/>
  <c r="AT53" i="101"/>
  <c r="AR1529" i="101"/>
  <c r="AT341" i="101"/>
  <c r="AU1853" i="101" l="1"/>
  <c r="AU773" i="102"/>
  <c r="AU485" i="102"/>
  <c r="AU529" i="102"/>
  <c r="AU629" i="102"/>
  <c r="AU197" i="102"/>
  <c r="AU269" i="102"/>
  <c r="AU701" i="101"/>
  <c r="AU461" i="102"/>
  <c r="CS5" i="101"/>
  <c r="CT51" i="101"/>
  <c r="BR52" i="101"/>
  <c r="CT63" i="101"/>
  <c r="BR64" i="101"/>
  <c r="AU1469" i="101"/>
  <c r="AU2045" i="101"/>
  <c r="AU529" i="101"/>
  <c r="AU629" i="101"/>
  <c r="AU773" i="101"/>
  <c r="AU341" i="101"/>
  <c r="AU1001" i="102"/>
  <c r="AU1529" i="101"/>
  <c r="AU1061" i="102"/>
  <c r="AU1925" i="101"/>
  <c r="AU449" i="102"/>
  <c r="AU737" i="102"/>
  <c r="AU1961" i="101"/>
  <c r="AU53" i="101"/>
  <c r="AU953" i="101"/>
  <c r="AU1673" i="101"/>
  <c r="AU505" i="102"/>
  <c r="AU605" i="102"/>
  <c r="AU1241" i="101"/>
  <c r="AU17" i="102"/>
  <c r="AU161" i="102"/>
  <c r="AU461" i="101"/>
  <c r="AU317" i="101"/>
  <c r="AU377" i="101"/>
  <c r="AU893" i="101"/>
  <c r="AU233" i="101"/>
  <c r="AU565" i="101"/>
  <c r="AU665" i="101"/>
  <c r="AU749" i="101"/>
  <c r="AU1037" i="101"/>
  <c r="AU917" i="101"/>
  <c r="AU1901" i="101"/>
  <c r="AU809" i="101"/>
  <c r="AU485" i="101"/>
  <c r="AU2117" i="101"/>
  <c r="AU1613" i="101"/>
  <c r="AU821" i="102"/>
  <c r="AU173" i="101"/>
  <c r="AU1349" i="101"/>
  <c r="AU1637" i="101"/>
  <c r="AU2069" i="101"/>
  <c r="AU305" i="102"/>
  <c r="AU1385" i="101"/>
  <c r="AU1493" i="101"/>
  <c r="AU1817" i="101"/>
  <c r="AU1061" i="101"/>
  <c r="AU1325" i="101"/>
  <c r="AU1781" i="101"/>
  <c r="AU2141" i="101"/>
  <c r="AU505" i="101"/>
  <c r="AU605" i="101"/>
  <c r="AU197" i="101"/>
  <c r="AU1181" i="101"/>
  <c r="AU1757" i="101"/>
  <c r="AU1205" i="101"/>
  <c r="AU521" i="101"/>
  <c r="AU245" i="102"/>
  <c r="AU2153" i="101"/>
  <c r="AU1073" i="102"/>
  <c r="AU1097" i="101"/>
  <c r="AU89" i="101"/>
  <c r="BR70" i="101"/>
  <c r="CT69" i="101"/>
  <c r="CT36" i="101"/>
  <c r="BR37" i="101"/>
  <c r="CT60" i="101"/>
  <c r="BR61" i="101"/>
  <c r="BR10" i="101"/>
  <c r="CT9" i="101"/>
  <c r="BR22" i="101"/>
  <c r="CT21" i="101"/>
  <c r="BR85" i="101"/>
  <c r="CT84" i="101"/>
  <c r="BR154" i="101"/>
  <c r="CT153" i="101"/>
  <c r="BR145" i="101"/>
  <c r="CT144" i="101"/>
  <c r="BR7" i="102"/>
  <c r="BR5" i="102"/>
  <c r="BR157" i="101"/>
  <c r="CT156" i="101"/>
  <c r="BR94" i="101"/>
  <c r="CT93" i="101"/>
  <c r="BR13" i="101"/>
  <c r="CT12" i="101"/>
  <c r="CT132" i="101"/>
  <c r="BR133" i="101"/>
  <c r="BR46" i="101"/>
  <c r="CT45" i="101"/>
  <c r="BR118" i="101"/>
  <c r="CT117" i="101"/>
  <c r="BR34" i="101"/>
  <c r="CT33" i="101"/>
  <c r="BR130" i="101"/>
  <c r="CT129" i="101"/>
  <c r="BR169" i="101"/>
  <c r="CT168" i="101"/>
  <c r="BR106" i="101"/>
  <c r="CT105" i="101"/>
  <c r="CT180" i="101"/>
  <c r="BR181" i="101"/>
  <c r="CT114" i="101"/>
  <c r="BR115" i="101"/>
  <c r="BR142" i="101"/>
  <c r="CT141" i="101"/>
  <c r="BR58" i="101"/>
  <c r="CT57" i="101"/>
  <c r="CT90" i="101"/>
  <c r="BR91" i="101"/>
  <c r="CT24" i="101"/>
  <c r="BR25" i="101"/>
  <c r="BR82" i="101"/>
  <c r="CT81" i="101"/>
  <c r="CT120" i="101"/>
  <c r="BR121" i="101"/>
  <c r="BR49" i="101"/>
  <c r="CT48" i="101"/>
  <c r="BR166" i="101"/>
  <c r="CT165" i="101"/>
  <c r="CT183" i="101"/>
  <c r="BR184" i="101"/>
  <c r="CT108" i="101"/>
  <c r="BR109" i="101"/>
  <c r="BR178" i="101"/>
  <c r="CT177" i="101"/>
  <c r="BR73" i="101"/>
  <c r="CT72" i="101"/>
  <c r="CT96" i="101"/>
  <c r="BR97" i="101"/>
  <c r="CT5" i="10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B87EA847-A18B-4543-A941-A45171F3AD50}">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3" authorId="0" shapeId="0" xr:uid="{EFBAF980-D4B7-4F33-903A-ACDE347A9C67}">
      <text>
        <r>
          <rPr>
            <b/>
            <sz val="9"/>
            <color indexed="81"/>
            <rFont val="MS P ゴシック"/>
            <family val="3"/>
            <charset val="128"/>
          </rPr>
          <t>V～CF列は最後に非表示にします</t>
        </r>
      </text>
    </comment>
  </commentList>
</comments>
</file>

<file path=xl/sharedStrings.xml><?xml version="1.0" encoding="utf-8"?>
<sst xmlns="http://schemas.openxmlformats.org/spreadsheetml/2006/main" count="733" uniqueCount="227">
  <si>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</si>
  <si>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</si>
  <si>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</si>
  <si>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</si>
  <si>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</si>
  <si>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</si>
  <si>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</si>
  <si>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</si>
  <si>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</si>
  <si>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</si>
  <si>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</si>
  <si>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</si>
  <si>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</si>
  <si>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</si>
  <si>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</si>
  <si>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</si>
  <si>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</si>
  <si>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</si>
  <si>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</si>
  <si>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</si>
  <si>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</si>
  <si>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</si>
  <si>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</si>
  <si>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賃金改善実施月数</t>
    <rPh sb="0" eb="2">
      <t>チンギン</t>
    </rPh>
    <rPh sb="2" eb="4">
      <t>カイゼン</t>
    </rPh>
    <rPh sb="4" eb="6">
      <t>ジッシ</t>
    </rPh>
    <rPh sb="6" eb="8">
      <t>ツキスウ</t>
    </rPh>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</si>
  <si>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</si>
  <si>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</si>
  <si>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</si>
  <si>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</si>
  <si>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</si>
  <si>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</si>
  <si>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t>①</t>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</si>
  <si>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</si>
  <si>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</si>
  <si>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</si>
  <si>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</si>
  <si>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</si>
  <si>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</si>
  <si>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</si>
  <si>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t>合計</t>
    <rPh sb="0" eb="2">
      <t>ゴウケイ</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</si>
  <si>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</si>
  <si>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</si>
  <si>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</si>
  <si>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</si>
  <si>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</si>
  <si>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</si>
  <si>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</si>
  <si>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</si>
  <si>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</si>
  <si>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</si>
  <si>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</si>
  <si>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</si>
  <si>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</si>
  <si>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</si>
  <si>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</si>
  <si>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</si>
  <si>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</si>
  <si>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</si>
  <si>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</si>
  <si>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</si>
  <si>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</si>
  <si>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</si>
  <si>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</si>
  <si>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</si>
  <si>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</si>
  <si>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</si>
  <si>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</si>
  <si>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</si>
  <si>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</si>
  <si>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職員処遇改善費の加算対象職員数「人数Ｃ」※２</t>
    <phoneticPr fontId="1"/>
  </si>
  <si>
    <t>職務分野別リーダー等の加算見込額（1,000円未満切り捨て）
　　（6,130円×「人数Ｂ」×賃金改善実施月数）</t>
    <rPh sb="0" eb="2">
      <t>ショクム</t>
    </rPh>
    <rPh sb="2" eb="4">
      <t>ブンヤ</t>
    </rPh>
    <rPh sb="4" eb="5">
      <t>ベツ</t>
    </rPh>
    <rPh sb="9" eb="10">
      <t>トウ</t>
    </rPh>
    <rPh sb="11" eb="13">
      <t>カサン</t>
    </rPh>
    <rPh sb="13" eb="15">
      <t>ミコミ</t>
    </rPh>
    <rPh sb="15" eb="16">
      <t>ガク</t>
    </rPh>
    <rPh sb="22" eb="23">
      <t>エン</t>
    </rPh>
    <rPh sb="23" eb="25">
      <t>ミマン</t>
    </rPh>
    <rPh sb="25" eb="26">
      <t>キ</t>
    </rPh>
    <rPh sb="27" eb="28">
      <t>ス</t>
    </rPh>
    <rPh sb="39" eb="40">
      <t>エン</t>
    </rPh>
    <rPh sb="42" eb="44">
      <t>ニンズウ</t>
    </rPh>
    <rPh sb="47" eb="49">
      <t>チンギン</t>
    </rPh>
    <rPh sb="49" eb="51">
      <t>カイゼン</t>
    </rPh>
    <rPh sb="51" eb="53">
      <t>ジッシ</t>
    </rPh>
    <rPh sb="53" eb="55">
      <t>ツキスウ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</si>
  <si>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</si>
  <si>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</si>
  <si>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</si>
  <si>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</si>
  <si>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</si>
  <si>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</si>
  <si>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</si>
  <si>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</si>
  <si>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</si>
  <si>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</si>
  <si>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</si>
  <si>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</si>
  <si>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</si>
  <si>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</si>
  <si>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</si>
  <si>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</si>
  <si>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</si>
  <si>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</si>
  <si>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</si>
  <si>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</si>
  <si>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</si>
  <si>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</si>
  <si>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</si>
  <si>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</si>
  <si>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</si>
  <si>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</si>
  <si>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</si>
  <si>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</si>
  <si>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</si>
  <si>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</si>
  <si>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</si>
  <si>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</si>
  <si>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</si>
  <si>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</si>
  <si>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</si>
  <si>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</si>
  <si>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</si>
  <si>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</si>
  <si>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</si>
  <si>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</si>
  <si>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</si>
  <si>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</si>
  <si>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</si>
  <si>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</si>
  <si>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</si>
  <si>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</si>
  <si>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</si>
  <si>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</si>
  <si>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</si>
  <si>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</si>
  <si>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</si>
  <si>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</si>
  <si>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</si>
  <si>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</si>
  <si>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</si>
  <si>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</si>
  <si>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</si>
  <si>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</si>
  <si>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</si>
  <si>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</si>
  <si>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</si>
  <si>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</si>
  <si>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</si>
  <si>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</si>
  <si>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</si>
  <si>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</si>
  <si>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</si>
  <si>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</si>
  <si>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</si>
  <si>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</si>
  <si>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</si>
  <si>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</si>
  <si>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</si>
  <si>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</si>
  <si>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</si>
  <si>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</si>
  <si>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</si>
  <si>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</si>
  <si>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</si>
  <si>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</si>
  <si>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</si>
  <si>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</si>
  <si>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</si>
  <si>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</si>
  <si>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</si>
  <si>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</si>
  <si>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</si>
  <si>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</si>
  <si>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</si>
  <si>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</si>
  <si>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</si>
  <si>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</si>
  <si>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</si>
  <si>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</si>
  <si>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</si>
  <si>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</si>
  <si>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</si>
  <si>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</si>
  <si>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</si>
  <si>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円　×　加算Ⅲ算定対象人数（年額）（1,000円未満切り捨て）</t>
    <rPh sb="0" eb="1">
      <t>エン</t>
    </rPh>
    <rPh sb="4" eb="6">
      <t>カサン</t>
    </rPh>
    <rPh sb="7" eb="9">
      <t>サンテイ</t>
    </rPh>
    <rPh sb="9" eb="11">
      <t>タイショウ</t>
    </rPh>
    <rPh sb="11" eb="13">
      <t>ニンズウ</t>
    </rPh>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</si>
  <si>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</si>
  <si>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入力
項目</t>
    <rPh sb="0" eb="2">
      <t>ニュウリョク</t>
    </rPh>
    <rPh sb="3" eb="5">
      <t>コウモク</t>
    </rPh>
    <phoneticPr fontId="1"/>
  </si>
  <si>
    <t>栄養管理加算（Ａ：配置）</t>
    <rPh sb="0" eb="2">
      <t>エイヨウ</t>
    </rPh>
    <rPh sb="2" eb="4">
      <t>カンリ</t>
    </rPh>
    <rPh sb="4" eb="6">
      <t>カサン</t>
    </rPh>
    <phoneticPr fontId="1"/>
  </si>
  <si>
    <t>食事の提供について自園調理又は連携施設
からの搬入以外に方法による減算</t>
    <rPh sb="0" eb="2">
      <t>ショクジ</t>
    </rPh>
    <rPh sb="3" eb="5">
      <t>テイキョウ</t>
    </rPh>
    <rPh sb="9" eb="10">
      <t>ジ</t>
    </rPh>
    <rPh sb="10" eb="11">
      <t>エン</t>
    </rPh>
    <rPh sb="11" eb="13">
      <t>チョウリ</t>
    </rPh>
    <rPh sb="13" eb="14">
      <t>マタ</t>
    </rPh>
    <rPh sb="15" eb="17">
      <t>レンケイ</t>
    </rPh>
    <rPh sb="17" eb="19">
      <t>シセツ</t>
    </rPh>
    <rPh sb="23" eb="25">
      <t>ハンニュウ</t>
    </rPh>
    <rPh sb="25" eb="27">
      <t>イガイ</t>
    </rPh>
    <rPh sb="28" eb="30">
      <t>ホウホウ</t>
    </rPh>
    <rPh sb="33" eb="35">
      <t>ゲンサン</t>
    </rPh>
    <phoneticPr fontId="1"/>
  </si>
  <si>
    <t>加算</t>
    <rPh sb="0" eb="2">
      <t>カサン</t>
    </rPh>
    <phoneticPr fontId="1"/>
  </si>
  <si>
    <t>（参考）加算見込額（円）</t>
    <rPh sb="1" eb="3">
      <t>サンコウ</t>
    </rPh>
    <rPh sb="4" eb="6">
      <t>カサン</t>
    </rPh>
    <rPh sb="6" eb="8">
      <t>ミコ</t>
    </rPh>
    <rPh sb="8" eb="9">
      <t>ガク</t>
    </rPh>
    <rPh sb="10" eb="11">
      <t>エン</t>
    </rPh>
    <phoneticPr fontId="1"/>
  </si>
  <si>
    <t>食事の提供について自園調理又は連携施設
からの搬入以外に方法による減算</t>
    <phoneticPr fontId="1"/>
  </si>
  <si>
    <t>※１処遇改善等加算Ⅰの加算率等認定申請書（処遇改善等加算Ⅰ）（第１号様式の１）で記載さ</t>
    <rPh sb="2" eb="4">
      <t>ショグウ</t>
    </rPh>
    <rPh sb="4" eb="6">
      <t>カイゼン</t>
    </rPh>
    <rPh sb="6" eb="7">
      <t>トウ</t>
    </rPh>
    <rPh sb="7" eb="9">
      <t>カサン</t>
    </rPh>
    <rPh sb="11" eb="13">
      <t>カサン</t>
    </rPh>
    <rPh sb="13" eb="14">
      <t>リツ</t>
    </rPh>
    <rPh sb="14" eb="15">
      <t>トウ</t>
    </rPh>
    <rPh sb="15" eb="17">
      <t>ニンテイ</t>
    </rPh>
    <rPh sb="17" eb="20">
      <t>シンセイショ</t>
    </rPh>
    <rPh sb="21" eb="23">
      <t>ショグウ</t>
    </rPh>
    <rPh sb="23" eb="25">
      <t>カイゼン</t>
    </rPh>
    <rPh sb="25" eb="26">
      <t>トウ</t>
    </rPh>
    <rPh sb="26" eb="28">
      <t>カサン</t>
    </rPh>
    <rPh sb="31" eb="32">
      <t>ダイ</t>
    </rPh>
    <rPh sb="33" eb="34">
      <t>ゴウ</t>
    </rPh>
    <rPh sb="34" eb="36">
      <t>ヨウシキ</t>
    </rPh>
    <rPh sb="40" eb="42">
      <t>キサイ</t>
    </rPh>
    <phoneticPr fontId="1"/>
  </si>
  <si>
    <t>※２産育休や病休を取得しているため賃金改善できない職員、研修修了要件を満たさず賃金改善</t>
    <rPh sb="2" eb="3">
      <t>サン</t>
    </rPh>
    <rPh sb="3" eb="5">
      <t>イクキュウ</t>
    </rPh>
    <rPh sb="6" eb="8">
      <t>ビョウキュウ</t>
    </rPh>
    <rPh sb="9" eb="11">
      <t>シュトク</t>
    </rPh>
    <rPh sb="17" eb="19">
      <t>チンギン</t>
    </rPh>
    <rPh sb="19" eb="21">
      <t>カイゼン</t>
    </rPh>
    <rPh sb="25" eb="27">
      <t>ショクイン</t>
    </rPh>
    <rPh sb="28" eb="30">
      <t>ケンシュウ</t>
    </rPh>
    <rPh sb="30" eb="32">
      <t>シュウリョウ</t>
    </rPh>
    <rPh sb="32" eb="34">
      <t>ヨウケン</t>
    </rPh>
    <rPh sb="35" eb="36">
      <t>ミ</t>
    </rPh>
    <rPh sb="39" eb="41">
      <t>チンギン</t>
    </rPh>
    <rPh sb="41" eb="43">
      <t>カイゼン</t>
    </rPh>
    <phoneticPr fontId="1"/>
  </si>
  <si>
    <t>できない職員の人数を除くことができます。</t>
    <phoneticPr fontId="1"/>
  </si>
  <si>
    <t>処遇改善等加算Ⅱ（月額）
（49,010円×「人数Ａ」+6,130円×「人数Ｂ」）</t>
    <rPh sb="0" eb="7">
      <t>ショグウカイゼントウカサン</t>
    </rPh>
    <rPh sb="9" eb="11">
      <t>ゲツガク</t>
    </rPh>
    <phoneticPr fontId="1"/>
  </si>
  <si>
    <t>円　×　加算Ⅲ算定対象人数（月額）</t>
    <rPh sb="0" eb="1">
      <t>エン</t>
    </rPh>
    <rPh sb="4" eb="6">
      <t>カサン</t>
    </rPh>
    <rPh sb="7" eb="9">
      <t>サンテイ</t>
    </rPh>
    <rPh sb="9" eb="11">
      <t>タイショウ</t>
    </rPh>
    <rPh sb="11" eb="13">
      <t>ニンズウ</t>
    </rPh>
    <rPh sb="14" eb="16">
      <t>ゲツガク</t>
    </rPh>
    <phoneticPr fontId="1"/>
  </si>
  <si>
    <t>最後非表示</t>
    <rPh sb="0" eb="5">
      <t>サイゴヒヒョウジ</t>
    </rPh>
    <phoneticPr fontId="1"/>
  </si>
  <si>
    <t>職員処遇改善費（月額）（③×50,000円）</t>
    <rPh sb="0" eb="2">
      <t>ショクイン</t>
    </rPh>
    <rPh sb="2" eb="4">
      <t>ショグウ</t>
    </rPh>
    <rPh sb="4" eb="6">
      <t>カイゼン</t>
    </rPh>
    <rPh sb="6" eb="7">
      <t>ヒ</t>
    </rPh>
    <rPh sb="8" eb="10">
      <t>ゲツガク</t>
    </rPh>
    <rPh sb="20" eb="21">
      <t>エン</t>
    </rPh>
    <phoneticPr fontId="1"/>
  </si>
  <si>
    <t>加算見込額（年額）（1,000円未満切り捨て）
※新規事由に該当する場合は特定加算見込額</t>
    <rPh sb="0" eb="2">
      <t>カサン</t>
    </rPh>
    <rPh sb="2" eb="4">
      <t>ミコミ</t>
    </rPh>
    <rPh sb="4" eb="5">
      <t>ガク</t>
    </rPh>
    <rPh sb="6" eb="8">
      <t>ネンガク</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</si>
  <si>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家庭的保育事業</t>
    <rPh sb="0" eb="3">
      <t>カテイテキ</t>
    </rPh>
    <rPh sb="3" eb="5">
      <t>ホイク</t>
    </rPh>
    <rPh sb="5" eb="7">
      <t>ジギョウ</t>
    </rPh>
    <phoneticPr fontId="10"/>
  </si>
  <si>
    <t>家庭的保育事業</t>
    <rPh sb="0" eb="3">
      <t>カテイテキ</t>
    </rPh>
    <rPh sb="3" eb="5">
      <t>ホイク</t>
    </rPh>
    <rPh sb="5" eb="7">
      <t>ジギョウ</t>
    </rPh>
    <phoneticPr fontId="1"/>
  </si>
  <si>
    <t>家庭的保育者の経験年数</t>
    <rPh sb="0" eb="3">
      <t>カテイテキ</t>
    </rPh>
    <rPh sb="3" eb="5">
      <t>ホイク</t>
    </rPh>
    <rPh sb="5" eb="6">
      <t>シャ</t>
    </rPh>
    <rPh sb="7" eb="9">
      <t>ケイケン</t>
    </rPh>
    <rPh sb="9" eb="11">
      <t>ネンスウ</t>
    </rPh>
    <phoneticPr fontId="1"/>
  </si>
  <si>
    <t>年</t>
    <rPh sb="0" eb="1">
      <t>ネン</t>
    </rPh>
    <phoneticPr fontId="1"/>
  </si>
  <si>
    <t>人</t>
    <rPh sb="0" eb="1">
      <t>ヒト</t>
    </rPh>
    <phoneticPr fontId="1"/>
  </si>
  <si>
    <t xml:space="preserve">職務分野別リーダー等「人数Ｂ」 </t>
    <rPh sb="0" eb="2">
      <t>ショクム</t>
    </rPh>
    <rPh sb="2" eb="4">
      <t>ブンヤ</t>
    </rPh>
    <rPh sb="4" eb="5">
      <t>ベツ</t>
    </rPh>
    <rPh sb="9" eb="10">
      <t>トウ</t>
    </rPh>
    <rPh sb="11" eb="13">
      <t>ニンズウ</t>
    </rPh>
    <phoneticPr fontId="1"/>
  </si>
  <si>
    <t>処遇改善等加算Ⅱの人数Ａ②</t>
    <rPh sb="0" eb="2">
      <t>ショグウ</t>
    </rPh>
    <rPh sb="2" eb="4">
      <t>カイゼン</t>
    </rPh>
    <rPh sb="4" eb="5">
      <t>トウ</t>
    </rPh>
    <rPh sb="5" eb="7">
      <t>カサン</t>
    </rPh>
    <rPh sb="9" eb="11">
      <t>ニンズウ</t>
    </rPh>
    <phoneticPr fontId="1"/>
  </si>
  <si>
    <t>加算見込額（③×50,000円×賃金改善実施月数）</t>
    <rPh sb="0" eb="2">
      <t>カサン</t>
    </rPh>
    <rPh sb="2" eb="4">
      <t>ミコミ</t>
    </rPh>
    <rPh sb="4" eb="5">
      <t>ガク</t>
    </rPh>
    <rPh sb="14" eb="15">
      <t>エン</t>
    </rPh>
    <rPh sb="16" eb="18">
      <t>チンギン</t>
    </rPh>
    <rPh sb="18" eb="20">
      <t>カイゼン</t>
    </rPh>
    <rPh sb="20" eb="22">
      <t>ジッシ</t>
    </rPh>
    <rPh sb="22" eb="24">
      <t>ツキスウ</t>
    </rPh>
    <phoneticPr fontId="1"/>
  </si>
  <si>
    <t>家庭的保育事業</t>
    <rPh sb="0" eb="7">
      <t>カテイテキホイクジギョウ</t>
    </rPh>
    <phoneticPr fontId="1"/>
  </si>
  <si>
    <t>a</t>
    <phoneticPr fontId="1"/>
  </si>
  <si>
    <t>家庭的保育補助者加算
※利用子どもの人数を選択</t>
    <rPh sb="0" eb="3">
      <t>カテイテキ</t>
    </rPh>
    <rPh sb="3" eb="5">
      <t>ホイク</t>
    </rPh>
    <rPh sb="5" eb="8">
      <t>ホジョシャ</t>
    </rPh>
    <rPh sb="8" eb="10">
      <t>カサン</t>
    </rPh>
    <rPh sb="12" eb="14">
      <t>リヨウ</t>
    </rPh>
    <rPh sb="14" eb="15">
      <t>コ</t>
    </rPh>
    <rPh sb="18" eb="20">
      <t>ニンズウ</t>
    </rPh>
    <rPh sb="21" eb="23">
      <t>センタク</t>
    </rPh>
    <phoneticPr fontId="1"/>
  </si>
  <si>
    <t>b</t>
    <phoneticPr fontId="1"/>
  </si>
  <si>
    <t>障害児保育加算
※特別な支援が必要な利用子どもの人数を入力</t>
    <rPh sb="0" eb="2">
      <t>ショウガイ</t>
    </rPh>
    <rPh sb="2" eb="3">
      <t>ジ</t>
    </rPh>
    <rPh sb="3" eb="5">
      <t>ホイク</t>
    </rPh>
    <rPh sb="5" eb="7">
      <t>カサン</t>
    </rPh>
    <rPh sb="9" eb="11">
      <t>トクベツ</t>
    </rPh>
    <rPh sb="12" eb="14">
      <t>シエン</t>
    </rPh>
    <rPh sb="15" eb="17">
      <t>ヒツヨウ</t>
    </rPh>
    <rPh sb="18" eb="20">
      <t>リヨウ</t>
    </rPh>
    <rPh sb="20" eb="21">
      <t>コ</t>
    </rPh>
    <rPh sb="24" eb="26">
      <t>ニンズウ</t>
    </rPh>
    <rPh sb="27" eb="29">
      <t>ニュウリョク</t>
    </rPh>
    <phoneticPr fontId="1"/>
  </si>
  <si>
    <t>c</t>
    <phoneticPr fontId="1"/>
  </si>
  <si>
    <t>d</t>
    <phoneticPr fontId="1"/>
  </si>
  <si>
    <t>家庭的保育事業</t>
  </si>
  <si>
    <t>各種加算
の
適用状況
※令和６年４月
　時点の状況</t>
    <phoneticPr fontId="1"/>
  </si>
  <si>
    <t>家庭的保育者の経験年数</t>
    <rPh sb="0" eb="3">
      <t>カテイテキ</t>
    </rPh>
    <rPh sb="3" eb="5">
      <t>ホイク</t>
    </rPh>
    <rPh sb="5" eb="6">
      <t>シャ</t>
    </rPh>
    <rPh sb="7" eb="9">
      <t>ケイケン</t>
    </rPh>
    <rPh sb="9" eb="11">
      <t>ネンスウ</t>
    </rPh>
    <phoneticPr fontId="4"/>
  </si>
  <si>
    <t>年</t>
    <rPh sb="0" eb="1">
      <t>ネン</t>
    </rPh>
    <phoneticPr fontId="4"/>
  </si>
  <si>
    <t>副主任保育士等「人数Ａ」</t>
    <rPh sb="0" eb="3">
      <t>フクシュニン</t>
    </rPh>
    <rPh sb="3" eb="6">
      <t>ホイクシ</t>
    </rPh>
    <rPh sb="6" eb="7">
      <t>トウ</t>
    </rPh>
    <rPh sb="8" eb="10">
      <t>ニンズウ</t>
    </rPh>
    <phoneticPr fontId="1"/>
  </si>
  <si>
    <t>人数A</t>
    <rPh sb="0" eb="2">
      <t>ニンズウ</t>
    </rPh>
    <phoneticPr fontId="1"/>
  </si>
  <si>
    <t>人数Ｂ</t>
    <rPh sb="0" eb="2">
      <t>ニンズウ</t>
    </rPh>
    <phoneticPr fontId="1"/>
  </si>
  <si>
    <t>人数Ａ</t>
    <phoneticPr fontId="1"/>
  </si>
  <si>
    <t>※「人数Ａ」又は「人数Ｂ」のいずれかを「１」とし、他方を「０」とする</t>
    <phoneticPr fontId="1"/>
  </si>
  <si>
    <t>人数Ａ、人数Ｂ
（どちらの適用を受けるか選択）</t>
    <rPh sb="0" eb="2">
      <t>ニンズウ</t>
    </rPh>
    <rPh sb="4" eb="6">
      <t>ニンズウ</t>
    </rPh>
    <rPh sb="13" eb="15">
      <t>テキヨウ</t>
    </rPh>
    <rPh sb="16" eb="17">
      <t>ウ</t>
    </rPh>
    <rPh sb="20" eb="22">
      <t>センタク</t>
    </rPh>
    <phoneticPr fontId="1"/>
  </si>
  <si>
    <t>職員処遇改善費の対象となる職員数①※１</t>
    <rPh sb="0" eb="2">
      <t>ショクイン</t>
    </rPh>
    <rPh sb="2" eb="4">
      <t>ショグウ</t>
    </rPh>
    <rPh sb="4" eb="6">
      <t>カイゼン</t>
    </rPh>
    <rPh sb="6" eb="7">
      <t>ヒ</t>
    </rPh>
    <rPh sb="8" eb="10">
      <t>タイショウ</t>
    </rPh>
    <rPh sb="13" eb="16">
      <t>ショクインスウ</t>
    </rPh>
    <phoneticPr fontId="1"/>
  </si>
  <si>
    <r>
      <t xml:space="preserve">　家庭的補助者を配置している
</t>
    </r>
    <r>
      <rPr>
        <sz val="10"/>
        <rFont val="ＭＳ ゴシック"/>
        <family val="3"/>
        <charset val="128"/>
      </rPr>
      <t>※利用子どもの人数を選択</t>
    </r>
    <phoneticPr fontId="1"/>
  </si>
  <si>
    <r>
      <t xml:space="preserve">障害児保育加算
</t>
    </r>
    <r>
      <rPr>
        <sz val="10"/>
        <rFont val="ＭＳ Ｐゴシック"/>
        <family val="3"/>
        <charset val="128"/>
      </rPr>
      <t>※特別な支援が必要な利用子どもの人数を入力</t>
    </r>
    <phoneticPr fontId="1"/>
  </si>
  <si>
    <t>副主任保育士等の加算見込額（1,000円未満切り捨て）
　　（49,010円×「人数Ａ」×賃金改善実施月数）</t>
    <rPh sb="0" eb="3">
      <t>フクシュニン</t>
    </rPh>
    <rPh sb="3" eb="6">
      <t>ホイクシ</t>
    </rPh>
    <rPh sb="6" eb="7">
      <t>トウ</t>
    </rPh>
    <rPh sb="8" eb="10">
      <t>カサン</t>
    </rPh>
    <rPh sb="10" eb="12">
      <t>ミコミ</t>
    </rPh>
    <rPh sb="12" eb="13">
      <t>ガク</t>
    </rPh>
    <rPh sb="19" eb="20">
      <t>エン</t>
    </rPh>
    <rPh sb="20" eb="22">
      <t>ミマン</t>
    </rPh>
    <rPh sb="22" eb="23">
      <t>キ</t>
    </rPh>
    <rPh sb="24" eb="25">
      <t>ス</t>
    </rPh>
    <rPh sb="37" eb="38">
      <t>エン</t>
    </rPh>
    <rPh sb="40" eb="42">
      <t>ニンズウ</t>
    </rPh>
    <rPh sb="45" eb="47">
      <t>チンギン</t>
    </rPh>
    <rPh sb="47" eb="49">
      <t>カイゼン</t>
    </rPh>
    <rPh sb="49" eb="51">
      <t>ジッシ</t>
    </rPh>
    <rPh sb="51" eb="53">
      <t>ツキスウ</t>
    </rPh>
    <phoneticPr fontId="1"/>
  </si>
  <si>
    <t>横浜市</t>
    <rPh sb="0" eb="3">
      <t>ヨコハマシ</t>
    </rPh>
    <phoneticPr fontId="10"/>
  </si>
  <si>
    <r>
      <t>次の内容について、「</t>
    </r>
    <r>
      <rPr>
        <sz val="11"/>
        <rFont val="HGP創英角ｺﾞｼｯｸUB"/>
        <family val="3"/>
        <charset val="128"/>
      </rPr>
      <t>該当</t>
    </r>
    <r>
      <rPr>
        <sz val="11"/>
        <rFont val="ＭＳ Ｐ明朝"/>
        <family val="1"/>
        <charset val="128"/>
      </rPr>
      <t>」「</t>
    </r>
    <r>
      <rPr>
        <sz val="11"/>
        <rFont val="HGP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</si>
  <si>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人数B</t>
    <rPh sb="0" eb="2">
      <t>ニンズウ</t>
    </rPh>
    <phoneticPr fontId="1"/>
  </si>
  <si>
    <t>家庭的保育等の経験年数</t>
    <rPh sb="0" eb="3">
      <t>カテイテキ</t>
    </rPh>
    <rPh sb="3" eb="5">
      <t>ホイク</t>
    </rPh>
    <rPh sb="5" eb="6">
      <t>トウ</t>
    </rPh>
    <rPh sb="7" eb="9">
      <t>ケイケン</t>
    </rPh>
    <rPh sb="9" eb="11">
      <t>ネンスウ</t>
    </rPh>
    <phoneticPr fontId="1"/>
  </si>
  <si>
    <t>家庭的保育</t>
    <rPh sb="0" eb="3">
      <t>カテイテキ</t>
    </rPh>
    <rPh sb="3" eb="5">
      <t>ホイク</t>
    </rPh>
    <phoneticPr fontId="1"/>
  </si>
  <si>
    <t>加算対象者
経験年数</t>
    <rPh sb="0" eb="2">
      <t>カサン</t>
    </rPh>
    <rPh sb="2" eb="4">
      <t>タイショウ</t>
    </rPh>
    <rPh sb="4" eb="5">
      <t>シャ</t>
    </rPh>
    <rPh sb="6" eb="8">
      <t>ケイケン</t>
    </rPh>
    <rPh sb="8" eb="10">
      <t>ネンスウ</t>
    </rPh>
    <phoneticPr fontId="1"/>
  </si>
  <si>
    <t>居宅訪問型保育</t>
    <rPh sb="0" eb="2">
      <t>キョタク</t>
    </rPh>
    <rPh sb="2" eb="4">
      <t>ホウモン</t>
    </rPh>
    <rPh sb="4" eb="5">
      <t>ガタ</t>
    </rPh>
    <rPh sb="5" eb="7">
      <t>ホイク</t>
    </rPh>
    <phoneticPr fontId="1"/>
  </si>
  <si>
    <t>令和６年度加算算定対象人数等認定申請書（処遇改善等加算Ⅱ及び職員処遇改善費）</t>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</si>
  <si>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</si>
  <si>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</si>
  <si>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t>※処遇改善等加算Ⅲを適用する場合のみ、向上支援費加算Ⅲの適用が可能です。
※「向上支援費加算Ⅲ」は、保育所、認定こども園（２・３号）、小規模保育事業Ａ型・Ｂ型、
　事業所内保育事業が対象です。</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</si>
  <si>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（令和６年７月版）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</si>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</sst>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quot;人&quot;"/>
    <numFmt numFmtId="177" formatCode="0_ "/>
    <numFmt numFmtId="178" formatCode="0_);[Red]\(0\)"/>
    <numFmt numFmtId="179" formatCode="#,##0_ "/>
    <numFmt numFmtId="180" formatCode="[$-411]ggge&quot;年&quot;m&quot;月&quot;d&quot;日&quot;;@"/>
    <numFmt numFmtId="181" formatCode="0.0_);[Red]\(0.0\)"/>
    <numFmt numFmtId="182" formatCode="0.0_ ;[Red]\-0.0\ "/>
    <numFmt numFmtId="183" formatCode="yyyy/m/d;@"/>
    <numFmt numFmtId="184" formatCode="#,##0_);[Red]\(#,##0\)"/>
    <numFmt numFmtId="185" formatCode="#,###_);[Red]\(#,##0\)"/>
    <numFmt numFmtId="186" formatCode="#,###;[Red]#,##0"/>
    <numFmt numFmtId="187" formatCode="yyyy/mm/dd"/>
    <numFmt numFmtId="188" formatCode="####&quot;年&quot;"/>
  </numFmts>
  <fonts count="78">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b/>
      <sz val="28"/>
      <name val="HGPｺﾞｼｯｸM"/>
      <family val="3"/>
      <charset val="128"/>
    </font>
    <font>
      <sz val="12"/>
      <name val="HGPｺﾞｼｯｸM"/>
      <family val="3"/>
      <charset val="128"/>
    </font>
    <font>
      <b/>
      <sz val="18"/>
      <name val="HGｺﾞｼｯｸM"/>
      <family val="3"/>
      <charset val="128"/>
    </font>
    <font>
      <sz val="12"/>
      <name val="HGS創英角ｺﾞｼｯｸUB"/>
      <family val="3"/>
      <charset val="128"/>
    </font>
    <font>
      <sz val="11"/>
      <name val="HGP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1"/>
      <name val="HGPｺﾞｼｯｸM"/>
      <family val="3"/>
      <charset val="128"/>
    </font>
    <font>
      <sz val="14"/>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sz val="12"/>
      <color theme="1"/>
      <name val="HGｺﾞｼｯｸM"/>
      <family val="3"/>
      <charset val="128"/>
    </font>
    <font>
      <sz val="11"/>
      <name val="HGｺﾞｼｯｸM"/>
      <family val="3"/>
      <charset val="128"/>
    </font>
    <font>
      <sz val="10"/>
      <name val="HGｺﾞｼｯｸM"/>
      <family val="3"/>
      <charset val="128"/>
    </font>
    <font>
      <sz val="11"/>
      <color theme="1"/>
      <name val="ＭＳ Ｐゴシック"/>
      <family val="2"/>
      <charset val="128"/>
      <scheme val="minor"/>
    </font>
    <font>
      <sz val="11"/>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249977111117893"/>
      <name val="HG丸ｺﾞｼｯｸM-PRO"/>
      <family val="3"/>
      <charset val="128"/>
    </font>
    <font>
      <sz val="10"/>
      <color theme="1"/>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b/>
      <sz val="9"/>
      <color indexed="81"/>
      <name val="MS P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b/>
      <sz val="11"/>
      <color theme="1"/>
      <name val="HG丸ｺﾞｼｯｸM-PRO"/>
      <family val="3"/>
      <charset val="128"/>
    </font>
    <font>
      <sz val="12"/>
      <name val="HGP創英角ﾎﾟｯﾌﾟ体"/>
      <family val="3"/>
      <charset val="128"/>
    </font>
    <font>
      <sz val="13"/>
      <name val="HGPｺﾞｼｯｸM"/>
      <family val="3"/>
      <charset val="128"/>
    </font>
    <font>
      <sz val="22"/>
      <color theme="1"/>
      <name val="HG丸ｺﾞｼｯｸM-PRO"/>
      <family val="3"/>
      <charset val="128"/>
    </font>
    <font>
      <sz val="10"/>
      <name val="ＭＳ ゴシック"/>
      <family val="3"/>
      <charset val="128"/>
    </font>
    <font>
      <sz val="10.5"/>
      <name val="ＭＳ ゴシック"/>
      <family val="3"/>
      <charset val="128"/>
    </font>
    <font>
      <u/>
      <sz val="10"/>
      <color theme="1"/>
      <name val="ＭＳ ゴシック"/>
      <family val="3"/>
      <charset val="128"/>
    </font>
    <font>
      <sz val="10"/>
      <color theme="1"/>
      <name val="ＭＳ ゴシック"/>
      <family val="3"/>
      <charset val="128"/>
    </font>
    <font>
      <b/>
      <u/>
      <sz val="10"/>
      <name val="ＭＳ ゴシック"/>
      <family val="3"/>
      <charset val="128"/>
    </font>
    <font>
      <b/>
      <sz val="10"/>
      <name val="ＭＳ ゴシック"/>
      <family val="3"/>
      <charset val="128"/>
    </font>
    <font>
      <sz val="18"/>
      <name val="HGｺﾞｼｯｸM"/>
      <family val="3"/>
      <charset val="128"/>
    </font>
  </fonts>
  <fills count="11">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rgb="FFFFFF66"/>
        <bgColor indexed="64"/>
      </patternFill>
    </fill>
  </fills>
  <borders count="99">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thick">
        <color indexed="64"/>
      </left>
      <right/>
      <top style="medium">
        <color indexed="64"/>
      </top>
      <bottom style="medium">
        <color indexed="64"/>
      </bottom>
      <diagonal/>
    </border>
    <border>
      <left style="thin">
        <color auto="1"/>
      </left>
      <right/>
      <top style="medium">
        <color auto="1"/>
      </top>
      <bottom style="medium">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ck">
        <color indexed="64"/>
      </right>
      <top/>
      <bottom style="medium">
        <color indexed="64"/>
      </bottom>
      <diagonal/>
    </border>
    <border>
      <left/>
      <right/>
      <top style="thin">
        <color auto="1"/>
      </top>
      <bottom style="hair">
        <color auto="1"/>
      </bottom>
      <diagonal/>
    </border>
    <border>
      <left style="medium">
        <color indexed="64"/>
      </left>
      <right/>
      <top style="medium">
        <color indexed="64"/>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diagonalUp="1">
      <left style="medium">
        <color auto="1"/>
      </left>
      <right/>
      <top style="hair">
        <color auto="1"/>
      </top>
      <bottom style="medium">
        <color indexed="64"/>
      </bottom>
      <diagonal style="thin">
        <color auto="1"/>
      </diagonal>
    </border>
    <border diagonalUp="1">
      <left/>
      <right/>
      <top style="hair">
        <color auto="1"/>
      </top>
      <bottom style="medium">
        <color indexed="64"/>
      </bottom>
      <diagonal style="thin">
        <color auto="1"/>
      </diagonal>
    </border>
    <border diagonalUp="1">
      <left/>
      <right style="medium">
        <color indexed="64"/>
      </right>
      <top style="hair">
        <color auto="1"/>
      </top>
      <bottom style="medium">
        <color indexed="64"/>
      </bottom>
      <diagonal style="thin">
        <color auto="1"/>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29" fillId="0" borderId="0" applyFont="0" applyFill="0" applyBorder="0" applyAlignment="0" applyProtection="0">
      <alignment vertical="center"/>
    </xf>
    <xf numFmtId="6" fontId="3"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cellStyleXfs>
  <cellXfs count="573">
    <xf numFmtId="0" fontId="0" fillId="0" borderId="0" xfId="0">
      <alignment vertical="center"/>
    </xf>
    <xf numFmtId="0" fontId="9" fillId="2"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7"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4" xfId="0" applyFont="1" applyFill="1" applyBorder="1" applyAlignment="1" applyProtection="1">
      <alignment horizontal="left" vertical="center"/>
    </xf>
    <xf numFmtId="0" fontId="9" fillId="2" borderId="42" xfId="0" applyFont="1" applyFill="1" applyBorder="1" applyAlignment="1" applyProtection="1">
      <alignment horizontal="center" vertical="center" textRotation="255" shrinkToFit="1"/>
    </xf>
    <xf numFmtId="0" fontId="9" fillId="2" borderId="42" xfId="0" applyFont="1" applyFill="1" applyBorder="1" applyProtection="1">
      <alignment vertical="center"/>
    </xf>
    <xf numFmtId="0" fontId="9" fillId="2" borderId="42" xfId="0" applyFont="1" applyFill="1" applyBorder="1" applyAlignment="1" applyProtection="1">
      <alignment horizontal="right" vertical="center" wrapText="1"/>
    </xf>
    <xf numFmtId="0" fontId="9" fillId="2" borderId="42" xfId="0" applyFont="1" applyFill="1" applyBorder="1" applyAlignment="1" applyProtection="1">
      <alignment horizontal="right" vertical="center"/>
    </xf>
    <xf numFmtId="0" fontId="9" fillId="2" borderId="45" xfId="0"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49" xfId="0" applyFont="1" applyFill="1" applyBorder="1" applyProtection="1">
      <alignment vertical="center"/>
    </xf>
    <xf numFmtId="0" fontId="9" fillId="2" borderId="13" xfId="0" applyFont="1" applyFill="1" applyBorder="1" applyProtection="1">
      <alignment vertical="center"/>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3" xfId="0" applyFont="1" applyFill="1" applyBorder="1" applyAlignment="1" applyProtection="1">
      <alignment horizontal="center" vertical="center"/>
    </xf>
    <xf numFmtId="0" fontId="19" fillId="0" borderId="0" xfId="0" applyFont="1">
      <alignment vertical="center"/>
    </xf>
    <xf numFmtId="0" fontId="19" fillId="2" borderId="0" xfId="0" applyFont="1" applyFill="1" applyProtection="1">
      <alignment vertical="center"/>
    </xf>
    <xf numFmtId="0" fontId="19" fillId="2" borderId="0" xfId="0" applyFont="1" applyFill="1" applyAlignment="1" applyProtection="1">
      <alignment vertical="center" wrapText="1"/>
    </xf>
    <xf numFmtId="0" fontId="25" fillId="2" borderId="0" xfId="0" applyFont="1" applyFill="1" applyProtection="1">
      <alignment vertical="center"/>
    </xf>
    <xf numFmtId="0" fontId="0" fillId="0" borderId="0" xfId="0" applyProtection="1">
      <alignment vertical="center"/>
      <protection locked="0"/>
    </xf>
    <xf numFmtId="0" fontId="32" fillId="0" borderId="0" xfId="0" applyFont="1" applyProtection="1">
      <alignment vertical="center"/>
      <protection locked="0"/>
    </xf>
    <xf numFmtId="178" fontId="30" fillId="0" borderId="0" xfId="0" applyNumberFormat="1" applyFont="1" applyProtection="1">
      <alignment vertical="center"/>
      <protection locked="0"/>
    </xf>
    <xf numFmtId="38" fontId="33" fillId="0" borderId="15" xfId="26" applyFont="1" applyBorder="1" applyProtection="1">
      <alignment vertical="center"/>
    </xf>
    <xf numFmtId="38" fontId="41" fillId="0" borderId="65" xfId="26" applyFont="1" applyFill="1" applyBorder="1" applyAlignment="1" applyProtection="1">
      <alignment vertical="center"/>
    </xf>
    <xf numFmtId="0" fontId="30" fillId="0" borderId="0" xfId="0" applyFont="1" applyProtection="1">
      <alignment vertical="center"/>
      <protection locked="0"/>
    </xf>
    <xf numFmtId="0" fontId="42" fillId="0" borderId="0" xfId="13" applyFont="1">
      <alignment vertical="center"/>
    </xf>
    <xf numFmtId="0" fontId="42" fillId="0" borderId="0" xfId="0" applyFont="1">
      <alignment vertical="center"/>
    </xf>
    <xf numFmtId="0" fontId="17" fillId="3" borderId="30" xfId="0" applyFont="1" applyFill="1" applyBorder="1" applyProtection="1">
      <alignment vertical="center"/>
    </xf>
    <xf numFmtId="0" fontId="17" fillId="3" borderId="9" xfId="0" applyFont="1" applyFill="1" applyBorder="1" applyProtection="1">
      <alignment vertical="center"/>
    </xf>
    <xf numFmtId="0" fontId="47" fillId="2" borderId="0" xfId="13" applyFont="1" applyFill="1">
      <alignment vertical="center"/>
    </xf>
    <xf numFmtId="0" fontId="3" fillId="2" borderId="0" xfId="13" applyFill="1">
      <alignment vertical="center"/>
    </xf>
    <xf numFmtId="0" fontId="3" fillId="0" borderId="0" xfId="13">
      <alignment vertical="center"/>
    </xf>
    <xf numFmtId="0" fontId="48" fillId="2" borderId="0" xfId="13" applyFont="1" applyFill="1">
      <alignment vertical="center"/>
    </xf>
    <xf numFmtId="0" fontId="49" fillId="2" borderId="61" xfId="13" applyFont="1" applyFill="1" applyBorder="1" applyAlignment="1">
      <alignment horizontal="center" vertical="center"/>
    </xf>
    <xf numFmtId="0" fontId="49" fillId="2" borderId="29" xfId="13" applyFont="1" applyFill="1" applyBorder="1" applyAlignment="1">
      <alignment horizontal="center" vertical="center"/>
    </xf>
    <xf numFmtId="0" fontId="49" fillId="2" borderId="30" xfId="13" applyFont="1" applyFill="1" applyBorder="1">
      <alignment vertical="center"/>
    </xf>
    <xf numFmtId="0" fontId="49" fillId="2" borderId="55" xfId="13" applyFont="1" applyFill="1" applyBorder="1" applyAlignment="1">
      <alignment horizontal="center" vertical="center"/>
    </xf>
    <xf numFmtId="0" fontId="26" fillId="2" borderId="0" xfId="13" applyFont="1" applyFill="1">
      <alignment vertical="center"/>
    </xf>
    <xf numFmtId="0" fontId="49" fillId="2" borderId="62" xfId="13" applyFont="1" applyFill="1" applyBorder="1" applyAlignment="1">
      <alignment horizontal="center" vertical="center"/>
    </xf>
    <xf numFmtId="0" fontId="50" fillId="2" borderId="0" xfId="13" applyFont="1" applyFill="1" applyAlignment="1">
      <alignment horizontal="center" vertical="center"/>
    </xf>
    <xf numFmtId="183" fontId="3" fillId="0" borderId="0" xfId="13" applyNumberFormat="1">
      <alignment vertical="center"/>
    </xf>
    <xf numFmtId="0" fontId="3" fillId="2" borderId="67" xfId="13" applyFill="1" applyBorder="1">
      <alignment vertical="center"/>
    </xf>
    <xf numFmtId="0" fontId="3" fillId="2" borderId="54" xfId="13" applyFill="1" applyBorder="1">
      <alignment vertical="center"/>
    </xf>
    <xf numFmtId="0" fontId="3" fillId="2" borderId="64" xfId="13" applyFill="1" applyBorder="1">
      <alignment vertical="center"/>
    </xf>
    <xf numFmtId="0" fontId="51" fillId="2" borderId="0" xfId="13" applyFont="1" applyFill="1" applyBorder="1" applyAlignment="1">
      <alignment vertical="center" wrapText="1"/>
    </xf>
    <xf numFmtId="0" fontId="51" fillId="2" borderId="0" xfId="13" applyFont="1" applyFill="1" applyBorder="1" applyAlignment="1">
      <alignment vertical="center"/>
    </xf>
    <xf numFmtId="0" fontId="48" fillId="2" borderId="21" xfId="13" applyFont="1" applyFill="1" applyBorder="1" applyAlignment="1">
      <alignment vertical="center"/>
    </xf>
    <xf numFmtId="0" fontId="22" fillId="2" borderId="0" xfId="0" applyFont="1" applyFill="1" applyBorder="1" applyAlignment="1" applyProtection="1">
      <alignment vertical="center"/>
    </xf>
    <xf numFmtId="0" fontId="49" fillId="2" borderId="34" xfId="13" applyFont="1" applyFill="1" applyBorder="1" applyAlignment="1" applyProtection="1">
      <alignment horizontal="center" vertical="center"/>
      <protection locked="0"/>
    </xf>
    <xf numFmtId="0" fontId="19" fillId="2" borderId="52" xfId="0" applyFont="1" applyFill="1" applyBorder="1" applyAlignment="1" applyProtection="1">
      <alignment horizontal="center" vertical="center"/>
      <protection locked="0"/>
    </xf>
    <xf numFmtId="0" fontId="19" fillId="2" borderId="53" xfId="0" applyFont="1" applyFill="1" applyBorder="1" applyAlignment="1" applyProtection="1">
      <alignment horizontal="center" vertical="center"/>
      <protection locked="0"/>
    </xf>
    <xf numFmtId="0" fontId="19" fillId="2" borderId="63" xfId="0" applyFont="1" applyFill="1" applyBorder="1" applyAlignment="1" applyProtection="1">
      <alignment horizontal="center" vertical="center"/>
      <protection locked="0"/>
    </xf>
    <xf numFmtId="184" fontId="19" fillId="0" borderId="0" xfId="28" applyNumberFormat="1" applyFont="1" applyAlignment="1" applyProtection="1">
      <alignment vertical="center" shrinkToFit="1"/>
      <protection hidden="1"/>
    </xf>
    <xf numFmtId="184" fontId="3" fillId="0" borderId="0" xfId="29" applyNumberFormat="1" applyFont="1" applyAlignment="1" applyProtection="1">
      <alignment vertical="center" shrinkToFit="1"/>
      <protection hidden="1"/>
    </xf>
    <xf numFmtId="184" fontId="23" fillId="0" borderId="0" xfId="28" quotePrefix="1" applyNumberFormat="1" applyFont="1" applyAlignment="1" applyProtection="1">
      <alignment vertical="center" shrinkToFit="1"/>
      <protection hidden="1"/>
    </xf>
    <xf numFmtId="184" fontId="3" fillId="0" borderId="0" xfId="29" quotePrefix="1" applyNumberFormat="1" applyFont="1" applyAlignment="1" applyProtection="1">
      <alignment vertical="center" shrinkToFit="1"/>
      <protection hidden="1"/>
    </xf>
    <xf numFmtId="184" fontId="23" fillId="0" borderId="0" xfId="28" applyNumberFormat="1" applyFont="1" applyAlignment="1" applyProtection="1">
      <alignment vertical="center" shrinkToFit="1"/>
      <protection hidden="1"/>
    </xf>
    <xf numFmtId="185" fontId="3" fillId="7" borderId="74" xfId="29" applyNumberFormat="1" applyFont="1" applyFill="1" applyBorder="1" applyAlignment="1" applyProtection="1">
      <alignment vertical="center" shrinkToFit="1"/>
      <protection hidden="1"/>
    </xf>
    <xf numFmtId="185" fontId="3" fillId="0" borderId="74" xfId="29" applyNumberFormat="1" applyFont="1" applyFill="1" applyBorder="1" applyAlignment="1" applyProtection="1">
      <alignment vertical="center" shrinkToFit="1"/>
    </xf>
    <xf numFmtId="185" fontId="3" fillId="0" borderId="74" xfId="29" applyNumberFormat="1" applyFont="1" applyFill="1" applyBorder="1" applyAlignment="1" applyProtection="1">
      <alignment vertical="center" shrinkToFit="1"/>
      <protection locked="0"/>
    </xf>
    <xf numFmtId="185" fontId="3" fillId="0" borderId="74" xfId="29" applyNumberFormat="1" applyFont="1" applyBorder="1" applyAlignment="1" applyProtection="1">
      <alignment vertical="center" shrinkToFit="1"/>
    </xf>
    <xf numFmtId="185" fontId="3" fillId="0" borderId="74" xfId="29" applyNumberFormat="1" applyFont="1" applyBorder="1" applyAlignment="1" applyProtection="1">
      <alignment vertical="center" shrinkToFit="1"/>
      <protection locked="0"/>
    </xf>
    <xf numFmtId="184" fontId="23" fillId="0" borderId="74" xfId="28" applyNumberFormat="1" applyFont="1" applyBorder="1" applyAlignment="1" applyProtection="1">
      <alignment vertical="center" shrinkToFit="1"/>
      <protection hidden="1"/>
    </xf>
    <xf numFmtId="185" fontId="3" fillId="7" borderId="75" xfId="29" applyNumberFormat="1" applyFont="1" applyFill="1" applyBorder="1" applyAlignment="1" applyProtection="1">
      <alignment vertical="center" shrinkToFit="1"/>
      <protection hidden="1"/>
    </xf>
    <xf numFmtId="185" fontId="3" fillId="0" borderId="75" xfId="29" applyNumberFormat="1" applyFont="1" applyFill="1" applyBorder="1" applyAlignment="1" applyProtection="1">
      <alignment vertical="center" shrinkToFit="1"/>
    </xf>
    <xf numFmtId="185" fontId="3" fillId="0" borderId="75" xfId="29" applyNumberFormat="1" applyFont="1" applyFill="1" applyBorder="1" applyAlignment="1" applyProtection="1">
      <alignment vertical="center" shrinkToFit="1"/>
      <protection locked="0"/>
    </xf>
    <xf numFmtId="185" fontId="3" fillId="0" borderId="75" xfId="29" applyNumberFormat="1" applyFont="1" applyBorder="1" applyAlignment="1" applyProtection="1">
      <alignment vertical="center" shrinkToFit="1"/>
    </xf>
    <xf numFmtId="185" fontId="3" fillId="0" borderId="75" xfId="29" applyNumberFormat="1" applyFont="1" applyBorder="1" applyAlignment="1" applyProtection="1">
      <alignment vertical="center" shrinkToFit="1"/>
      <protection locked="0"/>
    </xf>
    <xf numFmtId="184" fontId="23" fillId="0" borderId="75" xfId="28" applyNumberFormat="1" applyFont="1" applyBorder="1" applyAlignment="1" applyProtection="1">
      <alignment vertical="center" shrinkToFit="1"/>
      <protection hidden="1"/>
    </xf>
    <xf numFmtId="185" fontId="3" fillId="7" borderId="76" xfId="29" applyNumberFormat="1" applyFont="1" applyFill="1" applyBorder="1" applyAlignment="1" applyProtection="1">
      <alignment vertical="center" shrinkToFit="1"/>
      <protection hidden="1"/>
    </xf>
    <xf numFmtId="185" fontId="3" fillId="0" borderId="76" xfId="29" applyNumberFormat="1" applyFont="1" applyFill="1" applyBorder="1" applyAlignment="1" applyProtection="1">
      <alignment vertical="center" shrinkToFit="1"/>
    </xf>
    <xf numFmtId="185" fontId="3" fillId="0" borderId="76" xfId="29" applyNumberFormat="1" applyFont="1" applyFill="1" applyBorder="1" applyAlignment="1" applyProtection="1">
      <alignment vertical="center" shrinkToFit="1"/>
      <protection locked="0"/>
    </xf>
    <xf numFmtId="185" fontId="3" fillId="0" borderId="76" xfId="29" applyNumberFormat="1" applyFont="1" applyBorder="1" applyAlignment="1" applyProtection="1">
      <alignment vertical="center" shrinkToFit="1"/>
    </xf>
    <xf numFmtId="185" fontId="3" fillId="0" borderId="76" xfId="29" applyNumberFormat="1" applyFont="1" applyBorder="1" applyAlignment="1" applyProtection="1">
      <alignment vertical="center" shrinkToFit="1"/>
      <protection locked="0"/>
    </xf>
    <xf numFmtId="184" fontId="23" fillId="0" borderId="76" xfId="28" applyNumberFormat="1" applyFont="1" applyBorder="1" applyAlignment="1" applyProtection="1">
      <alignment vertical="center" shrinkToFit="1"/>
      <protection hidden="1"/>
    </xf>
    <xf numFmtId="184" fontId="23" fillId="0" borderId="0" xfId="28" applyNumberFormat="1" applyFont="1" applyAlignment="1" applyProtection="1">
      <alignment horizontal="center" vertical="center" shrinkToFit="1"/>
      <protection hidden="1"/>
    </xf>
    <xf numFmtId="184" fontId="3" fillId="0" borderId="0" xfId="29" applyNumberFormat="1" applyFont="1" applyAlignment="1" applyProtection="1">
      <alignment horizontal="center" vertical="center" shrinkToFit="1"/>
      <protection hidden="1"/>
    </xf>
    <xf numFmtId="184" fontId="3" fillId="7" borderId="53" xfId="29" applyNumberFormat="1" applyFont="1" applyFill="1" applyBorder="1" applyAlignment="1" applyProtection="1">
      <alignment horizontal="center" vertical="center" shrinkToFit="1"/>
      <protection hidden="1"/>
    </xf>
    <xf numFmtId="184" fontId="23" fillId="0" borderId="53" xfId="28" applyNumberFormat="1" applyFont="1" applyBorder="1" applyAlignment="1" applyProtection="1">
      <alignment horizontal="center" vertical="center" shrinkToFit="1"/>
      <protection hidden="1"/>
    </xf>
    <xf numFmtId="184" fontId="23" fillId="0" borderId="53" xfId="28" applyNumberFormat="1" applyFont="1" applyBorder="1" applyAlignment="1" applyProtection="1">
      <alignment vertical="center" shrinkToFit="1"/>
      <protection hidden="1"/>
    </xf>
    <xf numFmtId="184" fontId="19" fillId="2" borderId="0" xfId="28" applyNumberFormat="1" applyFont="1" applyFill="1" applyAlignment="1" applyProtection="1">
      <alignment vertical="center" shrinkToFit="1"/>
      <protection hidden="1"/>
    </xf>
    <xf numFmtId="184" fontId="54" fillId="2" borderId="0" xfId="29" applyNumberFormat="1" applyFont="1" applyFill="1" applyAlignment="1" applyProtection="1">
      <alignment vertical="center" shrinkToFit="1"/>
      <protection hidden="1"/>
    </xf>
    <xf numFmtId="184" fontId="3" fillId="2" borderId="0" xfId="29" applyNumberFormat="1" applyFont="1" applyFill="1" applyAlignment="1" applyProtection="1">
      <alignment shrinkToFit="1"/>
      <protection hidden="1"/>
    </xf>
    <xf numFmtId="186" fontId="3" fillId="2" borderId="53" xfId="29" applyNumberFormat="1" applyFont="1" applyFill="1" applyBorder="1" applyAlignment="1" applyProtection="1">
      <alignment vertical="center" shrinkToFit="1"/>
    </xf>
    <xf numFmtId="184" fontId="54" fillId="2" borderId="53" xfId="29" applyNumberFormat="1" applyFont="1" applyFill="1" applyBorder="1" applyAlignment="1" applyProtection="1">
      <alignment vertical="center" shrinkToFit="1"/>
      <protection hidden="1"/>
    </xf>
    <xf numFmtId="0" fontId="19" fillId="0" borderId="0" xfId="28" applyFont="1" applyProtection="1">
      <alignment vertical="center"/>
      <protection hidden="1"/>
    </xf>
    <xf numFmtId="0" fontId="23" fillId="0" borderId="0" xfId="28" applyFont="1" applyProtection="1">
      <alignment vertical="center"/>
      <protection hidden="1"/>
    </xf>
    <xf numFmtId="186" fontId="3" fillId="2" borderId="53" xfId="29" applyNumberFormat="1" applyFont="1" applyFill="1" applyBorder="1" applyAlignment="1" applyProtection="1">
      <alignment vertical="center" shrinkToFit="1"/>
      <protection hidden="1"/>
    </xf>
    <xf numFmtId="0" fontId="29" fillId="0" borderId="0" xfId="28">
      <alignment vertical="center"/>
    </xf>
    <xf numFmtId="38" fontId="0" fillId="0" borderId="0" xfId="29" applyFont="1">
      <alignment vertical="center"/>
    </xf>
    <xf numFmtId="0" fontId="29" fillId="0" borderId="0" xfId="28" applyAlignment="1">
      <alignment horizontal="center" vertical="center"/>
    </xf>
    <xf numFmtId="187" fontId="0" fillId="0" borderId="0" xfId="0" applyNumberFormat="1">
      <alignment vertical="center"/>
    </xf>
    <xf numFmtId="0" fontId="3" fillId="2" borderId="0" xfId="13" applyFill="1" applyBorder="1">
      <alignment vertical="center"/>
    </xf>
    <xf numFmtId="0" fontId="50" fillId="2" borderId="0" xfId="13" applyFont="1" applyFill="1" applyBorder="1" applyAlignment="1">
      <alignment horizontal="center" vertical="center"/>
    </xf>
    <xf numFmtId="0" fontId="3" fillId="0" borderId="0" xfId="13" applyBorder="1" applyAlignment="1">
      <alignment horizontal="center" vertical="center"/>
    </xf>
    <xf numFmtId="0" fontId="3" fillId="2" borderId="81" xfId="13" applyFill="1" applyBorder="1">
      <alignment vertical="center"/>
    </xf>
    <xf numFmtId="0" fontId="17" fillId="3" borderId="40" xfId="0" applyFont="1" applyFill="1" applyBorder="1" applyProtection="1">
      <alignment vertical="center"/>
    </xf>
    <xf numFmtId="0" fontId="17" fillId="3" borderId="37" xfId="0" applyFont="1" applyFill="1" applyBorder="1" applyProtection="1">
      <alignment vertical="center"/>
    </xf>
    <xf numFmtId="0" fontId="17" fillId="3" borderId="43" xfId="0" applyFont="1" applyFill="1" applyBorder="1" applyProtection="1">
      <alignment vertical="center"/>
    </xf>
    <xf numFmtId="0" fontId="63" fillId="2" borderId="0" xfId="13" applyFont="1" applyFill="1" applyAlignment="1">
      <alignment vertical="center"/>
    </xf>
    <xf numFmtId="0" fontId="49" fillId="2" borderId="60" xfId="13" applyFont="1" applyFill="1" applyBorder="1" applyAlignment="1">
      <alignment horizontal="center" vertical="center"/>
    </xf>
    <xf numFmtId="0" fontId="53" fillId="2" borderId="22" xfId="13" applyFont="1" applyFill="1" applyBorder="1" applyAlignment="1">
      <alignment vertical="center" wrapText="1"/>
    </xf>
    <xf numFmtId="0" fontId="53" fillId="2" borderId="0" xfId="13" applyFont="1" applyFill="1" applyAlignment="1">
      <alignment vertical="center" wrapText="1"/>
    </xf>
    <xf numFmtId="179" fontId="17" fillId="3" borderId="40" xfId="0" applyNumberFormat="1" applyFont="1" applyFill="1" applyBorder="1" applyAlignment="1" applyProtection="1">
      <alignment vertical="center"/>
    </xf>
    <xf numFmtId="38" fontId="33" fillId="0" borderId="28" xfId="26" applyFont="1" applyBorder="1" applyProtection="1">
      <alignment vertical="center"/>
    </xf>
    <xf numFmtId="0" fontId="0" fillId="0" borderId="0" xfId="0" applyProtection="1">
      <alignment vertical="center"/>
    </xf>
    <xf numFmtId="0" fontId="30" fillId="0" borderId="0" xfId="0" applyFont="1" applyProtection="1">
      <alignment vertical="center"/>
    </xf>
    <xf numFmtId="178" fontId="30" fillId="0" borderId="0" xfId="0" applyNumberFormat="1" applyFont="1" applyProtection="1">
      <alignment vertical="center"/>
    </xf>
    <xf numFmtId="0" fontId="33" fillId="0" borderId="0" xfId="0" applyFont="1" applyProtection="1">
      <alignment vertical="center"/>
    </xf>
    <xf numFmtId="0" fontId="30" fillId="0" borderId="0" xfId="0" applyFont="1" applyAlignment="1" applyProtection="1">
      <alignment horizontal="center" vertical="center"/>
    </xf>
    <xf numFmtId="178" fontId="30" fillId="0" borderId="21" xfId="0" applyNumberFormat="1" applyFont="1" applyBorder="1" applyProtection="1">
      <alignment vertical="center"/>
    </xf>
    <xf numFmtId="182" fontId="30" fillId="6" borderId="9" xfId="0" applyNumberFormat="1" applyFont="1" applyFill="1" applyBorder="1" applyProtection="1">
      <alignment vertical="center"/>
    </xf>
    <xf numFmtId="0" fontId="34" fillId="0" borderId="16" xfId="0" applyFont="1" applyBorder="1" applyProtection="1">
      <alignment vertical="center"/>
    </xf>
    <xf numFmtId="181" fontId="34" fillId="6" borderId="21" xfId="0" applyNumberFormat="1" applyFont="1" applyFill="1" applyBorder="1" applyProtection="1">
      <alignment vertical="center"/>
    </xf>
    <xf numFmtId="181" fontId="30" fillId="0" borderId="0" xfId="0" applyNumberFormat="1" applyFont="1" applyProtection="1">
      <alignment vertical="center"/>
    </xf>
    <xf numFmtId="0" fontId="33" fillId="0" borderId="11" xfId="0" applyFont="1" applyBorder="1" applyProtection="1">
      <alignment vertical="center"/>
    </xf>
    <xf numFmtId="0" fontId="33" fillId="0" borderId="15" xfId="0" applyFont="1" applyBorder="1" applyProtection="1">
      <alignment vertical="center"/>
    </xf>
    <xf numFmtId="0" fontId="33" fillId="0" borderId="14" xfId="0" applyFont="1" applyBorder="1" applyProtection="1">
      <alignment vertical="center"/>
    </xf>
    <xf numFmtId="0" fontId="33" fillId="0" borderId="28" xfId="0" applyFont="1" applyBorder="1" applyProtection="1">
      <alignment vertical="center"/>
    </xf>
    <xf numFmtId="0" fontId="39" fillId="0" borderId="28" xfId="0" applyFont="1" applyBorder="1" applyProtection="1">
      <alignment vertical="center"/>
    </xf>
    <xf numFmtId="178" fontId="33" fillId="0" borderId="28" xfId="0" applyNumberFormat="1" applyFont="1" applyBorder="1" applyProtection="1">
      <alignment vertical="center"/>
    </xf>
    <xf numFmtId="178" fontId="30" fillId="0" borderId="28" xfId="0" applyNumberFormat="1" applyFont="1" applyBorder="1" applyProtection="1">
      <alignment vertical="center"/>
    </xf>
    <xf numFmtId="0" fontId="42" fillId="0" borderId="0" xfId="13" applyFont="1" applyProtection="1">
      <alignment vertical="center"/>
    </xf>
    <xf numFmtId="0" fontId="43" fillId="0" borderId="0" xfId="13" applyFont="1" applyAlignment="1" applyProtection="1">
      <alignment horizontal="center" vertical="center"/>
    </xf>
    <xf numFmtId="0" fontId="44" fillId="0" borderId="0" xfId="13" applyFont="1" applyProtection="1">
      <alignment vertical="center"/>
    </xf>
    <xf numFmtId="0" fontId="46" fillId="0" borderId="0" xfId="13" applyFont="1" applyAlignment="1" applyProtection="1">
      <alignment horizontal="center" vertical="center"/>
    </xf>
    <xf numFmtId="0" fontId="42" fillId="0" borderId="0" xfId="13" applyFont="1" applyAlignment="1" applyProtection="1">
      <alignment horizontal="right" vertical="center"/>
    </xf>
    <xf numFmtId="58" fontId="42" fillId="0" borderId="28" xfId="13" applyNumberFormat="1" applyFont="1" applyBorder="1" applyProtection="1">
      <alignment vertical="center"/>
    </xf>
    <xf numFmtId="0" fontId="42" fillId="0" borderId="28" xfId="13" applyFont="1" applyBorder="1" applyProtection="1">
      <alignment vertical="center"/>
    </xf>
    <xf numFmtId="0" fontId="27" fillId="0" borderId="0" xfId="13" applyFont="1" applyAlignment="1" applyProtection="1">
      <alignment horizontal="distributed" vertical="center"/>
    </xf>
    <xf numFmtId="0" fontId="42" fillId="0" borderId="0" xfId="13" applyFont="1" applyAlignment="1" applyProtection="1">
      <alignment vertical="center" shrinkToFit="1"/>
    </xf>
    <xf numFmtId="0" fontId="42" fillId="0" borderId="0" xfId="13" applyFont="1" applyAlignment="1" applyProtection="1">
      <alignment horizontal="distributed" vertical="center"/>
    </xf>
    <xf numFmtId="0" fontId="42" fillId="0" borderId="0" xfId="13" applyFont="1" applyAlignment="1" applyProtection="1">
      <alignment horizontal="distributed" vertical="center" wrapText="1"/>
    </xf>
    <xf numFmtId="0" fontId="42" fillId="0" borderId="0" xfId="13" applyFont="1" applyAlignment="1" applyProtection="1">
      <alignment horizontal="center" vertical="center" wrapText="1"/>
    </xf>
    <xf numFmtId="0" fontId="42" fillId="0" borderId="0" xfId="0" applyFont="1" applyProtection="1">
      <alignment vertical="center"/>
    </xf>
    <xf numFmtId="0" fontId="42" fillId="0" borderId="11" xfId="0" applyFont="1" applyBorder="1" applyProtection="1">
      <alignment vertical="center"/>
    </xf>
    <xf numFmtId="0" fontId="42" fillId="0" borderId="15" xfId="0" applyFont="1" applyBorder="1" applyProtection="1">
      <alignment vertical="center"/>
    </xf>
    <xf numFmtId="0" fontId="42" fillId="0" borderId="15" xfId="0" applyFont="1" applyBorder="1" applyAlignment="1" applyProtection="1">
      <alignment horizontal="center" vertical="center" wrapText="1"/>
    </xf>
    <xf numFmtId="0" fontId="42" fillId="0" borderId="15" xfId="0" applyFont="1" applyBorder="1" applyAlignment="1" applyProtection="1">
      <alignment horizontal="distributed" vertical="center"/>
    </xf>
    <xf numFmtId="0" fontId="27" fillId="0" borderId="73" xfId="0" applyFont="1" applyBorder="1" applyProtection="1">
      <alignment vertical="center"/>
    </xf>
    <xf numFmtId="0" fontId="42" fillId="0" borderId="0" xfId="13" applyFont="1" applyAlignment="1" applyProtection="1">
      <alignment vertical="center" wrapText="1"/>
    </xf>
    <xf numFmtId="0" fontId="42" fillId="0" borderId="11" xfId="13" applyFont="1" applyBorder="1" applyProtection="1">
      <alignment vertical="center"/>
    </xf>
    <xf numFmtId="0" fontId="28" fillId="0" borderId="15" xfId="13" applyFont="1" applyBorder="1" applyAlignment="1" applyProtection="1">
      <alignment vertical="center" wrapText="1"/>
    </xf>
    <xf numFmtId="0" fontId="28" fillId="0" borderId="40" xfId="13" applyFont="1" applyBorder="1" applyAlignment="1" applyProtection="1">
      <alignment vertical="center" wrapText="1"/>
    </xf>
    <xf numFmtId="0" fontId="27" fillId="0" borderId="0" xfId="13" applyFont="1" applyProtection="1">
      <alignment vertical="center"/>
    </xf>
    <xf numFmtId="0" fontId="42" fillId="0" borderId="0" xfId="13" applyFont="1" applyAlignment="1" applyProtection="1">
      <alignment horizontal="center" vertical="center" textRotation="255" shrinkToFit="1"/>
    </xf>
    <xf numFmtId="0" fontId="42" fillId="0" borderId="0" xfId="13" applyFont="1" applyAlignment="1" applyProtection="1">
      <alignment horizontal="center" vertical="center"/>
    </xf>
    <xf numFmtId="0" fontId="28" fillId="0" borderId="0" xfId="13" applyFont="1" applyProtection="1">
      <alignment vertical="center"/>
    </xf>
    <xf numFmtId="0" fontId="19" fillId="2" borderId="0" xfId="0" applyFont="1" applyFill="1" applyAlignment="1" applyProtection="1">
      <alignment horizontal="left" vertical="center" wrapText="1"/>
    </xf>
    <xf numFmtId="0" fontId="16" fillId="2" borderId="0" xfId="20" applyFont="1" applyFill="1" applyAlignment="1" applyProtection="1">
      <alignment horizontal="left" vertical="center"/>
    </xf>
    <xf numFmtId="0" fontId="30" fillId="0" borderId="53" xfId="0" applyFont="1" applyBorder="1" applyAlignment="1" applyProtection="1">
      <alignment horizontal="center" vertical="center" wrapText="1"/>
    </xf>
    <xf numFmtId="178" fontId="37" fillId="0" borderId="9" xfId="0" applyNumberFormat="1" applyFont="1" applyBorder="1" applyProtection="1">
      <alignment vertical="center"/>
    </xf>
    <xf numFmtId="178" fontId="30" fillId="0" borderId="90" xfId="0" applyNumberFormat="1" applyFont="1" applyBorder="1" applyProtection="1">
      <alignment vertical="center"/>
    </xf>
    <xf numFmtId="181" fontId="30" fillId="0" borderId="89" xfId="0" applyNumberFormat="1" applyFont="1" applyBorder="1" applyProtection="1">
      <alignment vertical="center"/>
    </xf>
    <xf numFmtId="178" fontId="67" fillId="0" borderId="15" xfId="0" applyNumberFormat="1" applyFont="1" applyBorder="1" applyProtection="1">
      <alignment vertical="center"/>
    </xf>
    <xf numFmtId="0" fontId="30" fillId="3" borderId="53" xfId="0" applyFont="1" applyFill="1" applyBorder="1" applyAlignment="1" applyProtection="1">
      <alignment horizontal="center" vertical="center"/>
    </xf>
    <xf numFmtId="38" fontId="41" fillId="0" borderId="57" xfId="26" applyFont="1" applyFill="1" applyBorder="1" applyAlignment="1" applyProtection="1">
      <alignment vertical="center"/>
    </xf>
    <xf numFmtId="0" fontId="0" fillId="0" borderId="15" xfId="0" applyBorder="1" applyProtection="1">
      <alignment vertical="center"/>
      <protection locked="0"/>
    </xf>
    <xf numFmtId="0" fontId="0" fillId="0" borderId="15" xfId="0" applyBorder="1" applyProtection="1">
      <alignment vertical="center"/>
    </xf>
    <xf numFmtId="178" fontId="30" fillId="4" borderId="0" xfId="0" applyNumberFormat="1" applyFont="1" applyFill="1" applyProtection="1">
      <alignment vertical="center"/>
    </xf>
    <xf numFmtId="0" fontId="15" fillId="2" borderId="0" xfId="20" applyFont="1" applyFill="1" applyAlignment="1" applyProtection="1">
      <alignment horizontal="center" vertical="center"/>
    </xf>
    <xf numFmtId="0" fontId="19" fillId="9" borderId="0" xfId="0" applyFont="1" applyFill="1">
      <alignment vertical="center"/>
    </xf>
    <xf numFmtId="0" fontId="69" fillId="2" borderId="0" xfId="0" applyFont="1" applyFill="1" applyProtection="1">
      <alignment vertical="center"/>
    </xf>
    <xf numFmtId="0" fontId="19" fillId="3" borderId="0" xfId="0" applyFont="1" applyFill="1">
      <alignment vertical="center"/>
    </xf>
    <xf numFmtId="0" fontId="19" fillId="10" borderId="0" xfId="0" applyFont="1" applyFill="1">
      <alignment vertical="center"/>
    </xf>
    <xf numFmtId="0" fontId="15" fillId="2" borderId="0" xfId="20" applyFont="1" applyFill="1" applyAlignment="1" applyProtection="1">
      <alignment horizontal="center" vertical="center" wrapText="1"/>
    </xf>
    <xf numFmtId="0" fontId="9" fillId="2" borderId="0" xfId="0" applyFont="1" applyFill="1" applyAlignment="1" applyProtection="1">
      <alignment horizontal="left" vertical="center" wrapText="1"/>
    </xf>
    <xf numFmtId="0" fontId="30" fillId="0" borderId="3" xfId="0" applyFont="1" applyBorder="1" applyAlignment="1" applyProtection="1">
      <alignment horizontal="center" vertical="center"/>
    </xf>
    <xf numFmtId="0" fontId="3" fillId="0" borderId="52" xfId="13" applyBorder="1" applyAlignment="1">
      <alignment vertical="center"/>
    </xf>
    <xf numFmtId="0" fontId="3" fillId="0" borderId="63" xfId="13" applyBorder="1" applyAlignment="1">
      <alignment vertical="center"/>
    </xf>
    <xf numFmtId="0" fontId="3" fillId="2" borderId="0" xfId="13" applyFill="1" applyAlignment="1">
      <alignment vertical="center"/>
    </xf>
    <xf numFmtId="0" fontId="3" fillId="2" borderId="0" xfId="13" applyFill="1" applyBorder="1" applyAlignment="1">
      <alignment vertical="center"/>
    </xf>
    <xf numFmtId="0" fontId="50" fillId="2" borderId="0" xfId="13" applyFont="1" applyFill="1" applyBorder="1" applyAlignment="1">
      <alignment vertical="center"/>
    </xf>
    <xf numFmtId="0" fontId="72" fillId="2" borderId="0" xfId="13" applyFont="1" applyFill="1" applyBorder="1" applyAlignment="1">
      <alignment vertical="center"/>
    </xf>
    <xf numFmtId="0" fontId="15" fillId="2" borderId="5" xfId="20" applyFont="1" applyFill="1" applyBorder="1" applyAlignment="1" applyProtection="1">
      <alignment vertical="center" shrinkToFit="1"/>
    </xf>
    <xf numFmtId="0" fontId="19" fillId="2" borderId="39" xfId="0" applyFont="1" applyFill="1" applyBorder="1" applyProtection="1">
      <alignment vertical="center"/>
    </xf>
    <xf numFmtId="0" fontId="19" fillId="2" borderId="39" xfId="0" applyFont="1" applyFill="1" applyBorder="1" applyAlignment="1" applyProtection="1">
      <alignment vertical="center" wrapText="1"/>
    </xf>
    <xf numFmtId="0" fontId="19" fillId="2" borderId="39" xfId="0" applyFont="1" applyFill="1" applyBorder="1" applyAlignment="1" applyProtection="1">
      <alignment horizontal="left" vertical="center" wrapText="1"/>
    </xf>
    <xf numFmtId="0" fontId="17" fillId="3" borderId="25" xfId="0" applyFont="1" applyFill="1" applyBorder="1" applyProtection="1">
      <alignment vertical="center"/>
    </xf>
    <xf numFmtId="178" fontId="48" fillId="2" borderId="54" xfId="0" applyNumberFormat="1" applyFont="1" applyFill="1" applyBorder="1" applyAlignment="1" applyProtection="1">
      <alignment horizontal="center" vertical="center" wrapText="1"/>
      <protection locked="0"/>
    </xf>
    <xf numFmtId="178" fontId="48" fillId="2" borderId="6" xfId="0" applyNumberFormat="1" applyFont="1" applyFill="1" applyBorder="1" applyAlignment="1" applyProtection="1">
      <alignment horizontal="center" vertical="center" wrapText="1"/>
      <protection locked="0"/>
    </xf>
    <xf numFmtId="0" fontId="51" fillId="2" borderId="43" xfId="13" applyFont="1" applyFill="1" applyBorder="1" applyAlignment="1">
      <alignment vertical="center"/>
    </xf>
    <xf numFmtId="178" fontId="30" fillId="0" borderId="36" xfId="0" applyNumberFormat="1" applyFont="1" applyBorder="1" applyAlignment="1" applyProtection="1">
      <alignment horizontal="center" vertical="center" wrapText="1"/>
    </xf>
    <xf numFmtId="178" fontId="30" fillId="0" borderId="0" xfId="0" applyNumberFormat="1" applyFont="1" applyAlignment="1" applyProtection="1">
      <alignment horizontal="center" vertical="center"/>
    </xf>
    <xf numFmtId="178" fontId="30" fillId="0" borderId="24" xfId="0" applyNumberFormat="1" applyFont="1" applyBorder="1" applyAlignment="1" applyProtection="1">
      <alignment horizontal="center" vertical="center" wrapText="1"/>
    </xf>
    <xf numFmtId="181" fontId="30" fillId="6" borderId="25" xfId="0" applyNumberFormat="1" applyFont="1" applyFill="1" applyBorder="1" applyAlignment="1" applyProtection="1">
      <alignment horizontal="right" vertical="center"/>
    </xf>
    <xf numFmtId="181" fontId="30" fillId="0" borderId="0" xfId="0" applyNumberFormat="1" applyFont="1" applyAlignment="1" applyProtection="1">
      <alignment horizontal="right" vertical="center"/>
    </xf>
    <xf numFmtId="178" fontId="35" fillId="0" borderId="8" xfId="0" applyNumberFormat="1" applyFont="1" applyBorder="1" applyProtection="1">
      <alignment vertical="center"/>
    </xf>
    <xf numFmtId="181" fontId="30" fillId="6" borderId="9" xfId="0" applyNumberFormat="1" applyFont="1" applyFill="1" applyBorder="1" applyProtection="1">
      <alignment vertical="center"/>
    </xf>
    <xf numFmtId="0" fontId="30" fillId="0" borderId="4" xfId="0" applyFont="1" applyBorder="1" applyAlignment="1" applyProtection="1">
      <alignment horizontal="left" vertical="center"/>
    </xf>
    <xf numFmtId="0" fontId="30" fillId="0" borderId="5" xfId="0" applyFont="1" applyBorder="1" applyAlignment="1" applyProtection="1">
      <alignment horizontal="left" vertical="center"/>
    </xf>
    <xf numFmtId="178" fontId="37" fillId="0" borderId="25" xfId="0" applyNumberFormat="1" applyFont="1" applyBorder="1" applyProtection="1">
      <alignment vertical="center"/>
    </xf>
    <xf numFmtId="182" fontId="30" fillId="0" borderId="0" xfId="0" applyNumberFormat="1" applyFont="1" applyProtection="1">
      <alignment vertical="center"/>
    </xf>
    <xf numFmtId="0" fontId="30" fillId="0" borderId="87" xfId="0" applyFont="1" applyBorder="1" applyProtection="1">
      <alignment vertical="center"/>
    </xf>
    <xf numFmtId="0" fontId="30" fillId="0" borderId="88" xfId="0" applyFont="1" applyBorder="1" applyProtection="1">
      <alignment vertical="center"/>
    </xf>
    <xf numFmtId="0" fontId="30" fillId="0" borderId="56" xfId="0" applyFont="1" applyBorder="1" applyProtection="1">
      <alignment vertical="center"/>
    </xf>
    <xf numFmtId="178" fontId="30" fillId="0" borderId="89" xfId="0" applyNumberFormat="1" applyFont="1" applyBorder="1" applyAlignment="1" applyProtection="1">
      <alignment horizontal="right" vertical="center"/>
    </xf>
    <xf numFmtId="178" fontId="35" fillId="0" borderId="22" xfId="0" applyNumberFormat="1" applyFont="1" applyBorder="1" applyProtection="1">
      <alignment vertical="center"/>
    </xf>
    <xf numFmtId="181" fontId="34" fillId="0" borderId="0" xfId="0" applyNumberFormat="1" applyFont="1" applyProtection="1">
      <alignment vertical="center"/>
    </xf>
    <xf numFmtId="0" fontId="38" fillId="0" borderId="11" xfId="0" applyFont="1" applyBorder="1" applyAlignment="1" applyProtection="1">
      <alignment horizontal="left" vertical="center"/>
    </xf>
    <xf numFmtId="0" fontId="39" fillId="0" borderId="15" xfId="0" applyFont="1" applyBorder="1" applyAlignment="1" applyProtection="1">
      <alignment horizontal="left" vertical="center"/>
    </xf>
    <xf numFmtId="178" fontId="39" fillId="0" borderId="12" xfId="0" applyNumberFormat="1" applyFont="1" applyBorder="1" applyAlignment="1" applyProtection="1">
      <alignment horizontal="left" vertical="center"/>
    </xf>
    <xf numFmtId="178" fontId="40" fillId="0" borderId="11" xfId="0" applyNumberFormat="1" applyFont="1" applyBorder="1" applyProtection="1">
      <alignment vertical="center"/>
    </xf>
    <xf numFmtId="178" fontId="33" fillId="6" borderId="12" xfId="0" applyNumberFormat="1" applyFont="1" applyFill="1" applyBorder="1" applyProtection="1">
      <alignment vertical="center"/>
    </xf>
    <xf numFmtId="178" fontId="33" fillId="0" borderId="0" xfId="0" applyNumberFormat="1" applyFont="1" applyProtection="1">
      <alignment vertical="center"/>
    </xf>
    <xf numFmtId="0" fontId="30" fillId="3" borderId="3" xfId="0" applyFont="1" applyFill="1" applyBorder="1" applyAlignment="1" applyProtection="1">
      <alignment horizontal="center" vertical="center"/>
    </xf>
    <xf numFmtId="0" fontId="30" fillId="0" borderId="29" xfId="0" applyNumberFormat="1" applyFont="1" applyBorder="1" applyAlignment="1" applyProtection="1">
      <alignment horizontal="center" vertical="center"/>
    </xf>
    <xf numFmtId="0" fontId="30" fillId="0" borderId="30" xfId="0" applyNumberFormat="1" applyFont="1" applyBorder="1" applyAlignment="1" applyProtection="1">
      <alignment horizontal="center" vertical="center"/>
    </xf>
    <xf numFmtId="178" fontId="30" fillId="0" borderId="43" xfId="0" applyNumberFormat="1" applyFont="1" applyBorder="1" applyProtection="1">
      <alignment vertical="center"/>
    </xf>
    <xf numFmtId="0" fontId="30" fillId="3" borderId="65" xfId="0" applyFont="1" applyFill="1" applyBorder="1" applyAlignment="1" applyProtection="1">
      <alignment horizontal="center" vertical="center"/>
    </xf>
    <xf numFmtId="0" fontId="9" fillId="2" borderId="85" xfId="0" applyFont="1" applyFill="1" applyBorder="1" applyAlignment="1" applyProtection="1">
      <alignment horizontal="left" vertical="center"/>
    </xf>
    <xf numFmtId="0" fontId="9" fillId="2" borderId="92" xfId="0" applyFont="1" applyFill="1" applyBorder="1" applyAlignment="1" applyProtection="1">
      <alignment horizontal="center" vertical="center" textRotation="255" shrinkToFit="1"/>
    </xf>
    <xf numFmtId="0" fontId="9" fillId="2" borderId="92" xfId="0" applyFont="1" applyFill="1" applyBorder="1" applyProtection="1">
      <alignment vertical="center"/>
    </xf>
    <xf numFmtId="0" fontId="9" fillId="2" borderId="92" xfId="0" applyFont="1" applyFill="1" applyBorder="1" applyAlignment="1" applyProtection="1">
      <alignment horizontal="right" vertical="center" wrapText="1"/>
    </xf>
    <xf numFmtId="0" fontId="9" fillId="2" borderId="92" xfId="0" applyFont="1" applyFill="1" applyBorder="1" applyAlignment="1" applyProtection="1">
      <alignment horizontal="right" vertical="center"/>
    </xf>
    <xf numFmtId="0" fontId="9" fillId="2" borderId="86" xfId="0" applyFont="1" applyFill="1" applyBorder="1" applyAlignment="1" applyProtection="1">
      <alignment horizontal="right" vertical="center"/>
    </xf>
    <xf numFmtId="0" fontId="9" fillId="2" borderId="92" xfId="0" applyFont="1" applyFill="1" applyBorder="1" applyAlignment="1" applyProtection="1">
      <alignment horizontal="left" vertical="center"/>
    </xf>
    <xf numFmtId="0" fontId="9" fillId="2" borderId="2" xfId="0" applyFont="1" applyFill="1" applyBorder="1" applyAlignment="1" applyProtection="1">
      <alignment horizontal="left" vertical="center"/>
    </xf>
    <xf numFmtId="0" fontId="9" fillId="2" borderId="2" xfId="0" applyFont="1" applyFill="1" applyBorder="1" applyAlignment="1" applyProtection="1">
      <alignment horizontal="center" vertical="center" textRotation="255" shrinkToFit="1"/>
    </xf>
    <xf numFmtId="0" fontId="9" fillId="2" borderId="2" xfId="0" applyFont="1" applyFill="1" applyBorder="1" applyProtection="1">
      <alignment vertical="center"/>
    </xf>
    <xf numFmtId="0" fontId="9" fillId="2" borderId="0" xfId="0" applyFont="1" applyFill="1" applyAlignment="1" applyProtection="1">
      <alignment horizontal="center" vertical="center"/>
    </xf>
    <xf numFmtId="0" fontId="9" fillId="2" borderId="9" xfId="0" applyFont="1" applyFill="1" applyBorder="1" applyProtection="1">
      <alignment vertical="center"/>
    </xf>
    <xf numFmtId="0" fontId="17" fillId="3" borderId="91" xfId="0" applyFont="1" applyFill="1" applyBorder="1" applyProtection="1">
      <alignment vertical="center"/>
    </xf>
    <xf numFmtId="0" fontId="3" fillId="2" borderId="0" xfId="13" applyFill="1" applyProtection="1">
      <alignment vertical="center"/>
    </xf>
    <xf numFmtId="0" fontId="48" fillId="2" borderId="0" xfId="13" applyFont="1" applyFill="1" applyProtection="1">
      <alignment vertical="center"/>
    </xf>
    <xf numFmtId="0" fontId="26" fillId="2" borderId="0" xfId="13" applyFont="1" applyFill="1" applyProtection="1">
      <alignment vertical="center"/>
    </xf>
    <xf numFmtId="183" fontId="3" fillId="0" borderId="0" xfId="13" applyNumberFormat="1" applyProtection="1">
      <alignment vertical="center"/>
    </xf>
    <xf numFmtId="0" fontId="3" fillId="0" borderId="0" xfId="13" applyProtection="1">
      <alignment vertical="center"/>
    </xf>
    <xf numFmtId="0" fontId="63" fillId="5" borderId="0" xfId="13" applyFont="1" applyFill="1" applyAlignment="1">
      <alignment horizontal="center" vertical="center"/>
    </xf>
    <xf numFmtId="0" fontId="63" fillId="5" borderId="28" xfId="13" applyFont="1" applyFill="1" applyBorder="1" applyAlignment="1">
      <alignment horizontal="center" vertical="center"/>
    </xf>
    <xf numFmtId="0" fontId="50" fillId="2" borderId="61" xfId="13" applyFont="1" applyFill="1" applyBorder="1" applyAlignment="1">
      <alignment horizontal="center" vertical="center" wrapText="1"/>
    </xf>
    <xf numFmtId="0" fontId="3" fillId="0" borderId="52" xfId="13" applyFont="1" applyBorder="1" applyAlignment="1">
      <alignment horizontal="center" vertical="center"/>
    </xf>
    <xf numFmtId="0" fontId="23" fillId="0" borderId="52" xfId="13" applyFont="1" applyBorder="1" applyAlignment="1" applyProtection="1">
      <alignment horizontal="center" vertical="center"/>
      <protection locked="0"/>
    </xf>
    <xf numFmtId="0" fontId="23" fillId="0" borderId="52" xfId="13" applyFont="1" applyBorder="1" applyProtection="1">
      <alignment vertical="center"/>
      <protection locked="0"/>
    </xf>
    <xf numFmtId="0" fontId="53" fillId="2" borderId="55" xfId="13" applyFont="1" applyFill="1" applyBorder="1" applyAlignment="1">
      <alignment horizontal="center" vertical="center"/>
    </xf>
    <xf numFmtId="0" fontId="53" fillId="2" borderId="53" xfId="13" applyFont="1" applyFill="1" applyBorder="1" applyAlignment="1">
      <alignment horizontal="center" vertical="center"/>
    </xf>
    <xf numFmtId="0" fontId="3" fillId="2" borderId="62" xfId="13" applyFont="1" applyFill="1" applyBorder="1" applyAlignment="1">
      <alignment horizontal="center" vertical="center" wrapText="1"/>
    </xf>
    <xf numFmtId="0" fontId="3" fillId="2" borderId="63" xfId="13" applyFont="1" applyFill="1" applyBorder="1" applyAlignment="1">
      <alignment horizontal="center" vertical="center" wrapText="1"/>
    </xf>
    <xf numFmtId="0" fontId="23" fillId="0" borderId="63" xfId="13" applyFont="1" applyBorder="1" applyAlignment="1" applyProtection="1">
      <alignment horizontal="center" vertical="center"/>
      <protection locked="0"/>
    </xf>
    <xf numFmtId="0" fontId="23" fillId="0" borderId="63" xfId="13" applyFont="1" applyBorder="1" applyProtection="1">
      <alignment vertical="center"/>
      <protection locked="0"/>
    </xf>
    <xf numFmtId="0" fontId="2" fillId="3" borderId="53" xfId="13" applyFont="1" applyFill="1" applyBorder="1" applyAlignment="1" applyProtection="1">
      <alignment horizontal="center" vertical="center"/>
      <protection hidden="1"/>
    </xf>
    <xf numFmtId="0" fontId="50" fillId="2" borderId="80" xfId="13" applyFont="1" applyFill="1" applyBorder="1" applyAlignment="1">
      <alignment horizontal="center" vertical="center"/>
    </xf>
    <xf numFmtId="0" fontId="3" fillId="0" borderId="66" xfId="13" applyBorder="1" applyAlignment="1">
      <alignment horizontal="center" vertical="center"/>
    </xf>
    <xf numFmtId="0" fontId="50" fillId="2" borderId="61" xfId="13" applyFont="1" applyFill="1" applyBorder="1" applyAlignment="1">
      <alignment horizontal="center" vertical="center"/>
    </xf>
    <xf numFmtId="0" fontId="3" fillId="0" borderId="52" xfId="13" applyBorder="1" applyAlignment="1">
      <alignment horizontal="center" vertical="center"/>
    </xf>
    <xf numFmtId="178" fontId="50" fillId="0" borderId="51" xfId="13" applyNumberFormat="1" applyFont="1" applyBorder="1" applyAlignment="1" applyProtection="1">
      <alignment horizontal="center" vertical="center"/>
      <protection locked="0"/>
    </xf>
    <xf numFmtId="178" fontId="50" fillId="0" borderId="12" xfId="13" applyNumberFormat="1" applyFont="1" applyBorder="1" applyAlignment="1" applyProtection="1">
      <alignment horizontal="center" vertical="center"/>
      <protection locked="0"/>
    </xf>
    <xf numFmtId="178" fontId="50" fillId="0" borderId="29" xfId="13" applyNumberFormat="1" applyFont="1" applyBorder="1" applyAlignment="1" applyProtection="1">
      <alignment horizontal="center" vertical="center"/>
      <protection locked="0"/>
    </xf>
    <xf numFmtId="178" fontId="50" fillId="0" borderId="30" xfId="13" applyNumberFormat="1" applyFont="1" applyBorder="1" applyAlignment="1" applyProtection="1">
      <alignment horizontal="center" vertical="center"/>
      <protection locked="0"/>
    </xf>
    <xf numFmtId="0" fontId="52" fillId="2" borderId="61" xfId="13" applyFont="1" applyFill="1" applyBorder="1" applyAlignment="1">
      <alignment horizontal="center" vertical="center" wrapText="1"/>
    </xf>
    <xf numFmtId="0" fontId="52" fillId="2" borderId="55" xfId="13" applyFont="1" applyFill="1" applyBorder="1" applyAlignment="1">
      <alignment horizontal="center" vertical="center"/>
    </xf>
    <xf numFmtId="0" fontId="52" fillId="2" borderId="62" xfId="13" applyFont="1" applyFill="1" applyBorder="1" applyAlignment="1">
      <alignment horizontal="center" vertical="center"/>
    </xf>
    <xf numFmtId="0" fontId="3" fillId="2" borderId="53" xfId="13" applyFont="1" applyFill="1" applyBorder="1" applyAlignment="1">
      <alignment horizontal="center" vertical="center" wrapText="1"/>
    </xf>
    <xf numFmtId="0" fontId="3" fillId="2" borderId="53" xfId="13" applyFont="1" applyFill="1" applyBorder="1" applyAlignment="1">
      <alignment horizontal="center" vertical="center"/>
    </xf>
    <xf numFmtId="0" fontId="48" fillId="2" borderId="53" xfId="13" applyFont="1" applyFill="1" applyBorder="1" applyAlignment="1">
      <alignment horizontal="center" vertical="center" wrapText="1"/>
    </xf>
    <xf numFmtId="0" fontId="48" fillId="2" borderId="53" xfId="13" applyFont="1" applyFill="1" applyBorder="1" applyAlignment="1">
      <alignment horizontal="center" vertical="center"/>
    </xf>
    <xf numFmtId="0" fontId="3" fillId="2" borderId="63" xfId="13" applyFont="1" applyFill="1" applyBorder="1" applyAlignment="1">
      <alignment horizontal="center" vertical="center"/>
    </xf>
    <xf numFmtId="0" fontId="58" fillId="8" borderId="82" xfId="13" applyFont="1" applyFill="1" applyBorder="1" applyAlignment="1">
      <alignment horizontal="left" vertical="center" wrapText="1"/>
    </xf>
    <xf numFmtId="0" fontId="58" fillId="8" borderId="83" xfId="13" applyFont="1" applyFill="1" applyBorder="1" applyAlignment="1">
      <alignment horizontal="left" vertical="center" wrapText="1"/>
    </xf>
    <xf numFmtId="0" fontId="58" fillId="8" borderId="84" xfId="13" applyFont="1" applyFill="1" applyBorder="1" applyAlignment="1">
      <alignment horizontal="left" vertical="center" wrapText="1"/>
    </xf>
    <xf numFmtId="0" fontId="49" fillId="2" borderId="53" xfId="13" applyFont="1" applyFill="1" applyBorder="1" applyAlignment="1" applyProtection="1">
      <alignment horizontal="center" vertical="center"/>
    </xf>
    <xf numFmtId="0" fontId="49" fillId="2" borderId="54" xfId="13" applyFont="1" applyFill="1" applyBorder="1" applyAlignment="1" applyProtection="1">
      <alignment horizontal="center" vertical="center"/>
    </xf>
    <xf numFmtId="177" fontId="49" fillId="2" borderId="53" xfId="13" applyNumberFormat="1" applyFont="1" applyFill="1" applyBorder="1" applyAlignment="1" applyProtection="1">
      <alignment horizontal="center" vertical="center"/>
      <protection locked="0"/>
    </xf>
    <xf numFmtId="177" fontId="49" fillId="2" borderId="54" xfId="13" applyNumberFormat="1" applyFont="1" applyFill="1" applyBorder="1" applyAlignment="1" applyProtection="1">
      <alignment horizontal="center" vertical="center"/>
      <protection locked="0"/>
    </xf>
    <xf numFmtId="0" fontId="49" fillId="2" borderId="53" xfId="13" applyFont="1" applyFill="1" applyBorder="1" applyAlignment="1" applyProtection="1">
      <alignment horizontal="center" vertical="center" shrinkToFit="1"/>
      <protection locked="0"/>
    </xf>
    <xf numFmtId="0" fontId="49" fillId="2" borderId="4" xfId="13" applyFont="1" applyFill="1" applyBorder="1" applyAlignment="1" applyProtection="1">
      <alignment horizontal="center" vertical="center" shrinkToFit="1"/>
      <protection locked="0"/>
    </xf>
    <xf numFmtId="0" fontId="49" fillId="2" borderId="9" xfId="13" applyFont="1" applyFill="1" applyBorder="1" applyAlignment="1" applyProtection="1">
      <alignment horizontal="center" vertical="center" shrinkToFit="1"/>
      <protection locked="0"/>
    </xf>
    <xf numFmtId="0" fontId="49" fillId="2" borderId="10" xfId="13" applyFont="1" applyFill="1" applyBorder="1" applyAlignment="1" applyProtection="1">
      <alignment horizontal="center" vertical="center" shrinkToFit="1"/>
      <protection locked="0"/>
    </xf>
    <xf numFmtId="0" fontId="49" fillId="2" borderId="1" xfId="13" applyFont="1" applyFill="1" applyBorder="1" applyAlignment="1" applyProtection="1">
      <alignment horizontal="center" vertical="center" shrinkToFit="1"/>
      <protection locked="0"/>
    </xf>
    <xf numFmtId="0" fontId="49" fillId="2" borderId="36" xfId="13" applyFont="1" applyFill="1" applyBorder="1" applyAlignment="1" applyProtection="1">
      <alignment horizontal="center" vertical="center" shrinkToFit="1"/>
      <protection locked="0"/>
    </xf>
    <xf numFmtId="0" fontId="50" fillId="2" borderId="29" xfId="13" applyFont="1" applyFill="1" applyBorder="1" applyAlignment="1">
      <alignment horizontal="center" vertical="center" wrapText="1"/>
    </xf>
    <xf numFmtId="0" fontId="50" fillId="2" borderId="34" xfId="13" applyFont="1" applyFill="1" applyBorder="1" applyAlignment="1">
      <alignment horizontal="center" vertical="center"/>
    </xf>
    <xf numFmtId="0" fontId="50" fillId="2" borderId="32" xfId="13" applyFont="1" applyFill="1" applyBorder="1" applyAlignment="1">
      <alignment horizontal="center" vertical="center"/>
    </xf>
    <xf numFmtId="0" fontId="71" fillId="2" borderId="0" xfId="13" applyFont="1" applyFill="1" applyBorder="1" applyAlignment="1">
      <alignment horizontal="left" vertical="center" wrapText="1"/>
    </xf>
    <xf numFmtId="0" fontId="74" fillId="2" borderId="0" xfId="13" applyFont="1" applyFill="1" applyBorder="1" applyAlignment="1">
      <alignment horizontal="left" vertical="center" wrapText="1"/>
    </xf>
    <xf numFmtId="0" fontId="74" fillId="2" borderId="0" xfId="13" applyFont="1" applyFill="1" applyAlignment="1">
      <alignment horizontal="left" vertical="center" wrapText="1"/>
    </xf>
    <xf numFmtId="0" fontId="74" fillId="2" borderId="0" xfId="13" applyFont="1" applyFill="1" applyAlignment="1">
      <alignment horizontal="left" vertical="center"/>
    </xf>
    <xf numFmtId="0" fontId="50" fillId="0" borderId="66" xfId="13" applyFont="1" applyBorder="1" applyAlignment="1" applyProtection="1">
      <alignment horizontal="center" vertical="center"/>
      <protection locked="0"/>
    </xf>
    <xf numFmtId="0" fontId="3" fillId="0" borderId="66" xfId="13" applyBorder="1" applyProtection="1">
      <alignment vertical="center"/>
      <protection locked="0"/>
    </xf>
    <xf numFmtId="0" fontId="50" fillId="2" borderId="62" xfId="13" applyFont="1" applyFill="1" applyBorder="1" applyAlignment="1" applyProtection="1">
      <alignment horizontal="center" vertical="center"/>
    </xf>
    <xf numFmtId="0" fontId="3" fillId="0" borderId="63" xfId="13" applyBorder="1" applyAlignment="1" applyProtection="1">
      <alignment horizontal="center" vertical="center"/>
    </xf>
    <xf numFmtId="178" fontId="50" fillId="0" borderId="19" xfId="13" applyNumberFormat="1" applyFont="1" applyBorder="1" applyAlignment="1" applyProtection="1">
      <alignment horizontal="center" vertical="center"/>
    </xf>
    <xf numFmtId="178" fontId="50" fillId="0" borderId="33" xfId="13" applyNumberFormat="1" applyFont="1" applyBorder="1" applyAlignment="1" applyProtection="1">
      <alignment horizontal="center" vertical="center"/>
    </xf>
    <xf numFmtId="0" fontId="49" fillId="2" borderId="3" xfId="13" applyFont="1" applyFill="1" applyBorder="1" applyAlignment="1" applyProtection="1">
      <alignment horizontal="center" vertical="center" shrinkToFit="1"/>
      <protection locked="0"/>
    </xf>
    <xf numFmtId="0" fontId="49" fillId="2" borderId="19" xfId="13" applyFont="1" applyFill="1" applyBorder="1" applyAlignment="1" applyProtection="1">
      <alignment horizontal="center" vertical="center" shrinkToFit="1"/>
      <protection locked="0"/>
    </xf>
    <xf numFmtId="0" fontId="49" fillId="2" borderId="35" xfId="13" applyFont="1" applyFill="1" applyBorder="1" applyAlignment="1" applyProtection="1">
      <alignment horizontal="center" vertical="center" shrinkToFit="1"/>
      <protection locked="0"/>
    </xf>
    <xf numFmtId="0" fontId="49" fillId="2" borderId="33" xfId="13" applyFont="1" applyFill="1" applyBorder="1" applyAlignment="1" applyProtection="1">
      <alignment horizontal="center" vertical="center" shrinkToFit="1"/>
      <protection locked="0"/>
    </xf>
    <xf numFmtId="0" fontId="73" fillId="2" borderId="0" xfId="13" applyFont="1" applyFill="1" applyAlignment="1">
      <alignment horizontal="left" vertical="top" wrapText="1"/>
    </xf>
    <xf numFmtId="0" fontId="73" fillId="2" borderId="0" xfId="13" applyFont="1" applyFill="1" applyAlignment="1">
      <alignment horizontal="left" vertical="top"/>
    </xf>
    <xf numFmtId="0" fontId="50" fillId="0" borderId="52" xfId="13" applyFont="1" applyBorder="1" applyAlignment="1" applyProtection="1">
      <alignment horizontal="center" vertical="center"/>
      <protection locked="0"/>
    </xf>
    <xf numFmtId="0" fontId="50" fillId="2" borderId="52" xfId="13" applyFont="1" applyFill="1" applyBorder="1" applyAlignment="1">
      <alignment horizontal="center" vertical="center"/>
    </xf>
    <xf numFmtId="0" fontId="50" fillId="2" borderId="62" xfId="13" applyFont="1" applyFill="1" applyBorder="1" applyAlignment="1">
      <alignment horizontal="center" vertical="center"/>
    </xf>
    <xf numFmtId="0" fontId="50" fillId="2" borderId="63" xfId="13" applyFont="1" applyFill="1" applyBorder="1" applyAlignment="1">
      <alignment horizontal="center" vertical="center"/>
    </xf>
    <xf numFmtId="0" fontId="50" fillId="3" borderId="63" xfId="13" applyFont="1" applyFill="1" applyBorder="1" applyAlignment="1" applyProtection="1">
      <alignment horizontal="center" vertical="center"/>
    </xf>
    <xf numFmtId="184" fontId="23" fillId="0" borderId="59" xfId="28" applyNumberFormat="1" applyFont="1" applyBorder="1" applyAlignment="1" applyProtection="1">
      <alignment horizontal="center" vertical="center" shrinkToFit="1"/>
      <protection hidden="1"/>
    </xf>
    <xf numFmtId="184" fontId="23" fillId="0" borderId="49" xfId="28" applyNumberFormat="1" applyFont="1" applyBorder="1" applyAlignment="1" applyProtection="1">
      <alignment horizontal="center" vertical="center" shrinkToFit="1"/>
      <protection hidden="1"/>
    </xf>
    <xf numFmtId="184" fontId="23" fillId="0" borderId="13" xfId="28" applyNumberFormat="1" applyFont="1" applyBorder="1" applyAlignment="1" applyProtection="1">
      <alignment horizontal="center" vertical="center" shrinkToFit="1"/>
      <protection hidden="1"/>
    </xf>
    <xf numFmtId="184" fontId="23" fillId="0" borderId="59" xfId="28" applyNumberFormat="1" applyFont="1" applyBorder="1" applyAlignment="1" applyProtection="1">
      <alignment horizontal="center" vertical="center" shrinkToFit="1"/>
      <protection locked="0"/>
    </xf>
    <xf numFmtId="184" fontId="23" fillId="0" borderId="49" xfId="28" applyNumberFormat="1" applyFont="1" applyBorder="1" applyAlignment="1" applyProtection="1">
      <alignment horizontal="center" vertical="center" shrinkToFit="1"/>
      <protection locked="0"/>
    </xf>
    <xf numFmtId="184" fontId="23" fillId="0" borderId="13" xfId="28" applyNumberFormat="1" applyFont="1" applyBorder="1" applyAlignment="1" applyProtection="1">
      <alignment horizontal="center" vertical="center" shrinkToFit="1"/>
      <protection locked="0"/>
    </xf>
    <xf numFmtId="184" fontId="23" fillId="0" borderId="59" xfId="28" applyNumberFormat="1" applyFont="1" applyBorder="1" applyAlignment="1" applyProtection="1">
      <alignment horizontal="center" vertical="center" wrapText="1" shrinkToFit="1"/>
      <protection locked="0"/>
    </xf>
    <xf numFmtId="184" fontId="23" fillId="0" borderId="49" xfId="28" applyNumberFormat="1" applyFont="1" applyBorder="1" applyAlignment="1" applyProtection="1">
      <alignment horizontal="center" vertical="center" wrapText="1" shrinkToFit="1"/>
      <protection locked="0"/>
    </xf>
    <xf numFmtId="184" fontId="23" fillId="0" borderId="13" xfId="28" applyNumberFormat="1" applyFont="1" applyBorder="1" applyAlignment="1" applyProtection="1">
      <alignment horizontal="center" vertical="center" wrapText="1" shrinkToFit="1"/>
      <protection locked="0"/>
    </xf>
    <xf numFmtId="184" fontId="25" fillId="0" borderId="18" xfId="28" applyNumberFormat="1" applyFont="1" applyBorder="1" applyAlignment="1" applyProtection="1">
      <alignment horizontal="left" vertical="center" shrinkToFit="1"/>
      <protection hidden="1"/>
    </xf>
    <xf numFmtId="184" fontId="25" fillId="0" borderId="13" xfId="28" applyNumberFormat="1" applyFont="1" applyBorder="1" applyAlignment="1" applyProtection="1">
      <alignment horizontal="left" vertical="center" shrinkToFit="1"/>
      <protection hidden="1"/>
    </xf>
    <xf numFmtId="184" fontId="3" fillId="0" borderId="3" xfId="29" applyNumberFormat="1" applyFont="1" applyBorder="1" applyAlignment="1" applyProtection="1">
      <alignment horizontal="center" vertical="center" shrinkToFit="1"/>
      <protection hidden="1"/>
    </xf>
    <xf numFmtId="184" fontId="3" fillId="0" borderId="4" xfId="29" applyNumberFormat="1" applyFont="1" applyBorder="1" applyAlignment="1" applyProtection="1">
      <alignment horizontal="center" vertical="center" shrinkToFit="1"/>
      <protection hidden="1"/>
    </xf>
    <xf numFmtId="184" fontId="3" fillId="0" borderId="5" xfId="29" applyNumberFormat="1" applyFont="1" applyBorder="1" applyAlignment="1" applyProtection="1">
      <alignment horizontal="center" vertical="center" shrinkToFit="1"/>
      <protection hidden="1"/>
    </xf>
    <xf numFmtId="184" fontId="65" fillId="5" borderId="0" xfId="28" applyNumberFormat="1" applyFont="1" applyFill="1" applyAlignment="1" applyProtection="1">
      <alignment horizontal="center" vertical="center" shrinkToFit="1"/>
      <protection hidden="1"/>
    </xf>
    <xf numFmtId="184" fontId="54" fillId="2" borderId="0" xfId="29" applyNumberFormat="1" applyFont="1" applyFill="1" applyAlignment="1" applyProtection="1">
      <alignment horizontal="right" vertical="center" shrinkToFit="1"/>
      <protection hidden="1"/>
    </xf>
    <xf numFmtId="184" fontId="3" fillId="2" borderId="3" xfId="29" applyNumberFormat="1" applyFont="1" applyFill="1" applyBorder="1" applyAlignment="1" applyProtection="1">
      <alignment horizontal="center" vertical="center" shrinkToFit="1"/>
      <protection hidden="1"/>
    </xf>
    <xf numFmtId="184" fontId="3" fillId="2" borderId="5" xfId="29" applyNumberFormat="1" applyFont="1" applyFill="1" applyBorder="1" applyAlignment="1" applyProtection="1">
      <alignment horizontal="center" vertical="center" shrinkToFit="1"/>
      <protection hidden="1"/>
    </xf>
    <xf numFmtId="184" fontId="3" fillId="2" borderId="79" xfId="29" applyNumberFormat="1" applyFont="1" applyFill="1" applyBorder="1" applyAlignment="1" applyProtection="1">
      <alignment horizontal="center" vertical="center" shrinkToFit="1"/>
      <protection hidden="1"/>
    </xf>
    <xf numFmtId="184" fontId="3" fillId="2" borderId="78" xfId="29" applyNumberFormat="1" applyFont="1" applyFill="1" applyBorder="1" applyAlignment="1" applyProtection="1">
      <alignment horizontal="center" vertical="center" shrinkToFit="1"/>
      <protection hidden="1"/>
    </xf>
    <xf numFmtId="38" fontId="3" fillId="2" borderId="78" xfId="29" applyFont="1" applyFill="1" applyBorder="1" applyAlignment="1" applyProtection="1">
      <alignment horizontal="right" vertical="center" shrinkToFit="1"/>
      <protection hidden="1"/>
    </xf>
    <xf numFmtId="38" fontId="3" fillId="2" borderId="77" xfId="29" applyFont="1" applyFill="1" applyBorder="1" applyAlignment="1" applyProtection="1">
      <alignment horizontal="right" vertical="center" shrinkToFit="1"/>
      <protection hidden="1"/>
    </xf>
    <xf numFmtId="184" fontId="64" fillId="5" borderId="0" xfId="28" applyNumberFormat="1" applyFont="1" applyFill="1" applyAlignment="1" applyProtection="1">
      <alignment horizontal="center" vertical="center" shrinkToFit="1"/>
      <protection hidden="1"/>
    </xf>
    <xf numFmtId="184" fontId="25" fillId="0" borderId="2" xfId="28" applyNumberFormat="1" applyFont="1" applyBorder="1" applyAlignment="1" applyProtection="1">
      <alignment horizontal="left" vertical="center" shrinkToFit="1"/>
      <protection hidden="1"/>
    </xf>
    <xf numFmtId="0" fontId="14" fillId="0" borderId="50"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0" fontId="14" fillId="0" borderId="40" xfId="0" applyFont="1" applyBorder="1" applyAlignment="1" applyProtection="1">
      <alignment horizontal="left" vertical="center" wrapText="1"/>
    </xf>
    <xf numFmtId="179" fontId="24" fillId="3" borderId="28" xfId="0" applyNumberFormat="1" applyFont="1" applyFill="1" applyBorder="1" applyAlignment="1" applyProtection="1">
      <alignment horizontal="right" vertical="center"/>
    </xf>
    <xf numFmtId="177" fontId="19" fillId="3" borderId="10" xfId="0" applyNumberFormat="1" applyFont="1" applyFill="1" applyBorder="1" applyAlignment="1" applyProtection="1">
      <alignment horizontal="center" vertical="center" shrinkToFit="1"/>
    </xf>
    <xf numFmtId="177" fontId="19" fillId="3" borderId="1" xfId="0" applyNumberFormat="1" applyFont="1" applyFill="1" applyBorder="1" applyAlignment="1" applyProtection="1">
      <alignment horizontal="center" vertical="center" shrinkToFit="1"/>
    </xf>
    <xf numFmtId="177" fontId="19" fillId="3" borderId="36" xfId="0" applyNumberFormat="1" applyFont="1" applyFill="1" applyBorder="1" applyAlignment="1" applyProtection="1">
      <alignment horizontal="center" vertical="center" shrinkToFit="1"/>
    </xf>
    <xf numFmtId="177" fontId="19" fillId="3" borderId="17" xfId="0" applyNumberFormat="1" applyFont="1" applyFill="1" applyBorder="1" applyAlignment="1" applyProtection="1">
      <alignment horizontal="center" vertical="center" shrinkToFit="1"/>
    </xf>
    <xf numFmtId="177" fontId="19" fillId="3" borderId="2" xfId="0" applyNumberFormat="1" applyFont="1" applyFill="1" applyBorder="1" applyAlignment="1" applyProtection="1">
      <alignment horizontal="center" vertical="center" shrinkToFit="1"/>
    </xf>
    <xf numFmtId="177" fontId="19" fillId="3" borderId="25" xfId="0" applyNumberFormat="1" applyFont="1" applyFill="1" applyBorder="1" applyAlignment="1" applyProtection="1">
      <alignment horizontal="center" vertical="center" shrinkToFit="1"/>
    </xf>
    <xf numFmtId="0" fontId="21" fillId="0" borderId="27" xfId="20" applyFont="1" applyBorder="1" applyAlignment="1" applyProtection="1">
      <alignment horizontal="center" vertical="center" shrinkToFit="1"/>
    </xf>
    <xf numFmtId="0" fontId="21" fillId="0" borderId="35" xfId="20" applyFont="1" applyBorder="1" applyAlignment="1" applyProtection="1">
      <alignment horizontal="center" vertical="center" shrinkToFit="1"/>
    </xf>
    <xf numFmtId="0" fontId="21" fillId="0" borderId="20" xfId="20" applyFont="1" applyBorder="1" applyAlignment="1" applyProtection="1">
      <alignment horizontal="center" vertical="center" shrinkToFit="1"/>
    </xf>
    <xf numFmtId="0" fontId="19" fillId="3" borderId="35" xfId="0" applyFont="1" applyFill="1" applyBorder="1" applyAlignment="1" applyProtection="1">
      <alignment horizontal="center" vertical="center" shrinkToFit="1"/>
    </xf>
    <xf numFmtId="0" fontId="19" fillId="3" borderId="33" xfId="0" applyFont="1" applyFill="1" applyBorder="1" applyAlignment="1" applyProtection="1">
      <alignment horizontal="center" vertical="center" shrinkToFit="1"/>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14" fillId="0" borderId="3" xfId="20" applyFont="1" applyBorder="1" applyAlignment="1" applyProtection="1">
      <alignment horizontal="left" vertical="center" wrapText="1"/>
    </xf>
    <xf numFmtId="0" fontId="14" fillId="0" borderId="4" xfId="20" applyFont="1" applyBorder="1" applyAlignment="1" applyProtection="1">
      <alignment horizontal="left" vertical="center" wrapText="1"/>
    </xf>
    <xf numFmtId="0" fontId="14" fillId="0" borderId="5" xfId="20" applyFont="1" applyBorder="1" applyAlignment="1" applyProtection="1">
      <alignment horizontal="left" vertical="center" wrapText="1"/>
    </xf>
    <xf numFmtId="0" fontId="15" fillId="3" borderId="3" xfId="20" applyFont="1" applyFill="1" applyBorder="1" applyAlignment="1" applyProtection="1">
      <alignment horizontal="center" vertical="center"/>
    </xf>
    <xf numFmtId="0" fontId="15" fillId="3" borderId="4" xfId="20" applyFont="1" applyFill="1" applyBorder="1" applyAlignment="1" applyProtection="1">
      <alignment horizontal="center" vertical="center"/>
    </xf>
    <xf numFmtId="0" fontId="15" fillId="3" borderId="5" xfId="20" applyFont="1" applyFill="1" applyBorder="1" applyAlignment="1" applyProtection="1">
      <alignment horizontal="center" vertical="center"/>
    </xf>
    <xf numFmtId="0" fontId="13" fillId="2" borderId="23" xfId="20" applyFont="1" applyFill="1" applyBorder="1" applyAlignment="1" applyProtection="1">
      <alignment horizontal="center" vertical="center" wrapText="1"/>
    </xf>
    <xf numFmtId="0" fontId="13" fillId="2" borderId="26" xfId="20" applyFont="1" applyFill="1" applyBorder="1" applyAlignment="1" applyProtection="1">
      <alignment horizontal="center" vertical="center" wrapText="1"/>
    </xf>
    <xf numFmtId="0" fontId="13" fillId="2" borderId="6" xfId="20" applyFont="1" applyFill="1" applyBorder="1" applyAlignment="1" applyProtection="1">
      <alignment horizontal="center" vertical="center" wrapText="1"/>
    </xf>
    <xf numFmtId="0" fontId="13" fillId="2" borderId="22" xfId="20" applyFont="1" applyFill="1" applyBorder="1" applyAlignment="1" applyProtection="1">
      <alignment horizontal="center" vertical="center" wrapText="1"/>
    </xf>
    <xf numFmtId="0" fontId="13" fillId="2" borderId="0" xfId="20" applyFont="1" applyFill="1" applyAlignment="1" applyProtection="1">
      <alignment horizontal="center" vertical="center" wrapText="1"/>
    </xf>
    <xf numFmtId="0" fontId="13" fillId="2" borderId="21" xfId="20" applyFont="1" applyFill="1" applyBorder="1" applyAlignment="1" applyProtection="1">
      <alignment horizontal="center" vertical="center" wrapText="1"/>
    </xf>
    <xf numFmtId="0" fontId="13" fillId="2" borderId="14" xfId="20" applyFont="1" applyFill="1" applyBorder="1" applyAlignment="1" applyProtection="1">
      <alignment horizontal="center" vertical="center" wrapText="1"/>
    </xf>
    <xf numFmtId="0" fontId="13" fillId="2" borderId="28" xfId="20" applyFont="1" applyFill="1" applyBorder="1" applyAlignment="1" applyProtection="1">
      <alignment horizontal="center" vertical="center" wrapText="1"/>
    </xf>
    <xf numFmtId="0" fontId="13" fillId="2" borderId="43" xfId="20" applyFont="1" applyFill="1" applyBorder="1" applyAlignment="1" applyProtection="1">
      <alignment horizontal="center" vertical="center" wrapText="1"/>
    </xf>
    <xf numFmtId="0" fontId="14" fillId="0" borderId="31" xfId="20" applyFont="1" applyBorder="1" applyAlignment="1" applyProtection="1">
      <alignment horizontal="center" vertical="center" shrinkToFit="1"/>
    </xf>
    <xf numFmtId="0" fontId="14" fillId="0" borderId="34" xfId="20" applyFont="1" applyBorder="1" applyAlignment="1" applyProtection="1">
      <alignment horizontal="center" vertical="center" shrinkToFit="1"/>
    </xf>
    <xf numFmtId="0" fontId="14" fillId="0" borderId="32" xfId="20" applyFont="1" applyBorder="1" applyAlignment="1" applyProtection="1">
      <alignment horizontal="center" vertical="center" shrinkToFit="1"/>
    </xf>
    <xf numFmtId="0" fontId="20" fillId="0" borderId="29" xfId="0" applyFont="1" applyBorder="1" applyAlignment="1" applyProtection="1">
      <alignment horizontal="center" vertical="center"/>
    </xf>
    <xf numFmtId="0" fontId="20" fillId="0" borderId="34" xfId="0" applyFont="1" applyBorder="1" applyAlignment="1" applyProtection="1">
      <alignment horizontal="center" vertical="center"/>
    </xf>
    <xf numFmtId="0" fontId="19" fillId="3" borderId="34" xfId="0" applyFont="1" applyFill="1" applyBorder="1" applyAlignment="1" applyProtection="1">
      <alignment horizontal="center" vertical="center"/>
    </xf>
    <xf numFmtId="0" fontId="20" fillId="0" borderId="30" xfId="0" applyFont="1" applyBorder="1" applyAlignment="1" applyProtection="1">
      <alignment horizontal="center" vertical="center"/>
    </xf>
    <xf numFmtId="0" fontId="14" fillId="0" borderId="24" xfId="20" applyFont="1" applyBorder="1" applyAlignment="1" applyProtection="1">
      <alignment horizontal="center" vertical="center" shrinkToFit="1"/>
    </xf>
    <xf numFmtId="0" fontId="14" fillId="0" borderId="2" xfId="20" applyFont="1" applyBorder="1" applyAlignment="1" applyProtection="1">
      <alignment horizontal="center" vertical="center" shrinkToFit="1"/>
    </xf>
    <xf numFmtId="0" fontId="14" fillId="0" borderId="18" xfId="20" applyFont="1" applyBorder="1" applyAlignment="1" applyProtection="1">
      <alignment horizontal="center" vertical="center" shrinkToFit="1"/>
    </xf>
    <xf numFmtId="0" fontId="68" fillId="2" borderId="17" xfId="0" applyFont="1" applyFill="1" applyBorder="1" applyAlignment="1" applyProtection="1">
      <alignment horizontal="center" vertical="center"/>
    </xf>
    <xf numFmtId="0" fontId="68" fillId="2" borderId="2" xfId="0" applyFont="1" applyFill="1" applyBorder="1" applyAlignment="1" applyProtection="1">
      <alignment horizontal="center" vertical="center"/>
    </xf>
    <xf numFmtId="0" fontId="68" fillId="2" borderId="25" xfId="0" applyFont="1" applyFill="1" applyBorder="1" applyAlignment="1" applyProtection="1">
      <alignment horizontal="center" vertical="center"/>
    </xf>
    <xf numFmtId="0" fontId="14" fillId="0" borderId="8" xfId="20" applyFont="1" applyBorder="1" applyAlignment="1" applyProtection="1">
      <alignment horizontal="center" vertical="center" shrinkToFit="1"/>
    </xf>
    <xf numFmtId="0" fontId="14" fillId="0" borderId="4" xfId="20" applyFont="1" applyBorder="1" applyAlignment="1" applyProtection="1">
      <alignment horizontal="center" vertical="center" shrinkToFit="1"/>
    </xf>
    <xf numFmtId="0" fontId="14" fillId="0" borderId="5" xfId="20" applyFont="1" applyBorder="1" applyAlignment="1" applyProtection="1">
      <alignment horizontal="center" vertical="center" shrinkToFit="1"/>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22" fillId="3" borderId="4" xfId="0" applyFont="1" applyFill="1" applyBorder="1" applyAlignment="1" applyProtection="1">
      <alignment horizontal="center" vertical="center"/>
    </xf>
    <xf numFmtId="0" fontId="22" fillId="3" borderId="4" xfId="0" applyFont="1" applyFill="1" applyBorder="1" applyAlignment="1" applyProtection="1">
      <alignment horizontal="center" vertical="center" wrapText="1"/>
    </xf>
    <xf numFmtId="0" fontId="22" fillId="3" borderId="5" xfId="0" applyFont="1" applyFill="1" applyBorder="1" applyAlignment="1" applyProtection="1">
      <alignment horizontal="center" vertical="center" wrapText="1"/>
    </xf>
    <xf numFmtId="177" fontId="19" fillId="3" borderId="4" xfId="0" applyNumberFormat="1" applyFont="1" applyFill="1" applyBorder="1" applyAlignment="1" applyProtection="1">
      <alignment horizontal="center" vertical="center" shrinkToFit="1"/>
    </xf>
    <xf numFmtId="177" fontId="19" fillId="3" borderId="9" xfId="0" applyNumberFormat="1" applyFont="1" applyFill="1" applyBorder="1" applyAlignment="1" applyProtection="1">
      <alignment horizontal="center" vertical="center" shrinkToFit="1"/>
    </xf>
    <xf numFmtId="0" fontId="14" fillId="0" borderId="38" xfId="20" applyFont="1" applyBorder="1" applyAlignment="1" applyProtection="1">
      <alignment horizontal="center" vertical="center" shrinkToFit="1"/>
    </xf>
    <xf numFmtId="0" fontId="14" fillId="0" borderId="1" xfId="20" applyFont="1" applyBorder="1" applyAlignment="1" applyProtection="1">
      <alignment horizontal="center" vertical="center" shrinkToFit="1"/>
    </xf>
    <xf numFmtId="0" fontId="14" fillId="0" borderId="7" xfId="20" applyFont="1" applyBorder="1" applyAlignment="1" applyProtection="1">
      <alignment horizontal="center" vertical="center" shrinkToFit="1"/>
    </xf>
    <xf numFmtId="0" fontId="14" fillId="0" borderId="31" xfId="0" applyFont="1" applyBorder="1" applyAlignment="1" applyProtection="1">
      <alignment horizontal="left" vertical="center" shrinkToFit="1"/>
    </xf>
    <xf numFmtId="0" fontId="14" fillId="0" borderId="34" xfId="0" applyFont="1" applyBorder="1" applyAlignment="1" applyProtection="1">
      <alignment horizontal="left" vertical="center" shrinkToFit="1"/>
    </xf>
    <xf numFmtId="0" fontId="14" fillId="0" borderId="30" xfId="0" applyFont="1" applyBorder="1" applyAlignment="1" applyProtection="1">
      <alignment horizontal="left" vertical="center" shrinkToFit="1"/>
    </xf>
    <xf numFmtId="0" fontId="24" fillId="3" borderId="50" xfId="0" applyFont="1" applyFill="1" applyBorder="1" applyAlignment="1" applyProtection="1">
      <alignment horizontal="right" vertical="center"/>
    </xf>
    <xf numFmtId="0" fontId="24" fillId="3" borderId="15" xfId="0" applyFont="1" applyFill="1" applyBorder="1" applyAlignment="1" applyProtection="1">
      <alignment horizontal="right" vertical="center"/>
    </xf>
    <xf numFmtId="179" fontId="24" fillId="3" borderId="15" xfId="0" applyNumberFormat="1" applyFont="1" applyFill="1" applyBorder="1" applyAlignment="1" applyProtection="1">
      <alignment horizontal="right" vertical="center"/>
    </xf>
    <xf numFmtId="179" fontId="24" fillId="3" borderId="50" xfId="0" applyNumberFormat="1" applyFont="1" applyFill="1" applyBorder="1" applyAlignment="1" applyProtection="1">
      <alignment horizontal="right" vertical="center"/>
    </xf>
    <xf numFmtId="0" fontId="14" fillId="0" borderId="41" xfId="0" applyFont="1" applyBorder="1" applyAlignment="1" applyProtection="1">
      <alignment horizontal="left" vertical="center" wrapText="1"/>
    </xf>
    <xf numFmtId="0" fontId="14" fillId="0" borderId="39" xfId="0" applyFont="1" applyBorder="1" applyAlignment="1" applyProtection="1">
      <alignment horizontal="left" vertical="center" wrapText="1"/>
    </xf>
    <xf numFmtId="0" fontId="14" fillId="0" borderId="37" xfId="0" applyFont="1" applyBorder="1" applyAlignment="1" applyProtection="1">
      <alignment horizontal="left" vertical="center" wrapText="1"/>
    </xf>
    <xf numFmtId="179" fontId="24" fillId="3" borderId="39" xfId="0" applyNumberFormat="1" applyFont="1" applyFill="1" applyBorder="1" applyAlignment="1" applyProtection="1">
      <alignment horizontal="right" vertical="center"/>
    </xf>
    <xf numFmtId="0" fontId="14" fillId="0" borderId="10"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17" xfId="0" applyFont="1" applyBorder="1" applyAlignment="1" applyProtection="1">
      <alignment horizontal="left" vertical="center" wrapText="1"/>
    </xf>
    <xf numFmtId="0" fontId="14" fillId="0" borderId="2" xfId="0" applyFont="1" applyBorder="1" applyAlignment="1" applyProtection="1">
      <alignment horizontal="left" vertical="center" wrapText="1"/>
    </xf>
    <xf numFmtId="0" fontId="14" fillId="0" borderId="18" xfId="0" applyFont="1" applyBorder="1" applyAlignment="1" applyProtection="1">
      <alignment horizontal="left" vertical="center" wrapText="1"/>
    </xf>
    <xf numFmtId="0" fontId="77" fillId="3" borderId="10" xfId="0" applyFont="1" applyFill="1" applyBorder="1" applyAlignment="1" applyProtection="1">
      <alignment horizontal="center" vertical="center"/>
    </xf>
    <xf numFmtId="0" fontId="77" fillId="3" borderId="1" xfId="0" applyFont="1" applyFill="1" applyBorder="1" applyAlignment="1" applyProtection="1">
      <alignment horizontal="center" vertical="center"/>
    </xf>
    <xf numFmtId="0" fontId="77" fillId="3" borderId="7" xfId="0" applyFont="1" applyFill="1" applyBorder="1" applyAlignment="1" applyProtection="1">
      <alignment horizontal="center" vertical="center"/>
    </xf>
    <xf numFmtId="0" fontId="77" fillId="3" borderId="17" xfId="0" applyFont="1" applyFill="1" applyBorder="1" applyAlignment="1" applyProtection="1">
      <alignment horizontal="center" vertical="center"/>
    </xf>
    <xf numFmtId="0" fontId="77" fillId="3" borderId="2" xfId="0" applyFont="1" applyFill="1" applyBorder="1" applyAlignment="1" applyProtection="1">
      <alignment horizontal="center" vertical="center"/>
    </xf>
    <xf numFmtId="0" fontId="77" fillId="3" borderId="18" xfId="0" applyFont="1" applyFill="1" applyBorder="1" applyAlignment="1" applyProtection="1">
      <alignment horizontal="center" vertical="center"/>
    </xf>
    <xf numFmtId="0" fontId="14" fillId="0" borderId="8" xfId="0" applyFont="1" applyBorder="1" applyAlignment="1" applyProtection="1">
      <alignment horizontal="left" vertical="center" shrinkToFit="1"/>
    </xf>
    <xf numFmtId="0" fontId="14" fillId="0" borderId="4" xfId="0" applyFont="1" applyBorder="1" applyAlignment="1" applyProtection="1">
      <alignment horizontal="left" vertical="center" shrinkToFit="1"/>
    </xf>
    <xf numFmtId="0" fontId="14" fillId="0" borderId="9" xfId="0" applyFont="1" applyBorder="1" applyAlignment="1" applyProtection="1">
      <alignment horizontal="left" vertical="center" shrinkToFit="1"/>
    </xf>
    <xf numFmtId="0" fontId="14" fillId="0" borderId="14" xfId="0" applyFont="1" applyBorder="1" applyAlignment="1" applyProtection="1">
      <alignment horizontal="left" vertical="center"/>
    </xf>
    <xf numFmtId="0" fontId="14" fillId="0" borderId="28" xfId="0" applyFont="1" applyBorder="1" applyAlignment="1" applyProtection="1">
      <alignment horizontal="left" vertical="center"/>
    </xf>
    <xf numFmtId="0" fontId="14" fillId="0" borderId="43" xfId="0" applyFont="1" applyBorder="1" applyAlignment="1" applyProtection="1">
      <alignment horizontal="left" vertical="center"/>
    </xf>
    <xf numFmtId="179" fontId="22" fillId="3" borderId="28" xfId="0" applyNumberFormat="1" applyFont="1" applyFill="1" applyBorder="1" applyAlignment="1" applyProtection="1">
      <alignment horizontal="right" vertical="center"/>
    </xf>
    <xf numFmtId="0" fontId="22" fillId="3" borderId="8" xfId="0" applyFont="1" applyFill="1" applyBorder="1" applyAlignment="1" applyProtection="1">
      <alignment horizontal="center" vertical="center"/>
    </xf>
    <xf numFmtId="0" fontId="14" fillId="0" borderId="38" xfId="0" applyFont="1" applyBorder="1" applyAlignment="1" applyProtection="1">
      <alignment horizontal="left" vertical="center" shrinkToFit="1"/>
    </xf>
    <xf numFmtId="0" fontId="14" fillId="0" borderId="1" xfId="0" applyFont="1" applyBorder="1" applyAlignment="1" applyProtection="1">
      <alignment horizontal="left" vertical="center" shrinkToFit="1"/>
    </xf>
    <xf numFmtId="0" fontId="14" fillId="0" borderId="36" xfId="0" applyFont="1" applyBorder="1" applyAlignment="1" applyProtection="1">
      <alignment horizontal="left" vertical="center" shrinkToFit="1"/>
    </xf>
    <xf numFmtId="0" fontId="22" fillId="3" borderId="31" xfId="0" applyFont="1" applyFill="1" applyBorder="1" applyAlignment="1" applyProtection="1">
      <alignment horizontal="center" vertical="center"/>
    </xf>
    <xf numFmtId="0" fontId="22" fillId="3" borderId="34" xfId="0" applyFont="1" applyFill="1" applyBorder="1" applyAlignment="1" applyProtection="1">
      <alignment horizontal="center" vertical="center"/>
    </xf>
    <xf numFmtId="0" fontId="12" fillId="2" borderId="0" xfId="0" applyFont="1" applyFill="1" applyAlignment="1" applyProtection="1">
      <alignment horizontal="center" vertical="center" shrinkToFit="1"/>
    </xf>
    <xf numFmtId="180" fontId="9" fillId="2" borderId="0" xfId="3" applyNumberFormat="1" applyFont="1" applyFill="1" applyAlignment="1" applyProtection="1">
      <alignment horizontal="right" vertical="center"/>
    </xf>
    <xf numFmtId="0" fontId="9" fillId="2" borderId="31" xfId="0" applyFont="1" applyFill="1" applyBorder="1" applyAlignment="1" applyProtection="1">
      <alignment horizontal="center" vertical="center" shrinkToFit="1"/>
    </xf>
    <xf numFmtId="0" fontId="9" fillId="2" borderId="34" xfId="0" applyFont="1" applyFill="1" applyBorder="1" applyAlignment="1" applyProtection="1">
      <alignment horizontal="center" vertical="center" shrinkToFit="1"/>
    </xf>
    <xf numFmtId="0" fontId="9" fillId="2" borderId="32" xfId="0" applyFont="1" applyFill="1" applyBorder="1" applyAlignment="1" applyProtection="1">
      <alignment horizontal="center" vertical="center" shrinkToFit="1"/>
    </xf>
    <xf numFmtId="0" fontId="9" fillId="2" borderId="29" xfId="3" applyFont="1" applyFill="1" applyBorder="1" applyAlignment="1" applyProtection="1">
      <alignment horizontal="center" vertical="center" shrinkToFit="1"/>
    </xf>
    <xf numFmtId="0" fontId="9" fillId="2" borderId="34" xfId="3" applyFont="1" applyFill="1" applyBorder="1" applyAlignment="1" applyProtection="1">
      <alignment horizontal="center" vertical="center" shrinkToFit="1"/>
    </xf>
    <xf numFmtId="0" fontId="9" fillId="3" borderId="34" xfId="3" applyFont="1" applyFill="1" applyBorder="1" applyAlignment="1" applyProtection="1">
      <alignment horizontal="center" vertical="center" shrinkToFit="1"/>
    </xf>
    <xf numFmtId="0" fontId="9" fillId="2" borderId="30" xfId="3"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4"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8" xfId="0" applyFont="1" applyFill="1" applyBorder="1" applyAlignment="1" applyProtection="1">
      <alignment horizontal="center" vertical="center" shrinkToFit="1"/>
    </xf>
    <xf numFmtId="0" fontId="9" fillId="3" borderId="10" xfId="0" applyFont="1" applyFill="1" applyBorder="1" applyAlignment="1" applyProtection="1">
      <alignment horizontal="center" vertical="center" shrinkToFit="1"/>
    </xf>
    <xf numFmtId="0" fontId="9" fillId="3" borderId="1" xfId="0" applyFont="1" applyFill="1" applyBorder="1" applyAlignment="1" applyProtection="1">
      <alignment horizontal="center" vertical="center" shrinkToFit="1"/>
    </xf>
    <xf numFmtId="0" fontId="9" fillId="3" borderId="36" xfId="0" applyFont="1" applyFill="1" applyBorder="1" applyAlignment="1" applyProtection="1">
      <alignment horizontal="center" vertical="center" shrinkToFit="1"/>
    </xf>
    <xf numFmtId="0" fontId="9" fillId="3" borderId="17"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shrinkToFit="1"/>
    </xf>
    <xf numFmtId="0" fontId="9" fillId="3" borderId="25" xfId="0" applyFont="1" applyFill="1" applyBorder="1" applyAlignment="1" applyProtection="1">
      <alignment horizontal="center" vertical="center" shrinkToFit="1"/>
    </xf>
    <xf numFmtId="0" fontId="9" fillId="2" borderId="27" xfId="0" applyFont="1" applyFill="1" applyBorder="1" applyAlignment="1" applyProtection="1">
      <alignment horizontal="center" vertical="center" shrinkToFit="1"/>
    </xf>
    <xf numFmtId="0" fontId="9" fillId="2" borderId="35" xfId="0" applyFont="1" applyFill="1" applyBorder="1" applyAlignment="1" applyProtection="1">
      <alignment horizontal="center" vertical="center" shrinkToFit="1"/>
    </xf>
    <xf numFmtId="0" fontId="9" fillId="2" borderId="20" xfId="0" applyFont="1" applyFill="1" applyBorder="1" applyAlignment="1" applyProtection="1">
      <alignment horizontal="center" vertical="center" shrinkToFit="1"/>
    </xf>
    <xf numFmtId="0" fontId="9" fillId="3" borderId="19" xfId="0" applyFont="1" applyFill="1" applyBorder="1" applyAlignment="1" applyProtection="1">
      <alignment horizontal="center" vertical="center" shrinkToFit="1"/>
    </xf>
    <xf numFmtId="0" fontId="9" fillId="3" borderId="35" xfId="0" applyFont="1" applyFill="1" applyBorder="1" applyAlignment="1" applyProtection="1">
      <alignment horizontal="center" vertical="center" shrinkToFit="1"/>
    </xf>
    <xf numFmtId="0" fontId="9" fillId="3" borderId="33" xfId="0" applyFont="1" applyFill="1" applyBorder="1" applyAlignment="1" applyProtection="1">
      <alignment horizontal="center" vertical="center" shrinkToFi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7"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3" xfId="0" applyFont="1" applyFill="1" applyBorder="1" applyAlignment="1" applyProtection="1">
      <alignment horizontal="center" vertical="center"/>
    </xf>
    <xf numFmtId="0" fontId="9" fillId="3" borderId="26"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28" xfId="0" applyFont="1" applyFill="1" applyBorder="1" applyAlignment="1" applyProtection="1">
      <alignment horizontal="center" vertical="center"/>
    </xf>
    <xf numFmtId="0" fontId="9" fillId="3" borderId="43" xfId="0" applyFont="1" applyFill="1" applyBorder="1" applyAlignment="1" applyProtection="1">
      <alignment horizontal="center" vertical="center"/>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10" borderId="11" xfId="0" applyNumberFormat="1" applyFont="1" applyFill="1" applyBorder="1" applyAlignment="1" applyProtection="1">
      <alignment horizontal="right" vertical="center"/>
    </xf>
    <xf numFmtId="176" fontId="9" fillId="10" borderId="15" xfId="0" applyNumberFormat="1" applyFont="1" applyFill="1" applyBorder="1" applyAlignment="1" applyProtection="1">
      <alignment horizontal="right" vertical="center"/>
    </xf>
    <xf numFmtId="176" fontId="9" fillId="10" borderId="12" xfId="0" applyNumberFormat="1" applyFont="1" applyFill="1" applyBorder="1" applyAlignment="1" applyProtection="1">
      <alignment horizontal="right" vertical="center"/>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center" vertical="center"/>
    </xf>
    <xf numFmtId="0" fontId="9" fillId="2" borderId="17"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176" fontId="9" fillId="3" borderId="93" xfId="0" applyNumberFormat="1" applyFont="1" applyFill="1" applyBorder="1" applyAlignment="1" applyProtection="1">
      <alignment horizontal="center" vertical="center"/>
    </xf>
    <xf numFmtId="176" fontId="9" fillId="3" borderId="94" xfId="0" applyNumberFormat="1" applyFont="1" applyFill="1" applyBorder="1" applyAlignment="1" applyProtection="1">
      <alignment horizontal="center" vertical="center"/>
    </xf>
    <xf numFmtId="176" fontId="9" fillId="3" borderId="95" xfId="0" applyNumberFormat="1" applyFont="1" applyFill="1" applyBorder="1" applyAlignment="1" applyProtection="1">
      <alignment horizontal="center" vertical="center"/>
    </xf>
    <xf numFmtId="176" fontId="9" fillId="3" borderId="46" xfId="0" applyNumberFormat="1" applyFont="1" applyFill="1" applyBorder="1" applyAlignment="1" applyProtection="1">
      <alignment horizontal="center" vertical="center"/>
    </xf>
    <xf numFmtId="176" fontId="9" fillId="3" borderId="47" xfId="0" applyNumberFormat="1" applyFont="1" applyFill="1" applyBorder="1" applyAlignment="1" applyProtection="1">
      <alignment horizontal="center" vertical="center"/>
    </xf>
    <xf numFmtId="176" fontId="9" fillId="3" borderId="48" xfId="0" applyNumberFormat="1" applyFont="1" applyFill="1" applyBorder="1" applyAlignment="1" applyProtection="1">
      <alignment horizontal="center" vertical="center"/>
    </xf>
    <xf numFmtId="0" fontId="9" fillId="2" borderId="7"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92" xfId="0" applyFont="1" applyFill="1" applyBorder="1" applyAlignment="1" applyProtection="1">
      <alignment horizontal="right" vertical="center" wrapText="1"/>
    </xf>
    <xf numFmtId="0" fontId="9" fillId="2" borderId="86" xfId="0" applyFont="1" applyFill="1" applyBorder="1" applyAlignment="1" applyProtection="1">
      <alignment horizontal="right" vertical="center" wrapText="1"/>
    </xf>
    <xf numFmtId="188" fontId="9" fillId="3" borderId="93" xfId="0" applyNumberFormat="1" applyFont="1" applyFill="1" applyBorder="1" applyAlignment="1" applyProtection="1">
      <alignment horizontal="center" vertical="center"/>
    </xf>
    <xf numFmtId="188" fontId="9" fillId="3" borderId="94" xfId="0" applyNumberFormat="1" applyFont="1" applyFill="1" applyBorder="1" applyAlignment="1" applyProtection="1">
      <alignment horizontal="center" vertical="center"/>
    </xf>
    <xf numFmtId="188" fontId="9" fillId="3" borderId="95" xfId="0" applyNumberFormat="1" applyFont="1" applyFill="1" applyBorder="1" applyAlignment="1" applyProtection="1">
      <alignment horizontal="center" vertical="center"/>
    </xf>
    <xf numFmtId="0" fontId="9" fillId="2" borderId="2" xfId="0" applyFont="1" applyFill="1" applyBorder="1" applyAlignment="1" applyProtection="1">
      <alignment horizontal="right" vertical="center" wrapText="1"/>
    </xf>
    <xf numFmtId="0" fontId="9" fillId="2" borderId="2" xfId="0" applyFont="1" applyFill="1" applyBorder="1" applyAlignment="1" applyProtection="1">
      <alignment horizontal="right" vertical="center"/>
    </xf>
    <xf numFmtId="0" fontId="9" fillId="2" borderId="25" xfId="0" applyFont="1" applyFill="1" applyBorder="1" applyAlignment="1" applyProtection="1">
      <alignment horizontal="right" vertical="center"/>
    </xf>
    <xf numFmtId="188" fontId="9" fillId="0" borderId="96" xfId="0" applyNumberFormat="1" applyFont="1" applyBorder="1" applyAlignment="1" applyProtection="1">
      <alignment horizontal="right" vertical="center"/>
    </xf>
    <xf numFmtId="188" fontId="9" fillId="0" borderId="97" xfId="0" applyNumberFormat="1" applyFont="1" applyBorder="1" applyAlignment="1" applyProtection="1">
      <alignment horizontal="right" vertical="center"/>
    </xf>
    <xf numFmtId="188" fontId="9" fillId="0" borderId="98" xfId="0" applyNumberFormat="1" applyFont="1" applyBorder="1" applyAlignment="1" applyProtection="1">
      <alignment horizontal="right" vertical="center"/>
    </xf>
    <xf numFmtId="0" fontId="9" fillId="2" borderId="36"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0" fontId="70" fillId="0" borderId="23" xfId="0" applyFont="1" applyBorder="1" applyAlignment="1" applyProtection="1">
      <alignment horizontal="center" vertical="center" shrinkToFit="1"/>
    </xf>
    <xf numFmtId="0" fontId="70" fillId="0" borderId="6" xfId="0" applyFont="1" applyBorder="1" applyAlignment="1" applyProtection="1">
      <alignment horizontal="center" vertical="center" shrinkToFit="1"/>
    </xf>
    <xf numFmtId="0" fontId="70" fillId="0" borderId="22" xfId="0" applyFont="1" applyBorder="1" applyAlignment="1" applyProtection="1">
      <alignment horizontal="center" vertical="center" shrinkToFit="1"/>
    </xf>
    <xf numFmtId="0" fontId="70" fillId="0" borderId="21" xfId="0" applyFont="1" applyBorder="1" applyAlignment="1" applyProtection="1">
      <alignment horizontal="center" vertical="center" shrinkToFit="1"/>
    </xf>
    <xf numFmtId="0" fontId="70" fillId="0" borderId="14" xfId="0" applyFont="1" applyBorder="1" applyAlignment="1" applyProtection="1">
      <alignment horizontal="center" vertical="center" shrinkToFit="1"/>
    </xf>
    <xf numFmtId="0" fontId="70" fillId="0" borderId="43" xfId="0" applyFont="1" applyBorder="1" applyAlignment="1" applyProtection="1">
      <alignment horizontal="center" vertical="center" shrinkToFit="1"/>
    </xf>
    <xf numFmtId="178" fontId="30" fillId="0" borderId="31" xfId="0" applyNumberFormat="1" applyFont="1" applyBorder="1" applyAlignment="1" applyProtection="1">
      <alignment horizontal="center" vertical="center"/>
    </xf>
    <xf numFmtId="178" fontId="30" fillId="0" borderId="32" xfId="0" applyNumberFormat="1" applyFont="1" applyBorder="1" applyAlignment="1" applyProtection="1">
      <alignment horizontal="center" vertical="center"/>
    </xf>
    <xf numFmtId="0" fontId="30" fillId="3" borderId="32" xfId="0" applyNumberFormat="1" applyFont="1" applyFill="1" applyBorder="1" applyAlignment="1" applyProtection="1">
      <alignment horizontal="center" vertical="center"/>
    </xf>
    <xf numFmtId="0" fontId="30" fillId="3" borderId="29" xfId="0" applyNumberFormat="1" applyFont="1" applyFill="1" applyBorder="1" applyAlignment="1" applyProtection="1">
      <alignment horizontal="center" vertical="center"/>
    </xf>
    <xf numFmtId="178" fontId="30" fillId="0" borderId="8" xfId="0" applyNumberFormat="1" applyFont="1" applyBorder="1" applyAlignment="1" applyProtection="1">
      <alignment horizontal="center" vertical="center"/>
    </xf>
    <xf numFmtId="178" fontId="30" fillId="0" borderId="5" xfId="0" applyNumberFormat="1" applyFont="1" applyBorder="1" applyAlignment="1" applyProtection="1">
      <alignment horizontal="center" vertical="center"/>
    </xf>
    <xf numFmtId="0" fontId="30" fillId="0" borderId="53" xfId="0" applyNumberFormat="1" applyFont="1" applyBorder="1" applyAlignment="1" applyProtection="1">
      <alignment horizontal="center" vertical="center"/>
    </xf>
    <xf numFmtId="0" fontId="30" fillId="0" borderId="54" xfId="0" applyNumberFormat="1" applyFont="1" applyBorder="1" applyAlignment="1" applyProtection="1">
      <alignment horizontal="center" vertical="center"/>
    </xf>
    <xf numFmtId="178" fontId="30" fillId="3" borderId="53" xfId="0" applyNumberFormat="1" applyFont="1" applyFill="1" applyBorder="1" applyAlignment="1" applyProtection="1">
      <alignment horizontal="center" vertical="center"/>
    </xf>
    <xf numFmtId="178" fontId="30" fillId="3" borderId="54" xfId="0" applyNumberFormat="1" applyFont="1" applyFill="1" applyBorder="1" applyAlignment="1" applyProtection="1">
      <alignment horizontal="center" vertical="center"/>
    </xf>
    <xf numFmtId="0" fontId="30" fillId="0" borderId="4" xfId="0" applyFont="1" applyBorder="1" applyAlignment="1" applyProtection="1">
      <alignment horizontal="left" vertical="center" wrapText="1"/>
    </xf>
    <xf numFmtId="0" fontId="30" fillId="0" borderId="5" xfId="0" applyFont="1" applyBorder="1" applyAlignment="1" applyProtection="1">
      <alignment horizontal="left" vertical="center"/>
    </xf>
    <xf numFmtId="0" fontId="36" fillId="0" borderId="4" xfId="0" applyFont="1" applyBorder="1" applyAlignment="1" applyProtection="1">
      <alignment horizontal="left" vertical="center" wrapText="1"/>
    </xf>
    <xf numFmtId="0" fontId="36" fillId="0" borderId="5" xfId="0" applyFont="1" applyBorder="1" applyAlignment="1" applyProtection="1">
      <alignment horizontal="left" vertical="center" wrapText="1"/>
    </xf>
    <xf numFmtId="0" fontId="30" fillId="3" borderId="53" xfId="0" applyNumberFormat="1" applyFont="1" applyFill="1" applyBorder="1" applyAlignment="1" applyProtection="1">
      <alignment horizontal="center" vertical="center" shrinkToFit="1"/>
    </xf>
    <xf numFmtId="0" fontId="30" fillId="3" borderId="54" xfId="0" applyNumberFormat="1" applyFont="1" applyFill="1" applyBorder="1" applyAlignment="1" applyProtection="1">
      <alignment horizontal="center" vertical="center" shrinkToFit="1"/>
    </xf>
    <xf numFmtId="178" fontId="30" fillId="0" borderId="27" xfId="0" applyNumberFormat="1" applyFont="1" applyBorder="1" applyAlignment="1" applyProtection="1">
      <alignment horizontal="center" vertical="center"/>
    </xf>
    <xf numFmtId="178" fontId="30" fillId="0" borderId="20" xfId="0" applyNumberFormat="1" applyFont="1" applyBorder="1" applyAlignment="1" applyProtection="1">
      <alignment horizontal="center" vertical="center"/>
    </xf>
    <xf numFmtId="0" fontId="30" fillId="3" borderId="63" xfId="0" applyNumberFormat="1" applyFont="1" applyFill="1" applyBorder="1" applyAlignment="1" applyProtection="1">
      <alignment horizontal="center" vertical="center" shrinkToFit="1"/>
    </xf>
    <xf numFmtId="0" fontId="30" fillId="3" borderId="64" xfId="0" applyNumberFormat="1" applyFont="1" applyFill="1" applyBorder="1" applyAlignment="1" applyProtection="1">
      <alignment horizontal="center" vertical="center" shrinkToFit="1"/>
    </xf>
    <xf numFmtId="0" fontId="31" fillId="0" borderId="0" xfId="0" applyFont="1" applyAlignment="1" applyProtection="1">
      <alignment horizontal="center" vertical="center"/>
    </xf>
    <xf numFmtId="0" fontId="30" fillId="0" borderId="3" xfId="0" applyFont="1" applyBorder="1" applyAlignment="1" applyProtection="1">
      <alignment horizontal="left" vertical="center"/>
    </xf>
    <xf numFmtId="0" fontId="30" fillId="0" borderId="4" xfId="0" applyFont="1" applyBorder="1" applyAlignment="1" applyProtection="1">
      <alignment horizontal="left" vertical="center"/>
    </xf>
    <xf numFmtId="178" fontId="30" fillId="0" borderId="31" xfId="0" applyNumberFormat="1" applyFont="1" applyBorder="1" applyAlignment="1" applyProtection="1">
      <alignment horizontal="center" vertical="center" wrapText="1"/>
    </xf>
    <xf numFmtId="178" fontId="30" fillId="0" borderId="30" xfId="0" applyNumberFormat="1" applyFont="1" applyBorder="1" applyAlignment="1" applyProtection="1">
      <alignment horizontal="center" vertical="center"/>
    </xf>
    <xf numFmtId="0" fontId="42" fillId="3" borderId="71" xfId="0" applyFont="1" applyFill="1" applyBorder="1" applyAlignment="1" applyProtection="1">
      <alignment horizontal="center" vertical="center"/>
    </xf>
    <xf numFmtId="0" fontId="42" fillId="3" borderId="72" xfId="0" applyFont="1" applyFill="1" applyBorder="1" applyAlignment="1" applyProtection="1">
      <alignment horizontal="center" vertical="center"/>
    </xf>
    <xf numFmtId="0" fontId="27" fillId="3" borderId="71" xfId="13" applyFont="1" applyFill="1" applyBorder="1" applyAlignment="1" applyProtection="1">
      <alignment horizontal="center" vertical="center"/>
    </xf>
    <xf numFmtId="0" fontId="27" fillId="3" borderId="72" xfId="13" applyFont="1" applyFill="1" applyBorder="1" applyAlignment="1" applyProtection="1">
      <alignment horizontal="center" vertical="center"/>
    </xf>
    <xf numFmtId="0" fontId="27" fillId="3" borderId="73" xfId="13" applyFont="1" applyFill="1" applyBorder="1" applyAlignment="1" applyProtection="1">
      <alignment horizontal="center" vertical="center"/>
    </xf>
    <xf numFmtId="0" fontId="27" fillId="0" borderId="62" xfId="13" applyFont="1" applyBorder="1" applyAlignment="1" applyProtection="1">
      <alignment horizontal="distributed" vertical="center"/>
    </xf>
    <xf numFmtId="0" fontId="27" fillId="0" borderId="63" xfId="13" applyFont="1" applyBorder="1" applyAlignment="1" applyProtection="1">
      <alignment horizontal="distributed" vertical="center"/>
    </xf>
    <xf numFmtId="0" fontId="42" fillId="3" borderId="63" xfId="13" applyFont="1" applyFill="1" applyBorder="1" applyAlignment="1" applyProtection="1">
      <alignment horizontal="center" vertical="center" shrinkToFit="1"/>
    </xf>
    <xf numFmtId="0" fontId="42" fillId="3" borderId="64" xfId="13" applyFont="1" applyFill="1" applyBorder="1" applyAlignment="1" applyProtection="1">
      <alignment horizontal="center" vertical="center" shrinkToFit="1"/>
    </xf>
    <xf numFmtId="0" fontId="42" fillId="0" borderId="23" xfId="13" applyFont="1" applyBorder="1" applyProtection="1">
      <alignment vertical="center"/>
    </xf>
    <xf numFmtId="0" fontId="3" fillId="0" borderId="26" xfId="13" applyBorder="1" applyProtection="1">
      <alignment vertical="center"/>
    </xf>
    <xf numFmtId="0" fontId="3" fillId="0" borderId="6" xfId="13" applyBorder="1" applyProtection="1">
      <alignment vertical="center"/>
    </xf>
    <xf numFmtId="0" fontId="3" fillId="0" borderId="58" xfId="13" applyBorder="1" applyProtection="1">
      <alignment vertical="center"/>
    </xf>
    <xf numFmtId="0" fontId="3" fillId="0" borderId="57" xfId="13" applyBorder="1" applyProtection="1">
      <alignment vertical="center"/>
    </xf>
    <xf numFmtId="0" fontId="28" fillId="0" borderId="26" xfId="13" applyFont="1" applyBorder="1" applyAlignment="1" applyProtection="1">
      <alignment vertical="center" wrapText="1"/>
    </xf>
    <xf numFmtId="0" fontId="3" fillId="0" borderId="26" xfId="13" applyBorder="1" applyAlignment="1" applyProtection="1">
      <alignment vertical="center" wrapText="1"/>
    </xf>
    <xf numFmtId="0" fontId="3" fillId="0" borderId="28" xfId="13" applyBorder="1" applyAlignment="1" applyProtection="1">
      <alignment vertical="center" wrapText="1"/>
    </xf>
    <xf numFmtId="0" fontId="27" fillId="3" borderId="68" xfId="13" applyFont="1" applyFill="1" applyBorder="1" applyAlignment="1" applyProtection="1">
      <alignment horizontal="center" vertical="center"/>
    </xf>
    <xf numFmtId="0" fontId="27" fillId="3" borderId="69" xfId="13" applyFont="1" applyFill="1" applyBorder="1" applyAlignment="1" applyProtection="1">
      <alignment horizontal="center" vertical="center"/>
    </xf>
    <xf numFmtId="0" fontId="27" fillId="3" borderId="70" xfId="13" applyFont="1" applyFill="1" applyBorder="1" applyAlignment="1" applyProtection="1">
      <alignment horizontal="center" vertical="center"/>
    </xf>
    <xf numFmtId="0" fontId="27" fillId="3" borderId="41" xfId="13" applyFont="1" applyFill="1" applyBorder="1" applyAlignment="1" applyProtection="1">
      <alignment horizontal="center" vertical="center"/>
    </xf>
    <xf numFmtId="0" fontId="27" fillId="3" borderId="39" xfId="13" applyFont="1" applyFill="1" applyBorder="1" applyAlignment="1" applyProtection="1">
      <alignment horizontal="center" vertical="center"/>
    </xf>
    <xf numFmtId="0" fontId="27" fillId="3" borderId="37" xfId="13" applyFont="1" applyFill="1" applyBorder="1" applyAlignment="1" applyProtection="1">
      <alignment horizontal="center" vertical="center"/>
    </xf>
    <xf numFmtId="0" fontId="27" fillId="0" borderId="55" xfId="13" applyFont="1" applyBorder="1" applyAlignment="1" applyProtection="1">
      <alignment horizontal="distributed" vertical="center"/>
    </xf>
    <xf numFmtId="0" fontId="27" fillId="0" borderId="53" xfId="13" applyFont="1" applyBorder="1" applyAlignment="1" applyProtection="1">
      <alignment horizontal="distributed" vertical="center"/>
    </xf>
    <xf numFmtId="0" fontId="42" fillId="3" borderId="53" xfId="13" applyFont="1" applyFill="1" applyBorder="1" applyAlignment="1" applyProtection="1">
      <alignment horizontal="center" vertical="center" shrinkToFit="1"/>
    </xf>
    <xf numFmtId="0" fontId="42" fillId="3" borderId="54" xfId="13" applyFont="1" applyFill="1" applyBorder="1" applyAlignment="1" applyProtection="1">
      <alignment horizontal="center" vertical="center" shrinkToFit="1"/>
    </xf>
    <xf numFmtId="178" fontId="27" fillId="3" borderId="3" xfId="13" applyNumberFormat="1" applyFont="1" applyFill="1" applyBorder="1" applyAlignment="1" applyProtection="1">
      <alignment horizontal="center" vertical="center"/>
    </xf>
    <xf numFmtId="178" fontId="27" fillId="3" borderId="4" xfId="13" applyNumberFormat="1" applyFont="1" applyFill="1" applyBorder="1" applyAlignment="1" applyProtection="1">
      <alignment horizontal="center" vertical="center"/>
    </xf>
    <xf numFmtId="178" fontId="27" fillId="3" borderId="9" xfId="13" applyNumberFormat="1" applyFont="1" applyFill="1" applyBorder="1" applyAlignment="1" applyProtection="1">
      <alignment horizontal="center" vertical="center"/>
    </xf>
    <xf numFmtId="0" fontId="45" fillId="0" borderId="0" xfId="13" applyFont="1" applyAlignment="1" applyProtection="1">
      <alignment horizontal="center" vertical="center"/>
    </xf>
    <xf numFmtId="0" fontId="27" fillId="0" borderId="0" xfId="13" applyFont="1" applyAlignment="1" applyProtection="1">
      <alignment horizontal="center" vertical="center" shrinkToFit="1"/>
    </xf>
    <xf numFmtId="49" fontId="42" fillId="0" borderId="28" xfId="13" applyNumberFormat="1" applyFont="1" applyBorder="1" applyAlignment="1" applyProtection="1">
      <alignment horizontal="right" vertical="center"/>
    </xf>
    <xf numFmtId="0" fontId="27" fillId="0" borderId="61" xfId="13" applyFont="1" applyBorder="1" applyAlignment="1" applyProtection="1">
      <alignment horizontal="distributed" vertical="center"/>
    </xf>
    <xf numFmtId="0" fontId="27" fillId="0" borderId="52" xfId="13" applyFont="1" applyBorder="1" applyAlignment="1" applyProtection="1">
      <alignment horizontal="distributed" vertical="center"/>
    </xf>
    <xf numFmtId="0" fontId="42" fillId="0" borderId="29" xfId="13" applyFont="1" applyBorder="1" applyAlignment="1" applyProtection="1">
      <alignment horizontal="center" vertical="center" shrinkToFit="1"/>
    </xf>
    <xf numFmtId="0" fontId="42" fillId="0" borderId="34" xfId="13" applyFont="1" applyBorder="1" applyAlignment="1" applyProtection="1">
      <alignment horizontal="center" vertical="center" shrinkToFit="1"/>
    </xf>
    <xf numFmtId="0" fontId="42" fillId="3" borderId="34" xfId="13" applyFont="1" applyFill="1" applyBorder="1" applyAlignment="1" applyProtection="1">
      <alignment horizontal="center" vertical="center" shrinkToFit="1"/>
    </xf>
    <xf numFmtId="0" fontId="42" fillId="0" borderId="30" xfId="13" applyFont="1" applyBorder="1" applyAlignment="1" applyProtection="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67">
    <dxf>
      <fill>
        <patternFill>
          <bgColor theme="1" tint="0.34998626667073579"/>
        </patternFill>
      </fill>
    </dxf>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R5&#12289;&#22269;&#27096;&#24335;/&#20966;&#36935;&#65298;/H30&#31309;&#31639;&#26360;&#26696;&#65288;&#23567;&#35215;&#27169;A&#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442;&#32771;)R5&#12289;&#22269;&#27096;&#24335;/&#20966;&#36935;&#65298;/H30&#31309;&#31639;&#34920;&#26696;(&#23567;&#35215;&#27169;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02&#12288;&#32102;&#20184;&#36027;&#12539;&#21521;&#19978;&#25903;&#25588;&#36027;/003&#12288;&#20966;&#36935;&#25913;&#21892;/01&#12288;&#20966;&#36935;&#25913;&#21892;/H27&#65374;&#26032;&#21046;&#24230;/01&#12288;&#31309;&#31639;&#34920;/H30&#31309;&#31639;&#34920;/&#12304;&#37428;&#26408;&#21152;&#24037;&#20013;&#12305;&#31309;&#31639;&#34920;&#26696;&#65288;&#20445;&#32946;&#2515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1442;&#32771;)R5&#12289;&#22269;&#27096;&#24335;/&#20966;&#36935;&#65298;/R5_07kateite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Ａ型）"/>
      <sheetName val="保育単価表（Ａ型）②"/>
      <sheetName val="小規模AB積算表（処遇Ⅱ）"/>
    </sheetNames>
    <sheetDataSet>
      <sheetData sheetId="0">
        <row r="2">
          <cell r="AS2">
            <v>1</v>
          </cell>
          <cell r="AT2">
            <v>12</v>
          </cell>
        </row>
        <row r="3">
          <cell r="AS3">
            <v>13</v>
          </cell>
          <cell r="AT3">
            <v>19</v>
          </cell>
        </row>
        <row r="4">
          <cell r="AS4">
            <v>0</v>
          </cell>
          <cell r="AT4">
            <v>0</v>
          </cell>
        </row>
        <row r="5">
          <cell r="AS5">
            <v>0</v>
          </cell>
          <cell r="AT5">
            <v>0</v>
          </cell>
        </row>
        <row r="6">
          <cell r="AS6">
            <v>0</v>
          </cell>
          <cell r="AT6">
            <v>0</v>
          </cell>
        </row>
        <row r="7">
          <cell r="AS7">
            <v>0</v>
          </cell>
          <cell r="AT7">
            <v>0</v>
          </cell>
        </row>
        <row r="8">
          <cell r="AS8">
            <v>0</v>
          </cell>
          <cell r="AT8">
            <v>0</v>
          </cell>
        </row>
        <row r="9">
          <cell r="AS9">
            <v>0</v>
          </cell>
          <cell r="AT9">
            <v>0</v>
          </cell>
        </row>
        <row r="10">
          <cell r="AS10">
            <v>0</v>
          </cell>
          <cell r="AT10">
            <v>0</v>
          </cell>
        </row>
        <row r="11">
          <cell r="AS11">
            <v>0</v>
          </cell>
          <cell r="AT11">
            <v>0</v>
          </cell>
        </row>
        <row r="12">
          <cell r="AS12">
            <v>0</v>
          </cell>
          <cell r="AT12">
            <v>0</v>
          </cell>
        </row>
        <row r="13">
          <cell r="AS13">
            <v>0</v>
          </cell>
          <cell r="AT13">
            <v>0</v>
          </cell>
        </row>
        <row r="14">
          <cell r="AS14">
            <v>0</v>
          </cell>
          <cell r="AT14">
            <v>0</v>
          </cell>
        </row>
        <row r="15">
          <cell r="AS15">
            <v>0</v>
          </cell>
          <cell r="AT15">
            <v>0</v>
          </cell>
        </row>
        <row r="16">
          <cell r="AS16">
            <v>0</v>
          </cell>
          <cell r="AT16">
            <v>0</v>
          </cell>
        </row>
        <row r="17">
          <cell r="AS17">
            <v>0</v>
          </cell>
          <cell r="AT17">
            <v>0</v>
          </cell>
        </row>
        <row r="18">
          <cell r="AS18">
            <v>0</v>
          </cell>
          <cell r="AT18">
            <v>0</v>
          </cell>
        </row>
      </sheetData>
      <sheetData sheetId="1">
        <row r="3">
          <cell r="B3">
            <v>0</v>
          </cell>
        </row>
      </sheetData>
      <sheetData sheetId="2">
        <row r="6">
          <cell r="A6">
            <v>1</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小規模Ｃ積算表（処遇Ⅱ）"/>
      <sheetName val="加算区分"/>
      <sheetName val="保育単価表（Ｃ型）"/>
      <sheetName val="保育単価表（Ｃ型）②"/>
    </sheetNames>
    <sheetDataSet>
      <sheetData sheetId="0">
        <row r="1">
          <cell r="AV1" t="str">
            <v>資格人数</v>
          </cell>
        </row>
        <row r="2">
          <cell r="AV2" t="str">
            <v>１人</v>
          </cell>
          <cell r="AW2" t="e">
            <v>#N/A</v>
          </cell>
        </row>
        <row r="3">
          <cell r="AV3" t="str">
            <v>２人</v>
          </cell>
          <cell r="AW3" t="e">
            <v>#N/A</v>
          </cell>
        </row>
        <row r="4">
          <cell r="AV4" t="str">
            <v>２人以上</v>
          </cell>
          <cell r="AW4" t="e">
            <v>#N/A</v>
          </cell>
        </row>
        <row r="5">
          <cell r="AV5" t="str">
            <v>３人以上</v>
          </cell>
          <cell r="AW5" t="e">
            <v>#N/A</v>
          </cell>
        </row>
      </sheetData>
      <sheetData sheetId="1"/>
      <sheetData sheetId="2"/>
      <sheetData sheetId="3">
        <row r="7">
          <cell r="P7" t="str">
            <v>10人以下１人</v>
          </cell>
          <cell r="Q7">
            <v>2140</v>
          </cell>
          <cell r="R7" t="str">
            <v>＋</v>
          </cell>
          <cell r="S7">
            <v>20</v>
          </cell>
        </row>
        <row r="8">
          <cell r="P8" t="str">
            <v>10人以下２人以上</v>
          </cell>
          <cell r="Q8">
            <v>4280</v>
          </cell>
          <cell r="S8">
            <v>40</v>
          </cell>
        </row>
        <row r="11">
          <cell r="P11" t="str">
            <v>15人以下１人</v>
          </cell>
          <cell r="Q11">
            <v>1430</v>
          </cell>
          <cell r="R11" t="str">
            <v>＋</v>
          </cell>
          <cell r="S11">
            <v>10</v>
          </cell>
        </row>
        <row r="12">
          <cell r="P12" t="str">
            <v>15人以下２人</v>
          </cell>
          <cell r="Q12">
            <v>2860</v>
          </cell>
          <cell r="S12">
            <v>20</v>
          </cell>
        </row>
        <row r="13">
          <cell r="P13" t="str">
            <v>15人以下３人以上</v>
          </cell>
          <cell r="Q13">
            <v>4290</v>
          </cell>
          <cell r="S13">
            <v>30</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refreshError="1"/>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処遇Ⅱ）"/>
      <sheetName val="第５号様式"/>
    </sheetNames>
    <sheetDataSet>
      <sheetData sheetId="0">
        <row r="14">
          <cell r="X14"/>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59"/>
  <sheetViews>
    <sheetView tabSelected="1" view="pageBreakPreview" zoomScaleNormal="100" zoomScaleSheetLayoutView="100" workbookViewId="0">
      <pane xSplit="10" topLeftCell="K1" activePane="topRight" state="frozen"/>
      <selection pane="topRight" activeCell="E5" sqref="E5"/>
    </sheetView>
  </sheetViews>
  <sheetFormatPr defaultRowHeight="13.5"/>
  <cols>
    <col min="1" max="1" width="4.125" style="41" customWidth="1"/>
    <col min="2" max="2" width="9" style="41"/>
    <col min="3" max="3" width="18.25" style="41" customWidth="1"/>
    <col min="4" max="4" width="13.375" style="41" customWidth="1"/>
    <col min="5" max="5" width="13.5" style="41" customWidth="1"/>
    <col min="6" max="6" width="4.25" style="41" customWidth="1"/>
    <col min="7" max="7" width="10.25" style="41" customWidth="1"/>
    <col min="8" max="8" width="9" style="41"/>
    <col min="9" max="9" width="12.25" style="41" customWidth="1"/>
    <col min="10" max="10" width="4.125" style="41" customWidth="1"/>
    <col min="11" max="11" width="5.125" style="41" customWidth="1"/>
    <col min="12" max="12" width="2.375" style="41" customWidth="1"/>
    <col min="13" max="14" width="9" style="41" hidden="1" customWidth="1"/>
    <col min="15" max="15" width="9" style="41" customWidth="1"/>
    <col min="16" max="16384" width="9" style="41"/>
  </cols>
  <sheetData>
    <row r="1" spans="1:13" ht="17.25">
      <c r="A1" s="39" t="s">
        <v>160</v>
      </c>
      <c r="B1" s="40"/>
      <c r="C1" s="40"/>
      <c r="D1" s="40"/>
      <c r="E1" s="40"/>
      <c r="F1" s="40"/>
      <c r="G1" s="40"/>
      <c r="H1" s="40"/>
      <c r="I1" s="40"/>
      <c r="J1" s="40"/>
    </row>
    <row r="2" spans="1:13" ht="14.25" thickBot="1">
      <c r="A2" s="42"/>
      <c r="B2" s="42"/>
      <c r="C2" s="42"/>
      <c r="D2" s="42"/>
      <c r="E2" s="42"/>
      <c r="F2" s="42"/>
      <c r="G2" s="42"/>
      <c r="H2" s="42"/>
      <c r="I2" s="42"/>
      <c r="J2" s="42"/>
    </row>
    <row r="3" spans="1:13" ht="201.75" customHeight="1" thickBot="1">
      <c r="A3" s="42"/>
      <c r="B3" s="267" t="s">
        <v>225</v>
      </c>
      <c r="C3" s="268"/>
      <c r="D3" s="268"/>
      <c r="E3" s="268"/>
      <c r="F3" s="268"/>
      <c r="G3" s="268"/>
      <c r="H3" s="268"/>
      <c r="I3" s="269"/>
      <c r="J3" s="42"/>
    </row>
    <row r="4" spans="1:13" ht="20.100000000000001" customHeight="1" thickBot="1">
      <c r="A4" s="42"/>
      <c r="B4" s="42" t="s">
        <v>70</v>
      </c>
      <c r="C4" s="42"/>
      <c r="D4" s="42"/>
      <c r="E4" s="42"/>
      <c r="F4" s="42"/>
      <c r="G4" s="42"/>
      <c r="H4" s="42"/>
      <c r="I4" s="42"/>
      <c r="J4" s="42"/>
    </row>
    <row r="5" spans="1:13" ht="29.25" customHeight="1">
      <c r="A5" s="42"/>
      <c r="B5" s="42"/>
      <c r="C5" s="43" t="s">
        <v>71</v>
      </c>
      <c r="D5" s="44" t="s">
        <v>72</v>
      </c>
      <c r="E5" s="58"/>
      <c r="F5" s="45" t="s">
        <v>73</v>
      </c>
      <c r="G5" s="42"/>
      <c r="H5" s="42"/>
      <c r="I5" s="42"/>
      <c r="J5" s="42"/>
    </row>
    <row r="6" spans="1:13" ht="29.25" customHeight="1">
      <c r="A6" s="42"/>
      <c r="B6" s="42"/>
      <c r="C6" s="46" t="s">
        <v>5</v>
      </c>
      <c r="D6" s="270" t="s">
        <v>200</v>
      </c>
      <c r="E6" s="270"/>
      <c r="F6" s="271"/>
      <c r="G6" s="42"/>
      <c r="H6" s="42"/>
      <c r="I6" s="42"/>
      <c r="J6" s="42"/>
    </row>
    <row r="7" spans="1:13" ht="29.25" customHeight="1">
      <c r="A7" s="42"/>
      <c r="B7" s="42"/>
      <c r="C7" s="46" t="s">
        <v>74</v>
      </c>
      <c r="D7" s="272"/>
      <c r="E7" s="272"/>
      <c r="F7" s="273"/>
      <c r="G7" s="42"/>
      <c r="H7" s="42"/>
      <c r="I7" s="42"/>
      <c r="J7" s="40"/>
    </row>
    <row r="8" spans="1:13" ht="29.25" customHeight="1">
      <c r="A8" s="42"/>
      <c r="B8" s="42"/>
      <c r="C8" s="46" t="s">
        <v>75</v>
      </c>
      <c r="D8" s="274"/>
      <c r="E8" s="275"/>
      <c r="F8" s="276"/>
      <c r="G8" s="42"/>
      <c r="H8" s="42"/>
      <c r="I8" s="42"/>
      <c r="J8" s="42"/>
    </row>
    <row r="9" spans="1:13" ht="29.25" customHeight="1">
      <c r="A9" s="42"/>
      <c r="B9" s="42"/>
      <c r="C9" s="110" t="s">
        <v>76</v>
      </c>
      <c r="D9" s="277"/>
      <c r="E9" s="278"/>
      <c r="F9" s="279"/>
      <c r="G9" s="42"/>
      <c r="H9" s="42"/>
      <c r="I9" s="42"/>
      <c r="J9" s="42"/>
    </row>
    <row r="10" spans="1:13" ht="29.25" customHeight="1">
      <c r="A10" s="42"/>
      <c r="B10" s="42"/>
      <c r="C10" s="46" t="s">
        <v>167</v>
      </c>
      <c r="D10" s="293"/>
      <c r="E10" s="275"/>
      <c r="F10" s="276"/>
      <c r="G10" s="111"/>
      <c r="H10" s="112"/>
      <c r="I10" s="112"/>
      <c r="J10" s="42"/>
    </row>
    <row r="11" spans="1:13" ht="29.25" customHeight="1" thickBot="1">
      <c r="A11" s="42"/>
      <c r="B11" s="42"/>
      <c r="C11" s="48" t="s">
        <v>168</v>
      </c>
      <c r="D11" s="294"/>
      <c r="E11" s="295"/>
      <c r="F11" s="296"/>
      <c r="G11" s="111"/>
      <c r="H11" s="112"/>
      <c r="I11" s="112"/>
      <c r="J11" s="42"/>
    </row>
    <row r="12" spans="1:13" ht="39.950000000000003" customHeight="1">
      <c r="A12" s="42"/>
      <c r="B12" s="42"/>
      <c r="C12" s="297" t="s">
        <v>222</v>
      </c>
      <c r="D12" s="298"/>
      <c r="E12" s="298"/>
      <c r="F12" s="298"/>
      <c r="G12" s="298"/>
      <c r="H12" s="298"/>
      <c r="I12" s="298"/>
      <c r="J12" s="42"/>
    </row>
    <row r="13" spans="1:13" ht="20.100000000000001" customHeight="1" thickBot="1">
      <c r="A13" s="40"/>
      <c r="B13" s="40" t="s">
        <v>79</v>
      </c>
      <c r="C13" s="49"/>
      <c r="D13" s="49"/>
      <c r="E13" s="49"/>
      <c r="F13" s="49"/>
      <c r="G13" s="49"/>
      <c r="H13" s="40"/>
      <c r="I13" s="40"/>
      <c r="J13" s="40"/>
      <c r="K13" s="47"/>
      <c r="L13" s="50"/>
    </row>
    <row r="14" spans="1:13" ht="29.25" customHeight="1" thickBot="1">
      <c r="A14" s="40"/>
      <c r="B14" s="40"/>
      <c r="C14" s="251" t="s">
        <v>153</v>
      </c>
      <c r="D14" s="252"/>
      <c r="E14" s="252"/>
      <c r="F14" s="255"/>
      <c r="G14" s="256"/>
      <c r="H14" s="42"/>
      <c r="I14" s="42"/>
      <c r="J14" s="40"/>
      <c r="K14" s="47"/>
      <c r="L14" s="50"/>
      <c r="M14" s="41" t="s">
        <v>78</v>
      </c>
    </row>
    <row r="15" spans="1:13" ht="60" customHeight="1" thickBot="1">
      <c r="A15" s="40"/>
      <c r="B15" s="40"/>
      <c r="C15" s="283" t="s">
        <v>223</v>
      </c>
      <c r="D15" s="283"/>
      <c r="E15" s="283"/>
      <c r="F15" s="283"/>
      <c r="G15" s="283"/>
      <c r="H15" s="283"/>
      <c r="I15" s="283"/>
      <c r="J15" s="283"/>
      <c r="K15" s="47"/>
      <c r="L15" s="50"/>
      <c r="M15" s="41" t="s">
        <v>151</v>
      </c>
    </row>
    <row r="16" spans="1:13" ht="29.25" customHeight="1" thickBot="1">
      <c r="A16" s="40"/>
      <c r="B16" s="40"/>
      <c r="C16" s="251" t="s">
        <v>150</v>
      </c>
      <c r="D16" s="252"/>
      <c r="E16" s="252"/>
      <c r="F16" s="255"/>
      <c r="G16" s="256"/>
      <c r="H16" s="42"/>
      <c r="I16" s="42"/>
      <c r="J16" s="102"/>
      <c r="K16" s="47"/>
      <c r="L16" s="50"/>
    </row>
    <row r="17" spans="1:14" ht="45" customHeight="1">
      <c r="A17" s="42"/>
      <c r="B17" s="42"/>
      <c r="C17" s="284" t="s">
        <v>152</v>
      </c>
      <c r="D17" s="284"/>
      <c r="E17" s="284"/>
      <c r="F17" s="284"/>
      <c r="G17" s="284"/>
      <c r="H17" s="284"/>
      <c r="I17" s="284"/>
      <c r="J17" s="284"/>
    </row>
    <row r="18" spans="1:14" ht="20.100000000000001" customHeight="1" thickBot="1">
      <c r="A18" s="40"/>
      <c r="B18" s="40" t="s">
        <v>80</v>
      </c>
      <c r="C18" s="49"/>
      <c r="D18" s="49"/>
      <c r="E18" s="49"/>
      <c r="F18" s="49"/>
      <c r="G18" s="49"/>
      <c r="H18" s="40"/>
      <c r="I18" s="40"/>
      <c r="J18" s="40"/>
      <c r="K18" s="47"/>
      <c r="L18" s="50"/>
    </row>
    <row r="19" spans="1:14" ht="29.25" customHeight="1">
      <c r="A19" s="40"/>
      <c r="B19" s="40"/>
      <c r="C19" s="253" t="s">
        <v>81</v>
      </c>
      <c r="D19" s="254"/>
      <c r="E19" s="254"/>
      <c r="F19" s="257"/>
      <c r="G19" s="258"/>
      <c r="H19" s="42"/>
      <c r="I19" s="42"/>
      <c r="J19" s="40"/>
      <c r="K19" s="47"/>
      <c r="L19" s="50"/>
    </row>
    <row r="20" spans="1:14" s="237" customFormat="1" ht="29.25" customHeight="1" thickBot="1">
      <c r="A20" s="233"/>
      <c r="B20" s="233"/>
      <c r="C20" s="289" t="s">
        <v>154</v>
      </c>
      <c r="D20" s="290"/>
      <c r="E20" s="290"/>
      <c r="F20" s="291" t="s">
        <v>226</v>
      </c>
      <c r="G20" s="292"/>
      <c r="H20" s="234"/>
      <c r="I20" s="234"/>
      <c r="J20" s="233"/>
      <c r="K20" s="235"/>
      <c r="L20" s="236"/>
    </row>
    <row r="21" spans="1:14" ht="39.950000000000003" customHeight="1">
      <c r="A21" s="42"/>
      <c r="B21" s="42"/>
      <c r="C21" s="285" t="s">
        <v>224</v>
      </c>
      <c r="D21" s="286"/>
      <c r="E21" s="286"/>
      <c r="F21" s="286"/>
      <c r="G21" s="286"/>
      <c r="H21" s="286"/>
      <c r="I21" s="286"/>
      <c r="J21" s="286"/>
    </row>
    <row r="22" spans="1:14" ht="18" customHeight="1">
      <c r="A22" s="40"/>
      <c r="B22" s="238" t="s">
        <v>159</v>
      </c>
      <c r="C22" s="238"/>
      <c r="D22" s="238"/>
      <c r="E22" s="238"/>
      <c r="F22" s="238"/>
      <c r="G22" s="238"/>
      <c r="H22" s="238"/>
      <c r="I22" s="238"/>
      <c r="J22" s="40"/>
      <c r="K22" s="47"/>
      <c r="L22" s="50"/>
    </row>
    <row r="23" spans="1:14" ht="18" customHeight="1">
      <c r="A23" s="40"/>
      <c r="C23" s="49"/>
      <c r="D23" s="49"/>
      <c r="E23" s="49"/>
      <c r="F23" s="49"/>
      <c r="G23" s="49"/>
      <c r="H23" s="40"/>
      <c r="I23" s="40"/>
      <c r="J23" s="40"/>
      <c r="K23" s="47"/>
      <c r="L23" s="50"/>
    </row>
    <row r="24" spans="1:14" ht="17.25" customHeight="1" thickBot="1">
      <c r="A24" s="40"/>
      <c r="B24" s="40" t="s">
        <v>82</v>
      </c>
      <c r="C24" s="49"/>
      <c r="D24" s="49"/>
      <c r="E24" s="49"/>
      <c r="F24" s="49"/>
      <c r="G24" s="49"/>
      <c r="H24" s="40"/>
      <c r="I24" s="40"/>
      <c r="J24" s="40"/>
      <c r="K24" s="47"/>
      <c r="L24" s="50"/>
    </row>
    <row r="25" spans="1:14" ht="29.25" customHeight="1" thickBot="1">
      <c r="A25" s="40"/>
      <c r="B25" s="40"/>
      <c r="C25" s="251" t="s">
        <v>202</v>
      </c>
      <c r="D25" s="252"/>
      <c r="E25" s="252"/>
      <c r="F25" s="287"/>
      <c r="G25" s="288"/>
      <c r="H25" s="288"/>
      <c r="I25" s="105" t="s">
        <v>203</v>
      </c>
      <c r="J25" s="40"/>
      <c r="K25" s="47"/>
      <c r="L25" s="50"/>
    </row>
    <row r="26" spans="1:14" ht="15" customHeight="1" thickBot="1">
      <c r="A26" s="40"/>
      <c r="B26" s="40"/>
      <c r="C26" s="103"/>
      <c r="D26" s="104"/>
      <c r="E26" s="40"/>
      <c r="F26" s="102"/>
      <c r="G26" s="102"/>
      <c r="H26" s="102"/>
      <c r="I26" s="102"/>
      <c r="J26" s="40"/>
      <c r="K26" s="47"/>
      <c r="L26" s="50"/>
    </row>
    <row r="27" spans="1:14" ht="29.25" customHeight="1">
      <c r="A27" s="40"/>
      <c r="B27" s="40"/>
      <c r="C27" s="240" t="s">
        <v>209</v>
      </c>
      <c r="D27" s="300"/>
      <c r="E27" s="178" t="s">
        <v>207</v>
      </c>
      <c r="F27" s="299"/>
      <c r="G27" s="299"/>
      <c r="H27" s="299"/>
      <c r="I27" s="51" t="s">
        <v>62</v>
      </c>
      <c r="J27" s="40"/>
      <c r="K27" s="47"/>
      <c r="L27" s="50"/>
    </row>
    <row r="28" spans="1:14" ht="29.25" customHeight="1" thickBot="1">
      <c r="A28" s="40"/>
      <c r="B28" s="40"/>
      <c r="C28" s="301"/>
      <c r="D28" s="302"/>
      <c r="E28" s="179" t="s">
        <v>206</v>
      </c>
      <c r="F28" s="303">
        <f>IF(F27=1,0,1)</f>
        <v>1</v>
      </c>
      <c r="G28" s="303"/>
      <c r="H28" s="303"/>
      <c r="I28" s="53" t="s">
        <v>62</v>
      </c>
      <c r="J28" s="40"/>
      <c r="K28" s="47"/>
      <c r="L28" s="50"/>
    </row>
    <row r="29" spans="1:14" ht="15" customHeight="1">
      <c r="A29" s="40"/>
      <c r="B29" s="40"/>
      <c r="C29" s="183" t="s">
        <v>208</v>
      </c>
      <c r="D29" s="182"/>
      <c r="E29" s="180"/>
      <c r="F29" s="181"/>
      <c r="G29" s="181"/>
      <c r="H29" s="102"/>
      <c r="I29" s="102"/>
      <c r="J29" s="40"/>
      <c r="K29" s="47"/>
      <c r="L29" s="50"/>
    </row>
    <row r="30" spans="1:14" ht="15" customHeight="1" thickBot="1">
      <c r="A30" s="40"/>
      <c r="B30" s="40"/>
      <c r="C30" s="103"/>
      <c r="D30" s="104"/>
      <c r="E30" s="40"/>
      <c r="F30" s="102"/>
      <c r="G30" s="102"/>
      <c r="H30" s="102"/>
      <c r="I30" s="102"/>
      <c r="J30" s="40"/>
      <c r="K30" s="47"/>
      <c r="L30" s="50"/>
    </row>
    <row r="31" spans="1:14" ht="27.75" customHeight="1">
      <c r="A31" s="40"/>
      <c r="B31" s="40"/>
      <c r="C31" s="259" t="s">
        <v>201</v>
      </c>
      <c r="D31" s="280" t="s">
        <v>211</v>
      </c>
      <c r="E31" s="281"/>
      <c r="F31" s="281"/>
      <c r="G31" s="282"/>
      <c r="H31" s="59"/>
      <c r="I31" s="190"/>
      <c r="J31" s="40"/>
      <c r="M31" s="29"/>
      <c r="N31" s="29"/>
    </row>
    <row r="32" spans="1:14" ht="27.75" customHeight="1">
      <c r="A32" s="40"/>
      <c r="B32" s="40"/>
      <c r="C32" s="260"/>
      <c r="D32" s="262" t="s">
        <v>212</v>
      </c>
      <c r="E32" s="263"/>
      <c r="F32" s="263"/>
      <c r="G32" s="263"/>
      <c r="H32" s="60"/>
      <c r="I32" s="189"/>
      <c r="J32" s="40"/>
      <c r="M32" s="29"/>
      <c r="N32" s="29"/>
    </row>
    <row r="33" spans="1:16384" s="41" customFormat="1" ht="27.75" customHeight="1">
      <c r="A33" s="42"/>
      <c r="B33" s="42"/>
      <c r="C33" s="260"/>
      <c r="D33" s="264" t="s">
        <v>161</v>
      </c>
      <c r="E33" s="265"/>
      <c r="F33" s="265"/>
      <c r="G33" s="265"/>
      <c r="H33" s="60"/>
      <c r="I33" s="56"/>
      <c r="J33" s="40"/>
      <c r="M33" s="29"/>
      <c r="N33" s="29"/>
    </row>
    <row r="34" spans="1:16384" s="41" customFormat="1" ht="27.75" customHeight="1" thickBot="1">
      <c r="A34" s="40"/>
      <c r="B34" s="40"/>
      <c r="C34" s="261"/>
      <c r="D34" s="247" t="s">
        <v>176</v>
      </c>
      <c r="E34" s="266"/>
      <c r="F34" s="266"/>
      <c r="G34" s="266"/>
      <c r="H34" s="61"/>
      <c r="I34" s="191"/>
      <c r="J34" s="40"/>
      <c r="M34" s="29"/>
      <c r="N34" s="29"/>
    </row>
    <row r="35" spans="1:16384" s="41" customFormat="1" ht="18" customHeight="1">
      <c r="A35" s="40"/>
      <c r="B35" s="40"/>
      <c r="C35" s="54"/>
      <c r="D35" s="55"/>
      <c r="E35" s="55"/>
      <c r="F35" s="55"/>
      <c r="G35" s="55"/>
      <c r="H35" s="55"/>
      <c r="I35" s="55"/>
      <c r="J35" s="40"/>
      <c r="M35" s="29"/>
      <c r="N35" s="29"/>
    </row>
    <row r="36" spans="1:16384" s="41" customFormat="1" ht="27.75" customHeight="1" thickBot="1">
      <c r="A36" s="109"/>
      <c r="B36" s="109"/>
      <c r="C36" s="239" t="s">
        <v>166</v>
      </c>
      <c r="D36" s="239"/>
      <c r="E36" s="239"/>
      <c r="F36" s="239"/>
      <c r="G36" s="239"/>
      <c r="H36" s="239"/>
      <c r="I36" s="239"/>
      <c r="J36" s="40"/>
      <c r="K36" s="109"/>
      <c r="L36" s="109"/>
      <c r="M36" s="29"/>
      <c r="N36" s="29"/>
      <c r="O36" s="109"/>
      <c r="P36" s="109"/>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E36" s="238"/>
      <c r="DF36" s="238"/>
      <c r="DG36" s="238"/>
      <c r="DH36" s="238"/>
      <c r="DI36" s="238"/>
      <c r="DJ36" s="238"/>
      <c r="DK36" s="238"/>
      <c r="DL36" s="238"/>
      <c r="DM36" s="238"/>
      <c r="DN36" s="238"/>
      <c r="DO36" s="238"/>
      <c r="DP36" s="238"/>
      <c r="DQ36" s="238"/>
      <c r="DR36" s="238"/>
      <c r="DS36" s="238"/>
      <c r="DT36" s="238"/>
      <c r="DU36" s="238"/>
      <c r="DV36" s="238"/>
      <c r="DW36" s="238"/>
      <c r="DX36" s="238"/>
      <c r="DY36" s="238"/>
      <c r="DZ36" s="238"/>
      <c r="EA36" s="238"/>
      <c r="EB36" s="238"/>
      <c r="EC36" s="238"/>
      <c r="ED36" s="238"/>
      <c r="EE36" s="238"/>
      <c r="EF36" s="238"/>
      <c r="EG36" s="238"/>
      <c r="EH36" s="238"/>
      <c r="EI36" s="238"/>
      <c r="EJ36" s="238"/>
      <c r="EK36" s="238"/>
      <c r="EL36" s="238"/>
      <c r="EM36" s="238"/>
      <c r="EN36" s="238"/>
      <c r="EO36" s="238"/>
      <c r="EP36" s="238"/>
      <c r="EQ36" s="238"/>
      <c r="ER36" s="238"/>
      <c r="ES36" s="238"/>
      <c r="ET36" s="238"/>
      <c r="EU36" s="238"/>
      <c r="EV36" s="238"/>
      <c r="EW36" s="238"/>
      <c r="EX36" s="238"/>
      <c r="EY36" s="238"/>
      <c r="EZ36" s="238"/>
      <c r="FA36" s="238"/>
      <c r="FB36" s="238"/>
      <c r="FC36" s="238"/>
      <c r="FD36" s="238"/>
      <c r="FE36" s="238"/>
      <c r="FF36" s="238"/>
      <c r="FG36" s="238"/>
      <c r="FH36" s="238"/>
      <c r="FI36" s="238"/>
      <c r="FJ36" s="238"/>
      <c r="FK36" s="238"/>
      <c r="FL36" s="238"/>
      <c r="FM36" s="238"/>
      <c r="FN36" s="238"/>
      <c r="FO36" s="238"/>
      <c r="FP36" s="238"/>
      <c r="FQ36" s="238"/>
      <c r="FR36" s="238"/>
      <c r="FS36" s="238"/>
      <c r="FT36" s="238"/>
      <c r="FU36" s="238"/>
      <c r="FV36" s="238"/>
      <c r="FW36" s="238"/>
      <c r="FX36" s="238"/>
      <c r="FY36" s="238"/>
      <c r="FZ36" s="238"/>
      <c r="GA36" s="238"/>
      <c r="GB36" s="238"/>
      <c r="GC36" s="238"/>
      <c r="GD36" s="238"/>
      <c r="GE36" s="238"/>
      <c r="GF36" s="238"/>
      <c r="GG36" s="238"/>
      <c r="GH36" s="238"/>
      <c r="GI36" s="238"/>
      <c r="GJ36" s="238"/>
      <c r="GK36" s="238"/>
      <c r="GL36" s="238"/>
      <c r="GM36" s="238"/>
      <c r="GN36" s="238"/>
      <c r="GO36" s="238"/>
      <c r="GP36" s="238"/>
      <c r="GQ36" s="238"/>
      <c r="GR36" s="238"/>
      <c r="GS36" s="238"/>
      <c r="GT36" s="238"/>
      <c r="GU36" s="238"/>
      <c r="GV36" s="238"/>
      <c r="GW36" s="238"/>
      <c r="GX36" s="238"/>
      <c r="GY36" s="238"/>
      <c r="GZ36" s="238"/>
      <c r="HA36" s="238"/>
      <c r="HB36" s="238"/>
      <c r="HC36" s="238"/>
      <c r="HD36" s="238"/>
      <c r="HE36" s="238"/>
      <c r="HF36" s="238"/>
      <c r="HG36" s="238"/>
      <c r="HH36" s="238"/>
      <c r="HI36" s="238"/>
      <c r="HJ36" s="238"/>
      <c r="HK36" s="238"/>
      <c r="HL36" s="238"/>
      <c r="HM36" s="238"/>
      <c r="HN36" s="238"/>
      <c r="HO36" s="238"/>
      <c r="HP36" s="238"/>
      <c r="HQ36" s="238"/>
      <c r="HR36" s="238"/>
      <c r="HS36" s="238"/>
      <c r="HT36" s="238"/>
      <c r="HU36" s="238"/>
      <c r="HV36" s="238"/>
      <c r="HW36" s="238"/>
      <c r="HX36" s="238"/>
      <c r="HY36" s="238"/>
      <c r="HZ36" s="238"/>
      <c r="IA36" s="238"/>
      <c r="IB36" s="238"/>
      <c r="IC36" s="238"/>
      <c r="ID36" s="238"/>
      <c r="IE36" s="238"/>
      <c r="IF36" s="238"/>
      <c r="IG36" s="238"/>
      <c r="IH36" s="238"/>
      <c r="II36" s="238"/>
      <c r="IJ36" s="238"/>
      <c r="IK36" s="238"/>
      <c r="IL36" s="238"/>
      <c r="IM36" s="238"/>
      <c r="IN36" s="238"/>
      <c r="IO36" s="238"/>
      <c r="IP36" s="238"/>
      <c r="IQ36" s="238"/>
      <c r="IR36" s="238"/>
      <c r="IS36" s="238"/>
      <c r="IT36" s="238"/>
      <c r="IU36" s="238"/>
      <c r="IV36" s="238"/>
      <c r="IW36" s="238"/>
      <c r="IX36" s="238"/>
      <c r="IY36" s="238"/>
      <c r="IZ36" s="238"/>
      <c r="JA36" s="238"/>
      <c r="JB36" s="238"/>
      <c r="JC36" s="238"/>
      <c r="JD36" s="238"/>
      <c r="JE36" s="238"/>
      <c r="JF36" s="238"/>
      <c r="JG36" s="238"/>
      <c r="JH36" s="238"/>
      <c r="JI36" s="238"/>
      <c r="JJ36" s="238"/>
      <c r="JK36" s="238"/>
      <c r="JL36" s="238"/>
      <c r="JM36" s="238"/>
      <c r="JN36" s="238"/>
      <c r="JO36" s="238"/>
      <c r="JP36" s="238"/>
      <c r="JQ36" s="238"/>
      <c r="JR36" s="238"/>
      <c r="JS36" s="238"/>
      <c r="JT36" s="238"/>
      <c r="JU36" s="238"/>
      <c r="JV36" s="238"/>
      <c r="JW36" s="238"/>
      <c r="JX36" s="238"/>
      <c r="JY36" s="238"/>
      <c r="JZ36" s="238"/>
      <c r="KA36" s="238"/>
      <c r="KB36" s="238"/>
      <c r="KC36" s="238"/>
      <c r="KD36" s="238"/>
      <c r="KE36" s="238"/>
      <c r="KF36" s="238"/>
      <c r="KG36" s="238"/>
      <c r="KH36" s="238"/>
      <c r="KI36" s="238"/>
      <c r="KJ36" s="238"/>
      <c r="KK36" s="238"/>
      <c r="KL36" s="238"/>
      <c r="KM36" s="238"/>
      <c r="KN36" s="238"/>
      <c r="KO36" s="238"/>
      <c r="KP36" s="238"/>
      <c r="KQ36" s="238"/>
      <c r="KR36" s="238"/>
      <c r="KS36" s="238"/>
      <c r="KT36" s="238"/>
      <c r="KU36" s="238"/>
      <c r="KV36" s="238"/>
      <c r="KW36" s="238"/>
      <c r="KX36" s="238"/>
      <c r="KY36" s="238"/>
      <c r="KZ36" s="238"/>
      <c r="LA36" s="238"/>
      <c r="LB36" s="238"/>
      <c r="LC36" s="238"/>
      <c r="LD36" s="238"/>
      <c r="LE36" s="238"/>
      <c r="LF36" s="238"/>
      <c r="LG36" s="238"/>
      <c r="LH36" s="238"/>
      <c r="LI36" s="238"/>
      <c r="LJ36" s="238"/>
      <c r="LK36" s="238"/>
      <c r="LL36" s="238"/>
      <c r="LM36" s="238"/>
      <c r="LN36" s="238"/>
      <c r="LO36" s="238"/>
      <c r="LP36" s="238"/>
      <c r="LQ36" s="238"/>
      <c r="LR36" s="238"/>
      <c r="LS36" s="238"/>
      <c r="LT36" s="238"/>
      <c r="LU36" s="238"/>
      <c r="LV36" s="238"/>
      <c r="LW36" s="238"/>
      <c r="LX36" s="238"/>
      <c r="LY36" s="238"/>
      <c r="LZ36" s="238"/>
      <c r="MA36" s="238"/>
      <c r="MB36" s="238"/>
      <c r="MC36" s="238"/>
      <c r="MD36" s="238"/>
      <c r="ME36" s="238"/>
      <c r="MF36" s="238"/>
      <c r="MG36" s="238"/>
      <c r="MH36" s="238"/>
      <c r="MI36" s="238"/>
      <c r="MJ36" s="238"/>
      <c r="MK36" s="238"/>
      <c r="ML36" s="238"/>
      <c r="MM36" s="238"/>
      <c r="MN36" s="238"/>
      <c r="MO36" s="238"/>
      <c r="MP36" s="238"/>
      <c r="MQ36" s="238"/>
      <c r="MR36" s="238"/>
      <c r="MS36" s="238"/>
      <c r="MT36" s="238"/>
      <c r="MU36" s="238"/>
      <c r="MV36" s="238"/>
      <c r="MW36" s="238"/>
      <c r="MX36" s="238"/>
      <c r="MY36" s="238"/>
      <c r="MZ36" s="238"/>
      <c r="NA36" s="238"/>
      <c r="NB36" s="238"/>
      <c r="NC36" s="238"/>
      <c r="ND36" s="238"/>
      <c r="NE36" s="238"/>
      <c r="NF36" s="238"/>
      <c r="NG36" s="238"/>
      <c r="NH36" s="238"/>
      <c r="NI36" s="238"/>
      <c r="NJ36" s="238"/>
      <c r="NK36" s="238"/>
      <c r="NL36" s="238"/>
      <c r="NM36" s="238"/>
      <c r="NN36" s="238"/>
      <c r="NO36" s="238"/>
      <c r="NP36" s="238"/>
      <c r="NQ36" s="238"/>
      <c r="NR36" s="238"/>
      <c r="NS36" s="238"/>
      <c r="NT36" s="238"/>
      <c r="NU36" s="238"/>
      <c r="NV36" s="238"/>
      <c r="NW36" s="238"/>
      <c r="NX36" s="238"/>
      <c r="NY36" s="238"/>
      <c r="NZ36" s="238"/>
      <c r="OA36" s="238"/>
      <c r="OB36" s="238"/>
      <c r="OC36" s="238"/>
      <c r="OD36" s="238"/>
      <c r="OE36" s="238"/>
      <c r="OF36" s="238"/>
      <c r="OG36" s="238"/>
      <c r="OH36" s="238"/>
      <c r="OI36" s="238"/>
      <c r="OJ36" s="238"/>
      <c r="OK36" s="238"/>
      <c r="OL36" s="238"/>
      <c r="OM36" s="238"/>
      <c r="ON36" s="238"/>
      <c r="OO36" s="238"/>
      <c r="OP36" s="238"/>
      <c r="OQ36" s="238"/>
      <c r="OR36" s="238"/>
      <c r="OS36" s="238"/>
      <c r="OT36" s="238"/>
      <c r="OU36" s="238"/>
      <c r="OV36" s="238"/>
      <c r="OW36" s="238"/>
      <c r="OX36" s="238"/>
      <c r="OY36" s="238"/>
      <c r="OZ36" s="238"/>
      <c r="PA36" s="238"/>
      <c r="PB36" s="238"/>
      <c r="PC36" s="238"/>
      <c r="PD36" s="238"/>
      <c r="PE36" s="238"/>
      <c r="PF36" s="238"/>
      <c r="PG36" s="238"/>
      <c r="PH36" s="238"/>
      <c r="PI36" s="238"/>
      <c r="PJ36" s="238"/>
      <c r="PK36" s="238"/>
      <c r="PL36" s="238"/>
      <c r="PM36" s="238"/>
      <c r="PN36" s="238"/>
      <c r="PO36" s="238"/>
      <c r="PP36" s="238"/>
      <c r="PQ36" s="238"/>
      <c r="PR36" s="238"/>
      <c r="PS36" s="238"/>
      <c r="PT36" s="238"/>
      <c r="PU36" s="238"/>
      <c r="PV36" s="238"/>
      <c r="PW36" s="238"/>
      <c r="PX36" s="238"/>
      <c r="PY36" s="238"/>
      <c r="PZ36" s="238"/>
      <c r="QA36" s="238"/>
      <c r="QB36" s="238"/>
      <c r="QC36" s="238"/>
      <c r="QD36" s="238"/>
      <c r="QE36" s="238"/>
      <c r="QF36" s="238"/>
      <c r="QG36" s="238"/>
      <c r="QH36" s="238"/>
      <c r="QI36" s="238"/>
      <c r="QJ36" s="238"/>
      <c r="QK36" s="238"/>
      <c r="QL36" s="238"/>
      <c r="QM36" s="238"/>
      <c r="QN36" s="238"/>
      <c r="QO36" s="238"/>
      <c r="QP36" s="238"/>
      <c r="QQ36" s="238"/>
      <c r="QR36" s="238"/>
      <c r="QS36" s="238"/>
      <c r="QT36" s="238"/>
      <c r="QU36" s="238"/>
      <c r="QV36" s="238"/>
      <c r="QW36" s="238"/>
      <c r="QX36" s="238"/>
      <c r="QY36" s="238"/>
      <c r="QZ36" s="238"/>
      <c r="RA36" s="238"/>
      <c r="RB36" s="238"/>
      <c r="RC36" s="238"/>
      <c r="RD36" s="238"/>
      <c r="RE36" s="238"/>
      <c r="RF36" s="238"/>
      <c r="RG36" s="238"/>
      <c r="RH36" s="238"/>
      <c r="RI36" s="238"/>
      <c r="RJ36" s="238"/>
      <c r="RK36" s="238"/>
      <c r="RL36" s="238"/>
      <c r="RM36" s="238"/>
      <c r="RN36" s="238"/>
      <c r="RO36" s="238"/>
      <c r="RP36" s="238"/>
      <c r="RQ36" s="238"/>
      <c r="RR36" s="238"/>
      <c r="RS36" s="238"/>
      <c r="RT36" s="238"/>
      <c r="RU36" s="238"/>
      <c r="RV36" s="238"/>
      <c r="RW36" s="238"/>
      <c r="RX36" s="238"/>
      <c r="RY36" s="238"/>
      <c r="RZ36" s="238"/>
      <c r="SA36" s="238"/>
      <c r="SB36" s="238"/>
      <c r="SC36" s="238"/>
      <c r="SD36" s="238"/>
      <c r="SE36" s="238"/>
      <c r="SF36" s="238"/>
      <c r="SG36" s="238"/>
      <c r="SH36" s="238"/>
      <c r="SI36" s="238"/>
      <c r="SJ36" s="238"/>
      <c r="SK36" s="238"/>
      <c r="SL36" s="238"/>
      <c r="SM36" s="238"/>
      <c r="SN36" s="238"/>
      <c r="SO36" s="238"/>
      <c r="SP36" s="238"/>
      <c r="SQ36" s="238"/>
      <c r="SR36" s="238"/>
      <c r="SS36" s="238"/>
      <c r="ST36" s="238"/>
      <c r="SU36" s="238"/>
      <c r="SV36" s="238"/>
      <c r="SW36" s="238"/>
      <c r="SX36" s="238"/>
      <c r="SY36" s="238"/>
      <c r="SZ36" s="238"/>
      <c r="TA36" s="238"/>
      <c r="TB36" s="238"/>
      <c r="TC36" s="238"/>
      <c r="TD36" s="238"/>
      <c r="TE36" s="238"/>
      <c r="TF36" s="238"/>
      <c r="TG36" s="238"/>
      <c r="TH36" s="238"/>
      <c r="TI36" s="238"/>
      <c r="TJ36" s="238"/>
      <c r="TK36" s="238"/>
      <c r="TL36" s="238"/>
      <c r="TM36" s="238"/>
      <c r="TN36" s="238"/>
      <c r="TO36" s="238"/>
      <c r="TP36" s="238"/>
      <c r="TQ36" s="238"/>
      <c r="TR36" s="238"/>
      <c r="TS36" s="238"/>
      <c r="TT36" s="238"/>
      <c r="TU36" s="238"/>
      <c r="TV36" s="238"/>
      <c r="TW36" s="238"/>
      <c r="TX36" s="238"/>
      <c r="TY36" s="238"/>
      <c r="TZ36" s="238"/>
      <c r="UA36" s="238"/>
      <c r="UB36" s="238"/>
      <c r="UC36" s="238"/>
      <c r="UD36" s="238"/>
      <c r="UE36" s="238"/>
      <c r="UF36" s="238"/>
      <c r="UG36" s="238"/>
      <c r="UH36" s="238"/>
      <c r="UI36" s="238"/>
      <c r="UJ36" s="238"/>
      <c r="UK36" s="238"/>
      <c r="UL36" s="238"/>
      <c r="UM36" s="238"/>
      <c r="UN36" s="238"/>
      <c r="UO36" s="238"/>
      <c r="UP36" s="238"/>
      <c r="UQ36" s="238"/>
      <c r="UR36" s="238"/>
      <c r="US36" s="238"/>
      <c r="UT36" s="238"/>
      <c r="UU36" s="238"/>
      <c r="UV36" s="238"/>
      <c r="UW36" s="238"/>
      <c r="UX36" s="238"/>
      <c r="UY36" s="238"/>
      <c r="UZ36" s="238"/>
      <c r="VA36" s="238"/>
      <c r="VB36" s="238"/>
      <c r="VC36" s="238"/>
      <c r="VD36" s="238"/>
      <c r="VE36" s="238"/>
      <c r="VF36" s="238"/>
      <c r="VG36" s="238"/>
      <c r="VH36" s="238"/>
      <c r="VI36" s="238"/>
      <c r="VJ36" s="238"/>
      <c r="VK36" s="238"/>
      <c r="VL36" s="238"/>
      <c r="VM36" s="238"/>
      <c r="VN36" s="238"/>
      <c r="VO36" s="238"/>
      <c r="VP36" s="238"/>
      <c r="VQ36" s="238"/>
      <c r="VR36" s="238"/>
      <c r="VS36" s="238"/>
      <c r="VT36" s="238"/>
      <c r="VU36" s="238"/>
      <c r="VV36" s="238"/>
      <c r="VW36" s="238"/>
      <c r="VX36" s="238"/>
      <c r="VY36" s="238"/>
      <c r="VZ36" s="238"/>
      <c r="WA36" s="238"/>
      <c r="WB36" s="238"/>
      <c r="WC36" s="238"/>
      <c r="WD36" s="238"/>
      <c r="WE36" s="238"/>
      <c r="WF36" s="238"/>
      <c r="WG36" s="238"/>
      <c r="WH36" s="238"/>
      <c r="WI36" s="238"/>
      <c r="WJ36" s="238"/>
      <c r="WK36" s="238"/>
      <c r="WL36" s="238"/>
      <c r="WM36" s="238"/>
      <c r="WN36" s="238"/>
      <c r="WO36" s="238"/>
      <c r="WP36" s="238"/>
      <c r="WQ36" s="238"/>
      <c r="WR36" s="238"/>
      <c r="WS36" s="238"/>
      <c r="WT36" s="238"/>
      <c r="WU36" s="238"/>
      <c r="WV36" s="238"/>
      <c r="WW36" s="238"/>
      <c r="WX36" s="238"/>
      <c r="WY36" s="238"/>
      <c r="WZ36" s="238"/>
      <c r="XA36" s="238"/>
      <c r="XB36" s="238"/>
      <c r="XC36" s="238"/>
      <c r="XD36" s="238"/>
      <c r="XE36" s="238"/>
      <c r="XF36" s="238"/>
      <c r="XG36" s="238"/>
      <c r="XH36" s="238"/>
      <c r="XI36" s="238"/>
      <c r="XJ36" s="238"/>
      <c r="XK36" s="238"/>
      <c r="XL36" s="238"/>
      <c r="XM36" s="238"/>
      <c r="XN36" s="238"/>
      <c r="XO36" s="238"/>
      <c r="XP36" s="238"/>
      <c r="XQ36" s="238"/>
      <c r="XR36" s="238"/>
      <c r="XS36" s="238"/>
      <c r="XT36" s="238"/>
      <c r="XU36" s="238"/>
      <c r="XV36" s="238"/>
      <c r="XW36" s="238"/>
      <c r="XX36" s="238"/>
      <c r="XY36" s="238"/>
      <c r="XZ36" s="238"/>
      <c r="YA36" s="238"/>
      <c r="YB36" s="238"/>
      <c r="YC36" s="238"/>
      <c r="YD36" s="238"/>
      <c r="YE36" s="238"/>
      <c r="YF36" s="238"/>
      <c r="YG36" s="238"/>
      <c r="YH36" s="238"/>
      <c r="YI36" s="238"/>
      <c r="YJ36" s="238"/>
      <c r="YK36" s="238"/>
      <c r="YL36" s="238"/>
      <c r="YM36" s="238"/>
      <c r="YN36" s="238"/>
      <c r="YO36" s="238"/>
      <c r="YP36" s="238"/>
      <c r="YQ36" s="238"/>
      <c r="YR36" s="238"/>
      <c r="YS36" s="238"/>
      <c r="YT36" s="238"/>
      <c r="YU36" s="238"/>
      <c r="YV36" s="238"/>
      <c r="YW36" s="238"/>
      <c r="YX36" s="238"/>
      <c r="YY36" s="238"/>
      <c r="YZ36" s="238"/>
      <c r="ZA36" s="238"/>
      <c r="ZB36" s="238"/>
      <c r="ZC36" s="238"/>
      <c r="ZD36" s="238"/>
      <c r="ZE36" s="238"/>
      <c r="ZF36" s="238"/>
      <c r="ZG36" s="238"/>
      <c r="ZH36" s="238"/>
      <c r="ZI36" s="238"/>
      <c r="ZJ36" s="238"/>
      <c r="ZK36" s="238"/>
      <c r="ZL36" s="238"/>
      <c r="ZM36" s="238"/>
      <c r="ZN36" s="238"/>
      <c r="ZO36" s="238"/>
      <c r="ZP36" s="238"/>
      <c r="ZQ36" s="238"/>
      <c r="ZR36" s="238"/>
      <c r="ZS36" s="238"/>
      <c r="ZT36" s="238"/>
      <c r="ZU36" s="238"/>
      <c r="ZV36" s="238"/>
      <c r="ZW36" s="238"/>
      <c r="ZX36" s="238"/>
      <c r="ZY36" s="238"/>
      <c r="ZZ36" s="238"/>
      <c r="AAA36" s="238"/>
      <c r="AAB36" s="238"/>
      <c r="AAC36" s="238"/>
      <c r="AAD36" s="238"/>
      <c r="AAE36" s="238"/>
      <c r="AAF36" s="238"/>
      <c r="AAG36" s="238"/>
      <c r="AAH36" s="238"/>
      <c r="AAI36" s="238"/>
      <c r="AAJ36" s="238"/>
      <c r="AAK36" s="238"/>
      <c r="AAL36" s="238"/>
      <c r="AAM36" s="238"/>
      <c r="AAN36" s="238"/>
      <c r="AAO36" s="238"/>
      <c r="AAP36" s="238"/>
      <c r="AAQ36" s="238"/>
      <c r="AAR36" s="238"/>
      <c r="AAS36" s="238"/>
      <c r="AAT36" s="238"/>
      <c r="AAU36" s="238"/>
      <c r="AAV36" s="238"/>
      <c r="AAW36" s="238"/>
      <c r="AAX36" s="238"/>
      <c r="AAY36" s="238"/>
      <c r="AAZ36" s="238"/>
      <c r="ABA36" s="238"/>
      <c r="ABB36" s="238"/>
      <c r="ABC36" s="238"/>
      <c r="ABD36" s="238"/>
      <c r="ABE36" s="238"/>
      <c r="ABF36" s="238"/>
      <c r="ABG36" s="238"/>
      <c r="ABH36" s="238"/>
      <c r="ABI36" s="238"/>
      <c r="ABJ36" s="238"/>
      <c r="ABK36" s="238"/>
      <c r="ABL36" s="238"/>
      <c r="ABM36" s="238"/>
      <c r="ABN36" s="238"/>
      <c r="ABO36" s="238"/>
      <c r="ABP36" s="238"/>
      <c r="ABQ36" s="238"/>
      <c r="ABR36" s="238"/>
      <c r="ABS36" s="238"/>
      <c r="ABT36" s="238"/>
      <c r="ABU36" s="238"/>
      <c r="ABV36" s="238"/>
      <c r="ABW36" s="238"/>
      <c r="ABX36" s="238"/>
      <c r="ABY36" s="238"/>
      <c r="ABZ36" s="238"/>
      <c r="ACA36" s="238"/>
      <c r="ACB36" s="238"/>
      <c r="ACC36" s="238"/>
      <c r="ACD36" s="238"/>
      <c r="ACE36" s="238"/>
      <c r="ACF36" s="238"/>
      <c r="ACG36" s="238"/>
      <c r="ACH36" s="238"/>
      <c r="ACI36" s="238"/>
      <c r="ACJ36" s="238"/>
      <c r="ACK36" s="238"/>
      <c r="ACL36" s="238"/>
      <c r="ACM36" s="238"/>
      <c r="ACN36" s="238"/>
      <c r="ACO36" s="238"/>
      <c r="ACP36" s="238"/>
      <c r="ACQ36" s="238"/>
      <c r="ACR36" s="238"/>
      <c r="ACS36" s="238"/>
      <c r="ACT36" s="238"/>
      <c r="ACU36" s="238"/>
      <c r="ACV36" s="238"/>
      <c r="ACW36" s="238"/>
      <c r="ACX36" s="238"/>
      <c r="ACY36" s="238"/>
      <c r="ACZ36" s="238"/>
      <c r="ADA36" s="238"/>
      <c r="ADB36" s="238"/>
      <c r="ADC36" s="238"/>
      <c r="ADD36" s="238"/>
      <c r="ADE36" s="238"/>
      <c r="ADF36" s="238"/>
      <c r="ADG36" s="238"/>
      <c r="ADH36" s="238"/>
      <c r="ADI36" s="238"/>
      <c r="ADJ36" s="238"/>
      <c r="ADK36" s="238"/>
      <c r="ADL36" s="238"/>
      <c r="ADM36" s="238"/>
      <c r="ADN36" s="238"/>
      <c r="ADO36" s="238"/>
      <c r="ADP36" s="238"/>
      <c r="ADQ36" s="238"/>
      <c r="ADR36" s="238"/>
      <c r="ADS36" s="238"/>
      <c r="ADT36" s="238"/>
      <c r="ADU36" s="238"/>
      <c r="ADV36" s="238"/>
      <c r="ADW36" s="238"/>
      <c r="ADX36" s="238"/>
      <c r="ADY36" s="238"/>
      <c r="ADZ36" s="238"/>
      <c r="AEA36" s="238"/>
      <c r="AEB36" s="238"/>
      <c r="AEC36" s="238"/>
      <c r="AED36" s="238"/>
      <c r="AEE36" s="238"/>
      <c r="AEF36" s="238"/>
      <c r="AEG36" s="238"/>
      <c r="AEH36" s="238"/>
      <c r="AEI36" s="238"/>
      <c r="AEJ36" s="238"/>
      <c r="AEK36" s="238"/>
      <c r="AEL36" s="238"/>
      <c r="AEM36" s="238"/>
      <c r="AEN36" s="238"/>
      <c r="AEO36" s="238"/>
      <c r="AEP36" s="238"/>
      <c r="AEQ36" s="238"/>
      <c r="AER36" s="238"/>
      <c r="AES36" s="238"/>
      <c r="AET36" s="238"/>
      <c r="AEU36" s="238"/>
      <c r="AEV36" s="238"/>
      <c r="AEW36" s="238"/>
      <c r="AEX36" s="238"/>
      <c r="AEY36" s="238"/>
      <c r="AEZ36" s="238"/>
      <c r="AFA36" s="238"/>
      <c r="AFB36" s="238"/>
      <c r="AFC36" s="238"/>
      <c r="AFD36" s="238"/>
      <c r="AFE36" s="238"/>
      <c r="AFF36" s="238"/>
      <c r="AFG36" s="238"/>
      <c r="AFH36" s="238"/>
      <c r="AFI36" s="238"/>
      <c r="AFJ36" s="238"/>
      <c r="AFK36" s="238"/>
      <c r="AFL36" s="238"/>
      <c r="AFM36" s="238"/>
      <c r="AFN36" s="238"/>
      <c r="AFO36" s="238"/>
      <c r="AFP36" s="238"/>
      <c r="AFQ36" s="238"/>
      <c r="AFR36" s="238"/>
      <c r="AFS36" s="238"/>
      <c r="AFT36" s="238"/>
      <c r="AFU36" s="238"/>
      <c r="AFV36" s="238"/>
      <c r="AFW36" s="238"/>
      <c r="AFX36" s="238"/>
      <c r="AFY36" s="238"/>
      <c r="AFZ36" s="238"/>
      <c r="AGA36" s="238"/>
      <c r="AGB36" s="238"/>
      <c r="AGC36" s="238"/>
      <c r="AGD36" s="238"/>
      <c r="AGE36" s="238"/>
      <c r="AGF36" s="238"/>
      <c r="AGG36" s="238"/>
      <c r="AGH36" s="238"/>
      <c r="AGI36" s="238"/>
      <c r="AGJ36" s="238"/>
      <c r="AGK36" s="238"/>
      <c r="AGL36" s="238"/>
      <c r="AGM36" s="238"/>
      <c r="AGN36" s="238"/>
      <c r="AGO36" s="238"/>
      <c r="AGP36" s="238"/>
      <c r="AGQ36" s="238"/>
      <c r="AGR36" s="238"/>
      <c r="AGS36" s="238"/>
      <c r="AGT36" s="238"/>
      <c r="AGU36" s="238"/>
      <c r="AGV36" s="238"/>
      <c r="AGW36" s="238"/>
      <c r="AGX36" s="238"/>
      <c r="AGY36" s="238"/>
      <c r="AGZ36" s="238"/>
      <c r="AHA36" s="238"/>
      <c r="AHB36" s="238"/>
      <c r="AHC36" s="238"/>
      <c r="AHD36" s="238"/>
      <c r="AHE36" s="238"/>
      <c r="AHF36" s="238"/>
      <c r="AHG36" s="238"/>
      <c r="AHH36" s="238"/>
      <c r="AHI36" s="238"/>
      <c r="AHJ36" s="238"/>
      <c r="AHK36" s="238"/>
      <c r="AHL36" s="238"/>
      <c r="AHM36" s="238"/>
      <c r="AHN36" s="238"/>
      <c r="AHO36" s="238"/>
      <c r="AHP36" s="238"/>
      <c r="AHQ36" s="238"/>
      <c r="AHR36" s="238"/>
      <c r="AHS36" s="238"/>
      <c r="AHT36" s="238"/>
      <c r="AHU36" s="238"/>
      <c r="AHV36" s="238"/>
      <c r="AHW36" s="238"/>
      <c r="AHX36" s="238"/>
      <c r="AHY36" s="238"/>
      <c r="AHZ36" s="238"/>
      <c r="AIA36" s="238"/>
      <c r="AIB36" s="238"/>
      <c r="AIC36" s="238"/>
      <c r="AID36" s="238"/>
      <c r="AIE36" s="238"/>
      <c r="AIF36" s="238"/>
      <c r="AIG36" s="238"/>
      <c r="AIH36" s="238"/>
      <c r="AII36" s="238"/>
      <c r="AIJ36" s="238"/>
      <c r="AIK36" s="238"/>
      <c r="AIL36" s="238"/>
      <c r="AIM36" s="238"/>
      <c r="AIN36" s="238"/>
      <c r="AIO36" s="238"/>
      <c r="AIP36" s="238"/>
      <c r="AIQ36" s="238"/>
      <c r="AIR36" s="238"/>
      <c r="AIS36" s="238"/>
      <c r="AIT36" s="238"/>
      <c r="AIU36" s="238"/>
      <c r="AIV36" s="238"/>
      <c r="AIW36" s="238"/>
      <c r="AIX36" s="238"/>
      <c r="AIY36" s="238"/>
      <c r="AIZ36" s="238"/>
      <c r="AJA36" s="238"/>
      <c r="AJB36" s="238"/>
      <c r="AJC36" s="238"/>
      <c r="AJD36" s="238"/>
      <c r="AJE36" s="238"/>
      <c r="AJF36" s="238"/>
      <c r="AJG36" s="238"/>
      <c r="AJH36" s="238"/>
      <c r="AJI36" s="238"/>
      <c r="AJJ36" s="238"/>
      <c r="AJK36" s="238"/>
      <c r="AJL36" s="238"/>
      <c r="AJM36" s="238"/>
      <c r="AJN36" s="238"/>
      <c r="AJO36" s="238"/>
      <c r="AJP36" s="238"/>
      <c r="AJQ36" s="238"/>
      <c r="AJR36" s="238"/>
      <c r="AJS36" s="238"/>
      <c r="AJT36" s="238"/>
      <c r="AJU36" s="238"/>
      <c r="AJV36" s="238"/>
      <c r="AJW36" s="238"/>
      <c r="AJX36" s="238"/>
      <c r="AJY36" s="238"/>
      <c r="AJZ36" s="238"/>
      <c r="AKA36" s="238"/>
      <c r="AKB36" s="238"/>
      <c r="AKC36" s="238"/>
      <c r="AKD36" s="238"/>
      <c r="AKE36" s="238"/>
      <c r="AKF36" s="238"/>
      <c r="AKG36" s="238"/>
      <c r="AKH36" s="238"/>
      <c r="AKI36" s="238"/>
      <c r="AKJ36" s="238"/>
      <c r="AKK36" s="238"/>
      <c r="AKL36" s="238"/>
      <c r="AKM36" s="238"/>
      <c r="AKN36" s="238"/>
      <c r="AKO36" s="238"/>
      <c r="AKP36" s="238"/>
      <c r="AKQ36" s="238"/>
      <c r="AKR36" s="238"/>
      <c r="AKS36" s="238"/>
      <c r="AKT36" s="238"/>
      <c r="AKU36" s="238"/>
      <c r="AKV36" s="238"/>
      <c r="AKW36" s="238"/>
      <c r="AKX36" s="238"/>
      <c r="AKY36" s="238"/>
      <c r="AKZ36" s="238"/>
      <c r="ALA36" s="238"/>
      <c r="ALB36" s="238"/>
      <c r="ALC36" s="238"/>
      <c r="ALD36" s="238"/>
      <c r="ALE36" s="238"/>
      <c r="ALF36" s="238"/>
      <c r="ALG36" s="238"/>
      <c r="ALH36" s="238"/>
      <c r="ALI36" s="238"/>
      <c r="ALJ36" s="238"/>
      <c r="ALK36" s="238"/>
      <c r="ALL36" s="238"/>
      <c r="ALM36" s="238"/>
      <c r="ALN36" s="238"/>
      <c r="ALO36" s="238"/>
      <c r="ALP36" s="238"/>
      <c r="ALQ36" s="238"/>
      <c r="ALR36" s="238"/>
      <c r="ALS36" s="238"/>
      <c r="ALT36" s="238"/>
      <c r="ALU36" s="238"/>
      <c r="ALV36" s="238"/>
      <c r="ALW36" s="238"/>
      <c r="ALX36" s="238"/>
      <c r="ALY36" s="238"/>
      <c r="ALZ36" s="238"/>
      <c r="AMA36" s="238"/>
      <c r="AMB36" s="238"/>
      <c r="AMC36" s="238"/>
      <c r="AMD36" s="238"/>
      <c r="AME36" s="238"/>
      <c r="AMF36" s="238"/>
      <c r="AMG36" s="238"/>
      <c r="AMH36" s="238"/>
      <c r="AMI36" s="238"/>
      <c r="AMJ36" s="238"/>
      <c r="AMK36" s="238"/>
      <c r="AML36" s="238"/>
      <c r="AMM36" s="238"/>
      <c r="AMN36" s="238"/>
      <c r="AMO36" s="238"/>
      <c r="AMP36" s="238"/>
      <c r="AMQ36" s="238"/>
      <c r="AMR36" s="238"/>
      <c r="AMS36" s="238"/>
      <c r="AMT36" s="238"/>
      <c r="AMU36" s="238"/>
      <c r="AMV36" s="238"/>
      <c r="AMW36" s="238"/>
      <c r="AMX36" s="238"/>
      <c r="AMY36" s="238"/>
      <c r="AMZ36" s="238"/>
      <c r="ANA36" s="238"/>
      <c r="ANB36" s="238"/>
      <c r="ANC36" s="238"/>
      <c r="AND36" s="238"/>
      <c r="ANE36" s="238"/>
      <c r="ANF36" s="238"/>
      <c r="ANG36" s="238"/>
      <c r="ANH36" s="238"/>
      <c r="ANI36" s="238"/>
      <c r="ANJ36" s="238"/>
      <c r="ANK36" s="238"/>
      <c r="ANL36" s="238"/>
      <c r="ANM36" s="238"/>
      <c r="ANN36" s="238"/>
      <c r="ANO36" s="238"/>
      <c r="ANP36" s="238"/>
      <c r="ANQ36" s="238"/>
      <c r="ANR36" s="238"/>
      <c r="ANS36" s="238"/>
      <c r="ANT36" s="238"/>
      <c r="ANU36" s="238"/>
      <c r="ANV36" s="238"/>
      <c r="ANW36" s="238"/>
      <c r="ANX36" s="238"/>
      <c r="ANY36" s="238"/>
      <c r="ANZ36" s="238"/>
      <c r="AOA36" s="238"/>
      <c r="AOB36" s="238"/>
      <c r="AOC36" s="238"/>
      <c r="AOD36" s="238"/>
      <c r="AOE36" s="238"/>
      <c r="AOF36" s="238"/>
      <c r="AOG36" s="238"/>
      <c r="AOH36" s="238"/>
      <c r="AOI36" s="238"/>
      <c r="AOJ36" s="238"/>
      <c r="AOK36" s="238"/>
      <c r="AOL36" s="238"/>
      <c r="AOM36" s="238"/>
      <c r="AON36" s="238"/>
      <c r="AOO36" s="238"/>
      <c r="AOP36" s="238"/>
      <c r="AOQ36" s="238"/>
      <c r="AOR36" s="238"/>
      <c r="AOS36" s="238"/>
      <c r="AOT36" s="238"/>
      <c r="AOU36" s="238"/>
      <c r="AOV36" s="238"/>
      <c r="AOW36" s="238"/>
      <c r="AOX36" s="238"/>
      <c r="AOY36" s="238"/>
      <c r="AOZ36" s="238"/>
      <c r="APA36" s="238"/>
      <c r="APB36" s="238"/>
      <c r="APC36" s="238"/>
      <c r="APD36" s="238"/>
      <c r="APE36" s="238"/>
      <c r="APF36" s="238"/>
      <c r="APG36" s="238"/>
      <c r="APH36" s="238"/>
      <c r="API36" s="238"/>
      <c r="APJ36" s="238"/>
      <c r="APK36" s="238"/>
      <c r="APL36" s="238"/>
      <c r="APM36" s="238"/>
      <c r="APN36" s="238"/>
      <c r="APO36" s="238"/>
      <c r="APP36" s="238"/>
      <c r="APQ36" s="238"/>
      <c r="APR36" s="238"/>
      <c r="APS36" s="238"/>
      <c r="APT36" s="238"/>
      <c r="APU36" s="238"/>
      <c r="APV36" s="238"/>
      <c r="APW36" s="238"/>
      <c r="APX36" s="238"/>
      <c r="APY36" s="238"/>
      <c r="APZ36" s="238"/>
      <c r="AQA36" s="238"/>
      <c r="AQB36" s="238"/>
      <c r="AQC36" s="238"/>
      <c r="AQD36" s="238"/>
      <c r="AQE36" s="238"/>
      <c r="AQF36" s="238"/>
      <c r="AQG36" s="238"/>
      <c r="AQH36" s="238"/>
      <c r="AQI36" s="238"/>
      <c r="AQJ36" s="238"/>
      <c r="AQK36" s="238"/>
      <c r="AQL36" s="238"/>
      <c r="AQM36" s="238"/>
      <c r="AQN36" s="238"/>
      <c r="AQO36" s="238"/>
      <c r="AQP36" s="238"/>
      <c r="AQQ36" s="238"/>
      <c r="AQR36" s="238"/>
      <c r="AQS36" s="238"/>
      <c r="AQT36" s="238"/>
      <c r="AQU36" s="238"/>
      <c r="AQV36" s="238"/>
      <c r="AQW36" s="238"/>
      <c r="AQX36" s="238"/>
      <c r="AQY36" s="238"/>
      <c r="AQZ36" s="238"/>
      <c r="ARA36" s="238"/>
      <c r="ARB36" s="238"/>
      <c r="ARC36" s="238"/>
      <c r="ARD36" s="238"/>
      <c r="ARE36" s="238"/>
      <c r="ARF36" s="238"/>
      <c r="ARG36" s="238"/>
      <c r="ARH36" s="238"/>
      <c r="ARI36" s="238"/>
      <c r="ARJ36" s="238"/>
      <c r="ARK36" s="238"/>
      <c r="ARL36" s="238"/>
      <c r="ARM36" s="238"/>
      <c r="ARN36" s="238"/>
      <c r="ARO36" s="238"/>
      <c r="ARP36" s="238"/>
      <c r="ARQ36" s="238"/>
      <c r="ARR36" s="238"/>
      <c r="ARS36" s="238"/>
      <c r="ART36" s="238"/>
      <c r="ARU36" s="238"/>
      <c r="ARV36" s="238"/>
      <c r="ARW36" s="238"/>
      <c r="ARX36" s="238"/>
      <c r="ARY36" s="238"/>
      <c r="ARZ36" s="238"/>
      <c r="ASA36" s="238"/>
      <c r="ASB36" s="238"/>
      <c r="ASC36" s="238"/>
      <c r="ASD36" s="238"/>
      <c r="ASE36" s="238"/>
      <c r="ASF36" s="238"/>
      <c r="ASG36" s="238"/>
      <c r="ASH36" s="238"/>
      <c r="ASI36" s="238"/>
      <c r="ASJ36" s="238"/>
      <c r="ASK36" s="238"/>
      <c r="ASL36" s="238"/>
      <c r="ASM36" s="238"/>
      <c r="ASN36" s="238"/>
      <c r="ASO36" s="238"/>
      <c r="ASP36" s="238"/>
      <c r="ASQ36" s="238"/>
      <c r="ASR36" s="238"/>
      <c r="ASS36" s="238"/>
      <c r="AST36" s="238"/>
      <c r="ASU36" s="238"/>
      <c r="ASV36" s="238"/>
      <c r="ASW36" s="238"/>
      <c r="ASX36" s="238"/>
      <c r="ASY36" s="238"/>
      <c r="ASZ36" s="238"/>
      <c r="ATA36" s="238"/>
      <c r="ATB36" s="238"/>
      <c r="ATC36" s="238"/>
      <c r="ATD36" s="238"/>
      <c r="ATE36" s="238"/>
      <c r="ATF36" s="238"/>
      <c r="ATG36" s="238"/>
      <c r="ATH36" s="238"/>
      <c r="ATI36" s="238"/>
      <c r="ATJ36" s="238"/>
      <c r="ATK36" s="238"/>
      <c r="ATL36" s="238"/>
      <c r="ATM36" s="238"/>
      <c r="ATN36" s="238"/>
      <c r="ATO36" s="238"/>
      <c r="ATP36" s="238"/>
      <c r="ATQ36" s="238"/>
      <c r="ATR36" s="238"/>
      <c r="ATS36" s="238"/>
      <c r="ATT36" s="238"/>
      <c r="ATU36" s="238"/>
      <c r="ATV36" s="238"/>
      <c r="ATW36" s="238"/>
      <c r="ATX36" s="238"/>
      <c r="ATY36" s="238"/>
      <c r="ATZ36" s="238"/>
      <c r="AUA36" s="238"/>
      <c r="AUB36" s="238"/>
      <c r="AUC36" s="238"/>
      <c r="AUD36" s="238"/>
      <c r="AUE36" s="238"/>
      <c r="AUF36" s="238"/>
      <c r="AUG36" s="238"/>
      <c r="AUH36" s="238"/>
      <c r="AUI36" s="238"/>
      <c r="AUJ36" s="238"/>
      <c r="AUK36" s="238"/>
      <c r="AUL36" s="238"/>
      <c r="AUM36" s="238"/>
      <c r="AUN36" s="238"/>
      <c r="AUO36" s="238"/>
      <c r="AUP36" s="238"/>
      <c r="AUQ36" s="238"/>
      <c r="AUR36" s="238"/>
      <c r="AUS36" s="238"/>
      <c r="AUT36" s="238"/>
      <c r="AUU36" s="238"/>
      <c r="AUV36" s="238"/>
      <c r="AUW36" s="238"/>
      <c r="AUX36" s="238"/>
      <c r="AUY36" s="238"/>
      <c r="AUZ36" s="238"/>
      <c r="AVA36" s="238"/>
      <c r="AVB36" s="238"/>
      <c r="AVC36" s="238"/>
      <c r="AVD36" s="238"/>
      <c r="AVE36" s="238"/>
      <c r="AVF36" s="238"/>
      <c r="AVG36" s="238"/>
      <c r="AVH36" s="238"/>
      <c r="AVI36" s="238"/>
      <c r="AVJ36" s="238"/>
      <c r="AVK36" s="238"/>
      <c r="AVL36" s="238"/>
      <c r="AVM36" s="238"/>
      <c r="AVN36" s="238"/>
      <c r="AVO36" s="238"/>
      <c r="AVP36" s="238"/>
      <c r="AVQ36" s="238"/>
      <c r="AVR36" s="238"/>
      <c r="AVS36" s="238"/>
      <c r="AVT36" s="238"/>
      <c r="AVU36" s="238"/>
      <c r="AVV36" s="238"/>
      <c r="AVW36" s="238"/>
      <c r="AVX36" s="238"/>
      <c r="AVY36" s="238"/>
      <c r="AVZ36" s="238"/>
      <c r="AWA36" s="238"/>
      <c r="AWB36" s="238"/>
      <c r="AWC36" s="238"/>
      <c r="AWD36" s="238"/>
      <c r="AWE36" s="238"/>
      <c r="AWF36" s="238"/>
      <c r="AWG36" s="238"/>
      <c r="AWH36" s="238"/>
      <c r="AWI36" s="238"/>
      <c r="AWJ36" s="238"/>
      <c r="AWK36" s="238"/>
      <c r="AWL36" s="238"/>
      <c r="AWM36" s="238"/>
      <c r="AWN36" s="238"/>
      <c r="AWO36" s="238"/>
      <c r="AWP36" s="238"/>
      <c r="AWQ36" s="238"/>
      <c r="AWR36" s="238"/>
      <c r="AWS36" s="238"/>
      <c r="AWT36" s="238"/>
      <c r="AWU36" s="238"/>
      <c r="AWV36" s="238"/>
      <c r="AWW36" s="238"/>
      <c r="AWX36" s="238"/>
      <c r="AWY36" s="238"/>
      <c r="AWZ36" s="238"/>
      <c r="AXA36" s="238"/>
      <c r="AXB36" s="238"/>
      <c r="AXC36" s="238"/>
      <c r="AXD36" s="238"/>
      <c r="AXE36" s="238"/>
      <c r="AXF36" s="238"/>
      <c r="AXG36" s="238"/>
      <c r="AXH36" s="238"/>
      <c r="AXI36" s="238"/>
      <c r="AXJ36" s="238"/>
      <c r="AXK36" s="238"/>
      <c r="AXL36" s="238"/>
      <c r="AXM36" s="238"/>
      <c r="AXN36" s="238"/>
      <c r="AXO36" s="238"/>
      <c r="AXP36" s="238"/>
      <c r="AXQ36" s="238"/>
      <c r="AXR36" s="238"/>
      <c r="AXS36" s="238"/>
      <c r="AXT36" s="238"/>
      <c r="AXU36" s="238"/>
      <c r="AXV36" s="238"/>
      <c r="AXW36" s="238"/>
      <c r="AXX36" s="238"/>
      <c r="AXY36" s="238"/>
      <c r="AXZ36" s="238"/>
      <c r="AYA36" s="238"/>
      <c r="AYB36" s="238"/>
      <c r="AYC36" s="238"/>
      <c r="AYD36" s="238"/>
      <c r="AYE36" s="238"/>
      <c r="AYF36" s="238"/>
      <c r="AYG36" s="238"/>
      <c r="AYH36" s="238"/>
      <c r="AYI36" s="238"/>
      <c r="AYJ36" s="238"/>
      <c r="AYK36" s="238"/>
      <c r="AYL36" s="238"/>
      <c r="AYM36" s="238"/>
      <c r="AYN36" s="238"/>
      <c r="AYO36" s="238"/>
      <c r="AYP36" s="238"/>
      <c r="AYQ36" s="238"/>
      <c r="AYR36" s="238"/>
      <c r="AYS36" s="238"/>
      <c r="AYT36" s="238"/>
      <c r="AYU36" s="238"/>
      <c r="AYV36" s="238"/>
      <c r="AYW36" s="238"/>
      <c r="AYX36" s="238"/>
      <c r="AYY36" s="238"/>
      <c r="AYZ36" s="238"/>
      <c r="AZA36" s="238"/>
      <c r="AZB36" s="238"/>
      <c r="AZC36" s="238"/>
      <c r="AZD36" s="238"/>
      <c r="AZE36" s="238"/>
      <c r="AZF36" s="238"/>
      <c r="AZG36" s="238"/>
      <c r="AZH36" s="238"/>
      <c r="AZI36" s="238"/>
      <c r="AZJ36" s="238"/>
      <c r="AZK36" s="238"/>
      <c r="AZL36" s="238"/>
      <c r="AZM36" s="238"/>
      <c r="AZN36" s="238"/>
      <c r="AZO36" s="238"/>
      <c r="AZP36" s="238"/>
      <c r="AZQ36" s="238"/>
      <c r="AZR36" s="238"/>
      <c r="AZS36" s="238"/>
      <c r="AZT36" s="238"/>
      <c r="AZU36" s="238"/>
      <c r="AZV36" s="238"/>
      <c r="AZW36" s="238"/>
      <c r="AZX36" s="238"/>
      <c r="AZY36" s="238"/>
      <c r="AZZ36" s="238"/>
      <c r="BAA36" s="238"/>
      <c r="BAB36" s="238"/>
      <c r="BAC36" s="238"/>
      <c r="BAD36" s="238"/>
      <c r="BAE36" s="238"/>
      <c r="BAF36" s="238"/>
      <c r="BAG36" s="238"/>
      <c r="BAH36" s="238"/>
      <c r="BAI36" s="238"/>
      <c r="BAJ36" s="238"/>
      <c r="BAK36" s="238"/>
      <c r="BAL36" s="238"/>
      <c r="BAM36" s="238"/>
      <c r="BAN36" s="238"/>
      <c r="BAO36" s="238"/>
      <c r="BAP36" s="238"/>
      <c r="BAQ36" s="238"/>
      <c r="BAR36" s="238"/>
      <c r="BAS36" s="238"/>
      <c r="BAT36" s="238"/>
      <c r="BAU36" s="238"/>
      <c r="BAV36" s="238"/>
      <c r="BAW36" s="238"/>
      <c r="BAX36" s="238"/>
      <c r="BAY36" s="238"/>
      <c r="BAZ36" s="238"/>
      <c r="BBA36" s="238"/>
      <c r="BBB36" s="238"/>
      <c r="BBC36" s="238"/>
      <c r="BBD36" s="238"/>
      <c r="BBE36" s="238"/>
      <c r="BBF36" s="238"/>
      <c r="BBG36" s="238"/>
      <c r="BBH36" s="238"/>
      <c r="BBI36" s="238"/>
      <c r="BBJ36" s="238"/>
      <c r="BBK36" s="238"/>
      <c r="BBL36" s="238"/>
      <c r="BBM36" s="238"/>
      <c r="BBN36" s="238"/>
      <c r="BBO36" s="238"/>
      <c r="BBP36" s="238"/>
      <c r="BBQ36" s="238"/>
      <c r="BBR36" s="238"/>
      <c r="BBS36" s="238"/>
      <c r="BBT36" s="238"/>
      <c r="BBU36" s="238"/>
      <c r="BBV36" s="238"/>
      <c r="BBW36" s="238"/>
      <c r="BBX36" s="238"/>
      <c r="BBY36" s="238"/>
      <c r="BBZ36" s="238"/>
      <c r="BCA36" s="238"/>
      <c r="BCB36" s="238"/>
      <c r="BCC36" s="238"/>
      <c r="BCD36" s="238"/>
      <c r="BCE36" s="238"/>
      <c r="BCF36" s="238"/>
      <c r="BCG36" s="238"/>
      <c r="BCH36" s="238"/>
      <c r="BCI36" s="238"/>
      <c r="BCJ36" s="238"/>
      <c r="BCK36" s="238"/>
      <c r="BCL36" s="238"/>
      <c r="BCM36" s="238"/>
      <c r="BCN36" s="238"/>
      <c r="BCO36" s="238"/>
      <c r="BCP36" s="238"/>
      <c r="BCQ36" s="238"/>
      <c r="BCR36" s="238"/>
      <c r="BCS36" s="238"/>
      <c r="BCT36" s="238"/>
      <c r="BCU36" s="238"/>
      <c r="BCV36" s="238"/>
      <c r="BCW36" s="238"/>
      <c r="BCX36" s="238"/>
      <c r="BCY36" s="238"/>
      <c r="BCZ36" s="238"/>
      <c r="BDA36" s="238"/>
      <c r="BDB36" s="238"/>
      <c r="BDC36" s="238"/>
      <c r="BDD36" s="238"/>
      <c r="BDE36" s="238"/>
      <c r="BDF36" s="238"/>
      <c r="BDG36" s="238"/>
      <c r="BDH36" s="238"/>
      <c r="BDI36" s="238"/>
      <c r="BDJ36" s="238"/>
      <c r="BDK36" s="238"/>
      <c r="BDL36" s="238"/>
      <c r="BDM36" s="238"/>
      <c r="BDN36" s="238"/>
      <c r="BDO36" s="238"/>
      <c r="BDP36" s="238"/>
      <c r="BDQ36" s="238"/>
      <c r="BDR36" s="238"/>
      <c r="BDS36" s="238"/>
      <c r="BDT36" s="238"/>
      <c r="BDU36" s="238"/>
      <c r="BDV36" s="238"/>
      <c r="BDW36" s="238"/>
      <c r="BDX36" s="238"/>
      <c r="BDY36" s="238"/>
      <c r="BDZ36" s="238"/>
      <c r="BEA36" s="238"/>
      <c r="BEB36" s="238"/>
      <c r="BEC36" s="238"/>
      <c r="BED36" s="238"/>
      <c r="BEE36" s="238"/>
      <c r="BEF36" s="238"/>
      <c r="BEG36" s="238"/>
      <c r="BEH36" s="238"/>
      <c r="BEI36" s="238"/>
      <c r="BEJ36" s="238"/>
      <c r="BEK36" s="238"/>
      <c r="BEL36" s="238"/>
      <c r="BEM36" s="238"/>
      <c r="BEN36" s="238"/>
      <c r="BEO36" s="238"/>
      <c r="BEP36" s="238"/>
      <c r="BEQ36" s="238"/>
      <c r="BER36" s="238"/>
      <c r="BES36" s="238"/>
      <c r="BET36" s="238"/>
      <c r="BEU36" s="238"/>
      <c r="BEV36" s="238"/>
      <c r="BEW36" s="238"/>
      <c r="BEX36" s="238"/>
      <c r="BEY36" s="238"/>
      <c r="BEZ36" s="238"/>
      <c r="BFA36" s="238"/>
      <c r="BFB36" s="238"/>
      <c r="BFC36" s="238"/>
      <c r="BFD36" s="238"/>
      <c r="BFE36" s="238"/>
      <c r="BFF36" s="238"/>
      <c r="BFG36" s="238"/>
      <c r="BFH36" s="238"/>
      <c r="BFI36" s="238"/>
      <c r="BFJ36" s="238"/>
      <c r="BFK36" s="238"/>
      <c r="BFL36" s="238"/>
      <c r="BFM36" s="238"/>
      <c r="BFN36" s="238"/>
      <c r="BFO36" s="238"/>
      <c r="BFP36" s="238"/>
      <c r="BFQ36" s="238"/>
      <c r="BFR36" s="238"/>
      <c r="BFS36" s="238"/>
      <c r="BFT36" s="238"/>
      <c r="BFU36" s="238"/>
      <c r="BFV36" s="238"/>
      <c r="BFW36" s="238"/>
      <c r="BFX36" s="238"/>
      <c r="BFY36" s="238"/>
      <c r="BFZ36" s="238"/>
      <c r="BGA36" s="238"/>
      <c r="BGB36" s="238"/>
      <c r="BGC36" s="238"/>
      <c r="BGD36" s="238"/>
      <c r="BGE36" s="238"/>
      <c r="BGF36" s="238"/>
      <c r="BGG36" s="238"/>
      <c r="BGH36" s="238"/>
      <c r="BGI36" s="238"/>
      <c r="BGJ36" s="238"/>
      <c r="BGK36" s="238"/>
      <c r="BGL36" s="238"/>
      <c r="BGM36" s="238"/>
      <c r="BGN36" s="238"/>
      <c r="BGO36" s="238"/>
      <c r="BGP36" s="238"/>
      <c r="BGQ36" s="238"/>
      <c r="BGR36" s="238"/>
      <c r="BGS36" s="238"/>
      <c r="BGT36" s="238"/>
      <c r="BGU36" s="238"/>
      <c r="BGV36" s="238"/>
      <c r="BGW36" s="238"/>
      <c r="BGX36" s="238"/>
      <c r="BGY36" s="238"/>
      <c r="BGZ36" s="238"/>
      <c r="BHA36" s="238"/>
      <c r="BHB36" s="238"/>
      <c r="BHC36" s="238"/>
      <c r="BHD36" s="238"/>
      <c r="BHE36" s="238"/>
      <c r="BHF36" s="238"/>
      <c r="BHG36" s="238"/>
      <c r="BHH36" s="238"/>
      <c r="BHI36" s="238"/>
      <c r="BHJ36" s="238"/>
      <c r="BHK36" s="238"/>
      <c r="BHL36" s="238"/>
      <c r="BHM36" s="238"/>
      <c r="BHN36" s="238"/>
      <c r="BHO36" s="238"/>
      <c r="BHP36" s="238"/>
      <c r="BHQ36" s="238"/>
      <c r="BHR36" s="238"/>
      <c r="BHS36" s="238"/>
      <c r="BHT36" s="238"/>
      <c r="BHU36" s="238"/>
      <c r="BHV36" s="238"/>
      <c r="BHW36" s="238"/>
      <c r="BHX36" s="238"/>
      <c r="BHY36" s="238"/>
      <c r="BHZ36" s="238"/>
      <c r="BIA36" s="238"/>
      <c r="BIB36" s="238"/>
      <c r="BIC36" s="238"/>
      <c r="BID36" s="238"/>
      <c r="BIE36" s="238"/>
      <c r="BIF36" s="238"/>
      <c r="BIG36" s="238"/>
      <c r="BIH36" s="238"/>
      <c r="BII36" s="238"/>
      <c r="BIJ36" s="238"/>
      <c r="BIK36" s="238"/>
      <c r="BIL36" s="238"/>
      <c r="BIM36" s="238"/>
      <c r="BIN36" s="238"/>
      <c r="BIO36" s="238"/>
      <c r="BIP36" s="238"/>
      <c r="BIQ36" s="238"/>
      <c r="BIR36" s="238"/>
      <c r="BIS36" s="238"/>
      <c r="BIT36" s="238"/>
      <c r="BIU36" s="238"/>
      <c r="BIV36" s="238"/>
      <c r="BIW36" s="238"/>
      <c r="BIX36" s="238"/>
      <c r="BIY36" s="238"/>
      <c r="BIZ36" s="238"/>
      <c r="BJA36" s="238"/>
      <c r="BJB36" s="238"/>
      <c r="BJC36" s="238"/>
      <c r="BJD36" s="238"/>
      <c r="BJE36" s="238"/>
      <c r="BJF36" s="238"/>
      <c r="BJG36" s="238"/>
      <c r="BJH36" s="238"/>
      <c r="BJI36" s="238"/>
      <c r="BJJ36" s="238"/>
      <c r="BJK36" s="238"/>
      <c r="BJL36" s="238"/>
      <c r="BJM36" s="238"/>
      <c r="BJN36" s="238"/>
      <c r="BJO36" s="238"/>
      <c r="BJP36" s="238"/>
      <c r="BJQ36" s="238"/>
      <c r="BJR36" s="238"/>
      <c r="BJS36" s="238"/>
      <c r="BJT36" s="238"/>
      <c r="BJU36" s="238"/>
      <c r="BJV36" s="238"/>
      <c r="BJW36" s="238"/>
      <c r="BJX36" s="238"/>
      <c r="BJY36" s="238"/>
      <c r="BJZ36" s="238"/>
      <c r="BKA36" s="238"/>
      <c r="BKB36" s="238"/>
      <c r="BKC36" s="238"/>
      <c r="BKD36" s="238"/>
      <c r="BKE36" s="238"/>
      <c r="BKF36" s="238"/>
      <c r="BKG36" s="238"/>
      <c r="BKH36" s="238"/>
      <c r="BKI36" s="238"/>
      <c r="BKJ36" s="238"/>
      <c r="BKK36" s="238"/>
      <c r="BKL36" s="238"/>
      <c r="BKM36" s="238"/>
      <c r="BKN36" s="238"/>
      <c r="BKO36" s="238"/>
      <c r="BKP36" s="238"/>
      <c r="BKQ36" s="238"/>
      <c r="BKR36" s="238"/>
      <c r="BKS36" s="238"/>
      <c r="BKT36" s="238"/>
      <c r="BKU36" s="238"/>
      <c r="BKV36" s="238"/>
      <c r="BKW36" s="238"/>
      <c r="BKX36" s="238"/>
      <c r="BKY36" s="238"/>
      <c r="BKZ36" s="238"/>
      <c r="BLA36" s="238"/>
      <c r="BLB36" s="238"/>
      <c r="BLC36" s="238"/>
      <c r="BLD36" s="238"/>
      <c r="BLE36" s="238"/>
      <c r="BLF36" s="238"/>
      <c r="BLG36" s="238"/>
      <c r="BLH36" s="238"/>
      <c r="BLI36" s="238"/>
      <c r="BLJ36" s="238"/>
      <c r="BLK36" s="238"/>
      <c r="BLL36" s="238"/>
      <c r="BLM36" s="238"/>
      <c r="BLN36" s="238"/>
      <c r="BLO36" s="238"/>
      <c r="BLP36" s="238"/>
      <c r="BLQ36" s="238"/>
      <c r="BLR36" s="238"/>
      <c r="BLS36" s="238"/>
      <c r="BLT36" s="238"/>
      <c r="BLU36" s="238"/>
      <c r="BLV36" s="238"/>
      <c r="BLW36" s="238"/>
      <c r="BLX36" s="238"/>
      <c r="BLY36" s="238"/>
      <c r="BLZ36" s="238"/>
      <c r="BMA36" s="238"/>
      <c r="BMB36" s="238"/>
      <c r="BMC36" s="238"/>
      <c r="BMD36" s="238"/>
      <c r="BME36" s="238"/>
      <c r="BMF36" s="238"/>
      <c r="BMG36" s="238"/>
      <c r="BMH36" s="238"/>
      <c r="BMI36" s="238"/>
      <c r="BMJ36" s="238"/>
      <c r="BMK36" s="238"/>
      <c r="BML36" s="238"/>
      <c r="BMM36" s="238"/>
      <c r="BMN36" s="238"/>
      <c r="BMO36" s="238"/>
      <c r="BMP36" s="238"/>
      <c r="BMQ36" s="238"/>
      <c r="BMR36" s="238"/>
      <c r="BMS36" s="238"/>
      <c r="BMT36" s="238"/>
      <c r="BMU36" s="238"/>
      <c r="BMV36" s="238"/>
      <c r="BMW36" s="238"/>
      <c r="BMX36" s="238"/>
      <c r="BMY36" s="238"/>
      <c r="BMZ36" s="238"/>
      <c r="BNA36" s="238"/>
      <c r="BNB36" s="238"/>
      <c r="BNC36" s="238"/>
      <c r="BND36" s="238"/>
      <c r="BNE36" s="238"/>
      <c r="BNF36" s="238"/>
      <c r="BNG36" s="238"/>
      <c r="BNH36" s="238"/>
      <c r="BNI36" s="238"/>
      <c r="BNJ36" s="238"/>
      <c r="BNK36" s="238"/>
      <c r="BNL36" s="238"/>
      <c r="BNM36" s="238"/>
      <c r="BNN36" s="238"/>
      <c r="BNO36" s="238"/>
      <c r="BNP36" s="238"/>
      <c r="BNQ36" s="238"/>
      <c r="BNR36" s="238"/>
      <c r="BNS36" s="238"/>
      <c r="BNT36" s="238"/>
      <c r="BNU36" s="238"/>
      <c r="BNV36" s="238"/>
      <c r="BNW36" s="238"/>
      <c r="BNX36" s="238"/>
      <c r="BNY36" s="238"/>
      <c r="BNZ36" s="238"/>
      <c r="BOA36" s="238"/>
      <c r="BOB36" s="238"/>
      <c r="BOC36" s="238"/>
      <c r="BOD36" s="238"/>
      <c r="BOE36" s="238"/>
      <c r="BOF36" s="238"/>
      <c r="BOG36" s="238"/>
      <c r="BOH36" s="238"/>
      <c r="BOI36" s="238"/>
      <c r="BOJ36" s="238"/>
      <c r="BOK36" s="238"/>
      <c r="BOL36" s="238"/>
      <c r="BOM36" s="238"/>
      <c r="BON36" s="238"/>
      <c r="BOO36" s="238"/>
      <c r="BOP36" s="238"/>
      <c r="BOQ36" s="238"/>
      <c r="BOR36" s="238"/>
      <c r="BOS36" s="238"/>
      <c r="BOT36" s="238"/>
      <c r="BOU36" s="238"/>
      <c r="BOV36" s="238"/>
      <c r="BOW36" s="238"/>
      <c r="BOX36" s="238"/>
      <c r="BOY36" s="238"/>
      <c r="BOZ36" s="238"/>
      <c r="BPA36" s="238"/>
      <c r="BPB36" s="238"/>
      <c r="BPC36" s="238"/>
      <c r="BPD36" s="238"/>
      <c r="BPE36" s="238"/>
      <c r="BPF36" s="238"/>
      <c r="BPG36" s="238"/>
      <c r="BPH36" s="238"/>
      <c r="BPI36" s="238"/>
      <c r="BPJ36" s="238"/>
      <c r="BPK36" s="238"/>
      <c r="BPL36" s="238"/>
      <c r="BPM36" s="238"/>
      <c r="BPN36" s="238"/>
      <c r="BPO36" s="238"/>
      <c r="BPP36" s="238"/>
      <c r="BPQ36" s="238"/>
      <c r="BPR36" s="238"/>
      <c r="BPS36" s="238"/>
      <c r="BPT36" s="238"/>
      <c r="BPU36" s="238"/>
      <c r="BPV36" s="238"/>
      <c r="BPW36" s="238"/>
      <c r="BPX36" s="238"/>
      <c r="BPY36" s="238"/>
      <c r="BPZ36" s="238"/>
      <c r="BQA36" s="238"/>
      <c r="BQB36" s="238"/>
      <c r="BQC36" s="238"/>
      <c r="BQD36" s="238"/>
      <c r="BQE36" s="238"/>
      <c r="BQF36" s="238"/>
      <c r="BQG36" s="238"/>
      <c r="BQH36" s="238"/>
      <c r="BQI36" s="238"/>
      <c r="BQJ36" s="238"/>
      <c r="BQK36" s="238"/>
      <c r="BQL36" s="238"/>
      <c r="BQM36" s="238"/>
      <c r="BQN36" s="238"/>
      <c r="BQO36" s="238"/>
      <c r="BQP36" s="238"/>
      <c r="BQQ36" s="238"/>
      <c r="BQR36" s="238"/>
      <c r="BQS36" s="238"/>
      <c r="BQT36" s="238"/>
      <c r="BQU36" s="238"/>
      <c r="BQV36" s="238"/>
      <c r="BQW36" s="238"/>
      <c r="BQX36" s="238"/>
      <c r="BQY36" s="238"/>
      <c r="BQZ36" s="238"/>
      <c r="BRA36" s="238"/>
      <c r="BRB36" s="238"/>
      <c r="BRC36" s="238"/>
      <c r="BRD36" s="238"/>
      <c r="BRE36" s="238"/>
      <c r="BRF36" s="238"/>
      <c r="BRG36" s="238"/>
      <c r="BRH36" s="238"/>
      <c r="BRI36" s="238"/>
      <c r="BRJ36" s="238"/>
      <c r="BRK36" s="238"/>
      <c r="BRL36" s="238"/>
      <c r="BRM36" s="238"/>
      <c r="BRN36" s="238"/>
      <c r="BRO36" s="238"/>
      <c r="BRP36" s="238"/>
      <c r="BRQ36" s="238"/>
      <c r="BRR36" s="238"/>
      <c r="BRS36" s="238"/>
      <c r="BRT36" s="238"/>
      <c r="BRU36" s="238"/>
      <c r="BRV36" s="238"/>
      <c r="BRW36" s="238"/>
      <c r="BRX36" s="238"/>
      <c r="BRY36" s="238"/>
      <c r="BRZ36" s="238"/>
      <c r="BSA36" s="238"/>
      <c r="BSB36" s="238"/>
      <c r="BSC36" s="238"/>
      <c r="BSD36" s="238"/>
      <c r="BSE36" s="238"/>
      <c r="BSF36" s="238"/>
      <c r="BSG36" s="238"/>
      <c r="BSH36" s="238"/>
      <c r="BSI36" s="238"/>
      <c r="BSJ36" s="238"/>
      <c r="BSK36" s="238"/>
      <c r="BSL36" s="238"/>
      <c r="BSM36" s="238"/>
      <c r="BSN36" s="238"/>
      <c r="BSO36" s="238"/>
      <c r="BSP36" s="238"/>
      <c r="BSQ36" s="238"/>
      <c r="BSR36" s="238"/>
      <c r="BSS36" s="238"/>
      <c r="BST36" s="238"/>
      <c r="BSU36" s="238"/>
      <c r="BSV36" s="238"/>
      <c r="BSW36" s="238"/>
      <c r="BSX36" s="238"/>
      <c r="BSY36" s="238"/>
      <c r="BSZ36" s="238"/>
      <c r="BTA36" s="238"/>
      <c r="BTB36" s="238"/>
      <c r="BTC36" s="238"/>
      <c r="BTD36" s="238"/>
      <c r="BTE36" s="238"/>
      <c r="BTF36" s="238"/>
      <c r="BTG36" s="238"/>
      <c r="BTH36" s="238"/>
      <c r="BTI36" s="238"/>
      <c r="BTJ36" s="238"/>
      <c r="BTK36" s="238"/>
      <c r="BTL36" s="238"/>
      <c r="BTM36" s="238"/>
      <c r="BTN36" s="238"/>
      <c r="BTO36" s="238"/>
      <c r="BTP36" s="238"/>
      <c r="BTQ36" s="238"/>
      <c r="BTR36" s="238"/>
      <c r="BTS36" s="238"/>
      <c r="BTT36" s="238"/>
      <c r="BTU36" s="238"/>
      <c r="BTV36" s="238"/>
      <c r="BTW36" s="238"/>
      <c r="BTX36" s="238"/>
      <c r="BTY36" s="238"/>
      <c r="BTZ36" s="238"/>
      <c r="BUA36" s="238"/>
      <c r="BUB36" s="238"/>
      <c r="BUC36" s="238"/>
      <c r="BUD36" s="238"/>
      <c r="BUE36" s="238"/>
      <c r="BUF36" s="238"/>
      <c r="BUG36" s="238"/>
      <c r="BUH36" s="238"/>
      <c r="BUI36" s="238"/>
      <c r="BUJ36" s="238"/>
      <c r="BUK36" s="238"/>
      <c r="BUL36" s="238"/>
      <c r="BUM36" s="238"/>
      <c r="BUN36" s="238"/>
      <c r="BUO36" s="238"/>
      <c r="BUP36" s="238"/>
      <c r="BUQ36" s="238"/>
      <c r="BUR36" s="238"/>
      <c r="BUS36" s="238"/>
      <c r="BUT36" s="238"/>
      <c r="BUU36" s="238"/>
      <c r="BUV36" s="238"/>
      <c r="BUW36" s="238"/>
      <c r="BUX36" s="238"/>
      <c r="BUY36" s="238"/>
      <c r="BUZ36" s="238"/>
      <c r="BVA36" s="238"/>
      <c r="BVB36" s="238"/>
      <c r="BVC36" s="238"/>
      <c r="BVD36" s="238"/>
      <c r="BVE36" s="238"/>
      <c r="BVF36" s="238"/>
      <c r="BVG36" s="238"/>
      <c r="BVH36" s="238"/>
      <c r="BVI36" s="238"/>
      <c r="BVJ36" s="238"/>
      <c r="BVK36" s="238"/>
      <c r="BVL36" s="238"/>
      <c r="BVM36" s="238"/>
      <c r="BVN36" s="238"/>
      <c r="BVO36" s="238"/>
      <c r="BVP36" s="238"/>
      <c r="BVQ36" s="238"/>
      <c r="BVR36" s="238"/>
      <c r="BVS36" s="238"/>
      <c r="BVT36" s="238"/>
      <c r="BVU36" s="238"/>
      <c r="BVV36" s="238"/>
      <c r="BVW36" s="238"/>
      <c r="BVX36" s="238"/>
      <c r="BVY36" s="238"/>
      <c r="BVZ36" s="238"/>
      <c r="BWA36" s="238"/>
      <c r="BWB36" s="238"/>
      <c r="BWC36" s="238"/>
      <c r="BWD36" s="238"/>
      <c r="BWE36" s="238"/>
      <c r="BWF36" s="238"/>
      <c r="BWG36" s="238"/>
      <c r="BWH36" s="238"/>
      <c r="BWI36" s="238"/>
      <c r="BWJ36" s="238"/>
      <c r="BWK36" s="238"/>
      <c r="BWL36" s="238"/>
      <c r="BWM36" s="238"/>
      <c r="BWN36" s="238"/>
      <c r="BWO36" s="238"/>
      <c r="BWP36" s="238"/>
      <c r="BWQ36" s="238"/>
      <c r="BWR36" s="238"/>
      <c r="BWS36" s="238"/>
      <c r="BWT36" s="238"/>
      <c r="BWU36" s="238"/>
      <c r="BWV36" s="238"/>
      <c r="BWW36" s="238"/>
      <c r="BWX36" s="238"/>
      <c r="BWY36" s="238"/>
      <c r="BWZ36" s="238"/>
      <c r="BXA36" s="238"/>
      <c r="BXB36" s="238"/>
      <c r="BXC36" s="238"/>
      <c r="BXD36" s="238"/>
      <c r="BXE36" s="238"/>
      <c r="BXF36" s="238"/>
      <c r="BXG36" s="238"/>
      <c r="BXH36" s="238"/>
      <c r="BXI36" s="238"/>
      <c r="BXJ36" s="238"/>
      <c r="BXK36" s="238"/>
      <c r="BXL36" s="238"/>
      <c r="BXM36" s="238"/>
      <c r="BXN36" s="238"/>
      <c r="BXO36" s="238"/>
      <c r="BXP36" s="238"/>
      <c r="BXQ36" s="238"/>
      <c r="BXR36" s="238"/>
      <c r="BXS36" s="238"/>
      <c r="BXT36" s="238"/>
      <c r="BXU36" s="238"/>
      <c r="BXV36" s="238"/>
      <c r="BXW36" s="238"/>
      <c r="BXX36" s="238"/>
      <c r="BXY36" s="238"/>
      <c r="BXZ36" s="238"/>
      <c r="BYA36" s="238"/>
      <c r="BYB36" s="238"/>
      <c r="BYC36" s="238"/>
      <c r="BYD36" s="238"/>
      <c r="BYE36" s="238"/>
      <c r="BYF36" s="238"/>
      <c r="BYG36" s="238"/>
      <c r="BYH36" s="238"/>
      <c r="BYI36" s="238"/>
      <c r="BYJ36" s="238"/>
      <c r="BYK36" s="238"/>
      <c r="BYL36" s="238"/>
      <c r="BYM36" s="238"/>
      <c r="BYN36" s="238"/>
      <c r="BYO36" s="238"/>
      <c r="BYP36" s="238"/>
      <c r="BYQ36" s="238"/>
      <c r="BYR36" s="238"/>
      <c r="BYS36" s="238"/>
      <c r="BYT36" s="238"/>
      <c r="BYU36" s="238"/>
      <c r="BYV36" s="238"/>
      <c r="BYW36" s="238"/>
      <c r="BYX36" s="238"/>
      <c r="BYY36" s="238"/>
      <c r="BYZ36" s="238"/>
      <c r="BZA36" s="238"/>
      <c r="BZB36" s="238"/>
      <c r="BZC36" s="238"/>
      <c r="BZD36" s="238"/>
      <c r="BZE36" s="238"/>
      <c r="BZF36" s="238"/>
      <c r="BZG36" s="238"/>
      <c r="BZH36" s="238"/>
      <c r="BZI36" s="238"/>
      <c r="BZJ36" s="238"/>
      <c r="BZK36" s="238"/>
      <c r="BZL36" s="238"/>
      <c r="BZM36" s="238"/>
      <c r="BZN36" s="238"/>
      <c r="BZO36" s="238"/>
      <c r="BZP36" s="238"/>
      <c r="BZQ36" s="238"/>
      <c r="BZR36" s="238"/>
      <c r="BZS36" s="238"/>
      <c r="BZT36" s="238"/>
      <c r="BZU36" s="238"/>
      <c r="BZV36" s="238"/>
      <c r="BZW36" s="238"/>
      <c r="BZX36" s="238"/>
      <c r="BZY36" s="238"/>
      <c r="BZZ36" s="238"/>
      <c r="CAA36" s="238"/>
      <c r="CAB36" s="238"/>
      <c r="CAC36" s="238"/>
      <c r="CAD36" s="238"/>
      <c r="CAE36" s="238"/>
      <c r="CAF36" s="238"/>
      <c r="CAG36" s="238"/>
      <c r="CAH36" s="238"/>
      <c r="CAI36" s="238"/>
      <c r="CAJ36" s="238"/>
      <c r="CAK36" s="238"/>
      <c r="CAL36" s="238"/>
      <c r="CAM36" s="238"/>
      <c r="CAN36" s="238"/>
      <c r="CAO36" s="238"/>
      <c r="CAP36" s="238"/>
      <c r="CAQ36" s="238"/>
      <c r="CAR36" s="238"/>
      <c r="CAS36" s="238"/>
      <c r="CAT36" s="238"/>
      <c r="CAU36" s="238"/>
      <c r="CAV36" s="238"/>
      <c r="CAW36" s="238"/>
      <c r="CAX36" s="238"/>
      <c r="CAY36" s="238"/>
      <c r="CAZ36" s="238"/>
      <c r="CBA36" s="238"/>
      <c r="CBB36" s="238"/>
      <c r="CBC36" s="238"/>
      <c r="CBD36" s="238"/>
      <c r="CBE36" s="238"/>
      <c r="CBF36" s="238"/>
      <c r="CBG36" s="238"/>
      <c r="CBH36" s="238"/>
      <c r="CBI36" s="238"/>
      <c r="CBJ36" s="238"/>
      <c r="CBK36" s="238"/>
      <c r="CBL36" s="238"/>
      <c r="CBM36" s="238"/>
      <c r="CBN36" s="238"/>
      <c r="CBO36" s="238"/>
      <c r="CBP36" s="238"/>
      <c r="CBQ36" s="238"/>
      <c r="CBR36" s="238"/>
      <c r="CBS36" s="238"/>
      <c r="CBT36" s="238"/>
      <c r="CBU36" s="238"/>
      <c r="CBV36" s="238"/>
      <c r="CBW36" s="238"/>
      <c r="CBX36" s="238"/>
      <c r="CBY36" s="238"/>
      <c r="CBZ36" s="238"/>
      <c r="CCA36" s="238"/>
      <c r="CCB36" s="238"/>
      <c r="CCC36" s="238"/>
      <c r="CCD36" s="238"/>
      <c r="CCE36" s="238"/>
      <c r="CCF36" s="238"/>
      <c r="CCG36" s="238"/>
      <c r="CCH36" s="238"/>
      <c r="CCI36" s="238"/>
      <c r="CCJ36" s="238"/>
      <c r="CCK36" s="238"/>
      <c r="CCL36" s="238"/>
      <c r="CCM36" s="238"/>
      <c r="CCN36" s="238"/>
      <c r="CCO36" s="238"/>
      <c r="CCP36" s="238"/>
      <c r="CCQ36" s="238"/>
      <c r="CCR36" s="238"/>
      <c r="CCS36" s="238"/>
      <c r="CCT36" s="238"/>
      <c r="CCU36" s="238"/>
      <c r="CCV36" s="238"/>
      <c r="CCW36" s="238"/>
      <c r="CCX36" s="238"/>
      <c r="CCY36" s="238"/>
      <c r="CCZ36" s="238"/>
      <c r="CDA36" s="238"/>
      <c r="CDB36" s="238"/>
      <c r="CDC36" s="238"/>
      <c r="CDD36" s="238"/>
      <c r="CDE36" s="238"/>
      <c r="CDF36" s="238"/>
      <c r="CDG36" s="238"/>
      <c r="CDH36" s="238"/>
      <c r="CDI36" s="238"/>
      <c r="CDJ36" s="238"/>
      <c r="CDK36" s="238"/>
      <c r="CDL36" s="238"/>
      <c r="CDM36" s="238"/>
      <c r="CDN36" s="238"/>
      <c r="CDO36" s="238"/>
      <c r="CDP36" s="238"/>
      <c r="CDQ36" s="238"/>
      <c r="CDR36" s="238"/>
      <c r="CDS36" s="238"/>
      <c r="CDT36" s="238"/>
      <c r="CDU36" s="238"/>
      <c r="CDV36" s="238"/>
      <c r="CDW36" s="238"/>
      <c r="CDX36" s="238"/>
      <c r="CDY36" s="238"/>
      <c r="CDZ36" s="238"/>
      <c r="CEA36" s="238"/>
      <c r="CEB36" s="238"/>
      <c r="CEC36" s="238"/>
      <c r="CED36" s="238"/>
      <c r="CEE36" s="238"/>
      <c r="CEF36" s="238"/>
      <c r="CEG36" s="238"/>
      <c r="CEH36" s="238"/>
      <c r="CEI36" s="238"/>
      <c r="CEJ36" s="238"/>
      <c r="CEK36" s="238"/>
      <c r="CEL36" s="238"/>
      <c r="CEM36" s="238"/>
      <c r="CEN36" s="238"/>
      <c r="CEO36" s="238"/>
      <c r="CEP36" s="238"/>
      <c r="CEQ36" s="238"/>
      <c r="CER36" s="238"/>
      <c r="CES36" s="238"/>
      <c r="CET36" s="238"/>
      <c r="CEU36" s="238"/>
      <c r="CEV36" s="238"/>
      <c r="CEW36" s="238"/>
      <c r="CEX36" s="238"/>
      <c r="CEY36" s="238"/>
      <c r="CEZ36" s="238"/>
      <c r="CFA36" s="238"/>
      <c r="CFB36" s="238"/>
      <c r="CFC36" s="238"/>
      <c r="CFD36" s="238"/>
      <c r="CFE36" s="238"/>
      <c r="CFF36" s="238"/>
      <c r="CFG36" s="238"/>
      <c r="CFH36" s="238"/>
      <c r="CFI36" s="238"/>
      <c r="CFJ36" s="238"/>
      <c r="CFK36" s="238"/>
      <c r="CFL36" s="238"/>
      <c r="CFM36" s="238"/>
      <c r="CFN36" s="238"/>
      <c r="CFO36" s="238"/>
      <c r="CFP36" s="238"/>
      <c r="CFQ36" s="238"/>
      <c r="CFR36" s="238"/>
      <c r="CFS36" s="238"/>
      <c r="CFT36" s="238"/>
      <c r="CFU36" s="238"/>
      <c r="CFV36" s="238"/>
      <c r="CFW36" s="238"/>
      <c r="CFX36" s="238"/>
      <c r="CFY36" s="238"/>
      <c r="CFZ36" s="238"/>
      <c r="CGA36" s="238"/>
      <c r="CGB36" s="238"/>
      <c r="CGC36" s="238"/>
      <c r="CGD36" s="238"/>
      <c r="CGE36" s="238"/>
      <c r="CGF36" s="238"/>
      <c r="CGG36" s="238"/>
      <c r="CGH36" s="238"/>
      <c r="CGI36" s="238"/>
      <c r="CGJ36" s="238"/>
      <c r="CGK36" s="238"/>
      <c r="CGL36" s="238"/>
      <c r="CGM36" s="238"/>
      <c r="CGN36" s="238"/>
      <c r="CGO36" s="238"/>
      <c r="CGP36" s="238"/>
      <c r="CGQ36" s="238"/>
      <c r="CGR36" s="238"/>
      <c r="CGS36" s="238"/>
      <c r="CGT36" s="238"/>
      <c r="CGU36" s="238"/>
      <c r="CGV36" s="238"/>
      <c r="CGW36" s="238"/>
      <c r="CGX36" s="238"/>
      <c r="CGY36" s="238"/>
      <c r="CGZ36" s="238"/>
      <c r="CHA36" s="238"/>
      <c r="CHB36" s="238"/>
      <c r="CHC36" s="238"/>
      <c r="CHD36" s="238"/>
      <c r="CHE36" s="238"/>
      <c r="CHF36" s="238"/>
      <c r="CHG36" s="238"/>
      <c r="CHH36" s="238"/>
      <c r="CHI36" s="238"/>
      <c r="CHJ36" s="238"/>
      <c r="CHK36" s="238"/>
      <c r="CHL36" s="238"/>
      <c r="CHM36" s="238"/>
      <c r="CHN36" s="238"/>
      <c r="CHO36" s="238"/>
      <c r="CHP36" s="238"/>
      <c r="CHQ36" s="238"/>
      <c r="CHR36" s="238"/>
      <c r="CHS36" s="238"/>
      <c r="CHT36" s="238"/>
      <c r="CHU36" s="238"/>
      <c r="CHV36" s="238"/>
      <c r="CHW36" s="238"/>
      <c r="CHX36" s="238"/>
      <c r="CHY36" s="238"/>
      <c r="CHZ36" s="238"/>
      <c r="CIA36" s="238"/>
      <c r="CIB36" s="238"/>
      <c r="CIC36" s="238"/>
      <c r="CID36" s="238"/>
      <c r="CIE36" s="238"/>
      <c r="CIF36" s="238"/>
      <c r="CIG36" s="238"/>
      <c r="CIH36" s="238"/>
      <c r="CII36" s="238"/>
      <c r="CIJ36" s="238"/>
      <c r="CIK36" s="238"/>
      <c r="CIL36" s="238"/>
      <c r="CIM36" s="238"/>
      <c r="CIN36" s="238"/>
      <c r="CIO36" s="238"/>
      <c r="CIP36" s="238"/>
      <c r="CIQ36" s="238"/>
      <c r="CIR36" s="238"/>
      <c r="CIS36" s="238"/>
      <c r="CIT36" s="238"/>
      <c r="CIU36" s="238"/>
      <c r="CIV36" s="238"/>
      <c r="CIW36" s="238"/>
      <c r="CIX36" s="238"/>
      <c r="CIY36" s="238"/>
      <c r="CIZ36" s="238"/>
      <c r="CJA36" s="238"/>
      <c r="CJB36" s="238"/>
      <c r="CJC36" s="238"/>
      <c r="CJD36" s="238"/>
      <c r="CJE36" s="238"/>
      <c r="CJF36" s="238"/>
      <c r="CJG36" s="238"/>
      <c r="CJH36" s="238"/>
      <c r="CJI36" s="238"/>
      <c r="CJJ36" s="238"/>
      <c r="CJK36" s="238"/>
      <c r="CJL36" s="238"/>
      <c r="CJM36" s="238"/>
      <c r="CJN36" s="238"/>
      <c r="CJO36" s="238"/>
      <c r="CJP36" s="238"/>
      <c r="CJQ36" s="238"/>
      <c r="CJR36" s="238"/>
      <c r="CJS36" s="238"/>
      <c r="CJT36" s="238"/>
      <c r="CJU36" s="238"/>
      <c r="CJV36" s="238"/>
      <c r="CJW36" s="238"/>
      <c r="CJX36" s="238"/>
      <c r="CJY36" s="238"/>
      <c r="CJZ36" s="238"/>
      <c r="CKA36" s="238"/>
      <c r="CKB36" s="238"/>
      <c r="CKC36" s="238"/>
      <c r="CKD36" s="238"/>
      <c r="CKE36" s="238"/>
      <c r="CKF36" s="238"/>
      <c r="CKG36" s="238"/>
      <c r="CKH36" s="238"/>
      <c r="CKI36" s="238"/>
      <c r="CKJ36" s="238"/>
      <c r="CKK36" s="238"/>
      <c r="CKL36" s="238"/>
      <c r="CKM36" s="238"/>
      <c r="CKN36" s="238"/>
      <c r="CKO36" s="238"/>
      <c r="CKP36" s="238"/>
      <c r="CKQ36" s="238"/>
      <c r="CKR36" s="238"/>
      <c r="CKS36" s="238"/>
      <c r="CKT36" s="238"/>
      <c r="CKU36" s="238"/>
      <c r="CKV36" s="238"/>
      <c r="CKW36" s="238"/>
      <c r="CKX36" s="238"/>
      <c r="CKY36" s="238"/>
      <c r="CKZ36" s="238"/>
      <c r="CLA36" s="238"/>
      <c r="CLB36" s="238"/>
      <c r="CLC36" s="238"/>
      <c r="CLD36" s="238"/>
      <c r="CLE36" s="238"/>
      <c r="CLF36" s="238"/>
      <c r="CLG36" s="238"/>
      <c r="CLH36" s="238"/>
      <c r="CLI36" s="238"/>
      <c r="CLJ36" s="238"/>
      <c r="CLK36" s="238"/>
      <c r="CLL36" s="238"/>
      <c r="CLM36" s="238"/>
      <c r="CLN36" s="238"/>
      <c r="CLO36" s="238"/>
      <c r="CLP36" s="238"/>
      <c r="CLQ36" s="238"/>
      <c r="CLR36" s="238"/>
      <c r="CLS36" s="238"/>
      <c r="CLT36" s="238"/>
      <c r="CLU36" s="238"/>
      <c r="CLV36" s="238"/>
      <c r="CLW36" s="238"/>
      <c r="CLX36" s="238"/>
      <c r="CLY36" s="238"/>
      <c r="CLZ36" s="238"/>
      <c r="CMA36" s="238"/>
      <c r="CMB36" s="238"/>
      <c r="CMC36" s="238"/>
      <c r="CMD36" s="238"/>
      <c r="CME36" s="238"/>
      <c r="CMF36" s="238"/>
      <c r="CMG36" s="238"/>
      <c r="CMH36" s="238"/>
      <c r="CMI36" s="238"/>
      <c r="CMJ36" s="238"/>
      <c r="CMK36" s="238"/>
      <c r="CML36" s="238"/>
      <c r="CMM36" s="238"/>
      <c r="CMN36" s="238"/>
      <c r="CMO36" s="238"/>
      <c r="CMP36" s="238"/>
      <c r="CMQ36" s="238"/>
      <c r="CMR36" s="238"/>
      <c r="CMS36" s="238"/>
      <c r="CMT36" s="238"/>
      <c r="CMU36" s="238"/>
      <c r="CMV36" s="238"/>
      <c r="CMW36" s="238"/>
      <c r="CMX36" s="238"/>
      <c r="CMY36" s="238"/>
      <c r="CMZ36" s="238"/>
      <c r="CNA36" s="238"/>
      <c r="CNB36" s="238"/>
      <c r="CNC36" s="238"/>
      <c r="CND36" s="238"/>
      <c r="CNE36" s="238"/>
      <c r="CNF36" s="238"/>
      <c r="CNG36" s="238"/>
      <c r="CNH36" s="238"/>
      <c r="CNI36" s="238"/>
      <c r="CNJ36" s="238"/>
      <c r="CNK36" s="238"/>
      <c r="CNL36" s="238"/>
      <c r="CNM36" s="238"/>
      <c r="CNN36" s="238"/>
      <c r="CNO36" s="238"/>
      <c r="CNP36" s="238"/>
      <c r="CNQ36" s="238"/>
      <c r="CNR36" s="238"/>
      <c r="CNS36" s="238"/>
      <c r="CNT36" s="238"/>
      <c r="CNU36" s="238"/>
      <c r="CNV36" s="238"/>
      <c r="CNW36" s="238"/>
      <c r="CNX36" s="238"/>
      <c r="CNY36" s="238"/>
      <c r="CNZ36" s="238"/>
      <c r="COA36" s="238"/>
      <c r="COB36" s="238"/>
      <c r="COC36" s="238"/>
      <c r="COD36" s="238"/>
      <c r="COE36" s="238"/>
      <c r="COF36" s="238"/>
      <c r="COG36" s="238"/>
      <c r="COH36" s="238"/>
      <c r="COI36" s="238"/>
      <c r="COJ36" s="238"/>
      <c r="COK36" s="238"/>
      <c r="COL36" s="238"/>
      <c r="COM36" s="238"/>
      <c r="CON36" s="238"/>
      <c r="COO36" s="238"/>
      <c r="COP36" s="238"/>
      <c r="COQ36" s="238"/>
      <c r="COR36" s="238"/>
      <c r="COS36" s="238"/>
      <c r="COT36" s="238"/>
      <c r="COU36" s="238"/>
      <c r="COV36" s="238"/>
      <c r="COW36" s="238"/>
      <c r="COX36" s="238"/>
      <c r="COY36" s="238"/>
      <c r="COZ36" s="238"/>
      <c r="CPA36" s="238"/>
      <c r="CPB36" s="238"/>
      <c r="CPC36" s="238"/>
      <c r="CPD36" s="238"/>
      <c r="CPE36" s="238"/>
      <c r="CPF36" s="238"/>
      <c r="CPG36" s="238"/>
      <c r="CPH36" s="238"/>
      <c r="CPI36" s="238"/>
      <c r="CPJ36" s="238"/>
      <c r="CPK36" s="238"/>
      <c r="CPL36" s="238"/>
      <c r="CPM36" s="238"/>
      <c r="CPN36" s="238"/>
      <c r="CPO36" s="238"/>
      <c r="CPP36" s="238"/>
      <c r="CPQ36" s="238"/>
      <c r="CPR36" s="238"/>
      <c r="CPS36" s="238"/>
      <c r="CPT36" s="238"/>
      <c r="CPU36" s="238"/>
      <c r="CPV36" s="238"/>
      <c r="CPW36" s="238"/>
      <c r="CPX36" s="238"/>
      <c r="CPY36" s="238"/>
      <c r="CPZ36" s="238"/>
      <c r="CQA36" s="238"/>
      <c r="CQB36" s="238"/>
      <c r="CQC36" s="238"/>
      <c r="CQD36" s="238"/>
      <c r="CQE36" s="238"/>
      <c r="CQF36" s="238"/>
      <c r="CQG36" s="238"/>
      <c r="CQH36" s="238"/>
      <c r="CQI36" s="238"/>
      <c r="CQJ36" s="238"/>
      <c r="CQK36" s="238"/>
      <c r="CQL36" s="238"/>
      <c r="CQM36" s="238"/>
      <c r="CQN36" s="238"/>
      <c r="CQO36" s="238"/>
      <c r="CQP36" s="238"/>
      <c r="CQQ36" s="238"/>
      <c r="CQR36" s="238"/>
      <c r="CQS36" s="238"/>
      <c r="CQT36" s="238"/>
      <c r="CQU36" s="238"/>
      <c r="CQV36" s="238"/>
      <c r="CQW36" s="238"/>
      <c r="CQX36" s="238"/>
      <c r="CQY36" s="238"/>
      <c r="CQZ36" s="238"/>
      <c r="CRA36" s="238"/>
      <c r="CRB36" s="238"/>
      <c r="CRC36" s="238"/>
      <c r="CRD36" s="238"/>
      <c r="CRE36" s="238"/>
      <c r="CRF36" s="238"/>
      <c r="CRG36" s="238"/>
      <c r="CRH36" s="238"/>
      <c r="CRI36" s="238"/>
      <c r="CRJ36" s="238"/>
      <c r="CRK36" s="238"/>
      <c r="CRL36" s="238"/>
      <c r="CRM36" s="238"/>
      <c r="CRN36" s="238"/>
      <c r="CRO36" s="238"/>
      <c r="CRP36" s="238"/>
      <c r="CRQ36" s="238"/>
      <c r="CRR36" s="238"/>
      <c r="CRS36" s="238"/>
      <c r="CRT36" s="238"/>
      <c r="CRU36" s="238"/>
      <c r="CRV36" s="238"/>
      <c r="CRW36" s="238"/>
      <c r="CRX36" s="238"/>
      <c r="CRY36" s="238"/>
      <c r="CRZ36" s="238"/>
      <c r="CSA36" s="238"/>
      <c r="CSB36" s="238"/>
      <c r="CSC36" s="238"/>
      <c r="CSD36" s="238"/>
      <c r="CSE36" s="238"/>
      <c r="CSF36" s="238"/>
      <c r="CSG36" s="238"/>
      <c r="CSH36" s="238"/>
      <c r="CSI36" s="238"/>
      <c r="CSJ36" s="238"/>
      <c r="CSK36" s="238"/>
      <c r="CSL36" s="238"/>
      <c r="CSM36" s="238"/>
      <c r="CSN36" s="238"/>
      <c r="CSO36" s="238"/>
      <c r="CSP36" s="238"/>
      <c r="CSQ36" s="238"/>
      <c r="CSR36" s="238"/>
      <c r="CSS36" s="238"/>
      <c r="CST36" s="238"/>
      <c r="CSU36" s="238"/>
      <c r="CSV36" s="238"/>
      <c r="CSW36" s="238"/>
      <c r="CSX36" s="238"/>
      <c r="CSY36" s="238"/>
      <c r="CSZ36" s="238"/>
      <c r="CTA36" s="238"/>
      <c r="CTB36" s="238"/>
      <c r="CTC36" s="238"/>
      <c r="CTD36" s="238"/>
      <c r="CTE36" s="238"/>
      <c r="CTF36" s="238"/>
      <c r="CTG36" s="238"/>
      <c r="CTH36" s="238"/>
      <c r="CTI36" s="238"/>
      <c r="CTJ36" s="238"/>
      <c r="CTK36" s="238"/>
      <c r="CTL36" s="238"/>
      <c r="CTM36" s="238"/>
      <c r="CTN36" s="238"/>
      <c r="CTO36" s="238"/>
      <c r="CTP36" s="238"/>
      <c r="CTQ36" s="238"/>
      <c r="CTR36" s="238"/>
      <c r="CTS36" s="238"/>
      <c r="CTT36" s="238"/>
      <c r="CTU36" s="238"/>
      <c r="CTV36" s="238"/>
      <c r="CTW36" s="238"/>
      <c r="CTX36" s="238"/>
      <c r="CTY36" s="238"/>
      <c r="CTZ36" s="238"/>
      <c r="CUA36" s="238"/>
      <c r="CUB36" s="238"/>
      <c r="CUC36" s="238"/>
      <c r="CUD36" s="238"/>
      <c r="CUE36" s="238"/>
      <c r="CUF36" s="238"/>
      <c r="CUG36" s="238"/>
      <c r="CUH36" s="238"/>
      <c r="CUI36" s="238"/>
      <c r="CUJ36" s="238"/>
      <c r="CUK36" s="238"/>
      <c r="CUL36" s="238"/>
      <c r="CUM36" s="238"/>
      <c r="CUN36" s="238"/>
      <c r="CUO36" s="238"/>
      <c r="CUP36" s="238"/>
      <c r="CUQ36" s="238"/>
      <c r="CUR36" s="238"/>
      <c r="CUS36" s="238"/>
      <c r="CUT36" s="238"/>
      <c r="CUU36" s="238"/>
      <c r="CUV36" s="238"/>
      <c r="CUW36" s="238"/>
      <c r="CUX36" s="238"/>
      <c r="CUY36" s="238"/>
      <c r="CUZ36" s="238"/>
      <c r="CVA36" s="238"/>
      <c r="CVB36" s="238"/>
      <c r="CVC36" s="238"/>
      <c r="CVD36" s="238"/>
      <c r="CVE36" s="238"/>
      <c r="CVF36" s="238"/>
      <c r="CVG36" s="238"/>
      <c r="CVH36" s="238"/>
      <c r="CVI36" s="238"/>
      <c r="CVJ36" s="238"/>
      <c r="CVK36" s="238"/>
      <c r="CVL36" s="238"/>
      <c r="CVM36" s="238"/>
      <c r="CVN36" s="238"/>
      <c r="CVO36" s="238"/>
      <c r="CVP36" s="238"/>
      <c r="CVQ36" s="238"/>
      <c r="CVR36" s="238"/>
      <c r="CVS36" s="238"/>
      <c r="CVT36" s="238"/>
      <c r="CVU36" s="238"/>
      <c r="CVV36" s="238"/>
      <c r="CVW36" s="238"/>
      <c r="CVX36" s="238"/>
      <c r="CVY36" s="238"/>
      <c r="CVZ36" s="238"/>
      <c r="CWA36" s="238"/>
      <c r="CWB36" s="238"/>
      <c r="CWC36" s="238"/>
      <c r="CWD36" s="238"/>
      <c r="CWE36" s="238"/>
      <c r="CWF36" s="238"/>
      <c r="CWG36" s="238"/>
      <c r="CWH36" s="238"/>
      <c r="CWI36" s="238"/>
      <c r="CWJ36" s="238"/>
      <c r="CWK36" s="238"/>
      <c r="CWL36" s="238"/>
      <c r="CWM36" s="238"/>
      <c r="CWN36" s="238"/>
      <c r="CWO36" s="238"/>
      <c r="CWP36" s="238"/>
      <c r="CWQ36" s="238"/>
      <c r="CWR36" s="238"/>
      <c r="CWS36" s="238"/>
      <c r="CWT36" s="238"/>
      <c r="CWU36" s="238"/>
      <c r="CWV36" s="238"/>
      <c r="CWW36" s="238"/>
      <c r="CWX36" s="238"/>
      <c r="CWY36" s="238"/>
      <c r="CWZ36" s="238"/>
      <c r="CXA36" s="238"/>
      <c r="CXB36" s="238"/>
      <c r="CXC36" s="238"/>
      <c r="CXD36" s="238"/>
      <c r="CXE36" s="238"/>
      <c r="CXF36" s="238"/>
      <c r="CXG36" s="238"/>
      <c r="CXH36" s="238"/>
      <c r="CXI36" s="238"/>
      <c r="CXJ36" s="238"/>
      <c r="CXK36" s="238"/>
      <c r="CXL36" s="238"/>
      <c r="CXM36" s="238"/>
      <c r="CXN36" s="238"/>
      <c r="CXO36" s="238"/>
      <c r="CXP36" s="238"/>
      <c r="CXQ36" s="238"/>
      <c r="CXR36" s="238"/>
      <c r="CXS36" s="238"/>
      <c r="CXT36" s="238"/>
      <c r="CXU36" s="238"/>
      <c r="CXV36" s="238"/>
      <c r="CXW36" s="238"/>
      <c r="CXX36" s="238"/>
      <c r="CXY36" s="238"/>
      <c r="CXZ36" s="238"/>
      <c r="CYA36" s="238"/>
      <c r="CYB36" s="238"/>
      <c r="CYC36" s="238"/>
      <c r="CYD36" s="238"/>
      <c r="CYE36" s="238"/>
      <c r="CYF36" s="238"/>
      <c r="CYG36" s="238"/>
      <c r="CYH36" s="238"/>
      <c r="CYI36" s="238"/>
      <c r="CYJ36" s="238"/>
      <c r="CYK36" s="238"/>
      <c r="CYL36" s="238"/>
      <c r="CYM36" s="238"/>
      <c r="CYN36" s="238"/>
      <c r="CYO36" s="238"/>
      <c r="CYP36" s="238"/>
      <c r="CYQ36" s="238"/>
      <c r="CYR36" s="238"/>
      <c r="CYS36" s="238"/>
      <c r="CYT36" s="238"/>
      <c r="CYU36" s="238"/>
      <c r="CYV36" s="238"/>
      <c r="CYW36" s="238"/>
      <c r="CYX36" s="238"/>
      <c r="CYY36" s="238"/>
      <c r="CYZ36" s="238"/>
      <c r="CZA36" s="238"/>
      <c r="CZB36" s="238"/>
      <c r="CZC36" s="238"/>
      <c r="CZD36" s="238"/>
      <c r="CZE36" s="238"/>
      <c r="CZF36" s="238"/>
      <c r="CZG36" s="238"/>
      <c r="CZH36" s="238"/>
      <c r="CZI36" s="238"/>
      <c r="CZJ36" s="238"/>
      <c r="CZK36" s="238"/>
      <c r="CZL36" s="238"/>
      <c r="CZM36" s="238"/>
      <c r="CZN36" s="238"/>
      <c r="CZO36" s="238"/>
      <c r="CZP36" s="238"/>
      <c r="CZQ36" s="238"/>
      <c r="CZR36" s="238"/>
      <c r="CZS36" s="238"/>
      <c r="CZT36" s="238"/>
      <c r="CZU36" s="238"/>
      <c r="CZV36" s="238"/>
      <c r="CZW36" s="238"/>
      <c r="CZX36" s="238"/>
      <c r="CZY36" s="238"/>
      <c r="CZZ36" s="238"/>
      <c r="DAA36" s="238"/>
      <c r="DAB36" s="238"/>
      <c r="DAC36" s="238"/>
      <c r="DAD36" s="238"/>
      <c r="DAE36" s="238"/>
      <c r="DAF36" s="238"/>
      <c r="DAG36" s="238"/>
      <c r="DAH36" s="238"/>
      <c r="DAI36" s="238"/>
      <c r="DAJ36" s="238"/>
      <c r="DAK36" s="238"/>
      <c r="DAL36" s="238"/>
      <c r="DAM36" s="238"/>
      <c r="DAN36" s="238"/>
      <c r="DAO36" s="238"/>
      <c r="DAP36" s="238"/>
      <c r="DAQ36" s="238"/>
      <c r="DAR36" s="238"/>
      <c r="DAS36" s="238"/>
      <c r="DAT36" s="238"/>
      <c r="DAU36" s="238"/>
      <c r="DAV36" s="238"/>
      <c r="DAW36" s="238"/>
      <c r="DAX36" s="238"/>
      <c r="DAY36" s="238"/>
      <c r="DAZ36" s="238"/>
      <c r="DBA36" s="238"/>
      <c r="DBB36" s="238"/>
      <c r="DBC36" s="238"/>
      <c r="DBD36" s="238"/>
      <c r="DBE36" s="238"/>
      <c r="DBF36" s="238"/>
      <c r="DBG36" s="238"/>
      <c r="DBH36" s="238"/>
      <c r="DBI36" s="238"/>
      <c r="DBJ36" s="238"/>
      <c r="DBK36" s="238"/>
      <c r="DBL36" s="238"/>
      <c r="DBM36" s="238"/>
      <c r="DBN36" s="238"/>
      <c r="DBO36" s="238"/>
      <c r="DBP36" s="238"/>
      <c r="DBQ36" s="238"/>
      <c r="DBR36" s="238"/>
      <c r="DBS36" s="238"/>
      <c r="DBT36" s="238"/>
      <c r="DBU36" s="238"/>
      <c r="DBV36" s="238"/>
      <c r="DBW36" s="238"/>
      <c r="DBX36" s="238"/>
      <c r="DBY36" s="238"/>
      <c r="DBZ36" s="238"/>
      <c r="DCA36" s="238"/>
      <c r="DCB36" s="238"/>
      <c r="DCC36" s="238"/>
      <c r="DCD36" s="238"/>
      <c r="DCE36" s="238"/>
      <c r="DCF36" s="238"/>
      <c r="DCG36" s="238"/>
      <c r="DCH36" s="238"/>
      <c r="DCI36" s="238"/>
      <c r="DCJ36" s="238"/>
      <c r="DCK36" s="238"/>
      <c r="DCL36" s="238"/>
      <c r="DCM36" s="238"/>
      <c r="DCN36" s="238"/>
      <c r="DCO36" s="238"/>
      <c r="DCP36" s="238"/>
      <c r="DCQ36" s="238"/>
      <c r="DCR36" s="238"/>
      <c r="DCS36" s="238"/>
      <c r="DCT36" s="238"/>
      <c r="DCU36" s="238"/>
      <c r="DCV36" s="238"/>
      <c r="DCW36" s="238"/>
      <c r="DCX36" s="238"/>
      <c r="DCY36" s="238"/>
      <c r="DCZ36" s="238"/>
      <c r="DDA36" s="238"/>
      <c r="DDB36" s="238"/>
      <c r="DDC36" s="238"/>
      <c r="DDD36" s="238"/>
      <c r="DDE36" s="238"/>
      <c r="DDF36" s="238"/>
      <c r="DDG36" s="238"/>
      <c r="DDH36" s="238"/>
      <c r="DDI36" s="238"/>
      <c r="DDJ36" s="238"/>
      <c r="DDK36" s="238"/>
      <c r="DDL36" s="238"/>
      <c r="DDM36" s="238"/>
      <c r="DDN36" s="238"/>
      <c r="DDO36" s="238"/>
      <c r="DDP36" s="238"/>
      <c r="DDQ36" s="238"/>
      <c r="DDR36" s="238"/>
      <c r="DDS36" s="238"/>
      <c r="DDT36" s="238"/>
      <c r="DDU36" s="238"/>
      <c r="DDV36" s="238"/>
      <c r="DDW36" s="238"/>
      <c r="DDX36" s="238"/>
      <c r="DDY36" s="238"/>
      <c r="DDZ36" s="238"/>
      <c r="DEA36" s="238"/>
      <c r="DEB36" s="238"/>
      <c r="DEC36" s="238"/>
      <c r="DED36" s="238"/>
      <c r="DEE36" s="238"/>
      <c r="DEF36" s="238"/>
      <c r="DEG36" s="238"/>
      <c r="DEH36" s="238"/>
      <c r="DEI36" s="238"/>
      <c r="DEJ36" s="238"/>
      <c r="DEK36" s="238"/>
      <c r="DEL36" s="238"/>
      <c r="DEM36" s="238"/>
      <c r="DEN36" s="238"/>
      <c r="DEO36" s="238"/>
      <c r="DEP36" s="238"/>
      <c r="DEQ36" s="238"/>
      <c r="DER36" s="238"/>
      <c r="DES36" s="238"/>
      <c r="DET36" s="238"/>
      <c r="DEU36" s="238"/>
      <c r="DEV36" s="238"/>
      <c r="DEW36" s="238"/>
      <c r="DEX36" s="238"/>
      <c r="DEY36" s="238"/>
      <c r="DEZ36" s="238"/>
      <c r="DFA36" s="238"/>
      <c r="DFB36" s="238"/>
      <c r="DFC36" s="238"/>
      <c r="DFD36" s="238"/>
      <c r="DFE36" s="238"/>
      <c r="DFF36" s="238"/>
      <c r="DFG36" s="238"/>
      <c r="DFH36" s="238"/>
      <c r="DFI36" s="238"/>
      <c r="DFJ36" s="238"/>
      <c r="DFK36" s="238"/>
      <c r="DFL36" s="238"/>
      <c r="DFM36" s="238"/>
      <c r="DFN36" s="238"/>
      <c r="DFO36" s="238"/>
      <c r="DFP36" s="238"/>
      <c r="DFQ36" s="238"/>
      <c r="DFR36" s="238"/>
      <c r="DFS36" s="238"/>
      <c r="DFT36" s="238"/>
      <c r="DFU36" s="238"/>
      <c r="DFV36" s="238"/>
      <c r="DFW36" s="238"/>
      <c r="DFX36" s="238"/>
      <c r="DFY36" s="238"/>
      <c r="DFZ36" s="238"/>
      <c r="DGA36" s="238"/>
      <c r="DGB36" s="238"/>
      <c r="DGC36" s="238"/>
      <c r="DGD36" s="238"/>
      <c r="DGE36" s="238"/>
      <c r="DGF36" s="238"/>
      <c r="DGG36" s="238"/>
      <c r="DGH36" s="238"/>
      <c r="DGI36" s="238"/>
      <c r="DGJ36" s="238"/>
      <c r="DGK36" s="238"/>
      <c r="DGL36" s="238"/>
      <c r="DGM36" s="238"/>
      <c r="DGN36" s="238"/>
      <c r="DGO36" s="238"/>
      <c r="DGP36" s="238"/>
      <c r="DGQ36" s="238"/>
      <c r="DGR36" s="238"/>
      <c r="DGS36" s="238"/>
      <c r="DGT36" s="238"/>
      <c r="DGU36" s="238"/>
      <c r="DGV36" s="238"/>
      <c r="DGW36" s="238"/>
      <c r="DGX36" s="238"/>
      <c r="DGY36" s="238"/>
      <c r="DGZ36" s="238"/>
      <c r="DHA36" s="238"/>
      <c r="DHB36" s="238"/>
      <c r="DHC36" s="238"/>
      <c r="DHD36" s="238"/>
      <c r="DHE36" s="238"/>
      <c r="DHF36" s="238"/>
      <c r="DHG36" s="238"/>
      <c r="DHH36" s="238"/>
      <c r="DHI36" s="238"/>
      <c r="DHJ36" s="238"/>
      <c r="DHK36" s="238"/>
      <c r="DHL36" s="238"/>
      <c r="DHM36" s="238"/>
      <c r="DHN36" s="238"/>
      <c r="DHO36" s="238"/>
      <c r="DHP36" s="238"/>
      <c r="DHQ36" s="238"/>
      <c r="DHR36" s="238"/>
      <c r="DHS36" s="238"/>
      <c r="DHT36" s="238"/>
      <c r="DHU36" s="238"/>
      <c r="DHV36" s="238"/>
      <c r="DHW36" s="238"/>
      <c r="DHX36" s="238"/>
      <c r="DHY36" s="238"/>
      <c r="DHZ36" s="238"/>
      <c r="DIA36" s="238"/>
      <c r="DIB36" s="238"/>
      <c r="DIC36" s="238"/>
      <c r="DID36" s="238"/>
      <c r="DIE36" s="238"/>
      <c r="DIF36" s="238"/>
      <c r="DIG36" s="238"/>
      <c r="DIH36" s="238"/>
      <c r="DII36" s="238"/>
      <c r="DIJ36" s="238"/>
      <c r="DIK36" s="238"/>
      <c r="DIL36" s="238"/>
      <c r="DIM36" s="238"/>
      <c r="DIN36" s="238"/>
      <c r="DIO36" s="238"/>
      <c r="DIP36" s="238"/>
      <c r="DIQ36" s="238"/>
      <c r="DIR36" s="238"/>
      <c r="DIS36" s="238"/>
      <c r="DIT36" s="238"/>
      <c r="DIU36" s="238"/>
      <c r="DIV36" s="238"/>
      <c r="DIW36" s="238"/>
      <c r="DIX36" s="238"/>
      <c r="DIY36" s="238"/>
      <c r="DIZ36" s="238"/>
      <c r="DJA36" s="238"/>
      <c r="DJB36" s="238"/>
      <c r="DJC36" s="238"/>
      <c r="DJD36" s="238"/>
      <c r="DJE36" s="238"/>
      <c r="DJF36" s="238"/>
      <c r="DJG36" s="238"/>
      <c r="DJH36" s="238"/>
      <c r="DJI36" s="238"/>
      <c r="DJJ36" s="238"/>
      <c r="DJK36" s="238"/>
      <c r="DJL36" s="238"/>
      <c r="DJM36" s="238"/>
      <c r="DJN36" s="238"/>
      <c r="DJO36" s="238"/>
      <c r="DJP36" s="238"/>
      <c r="DJQ36" s="238"/>
      <c r="DJR36" s="238"/>
      <c r="DJS36" s="238"/>
      <c r="DJT36" s="238"/>
      <c r="DJU36" s="238"/>
      <c r="DJV36" s="238"/>
      <c r="DJW36" s="238"/>
      <c r="DJX36" s="238"/>
      <c r="DJY36" s="238"/>
      <c r="DJZ36" s="238"/>
      <c r="DKA36" s="238"/>
      <c r="DKB36" s="238"/>
      <c r="DKC36" s="238"/>
      <c r="DKD36" s="238"/>
      <c r="DKE36" s="238"/>
      <c r="DKF36" s="238"/>
      <c r="DKG36" s="238"/>
      <c r="DKH36" s="238"/>
      <c r="DKI36" s="238"/>
      <c r="DKJ36" s="238"/>
      <c r="DKK36" s="238"/>
      <c r="DKL36" s="238"/>
      <c r="DKM36" s="238"/>
      <c r="DKN36" s="238"/>
      <c r="DKO36" s="238"/>
      <c r="DKP36" s="238"/>
      <c r="DKQ36" s="238"/>
      <c r="DKR36" s="238"/>
      <c r="DKS36" s="238"/>
      <c r="DKT36" s="238"/>
      <c r="DKU36" s="238"/>
      <c r="DKV36" s="238"/>
      <c r="DKW36" s="238"/>
      <c r="DKX36" s="238"/>
      <c r="DKY36" s="238"/>
      <c r="DKZ36" s="238"/>
      <c r="DLA36" s="238"/>
      <c r="DLB36" s="238"/>
      <c r="DLC36" s="238"/>
      <c r="DLD36" s="238"/>
      <c r="DLE36" s="238"/>
      <c r="DLF36" s="238"/>
      <c r="DLG36" s="238"/>
      <c r="DLH36" s="238"/>
      <c r="DLI36" s="238"/>
      <c r="DLJ36" s="238"/>
      <c r="DLK36" s="238"/>
      <c r="DLL36" s="238"/>
      <c r="DLM36" s="238"/>
      <c r="DLN36" s="238"/>
      <c r="DLO36" s="238"/>
      <c r="DLP36" s="238"/>
      <c r="DLQ36" s="238"/>
      <c r="DLR36" s="238"/>
      <c r="DLS36" s="238"/>
      <c r="DLT36" s="238"/>
      <c r="DLU36" s="238"/>
      <c r="DLV36" s="238"/>
      <c r="DLW36" s="238"/>
      <c r="DLX36" s="238"/>
      <c r="DLY36" s="238"/>
      <c r="DLZ36" s="238"/>
      <c r="DMA36" s="238"/>
      <c r="DMB36" s="238"/>
      <c r="DMC36" s="238"/>
      <c r="DMD36" s="238"/>
      <c r="DME36" s="238"/>
      <c r="DMF36" s="238"/>
      <c r="DMG36" s="238"/>
      <c r="DMH36" s="238"/>
      <c r="DMI36" s="238"/>
      <c r="DMJ36" s="238"/>
      <c r="DMK36" s="238"/>
      <c r="DML36" s="238"/>
      <c r="DMM36" s="238"/>
      <c r="DMN36" s="238"/>
      <c r="DMO36" s="238"/>
      <c r="DMP36" s="238"/>
      <c r="DMQ36" s="238"/>
      <c r="DMR36" s="238"/>
      <c r="DMS36" s="238"/>
      <c r="DMT36" s="238"/>
      <c r="DMU36" s="238"/>
      <c r="DMV36" s="238"/>
      <c r="DMW36" s="238"/>
      <c r="DMX36" s="238"/>
      <c r="DMY36" s="238"/>
      <c r="DMZ36" s="238"/>
      <c r="DNA36" s="238"/>
      <c r="DNB36" s="238"/>
      <c r="DNC36" s="238"/>
      <c r="DND36" s="238"/>
      <c r="DNE36" s="238"/>
      <c r="DNF36" s="238"/>
      <c r="DNG36" s="238"/>
      <c r="DNH36" s="238"/>
      <c r="DNI36" s="238"/>
      <c r="DNJ36" s="238"/>
      <c r="DNK36" s="238"/>
      <c r="DNL36" s="238"/>
      <c r="DNM36" s="238"/>
      <c r="DNN36" s="238"/>
      <c r="DNO36" s="238"/>
      <c r="DNP36" s="238"/>
      <c r="DNQ36" s="238"/>
      <c r="DNR36" s="238"/>
      <c r="DNS36" s="238"/>
      <c r="DNT36" s="238"/>
      <c r="DNU36" s="238"/>
      <c r="DNV36" s="238"/>
      <c r="DNW36" s="238"/>
      <c r="DNX36" s="238"/>
      <c r="DNY36" s="238"/>
      <c r="DNZ36" s="238"/>
      <c r="DOA36" s="238"/>
      <c r="DOB36" s="238"/>
      <c r="DOC36" s="238"/>
      <c r="DOD36" s="238"/>
      <c r="DOE36" s="238"/>
      <c r="DOF36" s="238"/>
      <c r="DOG36" s="238"/>
      <c r="DOH36" s="238"/>
      <c r="DOI36" s="238"/>
      <c r="DOJ36" s="238"/>
      <c r="DOK36" s="238"/>
      <c r="DOL36" s="238"/>
      <c r="DOM36" s="238"/>
      <c r="DON36" s="238"/>
      <c r="DOO36" s="238"/>
      <c r="DOP36" s="238"/>
      <c r="DOQ36" s="238"/>
      <c r="DOR36" s="238"/>
      <c r="DOS36" s="238"/>
      <c r="DOT36" s="238"/>
      <c r="DOU36" s="238"/>
      <c r="DOV36" s="238"/>
      <c r="DOW36" s="238"/>
      <c r="DOX36" s="238"/>
      <c r="DOY36" s="238"/>
      <c r="DOZ36" s="238"/>
      <c r="DPA36" s="238"/>
      <c r="DPB36" s="238"/>
      <c r="DPC36" s="238"/>
      <c r="DPD36" s="238"/>
      <c r="DPE36" s="238"/>
      <c r="DPF36" s="238"/>
      <c r="DPG36" s="238"/>
      <c r="DPH36" s="238"/>
      <c r="DPI36" s="238"/>
      <c r="DPJ36" s="238"/>
      <c r="DPK36" s="238"/>
      <c r="DPL36" s="238"/>
      <c r="DPM36" s="238"/>
      <c r="DPN36" s="238"/>
      <c r="DPO36" s="238"/>
      <c r="DPP36" s="238"/>
      <c r="DPQ36" s="238"/>
      <c r="DPR36" s="238"/>
      <c r="DPS36" s="238"/>
      <c r="DPT36" s="238"/>
      <c r="DPU36" s="238"/>
      <c r="DPV36" s="238"/>
      <c r="DPW36" s="238"/>
      <c r="DPX36" s="238"/>
      <c r="DPY36" s="238"/>
      <c r="DPZ36" s="238"/>
      <c r="DQA36" s="238"/>
      <c r="DQB36" s="238"/>
      <c r="DQC36" s="238"/>
      <c r="DQD36" s="238"/>
      <c r="DQE36" s="238"/>
      <c r="DQF36" s="238"/>
      <c r="DQG36" s="238"/>
      <c r="DQH36" s="238"/>
      <c r="DQI36" s="238"/>
      <c r="DQJ36" s="238"/>
      <c r="DQK36" s="238"/>
      <c r="DQL36" s="238"/>
      <c r="DQM36" s="238"/>
      <c r="DQN36" s="238"/>
      <c r="DQO36" s="238"/>
      <c r="DQP36" s="238"/>
      <c r="DQQ36" s="238"/>
      <c r="DQR36" s="238"/>
      <c r="DQS36" s="238"/>
      <c r="DQT36" s="238"/>
      <c r="DQU36" s="238"/>
      <c r="DQV36" s="238"/>
      <c r="DQW36" s="238"/>
      <c r="DQX36" s="238"/>
      <c r="DQY36" s="238"/>
      <c r="DQZ36" s="238"/>
      <c r="DRA36" s="238"/>
      <c r="DRB36" s="238"/>
      <c r="DRC36" s="238"/>
      <c r="DRD36" s="238"/>
      <c r="DRE36" s="238"/>
      <c r="DRF36" s="238"/>
      <c r="DRG36" s="238"/>
      <c r="DRH36" s="238"/>
      <c r="DRI36" s="238"/>
      <c r="DRJ36" s="238"/>
      <c r="DRK36" s="238"/>
      <c r="DRL36" s="238"/>
      <c r="DRM36" s="238"/>
      <c r="DRN36" s="238"/>
      <c r="DRO36" s="238"/>
      <c r="DRP36" s="238"/>
      <c r="DRQ36" s="238"/>
      <c r="DRR36" s="238"/>
      <c r="DRS36" s="238"/>
      <c r="DRT36" s="238"/>
      <c r="DRU36" s="238"/>
      <c r="DRV36" s="238"/>
      <c r="DRW36" s="238"/>
      <c r="DRX36" s="238"/>
      <c r="DRY36" s="238"/>
      <c r="DRZ36" s="238"/>
      <c r="DSA36" s="238"/>
      <c r="DSB36" s="238"/>
      <c r="DSC36" s="238"/>
      <c r="DSD36" s="238"/>
      <c r="DSE36" s="238"/>
      <c r="DSF36" s="238"/>
      <c r="DSG36" s="238"/>
      <c r="DSH36" s="238"/>
      <c r="DSI36" s="238"/>
      <c r="DSJ36" s="238"/>
      <c r="DSK36" s="238"/>
      <c r="DSL36" s="238"/>
      <c r="DSM36" s="238"/>
      <c r="DSN36" s="238"/>
      <c r="DSO36" s="238"/>
      <c r="DSP36" s="238"/>
      <c r="DSQ36" s="238"/>
      <c r="DSR36" s="238"/>
      <c r="DSS36" s="238"/>
      <c r="DST36" s="238"/>
      <c r="DSU36" s="238"/>
      <c r="DSV36" s="238"/>
      <c r="DSW36" s="238"/>
      <c r="DSX36" s="238"/>
      <c r="DSY36" s="238"/>
      <c r="DSZ36" s="238"/>
      <c r="DTA36" s="238"/>
      <c r="DTB36" s="238"/>
      <c r="DTC36" s="238"/>
      <c r="DTD36" s="238"/>
      <c r="DTE36" s="238"/>
      <c r="DTF36" s="238"/>
      <c r="DTG36" s="238"/>
      <c r="DTH36" s="238"/>
      <c r="DTI36" s="238"/>
      <c r="DTJ36" s="238"/>
      <c r="DTK36" s="238"/>
      <c r="DTL36" s="238"/>
      <c r="DTM36" s="238"/>
      <c r="DTN36" s="238"/>
      <c r="DTO36" s="238"/>
      <c r="DTP36" s="238"/>
      <c r="DTQ36" s="238"/>
      <c r="DTR36" s="238"/>
      <c r="DTS36" s="238"/>
      <c r="DTT36" s="238"/>
      <c r="DTU36" s="238"/>
      <c r="DTV36" s="238"/>
      <c r="DTW36" s="238"/>
      <c r="DTX36" s="238"/>
      <c r="DTY36" s="238"/>
      <c r="DTZ36" s="238"/>
      <c r="DUA36" s="238"/>
      <c r="DUB36" s="238"/>
      <c r="DUC36" s="238"/>
      <c r="DUD36" s="238"/>
      <c r="DUE36" s="238"/>
      <c r="DUF36" s="238"/>
      <c r="DUG36" s="238"/>
      <c r="DUH36" s="238"/>
      <c r="DUI36" s="238"/>
      <c r="DUJ36" s="238"/>
      <c r="DUK36" s="238"/>
      <c r="DUL36" s="238"/>
      <c r="DUM36" s="238"/>
      <c r="DUN36" s="238"/>
      <c r="DUO36" s="238"/>
      <c r="DUP36" s="238"/>
      <c r="DUQ36" s="238"/>
      <c r="DUR36" s="238"/>
      <c r="DUS36" s="238"/>
      <c r="DUT36" s="238"/>
      <c r="DUU36" s="238"/>
      <c r="DUV36" s="238"/>
      <c r="DUW36" s="238"/>
      <c r="DUX36" s="238"/>
      <c r="DUY36" s="238"/>
      <c r="DUZ36" s="238"/>
      <c r="DVA36" s="238"/>
      <c r="DVB36" s="238"/>
      <c r="DVC36" s="238"/>
      <c r="DVD36" s="238"/>
      <c r="DVE36" s="238"/>
      <c r="DVF36" s="238"/>
      <c r="DVG36" s="238"/>
      <c r="DVH36" s="238"/>
      <c r="DVI36" s="238"/>
      <c r="DVJ36" s="238"/>
      <c r="DVK36" s="238"/>
      <c r="DVL36" s="238"/>
      <c r="DVM36" s="238"/>
      <c r="DVN36" s="238"/>
      <c r="DVO36" s="238"/>
      <c r="DVP36" s="238"/>
      <c r="DVQ36" s="238"/>
      <c r="DVR36" s="238"/>
      <c r="DVS36" s="238"/>
      <c r="DVT36" s="238"/>
      <c r="DVU36" s="238"/>
      <c r="DVV36" s="238"/>
      <c r="DVW36" s="238"/>
      <c r="DVX36" s="238"/>
      <c r="DVY36" s="238"/>
      <c r="DVZ36" s="238"/>
      <c r="DWA36" s="238"/>
      <c r="DWB36" s="238"/>
      <c r="DWC36" s="238"/>
      <c r="DWD36" s="238"/>
      <c r="DWE36" s="238"/>
      <c r="DWF36" s="238"/>
      <c r="DWG36" s="238"/>
      <c r="DWH36" s="238"/>
      <c r="DWI36" s="238"/>
      <c r="DWJ36" s="238"/>
      <c r="DWK36" s="238"/>
      <c r="DWL36" s="238"/>
      <c r="DWM36" s="238"/>
      <c r="DWN36" s="238"/>
      <c r="DWO36" s="238"/>
      <c r="DWP36" s="238"/>
      <c r="DWQ36" s="238"/>
      <c r="DWR36" s="238"/>
      <c r="DWS36" s="238"/>
      <c r="DWT36" s="238"/>
      <c r="DWU36" s="238"/>
      <c r="DWV36" s="238"/>
      <c r="DWW36" s="238"/>
      <c r="DWX36" s="238"/>
      <c r="DWY36" s="238"/>
      <c r="DWZ36" s="238"/>
      <c r="DXA36" s="238"/>
      <c r="DXB36" s="238"/>
      <c r="DXC36" s="238"/>
      <c r="DXD36" s="238"/>
      <c r="DXE36" s="238"/>
      <c r="DXF36" s="238"/>
      <c r="DXG36" s="238"/>
      <c r="DXH36" s="238"/>
      <c r="DXI36" s="238"/>
      <c r="DXJ36" s="238"/>
      <c r="DXK36" s="238"/>
      <c r="DXL36" s="238"/>
      <c r="DXM36" s="238"/>
      <c r="DXN36" s="238"/>
      <c r="DXO36" s="238"/>
      <c r="DXP36" s="238"/>
      <c r="DXQ36" s="238"/>
      <c r="DXR36" s="238"/>
      <c r="DXS36" s="238"/>
      <c r="DXT36" s="238"/>
      <c r="DXU36" s="238"/>
      <c r="DXV36" s="238"/>
      <c r="DXW36" s="238"/>
      <c r="DXX36" s="238"/>
      <c r="DXY36" s="238"/>
      <c r="DXZ36" s="238"/>
      <c r="DYA36" s="238"/>
      <c r="DYB36" s="238"/>
      <c r="DYC36" s="238"/>
      <c r="DYD36" s="238"/>
      <c r="DYE36" s="238"/>
      <c r="DYF36" s="238"/>
      <c r="DYG36" s="238"/>
      <c r="DYH36" s="238"/>
      <c r="DYI36" s="238"/>
      <c r="DYJ36" s="238"/>
      <c r="DYK36" s="238"/>
      <c r="DYL36" s="238"/>
      <c r="DYM36" s="238"/>
      <c r="DYN36" s="238"/>
      <c r="DYO36" s="238"/>
      <c r="DYP36" s="238"/>
      <c r="DYQ36" s="238"/>
      <c r="DYR36" s="238"/>
      <c r="DYS36" s="238"/>
      <c r="DYT36" s="238"/>
      <c r="DYU36" s="238"/>
      <c r="DYV36" s="238"/>
      <c r="DYW36" s="238"/>
      <c r="DYX36" s="238"/>
      <c r="DYY36" s="238"/>
      <c r="DYZ36" s="238"/>
      <c r="DZA36" s="238"/>
      <c r="DZB36" s="238"/>
      <c r="DZC36" s="238"/>
      <c r="DZD36" s="238"/>
      <c r="DZE36" s="238"/>
      <c r="DZF36" s="238"/>
      <c r="DZG36" s="238"/>
      <c r="DZH36" s="238"/>
      <c r="DZI36" s="238"/>
      <c r="DZJ36" s="238"/>
      <c r="DZK36" s="238"/>
      <c r="DZL36" s="238"/>
      <c r="DZM36" s="238"/>
      <c r="DZN36" s="238"/>
      <c r="DZO36" s="238"/>
      <c r="DZP36" s="238"/>
      <c r="DZQ36" s="238"/>
      <c r="DZR36" s="238"/>
      <c r="DZS36" s="238"/>
      <c r="DZT36" s="238"/>
      <c r="DZU36" s="238"/>
      <c r="DZV36" s="238"/>
      <c r="DZW36" s="238"/>
      <c r="DZX36" s="238"/>
      <c r="DZY36" s="238"/>
      <c r="DZZ36" s="238"/>
      <c r="EAA36" s="238"/>
      <c r="EAB36" s="238"/>
      <c r="EAC36" s="238"/>
      <c r="EAD36" s="238"/>
      <c r="EAE36" s="238"/>
      <c r="EAF36" s="238"/>
      <c r="EAG36" s="238"/>
      <c r="EAH36" s="238"/>
      <c r="EAI36" s="238"/>
      <c r="EAJ36" s="238"/>
      <c r="EAK36" s="238"/>
      <c r="EAL36" s="238"/>
      <c r="EAM36" s="238"/>
      <c r="EAN36" s="238"/>
      <c r="EAO36" s="238"/>
      <c r="EAP36" s="238"/>
      <c r="EAQ36" s="238"/>
      <c r="EAR36" s="238"/>
      <c r="EAS36" s="238"/>
      <c r="EAT36" s="238"/>
      <c r="EAU36" s="238"/>
      <c r="EAV36" s="238"/>
      <c r="EAW36" s="238"/>
      <c r="EAX36" s="238"/>
      <c r="EAY36" s="238"/>
      <c r="EAZ36" s="238"/>
      <c r="EBA36" s="238"/>
      <c r="EBB36" s="238"/>
      <c r="EBC36" s="238"/>
      <c r="EBD36" s="238"/>
      <c r="EBE36" s="238"/>
      <c r="EBF36" s="238"/>
      <c r="EBG36" s="238"/>
      <c r="EBH36" s="238"/>
      <c r="EBI36" s="238"/>
      <c r="EBJ36" s="238"/>
      <c r="EBK36" s="238"/>
      <c r="EBL36" s="238"/>
      <c r="EBM36" s="238"/>
      <c r="EBN36" s="238"/>
      <c r="EBO36" s="238"/>
      <c r="EBP36" s="238"/>
      <c r="EBQ36" s="238"/>
      <c r="EBR36" s="238"/>
      <c r="EBS36" s="238"/>
      <c r="EBT36" s="238"/>
      <c r="EBU36" s="238"/>
      <c r="EBV36" s="238"/>
      <c r="EBW36" s="238"/>
      <c r="EBX36" s="238"/>
      <c r="EBY36" s="238"/>
      <c r="EBZ36" s="238"/>
      <c r="ECA36" s="238"/>
      <c r="ECB36" s="238"/>
      <c r="ECC36" s="238"/>
      <c r="ECD36" s="238"/>
      <c r="ECE36" s="238"/>
      <c r="ECF36" s="238"/>
      <c r="ECG36" s="238"/>
      <c r="ECH36" s="238"/>
      <c r="ECI36" s="238"/>
      <c r="ECJ36" s="238"/>
      <c r="ECK36" s="238"/>
      <c r="ECL36" s="238"/>
      <c r="ECM36" s="238"/>
      <c r="ECN36" s="238"/>
      <c r="ECO36" s="238"/>
      <c r="ECP36" s="238"/>
      <c r="ECQ36" s="238"/>
      <c r="ECR36" s="238"/>
      <c r="ECS36" s="238"/>
      <c r="ECT36" s="238"/>
      <c r="ECU36" s="238"/>
      <c r="ECV36" s="238"/>
      <c r="ECW36" s="238"/>
      <c r="ECX36" s="238"/>
      <c r="ECY36" s="238"/>
      <c r="ECZ36" s="238"/>
      <c r="EDA36" s="238"/>
      <c r="EDB36" s="238"/>
      <c r="EDC36" s="238"/>
      <c r="EDD36" s="238"/>
      <c r="EDE36" s="238"/>
      <c r="EDF36" s="238"/>
      <c r="EDG36" s="238"/>
      <c r="EDH36" s="238"/>
      <c r="EDI36" s="238"/>
      <c r="EDJ36" s="238"/>
      <c r="EDK36" s="238"/>
      <c r="EDL36" s="238"/>
      <c r="EDM36" s="238"/>
      <c r="EDN36" s="238"/>
      <c r="EDO36" s="238"/>
      <c r="EDP36" s="238"/>
      <c r="EDQ36" s="238"/>
      <c r="EDR36" s="238"/>
      <c r="EDS36" s="238"/>
      <c r="EDT36" s="238"/>
      <c r="EDU36" s="238"/>
      <c r="EDV36" s="238"/>
      <c r="EDW36" s="238"/>
      <c r="EDX36" s="238"/>
      <c r="EDY36" s="238"/>
      <c r="EDZ36" s="238"/>
      <c r="EEA36" s="238"/>
      <c r="EEB36" s="238"/>
      <c r="EEC36" s="238"/>
      <c r="EED36" s="238"/>
      <c r="EEE36" s="238"/>
      <c r="EEF36" s="238"/>
      <c r="EEG36" s="238"/>
      <c r="EEH36" s="238"/>
      <c r="EEI36" s="238"/>
      <c r="EEJ36" s="238"/>
      <c r="EEK36" s="238"/>
      <c r="EEL36" s="238"/>
      <c r="EEM36" s="238"/>
      <c r="EEN36" s="238"/>
      <c r="EEO36" s="238"/>
      <c r="EEP36" s="238"/>
      <c r="EEQ36" s="238"/>
      <c r="EER36" s="238"/>
      <c r="EES36" s="238"/>
      <c r="EET36" s="238"/>
      <c r="EEU36" s="238"/>
      <c r="EEV36" s="238"/>
      <c r="EEW36" s="238"/>
      <c r="EEX36" s="238"/>
      <c r="EEY36" s="238"/>
      <c r="EEZ36" s="238"/>
      <c r="EFA36" s="238"/>
      <c r="EFB36" s="238"/>
      <c r="EFC36" s="238"/>
      <c r="EFD36" s="238"/>
      <c r="EFE36" s="238"/>
      <c r="EFF36" s="238"/>
      <c r="EFG36" s="238"/>
      <c r="EFH36" s="238"/>
      <c r="EFI36" s="238"/>
      <c r="EFJ36" s="238"/>
      <c r="EFK36" s="238"/>
      <c r="EFL36" s="238"/>
      <c r="EFM36" s="238"/>
      <c r="EFN36" s="238"/>
      <c r="EFO36" s="238"/>
      <c r="EFP36" s="238"/>
      <c r="EFQ36" s="238"/>
      <c r="EFR36" s="238"/>
      <c r="EFS36" s="238"/>
      <c r="EFT36" s="238"/>
      <c r="EFU36" s="238"/>
      <c r="EFV36" s="238"/>
      <c r="EFW36" s="238"/>
      <c r="EFX36" s="238"/>
      <c r="EFY36" s="238"/>
      <c r="EFZ36" s="238"/>
      <c r="EGA36" s="238"/>
      <c r="EGB36" s="238"/>
      <c r="EGC36" s="238"/>
      <c r="EGD36" s="238"/>
      <c r="EGE36" s="238"/>
      <c r="EGF36" s="238"/>
      <c r="EGG36" s="238"/>
      <c r="EGH36" s="238"/>
      <c r="EGI36" s="238"/>
      <c r="EGJ36" s="238"/>
      <c r="EGK36" s="238"/>
      <c r="EGL36" s="238"/>
      <c r="EGM36" s="238"/>
      <c r="EGN36" s="238"/>
      <c r="EGO36" s="238"/>
      <c r="EGP36" s="238"/>
      <c r="EGQ36" s="238"/>
      <c r="EGR36" s="238"/>
      <c r="EGS36" s="238"/>
      <c r="EGT36" s="238"/>
      <c r="EGU36" s="238"/>
      <c r="EGV36" s="238"/>
      <c r="EGW36" s="238"/>
      <c r="EGX36" s="238"/>
      <c r="EGY36" s="238"/>
      <c r="EGZ36" s="238"/>
      <c r="EHA36" s="238"/>
      <c r="EHB36" s="238"/>
      <c r="EHC36" s="238"/>
      <c r="EHD36" s="238"/>
      <c r="EHE36" s="238"/>
      <c r="EHF36" s="238"/>
      <c r="EHG36" s="238"/>
      <c r="EHH36" s="238"/>
      <c r="EHI36" s="238"/>
      <c r="EHJ36" s="238"/>
      <c r="EHK36" s="238"/>
      <c r="EHL36" s="238"/>
      <c r="EHM36" s="238"/>
      <c r="EHN36" s="238"/>
      <c r="EHO36" s="238"/>
      <c r="EHP36" s="238"/>
      <c r="EHQ36" s="238"/>
      <c r="EHR36" s="238"/>
      <c r="EHS36" s="238"/>
      <c r="EHT36" s="238"/>
      <c r="EHU36" s="238"/>
      <c r="EHV36" s="238"/>
      <c r="EHW36" s="238"/>
      <c r="EHX36" s="238"/>
      <c r="EHY36" s="238"/>
      <c r="EHZ36" s="238"/>
      <c r="EIA36" s="238"/>
      <c r="EIB36" s="238"/>
      <c r="EIC36" s="238"/>
      <c r="EID36" s="238"/>
      <c r="EIE36" s="238"/>
      <c r="EIF36" s="238"/>
      <c r="EIG36" s="238"/>
      <c r="EIH36" s="238"/>
      <c r="EII36" s="238"/>
      <c r="EIJ36" s="238"/>
      <c r="EIK36" s="238"/>
      <c r="EIL36" s="238"/>
      <c r="EIM36" s="238"/>
      <c r="EIN36" s="238"/>
      <c r="EIO36" s="238"/>
      <c r="EIP36" s="238"/>
      <c r="EIQ36" s="238"/>
      <c r="EIR36" s="238"/>
      <c r="EIS36" s="238"/>
      <c r="EIT36" s="238"/>
      <c r="EIU36" s="238"/>
      <c r="EIV36" s="238"/>
      <c r="EIW36" s="238"/>
      <c r="EIX36" s="238"/>
      <c r="EIY36" s="238"/>
      <c r="EIZ36" s="238"/>
      <c r="EJA36" s="238"/>
      <c r="EJB36" s="238"/>
      <c r="EJC36" s="238"/>
      <c r="EJD36" s="238"/>
      <c r="EJE36" s="238"/>
      <c r="EJF36" s="238"/>
      <c r="EJG36" s="238"/>
      <c r="EJH36" s="238"/>
      <c r="EJI36" s="238"/>
      <c r="EJJ36" s="238"/>
      <c r="EJK36" s="238"/>
      <c r="EJL36" s="238"/>
      <c r="EJM36" s="238"/>
      <c r="EJN36" s="238"/>
      <c r="EJO36" s="238"/>
      <c r="EJP36" s="238"/>
      <c r="EJQ36" s="238"/>
      <c r="EJR36" s="238"/>
      <c r="EJS36" s="238"/>
      <c r="EJT36" s="238"/>
      <c r="EJU36" s="238"/>
      <c r="EJV36" s="238"/>
      <c r="EJW36" s="238"/>
      <c r="EJX36" s="238"/>
      <c r="EJY36" s="238"/>
      <c r="EJZ36" s="238"/>
      <c r="EKA36" s="238"/>
      <c r="EKB36" s="238"/>
      <c r="EKC36" s="238"/>
      <c r="EKD36" s="238"/>
      <c r="EKE36" s="238"/>
      <c r="EKF36" s="238"/>
      <c r="EKG36" s="238"/>
      <c r="EKH36" s="238"/>
      <c r="EKI36" s="238"/>
      <c r="EKJ36" s="238"/>
      <c r="EKK36" s="238"/>
      <c r="EKL36" s="238"/>
      <c r="EKM36" s="238"/>
      <c r="EKN36" s="238"/>
      <c r="EKO36" s="238"/>
      <c r="EKP36" s="238"/>
      <c r="EKQ36" s="238"/>
      <c r="EKR36" s="238"/>
      <c r="EKS36" s="238"/>
      <c r="EKT36" s="238"/>
      <c r="EKU36" s="238"/>
      <c r="EKV36" s="238"/>
      <c r="EKW36" s="238"/>
      <c r="EKX36" s="238"/>
      <c r="EKY36" s="238"/>
      <c r="EKZ36" s="238"/>
      <c r="ELA36" s="238"/>
      <c r="ELB36" s="238"/>
      <c r="ELC36" s="238"/>
      <c r="ELD36" s="238"/>
      <c r="ELE36" s="238"/>
      <c r="ELF36" s="238"/>
      <c r="ELG36" s="238"/>
      <c r="ELH36" s="238"/>
      <c r="ELI36" s="238"/>
      <c r="ELJ36" s="238"/>
      <c r="ELK36" s="238"/>
      <c r="ELL36" s="238"/>
      <c r="ELM36" s="238"/>
      <c r="ELN36" s="238"/>
      <c r="ELO36" s="238"/>
      <c r="ELP36" s="238"/>
      <c r="ELQ36" s="238"/>
      <c r="ELR36" s="238"/>
      <c r="ELS36" s="238"/>
      <c r="ELT36" s="238"/>
      <c r="ELU36" s="238"/>
      <c r="ELV36" s="238"/>
      <c r="ELW36" s="238"/>
      <c r="ELX36" s="238"/>
      <c r="ELY36" s="238"/>
      <c r="ELZ36" s="238"/>
      <c r="EMA36" s="238"/>
      <c r="EMB36" s="238"/>
      <c r="EMC36" s="238"/>
      <c r="EMD36" s="238"/>
      <c r="EME36" s="238"/>
      <c r="EMF36" s="238"/>
      <c r="EMG36" s="238"/>
      <c r="EMH36" s="238"/>
      <c r="EMI36" s="238"/>
      <c r="EMJ36" s="238"/>
      <c r="EMK36" s="238"/>
      <c r="EML36" s="238"/>
      <c r="EMM36" s="238"/>
      <c r="EMN36" s="238"/>
      <c r="EMO36" s="238"/>
      <c r="EMP36" s="238"/>
      <c r="EMQ36" s="238"/>
      <c r="EMR36" s="238"/>
      <c r="EMS36" s="238"/>
      <c r="EMT36" s="238"/>
      <c r="EMU36" s="238"/>
      <c r="EMV36" s="238"/>
      <c r="EMW36" s="238"/>
      <c r="EMX36" s="238"/>
      <c r="EMY36" s="238"/>
      <c r="EMZ36" s="238"/>
      <c r="ENA36" s="238"/>
      <c r="ENB36" s="238"/>
      <c r="ENC36" s="238"/>
      <c r="END36" s="238"/>
      <c r="ENE36" s="238"/>
      <c r="ENF36" s="238"/>
      <c r="ENG36" s="238"/>
      <c r="ENH36" s="238"/>
      <c r="ENI36" s="238"/>
      <c r="ENJ36" s="238"/>
      <c r="ENK36" s="238"/>
      <c r="ENL36" s="238"/>
      <c r="ENM36" s="238"/>
      <c r="ENN36" s="238"/>
      <c r="ENO36" s="238"/>
      <c r="ENP36" s="238"/>
      <c r="ENQ36" s="238"/>
      <c r="ENR36" s="238"/>
      <c r="ENS36" s="238"/>
      <c r="ENT36" s="238"/>
      <c r="ENU36" s="238"/>
      <c r="ENV36" s="238"/>
      <c r="ENW36" s="238"/>
      <c r="ENX36" s="238"/>
      <c r="ENY36" s="238"/>
      <c r="ENZ36" s="238"/>
      <c r="EOA36" s="238"/>
      <c r="EOB36" s="238"/>
      <c r="EOC36" s="238"/>
      <c r="EOD36" s="238"/>
      <c r="EOE36" s="238"/>
      <c r="EOF36" s="238"/>
      <c r="EOG36" s="238"/>
      <c r="EOH36" s="238"/>
      <c r="EOI36" s="238"/>
      <c r="EOJ36" s="238"/>
      <c r="EOK36" s="238"/>
      <c r="EOL36" s="238"/>
      <c r="EOM36" s="238"/>
      <c r="EON36" s="238"/>
      <c r="EOO36" s="238"/>
      <c r="EOP36" s="238"/>
      <c r="EOQ36" s="238"/>
      <c r="EOR36" s="238"/>
      <c r="EOS36" s="238"/>
      <c r="EOT36" s="238"/>
      <c r="EOU36" s="238"/>
      <c r="EOV36" s="238"/>
      <c r="EOW36" s="238"/>
      <c r="EOX36" s="238"/>
      <c r="EOY36" s="238"/>
      <c r="EOZ36" s="238"/>
      <c r="EPA36" s="238"/>
      <c r="EPB36" s="238"/>
      <c r="EPC36" s="238"/>
      <c r="EPD36" s="238"/>
      <c r="EPE36" s="238"/>
      <c r="EPF36" s="238"/>
      <c r="EPG36" s="238"/>
      <c r="EPH36" s="238"/>
      <c r="EPI36" s="238"/>
      <c r="EPJ36" s="238"/>
      <c r="EPK36" s="238"/>
      <c r="EPL36" s="238"/>
      <c r="EPM36" s="238"/>
      <c r="EPN36" s="238"/>
      <c r="EPO36" s="238"/>
      <c r="EPP36" s="238"/>
      <c r="EPQ36" s="238"/>
      <c r="EPR36" s="238"/>
      <c r="EPS36" s="238"/>
      <c r="EPT36" s="238"/>
      <c r="EPU36" s="238"/>
      <c r="EPV36" s="238"/>
      <c r="EPW36" s="238"/>
      <c r="EPX36" s="238"/>
      <c r="EPY36" s="238"/>
      <c r="EPZ36" s="238"/>
      <c r="EQA36" s="238"/>
      <c r="EQB36" s="238"/>
      <c r="EQC36" s="238"/>
      <c r="EQD36" s="238"/>
      <c r="EQE36" s="238"/>
      <c r="EQF36" s="238"/>
      <c r="EQG36" s="238"/>
      <c r="EQH36" s="238"/>
      <c r="EQI36" s="238"/>
      <c r="EQJ36" s="238"/>
      <c r="EQK36" s="238"/>
      <c r="EQL36" s="238"/>
      <c r="EQM36" s="238"/>
      <c r="EQN36" s="238"/>
      <c r="EQO36" s="238"/>
      <c r="EQP36" s="238"/>
      <c r="EQQ36" s="238"/>
      <c r="EQR36" s="238"/>
      <c r="EQS36" s="238"/>
      <c r="EQT36" s="238"/>
      <c r="EQU36" s="238"/>
      <c r="EQV36" s="238"/>
      <c r="EQW36" s="238"/>
      <c r="EQX36" s="238"/>
      <c r="EQY36" s="238"/>
      <c r="EQZ36" s="238"/>
      <c r="ERA36" s="238"/>
      <c r="ERB36" s="238"/>
      <c r="ERC36" s="238"/>
      <c r="ERD36" s="238"/>
      <c r="ERE36" s="238"/>
      <c r="ERF36" s="238"/>
      <c r="ERG36" s="238"/>
      <c r="ERH36" s="238"/>
      <c r="ERI36" s="238"/>
      <c r="ERJ36" s="238"/>
      <c r="ERK36" s="238"/>
      <c r="ERL36" s="238"/>
      <c r="ERM36" s="238"/>
      <c r="ERN36" s="238"/>
      <c r="ERO36" s="238"/>
      <c r="ERP36" s="238"/>
      <c r="ERQ36" s="238"/>
      <c r="ERR36" s="238"/>
      <c r="ERS36" s="238"/>
      <c r="ERT36" s="238"/>
      <c r="ERU36" s="238"/>
      <c r="ERV36" s="238"/>
      <c r="ERW36" s="238"/>
      <c r="ERX36" s="238"/>
      <c r="ERY36" s="238"/>
      <c r="ERZ36" s="238"/>
      <c r="ESA36" s="238"/>
      <c r="ESB36" s="238"/>
      <c r="ESC36" s="238"/>
      <c r="ESD36" s="238"/>
      <c r="ESE36" s="238"/>
      <c r="ESF36" s="238"/>
      <c r="ESG36" s="238"/>
      <c r="ESH36" s="238"/>
      <c r="ESI36" s="238"/>
      <c r="ESJ36" s="238"/>
      <c r="ESK36" s="238"/>
      <c r="ESL36" s="238"/>
      <c r="ESM36" s="238"/>
      <c r="ESN36" s="238"/>
      <c r="ESO36" s="238"/>
      <c r="ESP36" s="238"/>
      <c r="ESQ36" s="238"/>
      <c r="ESR36" s="238"/>
      <c r="ESS36" s="238"/>
      <c r="EST36" s="238"/>
      <c r="ESU36" s="238"/>
      <c r="ESV36" s="238"/>
      <c r="ESW36" s="238"/>
      <c r="ESX36" s="238"/>
      <c r="ESY36" s="238"/>
      <c r="ESZ36" s="238"/>
      <c r="ETA36" s="238"/>
      <c r="ETB36" s="238"/>
      <c r="ETC36" s="238"/>
      <c r="ETD36" s="238"/>
      <c r="ETE36" s="238"/>
      <c r="ETF36" s="238"/>
      <c r="ETG36" s="238"/>
      <c r="ETH36" s="238"/>
      <c r="ETI36" s="238"/>
      <c r="ETJ36" s="238"/>
      <c r="ETK36" s="238"/>
      <c r="ETL36" s="238"/>
      <c r="ETM36" s="238"/>
      <c r="ETN36" s="238"/>
      <c r="ETO36" s="238"/>
      <c r="ETP36" s="238"/>
      <c r="ETQ36" s="238"/>
      <c r="ETR36" s="238"/>
      <c r="ETS36" s="238"/>
      <c r="ETT36" s="238"/>
      <c r="ETU36" s="238"/>
      <c r="ETV36" s="238"/>
      <c r="ETW36" s="238"/>
      <c r="ETX36" s="238"/>
      <c r="ETY36" s="238"/>
      <c r="ETZ36" s="238"/>
      <c r="EUA36" s="238"/>
      <c r="EUB36" s="238"/>
      <c r="EUC36" s="238"/>
      <c r="EUD36" s="238"/>
      <c r="EUE36" s="238"/>
      <c r="EUF36" s="238"/>
      <c r="EUG36" s="238"/>
      <c r="EUH36" s="238"/>
      <c r="EUI36" s="238"/>
      <c r="EUJ36" s="238"/>
      <c r="EUK36" s="238"/>
      <c r="EUL36" s="238"/>
      <c r="EUM36" s="238"/>
      <c r="EUN36" s="238"/>
      <c r="EUO36" s="238"/>
      <c r="EUP36" s="238"/>
      <c r="EUQ36" s="238"/>
      <c r="EUR36" s="238"/>
      <c r="EUS36" s="238"/>
      <c r="EUT36" s="238"/>
      <c r="EUU36" s="238"/>
      <c r="EUV36" s="238"/>
      <c r="EUW36" s="238"/>
      <c r="EUX36" s="238"/>
      <c r="EUY36" s="238"/>
      <c r="EUZ36" s="238"/>
      <c r="EVA36" s="238"/>
      <c r="EVB36" s="238"/>
      <c r="EVC36" s="238"/>
      <c r="EVD36" s="238"/>
      <c r="EVE36" s="238"/>
      <c r="EVF36" s="238"/>
      <c r="EVG36" s="238"/>
      <c r="EVH36" s="238"/>
      <c r="EVI36" s="238"/>
      <c r="EVJ36" s="238"/>
      <c r="EVK36" s="238"/>
      <c r="EVL36" s="238"/>
      <c r="EVM36" s="238"/>
      <c r="EVN36" s="238"/>
      <c r="EVO36" s="238"/>
      <c r="EVP36" s="238"/>
      <c r="EVQ36" s="238"/>
      <c r="EVR36" s="238"/>
      <c r="EVS36" s="238"/>
      <c r="EVT36" s="238"/>
      <c r="EVU36" s="238"/>
      <c r="EVV36" s="238"/>
      <c r="EVW36" s="238"/>
      <c r="EVX36" s="238"/>
      <c r="EVY36" s="238"/>
      <c r="EVZ36" s="238"/>
      <c r="EWA36" s="238"/>
      <c r="EWB36" s="238"/>
      <c r="EWC36" s="238"/>
      <c r="EWD36" s="238"/>
      <c r="EWE36" s="238"/>
      <c r="EWF36" s="238"/>
      <c r="EWG36" s="238"/>
      <c r="EWH36" s="238"/>
      <c r="EWI36" s="238"/>
      <c r="EWJ36" s="238"/>
      <c r="EWK36" s="238"/>
      <c r="EWL36" s="238"/>
      <c r="EWM36" s="238"/>
      <c r="EWN36" s="238"/>
      <c r="EWO36" s="238"/>
      <c r="EWP36" s="238"/>
      <c r="EWQ36" s="238"/>
      <c r="EWR36" s="238"/>
      <c r="EWS36" s="238"/>
      <c r="EWT36" s="238"/>
      <c r="EWU36" s="238"/>
      <c r="EWV36" s="238"/>
      <c r="EWW36" s="238"/>
      <c r="EWX36" s="238"/>
      <c r="EWY36" s="238"/>
      <c r="EWZ36" s="238"/>
      <c r="EXA36" s="238"/>
      <c r="EXB36" s="238"/>
      <c r="EXC36" s="238"/>
      <c r="EXD36" s="238"/>
      <c r="EXE36" s="238"/>
      <c r="EXF36" s="238"/>
      <c r="EXG36" s="238"/>
      <c r="EXH36" s="238"/>
      <c r="EXI36" s="238"/>
      <c r="EXJ36" s="238"/>
      <c r="EXK36" s="238"/>
      <c r="EXL36" s="238"/>
      <c r="EXM36" s="238"/>
      <c r="EXN36" s="238"/>
      <c r="EXO36" s="238"/>
      <c r="EXP36" s="238"/>
      <c r="EXQ36" s="238"/>
      <c r="EXR36" s="238"/>
      <c r="EXS36" s="238"/>
      <c r="EXT36" s="238"/>
      <c r="EXU36" s="238"/>
      <c r="EXV36" s="238"/>
      <c r="EXW36" s="238"/>
      <c r="EXX36" s="238"/>
      <c r="EXY36" s="238"/>
      <c r="EXZ36" s="238"/>
      <c r="EYA36" s="238"/>
      <c r="EYB36" s="238"/>
      <c r="EYC36" s="238"/>
      <c r="EYD36" s="238"/>
      <c r="EYE36" s="238"/>
      <c r="EYF36" s="238"/>
      <c r="EYG36" s="238"/>
      <c r="EYH36" s="238"/>
      <c r="EYI36" s="238"/>
      <c r="EYJ36" s="238"/>
      <c r="EYK36" s="238"/>
      <c r="EYL36" s="238"/>
      <c r="EYM36" s="238"/>
      <c r="EYN36" s="238"/>
      <c r="EYO36" s="238"/>
      <c r="EYP36" s="238"/>
      <c r="EYQ36" s="238"/>
      <c r="EYR36" s="238"/>
      <c r="EYS36" s="238"/>
      <c r="EYT36" s="238"/>
      <c r="EYU36" s="238"/>
      <c r="EYV36" s="238"/>
      <c r="EYW36" s="238"/>
      <c r="EYX36" s="238"/>
      <c r="EYY36" s="238"/>
      <c r="EYZ36" s="238"/>
      <c r="EZA36" s="238"/>
      <c r="EZB36" s="238"/>
      <c r="EZC36" s="238"/>
      <c r="EZD36" s="238"/>
      <c r="EZE36" s="238"/>
      <c r="EZF36" s="238"/>
      <c r="EZG36" s="238"/>
      <c r="EZH36" s="238"/>
      <c r="EZI36" s="238"/>
      <c r="EZJ36" s="238"/>
      <c r="EZK36" s="238"/>
      <c r="EZL36" s="238"/>
      <c r="EZM36" s="238"/>
      <c r="EZN36" s="238"/>
      <c r="EZO36" s="238"/>
      <c r="EZP36" s="238"/>
      <c r="EZQ36" s="238"/>
      <c r="EZR36" s="238"/>
      <c r="EZS36" s="238"/>
      <c r="EZT36" s="238"/>
      <c r="EZU36" s="238"/>
      <c r="EZV36" s="238"/>
      <c r="EZW36" s="238"/>
      <c r="EZX36" s="238"/>
      <c r="EZY36" s="238"/>
      <c r="EZZ36" s="238"/>
      <c r="FAA36" s="238"/>
      <c r="FAB36" s="238"/>
      <c r="FAC36" s="238"/>
      <c r="FAD36" s="238"/>
      <c r="FAE36" s="238"/>
      <c r="FAF36" s="238"/>
      <c r="FAG36" s="238"/>
      <c r="FAH36" s="238"/>
      <c r="FAI36" s="238"/>
      <c r="FAJ36" s="238"/>
      <c r="FAK36" s="238"/>
      <c r="FAL36" s="238"/>
      <c r="FAM36" s="238"/>
      <c r="FAN36" s="238"/>
      <c r="FAO36" s="238"/>
      <c r="FAP36" s="238"/>
      <c r="FAQ36" s="238"/>
      <c r="FAR36" s="238"/>
      <c r="FAS36" s="238"/>
      <c r="FAT36" s="238"/>
      <c r="FAU36" s="238"/>
      <c r="FAV36" s="238"/>
      <c r="FAW36" s="238"/>
      <c r="FAX36" s="238"/>
      <c r="FAY36" s="238"/>
      <c r="FAZ36" s="238"/>
      <c r="FBA36" s="238"/>
      <c r="FBB36" s="238"/>
      <c r="FBC36" s="238"/>
      <c r="FBD36" s="238"/>
      <c r="FBE36" s="238"/>
      <c r="FBF36" s="238"/>
      <c r="FBG36" s="238"/>
      <c r="FBH36" s="238"/>
      <c r="FBI36" s="238"/>
      <c r="FBJ36" s="238"/>
      <c r="FBK36" s="238"/>
      <c r="FBL36" s="238"/>
      <c r="FBM36" s="238"/>
      <c r="FBN36" s="238"/>
      <c r="FBO36" s="238"/>
      <c r="FBP36" s="238"/>
      <c r="FBQ36" s="238"/>
      <c r="FBR36" s="238"/>
      <c r="FBS36" s="238"/>
      <c r="FBT36" s="238"/>
      <c r="FBU36" s="238"/>
      <c r="FBV36" s="238"/>
      <c r="FBW36" s="238"/>
      <c r="FBX36" s="238"/>
      <c r="FBY36" s="238"/>
      <c r="FBZ36" s="238"/>
      <c r="FCA36" s="238"/>
      <c r="FCB36" s="238"/>
      <c r="FCC36" s="238"/>
      <c r="FCD36" s="238"/>
      <c r="FCE36" s="238"/>
      <c r="FCF36" s="238"/>
      <c r="FCG36" s="238"/>
      <c r="FCH36" s="238"/>
      <c r="FCI36" s="238"/>
      <c r="FCJ36" s="238"/>
      <c r="FCK36" s="238"/>
      <c r="FCL36" s="238"/>
      <c r="FCM36" s="238"/>
      <c r="FCN36" s="238"/>
      <c r="FCO36" s="238"/>
      <c r="FCP36" s="238"/>
      <c r="FCQ36" s="238"/>
      <c r="FCR36" s="238"/>
      <c r="FCS36" s="238"/>
      <c r="FCT36" s="238"/>
      <c r="FCU36" s="238"/>
      <c r="FCV36" s="238"/>
      <c r="FCW36" s="238"/>
      <c r="FCX36" s="238"/>
      <c r="FCY36" s="238"/>
      <c r="FCZ36" s="238"/>
      <c r="FDA36" s="238"/>
      <c r="FDB36" s="238"/>
      <c r="FDC36" s="238"/>
      <c r="FDD36" s="238"/>
      <c r="FDE36" s="238"/>
      <c r="FDF36" s="238"/>
      <c r="FDG36" s="238"/>
      <c r="FDH36" s="238"/>
      <c r="FDI36" s="238"/>
      <c r="FDJ36" s="238"/>
      <c r="FDK36" s="238"/>
      <c r="FDL36" s="238"/>
      <c r="FDM36" s="238"/>
      <c r="FDN36" s="238"/>
      <c r="FDO36" s="238"/>
      <c r="FDP36" s="238"/>
      <c r="FDQ36" s="238"/>
      <c r="FDR36" s="238"/>
      <c r="FDS36" s="238"/>
      <c r="FDT36" s="238"/>
      <c r="FDU36" s="238"/>
      <c r="FDV36" s="238"/>
      <c r="FDW36" s="238"/>
      <c r="FDX36" s="238"/>
      <c r="FDY36" s="238"/>
      <c r="FDZ36" s="238"/>
      <c r="FEA36" s="238"/>
      <c r="FEB36" s="238"/>
      <c r="FEC36" s="238"/>
      <c r="FED36" s="238"/>
      <c r="FEE36" s="238"/>
      <c r="FEF36" s="238"/>
      <c r="FEG36" s="238"/>
      <c r="FEH36" s="238"/>
      <c r="FEI36" s="238"/>
      <c r="FEJ36" s="238"/>
      <c r="FEK36" s="238"/>
      <c r="FEL36" s="238"/>
      <c r="FEM36" s="238"/>
      <c r="FEN36" s="238"/>
      <c r="FEO36" s="238"/>
      <c r="FEP36" s="238"/>
      <c r="FEQ36" s="238"/>
      <c r="FER36" s="238"/>
      <c r="FES36" s="238"/>
      <c r="FET36" s="238"/>
      <c r="FEU36" s="238"/>
      <c r="FEV36" s="238"/>
      <c r="FEW36" s="238"/>
      <c r="FEX36" s="238"/>
      <c r="FEY36" s="238"/>
      <c r="FEZ36" s="238"/>
      <c r="FFA36" s="238"/>
      <c r="FFB36" s="238"/>
      <c r="FFC36" s="238"/>
      <c r="FFD36" s="238"/>
      <c r="FFE36" s="238"/>
      <c r="FFF36" s="238"/>
      <c r="FFG36" s="238"/>
      <c r="FFH36" s="238"/>
      <c r="FFI36" s="238"/>
      <c r="FFJ36" s="238"/>
      <c r="FFK36" s="238"/>
      <c r="FFL36" s="238"/>
      <c r="FFM36" s="238"/>
      <c r="FFN36" s="238"/>
      <c r="FFO36" s="238"/>
      <c r="FFP36" s="238"/>
      <c r="FFQ36" s="238"/>
      <c r="FFR36" s="238"/>
      <c r="FFS36" s="238"/>
      <c r="FFT36" s="238"/>
      <c r="FFU36" s="238"/>
      <c r="FFV36" s="238"/>
      <c r="FFW36" s="238"/>
      <c r="FFX36" s="238"/>
      <c r="FFY36" s="238"/>
      <c r="FFZ36" s="238"/>
      <c r="FGA36" s="238"/>
      <c r="FGB36" s="238"/>
      <c r="FGC36" s="238"/>
      <c r="FGD36" s="238"/>
      <c r="FGE36" s="238"/>
      <c r="FGF36" s="238"/>
      <c r="FGG36" s="238"/>
      <c r="FGH36" s="238"/>
      <c r="FGI36" s="238"/>
      <c r="FGJ36" s="238"/>
      <c r="FGK36" s="238"/>
      <c r="FGL36" s="238"/>
      <c r="FGM36" s="238"/>
      <c r="FGN36" s="238"/>
      <c r="FGO36" s="238"/>
      <c r="FGP36" s="238"/>
      <c r="FGQ36" s="238"/>
      <c r="FGR36" s="238"/>
      <c r="FGS36" s="238"/>
      <c r="FGT36" s="238"/>
      <c r="FGU36" s="238"/>
      <c r="FGV36" s="238"/>
      <c r="FGW36" s="238"/>
      <c r="FGX36" s="238"/>
      <c r="FGY36" s="238"/>
      <c r="FGZ36" s="238"/>
      <c r="FHA36" s="238"/>
      <c r="FHB36" s="238"/>
      <c r="FHC36" s="238"/>
      <c r="FHD36" s="238"/>
      <c r="FHE36" s="238"/>
      <c r="FHF36" s="238"/>
      <c r="FHG36" s="238"/>
      <c r="FHH36" s="238"/>
      <c r="FHI36" s="238"/>
      <c r="FHJ36" s="238"/>
      <c r="FHK36" s="238"/>
      <c r="FHL36" s="238"/>
      <c r="FHM36" s="238"/>
      <c r="FHN36" s="238"/>
      <c r="FHO36" s="238"/>
      <c r="FHP36" s="238"/>
      <c r="FHQ36" s="238"/>
      <c r="FHR36" s="238"/>
      <c r="FHS36" s="238"/>
      <c r="FHT36" s="238"/>
      <c r="FHU36" s="238"/>
      <c r="FHV36" s="238"/>
      <c r="FHW36" s="238"/>
      <c r="FHX36" s="238"/>
      <c r="FHY36" s="238"/>
      <c r="FHZ36" s="238"/>
      <c r="FIA36" s="238"/>
      <c r="FIB36" s="238"/>
      <c r="FIC36" s="238"/>
      <c r="FID36" s="238"/>
      <c r="FIE36" s="238"/>
      <c r="FIF36" s="238"/>
      <c r="FIG36" s="238"/>
      <c r="FIH36" s="238"/>
      <c r="FII36" s="238"/>
      <c r="FIJ36" s="238"/>
      <c r="FIK36" s="238"/>
      <c r="FIL36" s="238"/>
      <c r="FIM36" s="238"/>
      <c r="FIN36" s="238"/>
      <c r="FIO36" s="238"/>
      <c r="FIP36" s="238"/>
      <c r="FIQ36" s="238"/>
      <c r="FIR36" s="238"/>
      <c r="FIS36" s="238"/>
      <c r="FIT36" s="238"/>
      <c r="FIU36" s="238"/>
      <c r="FIV36" s="238"/>
      <c r="FIW36" s="238"/>
      <c r="FIX36" s="238"/>
      <c r="FIY36" s="238"/>
      <c r="FIZ36" s="238"/>
      <c r="FJA36" s="238"/>
      <c r="FJB36" s="238"/>
      <c r="FJC36" s="238"/>
      <c r="FJD36" s="238"/>
      <c r="FJE36" s="238"/>
      <c r="FJF36" s="238"/>
      <c r="FJG36" s="238"/>
      <c r="FJH36" s="238"/>
      <c r="FJI36" s="238"/>
      <c r="FJJ36" s="238"/>
      <c r="FJK36" s="238"/>
      <c r="FJL36" s="238"/>
      <c r="FJM36" s="238"/>
      <c r="FJN36" s="238"/>
      <c r="FJO36" s="238"/>
      <c r="FJP36" s="238"/>
      <c r="FJQ36" s="238"/>
      <c r="FJR36" s="238"/>
      <c r="FJS36" s="238"/>
      <c r="FJT36" s="238"/>
      <c r="FJU36" s="238"/>
      <c r="FJV36" s="238"/>
      <c r="FJW36" s="238"/>
      <c r="FJX36" s="238"/>
      <c r="FJY36" s="238"/>
      <c r="FJZ36" s="238"/>
      <c r="FKA36" s="238"/>
      <c r="FKB36" s="238"/>
      <c r="FKC36" s="238"/>
      <c r="FKD36" s="238"/>
      <c r="FKE36" s="238"/>
      <c r="FKF36" s="238"/>
      <c r="FKG36" s="238"/>
      <c r="FKH36" s="238"/>
      <c r="FKI36" s="238"/>
      <c r="FKJ36" s="238"/>
      <c r="FKK36" s="238"/>
      <c r="FKL36" s="238"/>
      <c r="FKM36" s="238"/>
      <c r="FKN36" s="238"/>
      <c r="FKO36" s="238"/>
      <c r="FKP36" s="238"/>
      <c r="FKQ36" s="238"/>
      <c r="FKR36" s="238"/>
      <c r="FKS36" s="238"/>
      <c r="FKT36" s="238"/>
      <c r="FKU36" s="238"/>
      <c r="FKV36" s="238"/>
      <c r="FKW36" s="238"/>
      <c r="FKX36" s="238"/>
      <c r="FKY36" s="238"/>
      <c r="FKZ36" s="238"/>
      <c r="FLA36" s="238"/>
      <c r="FLB36" s="238"/>
      <c r="FLC36" s="238"/>
      <c r="FLD36" s="238"/>
      <c r="FLE36" s="238"/>
      <c r="FLF36" s="238"/>
      <c r="FLG36" s="238"/>
      <c r="FLH36" s="238"/>
      <c r="FLI36" s="238"/>
      <c r="FLJ36" s="238"/>
      <c r="FLK36" s="238"/>
      <c r="FLL36" s="238"/>
      <c r="FLM36" s="238"/>
      <c r="FLN36" s="238"/>
      <c r="FLO36" s="238"/>
      <c r="FLP36" s="238"/>
      <c r="FLQ36" s="238"/>
      <c r="FLR36" s="238"/>
      <c r="FLS36" s="238"/>
      <c r="FLT36" s="238"/>
      <c r="FLU36" s="238"/>
      <c r="FLV36" s="238"/>
      <c r="FLW36" s="238"/>
      <c r="FLX36" s="238"/>
      <c r="FLY36" s="238"/>
      <c r="FLZ36" s="238"/>
      <c r="FMA36" s="238"/>
      <c r="FMB36" s="238"/>
      <c r="FMC36" s="238"/>
      <c r="FMD36" s="238"/>
      <c r="FME36" s="238"/>
      <c r="FMF36" s="238"/>
      <c r="FMG36" s="238"/>
      <c r="FMH36" s="238"/>
      <c r="FMI36" s="238"/>
      <c r="FMJ36" s="238"/>
      <c r="FMK36" s="238"/>
      <c r="FML36" s="238"/>
      <c r="FMM36" s="238"/>
      <c r="FMN36" s="238"/>
      <c r="FMO36" s="238"/>
      <c r="FMP36" s="238"/>
      <c r="FMQ36" s="238"/>
      <c r="FMR36" s="238"/>
      <c r="FMS36" s="238"/>
      <c r="FMT36" s="238"/>
      <c r="FMU36" s="238"/>
      <c r="FMV36" s="238"/>
      <c r="FMW36" s="238"/>
      <c r="FMX36" s="238"/>
      <c r="FMY36" s="238"/>
      <c r="FMZ36" s="238"/>
      <c r="FNA36" s="238"/>
      <c r="FNB36" s="238"/>
      <c r="FNC36" s="238"/>
      <c r="FND36" s="238"/>
      <c r="FNE36" s="238"/>
      <c r="FNF36" s="238"/>
      <c r="FNG36" s="238"/>
      <c r="FNH36" s="238"/>
      <c r="FNI36" s="238"/>
      <c r="FNJ36" s="238"/>
      <c r="FNK36" s="238"/>
      <c r="FNL36" s="238"/>
      <c r="FNM36" s="238"/>
      <c r="FNN36" s="238"/>
      <c r="FNO36" s="238"/>
      <c r="FNP36" s="238"/>
      <c r="FNQ36" s="238"/>
      <c r="FNR36" s="238"/>
      <c r="FNS36" s="238"/>
      <c r="FNT36" s="238"/>
      <c r="FNU36" s="238"/>
      <c r="FNV36" s="238"/>
      <c r="FNW36" s="238"/>
      <c r="FNX36" s="238"/>
      <c r="FNY36" s="238"/>
      <c r="FNZ36" s="238"/>
      <c r="FOA36" s="238"/>
      <c r="FOB36" s="238"/>
      <c r="FOC36" s="238"/>
      <c r="FOD36" s="238"/>
      <c r="FOE36" s="238"/>
      <c r="FOF36" s="238"/>
      <c r="FOG36" s="238"/>
      <c r="FOH36" s="238"/>
      <c r="FOI36" s="238"/>
      <c r="FOJ36" s="238"/>
      <c r="FOK36" s="238"/>
      <c r="FOL36" s="238"/>
      <c r="FOM36" s="238"/>
      <c r="FON36" s="238"/>
      <c r="FOO36" s="238"/>
      <c r="FOP36" s="238"/>
      <c r="FOQ36" s="238"/>
      <c r="FOR36" s="238"/>
      <c r="FOS36" s="238"/>
      <c r="FOT36" s="238"/>
      <c r="FOU36" s="238"/>
      <c r="FOV36" s="238"/>
      <c r="FOW36" s="238"/>
      <c r="FOX36" s="238"/>
      <c r="FOY36" s="238"/>
      <c r="FOZ36" s="238"/>
      <c r="FPA36" s="238"/>
      <c r="FPB36" s="238"/>
      <c r="FPC36" s="238"/>
      <c r="FPD36" s="238"/>
      <c r="FPE36" s="238"/>
      <c r="FPF36" s="238"/>
      <c r="FPG36" s="238"/>
      <c r="FPH36" s="238"/>
      <c r="FPI36" s="238"/>
      <c r="FPJ36" s="238"/>
      <c r="FPK36" s="238"/>
      <c r="FPL36" s="238"/>
      <c r="FPM36" s="238"/>
      <c r="FPN36" s="238"/>
      <c r="FPO36" s="238"/>
      <c r="FPP36" s="238"/>
      <c r="FPQ36" s="238"/>
      <c r="FPR36" s="238"/>
      <c r="FPS36" s="238"/>
      <c r="FPT36" s="238"/>
      <c r="FPU36" s="238"/>
      <c r="FPV36" s="238"/>
      <c r="FPW36" s="238"/>
      <c r="FPX36" s="238"/>
      <c r="FPY36" s="238"/>
      <c r="FPZ36" s="238"/>
      <c r="FQA36" s="238"/>
      <c r="FQB36" s="238"/>
      <c r="FQC36" s="238"/>
      <c r="FQD36" s="238"/>
      <c r="FQE36" s="238"/>
      <c r="FQF36" s="238"/>
      <c r="FQG36" s="238"/>
      <c r="FQH36" s="238"/>
      <c r="FQI36" s="238"/>
      <c r="FQJ36" s="238"/>
      <c r="FQK36" s="238"/>
      <c r="FQL36" s="238"/>
      <c r="FQM36" s="238"/>
      <c r="FQN36" s="238"/>
      <c r="FQO36" s="238"/>
      <c r="FQP36" s="238"/>
      <c r="FQQ36" s="238"/>
      <c r="FQR36" s="238"/>
      <c r="FQS36" s="238"/>
      <c r="FQT36" s="238"/>
      <c r="FQU36" s="238"/>
      <c r="FQV36" s="238"/>
      <c r="FQW36" s="238"/>
      <c r="FQX36" s="238"/>
      <c r="FQY36" s="238"/>
      <c r="FQZ36" s="238"/>
      <c r="FRA36" s="238"/>
      <c r="FRB36" s="238"/>
      <c r="FRC36" s="238"/>
      <c r="FRD36" s="238"/>
      <c r="FRE36" s="238"/>
      <c r="FRF36" s="238"/>
      <c r="FRG36" s="238"/>
      <c r="FRH36" s="238"/>
      <c r="FRI36" s="238"/>
      <c r="FRJ36" s="238"/>
      <c r="FRK36" s="238"/>
      <c r="FRL36" s="238"/>
      <c r="FRM36" s="238"/>
      <c r="FRN36" s="238"/>
      <c r="FRO36" s="238"/>
      <c r="FRP36" s="238"/>
      <c r="FRQ36" s="238"/>
      <c r="FRR36" s="238"/>
      <c r="FRS36" s="238"/>
      <c r="FRT36" s="238"/>
      <c r="FRU36" s="238"/>
      <c r="FRV36" s="238"/>
      <c r="FRW36" s="238"/>
      <c r="FRX36" s="238"/>
      <c r="FRY36" s="238"/>
      <c r="FRZ36" s="238"/>
      <c r="FSA36" s="238"/>
      <c r="FSB36" s="238"/>
      <c r="FSC36" s="238"/>
      <c r="FSD36" s="238"/>
      <c r="FSE36" s="238"/>
      <c r="FSF36" s="238"/>
      <c r="FSG36" s="238"/>
      <c r="FSH36" s="238"/>
      <c r="FSI36" s="238"/>
      <c r="FSJ36" s="238"/>
      <c r="FSK36" s="238"/>
      <c r="FSL36" s="238"/>
      <c r="FSM36" s="238"/>
      <c r="FSN36" s="238"/>
      <c r="FSO36" s="238"/>
      <c r="FSP36" s="238"/>
      <c r="FSQ36" s="238"/>
      <c r="FSR36" s="238"/>
      <c r="FSS36" s="238"/>
      <c r="FST36" s="238"/>
      <c r="FSU36" s="238"/>
      <c r="FSV36" s="238"/>
      <c r="FSW36" s="238"/>
      <c r="FSX36" s="238"/>
      <c r="FSY36" s="238"/>
      <c r="FSZ36" s="238"/>
      <c r="FTA36" s="238"/>
      <c r="FTB36" s="238"/>
      <c r="FTC36" s="238"/>
      <c r="FTD36" s="238"/>
      <c r="FTE36" s="238"/>
      <c r="FTF36" s="238"/>
      <c r="FTG36" s="238"/>
      <c r="FTH36" s="238"/>
      <c r="FTI36" s="238"/>
      <c r="FTJ36" s="238"/>
      <c r="FTK36" s="238"/>
      <c r="FTL36" s="238"/>
      <c r="FTM36" s="238"/>
      <c r="FTN36" s="238"/>
      <c r="FTO36" s="238"/>
      <c r="FTP36" s="238"/>
      <c r="FTQ36" s="238"/>
      <c r="FTR36" s="238"/>
      <c r="FTS36" s="238"/>
      <c r="FTT36" s="238"/>
      <c r="FTU36" s="238"/>
      <c r="FTV36" s="238"/>
      <c r="FTW36" s="238"/>
      <c r="FTX36" s="238"/>
      <c r="FTY36" s="238"/>
      <c r="FTZ36" s="238"/>
      <c r="FUA36" s="238"/>
      <c r="FUB36" s="238"/>
      <c r="FUC36" s="238"/>
      <c r="FUD36" s="238"/>
      <c r="FUE36" s="238"/>
      <c r="FUF36" s="238"/>
      <c r="FUG36" s="238"/>
      <c r="FUH36" s="238"/>
      <c r="FUI36" s="238"/>
      <c r="FUJ36" s="238"/>
      <c r="FUK36" s="238"/>
      <c r="FUL36" s="238"/>
      <c r="FUM36" s="238"/>
      <c r="FUN36" s="238"/>
      <c r="FUO36" s="238"/>
      <c r="FUP36" s="238"/>
      <c r="FUQ36" s="238"/>
      <c r="FUR36" s="238"/>
      <c r="FUS36" s="238"/>
      <c r="FUT36" s="238"/>
      <c r="FUU36" s="238"/>
      <c r="FUV36" s="238"/>
      <c r="FUW36" s="238"/>
      <c r="FUX36" s="238"/>
      <c r="FUY36" s="238"/>
      <c r="FUZ36" s="238"/>
      <c r="FVA36" s="238"/>
      <c r="FVB36" s="238"/>
      <c r="FVC36" s="238"/>
      <c r="FVD36" s="238"/>
      <c r="FVE36" s="238"/>
      <c r="FVF36" s="238"/>
      <c r="FVG36" s="238"/>
      <c r="FVH36" s="238"/>
      <c r="FVI36" s="238"/>
      <c r="FVJ36" s="238"/>
      <c r="FVK36" s="238"/>
      <c r="FVL36" s="238"/>
      <c r="FVM36" s="238"/>
      <c r="FVN36" s="238"/>
      <c r="FVO36" s="238"/>
      <c r="FVP36" s="238"/>
      <c r="FVQ36" s="238"/>
      <c r="FVR36" s="238"/>
      <c r="FVS36" s="238"/>
      <c r="FVT36" s="238"/>
      <c r="FVU36" s="238"/>
      <c r="FVV36" s="238"/>
      <c r="FVW36" s="238"/>
      <c r="FVX36" s="238"/>
      <c r="FVY36" s="238"/>
      <c r="FVZ36" s="238"/>
      <c r="FWA36" s="238"/>
      <c r="FWB36" s="238"/>
      <c r="FWC36" s="238"/>
      <c r="FWD36" s="238"/>
      <c r="FWE36" s="238"/>
      <c r="FWF36" s="238"/>
      <c r="FWG36" s="238"/>
      <c r="FWH36" s="238"/>
      <c r="FWI36" s="238"/>
      <c r="FWJ36" s="238"/>
      <c r="FWK36" s="238"/>
      <c r="FWL36" s="238"/>
      <c r="FWM36" s="238"/>
      <c r="FWN36" s="238"/>
      <c r="FWO36" s="238"/>
      <c r="FWP36" s="238"/>
      <c r="FWQ36" s="238"/>
      <c r="FWR36" s="238"/>
      <c r="FWS36" s="238"/>
      <c r="FWT36" s="238"/>
      <c r="FWU36" s="238"/>
      <c r="FWV36" s="238"/>
      <c r="FWW36" s="238"/>
      <c r="FWX36" s="238"/>
      <c r="FWY36" s="238"/>
      <c r="FWZ36" s="238"/>
      <c r="FXA36" s="238"/>
      <c r="FXB36" s="238"/>
      <c r="FXC36" s="238"/>
      <c r="FXD36" s="238"/>
      <c r="FXE36" s="238"/>
      <c r="FXF36" s="238"/>
      <c r="FXG36" s="238"/>
      <c r="FXH36" s="238"/>
      <c r="FXI36" s="238"/>
      <c r="FXJ36" s="238"/>
      <c r="FXK36" s="238"/>
      <c r="FXL36" s="238"/>
      <c r="FXM36" s="238"/>
      <c r="FXN36" s="238"/>
      <c r="FXO36" s="238"/>
      <c r="FXP36" s="238"/>
      <c r="FXQ36" s="238"/>
      <c r="FXR36" s="238"/>
      <c r="FXS36" s="238"/>
      <c r="FXT36" s="238"/>
      <c r="FXU36" s="238"/>
      <c r="FXV36" s="238"/>
      <c r="FXW36" s="238"/>
      <c r="FXX36" s="238"/>
      <c r="FXY36" s="238"/>
      <c r="FXZ36" s="238"/>
      <c r="FYA36" s="238"/>
      <c r="FYB36" s="238"/>
      <c r="FYC36" s="238"/>
      <c r="FYD36" s="238"/>
      <c r="FYE36" s="238"/>
      <c r="FYF36" s="238"/>
      <c r="FYG36" s="238"/>
      <c r="FYH36" s="238"/>
      <c r="FYI36" s="238"/>
      <c r="FYJ36" s="238"/>
      <c r="FYK36" s="238"/>
      <c r="FYL36" s="238"/>
      <c r="FYM36" s="238"/>
      <c r="FYN36" s="238"/>
      <c r="FYO36" s="238"/>
      <c r="FYP36" s="238"/>
      <c r="FYQ36" s="238"/>
      <c r="FYR36" s="238"/>
      <c r="FYS36" s="238"/>
      <c r="FYT36" s="238"/>
      <c r="FYU36" s="238"/>
      <c r="FYV36" s="238"/>
      <c r="FYW36" s="238"/>
      <c r="FYX36" s="238"/>
      <c r="FYY36" s="238"/>
      <c r="FYZ36" s="238"/>
      <c r="FZA36" s="238"/>
      <c r="FZB36" s="238"/>
      <c r="FZC36" s="238"/>
      <c r="FZD36" s="238"/>
      <c r="FZE36" s="238"/>
      <c r="FZF36" s="238"/>
      <c r="FZG36" s="238"/>
      <c r="FZH36" s="238"/>
      <c r="FZI36" s="238"/>
      <c r="FZJ36" s="238"/>
      <c r="FZK36" s="238"/>
      <c r="FZL36" s="238"/>
      <c r="FZM36" s="238"/>
      <c r="FZN36" s="238"/>
      <c r="FZO36" s="238"/>
      <c r="FZP36" s="238"/>
      <c r="FZQ36" s="238"/>
      <c r="FZR36" s="238"/>
      <c r="FZS36" s="238"/>
      <c r="FZT36" s="238"/>
      <c r="FZU36" s="238"/>
      <c r="FZV36" s="238"/>
      <c r="FZW36" s="238"/>
      <c r="FZX36" s="238"/>
      <c r="FZY36" s="238"/>
      <c r="FZZ36" s="238"/>
      <c r="GAA36" s="238"/>
      <c r="GAB36" s="238"/>
      <c r="GAC36" s="238"/>
      <c r="GAD36" s="238"/>
      <c r="GAE36" s="238"/>
      <c r="GAF36" s="238"/>
      <c r="GAG36" s="238"/>
      <c r="GAH36" s="238"/>
      <c r="GAI36" s="238"/>
      <c r="GAJ36" s="238"/>
      <c r="GAK36" s="238"/>
      <c r="GAL36" s="238"/>
      <c r="GAM36" s="238"/>
      <c r="GAN36" s="238"/>
      <c r="GAO36" s="238"/>
      <c r="GAP36" s="238"/>
      <c r="GAQ36" s="238"/>
      <c r="GAR36" s="238"/>
      <c r="GAS36" s="238"/>
      <c r="GAT36" s="238"/>
      <c r="GAU36" s="238"/>
      <c r="GAV36" s="238"/>
      <c r="GAW36" s="238"/>
      <c r="GAX36" s="238"/>
      <c r="GAY36" s="238"/>
      <c r="GAZ36" s="238"/>
      <c r="GBA36" s="238"/>
      <c r="GBB36" s="238"/>
      <c r="GBC36" s="238"/>
      <c r="GBD36" s="238"/>
      <c r="GBE36" s="238"/>
      <c r="GBF36" s="238"/>
      <c r="GBG36" s="238"/>
      <c r="GBH36" s="238"/>
      <c r="GBI36" s="238"/>
      <c r="GBJ36" s="238"/>
      <c r="GBK36" s="238"/>
      <c r="GBL36" s="238"/>
      <c r="GBM36" s="238"/>
      <c r="GBN36" s="238"/>
      <c r="GBO36" s="238"/>
      <c r="GBP36" s="238"/>
      <c r="GBQ36" s="238"/>
      <c r="GBR36" s="238"/>
      <c r="GBS36" s="238"/>
      <c r="GBT36" s="238"/>
      <c r="GBU36" s="238"/>
      <c r="GBV36" s="238"/>
      <c r="GBW36" s="238"/>
      <c r="GBX36" s="238"/>
      <c r="GBY36" s="238"/>
      <c r="GBZ36" s="238"/>
      <c r="GCA36" s="238"/>
      <c r="GCB36" s="238"/>
      <c r="GCC36" s="238"/>
      <c r="GCD36" s="238"/>
      <c r="GCE36" s="238"/>
      <c r="GCF36" s="238"/>
      <c r="GCG36" s="238"/>
      <c r="GCH36" s="238"/>
      <c r="GCI36" s="238"/>
      <c r="GCJ36" s="238"/>
      <c r="GCK36" s="238"/>
      <c r="GCL36" s="238"/>
      <c r="GCM36" s="238"/>
      <c r="GCN36" s="238"/>
      <c r="GCO36" s="238"/>
      <c r="GCP36" s="238"/>
      <c r="GCQ36" s="238"/>
      <c r="GCR36" s="238"/>
      <c r="GCS36" s="238"/>
      <c r="GCT36" s="238"/>
      <c r="GCU36" s="238"/>
      <c r="GCV36" s="238"/>
      <c r="GCW36" s="238"/>
      <c r="GCX36" s="238"/>
      <c r="GCY36" s="238"/>
      <c r="GCZ36" s="238"/>
      <c r="GDA36" s="238"/>
      <c r="GDB36" s="238"/>
      <c r="GDC36" s="238"/>
      <c r="GDD36" s="238"/>
      <c r="GDE36" s="238"/>
      <c r="GDF36" s="238"/>
      <c r="GDG36" s="238"/>
      <c r="GDH36" s="238"/>
      <c r="GDI36" s="238"/>
      <c r="GDJ36" s="238"/>
      <c r="GDK36" s="238"/>
      <c r="GDL36" s="238"/>
      <c r="GDM36" s="238"/>
      <c r="GDN36" s="238"/>
      <c r="GDO36" s="238"/>
      <c r="GDP36" s="238"/>
      <c r="GDQ36" s="238"/>
      <c r="GDR36" s="238"/>
      <c r="GDS36" s="238"/>
      <c r="GDT36" s="238"/>
      <c r="GDU36" s="238"/>
      <c r="GDV36" s="238"/>
      <c r="GDW36" s="238"/>
      <c r="GDX36" s="238"/>
      <c r="GDY36" s="238"/>
      <c r="GDZ36" s="238"/>
      <c r="GEA36" s="238"/>
      <c r="GEB36" s="238"/>
      <c r="GEC36" s="238"/>
      <c r="GED36" s="238"/>
      <c r="GEE36" s="238"/>
      <c r="GEF36" s="238"/>
      <c r="GEG36" s="238"/>
      <c r="GEH36" s="238"/>
      <c r="GEI36" s="238"/>
      <c r="GEJ36" s="238"/>
      <c r="GEK36" s="238"/>
      <c r="GEL36" s="238"/>
      <c r="GEM36" s="238"/>
      <c r="GEN36" s="238"/>
      <c r="GEO36" s="238"/>
      <c r="GEP36" s="238"/>
      <c r="GEQ36" s="238"/>
      <c r="GER36" s="238"/>
      <c r="GES36" s="238"/>
      <c r="GET36" s="238"/>
      <c r="GEU36" s="238"/>
      <c r="GEV36" s="238"/>
      <c r="GEW36" s="238"/>
      <c r="GEX36" s="238"/>
      <c r="GEY36" s="238"/>
      <c r="GEZ36" s="238"/>
      <c r="GFA36" s="238"/>
      <c r="GFB36" s="238"/>
      <c r="GFC36" s="238"/>
      <c r="GFD36" s="238"/>
      <c r="GFE36" s="238"/>
      <c r="GFF36" s="238"/>
      <c r="GFG36" s="238"/>
      <c r="GFH36" s="238"/>
      <c r="GFI36" s="238"/>
      <c r="GFJ36" s="238"/>
      <c r="GFK36" s="238"/>
      <c r="GFL36" s="238"/>
      <c r="GFM36" s="238"/>
      <c r="GFN36" s="238"/>
      <c r="GFO36" s="238"/>
      <c r="GFP36" s="238"/>
      <c r="GFQ36" s="238"/>
      <c r="GFR36" s="238"/>
      <c r="GFS36" s="238"/>
      <c r="GFT36" s="238"/>
      <c r="GFU36" s="238"/>
      <c r="GFV36" s="238"/>
      <c r="GFW36" s="238"/>
      <c r="GFX36" s="238"/>
      <c r="GFY36" s="238"/>
      <c r="GFZ36" s="238"/>
      <c r="GGA36" s="238"/>
      <c r="GGB36" s="238"/>
      <c r="GGC36" s="238"/>
      <c r="GGD36" s="238"/>
      <c r="GGE36" s="238"/>
      <c r="GGF36" s="238"/>
      <c r="GGG36" s="238"/>
      <c r="GGH36" s="238"/>
      <c r="GGI36" s="238"/>
      <c r="GGJ36" s="238"/>
      <c r="GGK36" s="238"/>
      <c r="GGL36" s="238"/>
      <c r="GGM36" s="238"/>
      <c r="GGN36" s="238"/>
      <c r="GGO36" s="238"/>
      <c r="GGP36" s="238"/>
      <c r="GGQ36" s="238"/>
      <c r="GGR36" s="238"/>
      <c r="GGS36" s="238"/>
      <c r="GGT36" s="238"/>
      <c r="GGU36" s="238"/>
      <c r="GGV36" s="238"/>
      <c r="GGW36" s="238"/>
      <c r="GGX36" s="238"/>
      <c r="GGY36" s="238"/>
      <c r="GGZ36" s="238"/>
      <c r="GHA36" s="238"/>
      <c r="GHB36" s="238"/>
      <c r="GHC36" s="238"/>
      <c r="GHD36" s="238"/>
      <c r="GHE36" s="238"/>
      <c r="GHF36" s="238"/>
      <c r="GHG36" s="238"/>
      <c r="GHH36" s="238"/>
      <c r="GHI36" s="238"/>
      <c r="GHJ36" s="238"/>
      <c r="GHK36" s="238"/>
      <c r="GHL36" s="238"/>
      <c r="GHM36" s="238"/>
      <c r="GHN36" s="238"/>
      <c r="GHO36" s="238"/>
      <c r="GHP36" s="238"/>
      <c r="GHQ36" s="238"/>
      <c r="GHR36" s="238"/>
      <c r="GHS36" s="238"/>
      <c r="GHT36" s="238"/>
      <c r="GHU36" s="238"/>
      <c r="GHV36" s="238"/>
      <c r="GHW36" s="238"/>
      <c r="GHX36" s="238"/>
      <c r="GHY36" s="238"/>
      <c r="GHZ36" s="238"/>
      <c r="GIA36" s="238"/>
      <c r="GIB36" s="238"/>
      <c r="GIC36" s="238"/>
      <c r="GID36" s="238"/>
      <c r="GIE36" s="238"/>
      <c r="GIF36" s="238"/>
      <c r="GIG36" s="238"/>
      <c r="GIH36" s="238"/>
      <c r="GII36" s="238"/>
      <c r="GIJ36" s="238"/>
      <c r="GIK36" s="238"/>
      <c r="GIL36" s="238"/>
      <c r="GIM36" s="238"/>
      <c r="GIN36" s="238"/>
      <c r="GIO36" s="238"/>
      <c r="GIP36" s="238"/>
      <c r="GIQ36" s="238"/>
      <c r="GIR36" s="238"/>
      <c r="GIS36" s="238"/>
      <c r="GIT36" s="238"/>
      <c r="GIU36" s="238"/>
      <c r="GIV36" s="238"/>
      <c r="GIW36" s="238"/>
      <c r="GIX36" s="238"/>
      <c r="GIY36" s="238"/>
      <c r="GIZ36" s="238"/>
      <c r="GJA36" s="238"/>
      <c r="GJB36" s="238"/>
      <c r="GJC36" s="238"/>
      <c r="GJD36" s="238"/>
      <c r="GJE36" s="238"/>
      <c r="GJF36" s="238"/>
      <c r="GJG36" s="238"/>
      <c r="GJH36" s="238"/>
      <c r="GJI36" s="238"/>
      <c r="GJJ36" s="238"/>
      <c r="GJK36" s="238"/>
      <c r="GJL36" s="238"/>
      <c r="GJM36" s="238"/>
      <c r="GJN36" s="238"/>
      <c r="GJO36" s="238"/>
      <c r="GJP36" s="238"/>
      <c r="GJQ36" s="238"/>
      <c r="GJR36" s="238"/>
      <c r="GJS36" s="238"/>
      <c r="GJT36" s="238"/>
      <c r="GJU36" s="238"/>
      <c r="GJV36" s="238"/>
      <c r="GJW36" s="238"/>
      <c r="GJX36" s="238"/>
      <c r="GJY36" s="238"/>
      <c r="GJZ36" s="238"/>
      <c r="GKA36" s="238"/>
      <c r="GKB36" s="238"/>
      <c r="GKC36" s="238"/>
      <c r="GKD36" s="238"/>
      <c r="GKE36" s="238"/>
      <c r="GKF36" s="238"/>
      <c r="GKG36" s="238"/>
      <c r="GKH36" s="238"/>
      <c r="GKI36" s="238"/>
      <c r="GKJ36" s="238"/>
      <c r="GKK36" s="238"/>
      <c r="GKL36" s="238"/>
      <c r="GKM36" s="238"/>
      <c r="GKN36" s="238"/>
      <c r="GKO36" s="238"/>
      <c r="GKP36" s="238"/>
      <c r="GKQ36" s="238"/>
      <c r="GKR36" s="238"/>
      <c r="GKS36" s="238"/>
      <c r="GKT36" s="238"/>
      <c r="GKU36" s="238"/>
      <c r="GKV36" s="238"/>
      <c r="GKW36" s="238"/>
      <c r="GKX36" s="238"/>
      <c r="GKY36" s="238"/>
      <c r="GKZ36" s="238"/>
      <c r="GLA36" s="238"/>
      <c r="GLB36" s="238"/>
      <c r="GLC36" s="238"/>
      <c r="GLD36" s="238"/>
      <c r="GLE36" s="238"/>
      <c r="GLF36" s="238"/>
      <c r="GLG36" s="238"/>
      <c r="GLH36" s="238"/>
      <c r="GLI36" s="238"/>
      <c r="GLJ36" s="238"/>
      <c r="GLK36" s="238"/>
      <c r="GLL36" s="238"/>
      <c r="GLM36" s="238"/>
      <c r="GLN36" s="238"/>
      <c r="GLO36" s="238"/>
      <c r="GLP36" s="238"/>
      <c r="GLQ36" s="238"/>
      <c r="GLR36" s="238"/>
      <c r="GLS36" s="238"/>
      <c r="GLT36" s="238"/>
      <c r="GLU36" s="238"/>
      <c r="GLV36" s="238"/>
      <c r="GLW36" s="238"/>
      <c r="GLX36" s="238"/>
      <c r="GLY36" s="238"/>
      <c r="GLZ36" s="238"/>
      <c r="GMA36" s="238"/>
      <c r="GMB36" s="238"/>
      <c r="GMC36" s="238"/>
      <c r="GMD36" s="238"/>
      <c r="GME36" s="238"/>
      <c r="GMF36" s="238"/>
      <c r="GMG36" s="238"/>
      <c r="GMH36" s="238"/>
      <c r="GMI36" s="238"/>
      <c r="GMJ36" s="238"/>
      <c r="GMK36" s="238"/>
      <c r="GML36" s="238"/>
      <c r="GMM36" s="238"/>
      <c r="GMN36" s="238"/>
      <c r="GMO36" s="238"/>
      <c r="GMP36" s="238"/>
      <c r="GMQ36" s="238"/>
      <c r="GMR36" s="238"/>
      <c r="GMS36" s="238"/>
      <c r="GMT36" s="238"/>
      <c r="GMU36" s="238"/>
      <c r="GMV36" s="238"/>
      <c r="GMW36" s="238"/>
      <c r="GMX36" s="238"/>
      <c r="GMY36" s="238"/>
      <c r="GMZ36" s="238"/>
      <c r="GNA36" s="238"/>
      <c r="GNB36" s="238"/>
      <c r="GNC36" s="238"/>
      <c r="GND36" s="238"/>
      <c r="GNE36" s="238"/>
      <c r="GNF36" s="238"/>
      <c r="GNG36" s="238"/>
      <c r="GNH36" s="238"/>
      <c r="GNI36" s="238"/>
      <c r="GNJ36" s="238"/>
      <c r="GNK36" s="238"/>
      <c r="GNL36" s="238"/>
      <c r="GNM36" s="238"/>
      <c r="GNN36" s="238"/>
      <c r="GNO36" s="238"/>
      <c r="GNP36" s="238"/>
      <c r="GNQ36" s="238"/>
      <c r="GNR36" s="238"/>
      <c r="GNS36" s="238"/>
      <c r="GNT36" s="238"/>
      <c r="GNU36" s="238"/>
      <c r="GNV36" s="238"/>
      <c r="GNW36" s="238"/>
      <c r="GNX36" s="238"/>
      <c r="GNY36" s="238"/>
      <c r="GNZ36" s="238"/>
      <c r="GOA36" s="238"/>
      <c r="GOB36" s="238"/>
      <c r="GOC36" s="238"/>
      <c r="GOD36" s="238"/>
      <c r="GOE36" s="238"/>
      <c r="GOF36" s="238"/>
      <c r="GOG36" s="238"/>
      <c r="GOH36" s="238"/>
      <c r="GOI36" s="238"/>
      <c r="GOJ36" s="238"/>
      <c r="GOK36" s="238"/>
      <c r="GOL36" s="238"/>
      <c r="GOM36" s="238"/>
      <c r="GON36" s="238"/>
      <c r="GOO36" s="238"/>
      <c r="GOP36" s="238"/>
      <c r="GOQ36" s="238"/>
      <c r="GOR36" s="238"/>
      <c r="GOS36" s="238"/>
      <c r="GOT36" s="238"/>
      <c r="GOU36" s="238"/>
      <c r="GOV36" s="238"/>
      <c r="GOW36" s="238"/>
      <c r="GOX36" s="238"/>
      <c r="GOY36" s="238"/>
      <c r="GOZ36" s="238"/>
      <c r="GPA36" s="238"/>
      <c r="GPB36" s="238"/>
      <c r="GPC36" s="238"/>
      <c r="GPD36" s="238"/>
      <c r="GPE36" s="238"/>
      <c r="GPF36" s="238"/>
      <c r="GPG36" s="238"/>
      <c r="GPH36" s="238"/>
      <c r="GPI36" s="238"/>
      <c r="GPJ36" s="238"/>
      <c r="GPK36" s="238"/>
      <c r="GPL36" s="238"/>
      <c r="GPM36" s="238"/>
      <c r="GPN36" s="238"/>
      <c r="GPO36" s="238"/>
      <c r="GPP36" s="238"/>
      <c r="GPQ36" s="238"/>
      <c r="GPR36" s="238"/>
      <c r="GPS36" s="238"/>
      <c r="GPT36" s="238"/>
      <c r="GPU36" s="238"/>
      <c r="GPV36" s="238"/>
      <c r="GPW36" s="238"/>
      <c r="GPX36" s="238"/>
      <c r="GPY36" s="238"/>
      <c r="GPZ36" s="238"/>
      <c r="GQA36" s="238"/>
      <c r="GQB36" s="238"/>
      <c r="GQC36" s="238"/>
      <c r="GQD36" s="238"/>
      <c r="GQE36" s="238"/>
      <c r="GQF36" s="238"/>
      <c r="GQG36" s="238"/>
      <c r="GQH36" s="238"/>
      <c r="GQI36" s="238"/>
      <c r="GQJ36" s="238"/>
      <c r="GQK36" s="238"/>
      <c r="GQL36" s="238"/>
      <c r="GQM36" s="238"/>
      <c r="GQN36" s="238"/>
      <c r="GQO36" s="238"/>
      <c r="GQP36" s="238"/>
      <c r="GQQ36" s="238"/>
      <c r="GQR36" s="238"/>
      <c r="GQS36" s="238"/>
      <c r="GQT36" s="238"/>
      <c r="GQU36" s="238"/>
      <c r="GQV36" s="238"/>
      <c r="GQW36" s="238"/>
      <c r="GQX36" s="238"/>
      <c r="GQY36" s="238"/>
      <c r="GQZ36" s="238"/>
      <c r="GRA36" s="238"/>
      <c r="GRB36" s="238"/>
      <c r="GRC36" s="238"/>
      <c r="GRD36" s="238"/>
      <c r="GRE36" s="238"/>
      <c r="GRF36" s="238"/>
      <c r="GRG36" s="238"/>
      <c r="GRH36" s="238"/>
      <c r="GRI36" s="238"/>
      <c r="GRJ36" s="238"/>
      <c r="GRK36" s="238"/>
      <c r="GRL36" s="238"/>
      <c r="GRM36" s="238"/>
      <c r="GRN36" s="238"/>
      <c r="GRO36" s="238"/>
      <c r="GRP36" s="238"/>
      <c r="GRQ36" s="238"/>
      <c r="GRR36" s="238"/>
      <c r="GRS36" s="238"/>
      <c r="GRT36" s="238"/>
      <c r="GRU36" s="238"/>
      <c r="GRV36" s="238"/>
      <c r="GRW36" s="238"/>
      <c r="GRX36" s="238"/>
      <c r="GRY36" s="238"/>
      <c r="GRZ36" s="238"/>
      <c r="GSA36" s="238"/>
      <c r="GSB36" s="238"/>
      <c r="GSC36" s="238"/>
      <c r="GSD36" s="238"/>
      <c r="GSE36" s="238"/>
      <c r="GSF36" s="238"/>
      <c r="GSG36" s="238"/>
      <c r="GSH36" s="238"/>
      <c r="GSI36" s="238"/>
      <c r="GSJ36" s="238"/>
      <c r="GSK36" s="238"/>
      <c r="GSL36" s="238"/>
      <c r="GSM36" s="238"/>
      <c r="GSN36" s="238"/>
      <c r="GSO36" s="238"/>
      <c r="GSP36" s="238"/>
      <c r="GSQ36" s="238"/>
      <c r="GSR36" s="238"/>
      <c r="GSS36" s="238"/>
      <c r="GST36" s="238"/>
      <c r="GSU36" s="238"/>
      <c r="GSV36" s="238"/>
      <c r="GSW36" s="238"/>
      <c r="GSX36" s="238"/>
      <c r="GSY36" s="238"/>
      <c r="GSZ36" s="238"/>
      <c r="GTA36" s="238"/>
      <c r="GTB36" s="238"/>
      <c r="GTC36" s="238"/>
      <c r="GTD36" s="238"/>
      <c r="GTE36" s="238"/>
      <c r="GTF36" s="238"/>
      <c r="GTG36" s="238"/>
      <c r="GTH36" s="238"/>
      <c r="GTI36" s="238"/>
      <c r="GTJ36" s="238"/>
      <c r="GTK36" s="238"/>
      <c r="GTL36" s="238"/>
      <c r="GTM36" s="238"/>
      <c r="GTN36" s="238"/>
      <c r="GTO36" s="238"/>
      <c r="GTP36" s="238"/>
      <c r="GTQ36" s="238"/>
      <c r="GTR36" s="238"/>
      <c r="GTS36" s="238"/>
      <c r="GTT36" s="238"/>
      <c r="GTU36" s="238"/>
      <c r="GTV36" s="238"/>
      <c r="GTW36" s="238"/>
      <c r="GTX36" s="238"/>
      <c r="GTY36" s="238"/>
      <c r="GTZ36" s="238"/>
      <c r="GUA36" s="238"/>
      <c r="GUB36" s="238"/>
      <c r="GUC36" s="238"/>
      <c r="GUD36" s="238"/>
      <c r="GUE36" s="238"/>
      <c r="GUF36" s="238"/>
      <c r="GUG36" s="238"/>
      <c r="GUH36" s="238"/>
      <c r="GUI36" s="238"/>
      <c r="GUJ36" s="238"/>
      <c r="GUK36" s="238"/>
      <c r="GUL36" s="238"/>
      <c r="GUM36" s="238"/>
      <c r="GUN36" s="238"/>
      <c r="GUO36" s="238"/>
      <c r="GUP36" s="238"/>
      <c r="GUQ36" s="238"/>
      <c r="GUR36" s="238"/>
      <c r="GUS36" s="238"/>
      <c r="GUT36" s="238"/>
      <c r="GUU36" s="238"/>
      <c r="GUV36" s="238"/>
      <c r="GUW36" s="238"/>
      <c r="GUX36" s="238"/>
      <c r="GUY36" s="238"/>
      <c r="GUZ36" s="238"/>
      <c r="GVA36" s="238"/>
      <c r="GVB36" s="238"/>
      <c r="GVC36" s="238"/>
      <c r="GVD36" s="238"/>
      <c r="GVE36" s="238"/>
      <c r="GVF36" s="238"/>
      <c r="GVG36" s="238"/>
      <c r="GVH36" s="238"/>
      <c r="GVI36" s="238"/>
      <c r="GVJ36" s="238"/>
      <c r="GVK36" s="238"/>
      <c r="GVL36" s="238"/>
      <c r="GVM36" s="238"/>
      <c r="GVN36" s="238"/>
      <c r="GVO36" s="238"/>
      <c r="GVP36" s="238"/>
      <c r="GVQ36" s="238"/>
      <c r="GVR36" s="238"/>
      <c r="GVS36" s="238"/>
      <c r="GVT36" s="238"/>
      <c r="GVU36" s="238"/>
      <c r="GVV36" s="238"/>
      <c r="GVW36" s="238"/>
      <c r="GVX36" s="238"/>
      <c r="GVY36" s="238"/>
      <c r="GVZ36" s="238"/>
      <c r="GWA36" s="238"/>
      <c r="GWB36" s="238"/>
      <c r="GWC36" s="238"/>
      <c r="GWD36" s="238"/>
      <c r="GWE36" s="238"/>
      <c r="GWF36" s="238"/>
      <c r="GWG36" s="238"/>
      <c r="GWH36" s="238"/>
      <c r="GWI36" s="238"/>
      <c r="GWJ36" s="238"/>
      <c r="GWK36" s="238"/>
      <c r="GWL36" s="238"/>
      <c r="GWM36" s="238"/>
      <c r="GWN36" s="238"/>
      <c r="GWO36" s="238"/>
      <c r="GWP36" s="238"/>
      <c r="GWQ36" s="238"/>
      <c r="GWR36" s="238"/>
      <c r="GWS36" s="238"/>
      <c r="GWT36" s="238"/>
      <c r="GWU36" s="238"/>
      <c r="GWV36" s="238"/>
      <c r="GWW36" s="238"/>
      <c r="GWX36" s="238"/>
      <c r="GWY36" s="238"/>
      <c r="GWZ36" s="238"/>
      <c r="GXA36" s="238"/>
      <c r="GXB36" s="238"/>
      <c r="GXC36" s="238"/>
      <c r="GXD36" s="238"/>
      <c r="GXE36" s="238"/>
      <c r="GXF36" s="238"/>
      <c r="GXG36" s="238"/>
      <c r="GXH36" s="238"/>
      <c r="GXI36" s="238"/>
      <c r="GXJ36" s="238"/>
      <c r="GXK36" s="238"/>
      <c r="GXL36" s="238"/>
      <c r="GXM36" s="238"/>
      <c r="GXN36" s="238"/>
      <c r="GXO36" s="238"/>
      <c r="GXP36" s="238"/>
      <c r="GXQ36" s="238"/>
      <c r="GXR36" s="238"/>
      <c r="GXS36" s="238"/>
      <c r="GXT36" s="238"/>
      <c r="GXU36" s="238"/>
      <c r="GXV36" s="238"/>
      <c r="GXW36" s="238"/>
      <c r="GXX36" s="238"/>
      <c r="GXY36" s="238"/>
      <c r="GXZ36" s="238"/>
      <c r="GYA36" s="238"/>
      <c r="GYB36" s="238"/>
      <c r="GYC36" s="238"/>
      <c r="GYD36" s="238"/>
      <c r="GYE36" s="238"/>
      <c r="GYF36" s="238"/>
      <c r="GYG36" s="238"/>
      <c r="GYH36" s="238"/>
      <c r="GYI36" s="238"/>
      <c r="GYJ36" s="238"/>
      <c r="GYK36" s="238"/>
      <c r="GYL36" s="238"/>
      <c r="GYM36" s="238"/>
      <c r="GYN36" s="238"/>
      <c r="GYO36" s="238"/>
      <c r="GYP36" s="238"/>
      <c r="GYQ36" s="238"/>
      <c r="GYR36" s="238"/>
      <c r="GYS36" s="238"/>
      <c r="GYT36" s="238"/>
      <c r="GYU36" s="238"/>
      <c r="GYV36" s="238"/>
      <c r="GYW36" s="238"/>
      <c r="GYX36" s="238"/>
      <c r="GYY36" s="238"/>
      <c r="GYZ36" s="238"/>
      <c r="GZA36" s="238"/>
      <c r="GZB36" s="238"/>
      <c r="GZC36" s="238"/>
      <c r="GZD36" s="238"/>
      <c r="GZE36" s="238"/>
      <c r="GZF36" s="238"/>
      <c r="GZG36" s="238"/>
      <c r="GZH36" s="238"/>
      <c r="GZI36" s="238"/>
      <c r="GZJ36" s="238"/>
      <c r="GZK36" s="238"/>
      <c r="GZL36" s="238"/>
      <c r="GZM36" s="238"/>
      <c r="GZN36" s="238"/>
      <c r="GZO36" s="238"/>
      <c r="GZP36" s="238"/>
      <c r="GZQ36" s="238"/>
      <c r="GZR36" s="238"/>
      <c r="GZS36" s="238"/>
      <c r="GZT36" s="238"/>
      <c r="GZU36" s="238"/>
      <c r="GZV36" s="238"/>
      <c r="GZW36" s="238"/>
      <c r="GZX36" s="238"/>
      <c r="GZY36" s="238"/>
      <c r="GZZ36" s="238"/>
      <c r="HAA36" s="238"/>
      <c r="HAB36" s="238"/>
      <c r="HAC36" s="238"/>
      <c r="HAD36" s="238"/>
      <c r="HAE36" s="238"/>
      <c r="HAF36" s="238"/>
      <c r="HAG36" s="238"/>
      <c r="HAH36" s="238"/>
      <c r="HAI36" s="238"/>
      <c r="HAJ36" s="238"/>
      <c r="HAK36" s="238"/>
      <c r="HAL36" s="238"/>
      <c r="HAM36" s="238"/>
      <c r="HAN36" s="238"/>
      <c r="HAO36" s="238"/>
      <c r="HAP36" s="238"/>
      <c r="HAQ36" s="238"/>
      <c r="HAR36" s="238"/>
      <c r="HAS36" s="238"/>
      <c r="HAT36" s="238"/>
      <c r="HAU36" s="238"/>
      <c r="HAV36" s="238"/>
      <c r="HAW36" s="238"/>
      <c r="HAX36" s="238"/>
      <c r="HAY36" s="238"/>
      <c r="HAZ36" s="238"/>
      <c r="HBA36" s="238"/>
      <c r="HBB36" s="238"/>
      <c r="HBC36" s="238"/>
      <c r="HBD36" s="238"/>
      <c r="HBE36" s="238"/>
      <c r="HBF36" s="238"/>
      <c r="HBG36" s="238"/>
      <c r="HBH36" s="238"/>
      <c r="HBI36" s="238"/>
      <c r="HBJ36" s="238"/>
      <c r="HBK36" s="238"/>
      <c r="HBL36" s="238"/>
      <c r="HBM36" s="238"/>
      <c r="HBN36" s="238"/>
      <c r="HBO36" s="238"/>
      <c r="HBP36" s="238"/>
      <c r="HBQ36" s="238"/>
      <c r="HBR36" s="238"/>
      <c r="HBS36" s="238"/>
      <c r="HBT36" s="238"/>
      <c r="HBU36" s="238"/>
      <c r="HBV36" s="238"/>
      <c r="HBW36" s="238"/>
      <c r="HBX36" s="238"/>
      <c r="HBY36" s="238"/>
      <c r="HBZ36" s="238"/>
      <c r="HCA36" s="238"/>
      <c r="HCB36" s="238"/>
      <c r="HCC36" s="238"/>
      <c r="HCD36" s="238"/>
      <c r="HCE36" s="238"/>
      <c r="HCF36" s="238"/>
      <c r="HCG36" s="238"/>
      <c r="HCH36" s="238"/>
      <c r="HCI36" s="238"/>
      <c r="HCJ36" s="238"/>
      <c r="HCK36" s="238"/>
      <c r="HCL36" s="238"/>
      <c r="HCM36" s="238"/>
      <c r="HCN36" s="238"/>
      <c r="HCO36" s="238"/>
      <c r="HCP36" s="238"/>
      <c r="HCQ36" s="238"/>
      <c r="HCR36" s="238"/>
      <c r="HCS36" s="238"/>
      <c r="HCT36" s="238"/>
      <c r="HCU36" s="238"/>
      <c r="HCV36" s="238"/>
      <c r="HCW36" s="238"/>
      <c r="HCX36" s="238"/>
      <c r="HCY36" s="238"/>
      <c r="HCZ36" s="238"/>
      <c r="HDA36" s="238"/>
      <c r="HDB36" s="238"/>
      <c r="HDC36" s="238"/>
      <c r="HDD36" s="238"/>
      <c r="HDE36" s="238"/>
      <c r="HDF36" s="238"/>
      <c r="HDG36" s="238"/>
      <c r="HDH36" s="238"/>
      <c r="HDI36" s="238"/>
      <c r="HDJ36" s="238"/>
      <c r="HDK36" s="238"/>
      <c r="HDL36" s="238"/>
      <c r="HDM36" s="238"/>
      <c r="HDN36" s="238"/>
      <c r="HDO36" s="238"/>
      <c r="HDP36" s="238"/>
      <c r="HDQ36" s="238"/>
      <c r="HDR36" s="238"/>
      <c r="HDS36" s="238"/>
      <c r="HDT36" s="238"/>
      <c r="HDU36" s="238"/>
      <c r="HDV36" s="238"/>
      <c r="HDW36" s="238"/>
      <c r="HDX36" s="238"/>
      <c r="HDY36" s="238"/>
      <c r="HDZ36" s="238"/>
      <c r="HEA36" s="238"/>
      <c r="HEB36" s="238"/>
      <c r="HEC36" s="238"/>
      <c r="HED36" s="238"/>
      <c r="HEE36" s="238"/>
      <c r="HEF36" s="238"/>
      <c r="HEG36" s="238"/>
      <c r="HEH36" s="238"/>
      <c r="HEI36" s="238"/>
      <c r="HEJ36" s="238"/>
      <c r="HEK36" s="238"/>
      <c r="HEL36" s="238"/>
      <c r="HEM36" s="238"/>
      <c r="HEN36" s="238"/>
      <c r="HEO36" s="238"/>
      <c r="HEP36" s="238"/>
      <c r="HEQ36" s="238"/>
      <c r="HER36" s="238"/>
      <c r="HES36" s="238"/>
      <c r="HET36" s="238"/>
      <c r="HEU36" s="238"/>
      <c r="HEV36" s="238"/>
      <c r="HEW36" s="238"/>
      <c r="HEX36" s="238"/>
      <c r="HEY36" s="238"/>
      <c r="HEZ36" s="238"/>
      <c r="HFA36" s="238"/>
      <c r="HFB36" s="238"/>
      <c r="HFC36" s="238"/>
      <c r="HFD36" s="238"/>
      <c r="HFE36" s="238"/>
      <c r="HFF36" s="238"/>
      <c r="HFG36" s="238"/>
      <c r="HFH36" s="238"/>
      <c r="HFI36" s="238"/>
      <c r="HFJ36" s="238"/>
      <c r="HFK36" s="238"/>
      <c r="HFL36" s="238"/>
      <c r="HFM36" s="238"/>
      <c r="HFN36" s="238"/>
      <c r="HFO36" s="238"/>
      <c r="HFP36" s="238"/>
      <c r="HFQ36" s="238"/>
      <c r="HFR36" s="238"/>
      <c r="HFS36" s="238"/>
      <c r="HFT36" s="238"/>
      <c r="HFU36" s="238"/>
      <c r="HFV36" s="238"/>
      <c r="HFW36" s="238"/>
      <c r="HFX36" s="238"/>
      <c r="HFY36" s="238"/>
      <c r="HFZ36" s="238"/>
      <c r="HGA36" s="238"/>
      <c r="HGB36" s="238"/>
      <c r="HGC36" s="238"/>
      <c r="HGD36" s="238"/>
      <c r="HGE36" s="238"/>
      <c r="HGF36" s="238"/>
      <c r="HGG36" s="238"/>
      <c r="HGH36" s="238"/>
      <c r="HGI36" s="238"/>
      <c r="HGJ36" s="238"/>
      <c r="HGK36" s="238"/>
      <c r="HGL36" s="238"/>
      <c r="HGM36" s="238"/>
      <c r="HGN36" s="238"/>
      <c r="HGO36" s="238"/>
      <c r="HGP36" s="238"/>
      <c r="HGQ36" s="238"/>
      <c r="HGR36" s="238"/>
      <c r="HGS36" s="238"/>
      <c r="HGT36" s="238"/>
      <c r="HGU36" s="238"/>
      <c r="HGV36" s="238"/>
      <c r="HGW36" s="238"/>
      <c r="HGX36" s="238"/>
      <c r="HGY36" s="238"/>
      <c r="HGZ36" s="238"/>
      <c r="HHA36" s="238"/>
      <c r="HHB36" s="238"/>
      <c r="HHC36" s="238"/>
      <c r="HHD36" s="238"/>
      <c r="HHE36" s="238"/>
      <c r="HHF36" s="238"/>
      <c r="HHG36" s="238"/>
      <c r="HHH36" s="238"/>
      <c r="HHI36" s="238"/>
      <c r="HHJ36" s="238"/>
      <c r="HHK36" s="238"/>
      <c r="HHL36" s="238"/>
      <c r="HHM36" s="238"/>
      <c r="HHN36" s="238"/>
      <c r="HHO36" s="238"/>
      <c r="HHP36" s="238"/>
      <c r="HHQ36" s="238"/>
      <c r="HHR36" s="238"/>
      <c r="HHS36" s="238"/>
      <c r="HHT36" s="238"/>
      <c r="HHU36" s="238"/>
      <c r="HHV36" s="238"/>
      <c r="HHW36" s="238"/>
      <c r="HHX36" s="238"/>
      <c r="HHY36" s="238"/>
      <c r="HHZ36" s="238"/>
      <c r="HIA36" s="238"/>
      <c r="HIB36" s="238"/>
      <c r="HIC36" s="238"/>
      <c r="HID36" s="238"/>
      <c r="HIE36" s="238"/>
      <c r="HIF36" s="238"/>
      <c r="HIG36" s="238"/>
      <c r="HIH36" s="238"/>
      <c r="HII36" s="238"/>
      <c r="HIJ36" s="238"/>
      <c r="HIK36" s="238"/>
      <c r="HIL36" s="238"/>
      <c r="HIM36" s="238"/>
      <c r="HIN36" s="238"/>
      <c r="HIO36" s="238"/>
      <c r="HIP36" s="238"/>
      <c r="HIQ36" s="238"/>
      <c r="HIR36" s="238"/>
      <c r="HIS36" s="238"/>
      <c r="HIT36" s="238"/>
      <c r="HIU36" s="238"/>
      <c r="HIV36" s="238"/>
      <c r="HIW36" s="238"/>
      <c r="HIX36" s="238"/>
      <c r="HIY36" s="238"/>
      <c r="HIZ36" s="238"/>
      <c r="HJA36" s="238"/>
      <c r="HJB36" s="238"/>
      <c r="HJC36" s="238"/>
      <c r="HJD36" s="238"/>
      <c r="HJE36" s="238"/>
      <c r="HJF36" s="238"/>
      <c r="HJG36" s="238"/>
      <c r="HJH36" s="238"/>
      <c r="HJI36" s="238"/>
      <c r="HJJ36" s="238"/>
      <c r="HJK36" s="238"/>
      <c r="HJL36" s="238"/>
      <c r="HJM36" s="238"/>
      <c r="HJN36" s="238"/>
      <c r="HJO36" s="238"/>
      <c r="HJP36" s="238"/>
      <c r="HJQ36" s="238"/>
      <c r="HJR36" s="238"/>
      <c r="HJS36" s="238"/>
      <c r="HJT36" s="238"/>
      <c r="HJU36" s="238"/>
      <c r="HJV36" s="238"/>
      <c r="HJW36" s="238"/>
      <c r="HJX36" s="238"/>
      <c r="HJY36" s="238"/>
      <c r="HJZ36" s="238"/>
      <c r="HKA36" s="238"/>
      <c r="HKB36" s="238"/>
      <c r="HKC36" s="238"/>
      <c r="HKD36" s="238"/>
      <c r="HKE36" s="238"/>
      <c r="HKF36" s="238"/>
      <c r="HKG36" s="238"/>
      <c r="HKH36" s="238"/>
      <c r="HKI36" s="238"/>
      <c r="HKJ36" s="238"/>
      <c r="HKK36" s="238"/>
      <c r="HKL36" s="238"/>
      <c r="HKM36" s="238"/>
      <c r="HKN36" s="238"/>
      <c r="HKO36" s="238"/>
      <c r="HKP36" s="238"/>
      <c r="HKQ36" s="238"/>
      <c r="HKR36" s="238"/>
      <c r="HKS36" s="238"/>
      <c r="HKT36" s="238"/>
      <c r="HKU36" s="238"/>
      <c r="HKV36" s="238"/>
      <c r="HKW36" s="238"/>
      <c r="HKX36" s="238"/>
      <c r="HKY36" s="238"/>
      <c r="HKZ36" s="238"/>
      <c r="HLA36" s="238"/>
      <c r="HLB36" s="238"/>
      <c r="HLC36" s="238"/>
      <c r="HLD36" s="238"/>
      <c r="HLE36" s="238"/>
      <c r="HLF36" s="238"/>
      <c r="HLG36" s="238"/>
      <c r="HLH36" s="238"/>
      <c r="HLI36" s="238"/>
      <c r="HLJ36" s="238"/>
      <c r="HLK36" s="238"/>
      <c r="HLL36" s="238"/>
      <c r="HLM36" s="238"/>
      <c r="HLN36" s="238"/>
      <c r="HLO36" s="238"/>
      <c r="HLP36" s="238"/>
      <c r="HLQ36" s="238"/>
      <c r="HLR36" s="238"/>
      <c r="HLS36" s="238"/>
      <c r="HLT36" s="238"/>
      <c r="HLU36" s="238"/>
      <c r="HLV36" s="238"/>
      <c r="HLW36" s="238"/>
      <c r="HLX36" s="238"/>
      <c r="HLY36" s="238"/>
      <c r="HLZ36" s="238"/>
      <c r="HMA36" s="238"/>
      <c r="HMB36" s="238"/>
      <c r="HMC36" s="238"/>
      <c r="HMD36" s="238"/>
      <c r="HME36" s="238"/>
      <c r="HMF36" s="238"/>
      <c r="HMG36" s="238"/>
      <c r="HMH36" s="238"/>
      <c r="HMI36" s="238"/>
      <c r="HMJ36" s="238"/>
      <c r="HMK36" s="238"/>
      <c r="HML36" s="238"/>
      <c r="HMM36" s="238"/>
      <c r="HMN36" s="238"/>
      <c r="HMO36" s="238"/>
      <c r="HMP36" s="238"/>
      <c r="HMQ36" s="238"/>
      <c r="HMR36" s="238"/>
      <c r="HMS36" s="238"/>
      <c r="HMT36" s="238"/>
      <c r="HMU36" s="238"/>
      <c r="HMV36" s="238"/>
      <c r="HMW36" s="238"/>
      <c r="HMX36" s="238"/>
      <c r="HMY36" s="238"/>
      <c r="HMZ36" s="238"/>
      <c r="HNA36" s="238"/>
      <c r="HNB36" s="238"/>
      <c r="HNC36" s="238"/>
      <c r="HND36" s="238"/>
      <c r="HNE36" s="238"/>
      <c r="HNF36" s="238"/>
      <c r="HNG36" s="238"/>
      <c r="HNH36" s="238"/>
      <c r="HNI36" s="238"/>
      <c r="HNJ36" s="238"/>
      <c r="HNK36" s="238"/>
      <c r="HNL36" s="238"/>
      <c r="HNM36" s="238"/>
      <c r="HNN36" s="238"/>
      <c r="HNO36" s="238"/>
      <c r="HNP36" s="238"/>
      <c r="HNQ36" s="238"/>
      <c r="HNR36" s="238"/>
      <c r="HNS36" s="238"/>
      <c r="HNT36" s="238"/>
      <c r="HNU36" s="238"/>
      <c r="HNV36" s="238"/>
      <c r="HNW36" s="238"/>
      <c r="HNX36" s="238"/>
      <c r="HNY36" s="238"/>
      <c r="HNZ36" s="238"/>
      <c r="HOA36" s="238"/>
      <c r="HOB36" s="238"/>
      <c r="HOC36" s="238"/>
      <c r="HOD36" s="238"/>
      <c r="HOE36" s="238"/>
      <c r="HOF36" s="238"/>
      <c r="HOG36" s="238"/>
      <c r="HOH36" s="238"/>
      <c r="HOI36" s="238"/>
      <c r="HOJ36" s="238"/>
      <c r="HOK36" s="238"/>
      <c r="HOL36" s="238"/>
      <c r="HOM36" s="238"/>
      <c r="HON36" s="238"/>
      <c r="HOO36" s="238"/>
      <c r="HOP36" s="238"/>
      <c r="HOQ36" s="238"/>
      <c r="HOR36" s="238"/>
      <c r="HOS36" s="238"/>
      <c r="HOT36" s="238"/>
      <c r="HOU36" s="238"/>
      <c r="HOV36" s="238"/>
      <c r="HOW36" s="238"/>
      <c r="HOX36" s="238"/>
      <c r="HOY36" s="238"/>
      <c r="HOZ36" s="238"/>
      <c r="HPA36" s="238"/>
      <c r="HPB36" s="238"/>
      <c r="HPC36" s="238"/>
      <c r="HPD36" s="238"/>
      <c r="HPE36" s="238"/>
      <c r="HPF36" s="238"/>
      <c r="HPG36" s="238"/>
      <c r="HPH36" s="238"/>
      <c r="HPI36" s="238"/>
      <c r="HPJ36" s="238"/>
      <c r="HPK36" s="238"/>
      <c r="HPL36" s="238"/>
      <c r="HPM36" s="238"/>
      <c r="HPN36" s="238"/>
      <c r="HPO36" s="238"/>
      <c r="HPP36" s="238"/>
      <c r="HPQ36" s="238"/>
      <c r="HPR36" s="238"/>
      <c r="HPS36" s="238"/>
      <c r="HPT36" s="238"/>
      <c r="HPU36" s="238"/>
      <c r="HPV36" s="238"/>
      <c r="HPW36" s="238"/>
      <c r="HPX36" s="238"/>
      <c r="HPY36" s="238"/>
      <c r="HPZ36" s="238"/>
      <c r="HQA36" s="238"/>
      <c r="HQB36" s="238"/>
      <c r="HQC36" s="238"/>
      <c r="HQD36" s="238"/>
      <c r="HQE36" s="238"/>
      <c r="HQF36" s="238"/>
      <c r="HQG36" s="238"/>
      <c r="HQH36" s="238"/>
      <c r="HQI36" s="238"/>
      <c r="HQJ36" s="238"/>
      <c r="HQK36" s="238"/>
      <c r="HQL36" s="238"/>
      <c r="HQM36" s="238"/>
      <c r="HQN36" s="238"/>
      <c r="HQO36" s="238"/>
      <c r="HQP36" s="238"/>
      <c r="HQQ36" s="238"/>
      <c r="HQR36" s="238"/>
      <c r="HQS36" s="238"/>
      <c r="HQT36" s="238"/>
      <c r="HQU36" s="238"/>
      <c r="HQV36" s="238"/>
      <c r="HQW36" s="238"/>
      <c r="HQX36" s="238"/>
      <c r="HQY36" s="238"/>
      <c r="HQZ36" s="238"/>
      <c r="HRA36" s="238"/>
      <c r="HRB36" s="238"/>
      <c r="HRC36" s="238"/>
      <c r="HRD36" s="238"/>
      <c r="HRE36" s="238"/>
      <c r="HRF36" s="238"/>
      <c r="HRG36" s="238"/>
      <c r="HRH36" s="238"/>
      <c r="HRI36" s="238"/>
      <c r="HRJ36" s="238"/>
      <c r="HRK36" s="238"/>
      <c r="HRL36" s="238"/>
      <c r="HRM36" s="238"/>
      <c r="HRN36" s="238"/>
      <c r="HRO36" s="238"/>
      <c r="HRP36" s="238"/>
      <c r="HRQ36" s="238"/>
      <c r="HRR36" s="238"/>
      <c r="HRS36" s="238"/>
      <c r="HRT36" s="238"/>
      <c r="HRU36" s="238"/>
      <c r="HRV36" s="238"/>
      <c r="HRW36" s="238"/>
      <c r="HRX36" s="238"/>
      <c r="HRY36" s="238"/>
      <c r="HRZ36" s="238"/>
      <c r="HSA36" s="238"/>
      <c r="HSB36" s="238"/>
      <c r="HSC36" s="238"/>
      <c r="HSD36" s="238"/>
      <c r="HSE36" s="238"/>
      <c r="HSF36" s="238"/>
      <c r="HSG36" s="238"/>
      <c r="HSH36" s="238"/>
      <c r="HSI36" s="238"/>
      <c r="HSJ36" s="238"/>
      <c r="HSK36" s="238"/>
      <c r="HSL36" s="238"/>
      <c r="HSM36" s="238"/>
      <c r="HSN36" s="238"/>
      <c r="HSO36" s="238"/>
      <c r="HSP36" s="238"/>
      <c r="HSQ36" s="238"/>
      <c r="HSR36" s="238"/>
      <c r="HSS36" s="238"/>
      <c r="HST36" s="238"/>
      <c r="HSU36" s="238"/>
      <c r="HSV36" s="238"/>
      <c r="HSW36" s="238"/>
      <c r="HSX36" s="238"/>
      <c r="HSY36" s="238"/>
      <c r="HSZ36" s="238"/>
      <c r="HTA36" s="238"/>
      <c r="HTB36" s="238"/>
      <c r="HTC36" s="238"/>
      <c r="HTD36" s="238"/>
      <c r="HTE36" s="238"/>
      <c r="HTF36" s="238"/>
      <c r="HTG36" s="238"/>
      <c r="HTH36" s="238"/>
      <c r="HTI36" s="238"/>
      <c r="HTJ36" s="238"/>
      <c r="HTK36" s="238"/>
      <c r="HTL36" s="238"/>
      <c r="HTM36" s="238"/>
      <c r="HTN36" s="238"/>
      <c r="HTO36" s="238"/>
      <c r="HTP36" s="238"/>
      <c r="HTQ36" s="238"/>
      <c r="HTR36" s="238"/>
      <c r="HTS36" s="238"/>
      <c r="HTT36" s="238"/>
      <c r="HTU36" s="238"/>
      <c r="HTV36" s="238"/>
      <c r="HTW36" s="238"/>
      <c r="HTX36" s="238"/>
      <c r="HTY36" s="238"/>
      <c r="HTZ36" s="238"/>
      <c r="HUA36" s="238"/>
      <c r="HUB36" s="238"/>
      <c r="HUC36" s="238"/>
      <c r="HUD36" s="238"/>
      <c r="HUE36" s="238"/>
      <c r="HUF36" s="238"/>
      <c r="HUG36" s="238"/>
      <c r="HUH36" s="238"/>
      <c r="HUI36" s="238"/>
      <c r="HUJ36" s="238"/>
      <c r="HUK36" s="238"/>
      <c r="HUL36" s="238"/>
      <c r="HUM36" s="238"/>
      <c r="HUN36" s="238"/>
      <c r="HUO36" s="238"/>
      <c r="HUP36" s="238"/>
      <c r="HUQ36" s="238"/>
      <c r="HUR36" s="238"/>
      <c r="HUS36" s="238"/>
      <c r="HUT36" s="238"/>
      <c r="HUU36" s="238"/>
      <c r="HUV36" s="238"/>
      <c r="HUW36" s="238"/>
      <c r="HUX36" s="238"/>
      <c r="HUY36" s="238"/>
      <c r="HUZ36" s="238"/>
      <c r="HVA36" s="238"/>
      <c r="HVB36" s="238"/>
      <c r="HVC36" s="238"/>
      <c r="HVD36" s="238"/>
      <c r="HVE36" s="238"/>
      <c r="HVF36" s="238"/>
      <c r="HVG36" s="238"/>
      <c r="HVH36" s="238"/>
      <c r="HVI36" s="238"/>
      <c r="HVJ36" s="238"/>
      <c r="HVK36" s="238"/>
      <c r="HVL36" s="238"/>
      <c r="HVM36" s="238"/>
      <c r="HVN36" s="238"/>
      <c r="HVO36" s="238"/>
      <c r="HVP36" s="238"/>
      <c r="HVQ36" s="238"/>
      <c r="HVR36" s="238"/>
      <c r="HVS36" s="238"/>
      <c r="HVT36" s="238"/>
      <c r="HVU36" s="238"/>
      <c r="HVV36" s="238"/>
      <c r="HVW36" s="238"/>
      <c r="HVX36" s="238"/>
      <c r="HVY36" s="238"/>
      <c r="HVZ36" s="238"/>
      <c r="HWA36" s="238"/>
      <c r="HWB36" s="238"/>
      <c r="HWC36" s="238"/>
      <c r="HWD36" s="238"/>
      <c r="HWE36" s="238"/>
      <c r="HWF36" s="238"/>
      <c r="HWG36" s="238"/>
      <c r="HWH36" s="238"/>
      <c r="HWI36" s="238"/>
      <c r="HWJ36" s="238"/>
      <c r="HWK36" s="238"/>
      <c r="HWL36" s="238"/>
      <c r="HWM36" s="238"/>
      <c r="HWN36" s="238"/>
      <c r="HWO36" s="238"/>
      <c r="HWP36" s="238"/>
      <c r="HWQ36" s="238"/>
      <c r="HWR36" s="238"/>
      <c r="HWS36" s="238"/>
      <c r="HWT36" s="238"/>
      <c r="HWU36" s="238"/>
      <c r="HWV36" s="238"/>
      <c r="HWW36" s="238"/>
      <c r="HWX36" s="238"/>
      <c r="HWY36" s="238"/>
      <c r="HWZ36" s="238"/>
      <c r="HXA36" s="238"/>
      <c r="HXB36" s="238"/>
      <c r="HXC36" s="238"/>
      <c r="HXD36" s="238"/>
      <c r="HXE36" s="238"/>
      <c r="HXF36" s="238"/>
      <c r="HXG36" s="238"/>
      <c r="HXH36" s="238"/>
      <c r="HXI36" s="238"/>
      <c r="HXJ36" s="238"/>
      <c r="HXK36" s="238"/>
      <c r="HXL36" s="238"/>
      <c r="HXM36" s="238"/>
      <c r="HXN36" s="238"/>
      <c r="HXO36" s="238"/>
      <c r="HXP36" s="238"/>
      <c r="HXQ36" s="238"/>
      <c r="HXR36" s="238"/>
      <c r="HXS36" s="238"/>
      <c r="HXT36" s="238"/>
      <c r="HXU36" s="238"/>
      <c r="HXV36" s="238"/>
      <c r="HXW36" s="238"/>
      <c r="HXX36" s="238"/>
      <c r="HXY36" s="238"/>
      <c r="HXZ36" s="238"/>
      <c r="HYA36" s="238"/>
      <c r="HYB36" s="238"/>
      <c r="HYC36" s="238"/>
      <c r="HYD36" s="238"/>
      <c r="HYE36" s="238"/>
      <c r="HYF36" s="238"/>
      <c r="HYG36" s="238"/>
      <c r="HYH36" s="238"/>
      <c r="HYI36" s="238"/>
      <c r="HYJ36" s="238"/>
      <c r="HYK36" s="238"/>
      <c r="HYL36" s="238"/>
      <c r="HYM36" s="238"/>
      <c r="HYN36" s="238"/>
      <c r="HYO36" s="238"/>
      <c r="HYP36" s="238"/>
      <c r="HYQ36" s="238"/>
      <c r="HYR36" s="238"/>
      <c r="HYS36" s="238"/>
      <c r="HYT36" s="238"/>
      <c r="HYU36" s="238"/>
      <c r="HYV36" s="238"/>
      <c r="HYW36" s="238"/>
      <c r="HYX36" s="238"/>
      <c r="HYY36" s="238"/>
      <c r="HYZ36" s="238"/>
      <c r="HZA36" s="238"/>
      <c r="HZB36" s="238"/>
      <c r="HZC36" s="238"/>
      <c r="HZD36" s="238"/>
      <c r="HZE36" s="238"/>
      <c r="HZF36" s="238"/>
      <c r="HZG36" s="238"/>
      <c r="HZH36" s="238"/>
      <c r="HZI36" s="238"/>
      <c r="HZJ36" s="238"/>
      <c r="HZK36" s="238"/>
      <c r="HZL36" s="238"/>
      <c r="HZM36" s="238"/>
      <c r="HZN36" s="238"/>
      <c r="HZO36" s="238"/>
      <c r="HZP36" s="238"/>
      <c r="HZQ36" s="238"/>
      <c r="HZR36" s="238"/>
      <c r="HZS36" s="238"/>
      <c r="HZT36" s="238"/>
      <c r="HZU36" s="238"/>
      <c r="HZV36" s="238"/>
      <c r="HZW36" s="238"/>
      <c r="HZX36" s="238"/>
      <c r="HZY36" s="238"/>
      <c r="HZZ36" s="238"/>
      <c r="IAA36" s="238"/>
      <c r="IAB36" s="238"/>
      <c r="IAC36" s="238"/>
      <c r="IAD36" s="238"/>
      <c r="IAE36" s="238"/>
      <c r="IAF36" s="238"/>
      <c r="IAG36" s="238"/>
      <c r="IAH36" s="238"/>
      <c r="IAI36" s="238"/>
      <c r="IAJ36" s="238"/>
      <c r="IAK36" s="238"/>
      <c r="IAL36" s="238"/>
      <c r="IAM36" s="238"/>
      <c r="IAN36" s="238"/>
      <c r="IAO36" s="238"/>
      <c r="IAP36" s="238"/>
      <c r="IAQ36" s="238"/>
      <c r="IAR36" s="238"/>
      <c r="IAS36" s="238"/>
      <c r="IAT36" s="238"/>
      <c r="IAU36" s="238"/>
      <c r="IAV36" s="238"/>
      <c r="IAW36" s="238"/>
      <c r="IAX36" s="238"/>
      <c r="IAY36" s="238"/>
      <c r="IAZ36" s="238"/>
      <c r="IBA36" s="238"/>
      <c r="IBB36" s="238"/>
      <c r="IBC36" s="238"/>
      <c r="IBD36" s="238"/>
      <c r="IBE36" s="238"/>
      <c r="IBF36" s="238"/>
      <c r="IBG36" s="238"/>
      <c r="IBH36" s="238"/>
      <c r="IBI36" s="238"/>
      <c r="IBJ36" s="238"/>
      <c r="IBK36" s="238"/>
      <c r="IBL36" s="238"/>
      <c r="IBM36" s="238"/>
      <c r="IBN36" s="238"/>
      <c r="IBO36" s="238"/>
      <c r="IBP36" s="238"/>
      <c r="IBQ36" s="238"/>
      <c r="IBR36" s="238"/>
      <c r="IBS36" s="238"/>
      <c r="IBT36" s="238"/>
      <c r="IBU36" s="238"/>
      <c r="IBV36" s="238"/>
      <c r="IBW36" s="238"/>
      <c r="IBX36" s="238"/>
      <c r="IBY36" s="238"/>
      <c r="IBZ36" s="238"/>
      <c r="ICA36" s="238"/>
      <c r="ICB36" s="238"/>
      <c r="ICC36" s="238"/>
      <c r="ICD36" s="238"/>
      <c r="ICE36" s="238"/>
      <c r="ICF36" s="238"/>
      <c r="ICG36" s="238"/>
      <c r="ICH36" s="238"/>
      <c r="ICI36" s="238"/>
      <c r="ICJ36" s="238"/>
      <c r="ICK36" s="238"/>
      <c r="ICL36" s="238"/>
      <c r="ICM36" s="238"/>
      <c r="ICN36" s="238"/>
      <c r="ICO36" s="238"/>
      <c r="ICP36" s="238"/>
      <c r="ICQ36" s="238"/>
      <c r="ICR36" s="238"/>
      <c r="ICS36" s="238"/>
      <c r="ICT36" s="238"/>
      <c r="ICU36" s="238"/>
      <c r="ICV36" s="238"/>
      <c r="ICW36" s="238"/>
      <c r="ICX36" s="238"/>
      <c r="ICY36" s="238"/>
      <c r="ICZ36" s="238"/>
      <c r="IDA36" s="238"/>
      <c r="IDB36" s="238"/>
      <c r="IDC36" s="238"/>
      <c r="IDD36" s="238"/>
      <c r="IDE36" s="238"/>
      <c r="IDF36" s="238"/>
      <c r="IDG36" s="238"/>
      <c r="IDH36" s="238"/>
      <c r="IDI36" s="238"/>
      <c r="IDJ36" s="238"/>
      <c r="IDK36" s="238"/>
      <c r="IDL36" s="238"/>
      <c r="IDM36" s="238"/>
      <c r="IDN36" s="238"/>
      <c r="IDO36" s="238"/>
      <c r="IDP36" s="238"/>
      <c r="IDQ36" s="238"/>
      <c r="IDR36" s="238"/>
      <c r="IDS36" s="238"/>
      <c r="IDT36" s="238"/>
      <c r="IDU36" s="238"/>
      <c r="IDV36" s="238"/>
      <c r="IDW36" s="238"/>
      <c r="IDX36" s="238"/>
      <c r="IDY36" s="238"/>
      <c r="IDZ36" s="238"/>
      <c r="IEA36" s="238"/>
      <c r="IEB36" s="238"/>
      <c r="IEC36" s="238"/>
      <c r="IED36" s="238"/>
      <c r="IEE36" s="238"/>
      <c r="IEF36" s="238"/>
      <c r="IEG36" s="238"/>
      <c r="IEH36" s="238"/>
      <c r="IEI36" s="238"/>
      <c r="IEJ36" s="238"/>
      <c r="IEK36" s="238"/>
      <c r="IEL36" s="238"/>
      <c r="IEM36" s="238"/>
      <c r="IEN36" s="238"/>
      <c r="IEO36" s="238"/>
      <c r="IEP36" s="238"/>
      <c r="IEQ36" s="238"/>
      <c r="IER36" s="238"/>
      <c r="IES36" s="238"/>
      <c r="IET36" s="238"/>
      <c r="IEU36" s="238"/>
      <c r="IEV36" s="238"/>
      <c r="IEW36" s="238"/>
      <c r="IEX36" s="238"/>
      <c r="IEY36" s="238"/>
      <c r="IEZ36" s="238"/>
      <c r="IFA36" s="238"/>
      <c r="IFB36" s="238"/>
      <c r="IFC36" s="238"/>
      <c r="IFD36" s="238"/>
      <c r="IFE36" s="238"/>
      <c r="IFF36" s="238"/>
      <c r="IFG36" s="238"/>
      <c r="IFH36" s="238"/>
      <c r="IFI36" s="238"/>
      <c r="IFJ36" s="238"/>
      <c r="IFK36" s="238"/>
      <c r="IFL36" s="238"/>
      <c r="IFM36" s="238"/>
      <c r="IFN36" s="238"/>
      <c r="IFO36" s="238"/>
      <c r="IFP36" s="238"/>
      <c r="IFQ36" s="238"/>
      <c r="IFR36" s="238"/>
      <c r="IFS36" s="238"/>
      <c r="IFT36" s="238"/>
      <c r="IFU36" s="238"/>
      <c r="IFV36" s="238"/>
      <c r="IFW36" s="238"/>
      <c r="IFX36" s="238"/>
      <c r="IFY36" s="238"/>
      <c r="IFZ36" s="238"/>
      <c r="IGA36" s="238"/>
      <c r="IGB36" s="238"/>
      <c r="IGC36" s="238"/>
      <c r="IGD36" s="238"/>
      <c r="IGE36" s="238"/>
      <c r="IGF36" s="238"/>
      <c r="IGG36" s="238"/>
      <c r="IGH36" s="238"/>
      <c r="IGI36" s="238"/>
      <c r="IGJ36" s="238"/>
      <c r="IGK36" s="238"/>
      <c r="IGL36" s="238"/>
      <c r="IGM36" s="238"/>
      <c r="IGN36" s="238"/>
      <c r="IGO36" s="238"/>
      <c r="IGP36" s="238"/>
      <c r="IGQ36" s="238"/>
      <c r="IGR36" s="238"/>
      <c r="IGS36" s="238"/>
      <c r="IGT36" s="238"/>
      <c r="IGU36" s="238"/>
      <c r="IGV36" s="238"/>
      <c r="IGW36" s="238"/>
      <c r="IGX36" s="238"/>
      <c r="IGY36" s="238"/>
      <c r="IGZ36" s="238"/>
      <c r="IHA36" s="238"/>
      <c r="IHB36" s="238"/>
      <c r="IHC36" s="238"/>
      <c r="IHD36" s="238"/>
      <c r="IHE36" s="238"/>
      <c r="IHF36" s="238"/>
      <c r="IHG36" s="238"/>
      <c r="IHH36" s="238"/>
      <c r="IHI36" s="238"/>
      <c r="IHJ36" s="238"/>
      <c r="IHK36" s="238"/>
      <c r="IHL36" s="238"/>
      <c r="IHM36" s="238"/>
      <c r="IHN36" s="238"/>
      <c r="IHO36" s="238"/>
      <c r="IHP36" s="238"/>
      <c r="IHQ36" s="238"/>
      <c r="IHR36" s="238"/>
      <c r="IHS36" s="238"/>
      <c r="IHT36" s="238"/>
      <c r="IHU36" s="238"/>
      <c r="IHV36" s="238"/>
      <c r="IHW36" s="238"/>
      <c r="IHX36" s="238"/>
      <c r="IHY36" s="238"/>
      <c r="IHZ36" s="238"/>
      <c r="IIA36" s="238"/>
      <c r="IIB36" s="238"/>
      <c r="IIC36" s="238"/>
      <c r="IID36" s="238"/>
      <c r="IIE36" s="238"/>
      <c r="IIF36" s="238"/>
      <c r="IIG36" s="238"/>
      <c r="IIH36" s="238"/>
      <c r="III36" s="238"/>
      <c r="IIJ36" s="238"/>
      <c r="IIK36" s="238"/>
      <c r="IIL36" s="238"/>
      <c r="IIM36" s="238"/>
      <c r="IIN36" s="238"/>
      <c r="IIO36" s="238"/>
      <c r="IIP36" s="238"/>
      <c r="IIQ36" s="238"/>
      <c r="IIR36" s="238"/>
      <c r="IIS36" s="238"/>
      <c r="IIT36" s="238"/>
      <c r="IIU36" s="238"/>
      <c r="IIV36" s="238"/>
      <c r="IIW36" s="238"/>
      <c r="IIX36" s="238"/>
      <c r="IIY36" s="238"/>
      <c r="IIZ36" s="238"/>
      <c r="IJA36" s="238"/>
      <c r="IJB36" s="238"/>
      <c r="IJC36" s="238"/>
      <c r="IJD36" s="238"/>
      <c r="IJE36" s="238"/>
      <c r="IJF36" s="238"/>
      <c r="IJG36" s="238"/>
      <c r="IJH36" s="238"/>
      <c r="IJI36" s="238"/>
      <c r="IJJ36" s="238"/>
      <c r="IJK36" s="238"/>
      <c r="IJL36" s="238"/>
      <c r="IJM36" s="238"/>
      <c r="IJN36" s="238"/>
      <c r="IJO36" s="238"/>
      <c r="IJP36" s="238"/>
      <c r="IJQ36" s="238"/>
      <c r="IJR36" s="238"/>
      <c r="IJS36" s="238"/>
      <c r="IJT36" s="238"/>
      <c r="IJU36" s="238"/>
      <c r="IJV36" s="238"/>
      <c r="IJW36" s="238"/>
      <c r="IJX36" s="238"/>
      <c r="IJY36" s="238"/>
      <c r="IJZ36" s="238"/>
      <c r="IKA36" s="238"/>
      <c r="IKB36" s="238"/>
      <c r="IKC36" s="238"/>
      <c r="IKD36" s="238"/>
      <c r="IKE36" s="238"/>
      <c r="IKF36" s="238"/>
      <c r="IKG36" s="238"/>
      <c r="IKH36" s="238"/>
      <c r="IKI36" s="238"/>
      <c r="IKJ36" s="238"/>
      <c r="IKK36" s="238"/>
      <c r="IKL36" s="238"/>
      <c r="IKM36" s="238"/>
      <c r="IKN36" s="238"/>
      <c r="IKO36" s="238"/>
      <c r="IKP36" s="238"/>
      <c r="IKQ36" s="238"/>
      <c r="IKR36" s="238"/>
      <c r="IKS36" s="238"/>
      <c r="IKT36" s="238"/>
      <c r="IKU36" s="238"/>
      <c r="IKV36" s="238"/>
      <c r="IKW36" s="238"/>
      <c r="IKX36" s="238"/>
      <c r="IKY36" s="238"/>
      <c r="IKZ36" s="238"/>
      <c r="ILA36" s="238"/>
      <c r="ILB36" s="238"/>
      <c r="ILC36" s="238"/>
      <c r="ILD36" s="238"/>
      <c r="ILE36" s="238"/>
      <c r="ILF36" s="238"/>
      <c r="ILG36" s="238"/>
      <c r="ILH36" s="238"/>
      <c r="ILI36" s="238"/>
      <c r="ILJ36" s="238"/>
      <c r="ILK36" s="238"/>
      <c r="ILL36" s="238"/>
      <c r="ILM36" s="238"/>
      <c r="ILN36" s="238"/>
      <c r="ILO36" s="238"/>
      <c r="ILP36" s="238"/>
      <c r="ILQ36" s="238"/>
      <c r="ILR36" s="238"/>
      <c r="ILS36" s="238"/>
      <c r="ILT36" s="238"/>
      <c r="ILU36" s="238"/>
      <c r="ILV36" s="238"/>
      <c r="ILW36" s="238"/>
      <c r="ILX36" s="238"/>
      <c r="ILY36" s="238"/>
      <c r="ILZ36" s="238"/>
      <c r="IMA36" s="238"/>
      <c r="IMB36" s="238"/>
      <c r="IMC36" s="238"/>
      <c r="IMD36" s="238"/>
      <c r="IME36" s="238"/>
      <c r="IMF36" s="238"/>
      <c r="IMG36" s="238"/>
      <c r="IMH36" s="238"/>
      <c r="IMI36" s="238"/>
      <c r="IMJ36" s="238"/>
      <c r="IMK36" s="238"/>
      <c r="IML36" s="238"/>
      <c r="IMM36" s="238"/>
      <c r="IMN36" s="238"/>
      <c r="IMO36" s="238"/>
      <c r="IMP36" s="238"/>
      <c r="IMQ36" s="238"/>
      <c r="IMR36" s="238"/>
      <c r="IMS36" s="238"/>
      <c r="IMT36" s="238"/>
      <c r="IMU36" s="238"/>
      <c r="IMV36" s="238"/>
      <c r="IMW36" s="238"/>
      <c r="IMX36" s="238"/>
      <c r="IMY36" s="238"/>
      <c r="IMZ36" s="238"/>
      <c r="INA36" s="238"/>
      <c r="INB36" s="238"/>
      <c r="INC36" s="238"/>
      <c r="IND36" s="238"/>
      <c r="INE36" s="238"/>
      <c r="INF36" s="238"/>
      <c r="ING36" s="238"/>
      <c r="INH36" s="238"/>
      <c r="INI36" s="238"/>
      <c r="INJ36" s="238"/>
      <c r="INK36" s="238"/>
      <c r="INL36" s="238"/>
      <c r="INM36" s="238"/>
      <c r="INN36" s="238"/>
      <c r="INO36" s="238"/>
      <c r="INP36" s="238"/>
      <c r="INQ36" s="238"/>
      <c r="INR36" s="238"/>
      <c r="INS36" s="238"/>
      <c r="INT36" s="238"/>
      <c r="INU36" s="238"/>
      <c r="INV36" s="238"/>
      <c r="INW36" s="238"/>
      <c r="INX36" s="238"/>
      <c r="INY36" s="238"/>
      <c r="INZ36" s="238"/>
      <c r="IOA36" s="238"/>
      <c r="IOB36" s="238"/>
      <c r="IOC36" s="238"/>
      <c r="IOD36" s="238"/>
      <c r="IOE36" s="238"/>
      <c r="IOF36" s="238"/>
      <c r="IOG36" s="238"/>
      <c r="IOH36" s="238"/>
      <c r="IOI36" s="238"/>
      <c r="IOJ36" s="238"/>
      <c r="IOK36" s="238"/>
      <c r="IOL36" s="238"/>
      <c r="IOM36" s="238"/>
      <c r="ION36" s="238"/>
      <c r="IOO36" s="238"/>
      <c r="IOP36" s="238"/>
      <c r="IOQ36" s="238"/>
      <c r="IOR36" s="238"/>
      <c r="IOS36" s="238"/>
      <c r="IOT36" s="238"/>
      <c r="IOU36" s="238"/>
      <c r="IOV36" s="238"/>
      <c r="IOW36" s="238"/>
      <c r="IOX36" s="238"/>
      <c r="IOY36" s="238"/>
      <c r="IOZ36" s="238"/>
      <c r="IPA36" s="238"/>
      <c r="IPB36" s="238"/>
      <c r="IPC36" s="238"/>
      <c r="IPD36" s="238"/>
      <c r="IPE36" s="238"/>
      <c r="IPF36" s="238"/>
      <c r="IPG36" s="238"/>
      <c r="IPH36" s="238"/>
      <c r="IPI36" s="238"/>
      <c r="IPJ36" s="238"/>
      <c r="IPK36" s="238"/>
      <c r="IPL36" s="238"/>
      <c r="IPM36" s="238"/>
      <c r="IPN36" s="238"/>
      <c r="IPO36" s="238"/>
      <c r="IPP36" s="238"/>
      <c r="IPQ36" s="238"/>
      <c r="IPR36" s="238"/>
      <c r="IPS36" s="238"/>
      <c r="IPT36" s="238"/>
      <c r="IPU36" s="238"/>
      <c r="IPV36" s="238"/>
      <c r="IPW36" s="238"/>
      <c r="IPX36" s="238"/>
      <c r="IPY36" s="238"/>
      <c r="IPZ36" s="238"/>
      <c r="IQA36" s="238"/>
      <c r="IQB36" s="238"/>
      <c r="IQC36" s="238"/>
      <c r="IQD36" s="238"/>
      <c r="IQE36" s="238"/>
      <c r="IQF36" s="238"/>
      <c r="IQG36" s="238"/>
      <c r="IQH36" s="238"/>
      <c r="IQI36" s="238"/>
      <c r="IQJ36" s="238"/>
      <c r="IQK36" s="238"/>
      <c r="IQL36" s="238"/>
      <c r="IQM36" s="238"/>
      <c r="IQN36" s="238"/>
      <c r="IQO36" s="238"/>
      <c r="IQP36" s="238"/>
      <c r="IQQ36" s="238"/>
      <c r="IQR36" s="238"/>
      <c r="IQS36" s="238"/>
      <c r="IQT36" s="238"/>
      <c r="IQU36" s="238"/>
      <c r="IQV36" s="238"/>
      <c r="IQW36" s="238"/>
      <c r="IQX36" s="238"/>
      <c r="IQY36" s="238"/>
      <c r="IQZ36" s="238"/>
      <c r="IRA36" s="238"/>
      <c r="IRB36" s="238"/>
      <c r="IRC36" s="238"/>
      <c r="IRD36" s="238"/>
      <c r="IRE36" s="238"/>
      <c r="IRF36" s="238"/>
      <c r="IRG36" s="238"/>
      <c r="IRH36" s="238"/>
      <c r="IRI36" s="238"/>
      <c r="IRJ36" s="238"/>
      <c r="IRK36" s="238"/>
      <c r="IRL36" s="238"/>
      <c r="IRM36" s="238"/>
      <c r="IRN36" s="238"/>
      <c r="IRO36" s="238"/>
      <c r="IRP36" s="238"/>
      <c r="IRQ36" s="238"/>
      <c r="IRR36" s="238"/>
      <c r="IRS36" s="238"/>
      <c r="IRT36" s="238"/>
      <c r="IRU36" s="238"/>
      <c r="IRV36" s="238"/>
      <c r="IRW36" s="238"/>
      <c r="IRX36" s="238"/>
      <c r="IRY36" s="238"/>
      <c r="IRZ36" s="238"/>
      <c r="ISA36" s="238"/>
      <c r="ISB36" s="238"/>
      <c r="ISC36" s="238"/>
      <c r="ISD36" s="238"/>
      <c r="ISE36" s="238"/>
      <c r="ISF36" s="238"/>
      <c r="ISG36" s="238"/>
      <c r="ISH36" s="238"/>
      <c r="ISI36" s="238"/>
      <c r="ISJ36" s="238"/>
      <c r="ISK36" s="238"/>
      <c r="ISL36" s="238"/>
      <c r="ISM36" s="238"/>
      <c r="ISN36" s="238"/>
      <c r="ISO36" s="238"/>
      <c r="ISP36" s="238"/>
      <c r="ISQ36" s="238"/>
      <c r="ISR36" s="238"/>
      <c r="ISS36" s="238"/>
      <c r="IST36" s="238"/>
      <c r="ISU36" s="238"/>
      <c r="ISV36" s="238"/>
      <c r="ISW36" s="238"/>
      <c r="ISX36" s="238"/>
      <c r="ISY36" s="238"/>
      <c r="ISZ36" s="238"/>
      <c r="ITA36" s="238"/>
      <c r="ITB36" s="238"/>
      <c r="ITC36" s="238"/>
      <c r="ITD36" s="238"/>
      <c r="ITE36" s="238"/>
      <c r="ITF36" s="238"/>
      <c r="ITG36" s="238"/>
      <c r="ITH36" s="238"/>
      <c r="ITI36" s="238"/>
      <c r="ITJ36" s="238"/>
      <c r="ITK36" s="238"/>
      <c r="ITL36" s="238"/>
      <c r="ITM36" s="238"/>
      <c r="ITN36" s="238"/>
      <c r="ITO36" s="238"/>
      <c r="ITP36" s="238"/>
      <c r="ITQ36" s="238"/>
      <c r="ITR36" s="238"/>
      <c r="ITS36" s="238"/>
      <c r="ITT36" s="238"/>
      <c r="ITU36" s="238"/>
      <c r="ITV36" s="238"/>
      <c r="ITW36" s="238"/>
      <c r="ITX36" s="238"/>
      <c r="ITY36" s="238"/>
      <c r="ITZ36" s="238"/>
      <c r="IUA36" s="238"/>
      <c r="IUB36" s="238"/>
      <c r="IUC36" s="238"/>
      <c r="IUD36" s="238"/>
      <c r="IUE36" s="238"/>
      <c r="IUF36" s="238"/>
      <c r="IUG36" s="238"/>
      <c r="IUH36" s="238"/>
      <c r="IUI36" s="238"/>
      <c r="IUJ36" s="238"/>
      <c r="IUK36" s="238"/>
      <c r="IUL36" s="238"/>
      <c r="IUM36" s="238"/>
      <c r="IUN36" s="238"/>
      <c r="IUO36" s="238"/>
      <c r="IUP36" s="238"/>
      <c r="IUQ36" s="238"/>
      <c r="IUR36" s="238"/>
      <c r="IUS36" s="238"/>
      <c r="IUT36" s="238"/>
      <c r="IUU36" s="238"/>
      <c r="IUV36" s="238"/>
      <c r="IUW36" s="238"/>
      <c r="IUX36" s="238"/>
      <c r="IUY36" s="238"/>
      <c r="IUZ36" s="238"/>
      <c r="IVA36" s="238"/>
      <c r="IVB36" s="238"/>
      <c r="IVC36" s="238"/>
      <c r="IVD36" s="238"/>
      <c r="IVE36" s="238"/>
      <c r="IVF36" s="238"/>
      <c r="IVG36" s="238"/>
      <c r="IVH36" s="238"/>
      <c r="IVI36" s="238"/>
      <c r="IVJ36" s="238"/>
      <c r="IVK36" s="238"/>
      <c r="IVL36" s="238"/>
      <c r="IVM36" s="238"/>
      <c r="IVN36" s="238"/>
      <c r="IVO36" s="238"/>
      <c r="IVP36" s="238"/>
      <c r="IVQ36" s="238"/>
      <c r="IVR36" s="238"/>
      <c r="IVS36" s="238"/>
      <c r="IVT36" s="238"/>
      <c r="IVU36" s="238"/>
      <c r="IVV36" s="238"/>
      <c r="IVW36" s="238"/>
      <c r="IVX36" s="238"/>
      <c r="IVY36" s="238"/>
      <c r="IVZ36" s="238"/>
      <c r="IWA36" s="238"/>
      <c r="IWB36" s="238"/>
      <c r="IWC36" s="238"/>
      <c r="IWD36" s="238"/>
      <c r="IWE36" s="238"/>
      <c r="IWF36" s="238"/>
      <c r="IWG36" s="238"/>
      <c r="IWH36" s="238"/>
      <c r="IWI36" s="238"/>
      <c r="IWJ36" s="238"/>
      <c r="IWK36" s="238"/>
      <c r="IWL36" s="238"/>
      <c r="IWM36" s="238"/>
      <c r="IWN36" s="238"/>
      <c r="IWO36" s="238"/>
      <c r="IWP36" s="238"/>
      <c r="IWQ36" s="238"/>
      <c r="IWR36" s="238"/>
      <c r="IWS36" s="238"/>
      <c r="IWT36" s="238"/>
      <c r="IWU36" s="238"/>
      <c r="IWV36" s="238"/>
      <c r="IWW36" s="238"/>
      <c r="IWX36" s="238"/>
      <c r="IWY36" s="238"/>
      <c r="IWZ36" s="238"/>
      <c r="IXA36" s="238"/>
      <c r="IXB36" s="238"/>
      <c r="IXC36" s="238"/>
      <c r="IXD36" s="238"/>
      <c r="IXE36" s="238"/>
      <c r="IXF36" s="238"/>
      <c r="IXG36" s="238"/>
      <c r="IXH36" s="238"/>
      <c r="IXI36" s="238"/>
      <c r="IXJ36" s="238"/>
      <c r="IXK36" s="238"/>
      <c r="IXL36" s="238"/>
      <c r="IXM36" s="238"/>
      <c r="IXN36" s="238"/>
      <c r="IXO36" s="238"/>
      <c r="IXP36" s="238"/>
      <c r="IXQ36" s="238"/>
      <c r="IXR36" s="238"/>
      <c r="IXS36" s="238"/>
      <c r="IXT36" s="238"/>
      <c r="IXU36" s="238"/>
      <c r="IXV36" s="238"/>
      <c r="IXW36" s="238"/>
      <c r="IXX36" s="238"/>
      <c r="IXY36" s="238"/>
      <c r="IXZ36" s="238"/>
      <c r="IYA36" s="238"/>
      <c r="IYB36" s="238"/>
      <c r="IYC36" s="238"/>
      <c r="IYD36" s="238"/>
      <c r="IYE36" s="238"/>
      <c r="IYF36" s="238"/>
      <c r="IYG36" s="238"/>
      <c r="IYH36" s="238"/>
      <c r="IYI36" s="238"/>
      <c r="IYJ36" s="238"/>
      <c r="IYK36" s="238"/>
      <c r="IYL36" s="238"/>
      <c r="IYM36" s="238"/>
      <c r="IYN36" s="238"/>
      <c r="IYO36" s="238"/>
      <c r="IYP36" s="238"/>
      <c r="IYQ36" s="238"/>
      <c r="IYR36" s="238"/>
      <c r="IYS36" s="238"/>
      <c r="IYT36" s="238"/>
      <c r="IYU36" s="238"/>
      <c r="IYV36" s="238"/>
      <c r="IYW36" s="238"/>
      <c r="IYX36" s="238"/>
      <c r="IYY36" s="238"/>
      <c r="IYZ36" s="238"/>
      <c r="IZA36" s="238"/>
      <c r="IZB36" s="238"/>
      <c r="IZC36" s="238"/>
      <c r="IZD36" s="238"/>
      <c r="IZE36" s="238"/>
      <c r="IZF36" s="238"/>
      <c r="IZG36" s="238"/>
      <c r="IZH36" s="238"/>
      <c r="IZI36" s="238"/>
      <c r="IZJ36" s="238"/>
      <c r="IZK36" s="238"/>
      <c r="IZL36" s="238"/>
      <c r="IZM36" s="238"/>
      <c r="IZN36" s="238"/>
      <c r="IZO36" s="238"/>
      <c r="IZP36" s="238"/>
      <c r="IZQ36" s="238"/>
      <c r="IZR36" s="238"/>
      <c r="IZS36" s="238"/>
      <c r="IZT36" s="238"/>
      <c r="IZU36" s="238"/>
      <c r="IZV36" s="238"/>
      <c r="IZW36" s="238"/>
      <c r="IZX36" s="238"/>
      <c r="IZY36" s="238"/>
      <c r="IZZ36" s="238"/>
      <c r="JAA36" s="238"/>
      <c r="JAB36" s="238"/>
      <c r="JAC36" s="238"/>
      <c r="JAD36" s="238"/>
      <c r="JAE36" s="238"/>
      <c r="JAF36" s="238"/>
      <c r="JAG36" s="238"/>
      <c r="JAH36" s="238"/>
      <c r="JAI36" s="238"/>
      <c r="JAJ36" s="238"/>
      <c r="JAK36" s="238"/>
      <c r="JAL36" s="238"/>
      <c r="JAM36" s="238"/>
      <c r="JAN36" s="238"/>
      <c r="JAO36" s="238"/>
      <c r="JAP36" s="238"/>
      <c r="JAQ36" s="238"/>
      <c r="JAR36" s="238"/>
      <c r="JAS36" s="238"/>
      <c r="JAT36" s="238"/>
      <c r="JAU36" s="238"/>
      <c r="JAV36" s="238"/>
      <c r="JAW36" s="238"/>
      <c r="JAX36" s="238"/>
      <c r="JAY36" s="238"/>
      <c r="JAZ36" s="238"/>
      <c r="JBA36" s="238"/>
      <c r="JBB36" s="238"/>
      <c r="JBC36" s="238"/>
      <c r="JBD36" s="238"/>
      <c r="JBE36" s="238"/>
      <c r="JBF36" s="238"/>
      <c r="JBG36" s="238"/>
      <c r="JBH36" s="238"/>
      <c r="JBI36" s="238"/>
      <c r="JBJ36" s="238"/>
      <c r="JBK36" s="238"/>
      <c r="JBL36" s="238"/>
      <c r="JBM36" s="238"/>
      <c r="JBN36" s="238"/>
      <c r="JBO36" s="238"/>
      <c r="JBP36" s="238"/>
      <c r="JBQ36" s="238"/>
      <c r="JBR36" s="238"/>
      <c r="JBS36" s="238"/>
      <c r="JBT36" s="238"/>
      <c r="JBU36" s="238"/>
      <c r="JBV36" s="238"/>
      <c r="JBW36" s="238"/>
      <c r="JBX36" s="238"/>
      <c r="JBY36" s="238"/>
      <c r="JBZ36" s="238"/>
      <c r="JCA36" s="238"/>
      <c r="JCB36" s="238"/>
      <c r="JCC36" s="238"/>
      <c r="JCD36" s="238"/>
      <c r="JCE36" s="238"/>
      <c r="JCF36" s="238"/>
      <c r="JCG36" s="238"/>
      <c r="JCH36" s="238"/>
      <c r="JCI36" s="238"/>
      <c r="JCJ36" s="238"/>
      <c r="JCK36" s="238"/>
      <c r="JCL36" s="238"/>
      <c r="JCM36" s="238"/>
      <c r="JCN36" s="238"/>
      <c r="JCO36" s="238"/>
      <c r="JCP36" s="238"/>
      <c r="JCQ36" s="238"/>
      <c r="JCR36" s="238"/>
      <c r="JCS36" s="238"/>
      <c r="JCT36" s="238"/>
      <c r="JCU36" s="238"/>
      <c r="JCV36" s="238"/>
      <c r="JCW36" s="238"/>
      <c r="JCX36" s="238"/>
      <c r="JCY36" s="238"/>
      <c r="JCZ36" s="238"/>
      <c r="JDA36" s="238"/>
      <c r="JDB36" s="238"/>
      <c r="JDC36" s="238"/>
      <c r="JDD36" s="238"/>
      <c r="JDE36" s="238"/>
      <c r="JDF36" s="238"/>
      <c r="JDG36" s="238"/>
      <c r="JDH36" s="238"/>
      <c r="JDI36" s="238"/>
      <c r="JDJ36" s="238"/>
      <c r="JDK36" s="238"/>
      <c r="JDL36" s="238"/>
      <c r="JDM36" s="238"/>
      <c r="JDN36" s="238"/>
      <c r="JDO36" s="238"/>
      <c r="JDP36" s="238"/>
      <c r="JDQ36" s="238"/>
      <c r="JDR36" s="238"/>
      <c r="JDS36" s="238"/>
      <c r="JDT36" s="238"/>
      <c r="JDU36" s="238"/>
      <c r="JDV36" s="238"/>
      <c r="JDW36" s="238"/>
      <c r="JDX36" s="238"/>
      <c r="JDY36" s="238"/>
      <c r="JDZ36" s="238"/>
      <c r="JEA36" s="238"/>
      <c r="JEB36" s="238"/>
      <c r="JEC36" s="238"/>
      <c r="JED36" s="238"/>
      <c r="JEE36" s="238"/>
      <c r="JEF36" s="238"/>
      <c r="JEG36" s="238"/>
      <c r="JEH36" s="238"/>
      <c r="JEI36" s="238"/>
      <c r="JEJ36" s="238"/>
      <c r="JEK36" s="238"/>
      <c r="JEL36" s="238"/>
      <c r="JEM36" s="238"/>
      <c r="JEN36" s="238"/>
      <c r="JEO36" s="238"/>
      <c r="JEP36" s="238"/>
      <c r="JEQ36" s="238"/>
      <c r="JER36" s="238"/>
      <c r="JES36" s="238"/>
      <c r="JET36" s="238"/>
      <c r="JEU36" s="238"/>
      <c r="JEV36" s="238"/>
      <c r="JEW36" s="238"/>
      <c r="JEX36" s="238"/>
      <c r="JEY36" s="238"/>
      <c r="JEZ36" s="238"/>
      <c r="JFA36" s="238"/>
      <c r="JFB36" s="238"/>
      <c r="JFC36" s="238"/>
      <c r="JFD36" s="238"/>
      <c r="JFE36" s="238"/>
      <c r="JFF36" s="238"/>
      <c r="JFG36" s="238"/>
      <c r="JFH36" s="238"/>
      <c r="JFI36" s="238"/>
      <c r="JFJ36" s="238"/>
      <c r="JFK36" s="238"/>
      <c r="JFL36" s="238"/>
      <c r="JFM36" s="238"/>
      <c r="JFN36" s="238"/>
      <c r="JFO36" s="238"/>
      <c r="JFP36" s="238"/>
      <c r="JFQ36" s="238"/>
      <c r="JFR36" s="238"/>
      <c r="JFS36" s="238"/>
      <c r="JFT36" s="238"/>
      <c r="JFU36" s="238"/>
      <c r="JFV36" s="238"/>
      <c r="JFW36" s="238"/>
      <c r="JFX36" s="238"/>
      <c r="JFY36" s="238"/>
      <c r="JFZ36" s="238"/>
      <c r="JGA36" s="238"/>
      <c r="JGB36" s="238"/>
      <c r="JGC36" s="238"/>
      <c r="JGD36" s="238"/>
      <c r="JGE36" s="238"/>
      <c r="JGF36" s="238"/>
      <c r="JGG36" s="238"/>
      <c r="JGH36" s="238"/>
      <c r="JGI36" s="238"/>
      <c r="JGJ36" s="238"/>
      <c r="JGK36" s="238"/>
      <c r="JGL36" s="238"/>
      <c r="JGM36" s="238"/>
      <c r="JGN36" s="238"/>
      <c r="JGO36" s="238"/>
      <c r="JGP36" s="238"/>
      <c r="JGQ36" s="238"/>
      <c r="JGR36" s="238"/>
      <c r="JGS36" s="238"/>
      <c r="JGT36" s="238"/>
      <c r="JGU36" s="238"/>
      <c r="JGV36" s="238"/>
      <c r="JGW36" s="238"/>
      <c r="JGX36" s="238"/>
      <c r="JGY36" s="238"/>
      <c r="JGZ36" s="238"/>
      <c r="JHA36" s="238"/>
      <c r="JHB36" s="238"/>
      <c r="JHC36" s="238"/>
      <c r="JHD36" s="238"/>
      <c r="JHE36" s="238"/>
      <c r="JHF36" s="238"/>
      <c r="JHG36" s="238"/>
      <c r="JHH36" s="238"/>
      <c r="JHI36" s="238"/>
      <c r="JHJ36" s="238"/>
      <c r="JHK36" s="238"/>
      <c r="JHL36" s="238"/>
      <c r="JHM36" s="238"/>
      <c r="JHN36" s="238"/>
      <c r="JHO36" s="238"/>
      <c r="JHP36" s="238"/>
      <c r="JHQ36" s="238"/>
      <c r="JHR36" s="238"/>
      <c r="JHS36" s="238"/>
      <c r="JHT36" s="238"/>
      <c r="JHU36" s="238"/>
      <c r="JHV36" s="238"/>
      <c r="JHW36" s="238"/>
      <c r="JHX36" s="238"/>
      <c r="JHY36" s="238"/>
      <c r="JHZ36" s="238"/>
      <c r="JIA36" s="238"/>
      <c r="JIB36" s="238"/>
      <c r="JIC36" s="238"/>
      <c r="JID36" s="238"/>
      <c r="JIE36" s="238"/>
      <c r="JIF36" s="238"/>
      <c r="JIG36" s="238"/>
      <c r="JIH36" s="238"/>
      <c r="JII36" s="238"/>
      <c r="JIJ36" s="238"/>
      <c r="JIK36" s="238"/>
      <c r="JIL36" s="238"/>
      <c r="JIM36" s="238"/>
      <c r="JIN36" s="238"/>
      <c r="JIO36" s="238"/>
      <c r="JIP36" s="238"/>
      <c r="JIQ36" s="238"/>
      <c r="JIR36" s="238"/>
      <c r="JIS36" s="238"/>
      <c r="JIT36" s="238"/>
      <c r="JIU36" s="238"/>
      <c r="JIV36" s="238"/>
      <c r="JIW36" s="238"/>
      <c r="JIX36" s="238"/>
      <c r="JIY36" s="238"/>
      <c r="JIZ36" s="238"/>
      <c r="JJA36" s="238"/>
      <c r="JJB36" s="238"/>
      <c r="JJC36" s="238"/>
      <c r="JJD36" s="238"/>
      <c r="JJE36" s="238"/>
      <c r="JJF36" s="238"/>
      <c r="JJG36" s="238"/>
      <c r="JJH36" s="238"/>
      <c r="JJI36" s="238"/>
      <c r="JJJ36" s="238"/>
      <c r="JJK36" s="238"/>
      <c r="JJL36" s="238"/>
      <c r="JJM36" s="238"/>
      <c r="JJN36" s="238"/>
      <c r="JJO36" s="238"/>
      <c r="JJP36" s="238"/>
      <c r="JJQ36" s="238"/>
      <c r="JJR36" s="238"/>
      <c r="JJS36" s="238"/>
      <c r="JJT36" s="238"/>
      <c r="JJU36" s="238"/>
      <c r="JJV36" s="238"/>
      <c r="JJW36" s="238"/>
      <c r="JJX36" s="238"/>
      <c r="JJY36" s="238"/>
      <c r="JJZ36" s="238"/>
      <c r="JKA36" s="238"/>
      <c r="JKB36" s="238"/>
      <c r="JKC36" s="238"/>
      <c r="JKD36" s="238"/>
      <c r="JKE36" s="238"/>
      <c r="JKF36" s="238"/>
      <c r="JKG36" s="238"/>
      <c r="JKH36" s="238"/>
      <c r="JKI36" s="238"/>
      <c r="JKJ36" s="238"/>
      <c r="JKK36" s="238"/>
      <c r="JKL36" s="238"/>
      <c r="JKM36" s="238"/>
      <c r="JKN36" s="238"/>
      <c r="JKO36" s="238"/>
      <c r="JKP36" s="238"/>
      <c r="JKQ36" s="238"/>
      <c r="JKR36" s="238"/>
      <c r="JKS36" s="238"/>
      <c r="JKT36" s="238"/>
      <c r="JKU36" s="238"/>
      <c r="JKV36" s="238"/>
      <c r="JKW36" s="238"/>
      <c r="JKX36" s="238"/>
      <c r="JKY36" s="238"/>
      <c r="JKZ36" s="238"/>
      <c r="JLA36" s="238"/>
      <c r="JLB36" s="238"/>
      <c r="JLC36" s="238"/>
      <c r="JLD36" s="238"/>
      <c r="JLE36" s="238"/>
      <c r="JLF36" s="238"/>
      <c r="JLG36" s="238"/>
      <c r="JLH36" s="238"/>
      <c r="JLI36" s="238"/>
      <c r="JLJ36" s="238"/>
      <c r="JLK36" s="238"/>
      <c r="JLL36" s="238"/>
      <c r="JLM36" s="238"/>
      <c r="JLN36" s="238"/>
      <c r="JLO36" s="238"/>
      <c r="JLP36" s="238"/>
      <c r="JLQ36" s="238"/>
      <c r="JLR36" s="238"/>
      <c r="JLS36" s="238"/>
      <c r="JLT36" s="238"/>
      <c r="JLU36" s="238"/>
      <c r="JLV36" s="238"/>
      <c r="JLW36" s="238"/>
      <c r="JLX36" s="238"/>
      <c r="JLY36" s="238"/>
      <c r="JLZ36" s="238"/>
      <c r="JMA36" s="238"/>
      <c r="JMB36" s="238"/>
      <c r="JMC36" s="238"/>
      <c r="JMD36" s="238"/>
      <c r="JME36" s="238"/>
      <c r="JMF36" s="238"/>
      <c r="JMG36" s="238"/>
      <c r="JMH36" s="238"/>
      <c r="JMI36" s="238"/>
      <c r="JMJ36" s="238"/>
      <c r="JMK36" s="238"/>
      <c r="JML36" s="238"/>
      <c r="JMM36" s="238"/>
      <c r="JMN36" s="238"/>
      <c r="JMO36" s="238"/>
      <c r="JMP36" s="238"/>
      <c r="JMQ36" s="238"/>
      <c r="JMR36" s="238"/>
      <c r="JMS36" s="238"/>
      <c r="JMT36" s="238"/>
      <c r="JMU36" s="238"/>
      <c r="JMV36" s="238"/>
      <c r="JMW36" s="238"/>
      <c r="JMX36" s="238"/>
      <c r="JMY36" s="238"/>
      <c r="JMZ36" s="238"/>
      <c r="JNA36" s="238"/>
      <c r="JNB36" s="238"/>
      <c r="JNC36" s="238"/>
      <c r="JND36" s="238"/>
      <c r="JNE36" s="238"/>
      <c r="JNF36" s="238"/>
      <c r="JNG36" s="238"/>
      <c r="JNH36" s="238"/>
      <c r="JNI36" s="238"/>
      <c r="JNJ36" s="238"/>
      <c r="JNK36" s="238"/>
      <c r="JNL36" s="238"/>
      <c r="JNM36" s="238"/>
      <c r="JNN36" s="238"/>
      <c r="JNO36" s="238"/>
      <c r="JNP36" s="238"/>
      <c r="JNQ36" s="238"/>
      <c r="JNR36" s="238"/>
      <c r="JNS36" s="238"/>
      <c r="JNT36" s="238"/>
      <c r="JNU36" s="238"/>
      <c r="JNV36" s="238"/>
      <c r="JNW36" s="238"/>
      <c r="JNX36" s="238"/>
      <c r="JNY36" s="238"/>
      <c r="JNZ36" s="238"/>
      <c r="JOA36" s="238"/>
      <c r="JOB36" s="238"/>
      <c r="JOC36" s="238"/>
      <c r="JOD36" s="238"/>
      <c r="JOE36" s="238"/>
      <c r="JOF36" s="238"/>
      <c r="JOG36" s="238"/>
      <c r="JOH36" s="238"/>
      <c r="JOI36" s="238"/>
      <c r="JOJ36" s="238"/>
      <c r="JOK36" s="238"/>
      <c r="JOL36" s="238"/>
      <c r="JOM36" s="238"/>
      <c r="JON36" s="238"/>
      <c r="JOO36" s="238"/>
      <c r="JOP36" s="238"/>
      <c r="JOQ36" s="238"/>
      <c r="JOR36" s="238"/>
      <c r="JOS36" s="238"/>
      <c r="JOT36" s="238"/>
      <c r="JOU36" s="238"/>
      <c r="JOV36" s="238"/>
      <c r="JOW36" s="238"/>
      <c r="JOX36" s="238"/>
      <c r="JOY36" s="238"/>
      <c r="JOZ36" s="238"/>
      <c r="JPA36" s="238"/>
      <c r="JPB36" s="238"/>
      <c r="JPC36" s="238"/>
      <c r="JPD36" s="238"/>
      <c r="JPE36" s="238"/>
      <c r="JPF36" s="238"/>
      <c r="JPG36" s="238"/>
      <c r="JPH36" s="238"/>
      <c r="JPI36" s="238"/>
      <c r="JPJ36" s="238"/>
      <c r="JPK36" s="238"/>
      <c r="JPL36" s="238"/>
      <c r="JPM36" s="238"/>
      <c r="JPN36" s="238"/>
      <c r="JPO36" s="238"/>
      <c r="JPP36" s="238"/>
      <c r="JPQ36" s="238"/>
      <c r="JPR36" s="238"/>
      <c r="JPS36" s="238"/>
      <c r="JPT36" s="238"/>
      <c r="JPU36" s="238"/>
      <c r="JPV36" s="238"/>
      <c r="JPW36" s="238"/>
      <c r="JPX36" s="238"/>
      <c r="JPY36" s="238"/>
      <c r="JPZ36" s="238"/>
      <c r="JQA36" s="238"/>
      <c r="JQB36" s="238"/>
      <c r="JQC36" s="238"/>
      <c r="JQD36" s="238"/>
      <c r="JQE36" s="238"/>
      <c r="JQF36" s="238"/>
      <c r="JQG36" s="238"/>
      <c r="JQH36" s="238"/>
      <c r="JQI36" s="238"/>
      <c r="JQJ36" s="238"/>
      <c r="JQK36" s="238"/>
      <c r="JQL36" s="238"/>
      <c r="JQM36" s="238"/>
      <c r="JQN36" s="238"/>
      <c r="JQO36" s="238"/>
      <c r="JQP36" s="238"/>
      <c r="JQQ36" s="238"/>
      <c r="JQR36" s="238"/>
      <c r="JQS36" s="238"/>
      <c r="JQT36" s="238"/>
      <c r="JQU36" s="238"/>
      <c r="JQV36" s="238"/>
      <c r="JQW36" s="238"/>
      <c r="JQX36" s="238"/>
      <c r="JQY36" s="238"/>
      <c r="JQZ36" s="238"/>
      <c r="JRA36" s="238"/>
      <c r="JRB36" s="238"/>
      <c r="JRC36" s="238"/>
      <c r="JRD36" s="238"/>
      <c r="JRE36" s="238"/>
      <c r="JRF36" s="238"/>
      <c r="JRG36" s="238"/>
      <c r="JRH36" s="238"/>
      <c r="JRI36" s="238"/>
      <c r="JRJ36" s="238"/>
      <c r="JRK36" s="238"/>
      <c r="JRL36" s="238"/>
      <c r="JRM36" s="238"/>
      <c r="JRN36" s="238"/>
      <c r="JRO36" s="238"/>
      <c r="JRP36" s="238"/>
      <c r="JRQ36" s="238"/>
      <c r="JRR36" s="238"/>
      <c r="JRS36" s="238"/>
      <c r="JRT36" s="238"/>
      <c r="JRU36" s="238"/>
      <c r="JRV36" s="238"/>
      <c r="JRW36" s="238"/>
      <c r="JRX36" s="238"/>
      <c r="JRY36" s="238"/>
      <c r="JRZ36" s="238"/>
      <c r="JSA36" s="238"/>
      <c r="JSB36" s="238"/>
      <c r="JSC36" s="238"/>
      <c r="JSD36" s="238"/>
      <c r="JSE36" s="238"/>
      <c r="JSF36" s="238"/>
      <c r="JSG36" s="238"/>
      <c r="JSH36" s="238"/>
      <c r="JSI36" s="238"/>
      <c r="JSJ36" s="238"/>
      <c r="JSK36" s="238"/>
      <c r="JSL36" s="238"/>
      <c r="JSM36" s="238"/>
      <c r="JSN36" s="238"/>
      <c r="JSO36" s="238"/>
      <c r="JSP36" s="238"/>
      <c r="JSQ36" s="238"/>
      <c r="JSR36" s="238"/>
      <c r="JSS36" s="238"/>
      <c r="JST36" s="238"/>
      <c r="JSU36" s="238"/>
      <c r="JSV36" s="238"/>
      <c r="JSW36" s="238"/>
      <c r="JSX36" s="238"/>
      <c r="JSY36" s="238"/>
      <c r="JSZ36" s="238"/>
      <c r="JTA36" s="238"/>
      <c r="JTB36" s="238"/>
      <c r="JTC36" s="238"/>
      <c r="JTD36" s="238"/>
      <c r="JTE36" s="238"/>
      <c r="JTF36" s="238"/>
      <c r="JTG36" s="238"/>
      <c r="JTH36" s="238"/>
      <c r="JTI36" s="238"/>
      <c r="JTJ36" s="238"/>
      <c r="JTK36" s="238"/>
      <c r="JTL36" s="238"/>
      <c r="JTM36" s="238"/>
      <c r="JTN36" s="238"/>
      <c r="JTO36" s="238"/>
      <c r="JTP36" s="238"/>
      <c r="JTQ36" s="238"/>
      <c r="JTR36" s="238"/>
      <c r="JTS36" s="238"/>
      <c r="JTT36" s="238"/>
      <c r="JTU36" s="238"/>
      <c r="JTV36" s="238"/>
      <c r="JTW36" s="238"/>
      <c r="JTX36" s="238"/>
      <c r="JTY36" s="238"/>
      <c r="JTZ36" s="238"/>
      <c r="JUA36" s="238"/>
      <c r="JUB36" s="238"/>
      <c r="JUC36" s="238"/>
      <c r="JUD36" s="238"/>
      <c r="JUE36" s="238"/>
      <c r="JUF36" s="238"/>
      <c r="JUG36" s="238"/>
      <c r="JUH36" s="238"/>
      <c r="JUI36" s="238"/>
      <c r="JUJ36" s="238"/>
      <c r="JUK36" s="238"/>
      <c r="JUL36" s="238"/>
      <c r="JUM36" s="238"/>
      <c r="JUN36" s="238"/>
      <c r="JUO36" s="238"/>
      <c r="JUP36" s="238"/>
      <c r="JUQ36" s="238"/>
      <c r="JUR36" s="238"/>
      <c r="JUS36" s="238"/>
      <c r="JUT36" s="238"/>
      <c r="JUU36" s="238"/>
      <c r="JUV36" s="238"/>
      <c r="JUW36" s="238"/>
      <c r="JUX36" s="238"/>
      <c r="JUY36" s="238"/>
      <c r="JUZ36" s="238"/>
      <c r="JVA36" s="238"/>
      <c r="JVB36" s="238"/>
      <c r="JVC36" s="238"/>
      <c r="JVD36" s="238"/>
      <c r="JVE36" s="238"/>
      <c r="JVF36" s="238"/>
      <c r="JVG36" s="238"/>
      <c r="JVH36" s="238"/>
      <c r="JVI36" s="238"/>
      <c r="JVJ36" s="238"/>
      <c r="JVK36" s="238"/>
      <c r="JVL36" s="238"/>
      <c r="JVM36" s="238"/>
      <c r="JVN36" s="238"/>
      <c r="JVO36" s="238"/>
      <c r="JVP36" s="238"/>
      <c r="JVQ36" s="238"/>
      <c r="JVR36" s="238"/>
      <c r="JVS36" s="238"/>
      <c r="JVT36" s="238"/>
      <c r="JVU36" s="238"/>
      <c r="JVV36" s="238"/>
      <c r="JVW36" s="238"/>
      <c r="JVX36" s="238"/>
      <c r="JVY36" s="238"/>
      <c r="JVZ36" s="238"/>
      <c r="JWA36" s="238"/>
      <c r="JWB36" s="238"/>
      <c r="JWC36" s="238"/>
      <c r="JWD36" s="238"/>
      <c r="JWE36" s="238"/>
      <c r="JWF36" s="238"/>
      <c r="JWG36" s="238"/>
      <c r="JWH36" s="238"/>
      <c r="JWI36" s="238"/>
      <c r="JWJ36" s="238"/>
      <c r="JWK36" s="238"/>
      <c r="JWL36" s="238"/>
      <c r="JWM36" s="238"/>
      <c r="JWN36" s="238"/>
      <c r="JWO36" s="238"/>
      <c r="JWP36" s="238"/>
      <c r="JWQ36" s="238"/>
      <c r="JWR36" s="238"/>
      <c r="JWS36" s="238"/>
      <c r="JWT36" s="238"/>
      <c r="JWU36" s="238"/>
      <c r="JWV36" s="238"/>
      <c r="JWW36" s="238"/>
      <c r="JWX36" s="238"/>
      <c r="JWY36" s="238"/>
      <c r="JWZ36" s="238"/>
      <c r="JXA36" s="238"/>
      <c r="JXB36" s="238"/>
      <c r="JXC36" s="238"/>
      <c r="JXD36" s="238"/>
      <c r="JXE36" s="238"/>
      <c r="JXF36" s="238"/>
      <c r="JXG36" s="238"/>
      <c r="JXH36" s="238"/>
      <c r="JXI36" s="238"/>
      <c r="JXJ36" s="238"/>
      <c r="JXK36" s="238"/>
      <c r="JXL36" s="238"/>
      <c r="JXM36" s="238"/>
      <c r="JXN36" s="238"/>
      <c r="JXO36" s="238"/>
      <c r="JXP36" s="238"/>
      <c r="JXQ36" s="238"/>
      <c r="JXR36" s="238"/>
      <c r="JXS36" s="238"/>
      <c r="JXT36" s="238"/>
      <c r="JXU36" s="238"/>
      <c r="JXV36" s="238"/>
      <c r="JXW36" s="238"/>
      <c r="JXX36" s="238"/>
      <c r="JXY36" s="238"/>
      <c r="JXZ36" s="238"/>
      <c r="JYA36" s="238"/>
      <c r="JYB36" s="238"/>
      <c r="JYC36" s="238"/>
      <c r="JYD36" s="238"/>
      <c r="JYE36" s="238"/>
      <c r="JYF36" s="238"/>
      <c r="JYG36" s="238"/>
      <c r="JYH36" s="238"/>
      <c r="JYI36" s="238"/>
      <c r="JYJ36" s="238"/>
      <c r="JYK36" s="238"/>
      <c r="JYL36" s="238"/>
      <c r="JYM36" s="238"/>
      <c r="JYN36" s="238"/>
      <c r="JYO36" s="238"/>
      <c r="JYP36" s="238"/>
      <c r="JYQ36" s="238"/>
      <c r="JYR36" s="238"/>
      <c r="JYS36" s="238"/>
      <c r="JYT36" s="238"/>
      <c r="JYU36" s="238"/>
      <c r="JYV36" s="238"/>
      <c r="JYW36" s="238"/>
      <c r="JYX36" s="238"/>
      <c r="JYY36" s="238"/>
      <c r="JYZ36" s="238"/>
      <c r="JZA36" s="238"/>
      <c r="JZB36" s="238"/>
      <c r="JZC36" s="238"/>
      <c r="JZD36" s="238"/>
      <c r="JZE36" s="238"/>
      <c r="JZF36" s="238"/>
      <c r="JZG36" s="238"/>
      <c r="JZH36" s="238"/>
      <c r="JZI36" s="238"/>
      <c r="JZJ36" s="238"/>
      <c r="JZK36" s="238"/>
      <c r="JZL36" s="238"/>
      <c r="JZM36" s="238"/>
      <c r="JZN36" s="238"/>
      <c r="JZO36" s="238"/>
      <c r="JZP36" s="238"/>
      <c r="JZQ36" s="238"/>
      <c r="JZR36" s="238"/>
      <c r="JZS36" s="238"/>
      <c r="JZT36" s="238"/>
      <c r="JZU36" s="238"/>
      <c r="JZV36" s="238"/>
      <c r="JZW36" s="238"/>
      <c r="JZX36" s="238"/>
      <c r="JZY36" s="238"/>
      <c r="JZZ36" s="238"/>
      <c r="KAA36" s="238"/>
      <c r="KAB36" s="238"/>
      <c r="KAC36" s="238"/>
      <c r="KAD36" s="238"/>
      <c r="KAE36" s="238"/>
      <c r="KAF36" s="238"/>
      <c r="KAG36" s="238"/>
      <c r="KAH36" s="238"/>
      <c r="KAI36" s="238"/>
      <c r="KAJ36" s="238"/>
      <c r="KAK36" s="238"/>
      <c r="KAL36" s="238"/>
      <c r="KAM36" s="238"/>
      <c r="KAN36" s="238"/>
      <c r="KAO36" s="238"/>
      <c r="KAP36" s="238"/>
      <c r="KAQ36" s="238"/>
      <c r="KAR36" s="238"/>
      <c r="KAS36" s="238"/>
      <c r="KAT36" s="238"/>
      <c r="KAU36" s="238"/>
      <c r="KAV36" s="238"/>
      <c r="KAW36" s="238"/>
      <c r="KAX36" s="238"/>
      <c r="KAY36" s="238"/>
      <c r="KAZ36" s="238"/>
      <c r="KBA36" s="238"/>
      <c r="KBB36" s="238"/>
      <c r="KBC36" s="238"/>
      <c r="KBD36" s="238"/>
      <c r="KBE36" s="238"/>
      <c r="KBF36" s="238"/>
      <c r="KBG36" s="238"/>
      <c r="KBH36" s="238"/>
      <c r="KBI36" s="238"/>
      <c r="KBJ36" s="238"/>
      <c r="KBK36" s="238"/>
      <c r="KBL36" s="238"/>
      <c r="KBM36" s="238"/>
      <c r="KBN36" s="238"/>
      <c r="KBO36" s="238"/>
      <c r="KBP36" s="238"/>
      <c r="KBQ36" s="238"/>
      <c r="KBR36" s="238"/>
      <c r="KBS36" s="238"/>
      <c r="KBT36" s="238"/>
      <c r="KBU36" s="238"/>
      <c r="KBV36" s="238"/>
      <c r="KBW36" s="238"/>
      <c r="KBX36" s="238"/>
      <c r="KBY36" s="238"/>
      <c r="KBZ36" s="238"/>
      <c r="KCA36" s="238"/>
      <c r="KCB36" s="238"/>
      <c r="KCC36" s="238"/>
      <c r="KCD36" s="238"/>
      <c r="KCE36" s="238"/>
      <c r="KCF36" s="238"/>
      <c r="KCG36" s="238"/>
      <c r="KCH36" s="238"/>
      <c r="KCI36" s="238"/>
      <c r="KCJ36" s="238"/>
      <c r="KCK36" s="238"/>
      <c r="KCL36" s="238"/>
      <c r="KCM36" s="238"/>
      <c r="KCN36" s="238"/>
      <c r="KCO36" s="238"/>
      <c r="KCP36" s="238"/>
      <c r="KCQ36" s="238"/>
      <c r="KCR36" s="238"/>
      <c r="KCS36" s="238"/>
      <c r="KCT36" s="238"/>
      <c r="KCU36" s="238"/>
      <c r="KCV36" s="238"/>
      <c r="KCW36" s="238"/>
      <c r="KCX36" s="238"/>
      <c r="KCY36" s="238"/>
      <c r="KCZ36" s="238"/>
      <c r="KDA36" s="238"/>
      <c r="KDB36" s="238"/>
      <c r="KDC36" s="238"/>
      <c r="KDD36" s="238"/>
      <c r="KDE36" s="238"/>
      <c r="KDF36" s="238"/>
      <c r="KDG36" s="238"/>
      <c r="KDH36" s="238"/>
      <c r="KDI36" s="238"/>
      <c r="KDJ36" s="238"/>
      <c r="KDK36" s="238"/>
      <c r="KDL36" s="238"/>
      <c r="KDM36" s="238"/>
      <c r="KDN36" s="238"/>
      <c r="KDO36" s="238"/>
      <c r="KDP36" s="238"/>
      <c r="KDQ36" s="238"/>
      <c r="KDR36" s="238"/>
      <c r="KDS36" s="238"/>
      <c r="KDT36" s="238"/>
      <c r="KDU36" s="238"/>
      <c r="KDV36" s="238"/>
      <c r="KDW36" s="238"/>
      <c r="KDX36" s="238"/>
      <c r="KDY36" s="238"/>
      <c r="KDZ36" s="238"/>
      <c r="KEA36" s="238"/>
      <c r="KEB36" s="238"/>
      <c r="KEC36" s="238"/>
      <c r="KED36" s="238"/>
      <c r="KEE36" s="238"/>
      <c r="KEF36" s="238"/>
      <c r="KEG36" s="238"/>
      <c r="KEH36" s="238"/>
      <c r="KEI36" s="238"/>
      <c r="KEJ36" s="238"/>
      <c r="KEK36" s="238"/>
      <c r="KEL36" s="238"/>
      <c r="KEM36" s="238"/>
      <c r="KEN36" s="238"/>
      <c r="KEO36" s="238"/>
      <c r="KEP36" s="238"/>
      <c r="KEQ36" s="238"/>
      <c r="KER36" s="238"/>
      <c r="KES36" s="238"/>
      <c r="KET36" s="238"/>
      <c r="KEU36" s="238"/>
      <c r="KEV36" s="238"/>
      <c r="KEW36" s="238"/>
      <c r="KEX36" s="238"/>
      <c r="KEY36" s="238"/>
      <c r="KEZ36" s="238"/>
      <c r="KFA36" s="238"/>
      <c r="KFB36" s="238"/>
      <c r="KFC36" s="238"/>
      <c r="KFD36" s="238"/>
      <c r="KFE36" s="238"/>
      <c r="KFF36" s="238"/>
      <c r="KFG36" s="238"/>
      <c r="KFH36" s="238"/>
      <c r="KFI36" s="238"/>
      <c r="KFJ36" s="238"/>
      <c r="KFK36" s="238"/>
      <c r="KFL36" s="238"/>
      <c r="KFM36" s="238"/>
      <c r="KFN36" s="238"/>
      <c r="KFO36" s="238"/>
      <c r="KFP36" s="238"/>
      <c r="KFQ36" s="238"/>
      <c r="KFR36" s="238"/>
      <c r="KFS36" s="238"/>
      <c r="KFT36" s="238"/>
      <c r="KFU36" s="238"/>
      <c r="KFV36" s="238"/>
      <c r="KFW36" s="238"/>
      <c r="KFX36" s="238"/>
      <c r="KFY36" s="238"/>
      <c r="KFZ36" s="238"/>
      <c r="KGA36" s="238"/>
      <c r="KGB36" s="238"/>
      <c r="KGC36" s="238"/>
      <c r="KGD36" s="238"/>
      <c r="KGE36" s="238"/>
      <c r="KGF36" s="238"/>
      <c r="KGG36" s="238"/>
      <c r="KGH36" s="238"/>
      <c r="KGI36" s="238"/>
      <c r="KGJ36" s="238"/>
      <c r="KGK36" s="238"/>
      <c r="KGL36" s="238"/>
      <c r="KGM36" s="238"/>
      <c r="KGN36" s="238"/>
      <c r="KGO36" s="238"/>
      <c r="KGP36" s="238"/>
      <c r="KGQ36" s="238"/>
      <c r="KGR36" s="238"/>
      <c r="KGS36" s="238"/>
      <c r="KGT36" s="238"/>
      <c r="KGU36" s="238"/>
      <c r="KGV36" s="238"/>
      <c r="KGW36" s="238"/>
      <c r="KGX36" s="238"/>
      <c r="KGY36" s="238"/>
      <c r="KGZ36" s="238"/>
      <c r="KHA36" s="238"/>
      <c r="KHB36" s="238"/>
      <c r="KHC36" s="238"/>
      <c r="KHD36" s="238"/>
      <c r="KHE36" s="238"/>
      <c r="KHF36" s="238"/>
      <c r="KHG36" s="238"/>
      <c r="KHH36" s="238"/>
      <c r="KHI36" s="238"/>
      <c r="KHJ36" s="238"/>
      <c r="KHK36" s="238"/>
      <c r="KHL36" s="238"/>
      <c r="KHM36" s="238"/>
      <c r="KHN36" s="238"/>
      <c r="KHO36" s="238"/>
      <c r="KHP36" s="238"/>
      <c r="KHQ36" s="238"/>
      <c r="KHR36" s="238"/>
      <c r="KHS36" s="238"/>
      <c r="KHT36" s="238"/>
      <c r="KHU36" s="238"/>
      <c r="KHV36" s="238"/>
      <c r="KHW36" s="238"/>
      <c r="KHX36" s="238"/>
      <c r="KHY36" s="238"/>
      <c r="KHZ36" s="238"/>
      <c r="KIA36" s="238"/>
      <c r="KIB36" s="238"/>
      <c r="KIC36" s="238"/>
      <c r="KID36" s="238"/>
      <c r="KIE36" s="238"/>
      <c r="KIF36" s="238"/>
      <c r="KIG36" s="238"/>
      <c r="KIH36" s="238"/>
      <c r="KII36" s="238"/>
      <c r="KIJ36" s="238"/>
      <c r="KIK36" s="238"/>
      <c r="KIL36" s="238"/>
      <c r="KIM36" s="238"/>
      <c r="KIN36" s="238"/>
      <c r="KIO36" s="238"/>
      <c r="KIP36" s="238"/>
      <c r="KIQ36" s="238"/>
      <c r="KIR36" s="238"/>
      <c r="KIS36" s="238"/>
      <c r="KIT36" s="238"/>
      <c r="KIU36" s="238"/>
      <c r="KIV36" s="238"/>
      <c r="KIW36" s="238"/>
      <c r="KIX36" s="238"/>
      <c r="KIY36" s="238"/>
      <c r="KIZ36" s="238"/>
      <c r="KJA36" s="238"/>
      <c r="KJB36" s="238"/>
      <c r="KJC36" s="238"/>
      <c r="KJD36" s="238"/>
      <c r="KJE36" s="238"/>
      <c r="KJF36" s="238"/>
      <c r="KJG36" s="238"/>
      <c r="KJH36" s="238"/>
      <c r="KJI36" s="238"/>
      <c r="KJJ36" s="238"/>
      <c r="KJK36" s="238"/>
      <c r="KJL36" s="238"/>
      <c r="KJM36" s="238"/>
      <c r="KJN36" s="238"/>
      <c r="KJO36" s="238"/>
      <c r="KJP36" s="238"/>
      <c r="KJQ36" s="238"/>
      <c r="KJR36" s="238"/>
      <c r="KJS36" s="238"/>
      <c r="KJT36" s="238"/>
      <c r="KJU36" s="238"/>
      <c r="KJV36" s="238"/>
      <c r="KJW36" s="238"/>
      <c r="KJX36" s="238"/>
      <c r="KJY36" s="238"/>
      <c r="KJZ36" s="238"/>
      <c r="KKA36" s="238"/>
      <c r="KKB36" s="238"/>
      <c r="KKC36" s="238"/>
      <c r="KKD36" s="238"/>
      <c r="KKE36" s="238"/>
      <c r="KKF36" s="238"/>
      <c r="KKG36" s="238"/>
      <c r="KKH36" s="238"/>
      <c r="KKI36" s="238"/>
      <c r="KKJ36" s="238"/>
      <c r="KKK36" s="238"/>
      <c r="KKL36" s="238"/>
      <c r="KKM36" s="238"/>
      <c r="KKN36" s="238"/>
      <c r="KKO36" s="238"/>
      <c r="KKP36" s="238"/>
      <c r="KKQ36" s="238"/>
      <c r="KKR36" s="238"/>
      <c r="KKS36" s="238"/>
      <c r="KKT36" s="238"/>
      <c r="KKU36" s="238"/>
      <c r="KKV36" s="238"/>
      <c r="KKW36" s="238"/>
      <c r="KKX36" s="238"/>
      <c r="KKY36" s="238"/>
      <c r="KKZ36" s="238"/>
      <c r="KLA36" s="238"/>
      <c r="KLB36" s="238"/>
      <c r="KLC36" s="238"/>
      <c r="KLD36" s="238"/>
      <c r="KLE36" s="238"/>
      <c r="KLF36" s="238"/>
      <c r="KLG36" s="238"/>
      <c r="KLH36" s="238"/>
      <c r="KLI36" s="238"/>
      <c r="KLJ36" s="238"/>
      <c r="KLK36" s="238"/>
      <c r="KLL36" s="238"/>
      <c r="KLM36" s="238"/>
      <c r="KLN36" s="238"/>
      <c r="KLO36" s="238"/>
      <c r="KLP36" s="238"/>
      <c r="KLQ36" s="238"/>
      <c r="KLR36" s="238"/>
      <c r="KLS36" s="238"/>
      <c r="KLT36" s="238"/>
      <c r="KLU36" s="238"/>
      <c r="KLV36" s="238"/>
      <c r="KLW36" s="238"/>
      <c r="KLX36" s="238"/>
      <c r="KLY36" s="238"/>
      <c r="KLZ36" s="238"/>
      <c r="KMA36" s="238"/>
      <c r="KMB36" s="238"/>
      <c r="KMC36" s="238"/>
      <c r="KMD36" s="238"/>
      <c r="KME36" s="238"/>
      <c r="KMF36" s="238"/>
      <c r="KMG36" s="238"/>
      <c r="KMH36" s="238"/>
      <c r="KMI36" s="238"/>
      <c r="KMJ36" s="238"/>
      <c r="KMK36" s="238"/>
      <c r="KML36" s="238"/>
      <c r="KMM36" s="238"/>
      <c r="KMN36" s="238"/>
      <c r="KMO36" s="238"/>
      <c r="KMP36" s="238"/>
      <c r="KMQ36" s="238"/>
      <c r="KMR36" s="238"/>
      <c r="KMS36" s="238"/>
      <c r="KMT36" s="238"/>
      <c r="KMU36" s="238"/>
      <c r="KMV36" s="238"/>
      <c r="KMW36" s="238"/>
      <c r="KMX36" s="238"/>
      <c r="KMY36" s="238"/>
      <c r="KMZ36" s="238"/>
      <c r="KNA36" s="238"/>
      <c r="KNB36" s="238"/>
      <c r="KNC36" s="238"/>
      <c r="KND36" s="238"/>
      <c r="KNE36" s="238"/>
      <c r="KNF36" s="238"/>
      <c r="KNG36" s="238"/>
      <c r="KNH36" s="238"/>
      <c r="KNI36" s="238"/>
      <c r="KNJ36" s="238"/>
      <c r="KNK36" s="238"/>
      <c r="KNL36" s="238"/>
      <c r="KNM36" s="238"/>
      <c r="KNN36" s="238"/>
      <c r="KNO36" s="238"/>
      <c r="KNP36" s="238"/>
      <c r="KNQ36" s="238"/>
      <c r="KNR36" s="238"/>
      <c r="KNS36" s="238"/>
      <c r="KNT36" s="238"/>
      <c r="KNU36" s="238"/>
      <c r="KNV36" s="238"/>
      <c r="KNW36" s="238"/>
      <c r="KNX36" s="238"/>
      <c r="KNY36" s="238"/>
      <c r="KNZ36" s="238"/>
      <c r="KOA36" s="238"/>
      <c r="KOB36" s="238"/>
      <c r="KOC36" s="238"/>
      <c r="KOD36" s="238"/>
      <c r="KOE36" s="238"/>
      <c r="KOF36" s="238"/>
      <c r="KOG36" s="238"/>
      <c r="KOH36" s="238"/>
      <c r="KOI36" s="238"/>
      <c r="KOJ36" s="238"/>
      <c r="KOK36" s="238"/>
      <c r="KOL36" s="238"/>
      <c r="KOM36" s="238"/>
      <c r="KON36" s="238"/>
      <c r="KOO36" s="238"/>
      <c r="KOP36" s="238"/>
      <c r="KOQ36" s="238"/>
      <c r="KOR36" s="238"/>
      <c r="KOS36" s="238"/>
      <c r="KOT36" s="238"/>
      <c r="KOU36" s="238"/>
      <c r="KOV36" s="238"/>
      <c r="KOW36" s="238"/>
      <c r="KOX36" s="238"/>
      <c r="KOY36" s="238"/>
      <c r="KOZ36" s="238"/>
      <c r="KPA36" s="238"/>
      <c r="KPB36" s="238"/>
      <c r="KPC36" s="238"/>
      <c r="KPD36" s="238"/>
      <c r="KPE36" s="238"/>
      <c r="KPF36" s="238"/>
      <c r="KPG36" s="238"/>
      <c r="KPH36" s="238"/>
      <c r="KPI36" s="238"/>
      <c r="KPJ36" s="238"/>
      <c r="KPK36" s="238"/>
      <c r="KPL36" s="238"/>
      <c r="KPM36" s="238"/>
      <c r="KPN36" s="238"/>
      <c r="KPO36" s="238"/>
      <c r="KPP36" s="238"/>
      <c r="KPQ36" s="238"/>
      <c r="KPR36" s="238"/>
      <c r="KPS36" s="238"/>
      <c r="KPT36" s="238"/>
      <c r="KPU36" s="238"/>
      <c r="KPV36" s="238"/>
      <c r="KPW36" s="238"/>
      <c r="KPX36" s="238"/>
      <c r="KPY36" s="238"/>
      <c r="KPZ36" s="238"/>
      <c r="KQA36" s="238"/>
      <c r="KQB36" s="238"/>
      <c r="KQC36" s="238"/>
      <c r="KQD36" s="238"/>
      <c r="KQE36" s="238"/>
      <c r="KQF36" s="238"/>
      <c r="KQG36" s="238"/>
      <c r="KQH36" s="238"/>
      <c r="KQI36" s="238"/>
      <c r="KQJ36" s="238"/>
      <c r="KQK36" s="238"/>
      <c r="KQL36" s="238"/>
      <c r="KQM36" s="238"/>
      <c r="KQN36" s="238"/>
      <c r="KQO36" s="238"/>
      <c r="KQP36" s="238"/>
      <c r="KQQ36" s="238"/>
      <c r="KQR36" s="238"/>
      <c r="KQS36" s="238"/>
      <c r="KQT36" s="238"/>
      <c r="KQU36" s="238"/>
      <c r="KQV36" s="238"/>
      <c r="KQW36" s="238"/>
      <c r="KQX36" s="238"/>
      <c r="KQY36" s="238"/>
      <c r="KQZ36" s="238"/>
      <c r="KRA36" s="238"/>
      <c r="KRB36" s="238"/>
      <c r="KRC36" s="238"/>
      <c r="KRD36" s="238"/>
      <c r="KRE36" s="238"/>
      <c r="KRF36" s="238"/>
      <c r="KRG36" s="238"/>
      <c r="KRH36" s="238"/>
      <c r="KRI36" s="238"/>
      <c r="KRJ36" s="238"/>
      <c r="KRK36" s="238"/>
      <c r="KRL36" s="238"/>
      <c r="KRM36" s="238"/>
      <c r="KRN36" s="238"/>
      <c r="KRO36" s="238"/>
      <c r="KRP36" s="238"/>
      <c r="KRQ36" s="238"/>
      <c r="KRR36" s="238"/>
      <c r="KRS36" s="238"/>
      <c r="KRT36" s="238"/>
      <c r="KRU36" s="238"/>
      <c r="KRV36" s="238"/>
      <c r="KRW36" s="238"/>
      <c r="KRX36" s="238"/>
      <c r="KRY36" s="238"/>
      <c r="KRZ36" s="238"/>
      <c r="KSA36" s="238"/>
      <c r="KSB36" s="238"/>
      <c r="KSC36" s="238"/>
      <c r="KSD36" s="238"/>
      <c r="KSE36" s="238"/>
      <c r="KSF36" s="238"/>
      <c r="KSG36" s="238"/>
      <c r="KSH36" s="238"/>
      <c r="KSI36" s="238"/>
      <c r="KSJ36" s="238"/>
      <c r="KSK36" s="238"/>
      <c r="KSL36" s="238"/>
      <c r="KSM36" s="238"/>
      <c r="KSN36" s="238"/>
      <c r="KSO36" s="238"/>
      <c r="KSP36" s="238"/>
      <c r="KSQ36" s="238"/>
      <c r="KSR36" s="238"/>
      <c r="KSS36" s="238"/>
      <c r="KST36" s="238"/>
      <c r="KSU36" s="238"/>
      <c r="KSV36" s="238"/>
      <c r="KSW36" s="238"/>
      <c r="KSX36" s="238"/>
      <c r="KSY36" s="238"/>
      <c r="KSZ36" s="238"/>
      <c r="KTA36" s="238"/>
      <c r="KTB36" s="238"/>
      <c r="KTC36" s="238"/>
      <c r="KTD36" s="238"/>
      <c r="KTE36" s="238"/>
      <c r="KTF36" s="238"/>
      <c r="KTG36" s="238"/>
      <c r="KTH36" s="238"/>
      <c r="KTI36" s="238"/>
      <c r="KTJ36" s="238"/>
      <c r="KTK36" s="238"/>
      <c r="KTL36" s="238"/>
      <c r="KTM36" s="238"/>
      <c r="KTN36" s="238"/>
      <c r="KTO36" s="238"/>
      <c r="KTP36" s="238"/>
      <c r="KTQ36" s="238"/>
      <c r="KTR36" s="238"/>
      <c r="KTS36" s="238"/>
      <c r="KTT36" s="238"/>
      <c r="KTU36" s="238"/>
      <c r="KTV36" s="238"/>
      <c r="KTW36" s="238"/>
      <c r="KTX36" s="238"/>
      <c r="KTY36" s="238"/>
      <c r="KTZ36" s="238"/>
      <c r="KUA36" s="238"/>
      <c r="KUB36" s="238"/>
      <c r="KUC36" s="238"/>
      <c r="KUD36" s="238"/>
      <c r="KUE36" s="238"/>
      <c r="KUF36" s="238"/>
      <c r="KUG36" s="238"/>
      <c r="KUH36" s="238"/>
      <c r="KUI36" s="238"/>
      <c r="KUJ36" s="238"/>
      <c r="KUK36" s="238"/>
      <c r="KUL36" s="238"/>
      <c r="KUM36" s="238"/>
      <c r="KUN36" s="238"/>
      <c r="KUO36" s="238"/>
      <c r="KUP36" s="238"/>
      <c r="KUQ36" s="238"/>
      <c r="KUR36" s="238"/>
      <c r="KUS36" s="238"/>
      <c r="KUT36" s="238"/>
      <c r="KUU36" s="238"/>
      <c r="KUV36" s="238"/>
      <c r="KUW36" s="238"/>
      <c r="KUX36" s="238"/>
      <c r="KUY36" s="238"/>
      <c r="KUZ36" s="238"/>
      <c r="KVA36" s="238"/>
      <c r="KVB36" s="238"/>
      <c r="KVC36" s="238"/>
      <c r="KVD36" s="238"/>
      <c r="KVE36" s="238"/>
      <c r="KVF36" s="238"/>
      <c r="KVG36" s="238"/>
      <c r="KVH36" s="238"/>
      <c r="KVI36" s="238"/>
      <c r="KVJ36" s="238"/>
      <c r="KVK36" s="238"/>
      <c r="KVL36" s="238"/>
      <c r="KVM36" s="238"/>
      <c r="KVN36" s="238"/>
      <c r="KVO36" s="238"/>
      <c r="KVP36" s="238"/>
      <c r="KVQ36" s="238"/>
      <c r="KVR36" s="238"/>
      <c r="KVS36" s="238"/>
      <c r="KVT36" s="238"/>
      <c r="KVU36" s="238"/>
      <c r="KVV36" s="238"/>
      <c r="KVW36" s="238"/>
      <c r="KVX36" s="238"/>
      <c r="KVY36" s="238"/>
      <c r="KVZ36" s="238"/>
      <c r="KWA36" s="238"/>
      <c r="KWB36" s="238"/>
      <c r="KWC36" s="238"/>
      <c r="KWD36" s="238"/>
      <c r="KWE36" s="238"/>
      <c r="KWF36" s="238"/>
      <c r="KWG36" s="238"/>
      <c r="KWH36" s="238"/>
      <c r="KWI36" s="238"/>
      <c r="KWJ36" s="238"/>
      <c r="KWK36" s="238"/>
      <c r="KWL36" s="238"/>
      <c r="KWM36" s="238"/>
      <c r="KWN36" s="238"/>
      <c r="KWO36" s="238"/>
      <c r="KWP36" s="238"/>
      <c r="KWQ36" s="238"/>
      <c r="KWR36" s="238"/>
      <c r="KWS36" s="238"/>
      <c r="KWT36" s="238"/>
      <c r="KWU36" s="238"/>
      <c r="KWV36" s="238"/>
      <c r="KWW36" s="238"/>
      <c r="KWX36" s="238"/>
      <c r="KWY36" s="238"/>
      <c r="KWZ36" s="238"/>
      <c r="KXA36" s="238"/>
      <c r="KXB36" s="238"/>
      <c r="KXC36" s="238"/>
      <c r="KXD36" s="238"/>
      <c r="KXE36" s="238"/>
      <c r="KXF36" s="238"/>
      <c r="KXG36" s="238"/>
      <c r="KXH36" s="238"/>
      <c r="KXI36" s="238"/>
      <c r="KXJ36" s="238"/>
      <c r="KXK36" s="238"/>
      <c r="KXL36" s="238"/>
      <c r="KXM36" s="238"/>
      <c r="KXN36" s="238"/>
      <c r="KXO36" s="238"/>
      <c r="KXP36" s="238"/>
      <c r="KXQ36" s="238"/>
      <c r="KXR36" s="238"/>
      <c r="KXS36" s="238"/>
      <c r="KXT36" s="238"/>
      <c r="KXU36" s="238"/>
      <c r="KXV36" s="238"/>
      <c r="KXW36" s="238"/>
      <c r="KXX36" s="238"/>
      <c r="KXY36" s="238"/>
      <c r="KXZ36" s="238"/>
      <c r="KYA36" s="238"/>
      <c r="KYB36" s="238"/>
      <c r="KYC36" s="238"/>
      <c r="KYD36" s="238"/>
      <c r="KYE36" s="238"/>
      <c r="KYF36" s="238"/>
      <c r="KYG36" s="238"/>
      <c r="KYH36" s="238"/>
      <c r="KYI36" s="238"/>
      <c r="KYJ36" s="238"/>
      <c r="KYK36" s="238"/>
      <c r="KYL36" s="238"/>
      <c r="KYM36" s="238"/>
      <c r="KYN36" s="238"/>
      <c r="KYO36" s="238"/>
      <c r="KYP36" s="238"/>
      <c r="KYQ36" s="238"/>
      <c r="KYR36" s="238"/>
      <c r="KYS36" s="238"/>
      <c r="KYT36" s="238"/>
      <c r="KYU36" s="238"/>
      <c r="KYV36" s="238"/>
      <c r="KYW36" s="238"/>
      <c r="KYX36" s="238"/>
      <c r="KYY36" s="238"/>
      <c r="KYZ36" s="238"/>
      <c r="KZA36" s="238"/>
      <c r="KZB36" s="238"/>
      <c r="KZC36" s="238"/>
      <c r="KZD36" s="238"/>
      <c r="KZE36" s="238"/>
      <c r="KZF36" s="238"/>
      <c r="KZG36" s="238"/>
      <c r="KZH36" s="238"/>
      <c r="KZI36" s="238"/>
      <c r="KZJ36" s="238"/>
      <c r="KZK36" s="238"/>
      <c r="KZL36" s="238"/>
      <c r="KZM36" s="238"/>
      <c r="KZN36" s="238"/>
      <c r="KZO36" s="238"/>
      <c r="KZP36" s="238"/>
      <c r="KZQ36" s="238"/>
      <c r="KZR36" s="238"/>
      <c r="KZS36" s="238"/>
      <c r="KZT36" s="238"/>
      <c r="KZU36" s="238"/>
      <c r="KZV36" s="238"/>
      <c r="KZW36" s="238"/>
      <c r="KZX36" s="238"/>
      <c r="KZY36" s="238"/>
      <c r="KZZ36" s="238"/>
      <c r="LAA36" s="238"/>
      <c r="LAB36" s="238"/>
      <c r="LAC36" s="238"/>
      <c r="LAD36" s="238"/>
      <c r="LAE36" s="238"/>
      <c r="LAF36" s="238"/>
      <c r="LAG36" s="238"/>
      <c r="LAH36" s="238"/>
      <c r="LAI36" s="238"/>
      <c r="LAJ36" s="238"/>
      <c r="LAK36" s="238"/>
      <c r="LAL36" s="238"/>
      <c r="LAM36" s="238"/>
      <c r="LAN36" s="238"/>
      <c r="LAO36" s="238"/>
      <c r="LAP36" s="238"/>
      <c r="LAQ36" s="238"/>
      <c r="LAR36" s="238"/>
      <c r="LAS36" s="238"/>
      <c r="LAT36" s="238"/>
      <c r="LAU36" s="238"/>
      <c r="LAV36" s="238"/>
      <c r="LAW36" s="238"/>
      <c r="LAX36" s="238"/>
      <c r="LAY36" s="238"/>
      <c r="LAZ36" s="238"/>
      <c r="LBA36" s="238"/>
      <c r="LBB36" s="238"/>
      <c r="LBC36" s="238"/>
      <c r="LBD36" s="238"/>
      <c r="LBE36" s="238"/>
      <c r="LBF36" s="238"/>
      <c r="LBG36" s="238"/>
      <c r="LBH36" s="238"/>
      <c r="LBI36" s="238"/>
      <c r="LBJ36" s="238"/>
      <c r="LBK36" s="238"/>
      <c r="LBL36" s="238"/>
      <c r="LBM36" s="238"/>
      <c r="LBN36" s="238"/>
      <c r="LBO36" s="238"/>
      <c r="LBP36" s="238"/>
      <c r="LBQ36" s="238"/>
      <c r="LBR36" s="238"/>
      <c r="LBS36" s="238"/>
      <c r="LBT36" s="238"/>
      <c r="LBU36" s="238"/>
      <c r="LBV36" s="238"/>
      <c r="LBW36" s="238"/>
      <c r="LBX36" s="238"/>
      <c r="LBY36" s="238"/>
      <c r="LBZ36" s="238"/>
      <c r="LCA36" s="238"/>
      <c r="LCB36" s="238"/>
      <c r="LCC36" s="238"/>
      <c r="LCD36" s="238"/>
      <c r="LCE36" s="238"/>
      <c r="LCF36" s="238"/>
      <c r="LCG36" s="238"/>
      <c r="LCH36" s="238"/>
      <c r="LCI36" s="238"/>
      <c r="LCJ36" s="238"/>
      <c r="LCK36" s="238"/>
      <c r="LCL36" s="238"/>
      <c r="LCM36" s="238"/>
      <c r="LCN36" s="238"/>
      <c r="LCO36" s="238"/>
      <c r="LCP36" s="238"/>
      <c r="LCQ36" s="238"/>
      <c r="LCR36" s="238"/>
      <c r="LCS36" s="238"/>
      <c r="LCT36" s="238"/>
      <c r="LCU36" s="238"/>
      <c r="LCV36" s="238"/>
      <c r="LCW36" s="238"/>
      <c r="LCX36" s="238"/>
      <c r="LCY36" s="238"/>
      <c r="LCZ36" s="238"/>
      <c r="LDA36" s="238"/>
      <c r="LDB36" s="238"/>
      <c r="LDC36" s="238"/>
      <c r="LDD36" s="238"/>
      <c r="LDE36" s="238"/>
      <c r="LDF36" s="238"/>
      <c r="LDG36" s="238"/>
      <c r="LDH36" s="238"/>
      <c r="LDI36" s="238"/>
      <c r="LDJ36" s="238"/>
      <c r="LDK36" s="238"/>
      <c r="LDL36" s="238"/>
      <c r="LDM36" s="238"/>
      <c r="LDN36" s="238"/>
      <c r="LDO36" s="238"/>
      <c r="LDP36" s="238"/>
      <c r="LDQ36" s="238"/>
      <c r="LDR36" s="238"/>
      <c r="LDS36" s="238"/>
      <c r="LDT36" s="238"/>
      <c r="LDU36" s="238"/>
      <c r="LDV36" s="238"/>
      <c r="LDW36" s="238"/>
      <c r="LDX36" s="238"/>
      <c r="LDY36" s="238"/>
      <c r="LDZ36" s="238"/>
      <c r="LEA36" s="238"/>
      <c r="LEB36" s="238"/>
      <c r="LEC36" s="238"/>
      <c r="LED36" s="238"/>
      <c r="LEE36" s="238"/>
      <c r="LEF36" s="238"/>
      <c r="LEG36" s="238"/>
      <c r="LEH36" s="238"/>
      <c r="LEI36" s="238"/>
      <c r="LEJ36" s="238"/>
      <c r="LEK36" s="238"/>
      <c r="LEL36" s="238"/>
      <c r="LEM36" s="238"/>
      <c r="LEN36" s="238"/>
      <c r="LEO36" s="238"/>
      <c r="LEP36" s="238"/>
      <c r="LEQ36" s="238"/>
      <c r="LER36" s="238"/>
      <c r="LES36" s="238"/>
      <c r="LET36" s="238"/>
      <c r="LEU36" s="238"/>
      <c r="LEV36" s="238"/>
      <c r="LEW36" s="238"/>
      <c r="LEX36" s="238"/>
      <c r="LEY36" s="238"/>
      <c r="LEZ36" s="238"/>
      <c r="LFA36" s="238"/>
      <c r="LFB36" s="238"/>
      <c r="LFC36" s="238"/>
      <c r="LFD36" s="238"/>
      <c r="LFE36" s="238"/>
      <c r="LFF36" s="238"/>
      <c r="LFG36" s="238"/>
      <c r="LFH36" s="238"/>
      <c r="LFI36" s="238"/>
      <c r="LFJ36" s="238"/>
      <c r="LFK36" s="238"/>
      <c r="LFL36" s="238"/>
      <c r="LFM36" s="238"/>
      <c r="LFN36" s="238"/>
      <c r="LFO36" s="238"/>
      <c r="LFP36" s="238"/>
      <c r="LFQ36" s="238"/>
      <c r="LFR36" s="238"/>
      <c r="LFS36" s="238"/>
      <c r="LFT36" s="238"/>
      <c r="LFU36" s="238"/>
      <c r="LFV36" s="238"/>
      <c r="LFW36" s="238"/>
      <c r="LFX36" s="238"/>
      <c r="LFY36" s="238"/>
      <c r="LFZ36" s="238"/>
      <c r="LGA36" s="238"/>
      <c r="LGB36" s="238"/>
      <c r="LGC36" s="238"/>
      <c r="LGD36" s="238"/>
      <c r="LGE36" s="238"/>
      <c r="LGF36" s="238"/>
      <c r="LGG36" s="238"/>
      <c r="LGH36" s="238"/>
      <c r="LGI36" s="238"/>
      <c r="LGJ36" s="238"/>
      <c r="LGK36" s="238"/>
      <c r="LGL36" s="238"/>
      <c r="LGM36" s="238"/>
      <c r="LGN36" s="238"/>
      <c r="LGO36" s="238"/>
      <c r="LGP36" s="238"/>
      <c r="LGQ36" s="238"/>
      <c r="LGR36" s="238"/>
      <c r="LGS36" s="238"/>
      <c r="LGT36" s="238"/>
      <c r="LGU36" s="238"/>
      <c r="LGV36" s="238"/>
      <c r="LGW36" s="238"/>
      <c r="LGX36" s="238"/>
      <c r="LGY36" s="238"/>
      <c r="LGZ36" s="238"/>
      <c r="LHA36" s="238"/>
      <c r="LHB36" s="238"/>
      <c r="LHC36" s="238"/>
      <c r="LHD36" s="238"/>
      <c r="LHE36" s="238"/>
      <c r="LHF36" s="238"/>
      <c r="LHG36" s="238"/>
      <c r="LHH36" s="238"/>
      <c r="LHI36" s="238"/>
      <c r="LHJ36" s="238"/>
      <c r="LHK36" s="238"/>
      <c r="LHL36" s="238"/>
      <c r="LHM36" s="238"/>
      <c r="LHN36" s="238"/>
      <c r="LHO36" s="238"/>
      <c r="LHP36" s="238"/>
      <c r="LHQ36" s="238"/>
      <c r="LHR36" s="238"/>
      <c r="LHS36" s="238"/>
      <c r="LHT36" s="238"/>
      <c r="LHU36" s="238"/>
      <c r="LHV36" s="238"/>
      <c r="LHW36" s="238"/>
      <c r="LHX36" s="238"/>
      <c r="LHY36" s="238"/>
      <c r="LHZ36" s="238"/>
      <c r="LIA36" s="238"/>
      <c r="LIB36" s="238"/>
      <c r="LIC36" s="238"/>
      <c r="LID36" s="238"/>
      <c r="LIE36" s="238"/>
      <c r="LIF36" s="238"/>
      <c r="LIG36" s="238"/>
      <c r="LIH36" s="238"/>
      <c r="LII36" s="238"/>
      <c r="LIJ36" s="238"/>
      <c r="LIK36" s="238"/>
      <c r="LIL36" s="238"/>
      <c r="LIM36" s="238"/>
      <c r="LIN36" s="238"/>
      <c r="LIO36" s="238"/>
      <c r="LIP36" s="238"/>
      <c r="LIQ36" s="238"/>
      <c r="LIR36" s="238"/>
      <c r="LIS36" s="238"/>
      <c r="LIT36" s="238"/>
      <c r="LIU36" s="238"/>
      <c r="LIV36" s="238"/>
      <c r="LIW36" s="238"/>
      <c r="LIX36" s="238"/>
      <c r="LIY36" s="238"/>
      <c r="LIZ36" s="238"/>
      <c r="LJA36" s="238"/>
      <c r="LJB36" s="238"/>
      <c r="LJC36" s="238"/>
      <c r="LJD36" s="238"/>
      <c r="LJE36" s="238"/>
      <c r="LJF36" s="238"/>
      <c r="LJG36" s="238"/>
      <c r="LJH36" s="238"/>
      <c r="LJI36" s="238"/>
      <c r="LJJ36" s="238"/>
      <c r="LJK36" s="238"/>
      <c r="LJL36" s="238"/>
      <c r="LJM36" s="238"/>
      <c r="LJN36" s="238"/>
      <c r="LJO36" s="238"/>
      <c r="LJP36" s="238"/>
      <c r="LJQ36" s="238"/>
      <c r="LJR36" s="238"/>
      <c r="LJS36" s="238"/>
      <c r="LJT36" s="238"/>
      <c r="LJU36" s="238"/>
      <c r="LJV36" s="238"/>
      <c r="LJW36" s="238"/>
      <c r="LJX36" s="238"/>
      <c r="LJY36" s="238"/>
      <c r="LJZ36" s="238"/>
      <c r="LKA36" s="238"/>
      <c r="LKB36" s="238"/>
      <c r="LKC36" s="238"/>
      <c r="LKD36" s="238"/>
      <c r="LKE36" s="238"/>
      <c r="LKF36" s="238"/>
      <c r="LKG36" s="238"/>
      <c r="LKH36" s="238"/>
      <c r="LKI36" s="238"/>
      <c r="LKJ36" s="238"/>
      <c r="LKK36" s="238"/>
      <c r="LKL36" s="238"/>
      <c r="LKM36" s="238"/>
      <c r="LKN36" s="238"/>
      <c r="LKO36" s="238"/>
      <c r="LKP36" s="238"/>
      <c r="LKQ36" s="238"/>
      <c r="LKR36" s="238"/>
      <c r="LKS36" s="238"/>
      <c r="LKT36" s="238"/>
      <c r="LKU36" s="238"/>
      <c r="LKV36" s="238"/>
      <c r="LKW36" s="238"/>
      <c r="LKX36" s="238"/>
      <c r="LKY36" s="238"/>
      <c r="LKZ36" s="238"/>
      <c r="LLA36" s="238"/>
      <c r="LLB36" s="238"/>
      <c r="LLC36" s="238"/>
      <c r="LLD36" s="238"/>
      <c r="LLE36" s="238"/>
      <c r="LLF36" s="238"/>
      <c r="LLG36" s="238"/>
      <c r="LLH36" s="238"/>
      <c r="LLI36" s="238"/>
      <c r="LLJ36" s="238"/>
      <c r="LLK36" s="238"/>
      <c r="LLL36" s="238"/>
      <c r="LLM36" s="238"/>
      <c r="LLN36" s="238"/>
      <c r="LLO36" s="238"/>
      <c r="LLP36" s="238"/>
      <c r="LLQ36" s="238"/>
      <c r="LLR36" s="238"/>
      <c r="LLS36" s="238"/>
      <c r="LLT36" s="238"/>
      <c r="LLU36" s="238"/>
      <c r="LLV36" s="238"/>
      <c r="LLW36" s="238"/>
      <c r="LLX36" s="238"/>
      <c r="LLY36" s="238"/>
      <c r="LLZ36" s="238"/>
      <c r="LMA36" s="238"/>
      <c r="LMB36" s="238"/>
      <c r="LMC36" s="238"/>
      <c r="LMD36" s="238"/>
      <c r="LME36" s="238"/>
      <c r="LMF36" s="238"/>
      <c r="LMG36" s="238"/>
      <c r="LMH36" s="238"/>
      <c r="LMI36" s="238"/>
      <c r="LMJ36" s="238"/>
      <c r="LMK36" s="238"/>
      <c r="LML36" s="238"/>
      <c r="LMM36" s="238"/>
      <c r="LMN36" s="238"/>
      <c r="LMO36" s="238"/>
      <c r="LMP36" s="238"/>
      <c r="LMQ36" s="238"/>
      <c r="LMR36" s="238"/>
      <c r="LMS36" s="238"/>
      <c r="LMT36" s="238"/>
      <c r="LMU36" s="238"/>
      <c r="LMV36" s="238"/>
      <c r="LMW36" s="238"/>
      <c r="LMX36" s="238"/>
      <c r="LMY36" s="238"/>
      <c r="LMZ36" s="238"/>
      <c r="LNA36" s="238"/>
      <c r="LNB36" s="238"/>
      <c r="LNC36" s="238"/>
      <c r="LND36" s="238"/>
      <c r="LNE36" s="238"/>
      <c r="LNF36" s="238"/>
      <c r="LNG36" s="238"/>
      <c r="LNH36" s="238"/>
      <c r="LNI36" s="238"/>
      <c r="LNJ36" s="238"/>
      <c r="LNK36" s="238"/>
      <c r="LNL36" s="238"/>
      <c r="LNM36" s="238"/>
      <c r="LNN36" s="238"/>
      <c r="LNO36" s="238"/>
      <c r="LNP36" s="238"/>
      <c r="LNQ36" s="238"/>
      <c r="LNR36" s="238"/>
      <c r="LNS36" s="238"/>
      <c r="LNT36" s="238"/>
      <c r="LNU36" s="238"/>
      <c r="LNV36" s="238"/>
      <c r="LNW36" s="238"/>
      <c r="LNX36" s="238"/>
      <c r="LNY36" s="238"/>
      <c r="LNZ36" s="238"/>
      <c r="LOA36" s="238"/>
      <c r="LOB36" s="238"/>
      <c r="LOC36" s="238"/>
      <c r="LOD36" s="238"/>
      <c r="LOE36" s="238"/>
      <c r="LOF36" s="238"/>
      <c r="LOG36" s="238"/>
      <c r="LOH36" s="238"/>
      <c r="LOI36" s="238"/>
      <c r="LOJ36" s="238"/>
      <c r="LOK36" s="238"/>
      <c r="LOL36" s="238"/>
      <c r="LOM36" s="238"/>
      <c r="LON36" s="238"/>
      <c r="LOO36" s="238"/>
      <c r="LOP36" s="238"/>
      <c r="LOQ36" s="238"/>
      <c r="LOR36" s="238"/>
      <c r="LOS36" s="238"/>
      <c r="LOT36" s="238"/>
      <c r="LOU36" s="238"/>
      <c r="LOV36" s="238"/>
      <c r="LOW36" s="238"/>
      <c r="LOX36" s="238"/>
      <c r="LOY36" s="238"/>
      <c r="LOZ36" s="238"/>
      <c r="LPA36" s="238"/>
      <c r="LPB36" s="238"/>
      <c r="LPC36" s="238"/>
      <c r="LPD36" s="238"/>
      <c r="LPE36" s="238"/>
      <c r="LPF36" s="238"/>
      <c r="LPG36" s="238"/>
      <c r="LPH36" s="238"/>
      <c r="LPI36" s="238"/>
      <c r="LPJ36" s="238"/>
      <c r="LPK36" s="238"/>
      <c r="LPL36" s="238"/>
      <c r="LPM36" s="238"/>
      <c r="LPN36" s="238"/>
      <c r="LPO36" s="238"/>
      <c r="LPP36" s="238"/>
      <c r="LPQ36" s="238"/>
      <c r="LPR36" s="238"/>
      <c r="LPS36" s="238"/>
      <c r="LPT36" s="238"/>
      <c r="LPU36" s="238"/>
      <c r="LPV36" s="238"/>
      <c r="LPW36" s="238"/>
      <c r="LPX36" s="238"/>
      <c r="LPY36" s="238"/>
      <c r="LPZ36" s="238"/>
      <c r="LQA36" s="238"/>
      <c r="LQB36" s="238"/>
      <c r="LQC36" s="238"/>
      <c r="LQD36" s="238"/>
      <c r="LQE36" s="238"/>
      <c r="LQF36" s="238"/>
      <c r="LQG36" s="238"/>
      <c r="LQH36" s="238"/>
      <c r="LQI36" s="238"/>
      <c r="LQJ36" s="238"/>
      <c r="LQK36" s="238"/>
      <c r="LQL36" s="238"/>
      <c r="LQM36" s="238"/>
      <c r="LQN36" s="238"/>
      <c r="LQO36" s="238"/>
      <c r="LQP36" s="238"/>
      <c r="LQQ36" s="238"/>
      <c r="LQR36" s="238"/>
      <c r="LQS36" s="238"/>
      <c r="LQT36" s="238"/>
      <c r="LQU36" s="238"/>
      <c r="LQV36" s="238"/>
      <c r="LQW36" s="238"/>
      <c r="LQX36" s="238"/>
      <c r="LQY36" s="238"/>
      <c r="LQZ36" s="238"/>
      <c r="LRA36" s="238"/>
      <c r="LRB36" s="238"/>
      <c r="LRC36" s="238"/>
      <c r="LRD36" s="238"/>
      <c r="LRE36" s="238"/>
      <c r="LRF36" s="238"/>
      <c r="LRG36" s="238"/>
      <c r="LRH36" s="238"/>
      <c r="LRI36" s="238"/>
      <c r="LRJ36" s="238"/>
      <c r="LRK36" s="238"/>
      <c r="LRL36" s="238"/>
      <c r="LRM36" s="238"/>
      <c r="LRN36" s="238"/>
      <c r="LRO36" s="238"/>
      <c r="LRP36" s="238"/>
      <c r="LRQ36" s="238"/>
      <c r="LRR36" s="238"/>
      <c r="LRS36" s="238"/>
      <c r="LRT36" s="238"/>
      <c r="LRU36" s="238"/>
      <c r="LRV36" s="238"/>
      <c r="LRW36" s="238"/>
      <c r="LRX36" s="238"/>
      <c r="LRY36" s="238"/>
      <c r="LRZ36" s="238"/>
      <c r="LSA36" s="238"/>
      <c r="LSB36" s="238"/>
      <c r="LSC36" s="238"/>
      <c r="LSD36" s="238"/>
      <c r="LSE36" s="238"/>
      <c r="LSF36" s="238"/>
      <c r="LSG36" s="238"/>
      <c r="LSH36" s="238"/>
      <c r="LSI36" s="238"/>
      <c r="LSJ36" s="238"/>
      <c r="LSK36" s="238"/>
      <c r="LSL36" s="238"/>
      <c r="LSM36" s="238"/>
      <c r="LSN36" s="238"/>
      <c r="LSO36" s="238"/>
      <c r="LSP36" s="238"/>
      <c r="LSQ36" s="238"/>
      <c r="LSR36" s="238"/>
      <c r="LSS36" s="238"/>
      <c r="LST36" s="238"/>
      <c r="LSU36" s="238"/>
      <c r="LSV36" s="238"/>
      <c r="LSW36" s="238"/>
      <c r="LSX36" s="238"/>
      <c r="LSY36" s="238"/>
      <c r="LSZ36" s="238"/>
      <c r="LTA36" s="238"/>
      <c r="LTB36" s="238"/>
      <c r="LTC36" s="238"/>
      <c r="LTD36" s="238"/>
      <c r="LTE36" s="238"/>
      <c r="LTF36" s="238"/>
      <c r="LTG36" s="238"/>
      <c r="LTH36" s="238"/>
      <c r="LTI36" s="238"/>
      <c r="LTJ36" s="238"/>
      <c r="LTK36" s="238"/>
      <c r="LTL36" s="238"/>
      <c r="LTM36" s="238"/>
      <c r="LTN36" s="238"/>
      <c r="LTO36" s="238"/>
      <c r="LTP36" s="238"/>
      <c r="LTQ36" s="238"/>
      <c r="LTR36" s="238"/>
      <c r="LTS36" s="238"/>
      <c r="LTT36" s="238"/>
      <c r="LTU36" s="238"/>
      <c r="LTV36" s="238"/>
      <c r="LTW36" s="238"/>
      <c r="LTX36" s="238"/>
      <c r="LTY36" s="238"/>
      <c r="LTZ36" s="238"/>
      <c r="LUA36" s="238"/>
      <c r="LUB36" s="238"/>
      <c r="LUC36" s="238"/>
      <c r="LUD36" s="238"/>
      <c r="LUE36" s="238"/>
      <c r="LUF36" s="238"/>
      <c r="LUG36" s="238"/>
      <c r="LUH36" s="238"/>
      <c r="LUI36" s="238"/>
      <c r="LUJ36" s="238"/>
      <c r="LUK36" s="238"/>
      <c r="LUL36" s="238"/>
      <c r="LUM36" s="238"/>
      <c r="LUN36" s="238"/>
      <c r="LUO36" s="238"/>
      <c r="LUP36" s="238"/>
      <c r="LUQ36" s="238"/>
      <c r="LUR36" s="238"/>
      <c r="LUS36" s="238"/>
      <c r="LUT36" s="238"/>
      <c r="LUU36" s="238"/>
      <c r="LUV36" s="238"/>
      <c r="LUW36" s="238"/>
      <c r="LUX36" s="238"/>
      <c r="LUY36" s="238"/>
      <c r="LUZ36" s="238"/>
      <c r="LVA36" s="238"/>
      <c r="LVB36" s="238"/>
      <c r="LVC36" s="238"/>
      <c r="LVD36" s="238"/>
      <c r="LVE36" s="238"/>
      <c r="LVF36" s="238"/>
      <c r="LVG36" s="238"/>
      <c r="LVH36" s="238"/>
      <c r="LVI36" s="238"/>
      <c r="LVJ36" s="238"/>
      <c r="LVK36" s="238"/>
      <c r="LVL36" s="238"/>
      <c r="LVM36" s="238"/>
      <c r="LVN36" s="238"/>
      <c r="LVO36" s="238"/>
      <c r="LVP36" s="238"/>
      <c r="LVQ36" s="238"/>
      <c r="LVR36" s="238"/>
      <c r="LVS36" s="238"/>
      <c r="LVT36" s="238"/>
      <c r="LVU36" s="238"/>
      <c r="LVV36" s="238"/>
      <c r="LVW36" s="238"/>
      <c r="LVX36" s="238"/>
      <c r="LVY36" s="238"/>
      <c r="LVZ36" s="238"/>
      <c r="LWA36" s="238"/>
      <c r="LWB36" s="238"/>
      <c r="LWC36" s="238"/>
      <c r="LWD36" s="238"/>
      <c r="LWE36" s="238"/>
      <c r="LWF36" s="238"/>
      <c r="LWG36" s="238"/>
      <c r="LWH36" s="238"/>
      <c r="LWI36" s="238"/>
      <c r="LWJ36" s="238"/>
      <c r="LWK36" s="238"/>
      <c r="LWL36" s="238"/>
      <c r="LWM36" s="238"/>
      <c r="LWN36" s="238"/>
      <c r="LWO36" s="238"/>
      <c r="LWP36" s="238"/>
      <c r="LWQ36" s="238"/>
      <c r="LWR36" s="238"/>
      <c r="LWS36" s="238"/>
      <c r="LWT36" s="238"/>
      <c r="LWU36" s="238"/>
      <c r="LWV36" s="238"/>
      <c r="LWW36" s="238"/>
      <c r="LWX36" s="238"/>
      <c r="LWY36" s="238"/>
      <c r="LWZ36" s="238"/>
      <c r="LXA36" s="238"/>
      <c r="LXB36" s="238"/>
      <c r="LXC36" s="238"/>
      <c r="LXD36" s="238"/>
      <c r="LXE36" s="238"/>
      <c r="LXF36" s="238"/>
      <c r="LXG36" s="238"/>
      <c r="LXH36" s="238"/>
      <c r="LXI36" s="238"/>
      <c r="LXJ36" s="238"/>
      <c r="LXK36" s="238"/>
      <c r="LXL36" s="238"/>
      <c r="LXM36" s="238"/>
      <c r="LXN36" s="238"/>
      <c r="LXO36" s="238"/>
      <c r="LXP36" s="238"/>
      <c r="LXQ36" s="238"/>
      <c r="LXR36" s="238"/>
      <c r="LXS36" s="238"/>
      <c r="LXT36" s="238"/>
      <c r="LXU36" s="238"/>
      <c r="LXV36" s="238"/>
      <c r="LXW36" s="238"/>
      <c r="LXX36" s="238"/>
      <c r="LXY36" s="238"/>
      <c r="LXZ36" s="238"/>
      <c r="LYA36" s="238"/>
      <c r="LYB36" s="238"/>
      <c r="LYC36" s="238"/>
      <c r="LYD36" s="238"/>
      <c r="LYE36" s="238"/>
      <c r="LYF36" s="238"/>
      <c r="LYG36" s="238"/>
      <c r="LYH36" s="238"/>
      <c r="LYI36" s="238"/>
      <c r="LYJ36" s="238"/>
      <c r="LYK36" s="238"/>
      <c r="LYL36" s="238"/>
      <c r="LYM36" s="238"/>
      <c r="LYN36" s="238"/>
      <c r="LYO36" s="238"/>
      <c r="LYP36" s="238"/>
      <c r="LYQ36" s="238"/>
      <c r="LYR36" s="238"/>
      <c r="LYS36" s="238"/>
      <c r="LYT36" s="238"/>
      <c r="LYU36" s="238"/>
      <c r="LYV36" s="238"/>
      <c r="LYW36" s="238"/>
      <c r="LYX36" s="238"/>
      <c r="LYY36" s="238"/>
      <c r="LYZ36" s="238"/>
      <c r="LZA36" s="238"/>
      <c r="LZB36" s="238"/>
      <c r="LZC36" s="238"/>
      <c r="LZD36" s="238"/>
      <c r="LZE36" s="238"/>
      <c r="LZF36" s="238"/>
      <c r="LZG36" s="238"/>
      <c r="LZH36" s="238"/>
      <c r="LZI36" s="238"/>
      <c r="LZJ36" s="238"/>
      <c r="LZK36" s="238"/>
      <c r="LZL36" s="238"/>
      <c r="LZM36" s="238"/>
      <c r="LZN36" s="238"/>
      <c r="LZO36" s="238"/>
      <c r="LZP36" s="238"/>
      <c r="LZQ36" s="238"/>
      <c r="LZR36" s="238"/>
      <c r="LZS36" s="238"/>
      <c r="LZT36" s="238"/>
      <c r="LZU36" s="238"/>
      <c r="LZV36" s="238"/>
      <c r="LZW36" s="238"/>
      <c r="LZX36" s="238"/>
      <c r="LZY36" s="238"/>
      <c r="LZZ36" s="238"/>
      <c r="MAA36" s="238"/>
      <c r="MAB36" s="238"/>
      <c r="MAC36" s="238"/>
      <c r="MAD36" s="238"/>
      <c r="MAE36" s="238"/>
      <c r="MAF36" s="238"/>
      <c r="MAG36" s="238"/>
      <c r="MAH36" s="238"/>
      <c r="MAI36" s="238"/>
      <c r="MAJ36" s="238"/>
      <c r="MAK36" s="238"/>
      <c r="MAL36" s="238"/>
      <c r="MAM36" s="238"/>
      <c r="MAN36" s="238"/>
      <c r="MAO36" s="238"/>
      <c r="MAP36" s="238"/>
      <c r="MAQ36" s="238"/>
      <c r="MAR36" s="238"/>
      <c r="MAS36" s="238"/>
      <c r="MAT36" s="238"/>
      <c r="MAU36" s="238"/>
      <c r="MAV36" s="238"/>
      <c r="MAW36" s="238"/>
      <c r="MAX36" s="238"/>
      <c r="MAY36" s="238"/>
      <c r="MAZ36" s="238"/>
      <c r="MBA36" s="238"/>
      <c r="MBB36" s="238"/>
      <c r="MBC36" s="238"/>
      <c r="MBD36" s="238"/>
      <c r="MBE36" s="238"/>
      <c r="MBF36" s="238"/>
      <c r="MBG36" s="238"/>
      <c r="MBH36" s="238"/>
      <c r="MBI36" s="238"/>
      <c r="MBJ36" s="238"/>
      <c r="MBK36" s="238"/>
      <c r="MBL36" s="238"/>
      <c r="MBM36" s="238"/>
      <c r="MBN36" s="238"/>
      <c r="MBO36" s="238"/>
      <c r="MBP36" s="238"/>
      <c r="MBQ36" s="238"/>
      <c r="MBR36" s="238"/>
      <c r="MBS36" s="238"/>
      <c r="MBT36" s="238"/>
      <c r="MBU36" s="238"/>
      <c r="MBV36" s="238"/>
      <c r="MBW36" s="238"/>
      <c r="MBX36" s="238"/>
      <c r="MBY36" s="238"/>
      <c r="MBZ36" s="238"/>
      <c r="MCA36" s="238"/>
      <c r="MCB36" s="238"/>
      <c r="MCC36" s="238"/>
      <c r="MCD36" s="238"/>
      <c r="MCE36" s="238"/>
      <c r="MCF36" s="238"/>
      <c r="MCG36" s="238"/>
      <c r="MCH36" s="238"/>
      <c r="MCI36" s="238"/>
      <c r="MCJ36" s="238"/>
      <c r="MCK36" s="238"/>
      <c r="MCL36" s="238"/>
      <c r="MCM36" s="238"/>
      <c r="MCN36" s="238"/>
      <c r="MCO36" s="238"/>
      <c r="MCP36" s="238"/>
      <c r="MCQ36" s="238"/>
      <c r="MCR36" s="238"/>
      <c r="MCS36" s="238"/>
      <c r="MCT36" s="238"/>
      <c r="MCU36" s="238"/>
      <c r="MCV36" s="238"/>
      <c r="MCW36" s="238"/>
      <c r="MCX36" s="238"/>
      <c r="MCY36" s="238"/>
      <c r="MCZ36" s="238"/>
      <c r="MDA36" s="238"/>
      <c r="MDB36" s="238"/>
      <c r="MDC36" s="238"/>
      <c r="MDD36" s="238"/>
      <c r="MDE36" s="238"/>
      <c r="MDF36" s="238"/>
      <c r="MDG36" s="238"/>
      <c r="MDH36" s="238"/>
      <c r="MDI36" s="238"/>
      <c r="MDJ36" s="238"/>
      <c r="MDK36" s="238"/>
      <c r="MDL36" s="238"/>
      <c r="MDM36" s="238"/>
      <c r="MDN36" s="238"/>
      <c r="MDO36" s="238"/>
      <c r="MDP36" s="238"/>
      <c r="MDQ36" s="238"/>
      <c r="MDR36" s="238"/>
      <c r="MDS36" s="238"/>
      <c r="MDT36" s="238"/>
      <c r="MDU36" s="238"/>
      <c r="MDV36" s="238"/>
      <c r="MDW36" s="238"/>
      <c r="MDX36" s="238"/>
      <c r="MDY36" s="238"/>
      <c r="MDZ36" s="238"/>
      <c r="MEA36" s="238"/>
      <c r="MEB36" s="238"/>
      <c r="MEC36" s="238"/>
      <c r="MED36" s="238"/>
      <c r="MEE36" s="238"/>
      <c r="MEF36" s="238"/>
      <c r="MEG36" s="238"/>
      <c r="MEH36" s="238"/>
      <c r="MEI36" s="238"/>
      <c r="MEJ36" s="238"/>
      <c r="MEK36" s="238"/>
      <c r="MEL36" s="238"/>
      <c r="MEM36" s="238"/>
      <c r="MEN36" s="238"/>
      <c r="MEO36" s="238"/>
      <c r="MEP36" s="238"/>
      <c r="MEQ36" s="238"/>
      <c r="MER36" s="238"/>
      <c r="MES36" s="238"/>
      <c r="MET36" s="238"/>
      <c r="MEU36" s="238"/>
      <c r="MEV36" s="238"/>
      <c r="MEW36" s="238"/>
      <c r="MEX36" s="238"/>
      <c r="MEY36" s="238"/>
      <c r="MEZ36" s="238"/>
      <c r="MFA36" s="238"/>
      <c r="MFB36" s="238"/>
      <c r="MFC36" s="238"/>
      <c r="MFD36" s="238"/>
      <c r="MFE36" s="238"/>
      <c r="MFF36" s="238"/>
      <c r="MFG36" s="238"/>
      <c r="MFH36" s="238"/>
      <c r="MFI36" s="238"/>
      <c r="MFJ36" s="238"/>
      <c r="MFK36" s="238"/>
      <c r="MFL36" s="238"/>
      <c r="MFM36" s="238"/>
      <c r="MFN36" s="238"/>
      <c r="MFO36" s="238"/>
      <c r="MFP36" s="238"/>
      <c r="MFQ36" s="238"/>
      <c r="MFR36" s="238"/>
      <c r="MFS36" s="238"/>
      <c r="MFT36" s="238"/>
      <c r="MFU36" s="238"/>
      <c r="MFV36" s="238"/>
      <c r="MFW36" s="238"/>
      <c r="MFX36" s="238"/>
      <c r="MFY36" s="238"/>
      <c r="MFZ36" s="238"/>
      <c r="MGA36" s="238"/>
      <c r="MGB36" s="238"/>
      <c r="MGC36" s="238"/>
      <c r="MGD36" s="238"/>
      <c r="MGE36" s="238"/>
      <c r="MGF36" s="238"/>
      <c r="MGG36" s="238"/>
      <c r="MGH36" s="238"/>
      <c r="MGI36" s="238"/>
      <c r="MGJ36" s="238"/>
      <c r="MGK36" s="238"/>
      <c r="MGL36" s="238"/>
      <c r="MGM36" s="238"/>
      <c r="MGN36" s="238"/>
      <c r="MGO36" s="238"/>
      <c r="MGP36" s="238"/>
      <c r="MGQ36" s="238"/>
      <c r="MGR36" s="238"/>
      <c r="MGS36" s="238"/>
      <c r="MGT36" s="238"/>
      <c r="MGU36" s="238"/>
      <c r="MGV36" s="238"/>
      <c r="MGW36" s="238"/>
      <c r="MGX36" s="238"/>
      <c r="MGY36" s="238"/>
      <c r="MGZ36" s="238"/>
      <c r="MHA36" s="238"/>
      <c r="MHB36" s="238"/>
      <c r="MHC36" s="238"/>
      <c r="MHD36" s="238"/>
      <c r="MHE36" s="238"/>
      <c r="MHF36" s="238"/>
      <c r="MHG36" s="238"/>
      <c r="MHH36" s="238"/>
      <c r="MHI36" s="238"/>
      <c r="MHJ36" s="238"/>
      <c r="MHK36" s="238"/>
      <c r="MHL36" s="238"/>
      <c r="MHM36" s="238"/>
      <c r="MHN36" s="238"/>
      <c r="MHO36" s="238"/>
      <c r="MHP36" s="238"/>
      <c r="MHQ36" s="238"/>
      <c r="MHR36" s="238"/>
      <c r="MHS36" s="238"/>
      <c r="MHT36" s="238"/>
      <c r="MHU36" s="238"/>
      <c r="MHV36" s="238"/>
      <c r="MHW36" s="238"/>
      <c r="MHX36" s="238"/>
      <c r="MHY36" s="238"/>
      <c r="MHZ36" s="238"/>
      <c r="MIA36" s="238"/>
      <c r="MIB36" s="238"/>
      <c r="MIC36" s="238"/>
      <c r="MID36" s="238"/>
      <c r="MIE36" s="238"/>
      <c r="MIF36" s="238"/>
      <c r="MIG36" s="238"/>
      <c r="MIH36" s="238"/>
      <c r="MII36" s="238"/>
      <c r="MIJ36" s="238"/>
      <c r="MIK36" s="238"/>
      <c r="MIL36" s="238"/>
      <c r="MIM36" s="238"/>
      <c r="MIN36" s="238"/>
      <c r="MIO36" s="238"/>
      <c r="MIP36" s="238"/>
      <c r="MIQ36" s="238"/>
      <c r="MIR36" s="238"/>
      <c r="MIS36" s="238"/>
      <c r="MIT36" s="238"/>
      <c r="MIU36" s="238"/>
      <c r="MIV36" s="238"/>
      <c r="MIW36" s="238"/>
      <c r="MIX36" s="238"/>
      <c r="MIY36" s="238"/>
      <c r="MIZ36" s="238"/>
      <c r="MJA36" s="238"/>
      <c r="MJB36" s="238"/>
      <c r="MJC36" s="238"/>
      <c r="MJD36" s="238"/>
      <c r="MJE36" s="238"/>
      <c r="MJF36" s="238"/>
      <c r="MJG36" s="238"/>
      <c r="MJH36" s="238"/>
      <c r="MJI36" s="238"/>
      <c r="MJJ36" s="238"/>
      <c r="MJK36" s="238"/>
      <c r="MJL36" s="238"/>
      <c r="MJM36" s="238"/>
      <c r="MJN36" s="238"/>
      <c r="MJO36" s="238"/>
      <c r="MJP36" s="238"/>
      <c r="MJQ36" s="238"/>
      <c r="MJR36" s="238"/>
      <c r="MJS36" s="238"/>
      <c r="MJT36" s="238"/>
      <c r="MJU36" s="238"/>
      <c r="MJV36" s="238"/>
      <c r="MJW36" s="238"/>
      <c r="MJX36" s="238"/>
      <c r="MJY36" s="238"/>
      <c r="MJZ36" s="238"/>
      <c r="MKA36" s="238"/>
      <c r="MKB36" s="238"/>
      <c r="MKC36" s="238"/>
      <c r="MKD36" s="238"/>
      <c r="MKE36" s="238"/>
      <c r="MKF36" s="238"/>
      <c r="MKG36" s="238"/>
      <c r="MKH36" s="238"/>
      <c r="MKI36" s="238"/>
      <c r="MKJ36" s="238"/>
      <c r="MKK36" s="238"/>
      <c r="MKL36" s="238"/>
      <c r="MKM36" s="238"/>
      <c r="MKN36" s="238"/>
      <c r="MKO36" s="238"/>
      <c r="MKP36" s="238"/>
      <c r="MKQ36" s="238"/>
      <c r="MKR36" s="238"/>
      <c r="MKS36" s="238"/>
      <c r="MKT36" s="238"/>
      <c r="MKU36" s="238"/>
      <c r="MKV36" s="238"/>
      <c r="MKW36" s="238"/>
      <c r="MKX36" s="238"/>
      <c r="MKY36" s="238"/>
      <c r="MKZ36" s="238"/>
      <c r="MLA36" s="238"/>
      <c r="MLB36" s="238"/>
      <c r="MLC36" s="238"/>
      <c r="MLD36" s="238"/>
      <c r="MLE36" s="238"/>
      <c r="MLF36" s="238"/>
      <c r="MLG36" s="238"/>
      <c r="MLH36" s="238"/>
      <c r="MLI36" s="238"/>
      <c r="MLJ36" s="238"/>
      <c r="MLK36" s="238"/>
      <c r="MLL36" s="238"/>
      <c r="MLM36" s="238"/>
      <c r="MLN36" s="238"/>
      <c r="MLO36" s="238"/>
      <c r="MLP36" s="238"/>
      <c r="MLQ36" s="238"/>
      <c r="MLR36" s="238"/>
      <c r="MLS36" s="238"/>
      <c r="MLT36" s="238"/>
      <c r="MLU36" s="238"/>
      <c r="MLV36" s="238"/>
      <c r="MLW36" s="238"/>
      <c r="MLX36" s="238"/>
      <c r="MLY36" s="238"/>
      <c r="MLZ36" s="238"/>
      <c r="MMA36" s="238"/>
      <c r="MMB36" s="238"/>
      <c r="MMC36" s="238"/>
      <c r="MMD36" s="238"/>
      <c r="MME36" s="238"/>
      <c r="MMF36" s="238"/>
      <c r="MMG36" s="238"/>
      <c r="MMH36" s="238"/>
      <c r="MMI36" s="238"/>
      <c r="MMJ36" s="238"/>
      <c r="MMK36" s="238"/>
      <c r="MML36" s="238"/>
      <c r="MMM36" s="238"/>
      <c r="MMN36" s="238"/>
      <c r="MMO36" s="238"/>
      <c r="MMP36" s="238"/>
      <c r="MMQ36" s="238"/>
      <c r="MMR36" s="238"/>
      <c r="MMS36" s="238"/>
      <c r="MMT36" s="238"/>
      <c r="MMU36" s="238"/>
      <c r="MMV36" s="238"/>
      <c r="MMW36" s="238"/>
      <c r="MMX36" s="238"/>
      <c r="MMY36" s="238"/>
      <c r="MMZ36" s="238"/>
      <c r="MNA36" s="238"/>
      <c r="MNB36" s="238"/>
      <c r="MNC36" s="238"/>
      <c r="MND36" s="238"/>
      <c r="MNE36" s="238"/>
      <c r="MNF36" s="238"/>
      <c r="MNG36" s="238"/>
      <c r="MNH36" s="238"/>
      <c r="MNI36" s="238"/>
      <c r="MNJ36" s="238"/>
      <c r="MNK36" s="238"/>
      <c r="MNL36" s="238"/>
      <c r="MNM36" s="238"/>
      <c r="MNN36" s="238"/>
      <c r="MNO36" s="238"/>
      <c r="MNP36" s="238"/>
      <c r="MNQ36" s="238"/>
      <c r="MNR36" s="238"/>
      <c r="MNS36" s="238"/>
      <c r="MNT36" s="238"/>
      <c r="MNU36" s="238"/>
      <c r="MNV36" s="238"/>
      <c r="MNW36" s="238"/>
      <c r="MNX36" s="238"/>
      <c r="MNY36" s="238"/>
      <c r="MNZ36" s="238"/>
      <c r="MOA36" s="238"/>
      <c r="MOB36" s="238"/>
      <c r="MOC36" s="238"/>
      <c r="MOD36" s="238"/>
      <c r="MOE36" s="238"/>
      <c r="MOF36" s="238"/>
      <c r="MOG36" s="238"/>
      <c r="MOH36" s="238"/>
      <c r="MOI36" s="238"/>
      <c r="MOJ36" s="238"/>
      <c r="MOK36" s="238"/>
      <c r="MOL36" s="238"/>
      <c r="MOM36" s="238"/>
      <c r="MON36" s="238"/>
      <c r="MOO36" s="238"/>
      <c r="MOP36" s="238"/>
      <c r="MOQ36" s="238"/>
      <c r="MOR36" s="238"/>
      <c r="MOS36" s="238"/>
      <c r="MOT36" s="238"/>
      <c r="MOU36" s="238"/>
      <c r="MOV36" s="238"/>
      <c r="MOW36" s="238"/>
      <c r="MOX36" s="238"/>
      <c r="MOY36" s="238"/>
      <c r="MOZ36" s="238"/>
      <c r="MPA36" s="238"/>
      <c r="MPB36" s="238"/>
      <c r="MPC36" s="238"/>
      <c r="MPD36" s="238"/>
      <c r="MPE36" s="238"/>
      <c r="MPF36" s="238"/>
      <c r="MPG36" s="238"/>
      <c r="MPH36" s="238"/>
      <c r="MPI36" s="238"/>
      <c r="MPJ36" s="238"/>
      <c r="MPK36" s="238"/>
      <c r="MPL36" s="238"/>
      <c r="MPM36" s="238"/>
      <c r="MPN36" s="238"/>
      <c r="MPO36" s="238"/>
      <c r="MPP36" s="238"/>
      <c r="MPQ36" s="238"/>
      <c r="MPR36" s="238"/>
      <c r="MPS36" s="238"/>
      <c r="MPT36" s="238"/>
      <c r="MPU36" s="238"/>
      <c r="MPV36" s="238"/>
      <c r="MPW36" s="238"/>
      <c r="MPX36" s="238"/>
      <c r="MPY36" s="238"/>
      <c r="MPZ36" s="238"/>
      <c r="MQA36" s="238"/>
      <c r="MQB36" s="238"/>
      <c r="MQC36" s="238"/>
      <c r="MQD36" s="238"/>
      <c r="MQE36" s="238"/>
      <c r="MQF36" s="238"/>
      <c r="MQG36" s="238"/>
      <c r="MQH36" s="238"/>
      <c r="MQI36" s="238"/>
      <c r="MQJ36" s="238"/>
      <c r="MQK36" s="238"/>
      <c r="MQL36" s="238"/>
      <c r="MQM36" s="238"/>
      <c r="MQN36" s="238"/>
      <c r="MQO36" s="238"/>
      <c r="MQP36" s="238"/>
      <c r="MQQ36" s="238"/>
      <c r="MQR36" s="238"/>
      <c r="MQS36" s="238"/>
      <c r="MQT36" s="238"/>
      <c r="MQU36" s="238"/>
      <c r="MQV36" s="238"/>
      <c r="MQW36" s="238"/>
      <c r="MQX36" s="238"/>
      <c r="MQY36" s="238"/>
      <c r="MQZ36" s="238"/>
      <c r="MRA36" s="238"/>
      <c r="MRB36" s="238"/>
      <c r="MRC36" s="238"/>
      <c r="MRD36" s="238"/>
      <c r="MRE36" s="238"/>
      <c r="MRF36" s="238"/>
      <c r="MRG36" s="238"/>
      <c r="MRH36" s="238"/>
      <c r="MRI36" s="238"/>
      <c r="MRJ36" s="238"/>
      <c r="MRK36" s="238"/>
      <c r="MRL36" s="238"/>
      <c r="MRM36" s="238"/>
      <c r="MRN36" s="238"/>
      <c r="MRO36" s="238"/>
      <c r="MRP36" s="238"/>
      <c r="MRQ36" s="238"/>
      <c r="MRR36" s="238"/>
      <c r="MRS36" s="238"/>
      <c r="MRT36" s="238"/>
      <c r="MRU36" s="238"/>
      <c r="MRV36" s="238"/>
      <c r="MRW36" s="238"/>
      <c r="MRX36" s="238"/>
      <c r="MRY36" s="238"/>
      <c r="MRZ36" s="238"/>
      <c r="MSA36" s="238"/>
      <c r="MSB36" s="238"/>
      <c r="MSC36" s="238"/>
      <c r="MSD36" s="238"/>
      <c r="MSE36" s="238"/>
      <c r="MSF36" s="238"/>
      <c r="MSG36" s="238"/>
      <c r="MSH36" s="238"/>
      <c r="MSI36" s="238"/>
      <c r="MSJ36" s="238"/>
      <c r="MSK36" s="238"/>
      <c r="MSL36" s="238"/>
      <c r="MSM36" s="238"/>
      <c r="MSN36" s="238"/>
      <c r="MSO36" s="238"/>
      <c r="MSP36" s="238"/>
      <c r="MSQ36" s="238"/>
      <c r="MSR36" s="238"/>
      <c r="MSS36" s="238"/>
      <c r="MST36" s="238"/>
      <c r="MSU36" s="238"/>
      <c r="MSV36" s="238"/>
      <c r="MSW36" s="238"/>
      <c r="MSX36" s="238"/>
      <c r="MSY36" s="238"/>
      <c r="MSZ36" s="238"/>
      <c r="MTA36" s="238"/>
      <c r="MTB36" s="238"/>
      <c r="MTC36" s="238"/>
      <c r="MTD36" s="238"/>
      <c r="MTE36" s="238"/>
      <c r="MTF36" s="238"/>
      <c r="MTG36" s="238"/>
      <c r="MTH36" s="238"/>
      <c r="MTI36" s="238"/>
      <c r="MTJ36" s="238"/>
      <c r="MTK36" s="238"/>
      <c r="MTL36" s="238"/>
      <c r="MTM36" s="238"/>
      <c r="MTN36" s="238"/>
      <c r="MTO36" s="238"/>
      <c r="MTP36" s="238"/>
      <c r="MTQ36" s="238"/>
      <c r="MTR36" s="238"/>
      <c r="MTS36" s="238"/>
      <c r="MTT36" s="238"/>
      <c r="MTU36" s="238"/>
      <c r="MTV36" s="238"/>
      <c r="MTW36" s="238"/>
      <c r="MTX36" s="238"/>
      <c r="MTY36" s="238"/>
      <c r="MTZ36" s="238"/>
      <c r="MUA36" s="238"/>
      <c r="MUB36" s="238"/>
      <c r="MUC36" s="238"/>
      <c r="MUD36" s="238"/>
      <c r="MUE36" s="238"/>
      <c r="MUF36" s="238"/>
      <c r="MUG36" s="238"/>
      <c r="MUH36" s="238"/>
      <c r="MUI36" s="238"/>
      <c r="MUJ36" s="238"/>
      <c r="MUK36" s="238"/>
      <c r="MUL36" s="238"/>
      <c r="MUM36" s="238"/>
      <c r="MUN36" s="238"/>
      <c r="MUO36" s="238"/>
      <c r="MUP36" s="238"/>
      <c r="MUQ36" s="238"/>
      <c r="MUR36" s="238"/>
      <c r="MUS36" s="238"/>
      <c r="MUT36" s="238"/>
      <c r="MUU36" s="238"/>
      <c r="MUV36" s="238"/>
      <c r="MUW36" s="238"/>
      <c r="MUX36" s="238"/>
      <c r="MUY36" s="238"/>
      <c r="MUZ36" s="238"/>
      <c r="MVA36" s="238"/>
      <c r="MVB36" s="238"/>
      <c r="MVC36" s="238"/>
      <c r="MVD36" s="238"/>
      <c r="MVE36" s="238"/>
      <c r="MVF36" s="238"/>
      <c r="MVG36" s="238"/>
      <c r="MVH36" s="238"/>
      <c r="MVI36" s="238"/>
      <c r="MVJ36" s="238"/>
      <c r="MVK36" s="238"/>
      <c r="MVL36" s="238"/>
      <c r="MVM36" s="238"/>
      <c r="MVN36" s="238"/>
      <c r="MVO36" s="238"/>
      <c r="MVP36" s="238"/>
      <c r="MVQ36" s="238"/>
      <c r="MVR36" s="238"/>
      <c r="MVS36" s="238"/>
      <c r="MVT36" s="238"/>
      <c r="MVU36" s="238"/>
      <c r="MVV36" s="238"/>
      <c r="MVW36" s="238"/>
      <c r="MVX36" s="238"/>
      <c r="MVY36" s="238"/>
      <c r="MVZ36" s="238"/>
      <c r="MWA36" s="238"/>
      <c r="MWB36" s="238"/>
      <c r="MWC36" s="238"/>
      <c r="MWD36" s="238"/>
      <c r="MWE36" s="238"/>
      <c r="MWF36" s="238"/>
      <c r="MWG36" s="238"/>
      <c r="MWH36" s="238"/>
      <c r="MWI36" s="238"/>
      <c r="MWJ36" s="238"/>
      <c r="MWK36" s="238"/>
      <c r="MWL36" s="238"/>
      <c r="MWM36" s="238"/>
      <c r="MWN36" s="238"/>
      <c r="MWO36" s="238"/>
      <c r="MWP36" s="238"/>
      <c r="MWQ36" s="238"/>
      <c r="MWR36" s="238"/>
      <c r="MWS36" s="238"/>
      <c r="MWT36" s="238"/>
      <c r="MWU36" s="238"/>
      <c r="MWV36" s="238"/>
      <c r="MWW36" s="238"/>
      <c r="MWX36" s="238"/>
      <c r="MWY36" s="238"/>
      <c r="MWZ36" s="238"/>
      <c r="MXA36" s="238"/>
      <c r="MXB36" s="238"/>
      <c r="MXC36" s="238"/>
      <c r="MXD36" s="238"/>
      <c r="MXE36" s="238"/>
      <c r="MXF36" s="238"/>
      <c r="MXG36" s="238"/>
      <c r="MXH36" s="238"/>
      <c r="MXI36" s="238"/>
      <c r="MXJ36" s="238"/>
      <c r="MXK36" s="238"/>
      <c r="MXL36" s="238"/>
      <c r="MXM36" s="238"/>
      <c r="MXN36" s="238"/>
      <c r="MXO36" s="238"/>
      <c r="MXP36" s="238"/>
      <c r="MXQ36" s="238"/>
      <c r="MXR36" s="238"/>
      <c r="MXS36" s="238"/>
      <c r="MXT36" s="238"/>
      <c r="MXU36" s="238"/>
      <c r="MXV36" s="238"/>
      <c r="MXW36" s="238"/>
      <c r="MXX36" s="238"/>
      <c r="MXY36" s="238"/>
      <c r="MXZ36" s="238"/>
      <c r="MYA36" s="238"/>
      <c r="MYB36" s="238"/>
      <c r="MYC36" s="238"/>
      <c r="MYD36" s="238"/>
      <c r="MYE36" s="238"/>
      <c r="MYF36" s="238"/>
      <c r="MYG36" s="238"/>
      <c r="MYH36" s="238"/>
      <c r="MYI36" s="238"/>
      <c r="MYJ36" s="238"/>
      <c r="MYK36" s="238"/>
      <c r="MYL36" s="238"/>
      <c r="MYM36" s="238"/>
      <c r="MYN36" s="238"/>
      <c r="MYO36" s="238"/>
      <c r="MYP36" s="238"/>
      <c r="MYQ36" s="238"/>
      <c r="MYR36" s="238"/>
      <c r="MYS36" s="238"/>
      <c r="MYT36" s="238"/>
      <c r="MYU36" s="238"/>
      <c r="MYV36" s="238"/>
      <c r="MYW36" s="238"/>
      <c r="MYX36" s="238"/>
      <c r="MYY36" s="238"/>
      <c r="MYZ36" s="238"/>
      <c r="MZA36" s="238"/>
      <c r="MZB36" s="238"/>
      <c r="MZC36" s="238"/>
      <c r="MZD36" s="238"/>
      <c r="MZE36" s="238"/>
      <c r="MZF36" s="238"/>
      <c r="MZG36" s="238"/>
      <c r="MZH36" s="238"/>
      <c r="MZI36" s="238"/>
      <c r="MZJ36" s="238"/>
      <c r="MZK36" s="238"/>
      <c r="MZL36" s="238"/>
      <c r="MZM36" s="238"/>
      <c r="MZN36" s="238"/>
      <c r="MZO36" s="238"/>
      <c r="MZP36" s="238"/>
      <c r="MZQ36" s="238"/>
      <c r="MZR36" s="238"/>
      <c r="MZS36" s="238"/>
      <c r="MZT36" s="238"/>
      <c r="MZU36" s="238"/>
      <c r="MZV36" s="238"/>
      <c r="MZW36" s="238"/>
      <c r="MZX36" s="238"/>
      <c r="MZY36" s="238"/>
      <c r="MZZ36" s="238"/>
      <c r="NAA36" s="238"/>
      <c r="NAB36" s="238"/>
      <c r="NAC36" s="238"/>
      <c r="NAD36" s="238"/>
      <c r="NAE36" s="238"/>
      <c r="NAF36" s="238"/>
      <c r="NAG36" s="238"/>
      <c r="NAH36" s="238"/>
      <c r="NAI36" s="238"/>
      <c r="NAJ36" s="238"/>
      <c r="NAK36" s="238"/>
      <c r="NAL36" s="238"/>
      <c r="NAM36" s="238"/>
      <c r="NAN36" s="238"/>
      <c r="NAO36" s="238"/>
      <c r="NAP36" s="238"/>
      <c r="NAQ36" s="238"/>
      <c r="NAR36" s="238"/>
      <c r="NAS36" s="238"/>
      <c r="NAT36" s="238"/>
      <c r="NAU36" s="238"/>
      <c r="NAV36" s="238"/>
      <c r="NAW36" s="238"/>
      <c r="NAX36" s="238"/>
      <c r="NAY36" s="238"/>
      <c r="NAZ36" s="238"/>
      <c r="NBA36" s="238"/>
      <c r="NBB36" s="238"/>
      <c r="NBC36" s="238"/>
      <c r="NBD36" s="238"/>
      <c r="NBE36" s="238"/>
      <c r="NBF36" s="238"/>
      <c r="NBG36" s="238"/>
      <c r="NBH36" s="238"/>
      <c r="NBI36" s="238"/>
      <c r="NBJ36" s="238"/>
      <c r="NBK36" s="238"/>
      <c r="NBL36" s="238"/>
      <c r="NBM36" s="238"/>
      <c r="NBN36" s="238"/>
      <c r="NBO36" s="238"/>
      <c r="NBP36" s="238"/>
      <c r="NBQ36" s="238"/>
      <c r="NBR36" s="238"/>
      <c r="NBS36" s="238"/>
      <c r="NBT36" s="238"/>
      <c r="NBU36" s="238"/>
      <c r="NBV36" s="238"/>
      <c r="NBW36" s="238"/>
      <c r="NBX36" s="238"/>
      <c r="NBY36" s="238"/>
      <c r="NBZ36" s="238"/>
      <c r="NCA36" s="238"/>
      <c r="NCB36" s="238"/>
      <c r="NCC36" s="238"/>
      <c r="NCD36" s="238"/>
      <c r="NCE36" s="238"/>
      <c r="NCF36" s="238"/>
      <c r="NCG36" s="238"/>
      <c r="NCH36" s="238"/>
      <c r="NCI36" s="238"/>
      <c r="NCJ36" s="238"/>
      <c r="NCK36" s="238"/>
      <c r="NCL36" s="238"/>
      <c r="NCM36" s="238"/>
      <c r="NCN36" s="238"/>
      <c r="NCO36" s="238"/>
      <c r="NCP36" s="238"/>
      <c r="NCQ36" s="238"/>
      <c r="NCR36" s="238"/>
      <c r="NCS36" s="238"/>
      <c r="NCT36" s="238"/>
      <c r="NCU36" s="238"/>
      <c r="NCV36" s="238"/>
      <c r="NCW36" s="238"/>
      <c r="NCX36" s="238"/>
      <c r="NCY36" s="238"/>
      <c r="NCZ36" s="238"/>
      <c r="NDA36" s="238"/>
      <c r="NDB36" s="238"/>
      <c r="NDC36" s="238"/>
      <c r="NDD36" s="238"/>
      <c r="NDE36" s="238"/>
      <c r="NDF36" s="238"/>
      <c r="NDG36" s="238"/>
      <c r="NDH36" s="238"/>
      <c r="NDI36" s="238"/>
      <c r="NDJ36" s="238"/>
      <c r="NDK36" s="238"/>
      <c r="NDL36" s="238"/>
      <c r="NDM36" s="238"/>
      <c r="NDN36" s="238"/>
      <c r="NDO36" s="238"/>
      <c r="NDP36" s="238"/>
      <c r="NDQ36" s="238"/>
      <c r="NDR36" s="238"/>
      <c r="NDS36" s="238"/>
      <c r="NDT36" s="238"/>
      <c r="NDU36" s="238"/>
      <c r="NDV36" s="238"/>
      <c r="NDW36" s="238"/>
      <c r="NDX36" s="238"/>
      <c r="NDY36" s="238"/>
      <c r="NDZ36" s="238"/>
      <c r="NEA36" s="238"/>
      <c r="NEB36" s="238"/>
      <c r="NEC36" s="238"/>
      <c r="NED36" s="238"/>
      <c r="NEE36" s="238"/>
      <c r="NEF36" s="238"/>
      <c r="NEG36" s="238"/>
      <c r="NEH36" s="238"/>
      <c r="NEI36" s="238"/>
      <c r="NEJ36" s="238"/>
      <c r="NEK36" s="238"/>
      <c r="NEL36" s="238"/>
      <c r="NEM36" s="238"/>
      <c r="NEN36" s="238"/>
      <c r="NEO36" s="238"/>
      <c r="NEP36" s="238"/>
      <c r="NEQ36" s="238"/>
      <c r="NER36" s="238"/>
      <c r="NES36" s="238"/>
      <c r="NET36" s="238"/>
      <c r="NEU36" s="238"/>
      <c r="NEV36" s="238"/>
      <c r="NEW36" s="238"/>
      <c r="NEX36" s="238"/>
      <c r="NEY36" s="238"/>
      <c r="NEZ36" s="238"/>
      <c r="NFA36" s="238"/>
      <c r="NFB36" s="238"/>
      <c r="NFC36" s="238"/>
      <c r="NFD36" s="238"/>
      <c r="NFE36" s="238"/>
      <c r="NFF36" s="238"/>
      <c r="NFG36" s="238"/>
      <c r="NFH36" s="238"/>
      <c r="NFI36" s="238"/>
      <c r="NFJ36" s="238"/>
      <c r="NFK36" s="238"/>
      <c r="NFL36" s="238"/>
      <c r="NFM36" s="238"/>
      <c r="NFN36" s="238"/>
      <c r="NFO36" s="238"/>
      <c r="NFP36" s="238"/>
      <c r="NFQ36" s="238"/>
      <c r="NFR36" s="238"/>
      <c r="NFS36" s="238"/>
      <c r="NFT36" s="238"/>
      <c r="NFU36" s="238"/>
      <c r="NFV36" s="238"/>
      <c r="NFW36" s="238"/>
      <c r="NFX36" s="238"/>
      <c r="NFY36" s="238"/>
      <c r="NFZ36" s="238"/>
      <c r="NGA36" s="238"/>
      <c r="NGB36" s="238"/>
      <c r="NGC36" s="238"/>
      <c r="NGD36" s="238"/>
      <c r="NGE36" s="238"/>
      <c r="NGF36" s="238"/>
      <c r="NGG36" s="238"/>
      <c r="NGH36" s="238"/>
      <c r="NGI36" s="238"/>
      <c r="NGJ36" s="238"/>
      <c r="NGK36" s="238"/>
      <c r="NGL36" s="238"/>
      <c r="NGM36" s="238"/>
      <c r="NGN36" s="238"/>
      <c r="NGO36" s="238"/>
      <c r="NGP36" s="238"/>
      <c r="NGQ36" s="238"/>
      <c r="NGR36" s="238"/>
      <c r="NGS36" s="238"/>
      <c r="NGT36" s="238"/>
      <c r="NGU36" s="238"/>
      <c r="NGV36" s="238"/>
      <c r="NGW36" s="238"/>
      <c r="NGX36" s="238"/>
      <c r="NGY36" s="238"/>
      <c r="NGZ36" s="238"/>
      <c r="NHA36" s="238"/>
      <c r="NHB36" s="238"/>
      <c r="NHC36" s="238"/>
      <c r="NHD36" s="238"/>
      <c r="NHE36" s="238"/>
      <c r="NHF36" s="238"/>
      <c r="NHG36" s="238"/>
      <c r="NHH36" s="238"/>
      <c r="NHI36" s="238"/>
      <c r="NHJ36" s="238"/>
      <c r="NHK36" s="238"/>
      <c r="NHL36" s="238"/>
      <c r="NHM36" s="238"/>
      <c r="NHN36" s="238"/>
      <c r="NHO36" s="238"/>
      <c r="NHP36" s="238"/>
      <c r="NHQ36" s="238"/>
      <c r="NHR36" s="238"/>
      <c r="NHS36" s="238"/>
      <c r="NHT36" s="238"/>
      <c r="NHU36" s="238"/>
      <c r="NHV36" s="238"/>
      <c r="NHW36" s="238"/>
      <c r="NHX36" s="238"/>
      <c r="NHY36" s="238"/>
      <c r="NHZ36" s="238"/>
      <c r="NIA36" s="238"/>
      <c r="NIB36" s="238"/>
      <c r="NIC36" s="238"/>
      <c r="NID36" s="238"/>
      <c r="NIE36" s="238"/>
      <c r="NIF36" s="238"/>
      <c r="NIG36" s="238"/>
      <c r="NIH36" s="238"/>
      <c r="NII36" s="238"/>
      <c r="NIJ36" s="238"/>
      <c r="NIK36" s="238"/>
      <c r="NIL36" s="238"/>
      <c r="NIM36" s="238"/>
      <c r="NIN36" s="238"/>
      <c r="NIO36" s="238"/>
      <c r="NIP36" s="238"/>
      <c r="NIQ36" s="238"/>
      <c r="NIR36" s="238"/>
      <c r="NIS36" s="238"/>
      <c r="NIT36" s="238"/>
      <c r="NIU36" s="238"/>
      <c r="NIV36" s="238"/>
      <c r="NIW36" s="238"/>
      <c r="NIX36" s="238"/>
      <c r="NIY36" s="238"/>
      <c r="NIZ36" s="238"/>
      <c r="NJA36" s="238"/>
      <c r="NJB36" s="238"/>
      <c r="NJC36" s="238"/>
      <c r="NJD36" s="238"/>
      <c r="NJE36" s="238"/>
      <c r="NJF36" s="238"/>
      <c r="NJG36" s="238"/>
      <c r="NJH36" s="238"/>
      <c r="NJI36" s="238"/>
      <c r="NJJ36" s="238"/>
      <c r="NJK36" s="238"/>
      <c r="NJL36" s="238"/>
      <c r="NJM36" s="238"/>
      <c r="NJN36" s="238"/>
      <c r="NJO36" s="238"/>
      <c r="NJP36" s="238"/>
      <c r="NJQ36" s="238"/>
      <c r="NJR36" s="238"/>
      <c r="NJS36" s="238"/>
      <c r="NJT36" s="238"/>
      <c r="NJU36" s="238"/>
      <c r="NJV36" s="238"/>
      <c r="NJW36" s="238"/>
      <c r="NJX36" s="238"/>
      <c r="NJY36" s="238"/>
      <c r="NJZ36" s="238"/>
      <c r="NKA36" s="238"/>
      <c r="NKB36" s="238"/>
      <c r="NKC36" s="238"/>
      <c r="NKD36" s="238"/>
      <c r="NKE36" s="238"/>
      <c r="NKF36" s="238"/>
      <c r="NKG36" s="238"/>
      <c r="NKH36" s="238"/>
      <c r="NKI36" s="238"/>
      <c r="NKJ36" s="238"/>
      <c r="NKK36" s="238"/>
      <c r="NKL36" s="238"/>
      <c r="NKM36" s="238"/>
      <c r="NKN36" s="238"/>
      <c r="NKO36" s="238"/>
      <c r="NKP36" s="238"/>
      <c r="NKQ36" s="238"/>
      <c r="NKR36" s="238"/>
      <c r="NKS36" s="238"/>
      <c r="NKT36" s="238"/>
      <c r="NKU36" s="238"/>
      <c r="NKV36" s="238"/>
      <c r="NKW36" s="238"/>
      <c r="NKX36" s="238"/>
      <c r="NKY36" s="238"/>
      <c r="NKZ36" s="238"/>
      <c r="NLA36" s="238"/>
      <c r="NLB36" s="238"/>
      <c r="NLC36" s="238"/>
      <c r="NLD36" s="238"/>
      <c r="NLE36" s="238"/>
      <c r="NLF36" s="238"/>
      <c r="NLG36" s="238"/>
      <c r="NLH36" s="238"/>
      <c r="NLI36" s="238"/>
      <c r="NLJ36" s="238"/>
      <c r="NLK36" s="238"/>
      <c r="NLL36" s="238"/>
      <c r="NLM36" s="238"/>
      <c r="NLN36" s="238"/>
      <c r="NLO36" s="238"/>
      <c r="NLP36" s="238"/>
      <c r="NLQ36" s="238"/>
      <c r="NLR36" s="238"/>
      <c r="NLS36" s="238"/>
      <c r="NLT36" s="238"/>
      <c r="NLU36" s="238"/>
      <c r="NLV36" s="238"/>
      <c r="NLW36" s="238"/>
      <c r="NLX36" s="238"/>
      <c r="NLY36" s="238"/>
      <c r="NLZ36" s="238"/>
      <c r="NMA36" s="238"/>
      <c r="NMB36" s="238"/>
      <c r="NMC36" s="238"/>
      <c r="NMD36" s="238"/>
      <c r="NME36" s="238"/>
      <c r="NMF36" s="238"/>
      <c r="NMG36" s="238"/>
      <c r="NMH36" s="238"/>
      <c r="NMI36" s="238"/>
      <c r="NMJ36" s="238"/>
      <c r="NMK36" s="238"/>
      <c r="NML36" s="238"/>
      <c r="NMM36" s="238"/>
      <c r="NMN36" s="238"/>
      <c r="NMO36" s="238"/>
      <c r="NMP36" s="238"/>
      <c r="NMQ36" s="238"/>
      <c r="NMR36" s="238"/>
      <c r="NMS36" s="238"/>
      <c r="NMT36" s="238"/>
      <c r="NMU36" s="238"/>
      <c r="NMV36" s="238"/>
      <c r="NMW36" s="238"/>
      <c r="NMX36" s="238"/>
      <c r="NMY36" s="238"/>
      <c r="NMZ36" s="238"/>
      <c r="NNA36" s="238"/>
      <c r="NNB36" s="238"/>
      <c r="NNC36" s="238"/>
      <c r="NND36" s="238"/>
      <c r="NNE36" s="238"/>
      <c r="NNF36" s="238"/>
      <c r="NNG36" s="238"/>
      <c r="NNH36" s="238"/>
      <c r="NNI36" s="238"/>
      <c r="NNJ36" s="238"/>
      <c r="NNK36" s="238"/>
      <c r="NNL36" s="238"/>
      <c r="NNM36" s="238"/>
      <c r="NNN36" s="238"/>
      <c r="NNO36" s="238"/>
      <c r="NNP36" s="238"/>
      <c r="NNQ36" s="238"/>
      <c r="NNR36" s="238"/>
      <c r="NNS36" s="238"/>
      <c r="NNT36" s="238"/>
      <c r="NNU36" s="238"/>
      <c r="NNV36" s="238"/>
      <c r="NNW36" s="238"/>
      <c r="NNX36" s="238"/>
      <c r="NNY36" s="238"/>
      <c r="NNZ36" s="238"/>
      <c r="NOA36" s="238"/>
      <c r="NOB36" s="238"/>
      <c r="NOC36" s="238"/>
      <c r="NOD36" s="238"/>
      <c r="NOE36" s="238"/>
      <c r="NOF36" s="238"/>
      <c r="NOG36" s="238"/>
      <c r="NOH36" s="238"/>
      <c r="NOI36" s="238"/>
      <c r="NOJ36" s="238"/>
      <c r="NOK36" s="238"/>
      <c r="NOL36" s="238"/>
      <c r="NOM36" s="238"/>
      <c r="NON36" s="238"/>
      <c r="NOO36" s="238"/>
      <c r="NOP36" s="238"/>
      <c r="NOQ36" s="238"/>
      <c r="NOR36" s="238"/>
      <c r="NOS36" s="238"/>
      <c r="NOT36" s="238"/>
      <c r="NOU36" s="238"/>
      <c r="NOV36" s="238"/>
      <c r="NOW36" s="238"/>
      <c r="NOX36" s="238"/>
      <c r="NOY36" s="238"/>
      <c r="NOZ36" s="238"/>
      <c r="NPA36" s="238"/>
      <c r="NPB36" s="238"/>
      <c r="NPC36" s="238"/>
      <c r="NPD36" s="238"/>
      <c r="NPE36" s="238"/>
      <c r="NPF36" s="238"/>
      <c r="NPG36" s="238"/>
      <c r="NPH36" s="238"/>
      <c r="NPI36" s="238"/>
      <c r="NPJ36" s="238"/>
      <c r="NPK36" s="238"/>
      <c r="NPL36" s="238"/>
      <c r="NPM36" s="238"/>
      <c r="NPN36" s="238"/>
      <c r="NPO36" s="238"/>
      <c r="NPP36" s="238"/>
      <c r="NPQ36" s="238"/>
      <c r="NPR36" s="238"/>
      <c r="NPS36" s="238"/>
      <c r="NPT36" s="238"/>
      <c r="NPU36" s="238"/>
      <c r="NPV36" s="238"/>
      <c r="NPW36" s="238"/>
      <c r="NPX36" s="238"/>
      <c r="NPY36" s="238"/>
      <c r="NPZ36" s="238"/>
      <c r="NQA36" s="238"/>
      <c r="NQB36" s="238"/>
      <c r="NQC36" s="238"/>
      <c r="NQD36" s="238"/>
      <c r="NQE36" s="238"/>
      <c r="NQF36" s="238"/>
      <c r="NQG36" s="238"/>
      <c r="NQH36" s="238"/>
      <c r="NQI36" s="238"/>
      <c r="NQJ36" s="238"/>
      <c r="NQK36" s="238"/>
      <c r="NQL36" s="238"/>
      <c r="NQM36" s="238"/>
      <c r="NQN36" s="238"/>
      <c r="NQO36" s="238"/>
      <c r="NQP36" s="238"/>
      <c r="NQQ36" s="238"/>
      <c r="NQR36" s="238"/>
      <c r="NQS36" s="238"/>
      <c r="NQT36" s="238"/>
      <c r="NQU36" s="238"/>
      <c r="NQV36" s="238"/>
      <c r="NQW36" s="238"/>
      <c r="NQX36" s="238"/>
      <c r="NQY36" s="238"/>
      <c r="NQZ36" s="238"/>
      <c r="NRA36" s="238"/>
      <c r="NRB36" s="238"/>
      <c r="NRC36" s="238"/>
      <c r="NRD36" s="238"/>
      <c r="NRE36" s="238"/>
      <c r="NRF36" s="238"/>
      <c r="NRG36" s="238"/>
      <c r="NRH36" s="238"/>
      <c r="NRI36" s="238"/>
      <c r="NRJ36" s="238"/>
      <c r="NRK36" s="238"/>
      <c r="NRL36" s="238"/>
      <c r="NRM36" s="238"/>
      <c r="NRN36" s="238"/>
      <c r="NRO36" s="238"/>
      <c r="NRP36" s="238"/>
      <c r="NRQ36" s="238"/>
      <c r="NRR36" s="238"/>
      <c r="NRS36" s="238"/>
      <c r="NRT36" s="238"/>
      <c r="NRU36" s="238"/>
      <c r="NRV36" s="238"/>
      <c r="NRW36" s="238"/>
      <c r="NRX36" s="238"/>
      <c r="NRY36" s="238"/>
      <c r="NRZ36" s="238"/>
      <c r="NSA36" s="238"/>
      <c r="NSB36" s="238"/>
      <c r="NSC36" s="238"/>
      <c r="NSD36" s="238"/>
      <c r="NSE36" s="238"/>
      <c r="NSF36" s="238"/>
      <c r="NSG36" s="238"/>
      <c r="NSH36" s="238"/>
      <c r="NSI36" s="238"/>
      <c r="NSJ36" s="238"/>
      <c r="NSK36" s="238"/>
      <c r="NSL36" s="238"/>
      <c r="NSM36" s="238"/>
      <c r="NSN36" s="238"/>
      <c r="NSO36" s="238"/>
      <c r="NSP36" s="238"/>
      <c r="NSQ36" s="238"/>
      <c r="NSR36" s="238"/>
      <c r="NSS36" s="238"/>
      <c r="NST36" s="238"/>
      <c r="NSU36" s="238"/>
      <c r="NSV36" s="238"/>
      <c r="NSW36" s="238"/>
      <c r="NSX36" s="238"/>
      <c r="NSY36" s="238"/>
      <c r="NSZ36" s="238"/>
      <c r="NTA36" s="238"/>
      <c r="NTB36" s="238"/>
      <c r="NTC36" s="238"/>
      <c r="NTD36" s="238"/>
      <c r="NTE36" s="238"/>
      <c r="NTF36" s="238"/>
      <c r="NTG36" s="238"/>
      <c r="NTH36" s="238"/>
      <c r="NTI36" s="238"/>
      <c r="NTJ36" s="238"/>
      <c r="NTK36" s="238"/>
      <c r="NTL36" s="238"/>
      <c r="NTM36" s="238"/>
      <c r="NTN36" s="238"/>
      <c r="NTO36" s="238"/>
      <c r="NTP36" s="238"/>
      <c r="NTQ36" s="238"/>
      <c r="NTR36" s="238"/>
      <c r="NTS36" s="238"/>
      <c r="NTT36" s="238"/>
      <c r="NTU36" s="238"/>
      <c r="NTV36" s="238"/>
      <c r="NTW36" s="238"/>
      <c r="NTX36" s="238"/>
      <c r="NTY36" s="238"/>
      <c r="NTZ36" s="238"/>
      <c r="NUA36" s="238"/>
      <c r="NUB36" s="238"/>
      <c r="NUC36" s="238"/>
      <c r="NUD36" s="238"/>
      <c r="NUE36" s="238"/>
      <c r="NUF36" s="238"/>
      <c r="NUG36" s="238"/>
      <c r="NUH36" s="238"/>
      <c r="NUI36" s="238"/>
      <c r="NUJ36" s="238"/>
      <c r="NUK36" s="238"/>
      <c r="NUL36" s="238"/>
      <c r="NUM36" s="238"/>
      <c r="NUN36" s="238"/>
      <c r="NUO36" s="238"/>
      <c r="NUP36" s="238"/>
      <c r="NUQ36" s="238"/>
      <c r="NUR36" s="238"/>
      <c r="NUS36" s="238"/>
      <c r="NUT36" s="238"/>
      <c r="NUU36" s="238"/>
      <c r="NUV36" s="238"/>
      <c r="NUW36" s="238"/>
      <c r="NUX36" s="238"/>
      <c r="NUY36" s="238"/>
      <c r="NUZ36" s="238"/>
      <c r="NVA36" s="238"/>
      <c r="NVB36" s="238"/>
      <c r="NVC36" s="238"/>
      <c r="NVD36" s="238"/>
      <c r="NVE36" s="238"/>
      <c r="NVF36" s="238"/>
      <c r="NVG36" s="238"/>
      <c r="NVH36" s="238"/>
      <c r="NVI36" s="238"/>
      <c r="NVJ36" s="238"/>
      <c r="NVK36" s="238"/>
      <c r="NVL36" s="238"/>
      <c r="NVM36" s="238"/>
      <c r="NVN36" s="238"/>
      <c r="NVO36" s="238"/>
      <c r="NVP36" s="238"/>
      <c r="NVQ36" s="238"/>
      <c r="NVR36" s="238"/>
      <c r="NVS36" s="238"/>
      <c r="NVT36" s="238"/>
      <c r="NVU36" s="238"/>
      <c r="NVV36" s="238"/>
      <c r="NVW36" s="238"/>
      <c r="NVX36" s="238"/>
      <c r="NVY36" s="238"/>
      <c r="NVZ36" s="238"/>
      <c r="NWA36" s="238"/>
      <c r="NWB36" s="238"/>
      <c r="NWC36" s="238"/>
      <c r="NWD36" s="238"/>
      <c r="NWE36" s="238"/>
      <c r="NWF36" s="238"/>
      <c r="NWG36" s="238"/>
      <c r="NWH36" s="238"/>
      <c r="NWI36" s="238"/>
      <c r="NWJ36" s="238"/>
      <c r="NWK36" s="238"/>
      <c r="NWL36" s="238"/>
      <c r="NWM36" s="238"/>
      <c r="NWN36" s="238"/>
      <c r="NWO36" s="238"/>
      <c r="NWP36" s="238"/>
      <c r="NWQ36" s="238"/>
      <c r="NWR36" s="238"/>
      <c r="NWS36" s="238"/>
      <c r="NWT36" s="238"/>
      <c r="NWU36" s="238"/>
      <c r="NWV36" s="238"/>
      <c r="NWW36" s="238"/>
      <c r="NWX36" s="238"/>
      <c r="NWY36" s="238"/>
      <c r="NWZ36" s="238"/>
      <c r="NXA36" s="238"/>
      <c r="NXB36" s="238"/>
      <c r="NXC36" s="238"/>
      <c r="NXD36" s="238"/>
      <c r="NXE36" s="238"/>
      <c r="NXF36" s="238"/>
      <c r="NXG36" s="238"/>
      <c r="NXH36" s="238"/>
      <c r="NXI36" s="238"/>
      <c r="NXJ36" s="238"/>
      <c r="NXK36" s="238"/>
      <c r="NXL36" s="238"/>
      <c r="NXM36" s="238"/>
      <c r="NXN36" s="238"/>
      <c r="NXO36" s="238"/>
      <c r="NXP36" s="238"/>
      <c r="NXQ36" s="238"/>
      <c r="NXR36" s="238"/>
      <c r="NXS36" s="238"/>
      <c r="NXT36" s="238"/>
      <c r="NXU36" s="238"/>
      <c r="NXV36" s="238"/>
      <c r="NXW36" s="238"/>
      <c r="NXX36" s="238"/>
      <c r="NXY36" s="238"/>
      <c r="NXZ36" s="238"/>
      <c r="NYA36" s="238"/>
      <c r="NYB36" s="238"/>
      <c r="NYC36" s="238"/>
      <c r="NYD36" s="238"/>
      <c r="NYE36" s="238"/>
      <c r="NYF36" s="238"/>
      <c r="NYG36" s="238"/>
      <c r="NYH36" s="238"/>
      <c r="NYI36" s="238"/>
      <c r="NYJ36" s="238"/>
      <c r="NYK36" s="238"/>
      <c r="NYL36" s="238"/>
      <c r="NYM36" s="238"/>
      <c r="NYN36" s="238"/>
      <c r="NYO36" s="238"/>
      <c r="NYP36" s="238"/>
      <c r="NYQ36" s="238"/>
      <c r="NYR36" s="238"/>
      <c r="NYS36" s="238"/>
      <c r="NYT36" s="238"/>
      <c r="NYU36" s="238"/>
      <c r="NYV36" s="238"/>
      <c r="NYW36" s="238"/>
      <c r="NYX36" s="238"/>
      <c r="NYY36" s="238"/>
      <c r="NYZ36" s="238"/>
      <c r="NZA36" s="238"/>
      <c r="NZB36" s="238"/>
      <c r="NZC36" s="238"/>
      <c r="NZD36" s="238"/>
      <c r="NZE36" s="238"/>
      <c r="NZF36" s="238"/>
      <c r="NZG36" s="238"/>
      <c r="NZH36" s="238"/>
      <c r="NZI36" s="238"/>
      <c r="NZJ36" s="238"/>
      <c r="NZK36" s="238"/>
      <c r="NZL36" s="238"/>
      <c r="NZM36" s="238"/>
      <c r="NZN36" s="238"/>
      <c r="NZO36" s="238"/>
      <c r="NZP36" s="238"/>
      <c r="NZQ36" s="238"/>
      <c r="NZR36" s="238"/>
      <c r="NZS36" s="238"/>
      <c r="NZT36" s="238"/>
      <c r="NZU36" s="238"/>
      <c r="NZV36" s="238"/>
      <c r="NZW36" s="238"/>
      <c r="NZX36" s="238"/>
      <c r="NZY36" s="238"/>
      <c r="NZZ36" s="238"/>
      <c r="OAA36" s="238"/>
      <c r="OAB36" s="238"/>
      <c r="OAC36" s="238"/>
      <c r="OAD36" s="238"/>
      <c r="OAE36" s="238"/>
      <c r="OAF36" s="238"/>
      <c r="OAG36" s="238"/>
      <c r="OAH36" s="238"/>
      <c r="OAI36" s="238"/>
      <c r="OAJ36" s="238"/>
      <c r="OAK36" s="238"/>
      <c r="OAL36" s="238"/>
      <c r="OAM36" s="238"/>
      <c r="OAN36" s="238"/>
      <c r="OAO36" s="238"/>
      <c r="OAP36" s="238"/>
      <c r="OAQ36" s="238"/>
      <c r="OAR36" s="238"/>
      <c r="OAS36" s="238"/>
      <c r="OAT36" s="238"/>
      <c r="OAU36" s="238"/>
      <c r="OAV36" s="238"/>
      <c r="OAW36" s="238"/>
      <c r="OAX36" s="238"/>
      <c r="OAY36" s="238"/>
      <c r="OAZ36" s="238"/>
      <c r="OBA36" s="238"/>
      <c r="OBB36" s="238"/>
      <c r="OBC36" s="238"/>
      <c r="OBD36" s="238"/>
      <c r="OBE36" s="238"/>
      <c r="OBF36" s="238"/>
      <c r="OBG36" s="238"/>
      <c r="OBH36" s="238"/>
      <c r="OBI36" s="238"/>
      <c r="OBJ36" s="238"/>
      <c r="OBK36" s="238"/>
      <c r="OBL36" s="238"/>
      <c r="OBM36" s="238"/>
      <c r="OBN36" s="238"/>
      <c r="OBO36" s="238"/>
      <c r="OBP36" s="238"/>
      <c r="OBQ36" s="238"/>
      <c r="OBR36" s="238"/>
      <c r="OBS36" s="238"/>
      <c r="OBT36" s="238"/>
      <c r="OBU36" s="238"/>
      <c r="OBV36" s="238"/>
      <c r="OBW36" s="238"/>
      <c r="OBX36" s="238"/>
      <c r="OBY36" s="238"/>
      <c r="OBZ36" s="238"/>
      <c r="OCA36" s="238"/>
      <c r="OCB36" s="238"/>
      <c r="OCC36" s="238"/>
      <c r="OCD36" s="238"/>
      <c r="OCE36" s="238"/>
      <c r="OCF36" s="238"/>
      <c r="OCG36" s="238"/>
      <c r="OCH36" s="238"/>
      <c r="OCI36" s="238"/>
      <c r="OCJ36" s="238"/>
      <c r="OCK36" s="238"/>
      <c r="OCL36" s="238"/>
      <c r="OCM36" s="238"/>
      <c r="OCN36" s="238"/>
      <c r="OCO36" s="238"/>
      <c r="OCP36" s="238"/>
      <c r="OCQ36" s="238"/>
      <c r="OCR36" s="238"/>
      <c r="OCS36" s="238"/>
      <c r="OCT36" s="238"/>
      <c r="OCU36" s="238"/>
      <c r="OCV36" s="238"/>
      <c r="OCW36" s="238"/>
      <c r="OCX36" s="238"/>
      <c r="OCY36" s="238"/>
      <c r="OCZ36" s="238"/>
      <c r="ODA36" s="238"/>
      <c r="ODB36" s="238"/>
      <c r="ODC36" s="238"/>
      <c r="ODD36" s="238"/>
      <c r="ODE36" s="238"/>
      <c r="ODF36" s="238"/>
      <c r="ODG36" s="238"/>
      <c r="ODH36" s="238"/>
      <c r="ODI36" s="238"/>
      <c r="ODJ36" s="238"/>
      <c r="ODK36" s="238"/>
      <c r="ODL36" s="238"/>
      <c r="ODM36" s="238"/>
      <c r="ODN36" s="238"/>
      <c r="ODO36" s="238"/>
      <c r="ODP36" s="238"/>
      <c r="ODQ36" s="238"/>
      <c r="ODR36" s="238"/>
      <c r="ODS36" s="238"/>
      <c r="ODT36" s="238"/>
      <c r="ODU36" s="238"/>
      <c r="ODV36" s="238"/>
      <c r="ODW36" s="238"/>
      <c r="ODX36" s="238"/>
      <c r="ODY36" s="238"/>
      <c r="ODZ36" s="238"/>
      <c r="OEA36" s="238"/>
      <c r="OEB36" s="238"/>
      <c r="OEC36" s="238"/>
      <c r="OED36" s="238"/>
      <c r="OEE36" s="238"/>
      <c r="OEF36" s="238"/>
      <c r="OEG36" s="238"/>
      <c r="OEH36" s="238"/>
      <c r="OEI36" s="238"/>
      <c r="OEJ36" s="238"/>
      <c r="OEK36" s="238"/>
      <c r="OEL36" s="238"/>
      <c r="OEM36" s="238"/>
      <c r="OEN36" s="238"/>
      <c r="OEO36" s="238"/>
      <c r="OEP36" s="238"/>
      <c r="OEQ36" s="238"/>
      <c r="OER36" s="238"/>
      <c r="OES36" s="238"/>
      <c r="OET36" s="238"/>
      <c r="OEU36" s="238"/>
      <c r="OEV36" s="238"/>
      <c r="OEW36" s="238"/>
      <c r="OEX36" s="238"/>
      <c r="OEY36" s="238"/>
      <c r="OEZ36" s="238"/>
      <c r="OFA36" s="238"/>
      <c r="OFB36" s="238"/>
      <c r="OFC36" s="238"/>
      <c r="OFD36" s="238"/>
      <c r="OFE36" s="238"/>
      <c r="OFF36" s="238"/>
      <c r="OFG36" s="238"/>
      <c r="OFH36" s="238"/>
      <c r="OFI36" s="238"/>
      <c r="OFJ36" s="238"/>
      <c r="OFK36" s="238"/>
      <c r="OFL36" s="238"/>
      <c r="OFM36" s="238"/>
      <c r="OFN36" s="238"/>
      <c r="OFO36" s="238"/>
      <c r="OFP36" s="238"/>
      <c r="OFQ36" s="238"/>
      <c r="OFR36" s="238"/>
      <c r="OFS36" s="238"/>
      <c r="OFT36" s="238"/>
      <c r="OFU36" s="238"/>
      <c r="OFV36" s="238"/>
      <c r="OFW36" s="238"/>
      <c r="OFX36" s="238"/>
      <c r="OFY36" s="238"/>
      <c r="OFZ36" s="238"/>
      <c r="OGA36" s="238"/>
      <c r="OGB36" s="238"/>
      <c r="OGC36" s="238"/>
      <c r="OGD36" s="238"/>
      <c r="OGE36" s="238"/>
      <c r="OGF36" s="238"/>
      <c r="OGG36" s="238"/>
      <c r="OGH36" s="238"/>
      <c r="OGI36" s="238"/>
      <c r="OGJ36" s="238"/>
      <c r="OGK36" s="238"/>
      <c r="OGL36" s="238"/>
      <c r="OGM36" s="238"/>
      <c r="OGN36" s="238"/>
      <c r="OGO36" s="238"/>
      <c r="OGP36" s="238"/>
      <c r="OGQ36" s="238"/>
      <c r="OGR36" s="238"/>
      <c r="OGS36" s="238"/>
      <c r="OGT36" s="238"/>
      <c r="OGU36" s="238"/>
      <c r="OGV36" s="238"/>
      <c r="OGW36" s="238"/>
      <c r="OGX36" s="238"/>
      <c r="OGY36" s="238"/>
      <c r="OGZ36" s="238"/>
      <c r="OHA36" s="238"/>
      <c r="OHB36" s="238"/>
      <c r="OHC36" s="238"/>
      <c r="OHD36" s="238"/>
      <c r="OHE36" s="238"/>
      <c r="OHF36" s="238"/>
      <c r="OHG36" s="238"/>
      <c r="OHH36" s="238"/>
      <c r="OHI36" s="238"/>
      <c r="OHJ36" s="238"/>
      <c r="OHK36" s="238"/>
      <c r="OHL36" s="238"/>
      <c r="OHM36" s="238"/>
      <c r="OHN36" s="238"/>
      <c r="OHO36" s="238"/>
      <c r="OHP36" s="238"/>
      <c r="OHQ36" s="238"/>
      <c r="OHR36" s="238"/>
      <c r="OHS36" s="238"/>
      <c r="OHT36" s="238"/>
      <c r="OHU36" s="238"/>
      <c r="OHV36" s="238"/>
      <c r="OHW36" s="238"/>
      <c r="OHX36" s="238"/>
      <c r="OHY36" s="238"/>
      <c r="OHZ36" s="238"/>
      <c r="OIA36" s="238"/>
      <c r="OIB36" s="238"/>
      <c r="OIC36" s="238"/>
      <c r="OID36" s="238"/>
      <c r="OIE36" s="238"/>
      <c r="OIF36" s="238"/>
      <c r="OIG36" s="238"/>
      <c r="OIH36" s="238"/>
      <c r="OII36" s="238"/>
      <c r="OIJ36" s="238"/>
      <c r="OIK36" s="238"/>
      <c r="OIL36" s="238"/>
      <c r="OIM36" s="238"/>
      <c r="OIN36" s="238"/>
      <c r="OIO36" s="238"/>
      <c r="OIP36" s="238"/>
      <c r="OIQ36" s="238"/>
      <c r="OIR36" s="238"/>
      <c r="OIS36" s="238"/>
      <c r="OIT36" s="238"/>
      <c r="OIU36" s="238"/>
      <c r="OIV36" s="238"/>
      <c r="OIW36" s="238"/>
      <c r="OIX36" s="238"/>
      <c r="OIY36" s="238"/>
      <c r="OIZ36" s="238"/>
      <c r="OJA36" s="238"/>
      <c r="OJB36" s="238"/>
      <c r="OJC36" s="238"/>
      <c r="OJD36" s="238"/>
      <c r="OJE36" s="238"/>
      <c r="OJF36" s="238"/>
      <c r="OJG36" s="238"/>
      <c r="OJH36" s="238"/>
      <c r="OJI36" s="238"/>
      <c r="OJJ36" s="238"/>
      <c r="OJK36" s="238"/>
      <c r="OJL36" s="238"/>
      <c r="OJM36" s="238"/>
      <c r="OJN36" s="238"/>
      <c r="OJO36" s="238"/>
      <c r="OJP36" s="238"/>
      <c r="OJQ36" s="238"/>
      <c r="OJR36" s="238"/>
      <c r="OJS36" s="238"/>
      <c r="OJT36" s="238"/>
      <c r="OJU36" s="238"/>
      <c r="OJV36" s="238"/>
      <c r="OJW36" s="238"/>
      <c r="OJX36" s="238"/>
      <c r="OJY36" s="238"/>
      <c r="OJZ36" s="238"/>
      <c r="OKA36" s="238"/>
      <c r="OKB36" s="238"/>
      <c r="OKC36" s="238"/>
      <c r="OKD36" s="238"/>
      <c r="OKE36" s="238"/>
      <c r="OKF36" s="238"/>
      <c r="OKG36" s="238"/>
      <c r="OKH36" s="238"/>
      <c r="OKI36" s="238"/>
      <c r="OKJ36" s="238"/>
      <c r="OKK36" s="238"/>
      <c r="OKL36" s="238"/>
      <c r="OKM36" s="238"/>
      <c r="OKN36" s="238"/>
      <c r="OKO36" s="238"/>
      <c r="OKP36" s="238"/>
      <c r="OKQ36" s="238"/>
      <c r="OKR36" s="238"/>
      <c r="OKS36" s="238"/>
      <c r="OKT36" s="238"/>
      <c r="OKU36" s="238"/>
      <c r="OKV36" s="238"/>
      <c r="OKW36" s="238"/>
      <c r="OKX36" s="238"/>
      <c r="OKY36" s="238"/>
      <c r="OKZ36" s="238"/>
      <c r="OLA36" s="238"/>
      <c r="OLB36" s="238"/>
      <c r="OLC36" s="238"/>
      <c r="OLD36" s="238"/>
      <c r="OLE36" s="238"/>
      <c r="OLF36" s="238"/>
      <c r="OLG36" s="238"/>
      <c r="OLH36" s="238"/>
      <c r="OLI36" s="238"/>
      <c r="OLJ36" s="238"/>
      <c r="OLK36" s="238"/>
      <c r="OLL36" s="238"/>
      <c r="OLM36" s="238"/>
      <c r="OLN36" s="238"/>
      <c r="OLO36" s="238"/>
      <c r="OLP36" s="238"/>
      <c r="OLQ36" s="238"/>
      <c r="OLR36" s="238"/>
      <c r="OLS36" s="238"/>
      <c r="OLT36" s="238"/>
      <c r="OLU36" s="238"/>
      <c r="OLV36" s="238"/>
      <c r="OLW36" s="238"/>
      <c r="OLX36" s="238"/>
      <c r="OLY36" s="238"/>
      <c r="OLZ36" s="238"/>
      <c r="OMA36" s="238"/>
      <c r="OMB36" s="238"/>
      <c r="OMC36" s="238"/>
      <c r="OMD36" s="238"/>
      <c r="OME36" s="238"/>
      <c r="OMF36" s="238"/>
      <c r="OMG36" s="238"/>
      <c r="OMH36" s="238"/>
      <c r="OMI36" s="238"/>
      <c r="OMJ36" s="238"/>
      <c r="OMK36" s="238"/>
      <c r="OML36" s="238"/>
      <c r="OMM36" s="238"/>
      <c r="OMN36" s="238"/>
      <c r="OMO36" s="238"/>
      <c r="OMP36" s="238"/>
      <c r="OMQ36" s="238"/>
      <c r="OMR36" s="238"/>
      <c r="OMS36" s="238"/>
      <c r="OMT36" s="238"/>
      <c r="OMU36" s="238"/>
      <c r="OMV36" s="238"/>
      <c r="OMW36" s="238"/>
      <c r="OMX36" s="238"/>
      <c r="OMY36" s="238"/>
      <c r="OMZ36" s="238"/>
      <c r="ONA36" s="238"/>
      <c r="ONB36" s="238"/>
      <c r="ONC36" s="238"/>
      <c r="OND36" s="238"/>
      <c r="ONE36" s="238"/>
      <c r="ONF36" s="238"/>
      <c r="ONG36" s="238"/>
      <c r="ONH36" s="238"/>
      <c r="ONI36" s="238"/>
      <c r="ONJ36" s="238"/>
      <c r="ONK36" s="238"/>
      <c r="ONL36" s="238"/>
      <c r="ONM36" s="238"/>
      <c r="ONN36" s="238"/>
      <c r="ONO36" s="238"/>
      <c r="ONP36" s="238"/>
      <c r="ONQ36" s="238"/>
      <c r="ONR36" s="238"/>
      <c r="ONS36" s="238"/>
      <c r="ONT36" s="238"/>
      <c r="ONU36" s="238"/>
      <c r="ONV36" s="238"/>
      <c r="ONW36" s="238"/>
      <c r="ONX36" s="238"/>
      <c r="ONY36" s="238"/>
      <c r="ONZ36" s="238"/>
      <c r="OOA36" s="238"/>
      <c r="OOB36" s="238"/>
      <c r="OOC36" s="238"/>
      <c r="OOD36" s="238"/>
      <c r="OOE36" s="238"/>
      <c r="OOF36" s="238"/>
      <c r="OOG36" s="238"/>
      <c r="OOH36" s="238"/>
      <c r="OOI36" s="238"/>
      <c r="OOJ36" s="238"/>
      <c r="OOK36" s="238"/>
      <c r="OOL36" s="238"/>
      <c r="OOM36" s="238"/>
      <c r="OON36" s="238"/>
      <c r="OOO36" s="238"/>
      <c r="OOP36" s="238"/>
      <c r="OOQ36" s="238"/>
      <c r="OOR36" s="238"/>
      <c r="OOS36" s="238"/>
      <c r="OOT36" s="238"/>
      <c r="OOU36" s="238"/>
      <c r="OOV36" s="238"/>
      <c r="OOW36" s="238"/>
      <c r="OOX36" s="238"/>
      <c r="OOY36" s="238"/>
      <c r="OOZ36" s="238"/>
      <c r="OPA36" s="238"/>
      <c r="OPB36" s="238"/>
      <c r="OPC36" s="238"/>
      <c r="OPD36" s="238"/>
      <c r="OPE36" s="238"/>
      <c r="OPF36" s="238"/>
      <c r="OPG36" s="238"/>
      <c r="OPH36" s="238"/>
      <c r="OPI36" s="238"/>
      <c r="OPJ36" s="238"/>
      <c r="OPK36" s="238"/>
      <c r="OPL36" s="238"/>
      <c r="OPM36" s="238"/>
      <c r="OPN36" s="238"/>
      <c r="OPO36" s="238"/>
      <c r="OPP36" s="238"/>
      <c r="OPQ36" s="238"/>
      <c r="OPR36" s="238"/>
      <c r="OPS36" s="238"/>
      <c r="OPT36" s="238"/>
      <c r="OPU36" s="238"/>
      <c r="OPV36" s="238"/>
      <c r="OPW36" s="238"/>
      <c r="OPX36" s="238"/>
      <c r="OPY36" s="238"/>
      <c r="OPZ36" s="238"/>
      <c r="OQA36" s="238"/>
      <c r="OQB36" s="238"/>
      <c r="OQC36" s="238"/>
      <c r="OQD36" s="238"/>
      <c r="OQE36" s="238"/>
      <c r="OQF36" s="238"/>
      <c r="OQG36" s="238"/>
      <c r="OQH36" s="238"/>
      <c r="OQI36" s="238"/>
      <c r="OQJ36" s="238"/>
      <c r="OQK36" s="238"/>
      <c r="OQL36" s="238"/>
      <c r="OQM36" s="238"/>
      <c r="OQN36" s="238"/>
      <c r="OQO36" s="238"/>
      <c r="OQP36" s="238"/>
      <c r="OQQ36" s="238"/>
      <c r="OQR36" s="238"/>
      <c r="OQS36" s="238"/>
      <c r="OQT36" s="238"/>
      <c r="OQU36" s="238"/>
      <c r="OQV36" s="238"/>
      <c r="OQW36" s="238"/>
      <c r="OQX36" s="238"/>
      <c r="OQY36" s="238"/>
      <c r="OQZ36" s="238"/>
      <c r="ORA36" s="238"/>
      <c r="ORB36" s="238"/>
      <c r="ORC36" s="238"/>
      <c r="ORD36" s="238"/>
      <c r="ORE36" s="238"/>
      <c r="ORF36" s="238"/>
      <c r="ORG36" s="238"/>
      <c r="ORH36" s="238"/>
      <c r="ORI36" s="238"/>
      <c r="ORJ36" s="238"/>
      <c r="ORK36" s="238"/>
      <c r="ORL36" s="238"/>
      <c r="ORM36" s="238"/>
      <c r="ORN36" s="238"/>
      <c r="ORO36" s="238"/>
      <c r="ORP36" s="238"/>
      <c r="ORQ36" s="238"/>
      <c r="ORR36" s="238"/>
      <c r="ORS36" s="238"/>
      <c r="ORT36" s="238"/>
      <c r="ORU36" s="238"/>
      <c r="ORV36" s="238"/>
      <c r="ORW36" s="238"/>
      <c r="ORX36" s="238"/>
      <c r="ORY36" s="238"/>
      <c r="ORZ36" s="238"/>
      <c r="OSA36" s="238"/>
      <c r="OSB36" s="238"/>
      <c r="OSC36" s="238"/>
      <c r="OSD36" s="238"/>
      <c r="OSE36" s="238"/>
      <c r="OSF36" s="238"/>
      <c r="OSG36" s="238"/>
      <c r="OSH36" s="238"/>
      <c r="OSI36" s="238"/>
      <c r="OSJ36" s="238"/>
      <c r="OSK36" s="238"/>
      <c r="OSL36" s="238"/>
      <c r="OSM36" s="238"/>
      <c r="OSN36" s="238"/>
      <c r="OSO36" s="238"/>
      <c r="OSP36" s="238"/>
      <c r="OSQ36" s="238"/>
      <c r="OSR36" s="238"/>
      <c r="OSS36" s="238"/>
      <c r="OST36" s="238"/>
      <c r="OSU36" s="238"/>
      <c r="OSV36" s="238"/>
      <c r="OSW36" s="238"/>
      <c r="OSX36" s="238"/>
      <c r="OSY36" s="238"/>
      <c r="OSZ36" s="238"/>
      <c r="OTA36" s="238"/>
      <c r="OTB36" s="238"/>
      <c r="OTC36" s="238"/>
      <c r="OTD36" s="238"/>
      <c r="OTE36" s="238"/>
      <c r="OTF36" s="238"/>
      <c r="OTG36" s="238"/>
      <c r="OTH36" s="238"/>
      <c r="OTI36" s="238"/>
      <c r="OTJ36" s="238"/>
      <c r="OTK36" s="238"/>
      <c r="OTL36" s="238"/>
      <c r="OTM36" s="238"/>
      <c r="OTN36" s="238"/>
      <c r="OTO36" s="238"/>
      <c r="OTP36" s="238"/>
      <c r="OTQ36" s="238"/>
      <c r="OTR36" s="238"/>
      <c r="OTS36" s="238"/>
      <c r="OTT36" s="238"/>
      <c r="OTU36" s="238"/>
      <c r="OTV36" s="238"/>
      <c r="OTW36" s="238"/>
      <c r="OTX36" s="238"/>
      <c r="OTY36" s="238"/>
      <c r="OTZ36" s="238"/>
      <c r="OUA36" s="238"/>
      <c r="OUB36" s="238"/>
      <c r="OUC36" s="238"/>
      <c r="OUD36" s="238"/>
      <c r="OUE36" s="238"/>
      <c r="OUF36" s="238"/>
      <c r="OUG36" s="238"/>
      <c r="OUH36" s="238"/>
      <c r="OUI36" s="238"/>
      <c r="OUJ36" s="238"/>
      <c r="OUK36" s="238"/>
      <c r="OUL36" s="238"/>
      <c r="OUM36" s="238"/>
      <c r="OUN36" s="238"/>
      <c r="OUO36" s="238"/>
      <c r="OUP36" s="238"/>
      <c r="OUQ36" s="238"/>
      <c r="OUR36" s="238"/>
      <c r="OUS36" s="238"/>
      <c r="OUT36" s="238"/>
      <c r="OUU36" s="238"/>
      <c r="OUV36" s="238"/>
      <c r="OUW36" s="238"/>
      <c r="OUX36" s="238"/>
      <c r="OUY36" s="238"/>
      <c r="OUZ36" s="238"/>
      <c r="OVA36" s="238"/>
      <c r="OVB36" s="238"/>
      <c r="OVC36" s="238"/>
      <c r="OVD36" s="238"/>
      <c r="OVE36" s="238"/>
      <c r="OVF36" s="238"/>
      <c r="OVG36" s="238"/>
      <c r="OVH36" s="238"/>
      <c r="OVI36" s="238"/>
      <c r="OVJ36" s="238"/>
      <c r="OVK36" s="238"/>
      <c r="OVL36" s="238"/>
      <c r="OVM36" s="238"/>
      <c r="OVN36" s="238"/>
      <c r="OVO36" s="238"/>
      <c r="OVP36" s="238"/>
      <c r="OVQ36" s="238"/>
      <c r="OVR36" s="238"/>
      <c r="OVS36" s="238"/>
      <c r="OVT36" s="238"/>
      <c r="OVU36" s="238"/>
      <c r="OVV36" s="238"/>
      <c r="OVW36" s="238"/>
      <c r="OVX36" s="238"/>
      <c r="OVY36" s="238"/>
      <c r="OVZ36" s="238"/>
      <c r="OWA36" s="238"/>
      <c r="OWB36" s="238"/>
      <c r="OWC36" s="238"/>
      <c r="OWD36" s="238"/>
      <c r="OWE36" s="238"/>
      <c r="OWF36" s="238"/>
      <c r="OWG36" s="238"/>
      <c r="OWH36" s="238"/>
      <c r="OWI36" s="238"/>
      <c r="OWJ36" s="238"/>
      <c r="OWK36" s="238"/>
      <c r="OWL36" s="238"/>
      <c r="OWM36" s="238"/>
      <c r="OWN36" s="238"/>
      <c r="OWO36" s="238"/>
      <c r="OWP36" s="238"/>
      <c r="OWQ36" s="238"/>
      <c r="OWR36" s="238"/>
      <c r="OWS36" s="238"/>
      <c r="OWT36" s="238"/>
      <c r="OWU36" s="238"/>
      <c r="OWV36" s="238"/>
      <c r="OWW36" s="238"/>
      <c r="OWX36" s="238"/>
      <c r="OWY36" s="238"/>
      <c r="OWZ36" s="238"/>
      <c r="OXA36" s="238"/>
      <c r="OXB36" s="238"/>
      <c r="OXC36" s="238"/>
      <c r="OXD36" s="238"/>
      <c r="OXE36" s="238"/>
      <c r="OXF36" s="238"/>
      <c r="OXG36" s="238"/>
      <c r="OXH36" s="238"/>
      <c r="OXI36" s="238"/>
      <c r="OXJ36" s="238"/>
      <c r="OXK36" s="238"/>
      <c r="OXL36" s="238"/>
      <c r="OXM36" s="238"/>
      <c r="OXN36" s="238"/>
      <c r="OXO36" s="238"/>
      <c r="OXP36" s="238"/>
      <c r="OXQ36" s="238"/>
      <c r="OXR36" s="238"/>
      <c r="OXS36" s="238"/>
      <c r="OXT36" s="238"/>
      <c r="OXU36" s="238"/>
      <c r="OXV36" s="238"/>
      <c r="OXW36" s="238"/>
      <c r="OXX36" s="238"/>
      <c r="OXY36" s="238"/>
      <c r="OXZ36" s="238"/>
      <c r="OYA36" s="238"/>
      <c r="OYB36" s="238"/>
      <c r="OYC36" s="238"/>
      <c r="OYD36" s="238"/>
      <c r="OYE36" s="238"/>
      <c r="OYF36" s="238"/>
      <c r="OYG36" s="238"/>
      <c r="OYH36" s="238"/>
      <c r="OYI36" s="238"/>
      <c r="OYJ36" s="238"/>
      <c r="OYK36" s="238"/>
      <c r="OYL36" s="238"/>
      <c r="OYM36" s="238"/>
      <c r="OYN36" s="238"/>
      <c r="OYO36" s="238"/>
      <c r="OYP36" s="238"/>
      <c r="OYQ36" s="238"/>
      <c r="OYR36" s="238"/>
      <c r="OYS36" s="238"/>
      <c r="OYT36" s="238"/>
      <c r="OYU36" s="238"/>
      <c r="OYV36" s="238"/>
      <c r="OYW36" s="238"/>
      <c r="OYX36" s="238"/>
      <c r="OYY36" s="238"/>
      <c r="OYZ36" s="238"/>
      <c r="OZA36" s="238"/>
      <c r="OZB36" s="238"/>
      <c r="OZC36" s="238"/>
      <c r="OZD36" s="238"/>
      <c r="OZE36" s="238"/>
      <c r="OZF36" s="238"/>
      <c r="OZG36" s="238"/>
      <c r="OZH36" s="238"/>
      <c r="OZI36" s="238"/>
      <c r="OZJ36" s="238"/>
      <c r="OZK36" s="238"/>
      <c r="OZL36" s="238"/>
      <c r="OZM36" s="238"/>
      <c r="OZN36" s="238"/>
      <c r="OZO36" s="238"/>
      <c r="OZP36" s="238"/>
      <c r="OZQ36" s="238"/>
      <c r="OZR36" s="238"/>
      <c r="OZS36" s="238"/>
      <c r="OZT36" s="238"/>
      <c r="OZU36" s="238"/>
      <c r="OZV36" s="238"/>
      <c r="OZW36" s="238"/>
      <c r="OZX36" s="238"/>
      <c r="OZY36" s="238"/>
      <c r="OZZ36" s="238"/>
      <c r="PAA36" s="238"/>
      <c r="PAB36" s="238"/>
      <c r="PAC36" s="238"/>
      <c r="PAD36" s="238"/>
      <c r="PAE36" s="238"/>
      <c r="PAF36" s="238"/>
      <c r="PAG36" s="238"/>
      <c r="PAH36" s="238"/>
      <c r="PAI36" s="238"/>
      <c r="PAJ36" s="238"/>
      <c r="PAK36" s="238"/>
      <c r="PAL36" s="238"/>
      <c r="PAM36" s="238"/>
      <c r="PAN36" s="238"/>
      <c r="PAO36" s="238"/>
      <c r="PAP36" s="238"/>
      <c r="PAQ36" s="238"/>
      <c r="PAR36" s="238"/>
      <c r="PAS36" s="238"/>
      <c r="PAT36" s="238"/>
      <c r="PAU36" s="238"/>
      <c r="PAV36" s="238"/>
      <c r="PAW36" s="238"/>
      <c r="PAX36" s="238"/>
      <c r="PAY36" s="238"/>
      <c r="PAZ36" s="238"/>
      <c r="PBA36" s="238"/>
      <c r="PBB36" s="238"/>
      <c r="PBC36" s="238"/>
      <c r="PBD36" s="238"/>
      <c r="PBE36" s="238"/>
      <c r="PBF36" s="238"/>
      <c r="PBG36" s="238"/>
      <c r="PBH36" s="238"/>
      <c r="PBI36" s="238"/>
      <c r="PBJ36" s="238"/>
      <c r="PBK36" s="238"/>
      <c r="PBL36" s="238"/>
      <c r="PBM36" s="238"/>
      <c r="PBN36" s="238"/>
      <c r="PBO36" s="238"/>
      <c r="PBP36" s="238"/>
      <c r="PBQ36" s="238"/>
      <c r="PBR36" s="238"/>
      <c r="PBS36" s="238"/>
      <c r="PBT36" s="238"/>
      <c r="PBU36" s="238"/>
      <c r="PBV36" s="238"/>
      <c r="PBW36" s="238"/>
      <c r="PBX36" s="238"/>
      <c r="PBY36" s="238"/>
      <c r="PBZ36" s="238"/>
      <c r="PCA36" s="238"/>
      <c r="PCB36" s="238"/>
      <c r="PCC36" s="238"/>
      <c r="PCD36" s="238"/>
      <c r="PCE36" s="238"/>
      <c r="PCF36" s="238"/>
      <c r="PCG36" s="238"/>
      <c r="PCH36" s="238"/>
      <c r="PCI36" s="238"/>
      <c r="PCJ36" s="238"/>
      <c r="PCK36" s="238"/>
      <c r="PCL36" s="238"/>
      <c r="PCM36" s="238"/>
      <c r="PCN36" s="238"/>
      <c r="PCO36" s="238"/>
      <c r="PCP36" s="238"/>
      <c r="PCQ36" s="238"/>
      <c r="PCR36" s="238"/>
      <c r="PCS36" s="238"/>
      <c r="PCT36" s="238"/>
      <c r="PCU36" s="238"/>
      <c r="PCV36" s="238"/>
      <c r="PCW36" s="238"/>
      <c r="PCX36" s="238"/>
      <c r="PCY36" s="238"/>
      <c r="PCZ36" s="238"/>
      <c r="PDA36" s="238"/>
      <c r="PDB36" s="238"/>
      <c r="PDC36" s="238"/>
      <c r="PDD36" s="238"/>
      <c r="PDE36" s="238"/>
      <c r="PDF36" s="238"/>
      <c r="PDG36" s="238"/>
      <c r="PDH36" s="238"/>
      <c r="PDI36" s="238"/>
      <c r="PDJ36" s="238"/>
      <c r="PDK36" s="238"/>
      <c r="PDL36" s="238"/>
      <c r="PDM36" s="238"/>
      <c r="PDN36" s="238"/>
      <c r="PDO36" s="238"/>
      <c r="PDP36" s="238"/>
      <c r="PDQ36" s="238"/>
      <c r="PDR36" s="238"/>
      <c r="PDS36" s="238"/>
      <c r="PDT36" s="238"/>
      <c r="PDU36" s="238"/>
      <c r="PDV36" s="238"/>
      <c r="PDW36" s="238"/>
      <c r="PDX36" s="238"/>
      <c r="PDY36" s="238"/>
      <c r="PDZ36" s="238"/>
      <c r="PEA36" s="238"/>
      <c r="PEB36" s="238"/>
      <c r="PEC36" s="238"/>
      <c r="PED36" s="238"/>
      <c r="PEE36" s="238"/>
      <c r="PEF36" s="238"/>
      <c r="PEG36" s="238"/>
      <c r="PEH36" s="238"/>
      <c r="PEI36" s="238"/>
      <c r="PEJ36" s="238"/>
      <c r="PEK36" s="238"/>
      <c r="PEL36" s="238"/>
      <c r="PEM36" s="238"/>
      <c r="PEN36" s="238"/>
      <c r="PEO36" s="238"/>
      <c r="PEP36" s="238"/>
      <c r="PEQ36" s="238"/>
      <c r="PER36" s="238"/>
      <c r="PES36" s="238"/>
      <c r="PET36" s="238"/>
      <c r="PEU36" s="238"/>
      <c r="PEV36" s="238"/>
      <c r="PEW36" s="238"/>
      <c r="PEX36" s="238"/>
      <c r="PEY36" s="238"/>
      <c r="PEZ36" s="238"/>
      <c r="PFA36" s="238"/>
      <c r="PFB36" s="238"/>
      <c r="PFC36" s="238"/>
      <c r="PFD36" s="238"/>
      <c r="PFE36" s="238"/>
      <c r="PFF36" s="238"/>
      <c r="PFG36" s="238"/>
      <c r="PFH36" s="238"/>
      <c r="PFI36" s="238"/>
      <c r="PFJ36" s="238"/>
      <c r="PFK36" s="238"/>
      <c r="PFL36" s="238"/>
      <c r="PFM36" s="238"/>
      <c r="PFN36" s="238"/>
      <c r="PFO36" s="238"/>
      <c r="PFP36" s="238"/>
      <c r="PFQ36" s="238"/>
      <c r="PFR36" s="238"/>
      <c r="PFS36" s="238"/>
      <c r="PFT36" s="238"/>
      <c r="PFU36" s="238"/>
      <c r="PFV36" s="238"/>
      <c r="PFW36" s="238"/>
      <c r="PFX36" s="238"/>
      <c r="PFY36" s="238"/>
      <c r="PFZ36" s="238"/>
      <c r="PGA36" s="238"/>
      <c r="PGB36" s="238"/>
      <c r="PGC36" s="238"/>
      <c r="PGD36" s="238"/>
      <c r="PGE36" s="238"/>
      <c r="PGF36" s="238"/>
      <c r="PGG36" s="238"/>
      <c r="PGH36" s="238"/>
      <c r="PGI36" s="238"/>
      <c r="PGJ36" s="238"/>
      <c r="PGK36" s="238"/>
      <c r="PGL36" s="238"/>
      <c r="PGM36" s="238"/>
      <c r="PGN36" s="238"/>
      <c r="PGO36" s="238"/>
      <c r="PGP36" s="238"/>
      <c r="PGQ36" s="238"/>
      <c r="PGR36" s="238"/>
      <c r="PGS36" s="238"/>
      <c r="PGT36" s="238"/>
      <c r="PGU36" s="238"/>
      <c r="PGV36" s="238"/>
      <c r="PGW36" s="238"/>
      <c r="PGX36" s="238"/>
      <c r="PGY36" s="238"/>
      <c r="PGZ36" s="238"/>
      <c r="PHA36" s="238"/>
      <c r="PHB36" s="238"/>
      <c r="PHC36" s="238"/>
      <c r="PHD36" s="238"/>
      <c r="PHE36" s="238"/>
      <c r="PHF36" s="238"/>
      <c r="PHG36" s="238"/>
      <c r="PHH36" s="238"/>
      <c r="PHI36" s="238"/>
      <c r="PHJ36" s="238"/>
      <c r="PHK36" s="238"/>
      <c r="PHL36" s="238"/>
      <c r="PHM36" s="238"/>
      <c r="PHN36" s="238"/>
      <c r="PHO36" s="238"/>
      <c r="PHP36" s="238"/>
      <c r="PHQ36" s="238"/>
      <c r="PHR36" s="238"/>
      <c r="PHS36" s="238"/>
      <c r="PHT36" s="238"/>
      <c r="PHU36" s="238"/>
      <c r="PHV36" s="238"/>
      <c r="PHW36" s="238"/>
      <c r="PHX36" s="238"/>
      <c r="PHY36" s="238"/>
      <c r="PHZ36" s="238"/>
      <c r="PIA36" s="238"/>
      <c r="PIB36" s="238"/>
      <c r="PIC36" s="238"/>
      <c r="PID36" s="238"/>
      <c r="PIE36" s="238"/>
      <c r="PIF36" s="238"/>
      <c r="PIG36" s="238"/>
      <c r="PIH36" s="238"/>
      <c r="PII36" s="238"/>
      <c r="PIJ36" s="238"/>
      <c r="PIK36" s="238"/>
      <c r="PIL36" s="238"/>
      <c r="PIM36" s="238"/>
      <c r="PIN36" s="238"/>
      <c r="PIO36" s="238"/>
      <c r="PIP36" s="238"/>
      <c r="PIQ36" s="238"/>
      <c r="PIR36" s="238"/>
      <c r="PIS36" s="238"/>
      <c r="PIT36" s="238"/>
      <c r="PIU36" s="238"/>
      <c r="PIV36" s="238"/>
      <c r="PIW36" s="238"/>
      <c r="PIX36" s="238"/>
      <c r="PIY36" s="238"/>
      <c r="PIZ36" s="238"/>
      <c r="PJA36" s="238"/>
      <c r="PJB36" s="238"/>
      <c r="PJC36" s="238"/>
      <c r="PJD36" s="238"/>
      <c r="PJE36" s="238"/>
      <c r="PJF36" s="238"/>
      <c r="PJG36" s="238"/>
      <c r="PJH36" s="238"/>
      <c r="PJI36" s="238"/>
      <c r="PJJ36" s="238"/>
      <c r="PJK36" s="238"/>
      <c r="PJL36" s="238"/>
      <c r="PJM36" s="238"/>
      <c r="PJN36" s="238"/>
      <c r="PJO36" s="238"/>
      <c r="PJP36" s="238"/>
      <c r="PJQ36" s="238"/>
      <c r="PJR36" s="238"/>
      <c r="PJS36" s="238"/>
      <c r="PJT36" s="238"/>
      <c r="PJU36" s="238"/>
      <c r="PJV36" s="238"/>
      <c r="PJW36" s="238"/>
      <c r="PJX36" s="238"/>
      <c r="PJY36" s="238"/>
      <c r="PJZ36" s="238"/>
      <c r="PKA36" s="238"/>
      <c r="PKB36" s="238"/>
      <c r="PKC36" s="238"/>
      <c r="PKD36" s="238"/>
      <c r="PKE36" s="238"/>
      <c r="PKF36" s="238"/>
      <c r="PKG36" s="238"/>
      <c r="PKH36" s="238"/>
      <c r="PKI36" s="238"/>
      <c r="PKJ36" s="238"/>
      <c r="PKK36" s="238"/>
      <c r="PKL36" s="238"/>
      <c r="PKM36" s="238"/>
      <c r="PKN36" s="238"/>
      <c r="PKO36" s="238"/>
      <c r="PKP36" s="238"/>
      <c r="PKQ36" s="238"/>
      <c r="PKR36" s="238"/>
      <c r="PKS36" s="238"/>
      <c r="PKT36" s="238"/>
      <c r="PKU36" s="238"/>
      <c r="PKV36" s="238"/>
      <c r="PKW36" s="238"/>
      <c r="PKX36" s="238"/>
      <c r="PKY36" s="238"/>
      <c r="PKZ36" s="238"/>
      <c r="PLA36" s="238"/>
      <c r="PLB36" s="238"/>
      <c r="PLC36" s="238"/>
      <c r="PLD36" s="238"/>
      <c r="PLE36" s="238"/>
      <c r="PLF36" s="238"/>
      <c r="PLG36" s="238"/>
      <c r="PLH36" s="238"/>
      <c r="PLI36" s="238"/>
      <c r="PLJ36" s="238"/>
      <c r="PLK36" s="238"/>
      <c r="PLL36" s="238"/>
      <c r="PLM36" s="238"/>
      <c r="PLN36" s="238"/>
      <c r="PLO36" s="238"/>
      <c r="PLP36" s="238"/>
      <c r="PLQ36" s="238"/>
      <c r="PLR36" s="238"/>
      <c r="PLS36" s="238"/>
      <c r="PLT36" s="238"/>
      <c r="PLU36" s="238"/>
      <c r="PLV36" s="238"/>
      <c r="PLW36" s="238"/>
      <c r="PLX36" s="238"/>
      <c r="PLY36" s="238"/>
      <c r="PLZ36" s="238"/>
      <c r="PMA36" s="238"/>
      <c r="PMB36" s="238"/>
      <c r="PMC36" s="238"/>
      <c r="PMD36" s="238"/>
      <c r="PME36" s="238"/>
      <c r="PMF36" s="238"/>
      <c r="PMG36" s="238"/>
      <c r="PMH36" s="238"/>
      <c r="PMI36" s="238"/>
      <c r="PMJ36" s="238"/>
      <c r="PMK36" s="238"/>
      <c r="PML36" s="238"/>
      <c r="PMM36" s="238"/>
      <c r="PMN36" s="238"/>
      <c r="PMO36" s="238"/>
      <c r="PMP36" s="238"/>
      <c r="PMQ36" s="238"/>
      <c r="PMR36" s="238"/>
      <c r="PMS36" s="238"/>
      <c r="PMT36" s="238"/>
      <c r="PMU36" s="238"/>
      <c r="PMV36" s="238"/>
      <c r="PMW36" s="238"/>
      <c r="PMX36" s="238"/>
      <c r="PMY36" s="238"/>
      <c r="PMZ36" s="238"/>
      <c r="PNA36" s="238"/>
      <c r="PNB36" s="238"/>
      <c r="PNC36" s="238"/>
      <c r="PND36" s="238"/>
      <c r="PNE36" s="238"/>
      <c r="PNF36" s="238"/>
      <c r="PNG36" s="238"/>
      <c r="PNH36" s="238"/>
      <c r="PNI36" s="238"/>
      <c r="PNJ36" s="238"/>
      <c r="PNK36" s="238"/>
      <c r="PNL36" s="238"/>
      <c r="PNM36" s="238"/>
      <c r="PNN36" s="238"/>
      <c r="PNO36" s="238"/>
      <c r="PNP36" s="238"/>
      <c r="PNQ36" s="238"/>
      <c r="PNR36" s="238"/>
      <c r="PNS36" s="238"/>
      <c r="PNT36" s="238"/>
      <c r="PNU36" s="238"/>
      <c r="PNV36" s="238"/>
      <c r="PNW36" s="238"/>
      <c r="PNX36" s="238"/>
      <c r="PNY36" s="238"/>
      <c r="PNZ36" s="238"/>
      <c r="POA36" s="238"/>
      <c r="POB36" s="238"/>
      <c r="POC36" s="238"/>
      <c r="POD36" s="238"/>
      <c r="POE36" s="238"/>
      <c r="POF36" s="238"/>
      <c r="POG36" s="238"/>
      <c r="POH36" s="238"/>
      <c r="POI36" s="238"/>
      <c r="POJ36" s="238"/>
      <c r="POK36" s="238"/>
      <c r="POL36" s="238"/>
      <c r="POM36" s="238"/>
      <c r="PON36" s="238"/>
      <c r="POO36" s="238"/>
      <c r="POP36" s="238"/>
      <c r="POQ36" s="238"/>
      <c r="POR36" s="238"/>
      <c r="POS36" s="238"/>
      <c r="POT36" s="238"/>
      <c r="POU36" s="238"/>
      <c r="POV36" s="238"/>
      <c r="POW36" s="238"/>
      <c r="POX36" s="238"/>
      <c r="POY36" s="238"/>
      <c r="POZ36" s="238"/>
      <c r="PPA36" s="238"/>
      <c r="PPB36" s="238"/>
      <c r="PPC36" s="238"/>
      <c r="PPD36" s="238"/>
      <c r="PPE36" s="238"/>
      <c r="PPF36" s="238"/>
      <c r="PPG36" s="238"/>
      <c r="PPH36" s="238"/>
      <c r="PPI36" s="238"/>
      <c r="PPJ36" s="238"/>
      <c r="PPK36" s="238"/>
      <c r="PPL36" s="238"/>
      <c r="PPM36" s="238"/>
      <c r="PPN36" s="238"/>
      <c r="PPO36" s="238"/>
      <c r="PPP36" s="238"/>
      <c r="PPQ36" s="238"/>
      <c r="PPR36" s="238"/>
      <c r="PPS36" s="238"/>
      <c r="PPT36" s="238"/>
      <c r="PPU36" s="238"/>
      <c r="PPV36" s="238"/>
      <c r="PPW36" s="238"/>
      <c r="PPX36" s="238"/>
      <c r="PPY36" s="238"/>
      <c r="PPZ36" s="238"/>
      <c r="PQA36" s="238"/>
      <c r="PQB36" s="238"/>
      <c r="PQC36" s="238"/>
      <c r="PQD36" s="238"/>
      <c r="PQE36" s="238"/>
      <c r="PQF36" s="238"/>
      <c r="PQG36" s="238"/>
      <c r="PQH36" s="238"/>
      <c r="PQI36" s="238"/>
      <c r="PQJ36" s="238"/>
      <c r="PQK36" s="238"/>
      <c r="PQL36" s="238"/>
      <c r="PQM36" s="238"/>
      <c r="PQN36" s="238"/>
      <c r="PQO36" s="238"/>
      <c r="PQP36" s="238"/>
      <c r="PQQ36" s="238"/>
      <c r="PQR36" s="238"/>
      <c r="PQS36" s="238"/>
      <c r="PQT36" s="238"/>
      <c r="PQU36" s="238"/>
      <c r="PQV36" s="238"/>
      <c r="PQW36" s="238"/>
      <c r="PQX36" s="238"/>
      <c r="PQY36" s="238"/>
      <c r="PQZ36" s="238"/>
      <c r="PRA36" s="238"/>
      <c r="PRB36" s="238"/>
      <c r="PRC36" s="238"/>
      <c r="PRD36" s="238"/>
      <c r="PRE36" s="238"/>
      <c r="PRF36" s="238"/>
      <c r="PRG36" s="238"/>
      <c r="PRH36" s="238"/>
      <c r="PRI36" s="238"/>
      <c r="PRJ36" s="238"/>
      <c r="PRK36" s="238"/>
      <c r="PRL36" s="238"/>
      <c r="PRM36" s="238"/>
      <c r="PRN36" s="238"/>
      <c r="PRO36" s="238"/>
      <c r="PRP36" s="238"/>
      <c r="PRQ36" s="238"/>
      <c r="PRR36" s="238"/>
      <c r="PRS36" s="238"/>
      <c r="PRT36" s="238"/>
      <c r="PRU36" s="238"/>
      <c r="PRV36" s="238"/>
      <c r="PRW36" s="238"/>
      <c r="PRX36" s="238"/>
      <c r="PRY36" s="238"/>
      <c r="PRZ36" s="238"/>
      <c r="PSA36" s="238"/>
      <c r="PSB36" s="238"/>
      <c r="PSC36" s="238"/>
      <c r="PSD36" s="238"/>
      <c r="PSE36" s="238"/>
      <c r="PSF36" s="238"/>
      <c r="PSG36" s="238"/>
      <c r="PSH36" s="238"/>
      <c r="PSI36" s="238"/>
      <c r="PSJ36" s="238"/>
      <c r="PSK36" s="238"/>
      <c r="PSL36" s="238"/>
      <c r="PSM36" s="238"/>
      <c r="PSN36" s="238"/>
      <c r="PSO36" s="238"/>
      <c r="PSP36" s="238"/>
      <c r="PSQ36" s="238"/>
      <c r="PSR36" s="238"/>
      <c r="PSS36" s="238"/>
      <c r="PST36" s="238"/>
      <c r="PSU36" s="238"/>
      <c r="PSV36" s="238"/>
      <c r="PSW36" s="238"/>
      <c r="PSX36" s="238"/>
      <c r="PSY36" s="238"/>
      <c r="PSZ36" s="238"/>
      <c r="PTA36" s="238"/>
      <c r="PTB36" s="238"/>
      <c r="PTC36" s="238"/>
      <c r="PTD36" s="238"/>
      <c r="PTE36" s="238"/>
      <c r="PTF36" s="238"/>
      <c r="PTG36" s="238"/>
      <c r="PTH36" s="238"/>
      <c r="PTI36" s="238"/>
      <c r="PTJ36" s="238"/>
      <c r="PTK36" s="238"/>
      <c r="PTL36" s="238"/>
      <c r="PTM36" s="238"/>
      <c r="PTN36" s="238"/>
      <c r="PTO36" s="238"/>
      <c r="PTP36" s="238"/>
      <c r="PTQ36" s="238"/>
      <c r="PTR36" s="238"/>
      <c r="PTS36" s="238"/>
      <c r="PTT36" s="238"/>
      <c r="PTU36" s="238"/>
      <c r="PTV36" s="238"/>
      <c r="PTW36" s="238"/>
      <c r="PTX36" s="238"/>
      <c r="PTY36" s="238"/>
      <c r="PTZ36" s="238"/>
      <c r="PUA36" s="238"/>
      <c r="PUB36" s="238"/>
      <c r="PUC36" s="238"/>
      <c r="PUD36" s="238"/>
      <c r="PUE36" s="238"/>
      <c r="PUF36" s="238"/>
      <c r="PUG36" s="238"/>
      <c r="PUH36" s="238"/>
      <c r="PUI36" s="238"/>
      <c r="PUJ36" s="238"/>
      <c r="PUK36" s="238"/>
      <c r="PUL36" s="238"/>
      <c r="PUM36" s="238"/>
      <c r="PUN36" s="238"/>
      <c r="PUO36" s="238"/>
      <c r="PUP36" s="238"/>
      <c r="PUQ36" s="238"/>
      <c r="PUR36" s="238"/>
      <c r="PUS36" s="238"/>
      <c r="PUT36" s="238"/>
      <c r="PUU36" s="238"/>
      <c r="PUV36" s="238"/>
      <c r="PUW36" s="238"/>
      <c r="PUX36" s="238"/>
      <c r="PUY36" s="238"/>
      <c r="PUZ36" s="238"/>
      <c r="PVA36" s="238"/>
      <c r="PVB36" s="238"/>
      <c r="PVC36" s="238"/>
      <c r="PVD36" s="238"/>
      <c r="PVE36" s="238"/>
      <c r="PVF36" s="238"/>
      <c r="PVG36" s="238"/>
      <c r="PVH36" s="238"/>
      <c r="PVI36" s="238"/>
      <c r="PVJ36" s="238"/>
      <c r="PVK36" s="238"/>
      <c r="PVL36" s="238"/>
      <c r="PVM36" s="238"/>
      <c r="PVN36" s="238"/>
      <c r="PVO36" s="238"/>
      <c r="PVP36" s="238"/>
      <c r="PVQ36" s="238"/>
      <c r="PVR36" s="238"/>
      <c r="PVS36" s="238"/>
      <c r="PVT36" s="238"/>
      <c r="PVU36" s="238"/>
      <c r="PVV36" s="238"/>
      <c r="PVW36" s="238"/>
      <c r="PVX36" s="238"/>
      <c r="PVY36" s="238"/>
      <c r="PVZ36" s="238"/>
      <c r="PWA36" s="238"/>
      <c r="PWB36" s="238"/>
      <c r="PWC36" s="238"/>
      <c r="PWD36" s="238"/>
      <c r="PWE36" s="238"/>
      <c r="PWF36" s="238"/>
      <c r="PWG36" s="238"/>
      <c r="PWH36" s="238"/>
      <c r="PWI36" s="238"/>
      <c r="PWJ36" s="238"/>
      <c r="PWK36" s="238"/>
      <c r="PWL36" s="238"/>
      <c r="PWM36" s="238"/>
      <c r="PWN36" s="238"/>
      <c r="PWO36" s="238"/>
      <c r="PWP36" s="238"/>
      <c r="PWQ36" s="238"/>
      <c r="PWR36" s="238"/>
      <c r="PWS36" s="238"/>
      <c r="PWT36" s="238"/>
      <c r="PWU36" s="238"/>
      <c r="PWV36" s="238"/>
      <c r="PWW36" s="238"/>
      <c r="PWX36" s="238"/>
      <c r="PWY36" s="238"/>
      <c r="PWZ36" s="238"/>
      <c r="PXA36" s="238"/>
      <c r="PXB36" s="238"/>
      <c r="PXC36" s="238"/>
      <c r="PXD36" s="238"/>
      <c r="PXE36" s="238"/>
      <c r="PXF36" s="238"/>
      <c r="PXG36" s="238"/>
      <c r="PXH36" s="238"/>
      <c r="PXI36" s="238"/>
      <c r="PXJ36" s="238"/>
      <c r="PXK36" s="238"/>
      <c r="PXL36" s="238"/>
      <c r="PXM36" s="238"/>
      <c r="PXN36" s="238"/>
      <c r="PXO36" s="238"/>
      <c r="PXP36" s="238"/>
      <c r="PXQ36" s="238"/>
      <c r="PXR36" s="238"/>
      <c r="PXS36" s="238"/>
      <c r="PXT36" s="238"/>
      <c r="PXU36" s="238"/>
      <c r="PXV36" s="238"/>
      <c r="PXW36" s="238"/>
      <c r="PXX36" s="238"/>
      <c r="PXY36" s="238"/>
      <c r="PXZ36" s="238"/>
      <c r="PYA36" s="238"/>
      <c r="PYB36" s="238"/>
      <c r="PYC36" s="238"/>
      <c r="PYD36" s="238"/>
      <c r="PYE36" s="238"/>
      <c r="PYF36" s="238"/>
      <c r="PYG36" s="238"/>
      <c r="PYH36" s="238"/>
      <c r="PYI36" s="238"/>
      <c r="PYJ36" s="238"/>
      <c r="PYK36" s="238"/>
      <c r="PYL36" s="238"/>
      <c r="PYM36" s="238"/>
      <c r="PYN36" s="238"/>
      <c r="PYO36" s="238"/>
      <c r="PYP36" s="238"/>
      <c r="PYQ36" s="238"/>
      <c r="PYR36" s="238"/>
      <c r="PYS36" s="238"/>
      <c r="PYT36" s="238"/>
      <c r="PYU36" s="238"/>
      <c r="PYV36" s="238"/>
      <c r="PYW36" s="238"/>
      <c r="PYX36" s="238"/>
      <c r="PYY36" s="238"/>
      <c r="PYZ36" s="238"/>
      <c r="PZA36" s="238"/>
      <c r="PZB36" s="238"/>
      <c r="PZC36" s="238"/>
      <c r="PZD36" s="238"/>
      <c r="PZE36" s="238"/>
      <c r="PZF36" s="238"/>
      <c r="PZG36" s="238"/>
      <c r="PZH36" s="238"/>
      <c r="PZI36" s="238"/>
      <c r="PZJ36" s="238"/>
      <c r="PZK36" s="238"/>
      <c r="PZL36" s="238"/>
      <c r="PZM36" s="238"/>
      <c r="PZN36" s="238"/>
      <c r="PZO36" s="238"/>
      <c r="PZP36" s="238"/>
      <c r="PZQ36" s="238"/>
      <c r="PZR36" s="238"/>
      <c r="PZS36" s="238"/>
      <c r="PZT36" s="238"/>
      <c r="PZU36" s="238"/>
      <c r="PZV36" s="238"/>
      <c r="PZW36" s="238"/>
      <c r="PZX36" s="238"/>
      <c r="PZY36" s="238"/>
      <c r="PZZ36" s="238"/>
      <c r="QAA36" s="238"/>
      <c r="QAB36" s="238"/>
      <c r="QAC36" s="238"/>
      <c r="QAD36" s="238"/>
      <c r="QAE36" s="238"/>
      <c r="QAF36" s="238"/>
      <c r="QAG36" s="238"/>
      <c r="QAH36" s="238"/>
      <c r="QAI36" s="238"/>
      <c r="QAJ36" s="238"/>
      <c r="QAK36" s="238"/>
      <c r="QAL36" s="238"/>
      <c r="QAM36" s="238"/>
      <c r="QAN36" s="238"/>
      <c r="QAO36" s="238"/>
      <c r="QAP36" s="238"/>
      <c r="QAQ36" s="238"/>
      <c r="QAR36" s="238"/>
      <c r="QAS36" s="238"/>
      <c r="QAT36" s="238"/>
      <c r="QAU36" s="238"/>
      <c r="QAV36" s="238"/>
      <c r="QAW36" s="238"/>
      <c r="QAX36" s="238"/>
      <c r="QAY36" s="238"/>
      <c r="QAZ36" s="238"/>
      <c r="QBA36" s="238"/>
      <c r="QBB36" s="238"/>
      <c r="QBC36" s="238"/>
      <c r="QBD36" s="238"/>
      <c r="QBE36" s="238"/>
      <c r="QBF36" s="238"/>
      <c r="QBG36" s="238"/>
      <c r="QBH36" s="238"/>
      <c r="QBI36" s="238"/>
      <c r="QBJ36" s="238"/>
      <c r="QBK36" s="238"/>
      <c r="QBL36" s="238"/>
      <c r="QBM36" s="238"/>
      <c r="QBN36" s="238"/>
      <c r="QBO36" s="238"/>
      <c r="QBP36" s="238"/>
      <c r="QBQ36" s="238"/>
      <c r="QBR36" s="238"/>
      <c r="QBS36" s="238"/>
      <c r="QBT36" s="238"/>
      <c r="QBU36" s="238"/>
      <c r="QBV36" s="238"/>
      <c r="QBW36" s="238"/>
      <c r="QBX36" s="238"/>
      <c r="QBY36" s="238"/>
      <c r="QBZ36" s="238"/>
      <c r="QCA36" s="238"/>
      <c r="QCB36" s="238"/>
      <c r="QCC36" s="238"/>
      <c r="QCD36" s="238"/>
      <c r="QCE36" s="238"/>
      <c r="QCF36" s="238"/>
      <c r="QCG36" s="238"/>
      <c r="QCH36" s="238"/>
      <c r="QCI36" s="238"/>
      <c r="QCJ36" s="238"/>
      <c r="QCK36" s="238"/>
      <c r="QCL36" s="238"/>
      <c r="QCM36" s="238"/>
      <c r="QCN36" s="238"/>
      <c r="QCO36" s="238"/>
      <c r="QCP36" s="238"/>
      <c r="QCQ36" s="238"/>
      <c r="QCR36" s="238"/>
      <c r="QCS36" s="238"/>
      <c r="QCT36" s="238"/>
      <c r="QCU36" s="238"/>
      <c r="QCV36" s="238"/>
      <c r="QCW36" s="238"/>
      <c r="QCX36" s="238"/>
      <c r="QCY36" s="238"/>
      <c r="QCZ36" s="238"/>
      <c r="QDA36" s="238"/>
      <c r="QDB36" s="238"/>
      <c r="QDC36" s="238"/>
      <c r="QDD36" s="238"/>
      <c r="QDE36" s="238"/>
      <c r="QDF36" s="238"/>
      <c r="QDG36" s="238"/>
      <c r="QDH36" s="238"/>
      <c r="QDI36" s="238"/>
      <c r="QDJ36" s="238"/>
      <c r="QDK36" s="238"/>
      <c r="QDL36" s="238"/>
      <c r="QDM36" s="238"/>
      <c r="QDN36" s="238"/>
      <c r="QDO36" s="238"/>
      <c r="QDP36" s="238"/>
      <c r="QDQ36" s="238"/>
      <c r="QDR36" s="238"/>
      <c r="QDS36" s="238"/>
      <c r="QDT36" s="238"/>
      <c r="QDU36" s="238"/>
      <c r="QDV36" s="238"/>
      <c r="QDW36" s="238"/>
      <c r="QDX36" s="238"/>
      <c r="QDY36" s="238"/>
      <c r="QDZ36" s="238"/>
      <c r="QEA36" s="238"/>
      <c r="QEB36" s="238"/>
      <c r="QEC36" s="238"/>
      <c r="QED36" s="238"/>
      <c r="QEE36" s="238"/>
      <c r="QEF36" s="238"/>
      <c r="QEG36" s="238"/>
      <c r="QEH36" s="238"/>
      <c r="QEI36" s="238"/>
      <c r="QEJ36" s="238"/>
      <c r="QEK36" s="238"/>
      <c r="QEL36" s="238"/>
      <c r="QEM36" s="238"/>
      <c r="QEN36" s="238"/>
      <c r="QEO36" s="238"/>
      <c r="QEP36" s="238"/>
      <c r="QEQ36" s="238"/>
      <c r="QER36" s="238"/>
      <c r="QES36" s="238"/>
      <c r="QET36" s="238"/>
      <c r="QEU36" s="238"/>
      <c r="QEV36" s="238"/>
      <c r="QEW36" s="238"/>
      <c r="QEX36" s="238"/>
      <c r="QEY36" s="238"/>
      <c r="QEZ36" s="238"/>
      <c r="QFA36" s="238"/>
      <c r="QFB36" s="238"/>
      <c r="QFC36" s="238"/>
      <c r="QFD36" s="238"/>
      <c r="QFE36" s="238"/>
      <c r="QFF36" s="238"/>
      <c r="QFG36" s="238"/>
      <c r="QFH36" s="238"/>
      <c r="QFI36" s="238"/>
      <c r="QFJ36" s="238"/>
      <c r="QFK36" s="238"/>
      <c r="QFL36" s="238"/>
      <c r="QFM36" s="238"/>
      <c r="QFN36" s="238"/>
      <c r="QFO36" s="238"/>
      <c r="QFP36" s="238"/>
      <c r="QFQ36" s="238"/>
      <c r="QFR36" s="238"/>
      <c r="QFS36" s="238"/>
      <c r="QFT36" s="238"/>
      <c r="QFU36" s="238"/>
      <c r="QFV36" s="238"/>
      <c r="QFW36" s="238"/>
      <c r="QFX36" s="238"/>
      <c r="QFY36" s="238"/>
      <c r="QFZ36" s="238"/>
      <c r="QGA36" s="238"/>
      <c r="QGB36" s="238"/>
      <c r="QGC36" s="238"/>
      <c r="QGD36" s="238"/>
      <c r="QGE36" s="238"/>
      <c r="QGF36" s="238"/>
      <c r="QGG36" s="238"/>
      <c r="QGH36" s="238"/>
      <c r="QGI36" s="238"/>
      <c r="QGJ36" s="238"/>
      <c r="QGK36" s="238"/>
      <c r="QGL36" s="238"/>
      <c r="QGM36" s="238"/>
      <c r="QGN36" s="238"/>
      <c r="QGO36" s="238"/>
      <c r="QGP36" s="238"/>
      <c r="QGQ36" s="238"/>
      <c r="QGR36" s="238"/>
      <c r="QGS36" s="238"/>
      <c r="QGT36" s="238"/>
      <c r="QGU36" s="238"/>
      <c r="QGV36" s="238"/>
      <c r="QGW36" s="238"/>
      <c r="QGX36" s="238"/>
      <c r="QGY36" s="238"/>
      <c r="QGZ36" s="238"/>
      <c r="QHA36" s="238"/>
      <c r="QHB36" s="238"/>
      <c r="QHC36" s="238"/>
      <c r="QHD36" s="238"/>
      <c r="QHE36" s="238"/>
      <c r="QHF36" s="238"/>
      <c r="QHG36" s="238"/>
      <c r="QHH36" s="238"/>
      <c r="QHI36" s="238"/>
      <c r="QHJ36" s="238"/>
      <c r="QHK36" s="238"/>
      <c r="QHL36" s="238"/>
      <c r="QHM36" s="238"/>
      <c r="QHN36" s="238"/>
      <c r="QHO36" s="238"/>
      <c r="QHP36" s="238"/>
      <c r="QHQ36" s="238"/>
      <c r="QHR36" s="238"/>
      <c r="QHS36" s="238"/>
      <c r="QHT36" s="238"/>
      <c r="QHU36" s="238"/>
      <c r="QHV36" s="238"/>
      <c r="QHW36" s="238"/>
      <c r="QHX36" s="238"/>
      <c r="QHY36" s="238"/>
      <c r="QHZ36" s="238"/>
      <c r="QIA36" s="238"/>
      <c r="QIB36" s="238"/>
      <c r="QIC36" s="238"/>
      <c r="QID36" s="238"/>
      <c r="QIE36" s="238"/>
      <c r="QIF36" s="238"/>
      <c r="QIG36" s="238"/>
      <c r="QIH36" s="238"/>
      <c r="QII36" s="238"/>
      <c r="QIJ36" s="238"/>
      <c r="QIK36" s="238"/>
      <c r="QIL36" s="238"/>
      <c r="QIM36" s="238"/>
      <c r="QIN36" s="238"/>
      <c r="QIO36" s="238"/>
      <c r="QIP36" s="238"/>
      <c r="QIQ36" s="238"/>
      <c r="QIR36" s="238"/>
      <c r="QIS36" s="238"/>
      <c r="QIT36" s="238"/>
      <c r="QIU36" s="238"/>
      <c r="QIV36" s="238"/>
      <c r="QIW36" s="238"/>
      <c r="QIX36" s="238"/>
      <c r="QIY36" s="238"/>
      <c r="QIZ36" s="238"/>
      <c r="QJA36" s="238"/>
      <c r="QJB36" s="238"/>
      <c r="QJC36" s="238"/>
      <c r="QJD36" s="238"/>
      <c r="QJE36" s="238"/>
      <c r="QJF36" s="238"/>
      <c r="QJG36" s="238"/>
      <c r="QJH36" s="238"/>
      <c r="QJI36" s="238"/>
      <c r="QJJ36" s="238"/>
      <c r="QJK36" s="238"/>
      <c r="QJL36" s="238"/>
      <c r="QJM36" s="238"/>
      <c r="QJN36" s="238"/>
      <c r="QJO36" s="238"/>
      <c r="QJP36" s="238"/>
      <c r="QJQ36" s="238"/>
      <c r="QJR36" s="238"/>
      <c r="QJS36" s="238"/>
      <c r="QJT36" s="238"/>
      <c r="QJU36" s="238"/>
      <c r="QJV36" s="238"/>
      <c r="QJW36" s="238"/>
      <c r="QJX36" s="238"/>
      <c r="QJY36" s="238"/>
      <c r="QJZ36" s="238"/>
      <c r="QKA36" s="238"/>
      <c r="QKB36" s="238"/>
      <c r="QKC36" s="238"/>
      <c r="QKD36" s="238"/>
      <c r="QKE36" s="238"/>
      <c r="QKF36" s="238"/>
      <c r="QKG36" s="238"/>
      <c r="QKH36" s="238"/>
      <c r="QKI36" s="238"/>
      <c r="QKJ36" s="238"/>
      <c r="QKK36" s="238"/>
      <c r="QKL36" s="238"/>
      <c r="QKM36" s="238"/>
      <c r="QKN36" s="238"/>
      <c r="QKO36" s="238"/>
      <c r="QKP36" s="238"/>
      <c r="QKQ36" s="238"/>
      <c r="QKR36" s="238"/>
      <c r="QKS36" s="238"/>
      <c r="QKT36" s="238"/>
      <c r="QKU36" s="238"/>
      <c r="QKV36" s="238"/>
      <c r="QKW36" s="238"/>
      <c r="QKX36" s="238"/>
      <c r="QKY36" s="238"/>
      <c r="QKZ36" s="238"/>
      <c r="QLA36" s="238"/>
      <c r="QLB36" s="238"/>
      <c r="QLC36" s="238"/>
      <c r="QLD36" s="238"/>
      <c r="QLE36" s="238"/>
      <c r="QLF36" s="238"/>
      <c r="QLG36" s="238"/>
      <c r="QLH36" s="238"/>
      <c r="QLI36" s="238"/>
      <c r="QLJ36" s="238"/>
      <c r="QLK36" s="238"/>
      <c r="QLL36" s="238"/>
      <c r="QLM36" s="238"/>
      <c r="QLN36" s="238"/>
      <c r="QLO36" s="238"/>
      <c r="QLP36" s="238"/>
      <c r="QLQ36" s="238"/>
      <c r="QLR36" s="238"/>
      <c r="QLS36" s="238"/>
      <c r="QLT36" s="238"/>
      <c r="QLU36" s="238"/>
      <c r="QLV36" s="238"/>
      <c r="QLW36" s="238"/>
      <c r="QLX36" s="238"/>
      <c r="QLY36" s="238"/>
      <c r="QLZ36" s="238"/>
      <c r="QMA36" s="238"/>
      <c r="QMB36" s="238"/>
      <c r="QMC36" s="238"/>
      <c r="QMD36" s="238"/>
      <c r="QME36" s="238"/>
      <c r="QMF36" s="238"/>
      <c r="QMG36" s="238"/>
      <c r="QMH36" s="238"/>
      <c r="QMI36" s="238"/>
      <c r="QMJ36" s="238"/>
      <c r="QMK36" s="238"/>
      <c r="QML36" s="238"/>
      <c r="QMM36" s="238"/>
      <c r="QMN36" s="238"/>
      <c r="QMO36" s="238"/>
      <c r="QMP36" s="238"/>
      <c r="QMQ36" s="238"/>
      <c r="QMR36" s="238"/>
      <c r="QMS36" s="238"/>
      <c r="QMT36" s="238"/>
      <c r="QMU36" s="238"/>
      <c r="QMV36" s="238"/>
      <c r="QMW36" s="238"/>
      <c r="QMX36" s="238"/>
      <c r="QMY36" s="238"/>
      <c r="QMZ36" s="238"/>
      <c r="QNA36" s="238"/>
      <c r="QNB36" s="238"/>
      <c r="QNC36" s="238"/>
      <c r="QND36" s="238"/>
      <c r="QNE36" s="238"/>
      <c r="QNF36" s="238"/>
      <c r="QNG36" s="238"/>
      <c r="QNH36" s="238"/>
      <c r="QNI36" s="238"/>
      <c r="QNJ36" s="238"/>
      <c r="QNK36" s="238"/>
      <c r="QNL36" s="238"/>
      <c r="QNM36" s="238"/>
      <c r="QNN36" s="238"/>
      <c r="QNO36" s="238"/>
      <c r="QNP36" s="238"/>
      <c r="QNQ36" s="238"/>
      <c r="QNR36" s="238"/>
      <c r="QNS36" s="238"/>
      <c r="QNT36" s="238"/>
      <c r="QNU36" s="238"/>
      <c r="QNV36" s="238"/>
      <c r="QNW36" s="238"/>
      <c r="QNX36" s="238"/>
      <c r="QNY36" s="238"/>
      <c r="QNZ36" s="238"/>
      <c r="QOA36" s="238"/>
      <c r="QOB36" s="238"/>
      <c r="QOC36" s="238"/>
      <c r="QOD36" s="238"/>
      <c r="QOE36" s="238"/>
      <c r="QOF36" s="238"/>
      <c r="QOG36" s="238"/>
      <c r="QOH36" s="238"/>
      <c r="QOI36" s="238"/>
      <c r="QOJ36" s="238"/>
      <c r="QOK36" s="238"/>
      <c r="QOL36" s="238"/>
      <c r="QOM36" s="238"/>
      <c r="QON36" s="238"/>
      <c r="QOO36" s="238"/>
      <c r="QOP36" s="238"/>
      <c r="QOQ36" s="238"/>
      <c r="QOR36" s="238"/>
      <c r="QOS36" s="238"/>
      <c r="QOT36" s="238"/>
      <c r="QOU36" s="238"/>
      <c r="QOV36" s="238"/>
      <c r="QOW36" s="238"/>
      <c r="QOX36" s="238"/>
      <c r="QOY36" s="238"/>
      <c r="QOZ36" s="238"/>
      <c r="QPA36" s="238"/>
      <c r="QPB36" s="238"/>
      <c r="QPC36" s="238"/>
      <c r="QPD36" s="238"/>
      <c r="QPE36" s="238"/>
      <c r="QPF36" s="238"/>
      <c r="QPG36" s="238"/>
      <c r="QPH36" s="238"/>
      <c r="QPI36" s="238"/>
      <c r="QPJ36" s="238"/>
      <c r="QPK36" s="238"/>
      <c r="QPL36" s="238"/>
      <c r="QPM36" s="238"/>
      <c r="QPN36" s="238"/>
      <c r="QPO36" s="238"/>
      <c r="QPP36" s="238"/>
      <c r="QPQ36" s="238"/>
      <c r="QPR36" s="238"/>
      <c r="QPS36" s="238"/>
      <c r="QPT36" s="238"/>
      <c r="QPU36" s="238"/>
      <c r="QPV36" s="238"/>
      <c r="QPW36" s="238"/>
      <c r="QPX36" s="238"/>
      <c r="QPY36" s="238"/>
      <c r="QPZ36" s="238"/>
      <c r="QQA36" s="238"/>
      <c r="QQB36" s="238"/>
      <c r="QQC36" s="238"/>
      <c r="QQD36" s="238"/>
      <c r="QQE36" s="238"/>
      <c r="QQF36" s="238"/>
      <c r="QQG36" s="238"/>
      <c r="QQH36" s="238"/>
      <c r="QQI36" s="238"/>
      <c r="QQJ36" s="238"/>
      <c r="QQK36" s="238"/>
      <c r="QQL36" s="238"/>
      <c r="QQM36" s="238"/>
      <c r="QQN36" s="238"/>
      <c r="QQO36" s="238"/>
      <c r="QQP36" s="238"/>
      <c r="QQQ36" s="238"/>
      <c r="QQR36" s="238"/>
      <c r="QQS36" s="238"/>
      <c r="QQT36" s="238"/>
      <c r="QQU36" s="238"/>
      <c r="QQV36" s="238"/>
      <c r="QQW36" s="238"/>
      <c r="QQX36" s="238"/>
      <c r="QQY36" s="238"/>
      <c r="QQZ36" s="238"/>
      <c r="QRA36" s="238"/>
      <c r="QRB36" s="238"/>
      <c r="QRC36" s="238"/>
      <c r="QRD36" s="238"/>
      <c r="QRE36" s="238"/>
      <c r="QRF36" s="238"/>
      <c r="QRG36" s="238"/>
      <c r="QRH36" s="238"/>
      <c r="QRI36" s="238"/>
      <c r="QRJ36" s="238"/>
      <c r="QRK36" s="238"/>
      <c r="QRL36" s="238"/>
      <c r="QRM36" s="238"/>
      <c r="QRN36" s="238"/>
      <c r="QRO36" s="238"/>
      <c r="QRP36" s="238"/>
      <c r="QRQ36" s="238"/>
      <c r="QRR36" s="238"/>
      <c r="QRS36" s="238"/>
      <c r="QRT36" s="238"/>
      <c r="QRU36" s="238"/>
      <c r="QRV36" s="238"/>
      <c r="QRW36" s="238"/>
      <c r="QRX36" s="238"/>
      <c r="QRY36" s="238"/>
      <c r="QRZ36" s="238"/>
      <c r="QSA36" s="238"/>
      <c r="QSB36" s="238"/>
      <c r="QSC36" s="238"/>
      <c r="QSD36" s="238"/>
      <c r="QSE36" s="238"/>
      <c r="QSF36" s="238"/>
      <c r="QSG36" s="238"/>
      <c r="QSH36" s="238"/>
      <c r="QSI36" s="238"/>
      <c r="QSJ36" s="238"/>
      <c r="QSK36" s="238"/>
      <c r="QSL36" s="238"/>
      <c r="QSM36" s="238"/>
      <c r="QSN36" s="238"/>
      <c r="QSO36" s="238"/>
      <c r="QSP36" s="238"/>
      <c r="QSQ36" s="238"/>
      <c r="QSR36" s="238"/>
      <c r="QSS36" s="238"/>
      <c r="QST36" s="238"/>
      <c r="QSU36" s="238"/>
      <c r="QSV36" s="238"/>
      <c r="QSW36" s="238"/>
      <c r="QSX36" s="238"/>
      <c r="QSY36" s="238"/>
      <c r="QSZ36" s="238"/>
      <c r="QTA36" s="238"/>
      <c r="QTB36" s="238"/>
      <c r="QTC36" s="238"/>
      <c r="QTD36" s="238"/>
      <c r="QTE36" s="238"/>
      <c r="QTF36" s="238"/>
      <c r="QTG36" s="238"/>
      <c r="QTH36" s="238"/>
      <c r="QTI36" s="238"/>
      <c r="QTJ36" s="238"/>
      <c r="QTK36" s="238"/>
      <c r="QTL36" s="238"/>
      <c r="QTM36" s="238"/>
      <c r="QTN36" s="238"/>
      <c r="QTO36" s="238"/>
      <c r="QTP36" s="238"/>
      <c r="QTQ36" s="238"/>
      <c r="QTR36" s="238"/>
      <c r="QTS36" s="238"/>
      <c r="QTT36" s="238"/>
      <c r="QTU36" s="238"/>
      <c r="QTV36" s="238"/>
      <c r="QTW36" s="238"/>
      <c r="QTX36" s="238"/>
      <c r="QTY36" s="238"/>
      <c r="QTZ36" s="238"/>
      <c r="QUA36" s="238"/>
      <c r="QUB36" s="238"/>
      <c r="QUC36" s="238"/>
      <c r="QUD36" s="238"/>
      <c r="QUE36" s="238"/>
      <c r="QUF36" s="238"/>
      <c r="QUG36" s="238"/>
      <c r="QUH36" s="238"/>
      <c r="QUI36" s="238"/>
      <c r="QUJ36" s="238"/>
      <c r="QUK36" s="238"/>
      <c r="QUL36" s="238"/>
      <c r="QUM36" s="238"/>
      <c r="QUN36" s="238"/>
      <c r="QUO36" s="238"/>
      <c r="QUP36" s="238"/>
      <c r="QUQ36" s="238"/>
      <c r="QUR36" s="238"/>
      <c r="QUS36" s="238"/>
      <c r="QUT36" s="238"/>
      <c r="QUU36" s="238"/>
      <c r="QUV36" s="238"/>
      <c r="QUW36" s="238"/>
      <c r="QUX36" s="238"/>
      <c r="QUY36" s="238"/>
      <c r="QUZ36" s="238"/>
      <c r="QVA36" s="238"/>
      <c r="QVB36" s="238"/>
      <c r="QVC36" s="238"/>
      <c r="QVD36" s="238"/>
      <c r="QVE36" s="238"/>
      <c r="QVF36" s="238"/>
      <c r="QVG36" s="238"/>
      <c r="QVH36" s="238"/>
      <c r="QVI36" s="238"/>
      <c r="QVJ36" s="238"/>
      <c r="QVK36" s="238"/>
      <c r="QVL36" s="238"/>
      <c r="QVM36" s="238"/>
      <c r="QVN36" s="238"/>
      <c r="QVO36" s="238"/>
      <c r="QVP36" s="238"/>
      <c r="QVQ36" s="238"/>
      <c r="QVR36" s="238"/>
      <c r="QVS36" s="238"/>
      <c r="QVT36" s="238"/>
      <c r="QVU36" s="238"/>
      <c r="QVV36" s="238"/>
      <c r="QVW36" s="238"/>
      <c r="QVX36" s="238"/>
      <c r="QVY36" s="238"/>
      <c r="QVZ36" s="238"/>
      <c r="QWA36" s="238"/>
      <c r="QWB36" s="238"/>
      <c r="QWC36" s="238"/>
      <c r="QWD36" s="238"/>
      <c r="QWE36" s="238"/>
      <c r="QWF36" s="238"/>
      <c r="QWG36" s="238"/>
      <c r="QWH36" s="238"/>
      <c r="QWI36" s="238"/>
      <c r="QWJ36" s="238"/>
      <c r="QWK36" s="238"/>
      <c r="QWL36" s="238"/>
      <c r="QWM36" s="238"/>
      <c r="QWN36" s="238"/>
      <c r="QWO36" s="238"/>
      <c r="QWP36" s="238"/>
      <c r="QWQ36" s="238"/>
      <c r="QWR36" s="238"/>
      <c r="QWS36" s="238"/>
      <c r="QWT36" s="238"/>
      <c r="QWU36" s="238"/>
      <c r="QWV36" s="238"/>
      <c r="QWW36" s="238"/>
      <c r="QWX36" s="238"/>
      <c r="QWY36" s="238"/>
      <c r="QWZ36" s="238"/>
      <c r="QXA36" s="238"/>
      <c r="QXB36" s="238"/>
      <c r="QXC36" s="238"/>
      <c r="QXD36" s="238"/>
      <c r="QXE36" s="238"/>
      <c r="QXF36" s="238"/>
      <c r="QXG36" s="238"/>
      <c r="QXH36" s="238"/>
      <c r="QXI36" s="238"/>
      <c r="QXJ36" s="238"/>
      <c r="QXK36" s="238"/>
      <c r="QXL36" s="238"/>
      <c r="QXM36" s="238"/>
      <c r="QXN36" s="238"/>
      <c r="QXO36" s="238"/>
      <c r="QXP36" s="238"/>
      <c r="QXQ36" s="238"/>
      <c r="QXR36" s="238"/>
      <c r="QXS36" s="238"/>
      <c r="QXT36" s="238"/>
      <c r="QXU36" s="238"/>
      <c r="QXV36" s="238"/>
      <c r="QXW36" s="238"/>
      <c r="QXX36" s="238"/>
      <c r="QXY36" s="238"/>
      <c r="QXZ36" s="238"/>
      <c r="QYA36" s="238"/>
      <c r="QYB36" s="238"/>
      <c r="QYC36" s="238"/>
      <c r="QYD36" s="238"/>
      <c r="QYE36" s="238"/>
      <c r="QYF36" s="238"/>
      <c r="QYG36" s="238"/>
      <c r="QYH36" s="238"/>
      <c r="QYI36" s="238"/>
      <c r="QYJ36" s="238"/>
      <c r="QYK36" s="238"/>
      <c r="QYL36" s="238"/>
      <c r="QYM36" s="238"/>
      <c r="QYN36" s="238"/>
      <c r="QYO36" s="238"/>
      <c r="QYP36" s="238"/>
      <c r="QYQ36" s="238"/>
      <c r="QYR36" s="238"/>
      <c r="QYS36" s="238"/>
      <c r="QYT36" s="238"/>
      <c r="QYU36" s="238"/>
      <c r="QYV36" s="238"/>
      <c r="QYW36" s="238"/>
      <c r="QYX36" s="238"/>
      <c r="QYY36" s="238"/>
      <c r="QYZ36" s="238"/>
      <c r="QZA36" s="238"/>
      <c r="QZB36" s="238"/>
      <c r="QZC36" s="238"/>
      <c r="QZD36" s="238"/>
      <c r="QZE36" s="238"/>
      <c r="QZF36" s="238"/>
      <c r="QZG36" s="238"/>
      <c r="QZH36" s="238"/>
      <c r="QZI36" s="238"/>
      <c r="QZJ36" s="238"/>
      <c r="QZK36" s="238"/>
      <c r="QZL36" s="238"/>
      <c r="QZM36" s="238"/>
      <c r="QZN36" s="238"/>
      <c r="QZO36" s="238"/>
      <c r="QZP36" s="238"/>
      <c r="QZQ36" s="238"/>
      <c r="QZR36" s="238"/>
      <c r="QZS36" s="238"/>
      <c r="QZT36" s="238"/>
      <c r="QZU36" s="238"/>
      <c r="QZV36" s="238"/>
      <c r="QZW36" s="238"/>
      <c r="QZX36" s="238"/>
      <c r="QZY36" s="238"/>
      <c r="QZZ36" s="238"/>
      <c r="RAA36" s="238"/>
      <c r="RAB36" s="238"/>
      <c r="RAC36" s="238"/>
      <c r="RAD36" s="238"/>
      <c r="RAE36" s="238"/>
      <c r="RAF36" s="238"/>
      <c r="RAG36" s="238"/>
      <c r="RAH36" s="238"/>
      <c r="RAI36" s="238"/>
      <c r="RAJ36" s="238"/>
      <c r="RAK36" s="238"/>
      <c r="RAL36" s="238"/>
      <c r="RAM36" s="238"/>
      <c r="RAN36" s="238"/>
      <c r="RAO36" s="238"/>
      <c r="RAP36" s="238"/>
      <c r="RAQ36" s="238"/>
      <c r="RAR36" s="238"/>
      <c r="RAS36" s="238"/>
      <c r="RAT36" s="238"/>
      <c r="RAU36" s="238"/>
      <c r="RAV36" s="238"/>
      <c r="RAW36" s="238"/>
      <c r="RAX36" s="238"/>
      <c r="RAY36" s="238"/>
      <c r="RAZ36" s="238"/>
      <c r="RBA36" s="238"/>
      <c r="RBB36" s="238"/>
      <c r="RBC36" s="238"/>
      <c r="RBD36" s="238"/>
      <c r="RBE36" s="238"/>
      <c r="RBF36" s="238"/>
      <c r="RBG36" s="238"/>
      <c r="RBH36" s="238"/>
      <c r="RBI36" s="238"/>
      <c r="RBJ36" s="238"/>
      <c r="RBK36" s="238"/>
      <c r="RBL36" s="238"/>
      <c r="RBM36" s="238"/>
      <c r="RBN36" s="238"/>
      <c r="RBO36" s="238"/>
      <c r="RBP36" s="238"/>
      <c r="RBQ36" s="238"/>
      <c r="RBR36" s="238"/>
      <c r="RBS36" s="238"/>
      <c r="RBT36" s="238"/>
      <c r="RBU36" s="238"/>
      <c r="RBV36" s="238"/>
      <c r="RBW36" s="238"/>
      <c r="RBX36" s="238"/>
      <c r="RBY36" s="238"/>
      <c r="RBZ36" s="238"/>
      <c r="RCA36" s="238"/>
      <c r="RCB36" s="238"/>
      <c r="RCC36" s="238"/>
      <c r="RCD36" s="238"/>
      <c r="RCE36" s="238"/>
      <c r="RCF36" s="238"/>
      <c r="RCG36" s="238"/>
      <c r="RCH36" s="238"/>
      <c r="RCI36" s="238"/>
      <c r="RCJ36" s="238"/>
      <c r="RCK36" s="238"/>
      <c r="RCL36" s="238"/>
      <c r="RCM36" s="238"/>
      <c r="RCN36" s="238"/>
      <c r="RCO36" s="238"/>
      <c r="RCP36" s="238"/>
      <c r="RCQ36" s="238"/>
      <c r="RCR36" s="238"/>
      <c r="RCS36" s="238"/>
      <c r="RCT36" s="238"/>
      <c r="RCU36" s="238"/>
      <c r="RCV36" s="238"/>
      <c r="RCW36" s="238"/>
      <c r="RCX36" s="238"/>
      <c r="RCY36" s="238"/>
      <c r="RCZ36" s="238"/>
      <c r="RDA36" s="238"/>
      <c r="RDB36" s="238"/>
      <c r="RDC36" s="238"/>
      <c r="RDD36" s="238"/>
      <c r="RDE36" s="238"/>
      <c r="RDF36" s="238"/>
      <c r="RDG36" s="238"/>
      <c r="RDH36" s="238"/>
      <c r="RDI36" s="238"/>
      <c r="RDJ36" s="238"/>
      <c r="RDK36" s="238"/>
      <c r="RDL36" s="238"/>
      <c r="RDM36" s="238"/>
      <c r="RDN36" s="238"/>
      <c r="RDO36" s="238"/>
      <c r="RDP36" s="238"/>
      <c r="RDQ36" s="238"/>
      <c r="RDR36" s="238"/>
      <c r="RDS36" s="238"/>
      <c r="RDT36" s="238"/>
      <c r="RDU36" s="238"/>
      <c r="RDV36" s="238"/>
      <c r="RDW36" s="238"/>
      <c r="RDX36" s="238"/>
      <c r="RDY36" s="238"/>
      <c r="RDZ36" s="238"/>
      <c r="REA36" s="238"/>
      <c r="REB36" s="238"/>
      <c r="REC36" s="238"/>
      <c r="RED36" s="238"/>
      <c r="REE36" s="238"/>
      <c r="REF36" s="238"/>
      <c r="REG36" s="238"/>
      <c r="REH36" s="238"/>
      <c r="REI36" s="238"/>
      <c r="REJ36" s="238"/>
      <c r="REK36" s="238"/>
      <c r="REL36" s="238"/>
      <c r="REM36" s="238"/>
      <c r="REN36" s="238"/>
      <c r="REO36" s="238"/>
      <c r="REP36" s="238"/>
      <c r="REQ36" s="238"/>
      <c r="RER36" s="238"/>
      <c r="RES36" s="238"/>
      <c r="RET36" s="238"/>
      <c r="REU36" s="238"/>
      <c r="REV36" s="238"/>
      <c r="REW36" s="238"/>
      <c r="REX36" s="238"/>
      <c r="REY36" s="238"/>
      <c r="REZ36" s="238"/>
      <c r="RFA36" s="238"/>
      <c r="RFB36" s="238"/>
      <c r="RFC36" s="238"/>
      <c r="RFD36" s="238"/>
      <c r="RFE36" s="238"/>
      <c r="RFF36" s="238"/>
      <c r="RFG36" s="238"/>
      <c r="RFH36" s="238"/>
      <c r="RFI36" s="238"/>
      <c r="RFJ36" s="238"/>
      <c r="RFK36" s="238"/>
      <c r="RFL36" s="238"/>
      <c r="RFM36" s="238"/>
      <c r="RFN36" s="238"/>
      <c r="RFO36" s="238"/>
      <c r="RFP36" s="238"/>
      <c r="RFQ36" s="238"/>
      <c r="RFR36" s="238"/>
      <c r="RFS36" s="238"/>
      <c r="RFT36" s="238"/>
      <c r="RFU36" s="238"/>
      <c r="RFV36" s="238"/>
      <c r="RFW36" s="238"/>
      <c r="RFX36" s="238"/>
      <c r="RFY36" s="238"/>
      <c r="RFZ36" s="238"/>
      <c r="RGA36" s="238"/>
      <c r="RGB36" s="238"/>
      <c r="RGC36" s="238"/>
      <c r="RGD36" s="238"/>
      <c r="RGE36" s="238"/>
      <c r="RGF36" s="238"/>
      <c r="RGG36" s="238"/>
      <c r="RGH36" s="238"/>
      <c r="RGI36" s="238"/>
      <c r="RGJ36" s="238"/>
      <c r="RGK36" s="238"/>
      <c r="RGL36" s="238"/>
      <c r="RGM36" s="238"/>
      <c r="RGN36" s="238"/>
      <c r="RGO36" s="238"/>
      <c r="RGP36" s="238"/>
      <c r="RGQ36" s="238"/>
      <c r="RGR36" s="238"/>
      <c r="RGS36" s="238"/>
      <c r="RGT36" s="238"/>
      <c r="RGU36" s="238"/>
      <c r="RGV36" s="238"/>
      <c r="RGW36" s="238"/>
      <c r="RGX36" s="238"/>
      <c r="RGY36" s="238"/>
      <c r="RGZ36" s="238"/>
      <c r="RHA36" s="238"/>
      <c r="RHB36" s="238"/>
      <c r="RHC36" s="238"/>
      <c r="RHD36" s="238"/>
      <c r="RHE36" s="238"/>
      <c r="RHF36" s="238"/>
      <c r="RHG36" s="238"/>
      <c r="RHH36" s="238"/>
      <c r="RHI36" s="238"/>
      <c r="RHJ36" s="238"/>
      <c r="RHK36" s="238"/>
      <c r="RHL36" s="238"/>
      <c r="RHM36" s="238"/>
      <c r="RHN36" s="238"/>
      <c r="RHO36" s="238"/>
      <c r="RHP36" s="238"/>
      <c r="RHQ36" s="238"/>
      <c r="RHR36" s="238"/>
      <c r="RHS36" s="238"/>
      <c r="RHT36" s="238"/>
      <c r="RHU36" s="238"/>
      <c r="RHV36" s="238"/>
      <c r="RHW36" s="238"/>
      <c r="RHX36" s="238"/>
      <c r="RHY36" s="238"/>
      <c r="RHZ36" s="238"/>
      <c r="RIA36" s="238"/>
      <c r="RIB36" s="238"/>
      <c r="RIC36" s="238"/>
      <c r="RID36" s="238"/>
      <c r="RIE36" s="238"/>
      <c r="RIF36" s="238"/>
      <c r="RIG36" s="238"/>
      <c r="RIH36" s="238"/>
      <c r="RII36" s="238"/>
      <c r="RIJ36" s="238"/>
      <c r="RIK36" s="238"/>
      <c r="RIL36" s="238"/>
      <c r="RIM36" s="238"/>
      <c r="RIN36" s="238"/>
      <c r="RIO36" s="238"/>
      <c r="RIP36" s="238"/>
      <c r="RIQ36" s="238"/>
      <c r="RIR36" s="238"/>
      <c r="RIS36" s="238"/>
      <c r="RIT36" s="238"/>
      <c r="RIU36" s="238"/>
      <c r="RIV36" s="238"/>
      <c r="RIW36" s="238"/>
      <c r="RIX36" s="238"/>
      <c r="RIY36" s="238"/>
      <c r="RIZ36" s="238"/>
      <c r="RJA36" s="238"/>
      <c r="RJB36" s="238"/>
      <c r="RJC36" s="238"/>
      <c r="RJD36" s="238"/>
      <c r="RJE36" s="238"/>
      <c r="RJF36" s="238"/>
      <c r="RJG36" s="238"/>
      <c r="RJH36" s="238"/>
      <c r="RJI36" s="238"/>
      <c r="RJJ36" s="238"/>
      <c r="RJK36" s="238"/>
      <c r="RJL36" s="238"/>
      <c r="RJM36" s="238"/>
      <c r="RJN36" s="238"/>
      <c r="RJO36" s="238"/>
      <c r="RJP36" s="238"/>
      <c r="RJQ36" s="238"/>
      <c r="RJR36" s="238"/>
      <c r="RJS36" s="238"/>
      <c r="RJT36" s="238"/>
      <c r="RJU36" s="238"/>
      <c r="RJV36" s="238"/>
      <c r="RJW36" s="238"/>
      <c r="RJX36" s="238"/>
      <c r="RJY36" s="238"/>
      <c r="RJZ36" s="238"/>
      <c r="RKA36" s="238"/>
      <c r="RKB36" s="238"/>
      <c r="RKC36" s="238"/>
      <c r="RKD36" s="238"/>
      <c r="RKE36" s="238"/>
      <c r="RKF36" s="238"/>
      <c r="RKG36" s="238"/>
      <c r="RKH36" s="238"/>
      <c r="RKI36" s="238"/>
      <c r="RKJ36" s="238"/>
      <c r="RKK36" s="238"/>
      <c r="RKL36" s="238"/>
      <c r="RKM36" s="238"/>
      <c r="RKN36" s="238"/>
      <c r="RKO36" s="238"/>
      <c r="RKP36" s="238"/>
      <c r="RKQ36" s="238"/>
      <c r="RKR36" s="238"/>
      <c r="RKS36" s="238"/>
      <c r="RKT36" s="238"/>
      <c r="RKU36" s="238"/>
      <c r="RKV36" s="238"/>
      <c r="RKW36" s="238"/>
      <c r="RKX36" s="238"/>
      <c r="RKY36" s="238"/>
      <c r="RKZ36" s="238"/>
      <c r="RLA36" s="238"/>
      <c r="RLB36" s="238"/>
      <c r="RLC36" s="238"/>
      <c r="RLD36" s="238"/>
      <c r="RLE36" s="238"/>
      <c r="RLF36" s="238"/>
      <c r="RLG36" s="238"/>
      <c r="RLH36" s="238"/>
      <c r="RLI36" s="238"/>
      <c r="RLJ36" s="238"/>
      <c r="RLK36" s="238"/>
      <c r="RLL36" s="238"/>
      <c r="RLM36" s="238"/>
      <c r="RLN36" s="238"/>
      <c r="RLO36" s="238"/>
      <c r="RLP36" s="238"/>
      <c r="RLQ36" s="238"/>
      <c r="RLR36" s="238"/>
      <c r="RLS36" s="238"/>
      <c r="RLT36" s="238"/>
      <c r="RLU36" s="238"/>
      <c r="RLV36" s="238"/>
      <c r="RLW36" s="238"/>
      <c r="RLX36" s="238"/>
      <c r="RLY36" s="238"/>
      <c r="RLZ36" s="238"/>
      <c r="RMA36" s="238"/>
      <c r="RMB36" s="238"/>
      <c r="RMC36" s="238"/>
      <c r="RMD36" s="238"/>
      <c r="RME36" s="238"/>
      <c r="RMF36" s="238"/>
      <c r="RMG36" s="238"/>
      <c r="RMH36" s="238"/>
      <c r="RMI36" s="238"/>
      <c r="RMJ36" s="238"/>
      <c r="RMK36" s="238"/>
      <c r="RML36" s="238"/>
      <c r="RMM36" s="238"/>
      <c r="RMN36" s="238"/>
      <c r="RMO36" s="238"/>
      <c r="RMP36" s="238"/>
      <c r="RMQ36" s="238"/>
      <c r="RMR36" s="238"/>
      <c r="RMS36" s="238"/>
      <c r="RMT36" s="238"/>
      <c r="RMU36" s="238"/>
      <c r="RMV36" s="238"/>
      <c r="RMW36" s="238"/>
      <c r="RMX36" s="238"/>
      <c r="RMY36" s="238"/>
      <c r="RMZ36" s="238"/>
      <c r="RNA36" s="238"/>
      <c r="RNB36" s="238"/>
      <c r="RNC36" s="238"/>
      <c r="RND36" s="238"/>
      <c r="RNE36" s="238"/>
      <c r="RNF36" s="238"/>
      <c r="RNG36" s="238"/>
      <c r="RNH36" s="238"/>
      <c r="RNI36" s="238"/>
      <c r="RNJ36" s="238"/>
      <c r="RNK36" s="238"/>
      <c r="RNL36" s="238"/>
      <c r="RNM36" s="238"/>
      <c r="RNN36" s="238"/>
      <c r="RNO36" s="238"/>
      <c r="RNP36" s="238"/>
      <c r="RNQ36" s="238"/>
      <c r="RNR36" s="238"/>
      <c r="RNS36" s="238"/>
      <c r="RNT36" s="238"/>
      <c r="RNU36" s="238"/>
      <c r="RNV36" s="238"/>
      <c r="RNW36" s="238"/>
      <c r="RNX36" s="238"/>
      <c r="RNY36" s="238"/>
      <c r="RNZ36" s="238"/>
      <c r="ROA36" s="238"/>
      <c r="ROB36" s="238"/>
      <c r="ROC36" s="238"/>
      <c r="ROD36" s="238"/>
      <c r="ROE36" s="238"/>
      <c r="ROF36" s="238"/>
      <c r="ROG36" s="238"/>
      <c r="ROH36" s="238"/>
      <c r="ROI36" s="238"/>
      <c r="ROJ36" s="238"/>
      <c r="ROK36" s="238"/>
      <c r="ROL36" s="238"/>
      <c r="ROM36" s="238"/>
      <c r="RON36" s="238"/>
      <c r="ROO36" s="238"/>
      <c r="ROP36" s="238"/>
      <c r="ROQ36" s="238"/>
      <c r="ROR36" s="238"/>
      <c r="ROS36" s="238"/>
      <c r="ROT36" s="238"/>
      <c r="ROU36" s="238"/>
      <c r="ROV36" s="238"/>
      <c r="ROW36" s="238"/>
      <c r="ROX36" s="238"/>
      <c r="ROY36" s="238"/>
      <c r="ROZ36" s="238"/>
      <c r="RPA36" s="238"/>
      <c r="RPB36" s="238"/>
      <c r="RPC36" s="238"/>
      <c r="RPD36" s="238"/>
      <c r="RPE36" s="238"/>
      <c r="RPF36" s="238"/>
      <c r="RPG36" s="238"/>
      <c r="RPH36" s="238"/>
      <c r="RPI36" s="238"/>
      <c r="RPJ36" s="238"/>
      <c r="RPK36" s="238"/>
      <c r="RPL36" s="238"/>
      <c r="RPM36" s="238"/>
      <c r="RPN36" s="238"/>
      <c r="RPO36" s="238"/>
      <c r="RPP36" s="238"/>
      <c r="RPQ36" s="238"/>
      <c r="RPR36" s="238"/>
      <c r="RPS36" s="238"/>
      <c r="RPT36" s="238"/>
      <c r="RPU36" s="238"/>
      <c r="RPV36" s="238"/>
      <c r="RPW36" s="238"/>
      <c r="RPX36" s="238"/>
      <c r="RPY36" s="238"/>
      <c r="RPZ36" s="238"/>
      <c r="RQA36" s="238"/>
      <c r="RQB36" s="238"/>
      <c r="RQC36" s="238"/>
      <c r="RQD36" s="238"/>
      <c r="RQE36" s="238"/>
      <c r="RQF36" s="238"/>
      <c r="RQG36" s="238"/>
      <c r="RQH36" s="238"/>
      <c r="RQI36" s="238"/>
      <c r="RQJ36" s="238"/>
      <c r="RQK36" s="238"/>
      <c r="RQL36" s="238"/>
      <c r="RQM36" s="238"/>
      <c r="RQN36" s="238"/>
      <c r="RQO36" s="238"/>
      <c r="RQP36" s="238"/>
      <c r="RQQ36" s="238"/>
      <c r="RQR36" s="238"/>
      <c r="RQS36" s="238"/>
      <c r="RQT36" s="238"/>
      <c r="RQU36" s="238"/>
      <c r="RQV36" s="238"/>
      <c r="RQW36" s="238"/>
      <c r="RQX36" s="238"/>
      <c r="RQY36" s="238"/>
      <c r="RQZ36" s="238"/>
      <c r="RRA36" s="238"/>
      <c r="RRB36" s="238"/>
      <c r="RRC36" s="238"/>
      <c r="RRD36" s="238"/>
      <c r="RRE36" s="238"/>
      <c r="RRF36" s="238"/>
      <c r="RRG36" s="238"/>
      <c r="RRH36" s="238"/>
      <c r="RRI36" s="238"/>
      <c r="RRJ36" s="238"/>
      <c r="RRK36" s="238"/>
      <c r="RRL36" s="238"/>
      <c r="RRM36" s="238"/>
      <c r="RRN36" s="238"/>
      <c r="RRO36" s="238"/>
      <c r="RRP36" s="238"/>
      <c r="RRQ36" s="238"/>
      <c r="RRR36" s="238"/>
      <c r="RRS36" s="238"/>
      <c r="RRT36" s="238"/>
      <c r="RRU36" s="238"/>
      <c r="RRV36" s="238"/>
      <c r="RRW36" s="238"/>
      <c r="RRX36" s="238"/>
      <c r="RRY36" s="238"/>
      <c r="RRZ36" s="238"/>
      <c r="RSA36" s="238"/>
      <c r="RSB36" s="238"/>
      <c r="RSC36" s="238"/>
      <c r="RSD36" s="238"/>
      <c r="RSE36" s="238"/>
      <c r="RSF36" s="238"/>
      <c r="RSG36" s="238"/>
      <c r="RSH36" s="238"/>
      <c r="RSI36" s="238"/>
      <c r="RSJ36" s="238"/>
      <c r="RSK36" s="238"/>
      <c r="RSL36" s="238"/>
      <c r="RSM36" s="238"/>
      <c r="RSN36" s="238"/>
      <c r="RSO36" s="238"/>
      <c r="RSP36" s="238"/>
      <c r="RSQ36" s="238"/>
      <c r="RSR36" s="238"/>
      <c r="RSS36" s="238"/>
      <c r="RST36" s="238"/>
      <c r="RSU36" s="238"/>
      <c r="RSV36" s="238"/>
      <c r="RSW36" s="238"/>
      <c r="RSX36" s="238"/>
      <c r="RSY36" s="238"/>
      <c r="RSZ36" s="238"/>
      <c r="RTA36" s="238"/>
      <c r="RTB36" s="238"/>
      <c r="RTC36" s="238"/>
      <c r="RTD36" s="238"/>
      <c r="RTE36" s="238"/>
      <c r="RTF36" s="238"/>
      <c r="RTG36" s="238"/>
      <c r="RTH36" s="238"/>
      <c r="RTI36" s="238"/>
      <c r="RTJ36" s="238"/>
      <c r="RTK36" s="238"/>
      <c r="RTL36" s="238"/>
      <c r="RTM36" s="238"/>
      <c r="RTN36" s="238"/>
      <c r="RTO36" s="238"/>
      <c r="RTP36" s="238"/>
      <c r="RTQ36" s="238"/>
      <c r="RTR36" s="238"/>
      <c r="RTS36" s="238"/>
      <c r="RTT36" s="238"/>
      <c r="RTU36" s="238"/>
      <c r="RTV36" s="238"/>
      <c r="RTW36" s="238"/>
      <c r="RTX36" s="238"/>
      <c r="RTY36" s="238"/>
      <c r="RTZ36" s="238"/>
      <c r="RUA36" s="238"/>
      <c r="RUB36" s="238"/>
      <c r="RUC36" s="238"/>
      <c r="RUD36" s="238"/>
      <c r="RUE36" s="238"/>
      <c r="RUF36" s="238"/>
      <c r="RUG36" s="238"/>
      <c r="RUH36" s="238"/>
      <c r="RUI36" s="238"/>
      <c r="RUJ36" s="238"/>
      <c r="RUK36" s="238"/>
      <c r="RUL36" s="238"/>
      <c r="RUM36" s="238"/>
      <c r="RUN36" s="238"/>
      <c r="RUO36" s="238"/>
      <c r="RUP36" s="238"/>
      <c r="RUQ36" s="238"/>
      <c r="RUR36" s="238"/>
      <c r="RUS36" s="238"/>
      <c r="RUT36" s="238"/>
      <c r="RUU36" s="238"/>
      <c r="RUV36" s="238"/>
      <c r="RUW36" s="238"/>
      <c r="RUX36" s="238"/>
      <c r="RUY36" s="238"/>
      <c r="RUZ36" s="238"/>
      <c r="RVA36" s="238"/>
      <c r="RVB36" s="238"/>
      <c r="RVC36" s="238"/>
      <c r="RVD36" s="238"/>
      <c r="RVE36" s="238"/>
      <c r="RVF36" s="238"/>
      <c r="RVG36" s="238"/>
      <c r="RVH36" s="238"/>
      <c r="RVI36" s="238"/>
      <c r="RVJ36" s="238"/>
      <c r="RVK36" s="238"/>
      <c r="RVL36" s="238"/>
      <c r="RVM36" s="238"/>
      <c r="RVN36" s="238"/>
      <c r="RVO36" s="238"/>
      <c r="RVP36" s="238"/>
      <c r="RVQ36" s="238"/>
      <c r="RVR36" s="238"/>
      <c r="RVS36" s="238"/>
      <c r="RVT36" s="238"/>
      <c r="RVU36" s="238"/>
      <c r="RVV36" s="238"/>
      <c r="RVW36" s="238"/>
      <c r="RVX36" s="238"/>
      <c r="RVY36" s="238"/>
      <c r="RVZ36" s="238"/>
      <c r="RWA36" s="238"/>
      <c r="RWB36" s="238"/>
      <c r="RWC36" s="238"/>
      <c r="RWD36" s="238"/>
      <c r="RWE36" s="238"/>
      <c r="RWF36" s="238"/>
      <c r="RWG36" s="238"/>
      <c r="RWH36" s="238"/>
      <c r="RWI36" s="238"/>
      <c r="RWJ36" s="238"/>
      <c r="RWK36" s="238"/>
      <c r="RWL36" s="238"/>
      <c r="RWM36" s="238"/>
      <c r="RWN36" s="238"/>
      <c r="RWO36" s="238"/>
      <c r="RWP36" s="238"/>
      <c r="RWQ36" s="238"/>
      <c r="RWR36" s="238"/>
      <c r="RWS36" s="238"/>
      <c r="RWT36" s="238"/>
      <c r="RWU36" s="238"/>
      <c r="RWV36" s="238"/>
      <c r="RWW36" s="238"/>
      <c r="RWX36" s="238"/>
      <c r="RWY36" s="238"/>
      <c r="RWZ36" s="238"/>
      <c r="RXA36" s="238"/>
      <c r="RXB36" s="238"/>
      <c r="RXC36" s="238"/>
      <c r="RXD36" s="238"/>
      <c r="RXE36" s="238"/>
      <c r="RXF36" s="238"/>
      <c r="RXG36" s="238"/>
      <c r="RXH36" s="238"/>
      <c r="RXI36" s="238"/>
      <c r="RXJ36" s="238"/>
      <c r="RXK36" s="238"/>
      <c r="RXL36" s="238"/>
      <c r="RXM36" s="238"/>
      <c r="RXN36" s="238"/>
      <c r="RXO36" s="238"/>
      <c r="RXP36" s="238"/>
      <c r="RXQ36" s="238"/>
      <c r="RXR36" s="238"/>
      <c r="RXS36" s="238"/>
      <c r="RXT36" s="238"/>
      <c r="RXU36" s="238"/>
      <c r="RXV36" s="238"/>
      <c r="RXW36" s="238"/>
      <c r="RXX36" s="238"/>
      <c r="RXY36" s="238"/>
      <c r="RXZ36" s="238"/>
      <c r="RYA36" s="238"/>
      <c r="RYB36" s="238"/>
      <c r="RYC36" s="238"/>
      <c r="RYD36" s="238"/>
      <c r="RYE36" s="238"/>
      <c r="RYF36" s="238"/>
      <c r="RYG36" s="238"/>
      <c r="RYH36" s="238"/>
      <c r="RYI36" s="238"/>
      <c r="RYJ36" s="238"/>
      <c r="RYK36" s="238"/>
      <c r="RYL36" s="238"/>
      <c r="RYM36" s="238"/>
      <c r="RYN36" s="238"/>
      <c r="RYO36" s="238"/>
      <c r="RYP36" s="238"/>
      <c r="RYQ36" s="238"/>
      <c r="RYR36" s="238"/>
      <c r="RYS36" s="238"/>
      <c r="RYT36" s="238"/>
      <c r="RYU36" s="238"/>
      <c r="RYV36" s="238"/>
      <c r="RYW36" s="238"/>
      <c r="RYX36" s="238"/>
      <c r="RYY36" s="238"/>
      <c r="RYZ36" s="238"/>
      <c r="RZA36" s="238"/>
      <c r="RZB36" s="238"/>
      <c r="RZC36" s="238"/>
      <c r="RZD36" s="238"/>
      <c r="RZE36" s="238"/>
      <c r="RZF36" s="238"/>
      <c r="RZG36" s="238"/>
      <c r="RZH36" s="238"/>
      <c r="RZI36" s="238"/>
      <c r="RZJ36" s="238"/>
      <c r="RZK36" s="238"/>
      <c r="RZL36" s="238"/>
      <c r="RZM36" s="238"/>
      <c r="RZN36" s="238"/>
      <c r="RZO36" s="238"/>
      <c r="RZP36" s="238"/>
      <c r="RZQ36" s="238"/>
      <c r="RZR36" s="238"/>
      <c r="RZS36" s="238"/>
      <c r="RZT36" s="238"/>
      <c r="RZU36" s="238"/>
      <c r="RZV36" s="238"/>
      <c r="RZW36" s="238"/>
      <c r="RZX36" s="238"/>
      <c r="RZY36" s="238"/>
      <c r="RZZ36" s="238"/>
      <c r="SAA36" s="238"/>
      <c r="SAB36" s="238"/>
      <c r="SAC36" s="238"/>
      <c r="SAD36" s="238"/>
      <c r="SAE36" s="238"/>
      <c r="SAF36" s="238"/>
      <c r="SAG36" s="238"/>
      <c r="SAH36" s="238"/>
      <c r="SAI36" s="238"/>
      <c r="SAJ36" s="238"/>
      <c r="SAK36" s="238"/>
      <c r="SAL36" s="238"/>
      <c r="SAM36" s="238"/>
      <c r="SAN36" s="238"/>
      <c r="SAO36" s="238"/>
      <c r="SAP36" s="238"/>
      <c r="SAQ36" s="238"/>
      <c r="SAR36" s="238"/>
      <c r="SAS36" s="238"/>
      <c r="SAT36" s="238"/>
      <c r="SAU36" s="238"/>
      <c r="SAV36" s="238"/>
      <c r="SAW36" s="238"/>
      <c r="SAX36" s="238"/>
      <c r="SAY36" s="238"/>
      <c r="SAZ36" s="238"/>
      <c r="SBA36" s="238"/>
      <c r="SBB36" s="238"/>
      <c r="SBC36" s="238"/>
      <c r="SBD36" s="238"/>
      <c r="SBE36" s="238"/>
      <c r="SBF36" s="238"/>
      <c r="SBG36" s="238"/>
      <c r="SBH36" s="238"/>
      <c r="SBI36" s="238"/>
      <c r="SBJ36" s="238"/>
      <c r="SBK36" s="238"/>
      <c r="SBL36" s="238"/>
      <c r="SBM36" s="238"/>
      <c r="SBN36" s="238"/>
      <c r="SBO36" s="238"/>
      <c r="SBP36" s="238"/>
      <c r="SBQ36" s="238"/>
      <c r="SBR36" s="238"/>
      <c r="SBS36" s="238"/>
      <c r="SBT36" s="238"/>
      <c r="SBU36" s="238"/>
      <c r="SBV36" s="238"/>
      <c r="SBW36" s="238"/>
      <c r="SBX36" s="238"/>
      <c r="SBY36" s="238"/>
      <c r="SBZ36" s="238"/>
      <c r="SCA36" s="238"/>
      <c r="SCB36" s="238"/>
      <c r="SCC36" s="238"/>
      <c r="SCD36" s="238"/>
      <c r="SCE36" s="238"/>
      <c r="SCF36" s="238"/>
      <c r="SCG36" s="238"/>
      <c r="SCH36" s="238"/>
      <c r="SCI36" s="238"/>
      <c r="SCJ36" s="238"/>
      <c r="SCK36" s="238"/>
      <c r="SCL36" s="238"/>
      <c r="SCM36" s="238"/>
      <c r="SCN36" s="238"/>
      <c r="SCO36" s="238"/>
      <c r="SCP36" s="238"/>
      <c r="SCQ36" s="238"/>
      <c r="SCR36" s="238"/>
      <c r="SCS36" s="238"/>
      <c r="SCT36" s="238"/>
      <c r="SCU36" s="238"/>
      <c r="SCV36" s="238"/>
      <c r="SCW36" s="238"/>
      <c r="SCX36" s="238"/>
      <c r="SCY36" s="238"/>
      <c r="SCZ36" s="238"/>
      <c r="SDA36" s="238"/>
      <c r="SDB36" s="238"/>
      <c r="SDC36" s="238"/>
      <c r="SDD36" s="238"/>
      <c r="SDE36" s="238"/>
      <c r="SDF36" s="238"/>
      <c r="SDG36" s="238"/>
      <c r="SDH36" s="238"/>
      <c r="SDI36" s="238"/>
      <c r="SDJ36" s="238"/>
      <c r="SDK36" s="238"/>
      <c r="SDL36" s="238"/>
      <c r="SDM36" s="238"/>
      <c r="SDN36" s="238"/>
      <c r="SDO36" s="238"/>
      <c r="SDP36" s="238"/>
      <c r="SDQ36" s="238"/>
      <c r="SDR36" s="238"/>
      <c r="SDS36" s="238"/>
      <c r="SDT36" s="238"/>
      <c r="SDU36" s="238"/>
      <c r="SDV36" s="238"/>
      <c r="SDW36" s="238"/>
      <c r="SDX36" s="238"/>
      <c r="SDY36" s="238"/>
      <c r="SDZ36" s="238"/>
      <c r="SEA36" s="238"/>
      <c r="SEB36" s="238"/>
      <c r="SEC36" s="238"/>
      <c r="SED36" s="238"/>
      <c r="SEE36" s="238"/>
      <c r="SEF36" s="238"/>
      <c r="SEG36" s="238"/>
      <c r="SEH36" s="238"/>
      <c r="SEI36" s="238"/>
      <c r="SEJ36" s="238"/>
      <c r="SEK36" s="238"/>
      <c r="SEL36" s="238"/>
      <c r="SEM36" s="238"/>
      <c r="SEN36" s="238"/>
      <c r="SEO36" s="238"/>
      <c r="SEP36" s="238"/>
      <c r="SEQ36" s="238"/>
      <c r="SER36" s="238"/>
      <c r="SES36" s="238"/>
      <c r="SET36" s="238"/>
      <c r="SEU36" s="238"/>
      <c r="SEV36" s="238"/>
      <c r="SEW36" s="238"/>
      <c r="SEX36" s="238"/>
      <c r="SEY36" s="238"/>
      <c r="SEZ36" s="238"/>
      <c r="SFA36" s="238"/>
      <c r="SFB36" s="238"/>
      <c r="SFC36" s="238"/>
      <c r="SFD36" s="238"/>
      <c r="SFE36" s="238"/>
      <c r="SFF36" s="238"/>
      <c r="SFG36" s="238"/>
      <c r="SFH36" s="238"/>
      <c r="SFI36" s="238"/>
      <c r="SFJ36" s="238"/>
      <c r="SFK36" s="238"/>
      <c r="SFL36" s="238"/>
      <c r="SFM36" s="238"/>
      <c r="SFN36" s="238"/>
      <c r="SFO36" s="238"/>
      <c r="SFP36" s="238"/>
      <c r="SFQ36" s="238"/>
      <c r="SFR36" s="238"/>
      <c r="SFS36" s="238"/>
      <c r="SFT36" s="238"/>
      <c r="SFU36" s="238"/>
      <c r="SFV36" s="238"/>
      <c r="SFW36" s="238"/>
      <c r="SFX36" s="238"/>
      <c r="SFY36" s="238"/>
      <c r="SFZ36" s="238"/>
      <c r="SGA36" s="238"/>
      <c r="SGB36" s="238"/>
      <c r="SGC36" s="238"/>
      <c r="SGD36" s="238"/>
      <c r="SGE36" s="238"/>
      <c r="SGF36" s="238"/>
      <c r="SGG36" s="238"/>
      <c r="SGH36" s="238"/>
      <c r="SGI36" s="238"/>
      <c r="SGJ36" s="238"/>
      <c r="SGK36" s="238"/>
      <c r="SGL36" s="238"/>
      <c r="SGM36" s="238"/>
      <c r="SGN36" s="238"/>
      <c r="SGO36" s="238"/>
      <c r="SGP36" s="238"/>
      <c r="SGQ36" s="238"/>
      <c r="SGR36" s="238"/>
      <c r="SGS36" s="238"/>
      <c r="SGT36" s="238"/>
      <c r="SGU36" s="238"/>
      <c r="SGV36" s="238"/>
      <c r="SGW36" s="238"/>
      <c r="SGX36" s="238"/>
      <c r="SGY36" s="238"/>
      <c r="SGZ36" s="238"/>
      <c r="SHA36" s="238"/>
      <c r="SHB36" s="238"/>
      <c r="SHC36" s="238"/>
      <c r="SHD36" s="238"/>
      <c r="SHE36" s="238"/>
      <c r="SHF36" s="238"/>
      <c r="SHG36" s="238"/>
      <c r="SHH36" s="238"/>
      <c r="SHI36" s="238"/>
      <c r="SHJ36" s="238"/>
      <c r="SHK36" s="238"/>
      <c r="SHL36" s="238"/>
      <c r="SHM36" s="238"/>
      <c r="SHN36" s="238"/>
      <c r="SHO36" s="238"/>
      <c r="SHP36" s="238"/>
      <c r="SHQ36" s="238"/>
      <c r="SHR36" s="238"/>
      <c r="SHS36" s="238"/>
      <c r="SHT36" s="238"/>
      <c r="SHU36" s="238"/>
      <c r="SHV36" s="238"/>
      <c r="SHW36" s="238"/>
      <c r="SHX36" s="238"/>
      <c r="SHY36" s="238"/>
      <c r="SHZ36" s="238"/>
      <c r="SIA36" s="238"/>
      <c r="SIB36" s="238"/>
      <c r="SIC36" s="238"/>
      <c r="SID36" s="238"/>
      <c r="SIE36" s="238"/>
      <c r="SIF36" s="238"/>
      <c r="SIG36" s="238"/>
      <c r="SIH36" s="238"/>
      <c r="SII36" s="238"/>
      <c r="SIJ36" s="238"/>
      <c r="SIK36" s="238"/>
      <c r="SIL36" s="238"/>
      <c r="SIM36" s="238"/>
      <c r="SIN36" s="238"/>
      <c r="SIO36" s="238"/>
      <c r="SIP36" s="238"/>
      <c r="SIQ36" s="238"/>
      <c r="SIR36" s="238"/>
      <c r="SIS36" s="238"/>
      <c r="SIT36" s="238"/>
      <c r="SIU36" s="238"/>
      <c r="SIV36" s="238"/>
      <c r="SIW36" s="238"/>
      <c r="SIX36" s="238"/>
      <c r="SIY36" s="238"/>
      <c r="SIZ36" s="238"/>
      <c r="SJA36" s="238"/>
      <c r="SJB36" s="238"/>
      <c r="SJC36" s="238"/>
      <c r="SJD36" s="238"/>
      <c r="SJE36" s="238"/>
      <c r="SJF36" s="238"/>
      <c r="SJG36" s="238"/>
      <c r="SJH36" s="238"/>
      <c r="SJI36" s="238"/>
      <c r="SJJ36" s="238"/>
      <c r="SJK36" s="238"/>
      <c r="SJL36" s="238"/>
      <c r="SJM36" s="238"/>
      <c r="SJN36" s="238"/>
      <c r="SJO36" s="238"/>
      <c r="SJP36" s="238"/>
      <c r="SJQ36" s="238"/>
      <c r="SJR36" s="238"/>
      <c r="SJS36" s="238"/>
      <c r="SJT36" s="238"/>
      <c r="SJU36" s="238"/>
      <c r="SJV36" s="238"/>
      <c r="SJW36" s="238"/>
      <c r="SJX36" s="238"/>
      <c r="SJY36" s="238"/>
      <c r="SJZ36" s="238"/>
      <c r="SKA36" s="238"/>
      <c r="SKB36" s="238"/>
      <c r="SKC36" s="238"/>
      <c r="SKD36" s="238"/>
      <c r="SKE36" s="238"/>
      <c r="SKF36" s="238"/>
      <c r="SKG36" s="238"/>
      <c r="SKH36" s="238"/>
      <c r="SKI36" s="238"/>
      <c r="SKJ36" s="238"/>
      <c r="SKK36" s="238"/>
      <c r="SKL36" s="238"/>
      <c r="SKM36" s="238"/>
      <c r="SKN36" s="238"/>
      <c r="SKO36" s="238"/>
      <c r="SKP36" s="238"/>
      <c r="SKQ36" s="238"/>
      <c r="SKR36" s="238"/>
      <c r="SKS36" s="238"/>
      <c r="SKT36" s="238"/>
      <c r="SKU36" s="238"/>
      <c r="SKV36" s="238"/>
      <c r="SKW36" s="238"/>
      <c r="SKX36" s="238"/>
      <c r="SKY36" s="238"/>
      <c r="SKZ36" s="238"/>
      <c r="SLA36" s="238"/>
      <c r="SLB36" s="238"/>
      <c r="SLC36" s="238"/>
      <c r="SLD36" s="238"/>
      <c r="SLE36" s="238"/>
      <c r="SLF36" s="238"/>
      <c r="SLG36" s="238"/>
      <c r="SLH36" s="238"/>
      <c r="SLI36" s="238"/>
      <c r="SLJ36" s="238"/>
      <c r="SLK36" s="238"/>
      <c r="SLL36" s="238"/>
      <c r="SLM36" s="238"/>
      <c r="SLN36" s="238"/>
      <c r="SLO36" s="238"/>
      <c r="SLP36" s="238"/>
      <c r="SLQ36" s="238"/>
      <c r="SLR36" s="238"/>
      <c r="SLS36" s="238"/>
      <c r="SLT36" s="238"/>
      <c r="SLU36" s="238"/>
      <c r="SLV36" s="238"/>
      <c r="SLW36" s="238"/>
      <c r="SLX36" s="238"/>
      <c r="SLY36" s="238"/>
      <c r="SLZ36" s="238"/>
      <c r="SMA36" s="238"/>
      <c r="SMB36" s="238"/>
      <c r="SMC36" s="238"/>
      <c r="SMD36" s="238"/>
      <c r="SME36" s="238"/>
      <c r="SMF36" s="238"/>
      <c r="SMG36" s="238"/>
      <c r="SMH36" s="238"/>
      <c r="SMI36" s="238"/>
      <c r="SMJ36" s="238"/>
      <c r="SMK36" s="238"/>
      <c r="SML36" s="238"/>
      <c r="SMM36" s="238"/>
      <c r="SMN36" s="238"/>
      <c r="SMO36" s="238"/>
      <c r="SMP36" s="238"/>
      <c r="SMQ36" s="238"/>
      <c r="SMR36" s="238"/>
      <c r="SMS36" s="238"/>
      <c r="SMT36" s="238"/>
      <c r="SMU36" s="238"/>
      <c r="SMV36" s="238"/>
      <c r="SMW36" s="238"/>
      <c r="SMX36" s="238"/>
      <c r="SMY36" s="238"/>
      <c r="SMZ36" s="238"/>
      <c r="SNA36" s="238"/>
      <c r="SNB36" s="238"/>
      <c r="SNC36" s="238"/>
      <c r="SND36" s="238"/>
      <c r="SNE36" s="238"/>
      <c r="SNF36" s="238"/>
      <c r="SNG36" s="238"/>
      <c r="SNH36" s="238"/>
      <c r="SNI36" s="238"/>
      <c r="SNJ36" s="238"/>
      <c r="SNK36" s="238"/>
      <c r="SNL36" s="238"/>
      <c r="SNM36" s="238"/>
      <c r="SNN36" s="238"/>
      <c r="SNO36" s="238"/>
      <c r="SNP36" s="238"/>
      <c r="SNQ36" s="238"/>
      <c r="SNR36" s="238"/>
      <c r="SNS36" s="238"/>
      <c r="SNT36" s="238"/>
      <c r="SNU36" s="238"/>
      <c r="SNV36" s="238"/>
      <c r="SNW36" s="238"/>
      <c r="SNX36" s="238"/>
      <c r="SNY36" s="238"/>
      <c r="SNZ36" s="238"/>
      <c r="SOA36" s="238"/>
      <c r="SOB36" s="238"/>
      <c r="SOC36" s="238"/>
      <c r="SOD36" s="238"/>
      <c r="SOE36" s="238"/>
      <c r="SOF36" s="238"/>
      <c r="SOG36" s="238"/>
      <c r="SOH36" s="238"/>
      <c r="SOI36" s="238"/>
      <c r="SOJ36" s="238"/>
      <c r="SOK36" s="238"/>
      <c r="SOL36" s="238"/>
      <c r="SOM36" s="238"/>
      <c r="SON36" s="238"/>
      <c r="SOO36" s="238"/>
      <c r="SOP36" s="238"/>
      <c r="SOQ36" s="238"/>
      <c r="SOR36" s="238"/>
      <c r="SOS36" s="238"/>
      <c r="SOT36" s="238"/>
      <c r="SOU36" s="238"/>
      <c r="SOV36" s="238"/>
      <c r="SOW36" s="238"/>
      <c r="SOX36" s="238"/>
      <c r="SOY36" s="238"/>
      <c r="SOZ36" s="238"/>
      <c r="SPA36" s="238"/>
      <c r="SPB36" s="238"/>
      <c r="SPC36" s="238"/>
      <c r="SPD36" s="238"/>
      <c r="SPE36" s="238"/>
      <c r="SPF36" s="238"/>
      <c r="SPG36" s="238"/>
      <c r="SPH36" s="238"/>
      <c r="SPI36" s="238"/>
      <c r="SPJ36" s="238"/>
      <c r="SPK36" s="238"/>
      <c r="SPL36" s="238"/>
      <c r="SPM36" s="238"/>
      <c r="SPN36" s="238"/>
      <c r="SPO36" s="238"/>
      <c r="SPP36" s="238"/>
      <c r="SPQ36" s="238"/>
      <c r="SPR36" s="238"/>
      <c r="SPS36" s="238"/>
      <c r="SPT36" s="238"/>
      <c r="SPU36" s="238"/>
      <c r="SPV36" s="238"/>
      <c r="SPW36" s="238"/>
      <c r="SPX36" s="238"/>
      <c r="SPY36" s="238"/>
      <c r="SPZ36" s="238"/>
      <c r="SQA36" s="238"/>
      <c r="SQB36" s="238"/>
      <c r="SQC36" s="238"/>
      <c r="SQD36" s="238"/>
      <c r="SQE36" s="238"/>
      <c r="SQF36" s="238"/>
      <c r="SQG36" s="238"/>
      <c r="SQH36" s="238"/>
      <c r="SQI36" s="238"/>
      <c r="SQJ36" s="238"/>
      <c r="SQK36" s="238"/>
      <c r="SQL36" s="238"/>
      <c r="SQM36" s="238"/>
      <c r="SQN36" s="238"/>
      <c r="SQO36" s="238"/>
      <c r="SQP36" s="238"/>
      <c r="SQQ36" s="238"/>
      <c r="SQR36" s="238"/>
      <c r="SQS36" s="238"/>
      <c r="SQT36" s="238"/>
      <c r="SQU36" s="238"/>
      <c r="SQV36" s="238"/>
      <c r="SQW36" s="238"/>
      <c r="SQX36" s="238"/>
      <c r="SQY36" s="238"/>
      <c r="SQZ36" s="238"/>
      <c r="SRA36" s="238"/>
      <c r="SRB36" s="238"/>
      <c r="SRC36" s="238"/>
      <c r="SRD36" s="238"/>
      <c r="SRE36" s="238"/>
      <c r="SRF36" s="238"/>
      <c r="SRG36" s="238"/>
      <c r="SRH36" s="238"/>
      <c r="SRI36" s="238"/>
      <c r="SRJ36" s="238"/>
      <c r="SRK36" s="238"/>
      <c r="SRL36" s="238"/>
      <c r="SRM36" s="238"/>
      <c r="SRN36" s="238"/>
      <c r="SRO36" s="238"/>
      <c r="SRP36" s="238"/>
      <c r="SRQ36" s="238"/>
      <c r="SRR36" s="238"/>
      <c r="SRS36" s="238"/>
      <c r="SRT36" s="238"/>
      <c r="SRU36" s="238"/>
      <c r="SRV36" s="238"/>
      <c r="SRW36" s="238"/>
      <c r="SRX36" s="238"/>
      <c r="SRY36" s="238"/>
      <c r="SRZ36" s="238"/>
      <c r="SSA36" s="238"/>
      <c r="SSB36" s="238"/>
      <c r="SSC36" s="238"/>
      <c r="SSD36" s="238"/>
      <c r="SSE36" s="238"/>
      <c r="SSF36" s="238"/>
      <c r="SSG36" s="238"/>
      <c r="SSH36" s="238"/>
      <c r="SSI36" s="238"/>
      <c r="SSJ36" s="238"/>
      <c r="SSK36" s="238"/>
      <c r="SSL36" s="238"/>
      <c r="SSM36" s="238"/>
      <c r="SSN36" s="238"/>
      <c r="SSO36" s="238"/>
      <c r="SSP36" s="238"/>
      <c r="SSQ36" s="238"/>
      <c r="SSR36" s="238"/>
      <c r="SSS36" s="238"/>
      <c r="SST36" s="238"/>
      <c r="SSU36" s="238"/>
      <c r="SSV36" s="238"/>
      <c r="SSW36" s="238"/>
      <c r="SSX36" s="238"/>
      <c r="SSY36" s="238"/>
      <c r="SSZ36" s="238"/>
      <c r="STA36" s="238"/>
      <c r="STB36" s="238"/>
      <c r="STC36" s="238"/>
      <c r="STD36" s="238"/>
      <c r="STE36" s="238"/>
      <c r="STF36" s="238"/>
      <c r="STG36" s="238"/>
      <c r="STH36" s="238"/>
      <c r="STI36" s="238"/>
      <c r="STJ36" s="238"/>
      <c r="STK36" s="238"/>
      <c r="STL36" s="238"/>
      <c r="STM36" s="238"/>
      <c r="STN36" s="238"/>
      <c r="STO36" s="238"/>
      <c r="STP36" s="238"/>
      <c r="STQ36" s="238"/>
      <c r="STR36" s="238"/>
      <c r="STS36" s="238"/>
      <c r="STT36" s="238"/>
      <c r="STU36" s="238"/>
      <c r="STV36" s="238"/>
      <c r="STW36" s="238"/>
      <c r="STX36" s="238"/>
      <c r="STY36" s="238"/>
      <c r="STZ36" s="238"/>
      <c r="SUA36" s="238"/>
      <c r="SUB36" s="238"/>
      <c r="SUC36" s="238"/>
      <c r="SUD36" s="238"/>
      <c r="SUE36" s="238"/>
      <c r="SUF36" s="238"/>
      <c r="SUG36" s="238"/>
      <c r="SUH36" s="238"/>
      <c r="SUI36" s="238"/>
      <c r="SUJ36" s="238"/>
      <c r="SUK36" s="238"/>
      <c r="SUL36" s="238"/>
      <c r="SUM36" s="238"/>
      <c r="SUN36" s="238"/>
      <c r="SUO36" s="238"/>
      <c r="SUP36" s="238"/>
      <c r="SUQ36" s="238"/>
      <c r="SUR36" s="238"/>
      <c r="SUS36" s="238"/>
      <c r="SUT36" s="238"/>
      <c r="SUU36" s="238"/>
      <c r="SUV36" s="238"/>
      <c r="SUW36" s="238"/>
      <c r="SUX36" s="238"/>
      <c r="SUY36" s="238"/>
      <c r="SUZ36" s="238"/>
      <c r="SVA36" s="238"/>
      <c r="SVB36" s="238"/>
      <c r="SVC36" s="238"/>
      <c r="SVD36" s="238"/>
      <c r="SVE36" s="238"/>
      <c r="SVF36" s="238"/>
      <c r="SVG36" s="238"/>
      <c r="SVH36" s="238"/>
      <c r="SVI36" s="238"/>
      <c r="SVJ36" s="238"/>
      <c r="SVK36" s="238"/>
      <c r="SVL36" s="238"/>
      <c r="SVM36" s="238"/>
      <c r="SVN36" s="238"/>
      <c r="SVO36" s="238"/>
      <c r="SVP36" s="238"/>
      <c r="SVQ36" s="238"/>
      <c r="SVR36" s="238"/>
      <c r="SVS36" s="238"/>
      <c r="SVT36" s="238"/>
      <c r="SVU36" s="238"/>
      <c r="SVV36" s="238"/>
      <c r="SVW36" s="238"/>
      <c r="SVX36" s="238"/>
      <c r="SVY36" s="238"/>
      <c r="SVZ36" s="238"/>
      <c r="SWA36" s="238"/>
      <c r="SWB36" s="238"/>
      <c r="SWC36" s="238"/>
      <c r="SWD36" s="238"/>
      <c r="SWE36" s="238"/>
      <c r="SWF36" s="238"/>
      <c r="SWG36" s="238"/>
      <c r="SWH36" s="238"/>
      <c r="SWI36" s="238"/>
      <c r="SWJ36" s="238"/>
      <c r="SWK36" s="238"/>
      <c r="SWL36" s="238"/>
      <c r="SWM36" s="238"/>
      <c r="SWN36" s="238"/>
      <c r="SWO36" s="238"/>
      <c r="SWP36" s="238"/>
      <c r="SWQ36" s="238"/>
      <c r="SWR36" s="238"/>
      <c r="SWS36" s="238"/>
      <c r="SWT36" s="238"/>
      <c r="SWU36" s="238"/>
      <c r="SWV36" s="238"/>
      <c r="SWW36" s="238"/>
      <c r="SWX36" s="238"/>
      <c r="SWY36" s="238"/>
      <c r="SWZ36" s="238"/>
      <c r="SXA36" s="238"/>
      <c r="SXB36" s="238"/>
      <c r="SXC36" s="238"/>
      <c r="SXD36" s="238"/>
      <c r="SXE36" s="238"/>
      <c r="SXF36" s="238"/>
      <c r="SXG36" s="238"/>
      <c r="SXH36" s="238"/>
      <c r="SXI36" s="238"/>
      <c r="SXJ36" s="238"/>
      <c r="SXK36" s="238"/>
      <c r="SXL36" s="238"/>
      <c r="SXM36" s="238"/>
      <c r="SXN36" s="238"/>
      <c r="SXO36" s="238"/>
      <c r="SXP36" s="238"/>
      <c r="SXQ36" s="238"/>
      <c r="SXR36" s="238"/>
      <c r="SXS36" s="238"/>
      <c r="SXT36" s="238"/>
      <c r="SXU36" s="238"/>
      <c r="SXV36" s="238"/>
      <c r="SXW36" s="238"/>
      <c r="SXX36" s="238"/>
      <c r="SXY36" s="238"/>
      <c r="SXZ36" s="238"/>
      <c r="SYA36" s="238"/>
      <c r="SYB36" s="238"/>
      <c r="SYC36" s="238"/>
      <c r="SYD36" s="238"/>
      <c r="SYE36" s="238"/>
      <c r="SYF36" s="238"/>
      <c r="SYG36" s="238"/>
      <c r="SYH36" s="238"/>
      <c r="SYI36" s="238"/>
      <c r="SYJ36" s="238"/>
      <c r="SYK36" s="238"/>
      <c r="SYL36" s="238"/>
      <c r="SYM36" s="238"/>
      <c r="SYN36" s="238"/>
      <c r="SYO36" s="238"/>
      <c r="SYP36" s="238"/>
      <c r="SYQ36" s="238"/>
      <c r="SYR36" s="238"/>
      <c r="SYS36" s="238"/>
      <c r="SYT36" s="238"/>
      <c r="SYU36" s="238"/>
      <c r="SYV36" s="238"/>
      <c r="SYW36" s="238"/>
      <c r="SYX36" s="238"/>
      <c r="SYY36" s="238"/>
      <c r="SYZ36" s="238"/>
      <c r="SZA36" s="238"/>
      <c r="SZB36" s="238"/>
      <c r="SZC36" s="238"/>
      <c r="SZD36" s="238"/>
      <c r="SZE36" s="238"/>
      <c r="SZF36" s="238"/>
      <c r="SZG36" s="238"/>
      <c r="SZH36" s="238"/>
      <c r="SZI36" s="238"/>
      <c r="SZJ36" s="238"/>
      <c r="SZK36" s="238"/>
      <c r="SZL36" s="238"/>
      <c r="SZM36" s="238"/>
      <c r="SZN36" s="238"/>
      <c r="SZO36" s="238"/>
      <c r="SZP36" s="238"/>
      <c r="SZQ36" s="238"/>
      <c r="SZR36" s="238"/>
      <c r="SZS36" s="238"/>
      <c r="SZT36" s="238"/>
      <c r="SZU36" s="238"/>
      <c r="SZV36" s="238"/>
      <c r="SZW36" s="238"/>
      <c r="SZX36" s="238"/>
      <c r="SZY36" s="238"/>
      <c r="SZZ36" s="238"/>
      <c r="TAA36" s="238"/>
      <c r="TAB36" s="238"/>
      <c r="TAC36" s="238"/>
      <c r="TAD36" s="238"/>
      <c r="TAE36" s="238"/>
      <c r="TAF36" s="238"/>
      <c r="TAG36" s="238"/>
      <c r="TAH36" s="238"/>
      <c r="TAI36" s="238"/>
      <c r="TAJ36" s="238"/>
      <c r="TAK36" s="238"/>
      <c r="TAL36" s="238"/>
      <c r="TAM36" s="238"/>
      <c r="TAN36" s="238"/>
      <c r="TAO36" s="238"/>
      <c r="TAP36" s="238"/>
      <c r="TAQ36" s="238"/>
      <c r="TAR36" s="238"/>
      <c r="TAS36" s="238"/>
      <c r="TAT36" s="238"/>
      <c r="TAU36" s="238"/>
      <c r="TAV36" s="238"/>
      <c r="TAW36" s="238"/>
      <c r="TAX36" s="238"/>
      <c r="TAY36" s="238"/>
      <c r="TAZ36" s="238"/>
      <c r="TBA36" s="238"/>
      <c r="TBB36" s="238"/>
      <c r="TBC36" s="238"/>
      <c r="TBD36" s="238"/>
      <c r="TBE36" s="238"/>
      <c r="TBF36" s="238"/>
      <c r="TBG36" s="238"/>
      <c r="TBH36" s="238"/>
      <c r="TBI36" s="238"/>
      <c r="TBJ36" s="238"/>
      <c r="TBK36" s="238"/>
      <c r="TBL36" s="238"/>
      <c r="TBM36" s="238"/>
      <c r="TBN36" s="238"/>
      <c r="TBO36" s="238"/>
      <c r="TBP36" s="238"/>
      <c r="TBQ36" s="238"/>
      <c r="TBR36" s="238"/>
      <c r="TBS36" s="238"/>
      <c r="TBT36" s="238"/>
      <c r="TBU36" s="238"/>
      <c r="TBV36" s="238"/>
      <c r="TBW36" s="238"/>
      <c r="TBX36" s="238"/>
      <c r="TBY36" s="238"/>
      <c r="TBZ36" s="238"/>
      <c r="TCA36" s="238"/>
      <c r="TCB36" s="238"/>
      <c r="TCC36" s="238"/>
      <c r="TCD36" s="238"/>
      <c r="TCE36" s="238"/>
      <c r="TCF36" s="238"/>
      <c r="TCG36" s="238"/>
      <c r="TCH36" s="238"/>
      <c r="TCI36" s="238"/>
      <c r="TCJ36" s="238"/>
      <c r="TCK36" s="238"/>
      <c r="TCL36" s="238"/>
      <c r="TCM36" s="238"/>
      <c r="TCN36" s="238"/>
      <c r="TCO36" s="238"/>
      <c r="TCP36" s="238"/>
      <c r="TCQ36" s="238"/>
      <c r="TCR36" s="238"/>
      <c r="TCS36" s="238"/>
      <c r="TCT36" s="238"/>
      <c r="TCU36" s="238"/>
      <c r="TCV36" s="238"/>
      <c r="TCW36" s="238"/>
      <c r="TCX36" s="238"/>
      <c r="TCY36" s="238"/>
      <c r="TCZ36" s="238"/>
      <c r="TDA36" s="238"/>
      <c r="TDB36" s="238"/>
      <c r="TDC36" s="238"/>
      <c r="TDD36" s="238"/>
      <c r="TDE36" s="238"/>
      <c r="TDF36" s="238"/>
      <c r="TDG36" s="238"/>
      <c r="TDH36" s="238"/>
      <c r="TDI36" s="238"/>
      <c r="TDJ36" s="238"/>
      <c r="TDK36" s="238"/>
      <c r="TDL36" s="238"/>
      <c r="TDM36" s="238"/>
      <c r="TDN36" s="238"/>
      <c r="TDO36" s="238"/>
      <c r="TDP36" s="238"/>
      <c r="TDQ36" s="238"/>
      <c r="TDR36" s="238"/>
      <c r="TDS36" s="238"/>
      <c r="TDT36" s="238"/>
      <c r="TDU36" s="238"/>
      <c r="TDV36" s="238"/>
      <c r="TDW36" s="238"/>
      <c r="TDX36" s="238"/>
      <c r="TDY36" s="238"/>
      <c r="TDZ36" s="238"/>
      <c r="TEA36" s="238"/>
      <c r="TEB36" s="238"/>
      <c r="TEC36" s="238"/>
      <c r="TED36" s="238"/>
      <c r="TEE36" s="238"/>
      <c r="TEF36" s="238"/>
      <c r="TEG36" s="238"/>
      <c r="TEH36" s="238"/>
      <c r="TEI36" s="238"/>
      <c r="TEJ36" s="238"/>
      <c r="TEK36" s="238"/>
      <c r="TEL36" s="238"/>
      <c r="TEM36" s="238"/>
      <c r="TEN36" s="238"/>
      <c r="TEO36" s="238"/>
      <c r="TEP36" s="238"/>
      <c r="TEQ36" s="238"/>
      <c r="TER36" s="238"/>
      <c r="TES36" s="238"/>
      <c r="TET36" s="238"/>
      <c r="TEU36" s="238"/>
      <c r="TEV36" s="238"/>
      <c r="TEW36" s="238"/>
      <c r="TEX36" s="238"/>
      <c r="TEY36" s="238"/>
      <c r="TEZ36" s="238"/>
      <c r="TFA36" s="238"/>
      <c r="TFB36" s="238"/>
      <c r="TFC36" s="238"/>
      <c r="TFD36" s="238"/>
      <c r="TFE36" s="238"/>
      <c r="TFF36" s="238"/>
      <c r="TFG36" s="238"/>
      <c r="TFH36" s="238"/>
      <c r="TFI36" s="238"/>
      <c r="TFJ36" s="238"/>
      <c r="TFK36" s="238"/>
      <c r="TFL36" s="238"/>
      <c r="TFM36" s="238"/>
      <c r="TFN36" s="238"/>
      <c r="TFO36" s="238"/>
      <c r="TFP36" s="238"/>
      <c r="TFQ36" s="238"/>
      <c r="TFR36" s="238"/>
      <c r="TFS36" s="238"/>
      <c r="TFT36" s="238"/>
      <c r="TFU36" s="238"/>
      <c r="TFV36" s="238"/>
      <c r="TFW36" s="238"/>
      <c r="TFX36" s="238"/>
      <c r="TFY36" s="238"/>
      <c r="TFZ36" s="238"/>
      <c r="TGA36" s="238"/>
      <c r="TGB36" s="238"/>
      <c r="TGC36" s="238"/>
      <c r="TGD36" s="238"/>
      <c r="TGE36" s="238"/>
      <c r="TGF36" s="238"/>
      <c r="TGG36" s="238"/>
      <c r="TGH36" s="238"/>
      <c r="TGI36" s="238"/>
      <c r="TGJ36" s="238"/>
      <c r="TGK36" s="238"/>
      <c r="TGL36" s="238"/>
      <c r="TGM36" s="238"/>
      <c r="TGN36" s="238"/>
      <c r="TGO36" s="238"/>
      <c r="TGP36" s="238"/>
      <c r="TGQ36" s="238"/>
      <c r="TGR36" s="238"/>
      <c r="TGS36" s="238"/>
      <c r="TGT36" s="238"/>
      <c r="TGU36" s="238"/>
      <c r="TGV36" s="238"/>
      <c r="TGW36" s="238"/>
      <c r="TGX36" s="238"/>
      <c r="TGY36" s="238"/>
      <c r="TGZ36" s="238"/>
      <c r="THA36" s="238"/>
      <c r="THB36" s="238"/>
      <c r="THC36" s="238"/>
      <c r="THD36" s="238"/>
      <c r="THE36" s="238"/>
      <c r="THF36" s="238"/>
      <c r="THG36" s="238"/>
      <c r="THH36" s="238"/>
      <c r="THI36" s="238"/>
      <c r="THJ36" s="238"/>
      <c r="THK36" s="238"/>
      <c r="THL36" s="238"/>
      <c r="THM36" s="238"/>
      <c r="THN36" s="238"/>
      <c r="THO36" s="238"/>
      <c r="THP36" s="238"/>
      <c r="THQ36" s="238"/>
      <c r="THR36" s="238"/>
      <c r="THS36" s="238"/>
      <c r="THT36" s="238"/>
      <c r="THU36" s="238"/>
      <c r="THV36" s="238"/>
      <c r="THW36" s="238"/>
      <c r="THX36" s="238"/>
      <c r="THY36" s="238"/>
      <c r="THZ36" s="238"/>
      <c r="TIA36" s="238"/>
      <c r="TIB36" s="238"/>
      <c r="TIC36" s="238"/>
      <c r="TID36" s="238"/>
      <c r="TIE36" s="238"/>
      <c r="TIF36" s="238"/>
      <c r="TIG36" s="238"/>
      <c r="TIH36" s="238"/>
      <c r="TII36" s="238"/>
      <c r="TIJ36" s="238"/>
      <c r="TIK36" s="238"/>
      <c r="TIL36" s="238"/>
      <c r="TIM36" s="238"/>
      <c r="TIN36" s="238"/>
      <c r="TIO36" s="238"/>
      <c r="TIP36" s="238"/>
      <c r="TIQ36" s="238"/>
      <c r="TIR36" s="238"/>
      <c r="TIS36" s="238"/>
      <c r="TIT36" s="238"/>
      <c r="TIU36" s="238"/>
      <c r="TIV36" s="238"/>
      <c r="TIW36" s="238"/>
      <c r="TIX36" s="238"/>
      <c r="TIY36" s="238"/>
      <c r="TIZ36" s="238"/>
      <c r="TJA36" s="238"/>
      <c r="TJB36" s="238"/>
      <c r="TJC36" s="238"/>
      <c r="TJD36" s="238"/>
      <c r="TJE36" s="238"/>
      <c r="TJF36" s="238"/>
      <c r="TJG36" s="238"/>
      <c r="TJH36" s="238"/>
      <c r="TJI36" s="238"/>
      <c r="TJJ36" s="238"/>
      <c r="TJK36" s="238"/>
      <c r="TJL36" s="238"/>
      <c r="TJM36" s="238"/>
      <c r="TJN36" s="238"/>
      <c r="TJO36" s="238"/>
      <c r="TJP36" s="238"/>
      <c r="TJQ36" s="238"/>
      <c r="TJR36" s="238"/>
      <c r="TJS36" s="238"/>
      <c r="TJT36" s="238"/>
      <c r="TJU36" s="238"/>
      <c r="TJV36" s="238"/>
      <c r="TJW36" s="238"/>
      <c r="TJX36" s="238"/>
      <c r="TJY36" s="238"/>
      <c r="TJZ36" s="238"/>
      <c r="TKA36" s="238"/>
      <c r="TKB36" s="238"/>
      <c r="TKC36" s="238"/>
      <c r="TKD36" s="238"/>
      <c r="TKE36" s="238"/>
      <c r="TKF36" s="238"/>
      <c r="TKG36" s="238"/>
      <c r="TKH36" s="238"/>
      <c r="TKI36" s="238"/>
      <c r="TKJ36" s="238"/>
      <c r="TKK36" s="238"/>
      <c r="TKL36" s="238"/>
      <c r="TKM36" s="238"/>
      <c r="TKN36" s="238"/>
      <c r="TKO36" s="238"/>
      <c r="TKP36" s="238"/>
      <c r="TKQ36" s="238"/>
      <c r="TKR36" s="238"/>
      <c r="TKS36" s="238"/>
      <c r="TKT36" s="238"/>
      <c r="TKU36" s="238"/>
      <c r="TKV36" s="238"/>
      <c r="TKW36" s="238"/>
      <c r="TKX36" s="238"/>
      <c r="TKY36" s="238"/>
      <c r="TKZ36" s="238"/>
      <c r="TLA36" s="238"/>
      <c r="TLB36" s="238"/>
      <c r="TLC36" s="238"/>
      <c r="TLD36" s="238"/>
      <c r="TLE36" s="238"/>
      <c r="TLF36" s="238"/>
      <c r="TLG36" s="238"/>
      <c r="TLH36" s="238"/>
      <c r="TLI36" s="238"/>
      <c r="TLJ36" s="238"/>
      <c r="TLK36" s="238"/>
      <c r="TLL36" s="238"/>
      <c r="TLM36" s="238"/>
      <c r="TLN36" s="238"/>
      <c r="TLO36" s="238"/>
      <c r="TLP36" s="238"/>
      <c r="TLQ36" s="238"/>
      <c r="TLR36" s="238"/>
      <c r="TLS36" s="238"/>
      <c r="TLT36" s="238"/>
      <c r="TLU36" s="238"/>
      <c r="TLV36" s="238"/>
      <c r="TLW36" s="238"/>
      <c r="TLX36" s="238"/>
      <c r="TLY36" s="238"/>
      <c r="TLZ36" s="238"/>
      <c r="TMA36" s="238"/>
      <c r="TMB36" s="238"/>
      <c r="TMC36" s="238"/>
      <c r="TMD36" s="238"/>
      <c r="TME36" s="238"/>
      <c r="TMF36" s="238"/>
      <c r="TMG36" s="238"/>
      <c r="TMH36" s="238"/>
      <c r="TMI36" s="238"/>
      <c r="TMJ36" s="238"/>
      <c r="TMK36" s="238"/>
      <c r="TML36" s="238"/>
      <c r="TMM36" s="238"/>
      <c r="TMN36" s="238"/>
      <c r="TMO36" s="238"/>
      <c r="TMP36" s="238"/>
      <c r="TMQ36" s="238"/>
      <c r="TMR36" s="238"/>
      <c r="TMS36" s="238"/>
      <c r="TMT36" s="238"/>
      <c r="TMU36" s="238"/>
      <c r="TMV36" s="238"/>
      <c r="TMW36" s="238"/>
      <c r="TMX36" s="238"/>
      <c r="TMY36" s="238"/>
      <c r="TMZ36" s="238"/>
      <c r="TNA36" s="238"/>
      <c r="TNB36" s="238"/>
      <c r="TNC36" s="238"/>
      <c r="TND36" s="238"/>
      <c r="TNE36" s="238"/>
      <c r="TNF36" s="238"/>
      <c r="TNG36" s="238"/>
      <c r="TNH36" s="238"/>
      <c r="TNI36" s="238"/>
      <c r="TNJ36" s="238"/>
      <c r="TNK36" s="238"/>
      <c r="TNL36" s="238"/>
      <c r="TNM36" s="238"/>
      <c r="TNN36" s="238"/>
      <c r="TNO36" s="238"/>
      <c r="TNP36" s="238"/>
      <c r="TNQ36" s="238"/>
      <c r="TNR36" s="238"/>
      <c r="TNS36" s="238"/>
      <c r="TNT36" s="238"/>
      <c r="TNU36" s="238"/>
      <c r="TNV36" s="238"/>
      <c r="TNW36" s="238"/>
      <c r="TNX36" s="238"/>
      <c r="TNY36" s="238"/>
      <c r="TNZ36" s="238"/>
      <c r="TOA36" s="238"/>
      <c r="TOB36" s="238"/>
      <c r="TOC36" s="238"/>
      <c r="TOD36" s="238"/>
      <c r="TOE36" s="238"/>
      <c r="TOF36" s="238"/>
      <c r="TOG36" s="238"/>
      <c r="TOH36" s="238"/>
      <c r="TOI36" s="238"/>
      <c r="TOJ36" s="238"/>
      <c r="TOK36" s="238"/>
      <c r="TOL36" s="238"/>
      <c r="TOM36" s="238"/>
      <c r="TON36" s="238"/>
      <c r="TOO36" s="238"/>
      <c r="TOP36" s="238"/>
      <c r="TOQ36" s="238"/>
      <c r="TOR36" s="238"/>
      <c r="TOS36" s="238"/>
      <c r="TOT36" s="238"/>
      <c r="TOU36" s="238"/>
      <c r="TOV36" s="238"/>
      <c r="TOW36" s="238"/>
      <c r="TOX36" s="238"/>
      <c r="TOY36" s="238"/>
      <c r="TOZ36" s="238"/>
      <c r="TPA36" s="238"/>
      <c r="TPB36" s="238"/>
      <c r="TPC36" s="238"/>
      <c r="TPD36" s="238"/>
      <c r="TPE36" s="238"/>
      <c r="TPF36" s="238"/>
      <c r="TPG36" s="238"/>
      <c r="TPH36" s="238"/>
      <c r="TPI36" s="238"/>
      <c r="TPJ36" s="238"/>
      <c r="TPK36" s="238"/>
      <c r="TPL36" s="238"/>
      <c r="TPM36" s="238"/>
      <c r="TPN36" s="238"/>
      <c r="TPO36" s="238"/>
      <c r="TPP36" s="238"/>
      <c r="TPQ36" s="238"/>
      <c r="TPR36" s="238"/>
      <c r="TPS36" s="238"/>
      <c r="TPT36" s="238"/>
      <c r="TPU36" s="238"/>
      <c r="TPV36" s="238"/>
      <c r="TPW36" s="238"/>
      <c r="TPX36" s="238"/>
      <c r="TPY36" s="238"/>
      <c r="TPZ36" s="238"/>
      <c r="TQA36" s="238"/>
      <c r="TQB36" s="238"/>
      <c r="TQC36" s="238"/>
      <c r="TQD36" s="238"/>
      <c r="TQE36" s="238"/>
      <c r="TQF36" s="238"/>
      <c r="TQG36" s="238"/>
      <c r="TQH36" s="238"/>
      <c r="TQI36" s="238"/>
      <c r="TQJ36" s="238"/>
      <c r="TQK36" s="238"/>
      <c r="TQL36" s="238"/>
      <c r="TQM36" s="238"/>
      <c r="TQN36" s="238"/>
      <c r="TQO36" s="238"/>
      <c r="TQP36" s="238"/>
      <c r="TQQ36" s="238"/>
      <c r="TQR36" s="238"/>
      <c r="TQS36" s="238"/>
      <c r="TQT36" s="238"/>
      <c r="TQU36" s="238"/>
      <c r="TQV36" s="238"/>
      <c r="TQW36" s="238"/>
      <c r="TQX36" s="238"/>
      <c r="TQY36" s="238"/>
      <c r="TQZ36" s="238"/>
      <c r="TRA36" s="238"/>
      <c r="TRB36" s="238"/>
      <c r="TRC36" s="238"/>
      <c r="TRD36" s="238"/>
      <c r="TRE36" s="238"/>
      <c r="TRF36" s="238"/>
      <c r="TRG36" s="238"/>
      <c r="TRH36" s="238"/>
      <c r="TRI36" s="238"/>
      <c r="TRJ36" s="238"/>
      <c r="TRK36" s="238"/>
      <c r="TRL36" s="238"/>
      <c r="TRM36" s="238"/>
      <c r="TRN36" s="238"/>
      <c r="TRO36" s="238"/>
      <c r="TRP36" s="238"/>
      <c r="TRQ36" s="238"/>
      <c r="TRR36" s="238"/>
      <c r="TRS36" s="238"/>
      <c r="TRT36" s="238"/>
      <c r="TRU36" s="238"/>
      <c r="TRV36" s="238"/>
      <c r="TRW36" s="238"/>
      <c r="TRX36" s="238"/>
      <c r="TRY36" s="238"/>
      <c r="TRZ36" s="238"/>
      <c r="TSA36" s="238"/>
      <c r="TSB36" s="238"/>
      <c r="TSC36" s="238"/>
      <c r="TSD36" s="238"/>
      <c r="TSE36" s="238"/>
      <c r="TSF36" s="238"/>
      <c r="TSG36" s="238"/>
      <c r="TSH36" s="238"/>
      <c r="TSI36" s="238"/>
      <c r="TSJ36" s="238"/>
      <c r="TSK36" s="238"/>
      <c r="TSL36" s="238"/>
      <c r="TSM36" s="238"/>
      <c r="TSN36" s="238"/>
      <c r="TSO36" s="238"/>
      <c r="TSP36" s="238"/>
      <c r="TSQ36" s="238"/>
      <c r="TSR36" s="238"/>
      <c r="TSS36" s="238"/>
      <c r="TST36" s="238"/>
      <c r="TSU36" s="238"/>
      <c r="TSV36" s="238"/>
      <c r="TSW36" s="238"/>
      <c r="TSX36" s="238"/>
      <c r="TSY36" s="238"/>
      <c r="TSZ36" s="238"/>
      <c r="TTA36" s="238"/>
      <c r="TTB36" s="238"/>
      <c r="TTC36" s="238"/>
      <c r="TTD36" s="238"/>
      <c r="TTE36" s="238"/>
      <c r="TTF36" s="238"/>
      <c r="TTG36" s="238"/>
      <c r="TTH36" s="238"/>
      <c r="TTI36" s="238"/>
      <c r="TTJ36" s="238"/>
      <c r="TTK36" s="238"/>
      <c r="TTL36" s="238"/>
      <c r="TTM36" s="238"/>
      <c r="TTN36" s="238"/>
      <c r="TTO36" s="238"/>
      <c r="TTP36" s="238"/>
      <c r="TTQ36" s="238"/>
      <c r="TTR36" s="238"/>
      <c r="TTS36" s="238"/>
      <c r="TTT36" s="238"/>
      <c r="TTU36" s="238"/>
      <c r="TTV36" s="238"/>
      <c r="TTW36" s="238"/>
      <c r="TTX36" s="238"/>
      <c r="TTY36" s="238"/>
      <c r="TTZ36" s="238"/>
      <c r="TUA36" s="238"/>
      <c r="TUB36" s="238"/>
      <c r="TUC36" s="238"/>
      <c r="TUD36" s="238"/>
      <c r="TUE36" s="238"/>
      <c r="TUF36" s="238"/>
      <c r="TUG36" s="238"/>
      <c r="TUH36" s="238"/>
      <c r="TUI36" s="238"/>
      <c r="TUJ36" s="238"/>
      <c r="TUK36" s="238"/>
      <c r="TUL36" s="238"/>
      <c r="TUM36" s="238"/>
      <c r="TUN36" s="238"/>
      <c r="TUO36" s="238"/>
      <c r="TUP36" s="238"/>
      <c r="TUQ36" s="238"/>
      <c r="TUR36" s="238"/>
      <c r="TUS36" s="238"/>
      <c r="TUT36" s="238"/>
      <c r="TUU36" s="238"/>
      <c r="TUV36" s="238"/>
      <c r="TUW36" s="238"/>
      <c r="TUX36" s="238"/>
      <c r="TUY36" s="238"/>
      <c r="TUZ36" s="238"/>
      <c r="TVA36" s="238"/>
      <c r="TVB36" s="238"/>
      <c r="TVC36" s="238"/>
      <c r="TVD36" s="238"/>
      <c r="TVE36" s="238"/>
      <c r="TVF36" s="238"/>
      <c r="TVG36" s="238"/>
      <c r="TVH36" s="238"/>
      <c r="TVI36" s="238"/>
      <c r="TVJ36" s="238"/>
      <c r="TVK36" s="238"/>
      <c r="TVL36" s="238"/>
      <c r="TVM36" s="238"/>
      <c r="TVN36" s="238"/>
      <c r="TVO36" s="238"/>
      <c r="TVP36" s="238"/>
      <c r="TVQ36" s="238"/>
      <c r="TVR36" s="238"/>
      <c r="TVS36" s="238"/>
      <c r="TVT36" s="238"/>
      <c r="TVU36" s="238"/>
      <c r="TVV36" s="238"/>
      <c r="TVW36" s="238"/>
      <c r="TVX36" s="238"/>
      <c r="TVY36" s="238"/>
      <c r="TVZ36" s="238"/>
      <c r="TWA36" s="238"/>
      <c r="TWB36" s="238"/>
      <c r="TWC36" s="238"/>
      <c r="TWD36" s="238"/>
      <c r="TWE36" s="238"/>
      <c r="TWF36" s="238"/>
      <c r="TWG36" s="238"/>
      <c r="TWH36" s="238"/>
      <c r="TWI36" s="238"/>
      <c r="TWJ36" s="238"/>
      <c r="TWK36" s="238"/>
      <c r="TWL36" s="238"/>
      <c r="TWM36" s="238"/>
      <c r="TWN36" s="238"/>
      <c r="TWO36" s="238"/>
      <c r="TWP36" s="238"/>
      <c r="TWQ36" s="238"/>
      <c r="TWR36" s="238"/>
      <c r="TWS36" s="238"/>
      <c r="TWT36" s="238"/>
      <c r="TWU36" s="238"/>
      <c r="TWV36" s="238"/>
      <c r="TWW36" s="238"/>
      <c r="TWX36" s="238"/>
      <c r="TWY36" s="238"/>
      <c r="TWZ36" s="238"/>
      <c r="TXA36" s="238"/>
      <c r="TXB36" s="238"/>
      <c r="TXC36" s="238"/>
      <c r="TXD36" s="238"/>
      <c r="TXE36" s="238"/>
      <c r="TXF36" s="238"/>
      <c r="TXG36" s="238"/>
      <c r="TXH36" s="238"/>
      <c r="TXI36" s="238"/>
      <c r="TXJ36" s="238"/>
      <c r="TXK36" s="238"/>
      <c r="TXL36" s="238"/>
      <c r="TXM36" s="238"/>
      <c r="TXN36" s="238"/>
      <c r="TXO36" s="238"/>
      <c r="TXP36" s="238"/>
      <c r="TXQ36" s="238"/>
      <c r="TXR36" s="238"/>
      <c r="TXS36" s="238"/>
      <c r="TXT36" s="238"/>
      <c r="TXU36" s="238"/>
      <c r="TXV36" s="238"/>
      <c r="TXW36" s="238"/>
      <c r="TXX36" s="238"/>
      <c r="TXY36" s="238"/>
      <c r="TXZ36" s="238"/>
      <c r="TYA36" s="238"/>
      <c r="TYB36" s="238"/>
      <c r="TYC36" s="238"/>
      <c r="TYD36" s="238"/>
      <c r="TYE36" s="238"/>
      <c r="TYF36" s="238"/>
      <c r="TYG36" s="238"/>
      <c r="TYH36" s="238"/>
      <c r="TYI36" s="238"/>
      <c r="TYJ36" s="238"/>
      <c r="TYK36" s="238"/>
      <c r="TYL36" s="238"/>
      <c r="TYM36" s="238"/>
      <c r="TYN36" s="238"/>
      <c r="TYO36" s="238"/>
      <c r="TYP36" s="238"/>
      <c r="TYQ36" s="238"/>
      <c r="TYR36" s="238"/>
      <c r="TYS36" s="238"/>
      <c r="TYT36" s="238"/>
      <c r="TYU36" s="238"/>
      <c r="TYV36" s="238"/>
      <c r="TYW36" s="238"/>
      <c r="TYX36" s="238"/>
      <c r="TYY36" s="238"/>
      <c r="TYZ36" s="238"/>
      <c r="TZA36" s="238"/>
      <c r="TZB36" s="238"/>
      <c r="TZC36" s="238"/>
      <c r="TZD36" s="238"/>
      <c r="TZE36" s="238"/>
      <c r="TZF36" s="238"/>
      <c r="TZG36" s="238"/>
      <c r="TZH36" s="238"/>
      <c r="TZI36" s="238"/>
      <c r="TZJ36" s="238"/>
      <c r="TZK36" s="238"/>
      <c r="TZL36" s="238"/>
      <c r="TZM36" s="238"/>
      <c r="TZN36" s="238"/>
      <c r="TZO36" s="238"/>
      <c r="TZP36" s="238"/>
      <c r="TZQ36" s="238"/>
      <c r="TZR36" s="238"/>
      <c r="TZS36" s="238"/>
      <c r="TZT36" s="238"/>
      <c r="TZU36" s="238"/>
      <c r="TZV36" s="238"/>
      <c r="TZW36" s="238"/>
      <c r="TZX36" s="238"/>
      <c r="TZY36" s="238"/>
      <c r="TZZ36" s="238"/>
      <c r="UAA36" s="238"/>
      <c r="UAB36" s="238"/>
      <c r="UAC36" s="238"/>
      <c r="UAD36" s="238"/>
      <c r="UAE36" s="238"/>
      <c r="UAF36" s="238"/>
      <c r="UAG36" s="238"/>
      <c r="UAH36" s="238"/>
      <c r="UAI36" s="238"/>
      <c r="UAJ36" s="238"/>
      <c r="UAK36" s="238"/>
      <c r="UAL36" s="238"/>
      <c r="UAM36" s="238"/>
      <c r="UAN36" s="238"/>
      <c r="UAO36" s="238"/>
      <c r="UAP36" s="238"/>
      <c r="UAQ36" s="238"/>
      <c r="UAR36" s="238"/>
      <c r="UAS36" s="238"/>
      <c r="UAT36" s="238"/>
      <c r="UAU36" s="238"/>
      <c r="UAV36" s="238"/>
      <c r="UAW36" s="238"/>
      <c r="UAX36" s="238"/>
      <c r="UAY36" s="238"/>
      <c r="UAZ36" s="238"/>
      <c r="UBA36" s="238"/>
      <c r="UBB36" s="238"/>
      <c r="UBC36" s="238"/>
      <c r="UBD36" s="238"/>
      <c r="UBE36" s="238"/>
      <c r="UBF36" s="238"/>
      <c r="UBG36" s="238"/>
      <c r="UBH36" s="238"/>
      <c r="UBI36" s="238"/>
      <c r="UBJ36" s="238"/>
      <c r="UBK36" s="238"/>
      <c r="UBL36" s="238"/>
      <c r="UBM36" s="238"/>
      <c r="UBN36" s="238"/>
      <c r="UBO36" s="238"/>
      <c r="UBP36" s="238"/>
      <c r="UBQ36" s="238"/>
      <c r="UBR36" s="238"/>
      <c r="UBS36" s="238"/>
      <c r="UBT36" s="238"/>
      <c r="UBU36" s="238"/>
      <c r="UBV36" s="238"/>
      <c r="UBW36" s="238"/>
      <c r="UBX36" s="238"/>
      <c r="UBY36" s="238"/>
      <c r="UBZ36" s="238"/>
      <c r="UCA36" s="238"/>
      <c r="UCB36" s="238"/>
      <c r="UCC36" s="238"/>
      <c r="UCD36" s="238"/>
      <c r="UCE36" s="238"/>
      <c r="UCF36" s="238"/>
      <c r="UCG36" s="238"/>
      <c r="UCH36" s="238"/>
      <c r="UCI36" s="238"/>
      <c r="UCJ36" s="238"/>
      <c r="UCK36" s="238"/>
      <c r="UCL36" s="238"/>
      <c r="UCM36" s="238"/>
      <c r="UCN36" s="238"/>
      <c r="UCO36" s="238"/>
      <c r="UCP36" s="238"/>
      <c r="UCQ36" s="238"/>
      <c r="UCR36" s="238"/>
      <c r="UCS36" s="238"/>
      <c r="UCT36" s="238"/>
      <c r="UCU36" s="238"/>
      <c r="UCV36" s="238"/>
      <c r="UCW36" s="238"/>
      <c r="UCX36" s="238"/>
      <c r="UCY36" s="238"/>
      <c r="UCZ36" s="238"/>
      <c r="UDA36" s="238"/>
      <c r="UDB36" s="238"/>
      <c r="UDC36" s="238"/>
      <c r="UDD36" s="238"/>
      <c r="UDE36" s="238"/>
      <c r="UDF36" s="238"/>
      <c r="UDG36" s="238"/>
      <c r="UDH36" s="238"/>
      <c r="UDI36" s="238"/>
      <c r="UDJ36" s="238"/>
      <c r="UDK36" s="238"/>
      <c r="UDL36" s="238"/>
      <c r="UDM36" s="238"/>
      <c r="UDN36" s="238"/>
      <c r="UDO36" s="238"/>
      <c r="UDP36" s="238"/>
      <c r="UDQ36" s="238"/>
      <c r="UDR36" s="238"/>
      <c r="UDS36" s="238"/>
      <c r="UDT36" s="238"/>
      <c r="UDU36" s="238"/>
      <c r="UDV36" s="238"/>
      <c r="UDW36" s="238"/>
      <c r="UDX36" s="238"/>
      <c r="UDY36" s="238"/>
      <c r="UDZ36" s="238"/>
      <c r="UEA36" s="238"/>
      <c r="UEB36" s="238"/>
      <c r="UEC36" s="238"/>
      <c r="UED36" s="238"/>
      <c r="UEE36" s="238"/>
      <c r="UEF36" s="238"/>
      <c r="UEG36" s="238"/>
      <c r="UEH36" s="238"/>
      <c r="UEI36" s="238"/>
      <c r="UEJ36" s="238"/>
      <c r="UEK36" s="238"/>
      <c r="UEL36" s="238"/>
      <c r="UEM36" s="238"/>
      <c r="UEN36" s="238"/>
      <c r="UEO36" s="238"/>
      <c r="UEP36" s="238"/>
      <c r="UEQ36" s="238"/>
      <c r="UER36" s="238"/>
      <c r="UES36" s="238"/>
      <c r="UET36" s="238"/>
      <c r="UEU36" s="238"/>
      <c r="UEV36" s="238"/>
      <c r="UEW36" s="238"/>
      <c r="UEX36" s="238"/>
      <c r="UEY36" s="238"/>
      <c r="UEZ36" s="238"/>
      <c r="UFA36" s="238"/>
      <c r="UFB36" s="238"/>
      <c r="UFC36" s="238"/>
      <c r="UFD36" s="238"/>
      <c r="UFE36" s="238"/>
      <c r="UFF36" s="238"/>
      <c r="UFG36" s="238"/>
      <c r="UFH36" s="238"/>
      <c r="UFI36" s="238"/>
      <c r="UFJ36" s="238"/>
      <c r="UFK36" s="238"/>
      <c r="UFL36" s="238"/>
      <c r="UFM36" s="238"/>
      <c r="UFN36" s="238"/>
      <c r="UFO36" s="238"/>
      <c r="UFP36" s="238"/>
      <c r="UFQ36" s="238"/>
      <c r="UFR36" s="238"/>
      <c r="UFS36" s="238"/>
      <c r="UFT36" s="238"/>
      <c r="UFU36" s="238"/>
      <c r="UFV36" s="238"/>
      <c r="UFW36" s="238"/>
      <c r="UFX36" s="238"/>
      <c r="UFY36" s="238"/>
      <c r="UFZ36" s="238"/>
      <c r="UGA36" s="238"/>
      <c r="UGB36" s="238"/>
      <c r="UGC36" s="238"/>
      <c r="UGD36" s="238"/>
      <c r="UGE36" s="238"/>
      <c r="UGF36" s="238"/>
      <c r="UGG36" s="238"/>
      <c r="UGH36" s="238"/>
      <c r="UGI36" s="238"/>
      <c r="UGJ36" s="238"/>
      <c r="UGK36" s="238"/>
      <c r="UGL36" s="238"/>
      <c r="UGM36" s="238"/>
      <c r="UGN36" s="238"/>
      <c r="UGO36" s="238"/>
      <c r="UGP36" s="238"/>
      <c r="UGQ36" s="238"/>
      <c r="UGR36" s="238"/>
      <c r="UGS36" s="238"/>
      <c r="UGT36" s="238"/>
      <c r="UGU36" s="238"/>
      <c r="UGV36" s="238"/>
      <c r="UGW36" s="238"/>
      <c r="UGX36" s="238"/>
      <c r="UGY36" s="238"/>
      <c r="UGZ36" s="238"/>
      <c r="UHA36" s="238"/>
      <c r="UHB36" s="238"/>
      <c r="UHC36" s="238"/>
      <c r="UHD36" s="238"/>
      <c r="UHE36" s="238"/>
      <c r="UHF36" s="238"/>
      <c r="UHG36" s="238"/>
      <c r="UHH36" s="238"/>
      <c r="UHI36" s="238"/>
      <c r="UHJ36" s="238"/>
      <c r="UHK36" s="238"/>
      <c r="UHL36" s="238"/>
      <c r="UHM36" s="238"/>
      <c r="UHN36" s="238"/>
      <c r="UHO36" s="238"/>
      <c r="UHP36" s="238"/>
      <c r="UHQ36" s="238"/>
      <c r="UHR36" s="238"/>
      <c r="UHS36" s="238"/>
      <c r="UHT36" s="238"/>
      <c r="UHU36" s="238"/>
      <c r="UHV36" s="238"/>
      <c r="UHW36" s="238"/>
      <c r="UHX36" s="238"/>
      <c r="UHY36" s="238"/>
      <c r="UHZ36" s="238"/>
      <c r="UIA36" s="238"/>
      <c r="UIB36" s="238"/>
      <c r="UIC36" s="238"/>
      <c r="UID36" s="238"/>
      <c r="UIE36" s="238"/>
      <c r="UIF36" s="238"/>
      <c r="UIG36" s="238"/>
      <c r="UIH36" s="238"/>
      <c r="UII36" s="238"/>
      <c r="UIJ36" s="238"/>
      <c r="UIK36" s="238"/>
      <c r="UIL36" s="238"/>
      <c r="UIM36" s="238"/>
      <c r="UIN36" s="238"/>
      <c r="UIO36" s="238"/>
      <c r="UIP36" s="238"/>
      <c r="UIQ36" s="238"/>
      <c r="UIR36" s="238"/>
      <c r="UIS36" s="238"/>
      <c r="UIT36" s="238"/>
      <c r="UIU36" s="238"/>
      <c r="UIV36" s="238"/>
      <c r="UIW36" s="238"/>
      <c r="UIX36" s="238"/>
      <c r="UIY36" s="238"/>
      <c r="UIZ36" s="238"/>
      <c r="UJA36" s="238"/>
      <c r="UJB36" s="238"/>
      <c r="UJC36" s="238"/>
      <c r="UJD36" s="238"/>
      <c r="UJE36" s="238"/>
      <c r="UJF36" s="238"/>
      <c r="UJG36" s="238"/>
      <c r="UJH36" s="238"/>
      <c r="UJI36" s="238"/>
      <c r="UJJ36" s="238"/>
      <c r="UJK36" s="238"/>
      <c r="UJL36" s="238"/>
      <c r="UJM36" s="238"/>
      <c r="UJN36" s="238"/>
      <c r="UJO36" s="238"/>
      <c r="UJP36" s="238"/>
      <c r="UJQ36" s="238"/>
      <c r="UJR36" s="238"/>
      <c r="UJS36" s="238"/>
      <c r="UJT36" s="238"/>
      <c r="UJU36" s="238"/>
      <c r="UJV36" s="238"/>
      <c r="UJW36" s="238"/>
      <c r="UJX36" s="238"/>
      <c r="UJY36" s="238"/>
      <c r="UJZ36" s="238"/>
      <c r="UKA36" s="238"/>
      <c r="UKB36" s="238"/>
      <c r="UKC36" s="238"/>
      <c r="UKD36" s="238"/>
      <c r="UKE36" s="238"/>
      <c r="UKF36" s="238"/>
      <c r="UKG36" s="238"/>
      <c r="UKH36" s="238"/>
      <c r="UKI36" s="238"/>
      <c r="UKJ36" s="238"/>
      <c r="UKK36" s="238"/>
      <c r="UKL36" s="238"/>
      <c r="UKM36" s="238"/>
      <c r="UKN36" s="238"/>
      <c r="UKO36" s="238"/>
      <c r="UKP36" s="238"/>
      <c r="UKQ36" s="238"/>
      <c r="UKR36" s="238"/>
      <c r="UKS36" s="238"/>
      <c r="UKT36" s="238"/>
      <c r="UKU36" s="238"/>
      <c r="UKV36" s="238"/>
      <c r="UKW36" s="238"/>
      <c r="UKX36" s="238"/>
      <c r="UKY36" s="238"/>
      <c r="UKZ36" s="238"/>
      <c r="ULA36" s="238"/>
      <c r="ULB36" s="238"/>
      <c r="ULC36" s="238"/>
      <c r="ULD36" s="238"/>
      <c r="ULE36" s="238"/>
      <c r="ULF36" s="238"/>
      <c r="ULG36" s="238"/>
      <c r="ULH36" s="238"/>
      <c r="ULI36" s="238"/>
      <c r="ULJ36" s="238"/>
      <c r="ULK36" s="238"/>
      <c r="ULL36" s="238"/>
      <c r="ULM36" s="238"/>
      <c r="ULN36" s="238"/>
      <c r="ULO36" s="238"/>
      <c r="ULP36" s="238"/>
      <c r="ULQ36" s="238"/>
      <c r="ULR36" s="238"/>
      <c r="ULS36" s="238"/>
      <c r="ULT36" s="238"/>
      <c r="ULU36" s="238"/>
      <c r="ULV36" s="238"/>
      <c r="ULW36" s="238"/>
      <c r="ULX36" s="238"/>
      <c r="ULY36" s="238"/>
      <c r="ULZ36" s="238"/>
      <c r="UMA36" s="238"/>
      <c r="UMB36" s="238"/>
      <c r="UMC36" s="238"/>
      <c r="UMD36" s="238"/>
      <c r="UME36" s="238"/>
      <c r="UMF36" s="238"/>
      <c r="UMG36" s="238"/>
      <c r="UMH36" s="238"/>
      <c r="UMI36" s="238"/>
      <c r="UMJ36" s="238"/>
      <c r="UMK36" s="238"/>
      <c r="UML36" s="238"/>
      <c r="UMM36" s="238"/>
      <c r="UMN36" s="238"/>
      <c r="UMO36" s="238"/>
      <c r="UMP36" s="238"/>
      <c r="UMQ36" s="238"/>
      <c r="UMR36" s="238"/>
      <c r="UMS36" s="238"/>
      <c r="UMT36" s="238"/>
      <c r="UMU36" s="238"/>
      <c r="UMV36" s="238"/>
      <c r="UMW36" s="238"/>
      <c r="UMX36" s="238"/>
      <c r="UMY36" s="238"/>
      <c r="UMZ36" s="238"/>
      <c r="UNA36" s="238"/>
      <c r="UNB36" s="238"/>
      <c r="UNC36" s="238"/>
      <c r="UND36" s="238"/>
      <c r="UNE36" s="238"/>
      <c r="UNF36" s="238"/>
      <c r="UNG36" s="238"/>
      <c r="UNH36" s="238"/>
      <c r="UNI36" s="238"/>
      <c r="UNJ36" s="238"/>
      <c r="UNK36" s="238"/>
      <c r="UNL36" s="238"/>
      <c r="UNM36" s="238"/>
      <c r="UNN36" s="238"/>
      <c r="UNO36" s="238"/>
      <c r="UNP36" s="238"/>
      <c r="UNQ36" s="238"/>
      <c r="UNR36" s="238"/>
      <c r="UNS36" s="238"/>
      <c r="UNT36" s="238"/>
      <c r="UNU36" s="238"/>
      <c r="UNV36" s="238"/>
      <c r="UNW36" s="238"/>
      <c r="UNX36" s="238"/>
      <c r="UNY36" s="238"/>
      <c r="UNZ36" s="238"/>
      <c r="UOA36" s="238"/>
      <c r="UOB36" s="238"/>
      <c r="UOC36" s="238"/>
      <c r="UOD36" s="238"/>
      <c r="UOE36" s="238"/>
      <c r="UOF36" s="238"/>
      <c r="UOG36" s="238"/>
      <c r="UOH36" s="238"/>
      <c r="UOI36" s="238"/>
      <c r="UOJ36" s="238"/>
      <c r="UOK36" s="238"/>
      <c r="UOL36" s="238"/>
      <c r="UOM36" s="238"/>
      <c r="UON36" s="238"/>
      <c r="UOO36" s="238"/>
      <c r="UOP36" s="238"/>
      <c r="UOQ36" s="238"/>
      <c r="UOR36" s="238"/>
      <c r="UOS36" s="238"/>
      <c r="UOT36" s="238"/>
      <c r="UOU36" s="238"/>
      <c r="UOV36" s="238"/>
      <c r="UOW36" s="238"/>
      <c r="UOX36" s="238"/>
      <c r="UOY36" s="238"/>
      <c r="UOZ36" s="238"/>
      <c r="UPA36" s="238"/>
      <c r="UPB36" s="238"/>
      <c r="UPC36" s="238"/>
      <c r="UPD36" s="238"/>
      <c r="UPE36" s="238"/>
      <c r="UPF36" s="238"/>
      <c r="UPG36" s="238"/>
      <c r="UPH36" s="238"/>
      <c r="UPI36" s="238"/>
      <c r="UPJ36" s="238"/>
      <c r="UPK36" s="238"/>
      <c r="UPL36" s="238"/>
      <c r="UPM36" s="238"/>
      <c r="UPN36" s="238"/>
      <c r="UPO36" s="238"/>
      <c r="UPP36" s="238"/>
      <c r="UPQ36" s="238"/>
      <c r="UPR36" s="238"/>
      <c r="UPS36" s="238"/>
      <c r="UPT36" s="238"/>
      <c r="UPU36" s="238"/>
      <c r="UPV36" s="238"/>
      <c r="UPW36" s="238"/>
      <c r="UPX36" s="238"/>
      <c r="UPY36" s="238"/>
      <c r="UPZ36" s="238"/>
      <c r="UQA36" s="238"/>
      <c r="UQB36" s="238"/>
      <c r="UQC36" s="238"/>
      <c r="UQD36" s="238"/>
      <c r="UQE36" s="238"/>
      <c r="UQF36" s="238"/>
      <c r="UQG36" s="238"/>
      <c r="UQH36" s="238"/>
      <c r="UQI36" s="238"/>
      <c r="UQJ36" s="238"/>
      <c r="UQK36" s="238"/>
      <c r="UQL36" s="238"/>
      <c r="UQM36" s="238"/>
      <c r="UQN36" s="238"/>
      <c r="UQO36" s="238"/>
      <c r="UQP36" s="238"/>
      <c r="UQQ36" s="238"/>
      <c r="UQR36" s="238"/>
      <c r="UQS36" s="238"/>
      <c r="UQT36" s="238"/>
      <c r="UQU36" s="238"/>
      <c r="UQV36" s="238"/>
      <c r="UQW36" s="238"/>
      <c r="UQX36" s="238"/>
      <c r="UQY36" s="238"/>
      <c r="UQZ36" s="238"/>
      <c r="URA36" s="238"/>
      <c r="URB36" s="238"/>
      <c r="URC36" s="238"/>
      <c r="URD36" s="238"/>
      <c r="URE36" s="238"/>
      <c r="URF36" s="238"/>
      <c r="URG36" s="238"/>
      <c r="URH36" s="238"/>
      <c r="URI36" s="238"/>
      <c r="URJ36" s="238"/>
      <c r="URK36" s="238"/>
      <c r="URL36" s="238"/>
      <c r="URM36" s="238"/>
      <c r="URN36" s="238"/>
      <c r="URO36" s="238"/>
      <c r="URP36" s="238"/>
      <c r="URQ36" s="238"/>
      <c r="URR36" s="238"/>
      <c r="URS36" s="238"/>
      <c r="URT36" s="238"/>
      <c r="URU36" s="238"/>
      <c r="URV36" s="238"/>
      <c r="URW36" s="238"/>
      <c r="URX36" s="238"/>
      <c r="URY36" s="238"/>
      <c r="URZ36" s="238"/>
      <c r="USA36" s="238"/>
      <c r="USB36" s="238"/>
      <c r="USC36" s="238"/>
      <c r="USD36" s="238"/>
      <c r="USE36" s="238"/>
      <c r="USF36" s="238"/>
      <c r="USG36" s="238"/>
      <c r="USH36" s="238"/>
      <c r="USI36" s="238"/>
      <c r="USJ36" s="238"/>
      <c r="USK36" s="238"/>
      <c r="USL36" s="238"/>
      <c r="USM36" s="238"/>
      <c r="USN36" s="238"/>
      <c r="USO36" s="238"/>
      <c r="USP36" s="238"/>
      <c r="USQ36" s="238"/>
      <c r="USR36" s="238"/>
      <c r="USS36" s="238"/>
      <c r="UST36" s="238"/>
      <c r="USU36" s="238"/>
      <c r="USV36" s="238"/>
      <c r="USW36" s="238"/>
      <c r="USX36" s="238"/>
      <c r="USY36" s="238"/>
      <c r="USZ36" s="238"/>
      <c r="UTA36" s="238"/>
      <c r="UTB36" s="238"/>
      <c r="UTC36" s="238"/>
      <c r="UTD36" s="238"/>
      <c r="UTE36" s="238"/>
      <c r="UTF36" s="238"/>
      <c r="UTG36" s="238"/>
      <c r="UTH36" s="238"/>
      <c r="UTI36" s="238"/>
      <c r="UTJ36" s="238"/>
      <c r="UTK36" s="238"/>
      <c r="UTL36" s="238"/>
      <c r="UTM36" s="238"/>
      <c r="UTN36" s="238"/>
      <c r="UTO36" s="238"/>
      <c r="UTP36" s="238"/>
      <c r="UTQ36" s="238"/>
      <c r="UTR36" s="238"/>
      <c r="UTS36" s="238"/>
      <c r="UTT36" s="238"/>
      <c r="UTU36" s="238"/>
      <c r="UTV36" s="238"/>
      <c r="UTW36" s="238"/>
      <c r="UTX36" s="238"/>
      <c r="UTY36" s="238"/>
      <c r="UTZ36" s="238"/>
      <c r="UUA36" s="238"/>
      <c r="UUB36" s="238"/>
      <c r="UUC36" s="238"/>
      <c r="UUD36" s="238"/>
      <c r="UUE36" s="238"/>
      <c r="UUF36" s="238"/>
      <c r="UUG36" s="238"/>
      <c r="UUH36" s="238"/>
      <c r="UUI36" s="238"/>
      <c r="UUJ36" s="238"/>
      <c r="UUK36" s="238"/>
      <c r="UUL36" s="238"/>
      <c r="UUM36" s="238"/>
      <c r="UUN36" s="238"/>
      <c r="UUO36" s="238"/>
      <c r="UUP36" s="238"/>
      <c r="UUQ36" s="238"/>
      <c r="UUR36" s="238"/>
      <c r="UUS36" s="238"/>
      <c r="UUT36" s="238"/>
      <c r="UUU36" s="238"/>
      <c r="UUV36" s="238"/>
      <c r="UUW36" s="238"/>
      <c r="UUX36" s="238"/>
      <c r="UUY36" s="238"/>
      <c r="UUZ36" s="238"/>
      <c r="UVA36" s="238"/>
      <c r="UVB36" s="238"/>
      <c r="UVC36" s="238"/>
      <c r="UVD36" s="238"/>
      <c r="UVE36" s="238"/>
      <c r="UVF36" s="238"/>
      <c r="UVG36" s="238"/>
      <c r="UVH36" s="238"/>
      <c r="UVI36" s="238"/>
      <c r="UVJ36" s="238"/>
      <c r="UVK36" s="238"/>
      <c r="UVL36" s="238"/>
      <c r="UVM36" s="238"/>
      <c r="UVN36" s="238"/>
      <c r="UVO36" s="238"/>
      <c r="UVP36" s="238"/>
      <c r="UVQ36" s="238"/>
      <c r="UVR36" s="238"/>
      <c r="UVS36" s="238"/>
      <c r="UVT36" s="238"/>
      <c r="UVU36" s="238"/>
      <c r="UVV36" s="238"/>
      <c r="UVW36" s="238"/>
      <c r="UVX36" s="238"/>
      <c r="UVY36" s="238"/>
      <c r="UVZ36" s="238"/>
      <c r="UWA36" s="238"/>
      <c r="UWB36" s="238"/>
      <c r="UWC36" s="238"/>
      <c r="UWD36" s="238"/>
      <c r="UWE36" s="238"/>
      <c r="UWF36" s="238"/>
      <c r="UWG36" s="238"/>
      <c r="UWH36" s="238"/>
      <c r="UWI36" s="238"/>
      <c r="UWJ36" s="238"/>
      <c r="UWK36" s="238"/>
      <c r="UWL36" s="238"/>
      <c r="UWM36" s="238"/>
      <c r="UWN36" s="238"/>
      <c r="UWO36" s="238"/>
      <c r="UWP36" s="238"/>
      <c r="UWQ36" s="238"/>
      <c r="UWR36" s="238"/>
      <c r="UWS36" s="238"/>
      <c r="UWT36" s="238"/>
      <c r="UWU36" s="238"/>
      <c r="UWV36" s="238"/>
      <c r="UWW36" s="238"/>
      <c r="UWX36" s="238"/>
      <c r="UWY36" s="238"/>
      <c r="UWZ36" s="238"/>
      <c r="UXA36" s="238"/>
      <c r="UXB36" s="238"/>
      <c r="UXC36" s="238"/>
      <c r="UXD36" s="238"/>
      <c r="UXE36" s="238"/>
      <c r="UXF36" s="238"/>
      <c r="UXG36" s="238"/>
      <c r="UXH36" s="238"/>
      <c r="UXI36" s="238"/>
      <c r="UXJ36" s="238"/>
      <c r="UXK36" s="238"/>
      <c r="UXL36" s="238"/>
      <c r="UXM36" s="238"/>
      <c r="UXN36" s="238"/>
      <c r="UXO36" s="238"/>
      <c r="UXP36" s="238"/>
      <c r="UXQ36" s="238"/>
      <c r="UXR36" s="238"/>
      <c r="UXS36" s="238"/>
      <c r="UXT36" s="238"/>
      <c r="UXU36" s="238"/>
      <c r="UXV36" s="238"/>
      <c r="UXW36" s="238"/>
      <c r="UXX36" s="238"/>
      <c r="UXY36" s="238"/>
      <c r="UXZ36" s="238"/>
      <c r="UYA36" s="238"/>
      <c r="UYB36" s="238"/>
      <c r="UYC36" s="238"/>
      <c r="UYD36" s="238"/>
      <c r="UYE36" s="238"/>
      <c r="UYF36" s="238"/>
      <c r="UYG36" s="238"/>
      <c r="UYH36" s="238"/>
      <c r="UYI36" s="238"/>
      <c r="UYJ36" s="238"/>
      <c r="UYK36" s="238"/>
      <c r="UYL36" s="238"/>
      <c r="UYM36" s="238"/>
      <c r="UYN36" s="238"/>
      <c r="UYO36" s="238"/>
      <c r="UYP36" s="238"/>
      <c r="UYQ36" s="238"/>
      <c r="UYR36" s="238"/>
      <c r="UYS36" s="238"/>
      <c r="UYT36" s="238"/>
      <c r="UYU36" s="238"/>
      <c r="UYV36" s="238"/>
      <c r="UYW36" s="238"/>
      <c r="UYX36" s="238"/>
      <c r="UYY36" s="238"/>
      <c r="UYZ36" s="238"/>
      <c r="UZA36" s="238"/>
      <c r="UZB36" s="238"/>
      <c r="UZC36" s="238"/>
      <c r="UZD36" s="238"/>
      <c r="UZE36" s="238"/>
      <c r="UZF36" s="238"/>
      <c r="UZG36" s="238"/>
      <c r="UZH36" s="238"/>
      <c r="UZI36" s="238"/>
      <c r="UZJ36" s="238"/>
      <c r="UZK36" s="238"/>
      <c r="UZL36" s="238"/>
      <c r="UZM36" s="238"/>
      <c r="UZN36" s="238"/>
      <c r="UZO36" s="238"/>
      <c r="UZP36" s="238"/>
      <c r="UZQ36" s="238"/>
      <c r="UZR36" s="238"/>
      <c r="UZS36" s="238"/>
      <c r="UZT36" s="238"/>
      <c r="UZU36" s="238"/>
      <c r="UZV36" s="238"/>
      <c r="UZW36" s="238"/>
      <c r="UZX36" s="238"/>
      <c r="UZY36" s="238"/>
      <c r="UZZ36" s="238"/>
      <c r="VAA36" s="238"/>
      <c r="VAB36" s="238"/>
      <c r="VAC36" s="238"/>
      <c r="VAD36" s="238"/>
      <c r="VAE36" s="238"/>
      <c r="VAF36" s="238"/>
      <c r="VAG36" s="238"/>
      <c r="VAH36" s="238"/>
      <c r="VAI36" s="238"/>
      <c r="VAJ36" s="238"/>
      <c r="VAK36" s="238"/>
      <c r="VAL36" s="238"/>
      <c r="VAM36" s="238"/>
      <c r="VAN36" s="238"/>
      <c r="VAO36" s="238"/>
      <c r="VAP36" s="238"/>
      <c r="VAQ36" s="238"/>
      <c r="VAR36" s="238"/>
      <c r="VAS36" s="238"/>
      <c r="VAT36" s="238"/>
      <c r="VAU36" s="238"/>
      <c r="VAV36" s="238"/>
      <c r="VAW36" s="238"/>
      <c r="VAX36" s="238"/>
      <c r="VAY36" s="238"/>
      <c r="VAZ36" s="238"/>
      <c r="VBA36" s="238"/>
      <c r="VBB36" s="238"/>
      <c r="VBC36" s="238"/>
      <c r="VBD36" s="238"/>
      <c r="VBE36" s="238"/>
      <c r="VBF36" s="238"/>
      <c r="VBG36" s="238"/>
      <c r="VBH36" s="238"/>
      <c r="VBI36" s="238"/>
      <c r="VBJ36" s="238"/>
      <c r="VBK36" s="238"/>
      <c r="VBL36" s="238"/>
      <c r="VBM36" s="238"/>
      <c r="VBN36" s="238"/>
      <c r="VBO36" s="238"/>
      <c r="VBP36" s="238"/>
      <c r="VBQ36" s="238"/>
      <c r="VBR36" s="238"/>
      <c r="VBS36" s="238"/>
      <c r="VBT36" s="238"/>
      <c r="VBU36" s="238"/>
      <c r="VBV36" s="238"/>
      <c r="VBW36" s="238"/>
      <c r="VBX36" s="238"/>
      <c r="VBY36" s="238"/>
      <c r="VBZ36" s="238"/>
      <c r="VCA36" s="238"/>
      <c r="VCB36" s="238"/>
      <c r="VCC36" s="238"/>
      <c r="VCD36" s="238"/>
      <c r="VCE36" s="238"/>
      <c r="VCF36" s="238"/>
      <c r="VCG36" s="238"/>
      <c r="VCH36" s="238"/>
      <c r="VCI36" s="238"/>
      <c r="VCJ36" s="238"/>
      <c r="VCK36" s="238"/>
      <c r="VCL36" s="238"/>
      <c r="VCM36" s="238"/>
      <c r="VCN36" s="238"/>
      <c r="VCO36" s="238"/>
      <c r="VCP36" s="238"/>
      <c r="VCQ36" s="238"/>
      <c r="VCR36" s="238"/>
      <c r="VCS36" s="238"/>
      <c r="VCT36" s="238"/>
      <c r="VCU36" s="238"/>
      <c r="VCV36" s="238"/>
      <c r="VCW36" s="238"/>
      <c r="VCX36" s="238"/>
      <c r="VCY36" s="238"/>
      <c r="VCZ36" s="238"/>
      <c r="VDA36" s="238"/>
      <c r="VDB36" s="238"/>
      <c r="VDC36" s="238"/>
      <c r="VDD36" s="238"/>
      <c r="VDE36" s="238"/>
      <c r="VDF36" s="238"/>
      <c r="VDG36" s="238"/>
      <c r="VDH36" s="238"/>
      <c r="VDI36" s="238"/>
      <c r="VDJ36" s="238"/>
      <c r="VDK36" s="238"/>
      <c r="VDL36" s="238"/>
      <c r="VDM36" s="238"/>
      <c r="VDN36" s="238"/>
      <c r="VDO36" s="238"/>
      <c r="VDP36" s="238"/>
      <c r="VDQ36" s="238"/>
      <c r="VDR36" s="238"/>
      <c r="VDS36" s="238"/>
      <c r="VDT36" s="238"/>
      <c r="VDU36" s="238"/>
      <c r="VDV36" s="238"/>
      <c r="VDW36" s="238"/>
      <c r="VDX36" s="238"/>
      <c r="VDY36" s="238"/>
      <c r="VDZ36" s="238"/>
      <c r="VEA36" s="238"/>
      <c r="VEB36" s="238"/>
      <c r="VEC36" s="238"/>
      <c r="VED36" s="238"/>
      <c r="VEE36" s="238"/>
      <c r="VEF36" s="238"/>
      <c r="VEG36" s="238"/>
      <c r="VEH36" s="238"/>
      <c r="VEI36" s="238"/>
      <c r="VEJ36" s="238"/>
      <c r="VEK36" s="238"/>
      <c r="VEL36" s="238"/>
      <c r="VEM36" s="238"/>
      <c r="VEN36" s="238"/>
      <c r="VEO36" s="238"/>
      <c r="VEP36" s="238"/>
      <c r="VEQ36" s="238"/>
      <c r="VER36" s="238"/>
      <c r="VES36" s="238"/>
      <c r="VET36" s="238"/>
      <c r="VEU36" s="238"/>
      <c r="VEV36" s="238"/>
      <c r="VEW36" s="238"/>
      <c r="VEX36" s="238"/>
      <c r="VEY36" s="238"/>
      <c r="VEZ36" s="238"/>
      <c r="VFA36" s="238"/>
      <c r="VFB36" s="238"/>
      <c r="VFC36" s="238"/>
      <c r="VFD36" s="238"/>
      <c r="VFE36" s="238"/>
      <c r="VFF36" s="238"/>
      <c r="VFG36" s="238"/>
      <c r="VFH36" s="238"/>
      <c r="VFI36" s="238"/>
      <c r="VFJ36" s="238"/>
      <c r="VFK36" s="238"/>
      <c r="VFL36" s="238"/>
      <c r="VFM36" s="238"/>
      <c r="VFN36" s="238"/>
      <c r="VFO36" s="238"/>
      <c r="VFP36" s="238"/>
      <c r="VFQ36" s="238"/>
      <c r="VFR36" s="238"/>
      <c r="VFS36" s="238"/>
      <c r="VFT36" s="238"/>
      <c r="VFU36" s="238"/>
      <c r="VFV36" s="238"/>
      <c r="VFW36" s="238"/>
      <c r="VFX36" s="238"/>
      <c r="VFY36" s="238"/>
      <c r="VFZ36" s="238"/>
      <c r="VGA36" s="238"/>
      <c r="VGB36" s="238"/>
      <c r="VGC36" s="238"/>
      <c r="VGD36" s="238"/>
      <c r="VGE36" s="238"/>
      <c r="VGF36" s="238"/>
      <c r="VGG36" s="238"/>
      <c r="VGH36" s="238"/>
      <c r="VGI36" s="238"/>
      <c r="VGJ36" s="238"/>
      <c r="VGK36" s="238"/>
      <c r="VGL36" s="238"/>
      <c r="VGM36" s="238"/>
      <c r="VGN36" s="238"/>
      <c r="VGO36" s="238"/>
      <c r="VGP36" s="238"/>
      <c r="VGQ36" s="238"/>
      <c r="VGR36" s="238"/>
      <c r="VGS36" s="238"/>
      <c r="VGT36" s="238"/>
      <c r="VGU36" s="238"/>
      <c r="VGV36" s="238"/>
      <c r="VGW36" s="238"/>
      <c r="VGX36" s="238"/>
      <c r="VGY36" s="238"/>
      <c r="VGZ36" s="238"/>
      <c r="VHA36" s="238"/>
      <c r="VHB36" s="238"/>
      <c r="VHC36" s="238"/>
      <c r="VHD36" s="238"/>
      <c r="VHE36" s="238"/>
      <c r="VHF36" s="238"/>
      <c r="VHG36" s="238"/>
      <c r="VHH36" s="238"/>
      <c r="VHI36" s="238"/>
      <c r="VHJ36" s="238"/>
      <c r="VHK36" s="238"/>
      <c r="VHL36" s="238"/>
      <c r="VHM36" s="238"/>
      <c r="VHN36" s="238"/>
      <c r="VHO36" s="238"/>
      <c r="VHP36" s="238"/>
      <c r="VHQ36" s="238"/>
      <c r="VHR36" s="238"/>
      <c r="VHS36" s="238"/>
      <c r="VHT36" s="238"/>
      <c r="VHU36" s="238"/>
      <c r="VHV36" s="238"/>
      <c r="VHW36" s="238"/>
      <c r="VHX36" s="238"/>
      <c r="VHY36" s="238"/>
      <c r="VHZ36" s="238"/>
      <c r="VIA36" s="238"/>
      <c r="VIB36" s="238"/>
      <c r="VIC36" s="238"/>
      <c r="VID36" s="238"/>
      <c r="VIE36" s="238"/>
      <c r="VIF36" s="238"/>
      <c r="VIG36" s="238"/>
      <c r="VIH36" s="238"/>
      <c r="VII36" s="238"/>
      <c r="VIJ36" s="238"/>
      <c r="VIK36" s="238"/>
      <c r="VIL36" s="238"/>
      <c r="VIM36" s="238"/>
      <c r="VIN36" s="238"/>
      <c r="VIO36" s="238"/>
      <c r="VIP36" s="238"/>
      <c r="VIQ36" s="238"/>
      <c r="VIR36" s="238"/>
      <c r="VIS36" s="238"/>
      <c r="VIT36" s="238"/>
      <c r="VIU36" s="238"/>
      <c r="VIV36" s="238"/>
      <c r="VIW36" s="238"/>
      <c r="VIX36" s="238"/>
      <c r="VIY36" s="238"/>
      <c r="VIZ36" s="238"/>
      <c r="VJA36" s="238"/>
      <c r="VJB36" s="238"/>
      <c r="VJC36" s="238"/>
      <c r="VJD36" s="238"/>
      <c r="VJE36" s="238"/>
      <c r="VJF36" s="238"/>
      <c r="VJG36" s="238"/>
      <c r="VJH36" s="238"/>
      <c r="VJI36" s="238"/>
      <c r="VJJ36" s="238"/>
      <c r="VJK36" s="238"/>
      <c r="VJL36" s="238"/>
      <c r="VJM36" s="238"/>
      <c r="VJN36" s="238"/>
      <c r="VJO36" s="238"/>
      <c r="VJP36" s="238"/>
      <c r="VJQ36" s="238"/>
      <c r="VJR36" s="238"/>
      <c r="VJS36" s="238"/>
      <c r="VJT36" s="238"/>
      <c r="VJU36" s="238"/>
      <c r="VJV36" s="238"/>
      <c r="VJW36" s="238"/>
      <c r="VJX36" s="238"/>
      <c r="VJY36" s="238"/>
      <c r="VJZ36" s="238"/>
      <c r="VKA36" s="238"/>
      <c r="VKB36" s="238"/>
      <c r="VKC36" s="238"/>
      <c r="VKD36" s="238"/>
      <c r="VKE36" s="238"/>
      <c r="VKF36" s="238"/>
      <c r="VKG36" s="238"/>
      <c r="VKH36" s="238"/>
      <c r="VKI36" s="238"/>
      <c r="VKJ36" s="238"/>
      <c r="VKK36" s="238"/>
      <c r="VKL36" s="238"/>
      <c r="VKM36" s="238"/>
      <c r="VKN36" s="238"/>
      <c r="VKO36" s="238"/>
      <c r="VKP36" s="238"/>
      <c r="VKQ36" s="238"/>
      <c r="VKR36" s="238"/>
      <c r="VKS36" s="238"/>
      <c r="VKT36" s="238"/>
      <c r="VKU36" s="238"/>
      <c r="VKV36" s="238"/>
      <c r="VKW36" s="238"/>
      <c r="VKX36" s="238"/>
      <c r="VKY36" s="238"/>
      <c r="VKZ36" s="238"/>
      <c r="VLA36" s="238"/>
      <c r="VLB36" s="238"/>
      <c r="VLC36" s="238"/>
      <c r="VLD36" s="238"/>
      <c r="VLE36" s="238"/>
      <c r="VLF36" s="238"/>
      <c r="VLG36" s="238"/>
      <c r="VLH36" s="238"/>
      <c r="VLI36" s="238"/>
      <c r="VLJ36" s="238"/>
      <c r="VLK36" s="238"/>
      <c r="VLL36" s="238"/>
      <c r="VLM36" s="238"/>
      <c r="VLN36" s="238"/>
      <c r="VLO36" s="238"/>
      <c r="VLP36" s="238"/>
      <c r="VLQ36" s="238"/>
      <c r="VLR36" s="238"/>
      <c r="VLS36" s="238"/>
      <c r="VLT36" s="238"/>
      <c r="VLU36" s="238"/>
      <c r="VLV36" s="238"/>
      <c r="VLW36" s="238"/>
      <c r="VLX36" s="238"/>
      <c r="VLY36" s="238"/>
      <c r="VLZ36" s="238"/>
      <c r="VMA36" s="238"/>
      <c r="VMB36" s="238"/>
      <c r="VMC36" s="238"/>
      <c r="VMD36" s="238"/>
      <c r="VME36" s="238"/>
      <c r="VMF36" s="238"/>
      <c r="VMG36" s="238"/>
      <c r="VMH36" s="238"/>
      <c r="VMI36" s="238"/>
      <c r="VMJ36" s="238"/>
      <c r="VMK36" s="238"/>
      <c r="VML36" s="238"/>
      <c r="VMM36" s="238"/>
      <c r="VMN36" s="238"/>
      <c r="VMO36" s="238"/>
      <c r="VMP36" s="238"/>
      <c r="VMQ36" s="238"/>
      <c r="VMR36" s="238"/>
      <c r="VMS36" s="238"/>
      <c r="VMT36" s="238"/>
      <c r="VMU36" s="238"/>
      <c r="VMV36" s="238"/>
      <c r="VMW36" s="238"/>
      <c r="VMX36" s="238"/>
      <c r="VMY36" s="238"/>
      <c r="VMZ36" s="238"/>
      <c r="VNA36" s="238"/>
      <c r="VNB36" s="238"/>
      <c r="VNC36" s="238"/>
      <c r="VND36" s="238"/>
      <c r="VNE36" s="238"/>
      <c r="VNF36" s="238"/>
      <c r="VNG36" s="238"/>
      <c r="VNH36" s="238"/>
      <c r="VNI36" s="238"/>
      <c r="VNJ36" s="238"/>
      <c r="VNK36" s="238"/>
      <c r="VNL36" s="238"/>
      <c r="VNM36" s="238"/>
      <c r="VNN36" s="238"/>
      <c r="VNO36" s="238"/>
      <c r="VNP36" s="238"/>
      <c r="VNQ36" s="238"/>
      <c r="VNR36" s="238"/>
      <c r="VNS36" s="238"/>
      <c r="VNT36" s="238"/>
      <c r="VNU36" s="238"/>
      <c r="VNV36" s="238"/>
      <c r="VNW36" s="238"/>
      <c r="VNX36" s="238"/>
      <c r="VNY36" s="238"/>
      <c r="VNZ36" s="238"/>
      <c r="VOA36" s="238"/>
      <c r="VOB36" s="238"/>
      <c r="VOC36" s="238"/>
      <c r="VOD36" s="238"/>
      <c r="VOE36" s="238"/>
      <c r="VOF36" s="238"/>
      <c r="VOG36" s="238"/>
      <c r="VOH36" s="238"/>
      <c r="VOI36" s="238"/>
      <c r="VOJ36" s="238"/>
      <c r="VOK36" s="238"/>
      <c r="VOL36" s="238"/>
      <c r="VOM36" s="238"/>
      <c r="VON36" s="238"/>
      <c r="VOO36" s="238"/>
      <c r="VOP36" s="238"/>
      <c r="VOQ36" s="238"/>
      <c r="VOR36" s="238"/>
      <c r="VOS36" s="238"/>
      <c r="VOT36" s="238"/>
      <c r="VOU36" s="238"/>
      <c r="VOV36" s="238"/>
      <c r="VOW36" s="238"/>
      <c r="VOX36" s="238"/>
      <c r="VOY36" s="238"/>
      <c r="VOZ36" s="238"/>
      <c r="VPA36" s="238"/>
      <c r="VPB36" s="238"/>
      <c r="VPC36" s="238"/>
      <c r="VPD36" s="238"/>
      <c r="VPE36" s="238"/>
      <c r="VPF36" s="238"/>
      <c r="VPG36" s="238"/>
      <c r="VPH36" s="238"/>
      <c r="VPI36" s="238"/>
      <c r="VPJ36" s="238"/>
      <c r="VPK36" s="238"/>
      <c r="VPL36" s="238"/>
      <c r="VPM36" s="238"/>
      <c r="VPN36" s="238"/>
      <c r="VPO36" s="238"/>
      <c r="VPP36" s="238"/>
      <c r="VPQ36" s="238"/>
      <c r="VPR36" s="238"/>
      <c r="VPS36" s="238"/>
      <c r="VPT36" s="238"/>
      <c r="VPU36" s="238"/>
      <c r="VPV36" s="238"/>
      <c r="VPW36" s="238"/>
      <c r="VPX36" s="238"/>
      <c r="VPY36" s="238"/>
      <c r="VPZ36" s="238"/>
      <c r="VQA36" s="238"/>
      <c r="VQB36" s="238"/>
      <c r="VQC36" s="238"/>
      <c r="VQD36" s="238"/>
      <c r="VQE36" s="238"/>
      <c r="VQF36" s="238"/>
      <c r="VQG36" s="238"/>
      <c r="VQH36" s="238"/>
      <c r="VQI36" s="238"/>
      <c r="VQJ36" s="238"/>
      <c r="VQK36" s="238"/>
      <c r="VQL36" s="238"/>
      <c r="VQM36" s="238"/>
      <c r="VQN36" s="238"/>
      <c r="VQO36" s="238"/>
      <c r="VQP36" s="238"/>
      <c r="VQQ36" s="238"/>
      <c r="VQR36" s="238"/>
      <c r="VQS36" s="238"/>
      <c r="VQT36" s="238"/>
      <c r="VQU36" s="238"/>
      <c r="VQV36" s="238"/>
      <c r="VQW36" s="238"/>
      <c r="VQX36" s="238"/>
      <c r="VQY36" s="238"/>
      <c r="VQZ36" s="238"/>
      <c r="VRA36" s="238"/>
      <c r="VRB36" s="238"/>
      <c r="VRC36" s="238"/>
      <c r="VRD36" s="238"/>
      <c r="VRE36" s="238"/>
      <c r="VRF36" s="238"/>
      <c r="VRG36" s="238"/>
      <c r="VRH36" s="238"/>
      <c r="VRI36" s="238"/>
      <c r="VRJ36" s="238"/>
      <c r="VRK36" s="238"/>
      <c r="VRL36" s="238"/>
      <c r="VRM36" s="238"/>
      <c r="VRN36" s="238"/>
      <c r="VRO36" s="238"/>
      <c r="VRP36" s="238"/>
      <c r="VRQ36" s="238"/>
      <c r="VRR36" s="238"/>
      <c r="VRS36" s="238"/>
      <c r="VRT36" s="238"/>
      <c r="VRU36" s="238"/>
      <c r="VRV36" s="238"/>
      <c r="VRW36" s="238"/>
      <c r="VRX36" s="238"/>
      <c r="VRY36" s="238"/>
      <c r="VRZ36" s="238"/>
      <c r="VSA36" s="238"/>
      <c r="VSB36" s="238"/>
      <c r="VSC36" s="238"/>
      <c r="VSD36" s="238"/>
      <c r="VSE36" s="238"/>
      <c r="VSF36" s="238"/>
      <c r="VSG36" s="238"/>
      <c r="VSH36" s="238"/>
      <c r="VSI36" s="238"/>
      <c r="VSJ36" s="238"/>
      <c r="VSK36" s="238"/>
      <c r="VSL36" s="238"/>
      <c r="VSM36" s="238"/>
      <c r="VSN36" s="238"/>
      <c r="VSO36" s="238"/>
      <c r="VSP36" s="238"/>
      <c r="VSQ36" s="238"/>
      <c r="VSR36" s="238"/>
      <c r="VSS36" s="238"/>
      <c r="VST36" s="238"/>
      <c r="VSU36" s="238"/>
      <c r="VSV36" s="238"/>
      <c r="VSW36" s="238"/>
      <c r="VSX36" s="238"/>
      <c r="VSY36" s="238"/>
      <c r="VSZ36" s="238"/>
      <c r="VTA36" s="238"/>
      <c r="VTB36" s="238"/>
      <c r="VTC36" s="238"/>
      <c r="VTD36" s="238"/>
      <c r="VTE36" s="238"/>
      <c r="VTF36" s="238"/>
      <c r="VTG36" s="238"/>
      <c r="VTH36" s="238"/>
      <c r="VTI36" s="238"/>
      <c r="VTJ36" s="238"/>
      <c r="VTK36" s="238"/>
      <c r="VTL36" s="238"/>
      <c r="VTM36" s="238"/>
      <c r="VTN36" s="238"/>
      <c r="VTO36" s="238"/>
      <c r="VTP36" s="238"/>
      <c r="VTQ36" s="238"/>
      <c r="VTR36" s="238"/>
      <c r="VTS36" s="238"/>
      <c r="VTT36" s="238"/>
      <c r="VTU36" s="238"/>
      <c r="VTV36" s="238"/>
      <c r="VTW36" s="238"/>
      <c r="VTX36" s="238"/>
      <c r="VTY36" s="238"/>
      <c r="VTZ36" s="238"/>
      <c r="VUA36" s="238"/>
      <c r="VUB36" s="238"/>
      <c r="VUC36" s="238"/>
      <c r="VUD36" s="238"/>
      <c r="VUE36" s="238"/>
      <c r="VUF36" s="238"/>
      <c r="VUG36" s="238"/>
      <c r="VUH36" s="238"/>
      <c r="VUI36" s="238"/>
      <c r="VUJ36" s="238"/>
      <c r="VUK36" s="238"/>
      <c r="VUL36" s="238"/>
      <c r="VUM36" s="238"/>
      <c r="VUN36" s="238"/>
      <c r="VUO36" s="238"/>
      <c r="VUP36" s="238"/>
      <c r="VUQ36" s="238"/>
      <c r="VUR36" s="238"/>
      <c r="VUS36" s="238"/>
      <c r="VUT36" s="238"/>
      <c r="VUU36" s="238"/>
      <c r="VUV36" s="238"/>
      <c r="VUW36" s="238"/>
      <c r="VUX36" s="238"/>
      <c r="VUY36" s="238"/>
      <c r="VUZ36" s="238"/>
      <c r="VVA36" s="238"/>
      <c r="VVB36" s="238"/>
      <c r="VVC36" s="238"/>
      <c r="VVD36" s="238"/>
      <c r="VVE36" s="238"/>
      <c r="VVF36" s="238"/>
      <c r="VVG36" s="238"/>
      <c r="VVH36" s="238"/>
      <c r="VVI36" s="238"/>
      <c r="VVJ36" s="238"/>
      <c r="VVK36" s="238"/>
      <c r="VVL36" s="238"/>
      <c r="VVM36" s="238"/>
      <c r="VVN36" s="238"/>
      <c r="VVO36" s="238"/>
      <c r="VVP36" s="238"/>
      <c r="VVQ36" s="238"/>
      <c r="VVR36" s="238"/>
      <c r="VVS36" s="238"/>
      <c r="VVT36" s="238"/>
      <c r="VVU36" s="238"/>
      <c r="VVV36" s="238"/>
      <c r="VVW36" s="238"/>
      <c r="VVX36" s="238"/>
      <c r="VVY36" s="238"/>
      <c r="VVZ36" s="238"/>
      <c r="VWA36" s="238"/>
      <c r="VWB36" s="238"/>
      <c r="VWC36" s="238"/>
      <c r="VWD36" s="238"/>
      <c r="VWE36" s="238"/>
      <c r="VWF36" s="238"/>
      <c r="VWG36" s="238"/>
      <c r="VWH36" s="238"/>
      <c r="VWI36" s="238"/>
      <c r="VWJ36" s="238"/>
      <c r="VWK36" s="238"/>
      <c r="VWL36" s="238"/>
      <c r="VWM36" s="238"/>
      <c r="VWN36" s="238"/>
      <c r="VWO36" s="238"/>
      <c r="VWP36" s="238"/>
      <c r="VWQ36" s="238"/>
      <c r="VWR36" s="238"/>
      <c r="VWS36" s="238"/>
      <c r="VWT36" s="238"/>
      <c r="VWU36" s="238"/>
      <c r="VWV36" s="238"/>
      <c r="VWW36" s="238"/>
      <c r="VWX36" s="238"/>
      <c r="VWY36" s="238"/>
      <c r="VWZ36" s="238"/>
      <c r="VXA36" s="238"/>
      <c r="VXB36" s="238"/>
      <c r="VXC36" s="238"/>
      <c r="VXD36" s="238"/>
      <c r="VXE36" s="238"/>
      <c r="VXF36" s="238"/>
      <c r="VXG36" s="238"/>
      <c r="VXH36" s="238"/>
      <c r="VXI36" s="238"/>
      <c r="VXJ36" s="238"/>
      <c r="VXK36" s="238"/>
      <c r="VXL36" s="238"/>
      <c r="VXM36" s="238"/>
      <c r="VXN36" s="238"/>
      <c r="VXO36" s="238"/>
      <c r="VXP36" s="238"/>
      <c r="VXQ36" s="238"/>
      <c r="VXR36" s="238"/>
      <c r="VXS36" s="238"/>
      <c r="VXT36" s="238"/>
      <c r="VXU36" s="238"/>
      <c r="VXV36" s="238"/>
      <c r="VXW36" s="238"/>
      <c r="VXX36" s="238"/>
      <c r="VXY36" s="238"/>
      <c r="VXZ36" s="238"/>
      <c r="VYA36" s="238"/>
      <c r="VYB36" s="238"/>
      <c r="VYC36" s="238"/>
      <c r="VYD36" s="238"/>
      <c r="VYE36" s="238"/>
      <c r="VYF36" s="238"/>
      <c r="VYG36" s="238"/>
      <c r="VYH36" s="238"/>
      <c r="VYI36" s="238"/>
      <c r="VYJ36" s="238"/>
      <c r="VYK36" s="238"/>
      <c r="VYL36" s="238"/>
      <c r="VYM36" s="238"/>
      <c r="VYN36" s="238"/>
      <c r="VYO36" s="238"/>
      <c r="VYP36" s="238"/>
      <c r="VYQ36" s="238"/>
      <c r="VYR36" s="238"/>
      <c r="VYS36" s="238"/>
      <c r="VYT36" s="238"/>
      <c r="VYU36" s="238"/>
      <c r="VYV36" s="238"/>
      <c r="VYW36" s="238"/>
      <c r="VYX36" s="238"/>
      <c r="VYY36" s="238"/>
      <c r="VYZ36" s="238"/>
      <c r="VZA36" s="238"/>
      <c r="VZB36" s="238"/>
      <c r="VZC36" s="238"/>
      <c r="VZD36" s="238"/>
      <c r="VZE36" s="238"/>
      <c r="VZF36" s="238"/>
      <c r="VZG36" s="238"/>
      <c r="VZH36" s="238"/>
      <c r="VZI36" s="238"/>
      <c r="VZJ36" s="238"/>
      <c r="VZK36" s="238"/>
      <c r="VZL36" s="238"/>
      <c r="VZM36" s="238"/>
      <c r="VZN36" s="238"/>
      <c r="VZO36" s="238"/>
      <c r="VZP36" s="238"/>
      <c r="VZQ36" s="238"/>
      <c r="VZR36" s="238"/>
      <c r="VZS36" s="238"/>
      <c r="VZT36" s="238"/>
      <c r="VZU36" s="238"/>
      <c r="VZV36" s="238"/>
      <c r="VZW36" s="238"/>
      <c r="VZX36" s="238"/>
      <c r="VZY36" s="238"/>
      <c r="VZZ36" s="238"/>
      <c r="WAA36" s="238"/>
      <c r="WAB36" s="238"/>
      <c r="WAC36" s="238"/>
      <c r="WAD36" s="238"/>
      <c r="WAE36" s="238"/>
      <c r="WAF36" s="238"/>
      <c r="WAG36" s="238"/>
      <c r="WAH36" s="238"/>
      <c r="WAI36" s="238"/>
      <c r="WAJ36" s="238"/>
      <c r="WAK36" s="238"/>
      <c r="WAL36" s="238"/>
      <c r="WAM36" s="238"/>
      <c r="WAN36" s="238"/>
      <c r="WAO36" s="238"/>
      <c r="WAP36" s="238"/>
      <c r="WAQ36" s="238"/>
      <c r="WAR36" s="238"/>
      <c r="WAS36" s="238"/>
      <c r="WAT36" s="238"/>
      <c r="WAU36" s="238"/>
      <c r="WAV36" s="238"/>
      <c r="WAW36" s="238"/>
      <c r="WAX36" s="238"/>
      <c r="WAY36" s="238"/>
      <c r="WAZ36" s="238"/>
      <c r="WBA36" s="238"/>
      <c r="WBB36" s="238"/>
      <c r="WBC36" s="238"/>
      <c r="WBD36" s="238"/>
      <c r="WBE36" s="238"/>
      <c r="WBF36" s="238"/>
      <c r="WBG36" s="238"/>
      <c r="WBH36" s="238"/>
      <c r="WBI36" s="238"/>
      <c r="WBJ36" s="238"/>
      <c r="WBK36" s="238"/>
      <c r="WBL36" s="238"/>
      <c r="WBM36" s="238"/>
      <c r="WBN36" s="238"/>
      <c r="WBO36" s="238"/>
      <c r="WBP36" s="238"/>
      <c r="WBQ36" s="238"/>
      <c r="WBR36" s="238"/>
      <c r="WBS36" s="238"/>
      <c r="WBT36" s="238"/>
      <c r="WBU36" s="238"/>
      <c r="WBV36" s="238"/>
      <c r="WBW36" s="238"/>
      <c r="WBX36" s="238"/>
      <c r="WBY36" s="238"/>
      <c r="WBZ36" s="238"/>
      <c r="WCA36" s="238"/>
      <c r="WCB36" s="238"/>
      <c r="WCC36" s="238"/>
      <c r="WCD36" s="238"/>
      <c r="WCE36" s="238"/>
      <c r="WCF36" s="238"/>
      <c r="WCG36" s="238"/>
      <c r="WCH36" s="238"/>
      <c r="WCI36" s="238"/>
      <c r="WCJ36" s="238"/>
      <c r="WCK36" s="238"/>
      <c r="WCL36" s="238"/>
      <c r="WCM36" s="238"/>
      <c r="WCN36" s="238"/>
      <c r="WCO36" s="238"/>
      <c r="WCP36" s="238"/>
      <c r="WCQ36" s="238"/>
      <c r="WCR36" s="238"/>
      <c r="WCS36" s="238"/>
      <c r="WCT36" s="238"/>
      <c r="WCU36" s="238"/>
      <c r="WCV36" s="238"/>
      <c r="WCW36" s="238"/>
      <c r="WCX36" s="238"/>
      <c r="WCY36" s="238"/>
      <c r="WCZ36" s="238"/>
      <c r="WDA36" s="238"/>
      <c r="WDB36" s="238"/>
      <c r="WDC36" s="238"/>
      <c r="WDD36" s="238"/>
      <c r="WDE36" s="238"/>
      <c r="WDF36" s="238"/>
      <c r="WDG36" s="238"/>
      <c r="WDH36" s="238"/>
      <c r="WDI36" s="238"/>
      <c r="WDJ36" s="238"/>
      <c r="WDK36" s="238"/>
      <c r="WDL36" s="238"/>
      <c r="WDM36" s="238"/>
      <c r="WDN36" s="238"/>
      <c r="WDO36" s="238"/>
      <c r="WDP36" s="238"/>
      <c r="WDQ36" s="238"/>
      <c r="WDR36" s="238"/>
      <c r="WDS36" s="238"/>
      <c r="WDT36" s="238"/>
      <c r="WDU36" s="238"/>
      <c r="WDV36" s="238"/>
      <c r="WDW36" s="238"/>
      <c r="WDX36" s="238"/>
      <c r="WDY36" s="238"/>
      <c r="WDZ36" s="238"/>
      <c r="WEA36" s="238"/>
      <c r="WEB36" s="238"/>
      <c r="WEC36" s="238"/>
      <c r="WED36" s="238"/>
      <c r="WEE36" s="238"/>
      <c r="WEF36" s="238"/>
      <c r="WEG36" s="238"/>
      <c r="WEH36" s="238"/>
      <c r="WEI36" s="238"/>
      <c r="WEJ36" s="238"/>
      <c r="WEK36" s="238"/>
      <c r="WEL36" s="238"/>
      <c r="WEM36" s="238"/>
      <c r="WEN36" s="238"/>
      <c r="WEO36" s="238"/>
      <c r="WEP36" s="238"/>
      <c r="WEQ36" s="238"/>
      <c r="WER36" s="238"/>
      <c r="WES36" s="238"/>
      <c r="WET36" s="238"/>
      <c r="WEU36" s="238"/>
      <c r="WEV36" s="238"/>
      <c r="WEW36" s="238"/>
      <c r="WEX36" s="238"/>
      <c r="WEY36" s="238"/>
      <c r="WEZ36" s="238"/>
      <c r="WFA36" s="238"/>
      <c r="WFB36" s="238"/>
      <c r="WFC36" s="238"/>
      <c r="WFD36" s="238"/>
      <c r="WFE36" s="238"/>
      <c r="WFF36" s="238"/>
      <c r="WFG36" s="238"/>
      <c r="WFH36" s="238"/>
      <c r="WFI36" s="238"/>
      <c r="WFJ36" s="238"/>
      <c r="WFK36" s="238"/>
      <c r="WFL36" s="238"/>
      <c r="WFM36" s="238"/>
      <c r="WFN36" s="238"/>
      <c r="WFO36" s="238"/>
      <c r="WFP36" s="238"/>
      <c r="WFQ36" s="238"/>
      <c r="WFR36" s="238"/>
      <c r="WFS36" s="238"/>
      <c r="WFT36" s="238"/>
      <c r="WFU36" s="238"/>
      <c r="WFV36" s="238"/>
      <c r="WFW36" s="238"/>
      <c r="WFX36" s="238"/>
      <c r="WFY36" s="238"/>
      <c r="WFZ36" s="238"/>
      <c r="WGA36" s="238"/>
      <c r="WGB36" s="238"/>
      <c r="WGC36" s="238"/>
      <c r="WGD36" s="238"/>
      <c r="WGE36" s="238"/>
      <c r="WGF36" s="238"/>
      <c r="WGG36" s="238"/>
      <c r="WGH36" s="238"/>
      <c r="WGI36" s="238"/>
      <c r="WGJ36" s="238"/>
      <c r="WGK36" s="238"/>
      <c r="WGL36" s="238"/>
      <c r="WGM36" s="238"/>
      <c r="WGN36" s="238"/>
      <c r="WGO36" s="238"/>
      <c r="WGP36" s="238"/>
      <c r="WGQ36" s="238"/>
      <c r="WGR36" s="238"/>
      <c r="WGS36" s="238"/>
      <c r="WGT36" s="238"/>
      <c r="WGU36" s="238"/>
      <c r="WGV36" s="238"/>
      <c r="WGW36" s="238"/>
      <c r="WGX36" s="238"/>
      <c r="WGY36" s="238"/>
      <c r="WGZ36" s="238"/>
      <c r="WHA36" s="238"/>
      <c r="WHB36" s="238"/>
      <c r="WHC36" s="238"/>
      <c r="WHD36" s="238"/>
      <c r="WHE36" s="238"/>
      <c r="WHF36" s="238"/>
      <c r="WHG36" s="238"/>
      <c r="WHH36" s="238"/>
      <c r="WHI36" s="238"/>
      <c r="WHJ36" s="238"/>
      <c r="WHK36" s="238"/>
      <c r="WHL36" s="238"/>
      <c r="WHM36" s="238"/>
      <c r="WHN36" s="238"/>
      <c r="WHO36" s="238"/>
      <c r="WHP36" s="238"/>
      <c r="WHQ36" s="238"/>
      <c r="WHR36" s="238"/>
      <c r="WHS36" s="238"/>
      <c r="WHT36" s="238"/>
      <c r="WHU36" s="238"/>
      <c r="WHV36" s="238"/>
      <c r="WHW36" s="238"/>
      <c r="WHX36" s="238"/>
      <c r="WHY36" s="238"/>
      <c r="WHZ36" s="238"/>
      <c r="WIA36" s="238"/>
      <c r="WIB36" s="238"/>
      <c r="WIC36" s="238"/>
      <c r="WID36" s="238"/>
      <c r="WIE36" s="238"/>
      <c r="WIF36" s="238"/>
      <c r="WIG36" s="238"/>
      <c r="WIH36" s="238"/>
      <c r="WII36" s="238"/>
      <c r="WIJ36" s="238"/>
      <c r="WIK36" s="238"/>
      <c r="WIL36" s="238"/>
      <c r="WIM36" s="238"/>
      <c r="WIN36" s="238"/>
      <c r="WIO36" s="238"/>
      <c r="WIP36" s="238"/>
      <c r="WIQ36" s="238"/>
      <c r="WIR36" s="238"/>
      <c r="WIS36" s="238"/>
      <c r="WIT36" s="238"/>
      <c r="WIU36" s="238"/>
      <c r="WIV36" s="238"/>
      <c r="WIW36" s="238"/>
      <c r="WIX36" s="238"/>
      <c r="WIY36" s="238"/>
      <c r="WIZ36" s="238"/>
      <c r="WJA36" s="238"/>
      <c r="WJB36" s="238"/>
      <c r="WJC36" s="238"/>
      <c r="WJD36" s="238"/>
      <c r="WJE36" s="238"/>
      <c r="WJF36" s="238"/>
      <c r="WJG36" s="238"/>
      <c r="WJH36" s="238"/>
      <c r="WJI36" s="238"/>
      <c r="WJJ36" s="238"/>
      <c r="WJK36" s="238"/>
      <c r="WJL36" s="238"/>
      <c r="WJM36" s="238"/>
      <c r="WJN36" s="238"/>
      <c r="WJO36" s="238"/>
      <c r="WJP36" s="238"/>
      <c r="WJQ36" s="238"/>
      <c r="WJR36" s="238"/>
      <c r="WJS36" s="238"/>
      <c r="WJT36" s="238"/>
      <c r="WJU36" s="238"/>
      <c r="WJV36" s="238"/>
      <c r="WJW36" s="238"/>
      <c r="WJX36" s="238"/>
      <c r="WJY36" s="238"/>
      <c r="WJZ36" s="238"/>
      <c r="WKA36" s="238"/>
      <c r="WKB36" s="238"/>
      <c r="WKC36" s="238"/>
      <c r="WKD36" s="238"/>
      <c r="WKE36" s="238"/>
      <c r="WKF36" s="238"/>
      <c r="WKG36" s="238"/>
      <c r="WKH36" s="238"/>
      <c r="WKI36" s="238"/>
      <c r="WKJ36" s="238"/>
      <c r="WKK36" s="238"/>
      <c r="WKL36" s="238"/>
      <c r="WKM36" s="238"/>
      <c r="WKN36" s="238"/>
      <c r="WKO36" s="238"/>
      <c r="WKP36" s="238"/>
      <c r="WKQ36" s="238"/>
      <c r="WKR36" s="238"/>
      <c r="WKS36" s="238"/>
      <c r="WKT36" s="238"/>
      <c r="WKU36" s="238"/>
      <c r="WKV36" s="238"/>
      <c r="WKW36" s="238"/>
      <c r="WKX36" s="238"/>
      <c r="WKY36" s="238"/>
      <c r="WKZ36" s="238"/>
      <c r="WLA36" s="238"/>
      <c r="WLB36" s="238"/>
      <c r="WLC36" s="238"/>
      <c r="WLD36" s="238"/>
      <c r="WLE36" s="238"/>
      <c r="WLF36" s="238"/>
      <c r="WLG36" s="238"/>
      <c r="WLH36" s="238"/>
      <c r="WLI36" s="238"/>
      <c r="WLJ36" s="238"/>
      <c r="WLK36" s="238"/>
      <c r="WLL36" s="238"/>
      <c r="WLM36" s="238"/>
      <c r="WLN36" s="238"/>
      <c r="WLO36" s="238"/>
      <c r="WLP36" s="238"/>
      <c r="WLQ36" s="238"/>
      <c r="WLR36" s="238"/>
      <c r="WLS36" s="238"/>
      <c r="WLT36" s="238"/>
      <c r="WLU36" s="238"/>
      <c r="WLV36" s="238"/>
      <c r="WLW36" s="238"/>
      <c r="WLX36" s="238"/>
      <c r="WLY36" s="238"/>
      <c r="WLZ36" s="238"/>
      <c r="WMA36" s="238"/>
      <c r="WMB36" s="238"/>
      <c r="WMC36" s="238"/>
      <c r="WMD36" s="238"/>
      <c r="WME36" s="238"/>
      <c r="WMF36" s="238"/>
      <c r="WMG36" s="238"/>
      <c r="WMH36" s="238"/>
      <c r="WMI36" s="238"/>
      <c r="WMJ36" s="238"/>
      <c r="WMK36" s="238"/>
      <c r="WML36" s="238"/>
      <c r="WMM36" s="238"/>
      <c r="WMN36" s="238"/>
      <c r="WMO36" s="238"/>
      <c r="WMP36" s="238"/>
      <c r="WMQ36" s="238"/>
      <c r="WMR36" s="238"/>
      <c r="WMS36" s="238"/>
      <c r="WMT36" s="238"/>
      <c r="WMU36" s="238"/>
      <c r="WMV36" s="238"/>
      <c r="WMW36" s="238"/>
      <c r="WMX36" s="238"/>
      <c r="WMY36" s="238"/>
      <c r="WMZ36" s="238"/>
      <c r="WNA36" s="238"/>
      <c r="WNB36" s="238"/>
      <c r="WNC36" s="238"/>
      <c r="WND36" s="238"/>
      <c r="WNE36" s="238"/>
      <c r="WNF36" s="238"/>
      <c r="WNG36" s="238"/>
      <c r="WNH36" s="238"/>
      <c r="WNI36" s="238"/>
      <c r="WNJ36" s="238"/>
      <c r="WNK36" s="238"/>
      <c r="WNL36" s="238"/>
      <c r="WNM36" s="238"/>
      <c r="WNN36" s="238"/>
      <c r="WNO36" s="238"/>
      <c r="WNP36" s="238"/>
      <c r="WNQ36" s="238"/>
      <c r="WNR36" s="238"/>
      <c r="WNS36" s="238"/>
      <c r="WNT36" s="238"/>
      <c r="WNU36" s="238"/>
      <c r="WNV36" s="238"/>
      <c r="WNW36" s="238"/>
      <c r="WNX36" s="238"/>
      <c r="WNY36" s="238"/>
      <c r="WNZ36" s="238"/>
      <c r="WOA36" s="238"/>
      <c r="WOB36" s="238"/>
      <c r="WOC36" s="238"/>
      <c r="WOD36" s="238"/>
      <c r="WOE36" s="238"/>
      <c r="WOF36" s="238"/>
      <c r="WOG36" s="238"/>
      <c r="WOH36" s="238"/>
      <c r="WOI36" s="238"/>
      <c r="WOJ36" s="238"/>
      <c r="WOK36" s="238"/>
      <c r="WOL36" s="238"/>
      <c r="WOM36" s="238"/>
      <c r="WON36" s="238"/>
      <c r="WOO36" s="238"/>
      <c r="WOP36" s="238"/>
      <c r="WOQ36" s="238"/>
      <c r="WOR36" s="238"/>
      <c r="WOS36" s="238"/>
      <c r="WOT36" s="238"/>
      <c r="WOU36" s="238"/>
      <c r="WOV36" s="238"/>
      <c r="WOW36" s="238"/>
      <c r="WOX36" s="238"/>
      <c r="WOY36" s="238"/>
      <c r="WOZ36" s="238"/>
      <c r="WPA36" s="238"/>
      <c r="WPB36" s="238"/>
      <c r="WPC36" s="238"/>
      <c r="WPD36" s="238"/>
      <c r="WPE36" s="238"/>
      <c r="WPF36" s="238"/>
      <c r="WPG36" s="238"/>
      <c r="WPH36" s="238"/>
      <c r="WPI36" s="238"/>
      <c r="WPJ36" s="238"/>
      <c r="WPK36" s="238"/>
      <c r="WPL36" s="238"/>
      <c r="WPM36" s="238"/>
      <c r="WPN36" s="238"/>
      <c r="WPO36" s="238"/>
      <c r="WPP36" s="238"/>
      <c r="WPQ36" s="238"/>
      <c r="WPR36" s="238"/>
      <c r="WPS36" s="238"/>
      <c r="WPT36" s="238"/>
      <c r="WPU36" s="238"/>
      <c r="WPV36" s="238"/>
      <c r="WPW36" s="238"/>
      <c r="WPX36" s="238"/>
      <c r="WPY36" s="238"/>
      <c r="WPZ36" s="238"/>
      <c r="WQA36" s="238"/>
      <c r="WQB36" s="238"/>
      <c r="WQC36" s="238"/>
      <c r="WQD36" s="238"/>
      <c r="WQE36" s="238"/>
      <c r="WQF36" s="238"/>
      <c r="WQG36" s="238"/>
      <c r="WQH36" s="238"/>
      <c r="WQI36" s="238"/>
      <c r="WQJ36" s="238"/>
      <c r="WQK36" s="238"/>
      <c r="WQL36" s="238"/>
      <c r="WQM36" s="238"/>
      <c r="WQN36" s="238"/>
      <c r="WQO36" s="238"/>
      <c r="WQP36" s="238"/>
      <c r="WQQ36" s="238"/>
      <c r="WQR36" s="238"/>
      <c r="WQS36" s="238"/>
      <c r="WQT36" s="238"/>
      <c r="WQU36" s="238"/>
      <c r="WQV36" s="238"/>
      <c r="WQW36" s="238"/>
      <c r="WQX36" s="238"/>
      <c r="WQY36" s="238"/>
      <c r="WQZ36" s="238"/>
      <c r="WRA36" s="238"/>
      <c r="WRB36" s="238"/>
      <c r="WRC36" s="238"/>
      <c r="WRD36" s="238"/>
      <c r="WRE36" s="238"/>
      <c r="WRF36" s="238"/>
      <c r="WRG36" s="238"/>
      <c r="WRH36" s="238"/>
      <c r="WRI36" s="238"/>
      <c r="WRJ36" s="238"/>
      <c r="WRK36" s="238"/>
      <c r="WRL36" s="238"/>
      <c r="WRM36" s="238"/>
      <c r="WRN36" s="238"/>
      <c r="WRO36" s="238"/>
      <c r="WRP36" s="238"/>
      <c r="WRQ36" s="238"/>
      <c r="WRR36" s="238"/>
      <c r="WRS36" s="238"/>
      <c r="WRT36" s="238"/>
      <c r="WRU36" s="238"/>
      <c r="WRV36" s="238"/>
      <c r="WRW36" s="238"/>
      <c r="WRX36" s="238"/>
      <c r="WRY36" s="238"/>
      <c r="WRZ36" s="238"/>
      <c r="WSA36" s="238"/>
      <c r="WSB36" s="238"/>
      <c r="WSC36" s="238"/>
      <c r="WSD36" s="238"/>
      <c r="WSE36" s="238"/>
      <c r="WSF36" s="238"/>
      <c r="WSG36" s="238"/>
      <c r="WSH36" s="238"/>
      <c r="WSI36" s="238"/>
      <c r="WSJ36" s="238"/>
      <c r="WSK36" s="238"/>
      <c r="WSL36" s="238"/>
      <c r="WSM36" s="238"/>
      <c r="WSN36" s="238"/>
      <c r="WSO36" s="238"/>
      <c r="WSP36" s="238"/>
      <c r="WSQ36" s="238"/>
      <c r="WSR36" s="238"/>
      <c r="WSS36" s="238"/>
      <c r="WST36" s="238"/>
      <c r="WSU36" s="238"/>
      <c r="WSV36" s="238"/>
      <c r="WSW36" s="238"/>
      <c r="WSX36" s="238"/>
      <c r="WSY36" s="238"/>
      <c r="WSZ36" s="238"/>
      <c r="WTA36" s="238"/>
      <c r="WTB36" s="238"/>
      <c r="WTC36" s="238"/>
      <c r="WTD36" s="238"/>
      <c r="WTE36" s="238"/>
      <c r="WTF36" s="238"/>
      <c r="WTG36" s="238"/>
      <c r="WTH36" s="238"/>
      <c r="WTI36" s="238"/>
      <c r="WTJ36" s="238"/>
      <c r="WTK36" s="238"/>
      <c r="WTL36" s="238"/>
      <c r="WTM36" s="238"/>
      <c r="WTN36" s="238"/>
      <c r="WTO36" s="238"/>
      <c r="WTP36" s="238"/>
      <c r="WTQ36" s="238"/>
      <c r="WTR36" s="238"/>
      <c r="WTS36" s="238"/>
      <c r="WTT36" s="238"/>
      <c r="WTU36" s="238"/>
      <c r="WTV36" s="238"/>
      <c r="WTW36" s="238"/>
      <c r="WTX36" s="238"/>
      <c r="WTY36" s="238"/>
      <c r="WTZ36" s="238"/>
      <c r="WUA36" s="238"/>
      <c r="WUB36" s="238"/>
      <c r="WUC36" s="238"/>
      <c r="WUD36" s="238"/>
      <c r="WUE36" s="238"/>
      <c r="WUF36" s="238"/>
      <c r="WUG36" s="238"/>
      <c r="WUH36" s="238"/>
      <c r="WUI36" s="238"/>
      <c r="WUJ36" s="238"/>
      <c r="WUK36" s="238"/>
      <c r="WUL36" s="238"/>
      <c r="WUM36" s="238"/>
      <c r="WUN36" s="238"/>
      <c r="WUO36" s="238"/>
      <c r="WUP36" s="238"/>
      <c r="WUQ36" s="238"/>
      <c r="WUR36" s="238"/>
      <c r="WUS36" s="238"/>
      <c r="WUT36" s="238"/>
      <c r="WUU36" s="238"/>
      <c r="WUV36" s="238"/>
      <c r="WUW36" s="238"/>
      <c r="WUX36" s="238"/>
      <c r="WUY36" s="238"/>
      <c r="WUZ36" s="238"/>
      <c r="WVA36" s="238"/>
      <c r="WVB36" s="238"/>
      <c r="WVC36" s="238"/>
      <c r="WVD36" s="238"/>
      <c r="WVE36" s="238"/>
      <c r="WVF36" s="238"/>
      <c r="WVG36" s="238"/>
      <c r="WVH36" s="238"/>
      <c r="WVI36" s="238"/>
      <c r="WVJ36" s="238"/>
      <c r="WVK36" s="238"/>
      <c r="WVL36" s="238"/>
      <c r="WVM36" s="238"/>
      <c r="WVN36" s="238"/>
      <c r="WVO36" s="238"/>
      <c r="WVP36" s="238"/>
      <c r="WVQ36" s="238"/>
      <c r="WVR36" s="238"/>
      <c r="WVS36" s="238"/>
      <c r="WVT36" s="238"/>
      <c r="WVU36" s="238"/>
      <c r="WVV36" s="238"/>
      <c r="WVW36" s="238"/>
      <c r="WVX36" s="238"/>
      <c r="WVY36" s="238"/>
      <c r="WVZ36" s="238"/>
      <c r="WWA36" s="238"/>
      <c r="WWB36" s="238"/>
      <c r="WWC36" s="238"/>
      <c r="WWD36" s="238"/>
      <c r="WWE36" s="238"/>
      <c r="WWF36" s="238"/>
      <c r="WWG36" s="238"/>
      <c r="WWH36" s="238"/>
      <c r="WWI36" s="238"/>
      <c r="WWJ36" s="238"/>
      <c r="WWK36" s="238"/>
      <c r="WWL36" s="238"/>
      <c r="WWM36" s="238"/>
      <c r="WWN36" s="238"/>
      <c r="WWO36" s="238"/>
      <c r="WWP36" s="238"/>
      <c r="WWQ36" s="238"/>
      <c r="WWR36" s="238"/>
      <c r="WWS36" s="238"/>
      <c r="WWT36" s="238"/>
      <c r="WWU36" s="238"/>
      <c r="WWV36" s="238"/>
      <c r="WWW36" s="238"/>
      <c r="WWX36" s="238"/>
      <c r="WWY36" s="238"/>
      <c r="WWZ36" s="238"/>
      <c r="WXA36" s="238"/>
      <c r="WXB36" s="238"/>
      <c r="WXC36" s="238"/>
      <c r="WXD36" s="238"/>
      <c r="WXE36" s="238"/>
      <c r="WXF36" s="238"/>
      <c r="WXG36" s="238"/>
      <c r="WXH36" s="238"/>
      <c r="WXI36" s="238"/>
      <c r="WXJ36" s="238"/>
      <c r="WXK36" s="238"/>
      <c r="WXL36" s="238"/>
      <c r="WXM36" s="238"/>
      <c r="WXN36" s="238"/>
      <c r="WXO36" s="238"/>
      <c r="WXP36" s="238"/>
      <c r="WXQ36" s="238"/>
      <c r="WXR36" s="238"/>
      <c r="WXS36" s="238"/>
      <c r="WXT36" s="238"/>
      <c r="WXU36" s="238"/>
      <c r="WXV36" s="238"/>
      <c r="WXW36" s="238"/>
      <c r="WXX36" s="238"/>
      <c r="WXY36" s="238"/>
      <c r="WXZ36" s="238"/>
      <c r="WYA36" s="238"/>
      <c r="WYB36" s="238"/>
      <c r="WYC36" s="238"/>
      <c r="WYD36" s="238"/>
      <c r="WYE36" s="238"/>
      <c r="WYF36" s="238"/>
      <c r="WYG36" s="238"/>
      <c r="WYH36" s="238"/>
      <c r="WYI36" s="238"/>
      <c r="WYJ36" s="238"/>
      <c r="WYK36" s="238"/>
      <c r="WYL36" s="238"/>
      <c r="WYM36" s="238"/>
      <c r="WYN36" s="238"/>
      <c r="WYO36" s="238"/>
      <c r="WYP36" s="238"/>
      <c r="WYQ36" s="238"/>
      <c r="WYR36" s="238"/>
      <c r="WYS36" s="238"/>
      <c r="WYT36" s="238"/>
      <c r="WYU36" s="238"/>
      <c r="WYV36" s="238"/>
      <c r="WYW36" s="238"/>
      <c r="WYX36" s="238"/>
      <c r="WYY36" s="238"/>
      <c r="WYZ36" s="238"/>
      <c r="WZA36" s="238"/>
      <c r="WZB36" s="238"/>
      <c r="WZC36" s="238"/>
      <c r="WZD36" s="238"/>
      <c r="WZE36" s="238"/>
      <c r="WZF36" s="238"/>
      <c r="WZG36" s="238"/>
      <c r="WZH36" s="238"/>
      <c r="WZI36" s="238"/>
      <c r="WZJ36" s="238"/>
      <c r="WZK36" s="238"/>
      <c r="WZL36" s="238"/>
      <c r="WZM36" s="238"/>
      <c r="WZN36" s="238"/>
      <c r="WZO36" s="238"/>
      <c r="WZP36" s="238"/>
      <c r="WZQ36" s="238"/>
      <c r="WZR36" s="238"/>
      <c r="WZS36" s="238"/>
      <c r="WZT36" s="238"/>
      <c r="WZU36" s="238"/>
      <c r="WZV36" s="238"/>
      <c r="WZW36" s="238"/>
      <c r="WZX36" s="238"/>
      <c r="WZY36" s="238"/>
      <c r="WZZ36" s="238"/>
      <c r="XAA36" s="238"/>
      <c r="XAB36" s="238"/>
      <c r="XAC36" s="238"/>
      <c r="XAD36" s="238"/>
      <c r="XAE36" s="238"/>
      <c r="XAF36" s="238"/>
      <c r="XAG36" s="238"/>
      <c r="XAH36" s="238"/>
      <c r="XAI36" s="238"/>
      <c r="XAJ36" s="238"/>
      <c r="XAK36" s="238"/>
      <c r="XAL36" s="238"/>
      <c r="XAM36" s="238"/>
      <c r="XAN36" s="238"/>
      <c r="XAO36" s="238"/>
      <c r="XAP36" s="238"/>
      <c r="XAQ36" s="238"/>
      <c r="XAR36" s="238"/>
      <c r="XAS36" s="238"/>
      <c r="XAT36" s="238"/>
      <c r="XAU36" s="238"/>
      <c r="XAV36" s="238"/>
      <c r="XAW36" s="238"/>
      <c r="XAX36" s="238"/>
      <c r="XAY36" s="238"/>
      <c r="XAZ36" s="238"/>
      <c r="XBA36" s="238"/>
      <c r="XBB36" s="238"/>
      <c r="XBC36" s="238"/>
      <c r="XBD36" s="238"/>
      <c r="XBE36" s="238"/>
      <c r="XBF36" s="238"/>
      <c r="XBG36" s="238"/>
      <c r="XBH36" s="238"/>
      <c r="XBI36" s="238"/>
      <c r="XBJ36" s="238"/>
      <c r="XBK36" s="238"/>
      <c r="XBL36" s="238"/>
      <c r="XBM36" s="238"/>
      <c r="XBN36" s="238"/>
      <c r="XBO36" s="238"/>
      <c r="XBP36" s="238"/>
      <c r="XBQ36" s="238"/>
      <c r="XBR36" s="238"/>
      <c r="XBS36" s="238"/>
      <c r="XBT36" s="238"/>
      <c r="XBU36" s="238"/>
      <c r="XBV36" s="238"/>
      <c r="XBW36" s="238"/>
      <c r="XBX36" s="238"/>
      <c r="XBY36" s="238"/>
      <c r="XBZ36" s="238"/>
      <c r="XCA36" s="238"/>
      <c r="XCB36" s="238"/>
      <c r="XCC36" s="238"/>
      <c r="XCD36" s="238"/>
      <c r="XCE36" s="238"/>
      <c r="XCF36" s="238"/>
      <c r="XCG36" s="238"/>
      <c r="XCH36" s="238"/>
      <c r="XCI36" s="238"/>
      <c r="XCJ36" s="238"/>
      <c r="XCK36" s="238"/>
      <c r="XCL36" s="238"/>
      <c r="XCM36" s="238"/>
      <c r="XCN36" s="238"/>
      <c r="XCO36" s="238"/>
      <c r="XCP36" s="238"/>
      <c r="XCQ36" s="238"/>
      <c r="XCR36" s="238"/>
      <c r="XCS36" s="238"/>
      <c r="XCT36" s="238"/>
      <c r="XCU36" s="238"/>
      <c r="XCV36" s="238"/>
      <c r="XCW36" s="238"/>
      <c r="XCX36" s="238"/>
      <c r="XCY36" s="238"/>
      <c r="XCZ36" s="238"/>
      <c r="XDA36" s="238"/>
      <c r="XDB36" s="238"/>
      <c r="XDC36" s="238"/>
      <c r="XDD36" s="238"/>
      <c r="XDE36" s="238"/>
      <c r="XDF36" s="238"/>
      <c r="XDG36" s="238"/>
      <c r="XDH36" s="238"/>
      <c r="XDI36" s="238"/>
      <c r="XDJ36" s="238"/>
      <c r="XDK36" s="238"/>
      <c r="XDL36" s="238"/>
      <c r="XDM36" s="238"/>
      <c r="XDN36" s="238"/>
      <c r="XDO36" s="238"/>
      <c r="XDP36" s="238"/>
      <c r="XDQ36" s="238"/>
      <c r="XDR36" s="238"/>
      <c r="XDS36" s="238"/>
      <c r="XDT36" s="238"/>
      <c r="XDU36" s="238"/>
      <c r="XDV36" s="238"/>
      <c r="XDW36" s="238"/>
      <c r="XDX36" s="238"/>
      <c r="XDY36" s="238"/>
      <c r="XDZ36" s="238"/>
      <c r="XEA36" s="238"/>
      <c r="XEB36" s="238"/>
      <c r="XEC36" s="238"/>
      <c r="XED36" s="238"/>
      <c r="XEE36" s="238"/>
      <c r="XEF36" s="238"/>
      <c r="XEG36" s="238"/>
      <c r="XEH36" s="238"/>
      <c r="XEI36" s="238"/>
      <c r="XEJ36" s="238"/>
      <c r="XEK36" s="238"/>
      <c r="XEL36" s="238"/>
      <c r="XEM36" s="238"/>
      <c r="XEN36" s="238"/>
      <c r="XEO36" s="238"/>
      <c r="XEP36" s="238"/>
      <c r="XEQ36" s="238"/>
      <c r="XER36" s="238"/>
      <c r="XES36" s="238"/>
      <c r="XET36" s="238"/>
      <c r="XEU36" s="238"/>
      <c r="XEV36" s="238"/>
      <c r="XEW36" s="238"/>
      <c r="XEX36" s="238"/>
      <c r="XEY36" s="238"/>
      <c r="XEZ36" s="238"/>
      <c r="XFA36" s="238"/>
      <c r="XFB36" s="238"/>
      <c r="XFC36" s="238"/>
      <c r="XFD36" s="238"/>
    </row>
    <row r="37" spans="1:16384" s="41" customFormat="1" ht="45" customHeight="1">
      <c r="A37" s="40"/>
      <c r="B37" s="40"/>
      <c r="C37" s="240" t="s">
        <v>155</v>
      </c>
      <c r="D37" s="241"/>
      <c r="E37" s="241"/>
      <c r="F37" s="242"/>
      <c r="G37" s="243"/>
      <c r="H37" s="243"/>
      <c r="I37" s="51" t="s">
        <v>77</v>
      </c>
      <c r="J37" s="40"/>
      <c r="M37" s="29"/>
      <c r="N37" s="29"/>
    </row>
    <row r="38" spans="1:16384" s="41" customFormat="1" ht="27.75" customHeight="1">
      <c r="A38" s="42"/>
      <c r="B38" s="42"/>
      <c r="C38" s="244" t="s">
        <v>83</v>
      </c>
      <c r="D38" s="245"/>
      <c r="E38" s="245"/>
      <c r="F38" s="250">
        <f>'⑤積算表（処遇Ⅱ）'!X37</f>
        <v>0</v>
      </c>
      <c r="G38" s="250"/>
      <c r="H38" s="250"/>
      <c r="I38" s="52" t="s">
        <v>77</v>
      </c>
      <c r="J38" s="40"/>
    </row>
    <row r="39" spans="1:16384" s="41" customFormat="1" ht="27.75" customHeight="1" thickBot="1">
      <c r="A39" s="40"/>
      <c r="B39" s="40"/>
      <c r="C39" s="246" t="s">
        <v>68</v>
      </c>
      <c r="D39" s="247"/>
      <c r="E39" s="247"/>
      <c r="F39" s="248"/>
      <c r="G39" s="249"/>
      <c r="H39" s="249"/>
      <c r="I39" s="53" t="s">
        <v>77</v>
      </c>
      <c r="J39" s="57"/>
      <c r="K39" s="57"/>
      <c r="L39" s="57"/>
    </row>
    <row r="40" spans="1:16384" s="41" customFormat="1">
      <c r="A40" s="40"/>
      <c r="B40" s="40"/>
      <c r="C40" s="55" t="s">
        <v>84</v>
      </c>
      <c r="D40" s="54"/>
      <c r="E40" s="54"/>
      <c r="F40" s="54"/>
      <c r="G40" s="54"/>
      <c r="H40" s="54"/>
      <c r="I40" s="54"/>
      <c r="J40" s="40"/>
    </row>
    <row r="41" spans="1:16384" s="41" customFormat="1">
      <c r="A41" s="40"/>
      <c r="B41" s="40"/>
      <c r="C41" s="55" t="s">
        <v>85</v>
      </c>
      <c r="D41" s="54"/>
      <c r="E41" s="54"/>
      <c r="F41" s="54"/>
      <c r="G41" s="54"/>
      <c r="H41" s="54"/>
      <c r="I41" s="54"/>
      <c r="J41" s="40"/>
    </row>
    <row r="42" spans="1:16384" s="41" customFormat="1">
      <c r="A42" s="40"/>
      <c r="B42" s="40"/>
      <c r="C42" s="55" t="s">
        <v>164</v>
      </c>
      <c r="D42" s="54"/>
      <c r="E42" s="54"/>
      <c r="F42" s="54"/>
      <c r="G42" s="54"/>
      <c r="H42" s="54"/>
      <c r="I42" s="54"/>
      <c r="J42" s="40"/>
    </row>
    <row r="43" spans="1:16384" s="41" customFormat="1">
      <c r="A43" s="40"/>
      <c r="B43" s="40"/>
      <c r="C43" s="55" t="s">
        <v>163</v>
      </c>
      <c r="D43" s="54"/>
      <c r="E43" s="54"/>
      <c r="F43" s="54"/>
      <c r="G43" s="54"/>
      <c r="H43" s="54"/>
      <c r="I43" s="54"/>
      <c r="J43" s="40"/>
    </row>
    <row r="44" spans="1:16384" s="41" customFormat="1">
      <c r="A44" s="40"/>
      <c r="B44" s="40"/>
      <c r="D44" s="54"/>
      <c r="E44" s="54"/>
      <c r="F44" s="54"/>
      <c r="G44" s="54"/>
      <c r="H44" s="54"/>
      <c r="I44" s="54"/>
      <c r="J44" s="40"/>
    </row>
    <row r="45" spans="1:16384" s="41" customFormat="1"/>
    <row r="46" spans="1:16384" s="41" customFormat="1"/>
    <row r="47" spans="1:16384" s="41" customFormat="1"/>
    <row r="48" spans="1:16384" s="41" customFormat="1"/>
    <row r="49" s="41" customFormat="1"/>
    <row r="50" s="41" customFormat="1"/>
    <row r="51" s="41" customFormat="1"/>
    <row r="52" s="41" customFormat="1"/>
    <row r="53" s="41" customFormat="1"/>
    <row r="54" s="41" customFormat="1"/>
    <row r="55" s="41" customFormat="1"/>
    <row r="56" s="41" customFormat="1"/>
    <row r="57" s="41" customFormat="1"/>
    <row r="58" s="41" customFormat="1"/>
    <row r="59" s="41" customFormat="1"/>
  </sheetData>
  <sheetProtection algorithmName="SHA-512" hashValue="EZt1/cmtSHkvfkf1rlK/6nHzN6LibXmT7cn1UXEetxhh7asmOGe7CjHx4DNulBZmBPK9Ew/UdoI9Rqfz9LP7lQ==" saltValue="EDEgNVlK7sXLlhQb9iJ+ZA==" spinCount="100000" sheet="1" objects="1" scenarios="1"/>
  <protectedRanges>
    <protectedRange sqref="E5 D7:F11 F14 F16 F19 F25 F27 H31:H34 I32 I31 F37 F39" name="範囲1"/>
  </protectedRanges>
  <mergeCells count="2083">
    <mergeCell ref="B3:I3"/>
    <mergeCell ref="D6:F6"/>
    <mergeCell ref="D7:F7"/>
    <mergeCell ref="D8:F8"/>
    <mergeCell ref="D9:F9"/>
    <mergeCell ref="D31:G31"/>
    <mergeCell ref="C15:J15"/>
    <mergeCell ref="C17:J17"/>
    <mergeCell ref="C21:J21"/>
    <mergeCell ref="C25:E25"/>
    <mergeCell ref="F25:H25"/>
    <mergeCell ref="C20:E20"/>
    <mergeCell ref="F20:G20"/>
    <mergeCell ref="B22:I22"/>
    <mergeCell ref="D10:F10"/>
    <mergeCell ref="D11:F11"/>
    <mergeCell ref="C12:I12"/>
    <mergeCell ref="F27:H27"/>
    <mergeCell ref="C27:D28"/>
    <mergeCell ref="F28:H28"/>
    <mergeCell ref="C37:E37"/>
    <mergeCell ref="F37:H37"/>
    <mergeCell ref="C38:E38"/>
    <mergeCell ref="C39:E39"/>
    <mergeCell ref="F39:H39"/>
    <mergeCell ref="F38:H38"/>
    <mergeCell ref="C14:E14"/>
    <mergeCell ref="C16:E16"/>
    <mergeCell ref="C19:E19"/>
    <mergeCell ref="F16:G16"/>
    <mergeCell ref="F14:G14"/>
    <mergeCell ref="F19:G19"/>
    <mergeCell ref="C31:C34"/>
    <mergeCell ref="D32:G32"/>
    <mergeCell ref="D33:G33"/>
    <mergeCell ref="D34:G34"/>
    <mergeCell ref="DQ36:DX36"/>
    <mergeCell ref="DY36:EF36"/>
    <mergeCell ref="EG36:EN36"/>
    <mergeCell ref="EO36:EV36"/>
    <mergeCell ref="EW36:FD36"/>
    <mergeCell ref="CC36:CJ36"/>
    <mergeCell ref="CK36:CR36"/>
    <mergeCell ref="CS36:CZ36"/>
    <mergeCell ref="DA36:DH36"/>
    <mergeCell ref="DI36:DP36"/>
    <mergeCell ref="AO36:AV36"/>
    <mergeCell ref="AW36:BD36"/>
    <mergeCell ref="BE36:BL36"/>
    <mergeCell ref="BM36:BT36"/>
    <mergeCell ref="BU36:CB36"/>
    <mergeCell ref="Q36:X36"/>
    <mergeCell ref="Y36:AF36"/>
    <mergeCell ref="AG36:AN36"/>
    <mergeCell ref="JU36:KB36"/>
    <mergeCell ref="KC36:KJ36"/>
    <mergeCell ref="KK36:KR36"/>
    <mergeCell ref="KS36:KZ36"/>
    <mergeCell ref="LA36:LH36"/>
    <mergeCell ref="IG36:IN36"/>
    <mergeCell ref="IO36:IV36"/>
    <mergeCell ref="IW36:JD36"/>
    <mergeCell ref="JE36:JL36"/>
    <mergeCell ref="JM36:JT36"/>
    <mergeCell ref="GS36:GZ36"/>
    <mergeCell ref="HA36:HH36"/>
    <mergeCell ref="HI36:HP36"/>
    <mergeCell ref="HQ36:HX36"/>
    <mergeCell ref="HY36:IF36"/>
    <mergeCell ref="FE36:FL36"/>
    <mergeCell ref="FM36:FT36"/>
    <mergeCell ref="FU36:GB36"/>
    <mergeCell ref="GC36:GJ36"/>
    <mergeCell ref="GK36:GR36"/>
    <mergeCell ref="PY36:QF36"/>
    <mergeCell ref="QG36:QN36"/>
    <mergeCell ref="QO36:QV36"/>
    <mergeCell ref="QW36:RD36"/>
    <mergeCell ref="RE36:RL36"/>
    <mergeCell ref="OK36:OR36"/>
    <mergeCell ref="OS36:OZ36"/>
    <mergeCell ref="PA36:PH36"/>
    <mergeCell ref="PI36:PP36"/>
    <mergeCell ref="PQ36:PX36"/>
    <mergeCell ref="MW36:ND36"/>
    <mergeCell ref="NE36:NL36"/>
    <mergeCell ref="NM36:NT36"/>
    <mergeCell ref="NU36:OB36"/>
    <mergeCell ref="OC36:OJ36"/>
    <mergeCell ref="LI36:LP36"/>
    <mergeCell ref="LQ36:LX36"/>
    <mergeCell ref="LY36:MF36"/>
    <mergeCell ref="MG36:MN36"/>
    <mergeCell ref="MO36:MV36"/>
    <mergeCell ref="WC36:WJ36"/>
    <mergeCell ref="WK36:WR36"/>
    <mergeCell ref="WS36:WZ36"/>
    <mergeCell ref="XA36:XH36"/>
    <mergeCell ref="XI36:XP36"/>
    <mergeCell ref="UO36:UV36"/>
    <mergeCell ref="UW36:VD36"/>
    <mergeCell ref="VE36:VL36"/>
    <mergeCell ref="VM36:VT36"/>
    <mergeCell ref="VU36:WB36"/>
    <mergeCell ref="TA36:TH36"/>
    <mergeCell ref="TI36:TP36"/>
    <mergeCell ref="TQ36:TX36"/>
    <mergeCell ref="TY36:UF36"/>
    <mergeCell ref="UG36:UN36"/>
    <mergeCell ref="RM36:RT36"/>
    <mergeCell ref="RU36:SB36"/>
    <mergeCell ref="SC36:SJ36"/>
    <mergeCell ref="SK36:SR36"/>
    <mergeCell ref="SS36:SZ36"/>
    <mergeCell ref="ACG36:ACN36"/>
    <mergeCell ref="ACO36:ACV36"/>
    <mergeCell ref="ACW36:ADD36"/>
    <mergeCell ref="ADE36:ADL36"/>
    <mergeCell ref="ADM36:ADT36"/>
    <mergeCell ref="AAS36:AAZ36"/>
    <mergeCell ref="ABA36:ABH36"/>
    <mergeCell ref="ABI36:ABP36"/>
    <mergeCell ref="ABQ36:ABX36"/>
    <mergeCell ref="ABY36:ACF36"/>
    <mergeCell ref="ZE36:ZL36"/>
    <mergeCell ref="ZM36:ZT36"/>
    <mergeCell ref="ZU36:AAB36"/>
    <mergeCell ref="AAC36:AAJ36"/>
    <mergeCell ref="AAK36:AAR36"/>
    <mergeCell ref="XQ36:XX36"/>
    <mergeCell ref="XY36:YF36"/>
    <mergeCell ref="YG36:YN36"/>
    <mergeCell ref="YO36:YV36"/>
    <mergeCell ref="YW36:ZD36"/>
    <mergeCell ref="AIK36:AIR36"/>
    <mergeCell ref="AIS36:AIZ36"/>
    <mergeCell ref="AJA36:AJH36"/>
    <mergeCell ref="AJI36:AJP36"/>
    <mergeCell ref="AJQ36:AJX36"/>
    <mergeCell ref="AGW36:AHD36"/>
    <mergeCell ref="AHE36:AHL36"/>
    <mergeCell ref="AHM36:AHT36"/>
    <mergeCell ref="AHU36:AIB36"/>
    <mergeCell ref="AIC36:AIJ36"/>
    <mergeCell ref="AFI36:AFP36"/>
    <mergeCell ref="AFQ36:AFX36"/>
    <mergeCell ref="AFY36:AGF36"/>
    <mergeCell ref="AGG36:AGN36"/>
    <mergeCell ref="AGO36:AGV36"/>
    <mergeCell ref="ADU36:AEB36"/>
    <mergeCell ref="AEC36:AEJ36"/>
    <mergeCell ref="AEK36:AER36"/>
    <mergeCell ref="AES36:AEZ36"/>
    <mergeCell ref="AFA36:AFH36"/>
    <mergeCell ref="AOO36:AOV36"/>
    <mergeCell ref="AOW36:APD36"/>
    <mergeCell ref="APE36:APL36"/>
    <mergeCell ref="APM36:APT36"/>
    <mergeCell ref="APU36:AQB36"/>
    <mergeCell ref="ANA36:ANH36"/>
    <mergeCell ref="ANI36:ANP36"/>
    <mergeCell ref="ANQ36:ANX36"/>
    <mergeCell ref="ANY36:AOF36"/>
    <mergeCell ref="AOG36:AON36"/>
    <mergeCell ref="ALM36:ALT36"/>
    <mergeCell ref="ALU36:AMB36"/>
    <mergeCell ref="AMC36:AMJ36"/>
    <mergeCell ref="AMK36:AMR36"/>
    <mergeCell ref="AMS36:AMZ36"/>
    <mergeCell ref="AJY36:AKF36"/>
    <mergeCell ref="AKG36:AKN36"/>
    <mergeCell ref="AKO36:AKV36"/>
    <mergeCell ref="AKW36:ALD36"/>
    <mergeCell ref="ALE36:ALL36"/>
    <mergeCell ref="AUS36:AUZ36"/>
    <mergeCell ref="AVA36:AVH36"/>
    <mergeCell ref="AVI36:AVP36"/>
    <mergeCell ref="AVQ36:AVX36"/>
    <mergeCell ref="AVY36:AWF36"/>
    <mergeCell ref="ATE36:ATL36"/>
    <mergeCell ref="ATM36:ATT36"/>
    <mergeCell ref="ATU36:AUB36"/>
    <mergeCell ref="AUC36:AUJ36"/>
    <mergeCell ref="AUK36:AUR36"/>
    <mergeCell ref="ARQ36:ARX36"/>
    <mergeCell ref="ARY36:ASF36"/>
    <mergeCell ref="ASG36:ASN36"/>
    <mergeCell ref="ASO36:ASV36"/>
    <mergeCell ref="ASW36:ATD36"/>
    <mergeCell ref="AQC36:AQJ36"/>
    <mergeCell ref="AQK36:AQR36"/>
    <mergeCell ref="AQS36:AQZ36"/>
    <mergeCell ref="ARA36:ARH36"/>
    <mergeCell ref="ARI36:ARP36"/>
    <mergeCell ref="BAW36:BBD36"/>
    <mergeCell ref="BBE36:BBL36"/>
    <mergeCell ref="BBM36:BBT36"/>
    <mergeCell ref="BBU36:BCB36"/>
    <mergeCell ref="BCC36:BCJ36"/>
    <mergeCell ref="AZI36:AZP36"/>
    <mergeCell ref="AZQ36:AZX36"/>
    <mergeCell ref="AZY36:BAF36"/>
    <mergeCell ref="BAG36:BAN36"/>
    <mergeCell ref="BAO36:BAV36"/>
    <mergeCell ref="AXU36:AYB36"/>
    <mergeCell ref="AYC36:AYJ36"/>
    <mergeCell ref="AYK36:AYR36"/>
    <mergeCell ref="AYS36:AYZ36"/>
    <mergeCell ref="AZA36:AZH36"/>
    <mergeCell ref="AWG36:AWN36"/>
    <mergeCell ref="AWO36:AWV36"/>
    <mergeCell ref="AWW36:AXD36"/>
    <mergeCell ref="AXE36:AXL36"/>
    <mergeCell ref="AXM36:AXT36"/>
    <mergeCell ref="BHA36:BHH36"/>
    <mergeCell ref="BHI36:BHP36"/>
    <mergeCell ref="BHQ36:BHX36"/>
    <mergeCell ref="BHY36:BIF36"/>
    <mergeCell ref="BIG36:BIN36"/>
    <mergeCell ref="BFM36:BFT36"/>
    <mergeCell ref="BFU36:BGB36"/>
    <mergeCell ref="BGC36:BGJ36"/>
    <mergeCell ref="BGK36:BGR36"/>
    <mergeCell ref="BGS36:BGZ36"/>
    <mergeCell ref="BDY36:BEF36"/>
    <mergeCell ref="BEG36:BEN36"/>
    <mergeCell ref="BEO36:BEV36"/>
    <mergeCell ref="BEW36:BFD36"/>
    <mergeCell ref="BFE36:BFL36"/>
    <mergeCell ref="BCK36:BCR36"/>
    <mergeCell ref="BCS36:BCZ36"/>
    <mergeCell ref="BDA36:BDH36"/>
    <mergeCell ref="BDI36:BDP36"/>
    <mergeCell ref="BDQ36:BDX36"/>
    <mergeCell ref="BNE36:BNL36"/>
    <mergeCell ref="BNM36:BNT36"/>
    <mergeCell ref="BNU36:BOB36"/>
    <mergeCell ref="BOC36:BOJ36"/>
    <mergeCell ref="BOK36:BOR36"/>
    <mergeCell ref="BLQ36:BLX36"/>
    <mergeCell ref="BLY36:BMF36"/>
    <mergeCell ref="BMG36:BMN36"/>
    <mergeCell ref="BMO36:BMV36"/>
    <mergeCell ref="BMW36:BND36"/>
    <mergeCell ref="BKC36:BKJ36"/>
    <mergeCell ref="BKK36:BKR36"/>
    <mergeCell ref="BKS36:BKZ36"/>
    <mergeCell ref="BLA36:BLH36"/>
    <mergeCell ref="BLI36:BLP36"/>
    <mergeCell ref="BIO36:BIV36"/>
    <mergeCell ref="BIW36:BJD36"/>
    <mergeCell ref="BJE36:BJL36"/>
    <mergeCell ref="BJM36:BJT36"/>
    <mergeCell ref="BJU36:BKB36"/>
    <mergeCell ref="BTI36:BTP36"/>
    <mergeCell ref="BTQ36:BTX36"/>
    <mergeCell ref="BTY36:BUF36"/>
    <mergeCell ref="BUG36:BUN36"/>
    <mergeCell ref="BUO36:BUV36"/>
    <mergeCell ref="BRU36:BSB36"/>
    <mergeCell ref="BSC36:BSJ36"/>
    <mergeCell ref="BSK36:BSR36"/>
    <mergeCell ref="BSS36:BSZ36"/>
    <mergeCell ref="BTA36:BTH36"/>
    <mergeCell ref="BQG36:BQN36"/>
    <mergeCell ref="BQO36:BQV36"/>
    <mergeCell ref="BQW36:BRD36"/>
    <mergeCell ref="BRE36:BRL36"/>
    <mergeCell ref="BRM36:BRT36"/>
    <mergeCell ref="BOS36:BOZ36"/>
    <mergeCell ref="BPA36:BPH36"/>
    <mergeCell ref="BPI36:BPP36"/>
    <mergeCell ref="BPQ36:BPX36"/>
    <mergeCell ref="BPY36:BQF36"/>
    <mergeCell ref="BZM36:BZT36"/>
    <mergeCell ref="BZU36:CAB36"/>
    <mergeCell ref="CAC36:CAJ36"/>
    <mergeCell ref="CAK36:CAR36"/>
    <mergeCell ref="CAS36:CAZ36"/>
    <mergeCell ref="BXY36:BYF36"/>
    <mergeCell ref="BYG36:BYN36"/>
    <mergeCell ref="BYO36:BYV36"/>
    <mergeCell ref="BYW36:BZD36"/>
    <mergeCell ref="BZE36:BZL36"/>
    <mergeCell ref="BWK36:BWR36"/>
    <mergeCell ref="BWS36:BWZ36"/>
    <mergeCell ref="BXA36:BXH36"/>
    <mergeCell ref="BXI36:BXP36"/>
    <mergeCell ref="BXQ36:BXX36"/>
    <mergeCell ref="BUW36:BVD36"/>
    <mergeCell ref="BVE36:BVL36"/>
    <mergeCell ref="BVM36:BVT36"/>
    <mergeCell ref="BVU36:BWB36"/>
    <mergeCell ref="BWC36:BWJ36"/>
    <mergeCell ref="CFQ36:CFX36"/>
    <mergeCell ref="CFY36:CGF36"/>
    <mergeCell ref="CGG36:CGN36"/>
    <mergeCell ref="CGO36:CGV36"/>
    <mergeCell ref="CGW36:CHD36"/>
    <mergeCell ref="CEC36:CEJ36"/>
    <mergeCell ref="CEK36:CER36"/>
    <mergeCell ref="CES36:CEZ36"/>
    <mergeCell ref="CFA36:CFH36"/>
    <mergeCell ref="CFI36:CFP36"/>
    <mergeCell ref="CCO36:CCV36"/>
    <mergeCell ref="CCW36:CDD36"/>
    <mergeCell ref="CDE36:CDL36"/>
    <mergeCell ref="CDM36:CDT36"/>
    <mergeCell ref="CDU36:CEB36"/>
    <mergeCell ref="CBA36:CBH36"/>
    <mergeCell ref="CBI36:CBP36"/>
    <mergeCell ref="CBQ36:CBX36"/>
    <mergeCell ref="CBY36:CCF36"/>
    <mergeCell ref="CCG36:CCN36"/>
    <mergeCell ref="CLU36:CMB36"/>
    <mergeCell ref="CMC36:CMJ36"/>
    <mergeCell ref="CMK36:CMR36"/>
    <mergeCell ref="CMS36:CMZ36"/>
    <mergeCell ref="CNA36:CNH36"/>
    <mergeCell ref="CKG36:CKN36"/>
    <mergeCell ref="CKO36:CKV36"/>
    <mergeCell ref="CKW36:CLD36"/>
    <mergeCell ref="CLE36:CLL36"/>
    <mergeCell ref="CLM36:CLT36"/>
    <mergeCell ref="CIS36:CIZ36"/>
    <mergeCell ref="CJA36:CJH36"/>
    <mergeCell ref="CJI36:CJP36"/>
    <mergeCell ref="CJQ36:CJX36"/>
    <mergeCell ref="CJY36:CKF36"/>
    <mergeCell ref="CHE36:CHL36"/>
    <mergeCell ref="CHM36:CHT36"/>
    <mergeCell ref="CHU36:CIB36"/>
    <mergeCell ref="CIC36:CIJ36"/>
    <mergeCell ref="CIK36:CIR36"/>
    <mergeCell ref="CRY36:CSF36"/>
    <mergeCell ref="CSG36:CSN36"/>
    <mergeCell ref="CSO36:CSV36"/>
    <mergeCell ref="CSW36:CTD36"/>
    <mergeCell ref="CTE36:CTL36"/>
    <mergeCell ref="CQK36:CQR36"/>
    <mergeCell ref="CQS36:CQZ36"/>
    <mergeCell ref="CRA36:CRH36"/>
    <mergeCell ref="CRI36:CRP36"/>
    <mergeCell ref="CRQ36:CRX36"/>
    <mergeCell ref="COW36:CPD36"/>
    <mergeCell ref="CPE36:CPL36"/>
    <mergeCell ref="CPM36:CPT36"/>
    <mergeCell ref="CPU36:CQB36"/>
    <mergeCell ref="CQC36:CQJ36"/>
    <mergeCell ref="CNI36:CNP36"/>
    <mergeCell ref="CNQ36:CNX36"/>
    <mergeCell ref="CNY36:COF36"/>
    <mergeCell ref="COG36:CON36"/>
    <mergeCell ref="COO36:COV36"/>
    <mergeCell ref="CYC36:CYJ36"/>
    <mergeCell ref="CYK36:CYR36"/>
    <mergeCell ref="CYS36:CYZ36"/>
    <mergeCell ref="CZA36:CZH36"/>
    <mergeCell ref="CZI36:CZP36"/>
    <mergeCell ref="CWO36:CWV36"/>
    <mergeCell ref="CWW36:CXD36"/>
    <mergeCell ref="CXE36:CXL36"/>
    <mergeCell ref="CXM36:CXT36"/>
    <mergeCell ref="CXU36:CYB36"/>
    <mergeCell ref="CVA36:CVH36"/>
    <mergeCell ref="CVI36:CVP36"/>
    <mergeCell ref="CVQ36:CVX36"/>
    <mergeCell ref="CVY36:CWF36"/>
    <mergeCell ref="CWG36:CWN36"/>
    <mergeCell ref="CTM36:CTT36"/>
    <mergeCell ref="CTU36:CUB36"/>
    <mergeCell ref="CUC36:CUJ36"/>
    <mergeCell ref="CUK36:CUR36"/>
    <mergeCell ref="CUS36:CUZ36"/>
    <mergeCell ref="DEG36:DEN36"/>
    <mergeCell ref="DEO36:DEV36"/>
    <mergeCell ref="DEW36:DFD36"/>
    <mergeCell ref="DFE36:DFL36"/>
    <mergeCell ref="DFM36:DFT36"/>
    <mergeCell ref="DCS36:DCZ36"/>
    <mergeCell ref="DDA36:DDH36"/>
    <mergeCell ref="DDI36:DDP36"/>
    <mergeCell ref="DDQ36:DDX36"/>
    <mergeCell ref="DDY36:DEF36"/>
    <mergeCell ref="DBE36:DBL36"/>
    <mergeCell ref="DBM36:DBT36"/>
    <mergeCell ref="DBU36:DCB36"/>
    <mergeCell ref="DCC36:DCJ36"/>
    <mergeCell ref="DCK36:DCR36"/>
    <mergeCell ref="CZQ36:CZX36"/>
    <mergeCell ref="CZY36:DAF36"/>
    <mergeCell ref="DAG36:DAN36"/>
    <mergeCell ref="DAO36:DAV36"/>
    <mergeCell ref="DAW36:DBD36"/>
    <mergeCell ref="DKK36:DKR36"/>
    <mergeCell ref="DKS36:DKZ36"/>
    <mergeCell ref="DLA36:DLH36"/>
    <mergeCell ref="DLI36:DLP36"/>
    <mergeCell ref="DLQ36:DLX36"/>
    <mergeCell ref="DIW36:DJD36"/>
    <mergeCell ref="DJE36:DJL36"/>
    <mergeCell ref="DJM36:DJT36"/>
    <mergeCell ref="DJU36:DKB36"/>
    <mergeCell ref="DKC36:DKJ36"/>
    <mergeCell ref="DHI36:DHP36"/>
    <mergeCell ref="DHQ36:DHX36"/>
    <mergeCell ref="DHY36:DIF36"/>
    <mergeCell ref="DIG36:DIN36"/>
    <mergeCell ref="DIO36:DIV36"/>
    <mergeCell ref="DFU36:DGB36"/>
    <mergeCell ref="DGC36:DGJ36"/>
    <mergeCell ref="DGK36:DGR36"/>
    <mergeCell ref="DGS36:DGZ36"/>
    <mergeCell ref="DHA36:DHH36"/>
    <mergeCell ref="DQO36:DQV36"/>
    <mergeCell ref="DQW36:DRD36"/>
    <mergeCell ref="DRE36:DRL36"/>
    <mergeCell ref="DRM36:DRT36"/>
    <mergeCell ref="DRU36:DSB36"/>
    <mergeCell ref="DPA36:DPH36"/>
    <mergeCell ref="DPI36:DPP36"/>
    <mergeCell ref="DPQ36:DPX36"/>
    <mergeCell ref="DPY36:DQF36"/>
    <mergeCell ref="DQG36:DQN36"/>
    <mergeCell ref="DNM36:DNT36"/>
    <mergeCell ref="DNU36:DOB36"/>
    <mergeCell ref="DOC36:DOJ36"/>
    <mergeCell ref="DOK36:DOR36"/>
    <mergeCell ref="DOS36:DOZ36"/>
    <mergeCell ref="DLY36:DMF36"/>
    <mergeCell ref="DMG36:DMN36"/>
    <mergeCell ref="DMO36:DMV36"/>
    <mergeCell ref="DMW36:DND36"/>
    <mergeCell ref="DNE36:DNL36"/>
    <mergeCell ref="DWS36:DWZ36"/>
    <mergeCell ref="DXA36:DXH36"/>
    <mergeCell ref="DXI36:DXP36"/>
    <mergeCell ref="DXQ36:DXX36"/>
    <mergeCell ref="DXY36:DYF36"/>
    <mergeCell ref="DVE36:DVL36"/>
    <mergeCell ref="DVM36:DVT36"/>
    <mergeCell ref="DVU36:DWB36"/>
    <mergeCell ref="DWC36:DWJ36"/>
    <mergeCell ref="DWK36:DWR36"/>
    <mergeCell ref="DTQ36:DTX36"/>
    <mergeCell ref="DTY36:DUF36"/>
    <mergeCell ref="DUG36:DUN36"/>
    <mergeCell ref="DUO36:DUV36"/>
    <mergeCell ref="DUW36:DVD36"/>
    <mergeCell ref="DSC36:DSJ36"/>
    <mergeCell ref="DSK36:DSR36"/>
    <mergeCell ref="DSS36:DSZ36"/>
    <mergeCell ref="DTA36:DTH36"/>
    <mergeCell ref="DTI36:DTP36"/>
    <mergeCell ref="ECW36:EDD36"/>
    <mergeCell ref="EDE36:EDL36"/>
    <mergeCell ref="EDM36:EDT36"/>
    <mergeCell ref="EDU36:EEB36"/>
    <mergeCell ref="EEC36:EEJ36"/>
    <mergeCell ref="EBI36:EBP36"/>
    <mergeCell ref="EBQ36:EBX36"/>
    <mergeCell ref="EBY36:ECF36"/>
    <mergeCell ref="ECG36:ECN36"/>
    <mergeCell ref="ECO36:ECV36"/>
    <mergeCell ref="DZU36:EAB36"/>
    <mergeCell ref="EAC36:EAJ36"/>
    <mergeCell ref="EAK36:EAR36"/>
    <mergeCell ref="EAS36:EAZ36"/>
    <mergeCell ref="EBA36:EBH36"/>
    <mergeCell ref="DYG36:DYN36"/>
    <mergeCell ref="DYO36:DYV36"/>
    <mergeCell ref="DYW36:DZD36"/>
    <mergeCell ref="DZE36:DZL36"/>
    <mergeCell ref="DZM36:DZT36"/>
    <mergeCell ref="EJA36:EJH36"/>
    <mergeCell ref="EJI36:EJP36"/>
    <mergeCell ref="EJQ36:EJX36"/>
    <mergeCell ref="EJY36:EKF36"/>
    <mergeCell ref="EKG36:EKN36"/>
    <mergeCell ref="EHM36:EHT36"/>
    <mergeCell ref="EHU36:EIB36"/>
    <mergeCell ref="EIC36:EIJ36"/>
    <mergeCell ref="EIK36:EIR36"/>
    <mergeCell ref="EIS36:EIZ36"/>
    <mergeCell ref="EFY36:EGF36"/>
    <mergeCell ref="EGG36:EGN36"/>
    <mergeCell ref="EGO36:EGV36"/>
    <mergeCell ref="EGW36:EHD36"/>
    <mergeCell ref="EHE36:EHL36"/>
    <mergeCell ref="EEK36:EER36"/>
    <mergeCell ref="EES36:EEZ36"/>
    <mergeCell ref="EFA36:EFH36"/>
    <mergeCell ref="EFI36:EFP36"/>
    <mergeCell ref="EFQ36:EFX36"/>
    <mergeCell ref="EPE36:EPL36"/>
    <mergeCell ref="EPM36:EPT36"/>
    <mergeCell ref="EPU36:EQB36"/>
    <mergeCell ref="EQC36:EQJ36"/>
    <mergeCell ref="EQK36:EQR36"/>
    <mergeCell ref="ENQ36:ENX36"/>
    <mergeCell ref="ENY36:EOF36"/>
    <mergeCell ref="EOG36:EON36"/>
    <mergeCell ref="EOO36:EOV36"/>
    <mergeCell ref="EOW36:EPD36"/>
    <mergeCell ref="EMC36:EMJ36"/>
    <mergeCell ref="EMK36:EMR36"/>
    <mergeCell ref="EMS36:EMZ36"/>
    <mergeCell ref="ENA36:ENH36"/>
    <mergeCell ref="ENI36:ENP36"/>
    <mergeCell ref="EKO36:EKV36"/>
    <mergeCell ref="EKW36:ELD36"/>
    <mergeCell ref="ELE36:ELL36"/>
    <mergeCell ref="ELM36:ELT36"/>
    <mergeCell ref="ELU36:EMB36"/>
    <mergeCell ref="EVI36:EVP36"/>
    <mergeCell ref="EVQ36:EVX36"/>
    <mergeCell ref="EVY36:EWF36"/>
    <mergeCell ref="EWG36:EWN36"/>
    <mergeCell ref="EWO36:EWV36"/>
    <mergeCell ref="ETU36:EUB36"/>
    <mergeCell ref="EUC36:EUJ36"/>
    <mergeCell ref="EUK36:EUR36"/>
    <mergeCell ref="EUS36:EUZ36"/>
    <mergeCell ref="EVA36:EVH36"/>
    <mergeCell ref="ESG36:ESN36"/>
    <mergeCell ref="ESO36:ESV36"/>
    <mergeCell ref="ESW36:ETD36"/>
    <mergeCell ref="ETE36:ETL36"/>
    <mergeCell ref="ETM36:ETT36"/>
    <mergeCell ref="EQS36:EQZ36"/>
    <mergeCell ref="ERA36:ERH36"/>
    <mergeCell ref="ERI36:ERP36"/>
    <mergeCell ref="ERQ36:ERX36"/>
    <mergeCell ref="ERY36:ESF36"/>
    <mergeCell ref="FBM36:FBT36"/>
    <mergeCell ref="FBU36:FCB36"/>
    <mergeCell ref="FCC36:FCJ36"/>
    <mergeCell ref="FCK36:FCR36"/>
    <mergeCell ref="FCS36:FCZ36"/>
    <mergeCell ref="EZY36:FAF36"/>
    <mergeCell ref="FAG36:FAN36"/>
    <mergeCell ref="FAO36:FAV36"/>
    <mergeCell ref="FAW36:FBD36"/>
    <mergeCell ref="FBE36:FBL36"/>
    <mergeCell ref="EYK36:EYR36"/>
    <mergeCell ref="EYS36:EYZ36"/>
    <mergeCell ref="EZA36:EZH36"/>
    <mergeCell ref="EZI36:EZP36"/>
    <mergeCell ref="EZQ36:EZX36"/>
    <mergeCell ref="EWW36:EXD36"/>
    <mergeCell ref="EXE36:EXL36"/>
    <mergeCell ref="EXM36:EXT36"/>
    <mergeCell ref="EXU36:EYB36"/>
    <mergeCell ref="EYC36:EYJ36"/>
    <mergeCell ref="FHQ36:FHX36"/>
    <mergeCell ref="FHY36:FIF36"/>
    <mergeCell ref="FIG36:FIN36"/>
    <mergeCell ref="FIO36:FIV36"/>
    <mergeCell ref="FIW36:FJD36"/>
    <mergeCell ref="FGC36:FGJ36"/>
    <mergeCell ref="FGK36:FGR36"/>
    <mergeCell ref="FGS36:FGZ36"/>
    <mergeCell ref="FHA36:FHH36"/>
    <mergeCell ref="FHI36:FHP36"/>
    <mergeCell ref="FEO36:FEV36"/>
    <mergeCell ref="FEW36:FFD36"/>
    <mergeCell ref="FFE36:FFL36"/>
    <mergeCell ref="FFM36:FFT36"/>
    <mergeCell ref="FFU36:FGB36"/>
    <mergeCell ref="FDA36:FDH36"/>
    <mergeCell ref="FDI36:FDP36"/>
    <mergeCell ref="FDQ36:FDX36"/>
    <mergeCell ref="FDY36:FEF36"/>
    <mergeCell ref="FEG36:FEN36"/>
    <mergeCell ref="FNU36:FOB36"/>
    <mergeCell ref="FOC36:FOJ36"/>
    <mergeCell ref="FOK36:FOR36"/>
    <mergeCell ref="FOS36:FOZ36"/>
    <mergeCell ref="FPA36:FPH36"/>
    <mergeCell ref="FMG36:FMN36"/>
    <mergeCell ref="FMO36:FMV36"/>
    <mergeCell ref="FMW36:FND36"/>
    <mergeCell ref="FNE36:FNL36"/>
    <mergeCell ref="FNM36:FNT36"/>
    <mergeCell ref="FKS36:FKZ36"/>
    <mergeCell ref="FLA36:FLH36"/>
    <mergeCell ref="FLI36:FLP36"/>
    <mergeCell ref="FLQ36:FLX36"/>
    <mergeCell ref="FLY36:FMF36"/>
    <mergeCell ref="FJE36:FJL36"/>
    <mergeCell ref="FJM36:FJT36"/>
    <mergeCell ref="FJU36:FKB36"/>
    <mergeCell ref="FKC36:FKJ36"/>
    <mergeCell ref="FKK36:FKR36"/>
    <mergeCell ref="FTY36:FUF36"/>
    <mergeCell ref="FUG36:FUN36"/>
    <mergeCell ref="FUO36:FUV36"/>
    <mergeCell ref="FUW36:FVD36"/>
    <mergeCell ref="FVE36:FVL36"/>
    <mergeCell ref="FSK36:FSR36"/>
    <mergeCell ref="FSS36:FSZ36"/>
    <mergeCell ref="FTA36:FTH36"/>
    <mergeCell ref="FTI36:FTP36"/>
    <mergeCell ref="FTQ36:FTX36"/>
    <mergeCell ref="FQW36:FRD36"/>
    <mergeCell ref="FRE36:FRL36"/>
    <mergeCell ref="FRM36:FRT36"/>
    <mergeCell ref="FRU36:FSB36"/>
    <mergeCell ref="FSC36:FSJ36"/>
    <mergeCell ref="FPI36:FPP36"/>
    <mergeCell ref="FPQ36:FPX36"/>
    <mergeCell ref="FPY36:FQF36"/>
    <mergeCell ref="FQG36:FQN36"/>
    <mergeCell ref="FQO36:FQV36"/>
    <mergeCell ref="GAC36:GAJ36"/>
    <mergeCell ref="GAK36:GAR36"/>
    <mergeCell ref="GAS36:GAZ36"/>
    <mergeCell ref="GBA36:GBH36"/>
    <mergeCell ref="GBI36:GBP36"/>
    <mergeCell ref="FYO36:FYV36"/>
    <mergeCell ref="FYW36:FZD36"/>
    <mergeCell ref="FZE36:FZL36"/>
    <mergeCell ref="FZM36:FZT36"/>
    <mergeCell ref="FZU36:GAB36"/>
    <mergeCell ref="FXA36:FXH36"/>
    <mergeCell ref="FXI36:FXP36"/>
    <mergeCell ref="FXQ36:FXX36"/>
    <mergeCell ref="FXY36:FYF36"/>
    <mergeCell ref="FYG36:FYN36"/>
    <mergeCell ref="FVM36:FVT36"/>
    <mergeCell ref="FVU36:FWB36"/>
    <mergeCell ref="FWC36:FWJ36"/>
    <mergeCell ref="FWK36:FWR36"/>
    <mergeCell ref="FWS36:FWZ36"/>
    <mergeCell ref="GGG36:GGN36"/>
    <mergeCell ref="GGO36:GGV36"/>
    <mergeCell ref="GGW36:GHD36"/>
    <mergeCell ref="GHE36:GHL36"/>
    <mergeCell ref="GHM36:GHT36"/>
    <mergeCell ref="GES36:GEZ36"/>
    <mergeCell ref="GFA36:GFH36"/>
    <mergeCell ref="GFI36:GFP36"/>
    <mergeCell ref="GFQ36:GFX36"/>
    <mergeCell ref="GFY36:GGF36"/>
    <mergeCell ref="GDE36:GDL36"/>
    <mergeCell ref="GDM36:GDT36"/>
    <mergeCell ref="GDU36:GEB36"/>
    <mergeCell ref="GEC36:GEJ36"/>
    <mergeCell ref="GEK36:GER36"/>
    <mergeCell ref="GBQ36:GBX36"/>
    <mergeCell ref="GBY36:GCF36"/>
    <mergeCell ref="GCG36:GCN36"/>
    <mergeCell ref="GCO36:GCV36"/>
    <mergeCell ref="GCW36:GDD36"/>
    <mergeCell ref="GMK36:GMR36"/>
    <mergeCell ref="GMS36:GMZ36"/>
    <mergeCell ref="GNA36:GNH36"/>
    <mergeCell ref="GNI36:GNP36"/>
    <mergeCell ref="GNQ36:GNX36"/>
    <mergeCell ref="GKW36:GLD36"/>
    <mergeCell ref="GLE36:GLL36"/>
    <mergeCell ref="GLM36:GLT36"/>
    <mergeCell ref="GLU36:GMB36"/>
    <mergeCell ref="GMC36:GMJ36"/>
    <mergeCell ref="GJI36:GJP36"/>
    <mergeCell ref="GJQ36:GJX36"/>
    <mergeCell ref="GJY36:GKF36"/>
    <mergeCell ref="GKG36:GKN36"/>
    <mergeCell ref="GKO36:GKV36"/>
    <mergeCell ref="GHU36:GIB36"/>
    <mergeCell ref="GIC36:GIJ36"/>
    <mergeCell ref="GIK36:GIR36"/>
    <mergeCell ref="GIS36:GIZ36"/>
    <mergeCell ref="GJA36:GJH36"/>
    <mergeCell ref="GSO36:GSV36"/>
    <mergeCell ref="GSW36:GTD36"/>
    <mergeCell ref="GTE36:GTL36"/>
    <mergeCell ref="GTM36:GTT36"/>
    <mergeCell ref="GTU36:GUB36"/>
    <mergeCell ref="GRA36:GRH36"/>
    <mergeCell ref="GRI36:GRP36"/>
    <mergeCell ref="GRQ36:GRX36"/>
    <mergeCell ref="GRY36:GSF36"/>
    <mergeCell ref="GSG36:GSN36"/>
    <mergeCell ref="GPM36:GPT36"/>
    <mergeCell ref="GPU36:GQB36"/>
    <mergeCell ref="GQC36:GQJ36"/>
    <mergeCell ref="GQK36:GQR36"/>
    <mergeCell ref="GQS36:GQZ36"/>
    <mergeCell ref="GNY36:GOF36"/>
    <mergeCell ref="GOG36:GON36"/>
    <mergeCell ref="GOO36:GOV36"/>
    <mergeCell ref="GOW36:GPD36"/>
    <mergeCell ref="GPE36:GPL36"/>
    <mergeCell ref="GYS36:GYZ36"/>
    <mergeCell ref="GZA36:GZH36"/>
    <mergeCell ref="GZI36:GZP36"/>
    <mergeCell ref="GZQ36:GZX36"/>
    <mergeCell ref="GZY36:HAF36"/>
    <mergeCell ref="GXE36:GXL36"/>
    <mergeCell ref="GXM36:GXT36"/>
    <mergeCell ref="GXU36:GYB36"/>
    <mergeCell ref="GYC36:GYJ36"/>
    <mergeCell ref="GYK36:GYR36"/>
    <mergeCell ref="GVQ36:GVX36"/>
    <mergeCell ref="GVY36:GWF36"/>
    <mergeCell ref="GWG36:GWN36"/>
    <mergeCell ref="GWO36:GWV36"/>
    <mergeCell ref="GWW36:GXD36"/>
    <mergeCell ref="GUC36:GUJ36"/>
    <mergeCell ref="GUK36:GUR36"/>
    <mergeCell ref="GUS36:GUZ36"/>
    <mergeCell ref="GVA36:GVH36"/>
    <mergeCell ref="GVI36:GVP36"/>
    <mergeCell ref="HEW36:HFD36"/>
    <mergeCell ref="HFE36:HFL36"/>
    <mergeCell ref="HFM36:HFT36"/>
    <mergeCell ref="HFU36:HGB36"/>
    <mergeCell ref="HGC36:HGJ36"/>
    <mergeCell ref="HDI36:HDP36"/>
    <mergeCell ref="HDQ36:HDX36"/>
    <mergeCell ref="HDY36:HEF36"/>
    <mergeCell ref="HEG36:HEN36"/>
    <mergeCell ref="HEO36:HEV36"/>
    <mergeCell ref="HBU36:HCB36"/>
    <mergeCell ref="HCC36:HCJ36"/>
    <mergeCell ref="HCK36:HCR36"/>
    <mergeCell ref="HCS36:HCZ36"/>
    <mergeCell ref="HDA36:HDH36"/>
    <mergeCell ref="HAG36:HAN36"/>
    <mergeCell ref="HAO36:HAV36"/>
    <mergeCell ref="HAW36:HBD36"/>
    <mergeCell ref="HBE36:HBL36"/>
    <mergeCell ref="HBM36:HBT36"/>
    <mergeCell ref="HLA36:HLH36"/>
    <mergeCell ref="HLI36:HLP36"/>
    <mergeCell ref="HLQ36:HLX36"/>
    <mergeCell ref="HLY36:HMF36"/>
    <mergeCell ref="HMG36:HMN36"/>
    <mergeCell ref="HJM36:HJT36"/>
    <mergeCell ref="HJU36:HKB36"/>
    <mergeCell ref="HKC36:HKJ36"/>
    <mergeCell ref="HKK36:HKR36"/>
    <mergeCell ref="HKS36:HKZ36"/>
    <mergeCell ref="HHY36:HIF36"/>
    <mergeCell ref="HIG36:HIN36"/>
    <mergeCell ref="HIO36:HIV36"/>
    <mergeCell ref="HIW36:HJD36"/>
    <mergeCell ref="HJE36:HJL36"/>
    <mergeCell ref="HGK36:HGR36"/>
    <mergeCell ref="HGS36:HGZ36"/>
    <mergeCell ref="HHA36:HHH36"/>
    <mergeCell ref="HHI36:HHP36"/>
    <mergeCell ref="HHQ36:HHX36"/>
    <mergeCell ref="HRE36:HRL36"/>
    <mergeCell ref="HRM36:HRT36"/>
    <mergeCell ref="HRU36:HSB36"/>
    <mergeCell ref="HSC36:HSJ36"/>
    <mergeCell ref="HSK36:HSR36"/>
    <mergeCell ref="HPQ36:HPX36"/>
    <mergeCell ref="HPY36:HQF36"/>
    <mergeCell ref="HQG36:HQN36"/>
    <mergeCell ref="HQO36:HQV36"/>
    <mergeCell ref="HQW36:HRD36"/>
    <mergeCell ref="HOC36:HOJ36"/>
    <mergeCell ref="HOK36:HOR36"/>
    <mergeCell ref="HOS36:HOZ36"/>
    <mergeCell ref="HPA36:HPH36"/>
    <mergeCell ref="HPI36:HPP36"/>
    <mergeCell ref="HMO36:HMV36"/>
    <mergeCell ref="HMW36:HND36"/>
    <mergeCell ref="HNE36:HNL36"/>
    <mergeCell ref="HNM36:HNT36"/>
    <mergeCell ref="HNU36:HOB36"/>
    <mergeCell ref="HXI36:HXP36"/>
    <mergeCell ref="HXQ36:HXX36"/>
    <mergeCell ref="HXY36:HYF36"/>
    <mergeCell ref="HYG36:HYN36"/>
    <mergeCell ref="HYO36:HYV36"/>
    <mergeCell ref="HVU36:HWB36"/>
    <mergeCell ref="HWC36:HWJ36"/>
    <mergeCell ref="HWK36:HWR36"/>
    <mergeCell ref="HWS36:HWZ36"/>
    <mergeCell ref="HXA36:HXH36"/>
    <mergeCell ref="HUG36:HUN36"/>
    <mergeCell ref="HUO36:HUV36"/>
    <mergeCell ref="HUW36:HVD36"/>
    <mergeCell ref="HVE36:HVL36"/>
    <mergeCell ref="HVM36:HVT36"/>
    <mergeCell ref="HSS36:HSZ36"/>
    <mergeCell ref="HTA36:HTH36"/>
    <mergeCell ref="HTI36:HTP36"/>
    <mergeCell ref="HTQ36:HTX36"/>
    <mergeCell ref="HTY36:HUF36"/>
    <mergeCell ref="IDM36:IDT36"/>
    <mergeCell ref="IDU36:IEB36"/>
    <mergeCell ref="IEC36:IEJ36"/>
    <mergeCell ref="IEK36:IER36"/>
    <mergeCell ref="IES36:IEZ36"/>
    <mergeCell ref="IBY36:ICF36"/>
    <mergeCell ref="ICG36:ICN36"/>
    <mergeCell ref="ICO36:ICV36"/>
    <mergeCell ref="ICW36:IDD36"/>
    <mergeCell ref="IDE36:IDL36"/>
    <mergeCell ref="IAK36:IAR36"/>
    <mergeCell ref="IAS36:IAZ36"/>
    <mergeCell ref="IBA36:IBH36"/>
    <mergeCell ref="IBI36:IBP36"/>
    <mergeCell ref="IBQ36:IBX36"/>
    <mergeCell ref="HYW36:HZD36"/>
    <mergeCell ref="HZE36:HZL36"/>
    <mergeCell ref="HZM36:HZT36"/>
    <mergeCell ref="HZU36:IAB36"/>
    <mergeCell ref="IAC36:IAJ36"/>
    <mergeCell ref="IJQ36:IJX36"/>
    <mergeCell ref="IJY36:IKF36"/>
    <mergeCell ref="IKG36:IKN36"/>
    <mergeCell ref="IKO36:IKV36"/>
    <mergeCell ref="IKW36:ILD36"/>
    <mergeCell ref="IIC36:IIJ36"/>
    <mergeCell ref="IIK36:IIR36"/>
    <mergeCell ref="IIS36:IIZ36"/>
    <mergeCell ref="IJA36:IJH36"/>
    <mergeCell ref="IJI36:IJP36"/>
    <mergeCell ref="IGO36:IGV36"/>
    <mergeCell ref="IGW36:IHD36"/>
    <mergeCell ref="IHE36:IHL36"/>
    <mergeCell ref="IHM36:IHT36"/>
    <mergeCell ref="IHU36:IIB36"/>
    <mergeCell ref="IFA36:IFH36"/>
    <mergeCell ref="IFI36:IFP36"/>
    <mergeCell ref="IFQ36:IFX36"/>
    <mergeCell ref="IFY36:IGF36"/>
    <mergeCell ref="IGG36:IGN36"/>
    <mergeCell ref="IPU36:IQB36"/>
    <mergeCell ref="IQC36:IQJ36"/>
    <mergeCell ref="IQK36:IQR36"/>
    <mergeCell ref="IQS36:IQZ36"/>
    <mergeCell ref="IRA36:IRH36"/>
    <mergeCell ref="IOG36:ION36"/>
    <mergeCell ref="IOO36:IOV36"/>
    <mergeCell ref="IOW36:IPD36"/>
    <mergeCell ref="IPE36:IPL36"/>
    <mergeCell ref="IPM36:IPT36"/>
    <mergeCell ref="IMS36:IMZ36"/>
    <mergeCell ref="INA36:INH36"/>
    <mergeCell ref="INI36:INP36"/>
    <mergeCell ref="INQ36:INX36"/>
    <mergeCell ref="INY36:IOF36"/>
    <mergeCell ref="ILE36:ILL36"/>
    <mergeCell ref="ILM36:ILT36"/>
    <mergeCell ref="ILU36:IMB36"/>
    <mergeCell ref="IMC36:IMJ36"/>
    <mergeCell ref="IMK36:IMR36"/>
    <mergeCell ref="IVY36:IWF36"/>
    <mergeCell ref="IWG36:IWN36"/>
    <mergeCell ref="IWO36:IWV36"/>
    <mergeCell ref="IWW36:IXD36"/>
    <mergeCell ref="IXE36:IXL36"/>
    <mergeCell ref="IUK36:IUR36"/>
    <mergeCell ref="IUS36:IUZ36"/>
    <mergeCell ref="IVA36:IVH36"/>
    <mergeCell ref="IVI36:IVP36"/>
    <mergeCell ref="IVQ36:IVX36"/>
    <mergeCell ref="ISW36:ITD36"/>
    <mergeCell ref="ITE36:ITL36"/>
    <mergeCell ref="ITM36:ITT36"/>
    <mergeCell ref="ITU36:IUB36"/>
    <mergeCell ref="IUC36:IUJ36"/>
    <mergeCell ref="IRI36:IRP36"/>
    <mergeCell ref="IRQ36:IRX36"/>
    <mergeCell ref="IRY36:ISF36"/>
    <mergeCell ref="ISG36:ISN36"/>
    <mergeCell ref="ISO36:ISV36"/>
    <mergeCell ref="JCC36:JCJ36"/>
    <mergeCell ref="JCK36:JCR36"/>
    <mergeCell ref="JCS36:JCZ36"/>
    <mergeCell ref="JDA36:JDH36"/>
    <mergeCell ref="JDI36:JDP36"/>
    <mergeCell ref="JAO36:JAV36"/>
    <mergeCell ref="JAW36:JBD36"/>
    <mergeCell ref="JBE36:JBL36"/>
    <mergeCell ref="JBM36:JBT36"/>
    <mergeCell ref="JBU36:JCB36"/>
    <mergeCell ref="IZA36:IZH36"/>
    <mergeCell ref="IZI36:IZP36"/>
    <mergeCell ref="IZQ36:IZX36"/>
    <mergeCell ref="IZY36:JAF36"/>
    <mergeCell ref="JAG36:JAN36"/>
    <mergeCell ref="IXM36:IXT36"/>
    <mergeCell ref="IXU36:IYB36"/>
    <mergeCell ref="IYC36:IYJ36"/>
    <mergeCell ref="IYK36:IYR36"/>
    <mergeCell ref="IYS36:IYZ36"/>
    <mergeCell ref="JIG36:JIN36"/>
    <mergeCell ref="JIO36:JIV36"/>
    <mergeCell ref="JIW36:JJD36"/>
    <mergeCell ref="JJE36:JJL36"/>
    <mergeCell ref="JJM36:JJT36"/>
    <mergeCell ref="JGS36:JGZ36"/>
    <mergeCell ref="JHA36:JHH36"/>
    <mergeCell ref="JHI36:JHP36"/>
    <mergeCell ref="JHQ36:JHX36"/>
    <mergeCell ref="JHY36:JIF36"/>
    <mergeCell ref="JFE36:JFL36"/>
    <mergeCell ref="JFM36:JFT36"/>
    <mergeCell ref="JFU36:JGB36"/>
    <mergeCell ref="JGC36:JGJ36"/>
    <mergeCell ref="JGK36:JGR36"/>
    <mergeCell ref="JDQ36:JDX36"/>
    <mergeCell ref="JDY36:JEF36"/>
    <mergeCell ref="JEG36:JEN36"/>
    <mergeCell ref="JEO36:JEV36"/>
    <mergeCell ref="JEW36:JFD36"/>
    <mergeCell ref="JOK36:JOR36"/>
    <mergeCell ref="JOS36:JOZ36"/>
    <mergeCell ref="JPA36:JPH36"/>
    <mergeCell ref="JPI36:JPP36"/>
    <mergeCell ref="JPQ36:JPX36"/>
    <mergeCell ref="JMW36:JND36"/>
    <mergeCell ref="JNE36:JNL36"/>
    <mergeCell ref="JNM36:JNT36"/>
    <mergeCell ref="JNU36:JOB36"/>
    <mergeCell ref="JOC36:JOJ36"/>
    <mergeCell ref="JLI36:JLP36"/>
    <mergeCell ref="JLQ36:JLX36"/>
    <mergeCell ref="JLY36:JMF36"/>
    <mergeCell ref="JMG36:JMN36"/>
    <mergeCell ref="JMO36:JMV36"/>
    <mergeCell ref="JJU36:JKB36"/>
    <mergeCell ref="JKC36:JKJ36"/>
    <mergeCell ref="JKK36:JKR36"/>
    <mergeCell ref="JKS36:JKZ36"/>
    <mergeCell ref="JLA36:JLH36"/>
    <mergeCell ref="JUO36:JUV36"/>
    <mergeCell ref="JUW36:JVD36"/>
    <mergeCell ref="JVE36:JVL36"/>
    <mergeCell ref="JVM36:JVT36"/>
    <mergeCell ref="JVU36:JWB36"/>
    <mergeCell ref="JTA36:JTH36"/>
    <mergeCell ref="JTI36:JTP36"/>
    <mergeCell ref="JTQ36:JTX36"/>
    <mergeCell ref="JTY36:JUF36"/>
    <mergeCell ref="JUG36:JUN36"/>
    <mergeCell ref="JRM36:JRT36"/>
    <mergeCell ref="JRU36:JSB36"/>
    <mergeCell ref="JSC36:JSJ36"/>
    <mergeCell ref="JSK36:JSR36"/>
    <mergeCell ref="JSS36:JSZ36"/>
    <mergeCell ref="JPY36:JQF36"/>
    <mergeCell ref="JQG36:JQN36"/>
    <mergeCell ref="JQO36:JQV36"/>
    <mergeCell ref="JQW36:JRD36"/>
    <mergeCell ref="JRE36:JRL36"/>
    <mergeCell ref="KAS36:KAZ36"/>
    <mergeCell ref="KBA36:KBH36"/>
    <mergeCell ref="KBI36:KBP36"/>
    <mergeCell ref="KBQ36:KBX36"/>
    <mergeCell ref="KBY36:KCF36"/>
    <mergeCell ref="JZE36:JZL36"/>
    <mergeCell ref="JZM36:JZT36"/>
    <mergeCell ref="JZU36:KAB36"/>
    <mergeCell ref="KAC36:KAJ36"/>
    <mergeCell ref="KAK36:KAR36"/>
    <mergeCell ref="JXQ36:JXX36"/>
    <mergeCell ref="JXY36:JYF36"/>
    <mergeCell ref="JYG36:JYN36"/>
    <mergeCell ref="JYO36:JYV36"/>
    <mergeCell ref="JYW36:JZD36"/>
    <mergeCell ref="JWC36:JWJ36"/>
    <mergeCell ref="JWK36:JWR36"/>
    <mergeCell ref="JWS36:JWZ36"/>
    <mergeCell ref="JXA36:JXH36"/>
    <mergeCell ref="JXI36:JXP36"/>
    <mergeCell ref="KGW36:KHD36"/>
    <mergeCell ref="KHE36:KHL36"/>
    <mergeCell ref="KHM36:KHT36"/>
    <mergeCell ref="KHU36:KIB36"/>
    <mergeCell ref="KIC36:KIJ36"/>
    <mergeCell ref="KFI36:KFP36"/>
    <mergeCell ref="KFQ36:KFX36"/>
    <mergeCell ref="KFY36:KGF36"/>
    <mergeCell ref="KGG36:KGN36"/>
    <mergeCell ref="KGO36:KGV36"/>
    <mergeCell ref="KDU36:KEB36"/>
    <mergeCell ref="KEC36:KEJ36"/>
    <mergeCell ref="KEK36:KER36"/>
    <mergeCell ref="KES36:KEZ36"/>
    <mergeCell ref="KFA36:KFH36"/>
    <mergeCell ref="KCG36:KCN36"/>
    <mergeCell ref="KCO36:KCV36"/>
    <mergeCell ref="KCW36:KDD36"/>
    <mergeCell ref="KDE36:KDL36"/>
    <mergeCell ref="KDM36:KDT36"/>
    <mergeCell ref="KNA36:KNH36"/>
    <mergeCell ref="KNI36:KNP36"/>
    <mergeCell ref="KNQ36:KNX36"/>
    <mergeCell ref="KNY36:KOF36"/>
    <mergeCell ref="KOG36:KON36"/>
    <mergeCell ref="KLM36:KLT36"/>
    <mergeCell ref="KLU36:KMB36"/>
    <mergeCell ref="KMC36:KMJ36"/>
    <mergeCell ref="KMK36:KMR36"/>
    <mergeCell ref="KMS36:KMZ36"/>
    <mergeCell ref="KJY36:KKF36"/>
    <mergeCell ref="KKG36:KKN36"/>
    <mergeCell ref="KKO36:KKV36"/>
    <mergeCell ref="KKW36:KLD36"/>
    <mergeCell ref="KLE36:KLL36"/>
    <mergeCell ref="KIK36:KIR36"/>
    <mergeCell ref="KIS36:KIZ36"/>
    <mergeCell ref="KJA36:KJH36"/>
    <mergeCell ref="KJI36:KJP36"/>
    <mergeCell ref="KJQ36:KJX36"/>
    <mergeCell ref="KTE36:KTL36"/>
    <mergeCell ref="KTM36:KTT36"/>
    <mergeCell ref="KTU36:KUB36"/>
    <mergeCell ref="KUC36:KUJ36"/>
    <mergeCell ref="KUK36:KUR36"/>
    <mergeCell ref="KRQ36:KRX36"/>
    <mergeCell ref="KRY36:KSF36"/>
    <mergeCell ref="KSG36:KSN36"/>
    <mergeCell ref="KSO36:KSV36"/>
    <mergeCell ref="KSW36:KTD36"/>
    <mergeCell ref="KQC36:KQJ36"/>
    <mergeCell ref="KQK36:KQR36"/>
    <mergeCell ref="KQS36:KQZ36"/>
    <mergeCell ref="KRA36:KRH36"/>
    <mergeCell ref="KRI36:KRP36"/>
    <mergeCell ref="KOO36:KOV36"/>
    <mergeCell ref="KOW36:KPD36"/>
    <mergeCell ref="KPE36:KPL36"/>
    <mergeCell ref="KPM36:KPT36"/>
    <mergeCell ref="KPU36:KQB36"/>
    <mergeCell ref="KZI36:KZP36"/>
    <mergeCell ref="KZQ36:KZX36"/>
    <mergeCell ref="KZY36:LAF36"/>
    <mergeCell ref="LAG36:LAN36"/>
    <mergeCell ref="LAO36:LAV36"/>
    <mergeCell ref="KXU36:KYB36"/>
    <mergeCell ref="KYC36:KYJ36"/>
    <mergeCell ref="KYK36:KYR36"/>
    <mergeCell ref="KYS36:KYZ36"/>
    <mergeCell ref="KZA36:KZH36"/>
    <mergeCell ref="KWG36:KWN36"/>
    <mergeCell ref="KWO36:KWV36"/>
    <mergeCell ref="KWW36:KXD36"/>
    <mergeCell ref="KXE36:KXL36"/>
    <mergeCell ref="KXM36:KXT36"/>
    <mergeCell ref="KUS36:KUZ36"/>
    <mergeCell ref="KVA36:KVH36"/>
    <mergeCell ref="KVI36:KVP36"/>
    <mergeCell ref="KVQ36:KVX36"/>
    <mergeCell ref="KVY36:KWF36"/>
    <mergeCell ref="LFM36:LFT36"/>
    <mergeCell ref="LFU36:LGB36"/>
    <mergeCell ref="LGC36:LGJ36"/>
    <mergeCell ref="LGK36:LGR36"/>
    <mergeCell ref="LGS36:LGZ36"/>
    <mergeCell ref="LDY36:LEF36"/>
    <mergeCell ref="LEG36:LEN36"/>
    <mergeCell ref="LEO36:LEV36"/>
    <mergeCell ref="LEW36:LFD36"/>
    <mergeCell ref="LFE36:LFL36"/>
    <mergeCell ref="LCK36:LCR36"/>
    <mergeCell ref="LCS36:LCZ36"/>
    <mergeCell ref="LDA36:LDH36"/>
    <mergeCell ref="LDI36:LDP36"/>
    <mergeCell ref="LDQ36:LDX36"/>
    <mergeCell ref="LAW36:LBD36"/>
    <mergeCell ref="LBE36:LBL36"/>
    <mergeCell ref="LBM36:LBT36"/>
    <mergeCell ref="LBU36:LCB36"/>
    <mergeCell ref="LCC36:LCJ36"/>
    <mergeCell ref="LLQ36:LLX36"/>
    <mergeCell ref="LLY36:LMF36"/>
    <mergeCell ref="LMG36:LMN36"/>
    <mergeCell ref="LMO36:LMV36"/>
    <mergeCell ref="LMW36:LND36"/>
    <mergeCell ref="LKC36:LKJ36"/>
    <mergeCell ref="LKK36:LKR36"/>
    <mergeCell ref="LKS36:LKZ36"/>
    <mergeCell ref="LLA36:LLH36"/>
    <mergeCell ref="LLI36:LLP36"/>
    <mergeCell ref="LIO36:LIV36"/>
    <mergeCell ref="LIW36:LJD36"/>
    <mergeCell ref="LJE36:LJL36"/>
    <mergeCell ref="LJM36:LJT36"/>
    <mergeCell ref="LJU36:LKB36"/>
    <mergeCell ref="LHA36:LHH36"/>
    <mergeCell ref="LHI36:LHP36"/>
    <mergeCell ref="LHQ36:LHX36"/>
    <mergeCell ref="LHY36:LIF36"/>
    <mergeCell ref="LIG36:LIN36"/>
    <mergeCell ref="LRU36:LSB36"/>
    <mergeCell ref="LSC36:LSJ36"/>
    <mergeCell ref="LSK36:LSR36"/>
    <mergeCell ref="LSS36:LSZ36"/>
    <mergeCell ref="LTA36:LTH36"/>
    <mergeCell ref="LQG36:LQN36"/>
    <mergeCell ref="LQO36:LQV36"/>
    <mergeCell ref="LQW36:LRD36"/>
    <mergeCell ref="LRE36:LRL36"/>
    <mergeCell ref="LRM36:LRT36"/>
    <mergeCell ref="LOS36:LOZ36"/>
    <mergeCell ref="LPA36:LPH36"/>
    <mergeCell ref="LPI36:LPP36"/>
    <mergeCell ref="LPQ36:LPX36"/>
    <mergeCell ref="LPY36:LQF36"/>
    <mergeCell ref="LNE36:LNL36"/>
    <mergeCell ref="LNM36:LNT36"/>
    <mergeCell ref="LNU36:LOB36"/>
    <mergeCell ref="LOC36:LOJ36"/>
    <mergeCell ref="LOK36:LOR36"/>
    <mergeCell ref="LXY36:LYF36"/>
    <mergeCell ref="LYG36:LYN36"/>
    <mergeCell ref="LYO36:LYV36"/>
    <mergeCell ref="LYW36:LZD36"/>
    <mergeCell ref="LZE36:LZL36"/>
    <mergeCell ref="LWK36:LWR36"/>
    <mergeCell ref="LWS36:LWZ36"/>
    <mergeCell ref="LXA36:LXH36"/>
    <mergeCell ref="LXI36:LXP36"/>
    <mergeCell ref="LXQ36:LXX36"/>
    <mergeCell ref="LUW36:LVD36"/>
    <mergeCell ref="LVE36:LVL36"/>
    <mergeCell ref="LVM36:LVT36"/>
    <mergeCell ref="LVU36:LWB36"/>
    <mergeCell ref="LWC36:LWJ36"/>
    <mergeCell ref="LTI36:LTP36"/>
    <mergeCell ref="LTQ36:LTX36"/>
    <mergeCell ref="LTY36:LUF36"/>
    <mergeCell ref="LUG36:LUN36"/>
    <mergeCell ref="LUO36:LUV36"/>
    <mergeCell ref="MEC36:MEJ36"/>
    <mergeCell ref="MEK36:MER36"/>
    <mergeCell ref="MES36:MEZ36"/>
    <mergeCell ref="MFA36:MFH36"/>
    <mergeCell ref="MFI36:MFP36"/>
    <mergeCell ref="MCO36:MCV36"/>
    <mergeCell ref="MCW36:MDD36"/>
    <mergeCell ref="MDE36:MDL36"/>
    <mergeCell ref="MDM36:MDT36"/>
    <mergeCell ref="MDU36:MEB36"/>
    <mergeCell ref="MBA36:MBH36"/>
    <mergeCell ref="MBI36:MBP36"/>
    <mergeCell ref="MBQ36:MBX36"/>
    <mergeCell ref="MBY36:MCF36"/>
    <mergeCell ref="MCG36:MCN36"/>
    <mergeCell ref="LZM36:LZT36"/>
    <mergeCell ref="LZU36:MAB36"/>
    <mergeCell ref="MAC36:MAJ36"/>
    <mergeCell ref="MAK36:MAR36"/>
    <mergeCell ref="MAS36:MAZ36"/>
    <mergeCell ref="MKG36:MKN36"/>
    <mergeCell ref="MKO36:MKV36"/>
    <mergeCell ref="MKW36:MLD36"/>
    <mergeCell ref="MLE36:MLL36"/>
    <mergeCell ref="MLM36:MLT36"/>
    <mergeCell ref="MIS36:MIZ36"/>
    <mergeCell ref="MJA36:MJH36"/>
    <mergeCell ref="MJI36:MJP36"/>
    <mergeCell ref="MJQ36:MJX36"/>
    <mergeCell ref="MJY36:MKF36"/>
    <mergeCell ref="MHE36:MHL36"/>
    <mergeCell ref="MHM36:MHT36"/>
    <mergeCell ref="MHU36:MIB36"/>
    <mergeCell ref="MIC36:MIJ36"/>
    <mergeCell ref="MIK36:MIR36"/>
    <mergeCell ref="MFQ36:MFX36"/>
    <mergeCell ref="MFY36:MGF36"/>
    <mergeCell ref="MGG36:MGN36"/>
    <mergeCell ref="MGO36:MGV36"/>
    <mergeCell ref="MGW36:MHD36"/>
    <mergeCell ref="MQK36:MQR36"/>
    <mergeCell ref="MQS36:MQZ36"/>
    <mergeCell ref="MRA36:MRH36"/>
    <mergeCell ref="MRI36:MRP36"/>
    <mergeCell ref="MRQ36:MRX36"/>
    <mergeCell ref="MOW36:MPD36"/>
    <mergeCell ref="MPE36:MPL36"/>
    <mergeCell ref="MPM36:MPT36"/>
    <mergeCell ref="MPU36:MQB36"/>
    <mergeCell ref="MQC36:MQJ36"/>
    <mergeCell ref="MNI36:MNP36"/>
    <mergeCell ref="MNQ36:MNX36"/>
    <mergeCell ref="MNY36:MOF36"/>
    <mergeCell ref="MOG36:MON36"/>
    <mergeCell ref="MOO36:MOV36"/>
    <mergeCell ref="MLU36:MMB36"/>
    <mergeCell ref="MMC36:MMJ36"/>
    <mergeCell ref="MMK36:MMR36"/>
    <mergeCell ref="MMS36:MMZ36"/>
    <mergeCell ref="MNA36:MNH36"/>
    <mergeCell ref="MWO36:MWV36"/>
    <mergeCell ref="MWW36:MXD36"/>
    <mergeCell ref="MXE36:MXL36"/>
    <mergeCell ref="MXM36:MXT36"/>
    <mergeCell ref="MXU36:MYB36"/>
    <mergeCell ref="MVA36:MVH36"/>
    <mergeCell ref="MVI36:MVP36"/>
    <mergeCell ref="MVQ36:MVX36"/>
    <mergeCell ref="MVY36:MWF36"/>
    <mergeCell ref="MWG36:MWN36"/>
    <mergeCell ref="MTM36:MTT36"/>
    <mergeCell ref="MTU36:MUB36"/>
    <mergeCell ref="MUC36:MUJ36"/>
    <mergeCell ref="MUK36:MUR36"/>
    <mergeCell ref="MUS36:MUZ36"/>
    <mergeCell ref="MRY36:MSF36"/>
    <mergeCell ref="MSG36:MSN36"/>
    <mergeCell ref="MSO36:MSV36"/>
    <mergeCell ref="MSW36:MTD36"/>
    <mergeCell ref="MTE36:MTL36"/>
    <mergeCell ref="NCS36:NCZ36"/>
    <mergeCell ref="NDA36:NDH36"/>
    <mergeCell ref="NDI36:NDP36"/>
    <mergeCell ref="NDQ36:NDX36"/>
    <mergeCell ref="NDY36:NEF36"/>
    <mergeCell ref="NBE36:NBL36"/>
    <mergeCell ref="NBM36:NBT36"/>
    <mergeCell ref="NBU36:NCB36"/>
    <mergeCell ref="NCC36:NCJ36"/>
    <mergeCell ref="NCK36:NCR36"/>
    <mergeCell ref="MZQ36:MZX36"/>
    <mergeCell ref="MZY36:NAF36"/>
    <mergeCell ref="NAG36:NAN36"/>
    <mergeCell ref="NAO36:NAV36"/>
    <mergeCell ref="NAW36:NBD36"/>
    <mergeCell ref="MYC36:MYJ36"/>
    <mergeCell ref="MYK36:MYR36"/>
    <mergeCell ref="MYS36:MYZ36"/>
    <mergeCell ref="MZA36:MZH36"/>
    <mergeCell ref="MZI36:MZP36"/>
    <mergeCell ref="NIW36:NJD36"/>
    <mergeCell ref="NJE36:NJL36"/>
    <mergeCell ref="NJM36:NJT36"/>
    <mergeCell ref="NJU36:NKB36"/>
    <mergeCell ref="NKC36:NKJ36"/>
    <mergeCell ref="NHI36:NHP36"/>
    <mergeCell ref="NHQ36:NHX36"/>
    <mergeCell ref="NHY36:NIF36"/>
    <mergeCell ref="NIG36:NIN36"/>
    <mergeCell ref="NIO36:NIV36"/>
    <mergeCell ref="NFU36:NGB36"/>
    <mergeCell ref="NGC36:NGJ36"/>
    <mergeCell ref="NGK36:NGR36"/>
    <mergeCell ref="NGS36:NGZ36"/>
    <mergeCell ref="NHA36:NHH36"/>
    <mergeCell ref="NEG36:NEN36"/>
    <mergeCell ref="NEO36:NEV36"/>
    <mergeCell ref="NEW36:NFD36"/>
    <mergeCell ref="NFE36:NFL36"/>
    <mergeCell ref="NFM36:NFT36"/>
    <mergeCell ref="NPA36:NPH36"/>
    <mergeCell ref="NPI36:NPP36"/>
    <mergeCell ref="NPQ36:NPX36"/>
    <mergeCell ref="NPY36:NQF36"/>
    <mergeCell ref="NQG36:NQN36"/>
    <mergeCell ref="NNM36:NNT36"/>
    <mergeCell ref="NNU36:NOB36"/>
    <mergeCell ref="NOC36:NOJ36"/>
    <mergeCell ref="NOK36:NOR36"/>
    <mergeCell ref="NOS36:NOZ36"/>
    <mergeCell ref="NLY36:NMF36"/>
    <mergeCell ref="NMG36:NMN36"/>
    <mergeCell ref="NMO36:NMV36"/>
    <mergeCell ref="NMW36:NND36"/>
    <mergeCell ref="NNE36:NNL36"/>
    <mergeCell ref="NKK36:NKR36"/>
    <mergeCell ref="NKS36:NKZ36"/>
    <mergeCell ref="NLA36:NLH36"/>
    <mergeCell ref="NLI36:NLP36"/>
    <mergeCell ref="NLQ36:NLX36"/>
    <mergeCell ref="NVE36:NVL36"/>
    <mergeCell ref="NVM36:NVT36"/>
    <mergeCell ref="NVU36:NWB36"/>
    <mergeCell ref="NWC36:NWJ36"/>
    <mergeCell ref="NWK36:NWR36"/>
    <mergeCell ref="NTQ36:NTX36"/>
    <mergeCell ref="NTY36:NUF36"/>
    <mergeCell ref="NUG36:NUN36"/>
    <mergeCell ref="NUO36:NUV36"/>
    <mergeCell ref="NUW36:NVD36"/>
    <mergeCell ref="NSC36:NSJ36"/>
    <mergeCell ref="NSK36:NSR36"/>
    <mergeCell ref="NSS36:NSZ36"/>
    <mergeCell ref="NTA36:NTH36"/>
    <mergeCell ref="NTI36:NTP36"/>
    <mergeCell ref="NQO36:NQV36"/>
    <mergeCell ref="NQW36:NRD36"/>
    <mergeCell ref="NRE36:NRL36"/>
    <mergeCell ref="NRM36:NRT36"/>
    <mergeCell ref="NRU36:NSB36"/>
    <mergeCell ref="OBI36:OBP36"/>
    <mergeCell ref="OBQ36:OBX36"/>
    <mergeCell ref="OBY36:OCF36"/>
    <mergeCell ref="OCG36:OCN36"/>
    <mergeCell ref="OCO36:OCV36"/>
    <mergeCell ref="NZU36:OAB36"/>
    <mergeCell ref="OAC36:OAJ36"/>
    <mergeCell ref="OAK36:OAR36"/>
    <mergeCell ref="OAS36:OAZ36"/>
    <mergeCell ref="OBA36:OBH36"/>
    <mergeCell ref="NYG36:NYN36"/>
    <mergeCell ref="NYO36:NYV36"/>
    <mergeCell ref="NYW36:NZD36"/>
    <mergeCell ref="NZE36:NZL36"/>
    <mergeCell ref="NZM36:NZT36"/>
    <mergeCell ref="NWS36:NWZ36"/>
    <mergeCell ref="NXA36:NXH36"/>
    <mergeCell ref="NXI36:NXP36"/>
    <mergeCell ref="NXQ36:NXX36"/>
    <mergeCell ref="NXY36:NYF36"/>
    <mergeCell ref="OHM36:OHT36"/>
    <mergeCell ref="OHU36:OIB36"/>
    <mergeCell ref="OIC36:OIJ36"/>
    <mergeCell ref="OIK36:OIR36"/>
    <mergeCell ref="OIS36:OIZ36"/>
    <mergeCell ref="OFY36:OGF36"/>
    <mergeCell ref="OGG36:OGN36"/>
    <mergeCell ref="OGO36:OGV36"/>
    <mergeCell ref="OGW36:OHD36"/>
    <mergeCell ref="OHE36:OHL36"/>
    <mergeCell ref="OEK36:OER36"/>
    <mergeCell ref="OES36:OEZ36"/>
    <mergeCell ref="OFA36:OFH36"/>
    <mergeCell ref="OFI36:OFP36"/>
    <mergeCell ref="OFQ36:OFX36"/>
    <mergeCell ref="OCW36:ODD36"/>
    <mergeCell ref="ODE36:ODL36"/>
    <mergeCell ref="ODM36:ODT36"/>
    <mergeCell ref="ODU36:OEB36"/>
    <mergeCell ref="OEC36:OEJ36"/>
    <mergeCell ref="ONQ36:ONX36"/>
    <mergeCell ref="ONY36:OOF36"/>
    <mergeCell ref="OOG36:OON36"/>
    <mergeCell ref="OOO36:OOV36"/>
    <mergeCell ref="OOW36:OPD36"/>
    <mergeCell ref="OMC36:OMJ36"/>
    <mergeCell ref="OMK36:OMR36"/>
    <mergeCell ref="OMS36:OMZ36"/>
    <mergeCell ref="ONA36:ONH36"/>
    <mergeCell ref="ONI36:ONP36"/>
    <mergeCell ref="OKO36:OKV36"/>
    <mergeCell ref="OKW36:OLD36"/>
    <mergeCell ref="OLE36:OLL36"/>
    <mergeCell ref="OLM36:OLT36"/>
    <mergeCell ref="OLU36:OMB36"/>
    <mergeCell ref="OJA36:OJH36"/>
    <mergeCell ref="OJI36:OJP36"/>
    <mergeCell ref="OJQ36:OJX36"/>
    <mergeCell ref="OJY36:OKF36"/>
    <mergeCell ref="OKG36:OKN36"/>
    <mergeCell ref="OTU36:OUB36"/>
    <mergeCell ref="OUC36:OUJ36"/>
    <mergeCell ref="OUK36:OUR36"/>
    <mergeCell ref="OUS36:OUZ36"/>
    <mergeCell ref="OVA36:OVH36"/>
    <mergeCell ref="OSG36:OSN36"/>
    <mergeCell ref="OSO36:OSV36"/>
    <mergeCell ref="OSW36:OTD36"/>
    <mergeCell ref="OTE36:OTL36"/>
    <mergeCell ref="OTM36:OTT36"/>
    <mergeCell ref="OQS36:OQZ36"/>
    <mergeCell ref="ORA36:ORH36"/>
    <mergeCell ref="ORI36:ORP36"/>
    <mergeCell ref="ORQ36:ORX36"/>
    <mergeCell ref="ORY36:OSF36"/>
    <mergeCell ref="OPE36:OPL36"/>
    <mergeCell ref="OPM36:OPT36"/>
    <mergeCell ref="OPU36:OQB36"/>
    <mergeCell ref="OQC36:OQJ36"/>
    <mergeCell ref="OQK36:OQR36"/>
    <mergeCell ref="OZY36:PAF36"/>
    <mergeCell ref="PAG36:PAN36"/>
    <mergeCell ref="PAO36:PAV36"/>
    <mergeCell ref="PAW36:PBD36"/>
    <mergeCell ref="PBE36:PBL36"/>
    <mergeCell ref="OYK36:OYR36"/>
    <mergeCell ref="OYS36:OYZ36"/>
    <mergeCell ref="OZA36:OZH36"/>
    <mergeCell ref="OZI36:OZP36"/>
    <mergeCell ref="OZQ36:OZX36"/>
    <mergeCell ref="OWW36:OXD36"/>
    <mergeCell ref="OXE36:OXL36"/>
    <mergeCell ref="OXM36:OXT36"/>
    <mergeCell ref="OXU36:OYB36"/>
    <mergeCell ref="OYC36:OYJ36"/>
    <mergeCell ref="OVI36:OVP36"/>
    <mergeCell ref="OVQ36:OVX36"/>
    <mergeCell ref="OVY36:OWF36"/>
    <mergeCell ref="OWG36:OWN36"/>
    <mergeCell ref="OWO36:OWV36"/>
    <mergeCell ref="PGC36:PGJ36"/>
    <mergeCell ref="PGK36:PGR36"/>
    <mergeCell ref="PGS36:PGZ36"/>
    <mergeCell ref="PHA36:PHH36"/>
    <mergeCell ref="PHI36:PHP36"/>
    <mergeCell ref="PEO36:PEV36"/>
    <mergeCell ref="PEW36:PFD36"/>
    <mergeCell ref="PFE36:PFL36"/>
    <mergeCell ref="PFM36:PFT36"/>
    <mergeCell ref="PFU36:PGB36"/>
    <mergeCell ref="PDA36:PDH36"/>
    <mergeCell ref="PDI36:PDP36"/>
    <mergeCell ref="PDQ36:PDX36"/>
    <mergeCell ref="PDY36:PEF36"/>
    <mergeCell ref="PEG36:PEN36"/>
    <mergeCell ref="PBM36:PBT36"/>
    <mergeCell ref="PBU36:PCB36"/>
    <mergeCell ref="PCC36:PCJ36"/>
    <mergeCell ref="PCK36:PCR36"/>
    <mergeCell ref="PCS36:PCZ36"/>
    <mergeCell ref="PMG36:PMN36"/>
    <mergeCell ref="PMO36:PMV36"/>
    <mergeCell ref="PMW36:PND36"/>
    <mergeCell ref="PNE36:PNL36"/>
    <mergeCell ref="PNM36:PNT36"/>
    <mergeCell ref="PKS36:PKZ36"/>
    <mergeCell ref="PLA36:PLH36"/>
    <mergeCell ref="PLI36:PLP36"/>
    <mergeCell ref="PLQ36:PLX36"/>
    <mergeCell ref="PLY36:PMF36"/>
    <mergeCell ref="PJE36:PJL36"/>
    <mergeCell ref="PJM36:PJT36"/>
    <mergeCell ref="PJU36:PKB36"/>
    <mergeCell ref="PKC36:PKJ36"/>
    <mergeCell ref="PKK36:PKR36"/>
    <mergeCell ref="PHQ36:PHX36"/>
    <mergeCell ref="PHY36:PIF36"/>
    <mergeCell ref="PIG36:PIN36"/>
    <mergeCell ref="PIO36:PIV36"/>
    <mergeCell ref="PIW36:PJD36"/>
    <mergeCell ref="PSK36:PSR36"/>
    <mergeCell ref="PSS36:PSZ36"/>
    <mergeCell ref="PTA36:PTH36"/>
    <mergeCell ref="PTI36:PTP36"/>
    <mergeCell ref="PTQ36:PTX36"/>
    <mergeCell ref="PQW36:PRD36"/>
    <mergeCell ref="PRE36:PRL36"/>
    <mergeCell ref="PRM36:PRT36"/>
    <mergeCell ref="PRU36:PSB36"/>
    <mergeCell ref="PSC36:PSJ36"/>
    <mergeCell ref="PPI36:PPP36"/>
    <mergeCell ref="PPQ36:PPX36"/>
    <mergeCell ref="PPY36:PQF36"/>
    <mergeCell ref="PQG36:PQN36"/>
    <mergeCell ref="PQO36:PQV36"/>
    <mergeCell ref="PNU36:POB36"/>
    <mergeCell ref="POC36:POJ36"/>
    <mergeCell ref="POK36:POR36"/>
    <mergeCell ref="POS36:POZ36"/>
    <mergeCell ref="PPA36:PPH36"/>
    <mergeCell ref="PYO36:PYV36"/>
    <mergeCell ref="PYW36:PZD36"/>
    <mergeCell ref="PZE36:PZL36"/>
    <mergeCell ref="PZM36:PZT36"/>
    <mergeCell ref="PZU36:QAB36"/>
    <mergeCell ref="PXA36:PXH36"/>
    <mergeCell ref="PXI36:PXP36"/>
    <mergeCell ref="PXQ36:PXX36"/>
    <mergeCell ref="PXY36:PYF36"/>
    <mergeCell ref="PYG36:PYN36"/>
    <mergeCell ref="PVM36:PVT36"/>
    <mergeCell ref="PVU36:PWB36"/>
    <mergeCell ref="PWC36:PWJ36"/>
    <mergeCell ref="PWK36:PWR36"/>
    <mergeCell ref="PWS36:PWZ36"/>
    <mergeCell ref="PTY36:PUF36"/>
    <mergeCell ref="PUG36:PUN36"/>
    <mergeCell ref="PUO36:PUV36"/>
    <mergeCell ref="PUW36:PVD36"/>
    <mergeCell ref="PVE36:PVL36"/>
    <mergeCell ref="QES36:QEZ36"/>
    <mergeCell ref="QFA36:QFH36"/>
    <mergeCell ref="QFI36:QFP36"/>
    <mergeCell ref="QFQ36:QFX36"/>
    <mergeCell ref="QFY36:QGF36"/>
    <mergeCell ref="QDE36:QDL36"/>
    <mergeCell ref="QDM36:QDT36"/>
    <mergeCell ref="QDU36:QEB36"/>
    <mergeCell ref="QEC36:QEJ36"/>
    <mergeCell ref="QEK36:QER36"/>
    <mergeCell ref="QBQ36:QBX36"/>
    <mergeCell ref="QBY36:QCF36"/>
    <mergeCell ref="QCG36:QCN36"/>
    <mergeCell ref="QCO36:QCV36"/>
    <mergeCell ref="QCW36:QDD36"/>
    <mergeCell ref="QAC36:QAJ36"/>
    <mergeCell ref="QAK36:QAR36"/>
    <mergeCell ref="QAS36:QAZ36"/>
    <mergeCell ref="QBA36:QBH36"/>
    <mergeCell ref="QBI36:QBP36"/>
    <mergeCell ref="QKW36:QLD36"/>
    <mergeCell ref="QLE36:QLL36"/>
    <mergeCell ref="QLM36:QLT36"/>
    <mergeCell ref="QLU36:QMB36"/>
    <mergeCell ref="QMC36:QMJ36"/>
    <mergeCell ref="QJI36:QJP36"/>
    <mergeCell ref="QJQ36:QJX36"/>
    <mergeCell ref="QJY36:QKF36"/>
    <mergeCell ref="QKG36:QKN36"/>
    <mergeCell ref="QKO36:QKV36"/>
    <mergeCell ref="QHU36:QIB36"/>
    <mergeCell ref="QIC36:QIJ36"/>
    <mergeCell ref="QIK36:QIR36"/>
    <mergeCell ref="QIS36:QIZ36"/>
    <mergeCell ref="QJA36:QJH36"/>
    <mergeCell ref="QGG36:QGN36"/>
    <mergeCell ref="QGO36:QGV36"/>
    <mergeCell ref="QGW36:QHD36"/>
    <mergeCell ref="QHE36:QHL36"/>
    <mergeCell ref="QHM36:QHT36"/>
    <mergeCell ref="QRA36:QRH36"/>
    <mergeCell ref="QRI36:QRP36"/>
    <mergeCell ref="QRQ36:QRX36"/>
    <mergeCell ref="QRY36:QSF36"/>
    <mergeCell ref="QSG36:QSN36"/>
    <mergeCell ref="QPM36:QPT36"/>
    <mergeCell ref="QPU36:QQB36"/>
    <mergeCell ref="QQC36:QQJ36"/>
    <mergeCell ref="QQK36:QQR36"/>
    <mergeCell ref="QQS36:QQZ36"/>
    <mergeCell ref="QNY36:QOF36"/>
    <mergeCell ref="QOG36:QON36"/>
    <mergeCell ref="QOO36:QOV36"/>
    <mergeCell ref="QOW36:QPD36"/>
    <mergeCell ref="QPE36:QPL36"/>
    <mergeCell ref="QMK36:QMR36"/>
    <mergeCell ref="QMS36:QMZ36"/>
    <mergeCell ref="QNA36:QNH36"/>
    <mergeCell ref="QNI36:QNP36"/>
    <mergeCell ref="QNQ36:QNX36"/>
    <mergeCell ref="QXE36:QXL36"/>
    <mergeCell ref="QXM36:QXT36"/>
    <mergeCell ref="QXU36:QYB36"/>
    <mergeCell ref="QYC36:QYJ36"/>
    <mergeCell ref="QYK36:QYR36"/>
    <mergeCell ref="QVQ36:QVX36"/>
    <mergeCell ref="QVY36:QWF36"/>
    <mergeCell ref="QWG36:QWN36"/>
    <mergeCell ref="QWO36:QWV36"/>
    <mergeCell ref="QWW36:QXD36"/>
    <mergeCell ref="QUC36:QUJ36"/>
    <mergeCell ref="QUK36:QUR36"/>
    <mergeCell ref="QUS36:QUZ36"/>
    <mergeCell ref="QVA36:QVH36"/>
    <mergeCell ref="QVI36:QVP36"/>
    <mergeCell ref="QSO36:QSV36"/>
    <mergeCell ref="QSW36:QTD36"/>
    <mergeCell ref="QTE36:QTL36"/>
    <mergeCell ref="QTM36:QTT36"/>
    <mergeCell ref="QTU36:QUB36"/>
    <mergeCell ref="RDI36:RDP36"/>
    <mergeCell ref="RDQ36:RDX36"/>
    <mergeCell ref="RDY36:REF36"/>
    <mergeCell ref="REG36:REN36"/>
    <mergeCell ref="REO36:REV36"/>
    <mergeCell ref="RBU36:RCB36"/>
    <mergeCell ref="RCC36:RCJ36"/>
    <mergeCell ref="RCK36:RCR36"/>
    <mergeCell ref="RCS36:RCZ36"/>
    <mergeCell ref="RDA36:RDH36"/>
    <mergeCell ref="RAG36:RAN36"/>
    <mergeCell ref="RAO36:RAV36"/>
    <mergeCell ref="RAW36:RBD36"/>
    <mergeCell ref="RBE36:RBL36"/>
    <mergeCell ref="RBM36:RBT36"/>
    <mergeCell ref="QYS36:QYZ36"/>
    <mergeCell ref="QZA36:QZH36"/>
    <mergeCell ref="QZI36:QZP36"/>
    <mergeCell ref="QZQ36:QZX36"/>
    <mergeCell ref="QZY36:RAF36"/>
    <mergeCell ref="RJM36:RJT36"/>
    <mergeCell ref="RJU36:RKB36"/>
    <mergeCell ref="RKC36:RKJ36"/>
    <mergeCell ref="RKK36:RKR36"/>
    <mergeCell ref="RKS36:RKZ36"/>
    <mergeCell ref="RHY36:RIF36"/>
    <mergeCell ref="RIG36:RIN36"/>
    <mergeCell ref="RIO36:RIV36"/>
    <mergeCell ref="RIW36:RJD36"/>
    <mergeCell ref="RJE36:RJL36"/>
    <mergeCell ref="RGK36:RGR36"/>
    <mergeCell ref="RGS36:RGZ36"/>
    <mergeCell ref="RHA36:RHH36"/>
    <mergeCell ref="RHI36:RHP36"/>
    <mergeCell ref="RHQ36:RHX36"/>
    <mergeCell ref="REW36:RFD36"/>
    <mergeCell ref="RFE36:RFL36"/>
    <mergeCell ref="RFM36:RFT36"/>
    <mergeCell ref="RFU36:RGB36"/>
    <mergeCell ref="RGC36:RGJ36"/>
    <mergeCell ref="RPQ36:RPX36"/>
    <mergeCell ref="RPY36:RQF36"/>
    <mergeCell ref="RQG36:RQN36"/>
    <mergeCell ref="RQO36:RQV36"/>
    <mergeCell ref="RQW36:RRD36"/>
    <mergeCell ref="ROC36:ROJ36"/>
    <mergeCell ref="ROK36:ROR36"/>
    <mergeCell ref="ROS36:ROZ36"/>
    <mergeCell ref="RPA36:RPH36"/>
    <mergeCell ref="RPI36:RPP36"/>
    <mergeCell ref="RMO36:RMV36"/>
    <mergeCell ref="RMW36:RND36"/>
    <mergeCell ref="RNE36:RNL36"/>
    <mergeCell ref="RNM36:RNT36"/>
    <mergeCell ref="RNU36:ROB36"/>
    <mergeCell ref="RLA36:RLH36"/>
    <mergeCell ref="RLI36:RLP36"/>
    <mergeCell ref="RLQ36:RLX36"/>
    <mergeCell ref="RLY36:RMF36"/>
    <mergeCell ref="RMG36:RMN36"/>
    <mergeCell ref="RVU36:RWB36"/>
    <mergeCell ref="RWC36:RWJ36"/>
    <mergeCell ref="RWK36:RWR36"/>
    <mergeCell ref="RWS36:RWZ36"/>
    <mergeCell ref="RXA36:RXH36"/>
    <mergeCell ref="RUG36:RUN36"/>
    <mergeCell ref="RUO36:RUV36"/>
    <mergeCell ref="RUW36:RVD36"/>
    <mergeCell ref="RVE36:RVL36"/>
    <mergeCell ref="RVM36:RVT36"/>
    <mergeCell ref="RSS36:RSZ36"/>
    <mergeCell ref="RTA36:RTH36"/>
    <mergeCell ref="RTI36:RTP36"/>
    <mergeCell ref="RTQ36:RTX36"/>
    <mergeCell ref="RTY36:RUF36"/>
    <mergeCell ref="RRE36:RRL36"/>
    <mergeCell ref="RRM36:RRT36"/>
    <mergeCell ref="RRU36:RSB36"/>
    <mergeCell ref="RSC36:RSJ36"/>
    <mergeCell ref="RSK36:RSR36"/>
    <mergeCell ref="SBY36:SCF36"/>
    <mergeCell ref="SCG36:SCN36"/>
    <mergeCell ref="SCO36:SCV36"/>
    <mergeCell ref="SCW36:SDD36"/>
    <mergeCell ref="SDE36:SDL36"/>
    <mergeCell ref="SAK36:SAR36"/>
    <mergeCell ref="SAS36:SAZ36"/>
    <mergeCell ref="SBA36:SBH36"/>
    <mergeCell ref="SBI36:SBP36"/>
    <mergeCell ref="SBQ36:SBX36"/>
    <mergeCell ref="RYW36:RZD36"/>
    <mergeCell ref="RZE36:RZL36"/>
    <mergeCell ref="RZM36:RZT36"/>
    <mergeCell ref="RZU36:SAB36"/>
    <mergeCell ref="SAC36:SAJ36"/>
    <mergeCell ref="RXI36:RXP36"/>
    <mergeCell ref="RXQ36:RXX36"/>
    <mergeCell ref="RXY36:RYF36"/>
    <mergeCell ref="RYG36:RYN36"/>
    <mergeCell ref="RYO36:RYV36"/>
    <mergeCell ref="SIC36:SIJ36"/>
    <mergeCell ref="SIK36:SIR36"/>
    <mergeCell ref="SIS36:SIZ36"/>
    <mergeCell ref="SJA36:SJH36"/>
    <mergeCell ref="SJI36:SJP36"/>
    <mergeCell ref="SGO36:SGV36"/>
    <mergeCell ref="SGW36:SHD36"/>
    <mergeCell ref="SHE36:SHL36"/>
    <mergeCell ref="SHM36:SHT36"/>
    <mergeCell ref="SHU36:SIB36"/>
    <mergeCell ref="SFA36:SFH36"/>
    <mergeCell ref="SFI36:SFP36"/>
    <mergeCell ref="SFQ36:SFX36"/>
    <mergeCell ref="SFY36:SGF36"/>
    <mergeCell ref="SGG36:SGN36"/>
    <mergeCell ref="SDM36:SDT36"/>
    <mergeCell ref="SDU36:SEB36"/>
    <mergeCell ref="SEC36:SEJ36"/>
    <mergeCell ref="SEK36:SER36"/>
    <mergeCell ref="SES36:SEZ36"/>
    <mergeCell ref="SOG36:SON36"/>
    <mergeCell ref="SOO36:SOV36"/>
    <mergeCell ref="SOW36:SPD36"/>
    <mergeCell ref="SPE36:SPL36"/>
    <mergeCell ref="SPM36:SPT36"/>
    <mergeCell ref="SMS36:SMZ36"/>
    <mergeCell ref="SNA36:SNH36"/>
    <mergeCell ref="SNI36:SNP36"/>
    <mergeCell ref="SNQ36:SNX36"/>
    <mergeCell ref="SNY36:SOF36"/>
    <mergeCell ref="SLE36:SLL36"/>
    <mergeCell ref="SLM36:SLT36"/>
    <mergeCell ref="SLU36:SMB36"/>
    <mergeCell ref="SMC36:SMJ36"/>
    <mergeCell ref="SMK36:SMR36"/>
    <mergeCell ref="SJQ36:SJX36"/>
    <mergeCell ref="SJY36:SKF36"/>
    <mergeCell ref="SKG36:SKN36"/>
    <mergeCell ref="SKO36:SKV36"/>
    <mergeCell ref="SKW36:SLD36"/>
    <mergeCell ref="SUK36:SUR36"/>
    <mergeCell ref="SUS36:SUZ36"/>
    <mergeCell ref="SVA36:SVH36"/>
    <mergeCell ref="SVI36:SVP36"/>
    <mergeCell ref="SVQ36:SVX36"/>
    <mergeCell ref="SSW36:STD36"/>
    <mergeCell ref="STE36:STL36"/>
    <mergeCell ref="STM36:STT36"/>
    <mergeCell ref="STU36:SUB36"/>
    <mergeCell ref="SUC36:SUJ36"/>
    <mergeCell ref="SRI36:SRP36"/>
    <mergeCell ref="SRQ36:SRX36"/>
    <mergeCell ref="SRY36:SSF36"/>
    <mergeCell ref="SSG36:SSN36"/>
    <mergeCell ref="SSO36:SSV36"/>
    <mergeCell ref="SPU36:SQB36"/>
    <mergeCell ref="SQC36:SQJ36"/>
    <mergeCell ref="SQK36:SQR36"/>
    <mergeCell ref="SQS36:SQZ36"/>
    <mergeCell ref="SRA36:SRH36"/>
    <mergeCell ref="TAO36:TAV36"/>
    <mergeCell ref="TAW36:TBD36"/>
    <mergeCell ref="TBE36:TBL36"/>
    <mergeCell ref="TBM36:TBT36"/>
    <mergeCell ref="TBU36:TCB36"/>
    <mergeCell ref="SZA36:SZH36"/>
    <mergeCell ref="SZI36:SZP36"/>
    <mergeCell ref="SZQ36:SZX36"/>
    <mergeCell ref="SZY36:TAF36"/>
    <mergeCell ref="TAG36:TAN36"/>
    <mergeCell ref="SXM36:SXT36"/>
    <mergeCell ref="SXU36:SYB36"/>
    <mergeCell ref="SYC36:SYJ36"/>
    <mergeCell ref="SYK36:SYR36"/>
    <mergeCell ref="SYS36:SYZ36"/>
    <mergeCell ref="SVY36:SWF36"/>
    <mergeCell ref="SWG36:SWN36"/>
    <mergeCell ref="SWO36:SWV36"/>
    <mergeCell ref="SWW36:SXD36"/>
    <mergeCell ref="SXE36:SXL36"/>
    <mergeCell ref="TGS36:TGZ36"/>
    <mergeCell ref="THA36:THH36"/>
    <mergeCell ref="THI36:THP36"/>
    <mergeCell ref="THQ36:THX36"/>
    <mergeCell ref="THY36:TIF36"/>
    <mergeCell ref="TFE36:TFL36"/>
    <mergeCell ref="TFM36:TFT36"/>
    <mergeCell ref="TFU36:TGB36"/>
    <mergeCell ref="TGC36:TGJ36"/>
    <mergeCell ref="TGK36:TGR36"/>
    <mergeCell ref="TDQ36:TDX36"/>
    <mergeCell ref="TDY36:TEF36"/>
    <mergeCell ref="TEG36:TEN36"/>
    <mergeCell ref="TEO36:TEV36"/>
    <mergeCell ref="TEW36:TFD36"/>
    <mergeCell ref="TCC36:TCJ36"/>
    <mergeCell ref="TCK36:TCR36"/>
    <mergeCell ref="TCS36:TCZ36"/>
    <mergeCell ref="TDA36:TDH36"/>
    <mergeCell ref="TDI36:TDP36"/>
    <mergeCell ref="TMW36:TND36"/>
    <mergeCell ref="TNE36:TNL36"/>
    <mergeCell ref="TNM36:TNT36"/>
    <mergeCell ref="TNU36:TOB36"/>
    <mergeCell ref="TOC36:TOJ36"/>
    <mergeCell ref="TLI36:TLP36"/>
    <mergeCell ref="TLQ36:TLX36"/>
    <mergeCell ref="TLY36:TMF36"/>
    <mergeCell ref="TMG36:TMN36"/>
    <mergeCell ref="TMO36:TMV36"/>
    <mergeCell ref="TJU36:TKB36"/>
    <mergeCell ref="TKC36:TKJ36"/>
    <mergeCell ref="TKK36:TKR36"/>
    <mergeCell ref="TKS36:TKZ36"/>
    <mergeCell ref="TLA36:TLH36"/>
    <mergeCell ref="TIG36:TIN36"/>
    <mergeCell ref="TIO36:TIV36"/>
    <mergeCell ref="TIW36:TJD36"/>
    <mergeCell ref="TJE36:TJL36"/>
    <mergeCell ref="TJM36:TJT36"/>
    <mergeCell ref="TTA36:TTH36"/>
    <mergeCell ref="TTI36:TTP36"/>
    <mergeCell ref="TTQ36:TTX36"/>
    <mergeCell ref="TTY36:TUF36"/>
    <mergeCell ref="TUG36:TUN36"/>
    <mergeCell ref="TRM36:TRT36"/>
    <mergeCell ref="TRU36:TSB36"/>
    <mergeCell ref="TSC36:TSJ36"/>
    <mergeCell ref="TSK36:TSR36"/>
    <mergeCell ref="TSS36:TSZ36"/>
    <mergeCell ref="TPY36:TQF36"/>
    <mergeCell ref="TQG36:TQN36"/>
    <mergeCell ref="TQO36:TQV36"/>
    <mergeCell ref="TQW36:TRD36"/>
    <mergeCell ref="TRE36:TRL36"/>
    <mergeCell ref="TOK36:TOR36"/>
    <mergeCell ref="TOS36:TOZ36"/>
    <mergeCell ref="TPA36:TPH36"/>
    <mergeCell ref="TPI36:TPP36"/>
    <mergeCell ref="TPQ36:TPX36"/>
    <mergeCell ref="TZE36:TZL36"/>
    <mergeCell ref="TZM36:TZT36"/>
    <mergeCell ref="TZU36:UAB36"/>
    <mergeCell ref="UAC36:UAJ36"/>
    <mergeCell ref="UAK36:UAR36"/>
    <mergeCell ref="TXQ36:TXX36"/>
    <mergeCell ref="TXY36:TYF36"/>
    <mergeCell ref="TYG36:TYN36"/>
    <mergeCell ref="TYO36:TYV36"/>
    <mergeCell ref="TYW36:TZD36"/>
    <mergeCell ref="TWC36:TWJ36"/>
    <mergeCell ref="TWK36:TWR36"/>
    <mergeCell ref="TWS36:TWZ36"/>
    <mergeCell ref="TXA36:TXH36"/>
    <mergeCell ref="TXI36:TXP36"/>
    <mergeCell ref="TUO36:TUV36"/>
    <mergeCell ref="TUW36:TVD36"/>
    <mergeCell ref="TVE36:TVL36"/>
    <mergeCell ref="TVM36:TVT36"/>
    <mergeCell ref="TVU36:TWB36"/>
    <mergeCell ref="UFI36:UFP36"/>
    <mergeCell ref="UFQ36:UFX36"/>
    <mergeCell ref="UFY36:UGF36"/>
    <mergeCell ref="UGG36:UGN36"/>
    <mergeCell ref="UGO36:UGV36"/>
    <mergeCell ref="UDU36:UEB36"/>
    <mergeCell ref="UEC36:UEJ36"/>
    <mergeCell ref="UEK36:UER36"/>
    <mergeCell ref="UES36:UEZ36"/>
    <mergeCell ref="UFA36:UFH36"/>
    <mergeCell ref="UCG36:UCN36"/>
    <mergeCell ref="UCO36:UCV36"/>
    <mergeCell ref="UCW36:UDD36"/>
    <mergeCell ref="UDE36:UDL36"/>
    <mergeCell ref="UDM36:UDT36"/>
    <mergeCell ref="UAS36:UAZ36"/>
    <mergeCell ref="UBA36:UBH36"/>
    <mergeCell ref="UBI36:UBP36"/>
    <mergeCell ref="UBQ36:UBX36"/>
    <mergeCell ref="UBY36:UCF36"/>
    <mergeCell ref="ULM36:ULT36"/>
    <mergeCell ref="ULU36:UMB36"/>
    <mergeCell ref="UMC36:UMJ36"/>
    <mergeCell ref="UMK36:UMR36"/>
    <mergeCell ref="UMS36:UMZ36"/>
    <mergeCell ref="UJY36:UKF36"/>
    <mergeCell ref="UKG36:UKN36"/>
    <mergeCell ref="UKO36:UKV36"/>
    <mergeCell ref="UKW36:ULD36"/>
    <mergeCell ref="ULE36:ULL36"/>
    <mergeCell ref="UIK36:UIR36"/>
    <mergeCell ref="UIS36:UIZ36"/>
    <mergeCell ref="UJA36:UJH36"/>
    <mergeCell ref="UJI36:UJP36"/>
    <mergeCell ref="UJQ36:UJX36"/>
    <mergeCell ref="UGW36:UHD36"/>
    <mergeCell ref="UHE36:UHL36"/>
    <mergeCell ref="UHM36:UHT36"/>
    <mergeCell ref="UHU36:UIB36"/>
    <mergeCell ref="UIC36:UIJ36"/>
    <mergeCell ref="URQ36:URX36"/>
    <mergeCell ref="URY36:USF36"/>
    <mergeCell ref="USG36:USN36"/>
    <mergeCell ref="USO36:USV36"/>
    <mergeCell ref="USW36:UTD36"/>
    <mergeCell ref="UQC36:UQJ36"/>
    <mergeCell ref="UQK36:UQR36"/>
    <mergeCell ref="UQS36:UQZ36"/>
    <mergeCell ref="URA36:URH36"/>
    <mergeCell ref="URI36:URP36"/>
    <mergeCell ref="UOO36:UOV36"/>
    <mergeCell ref="UOW36:UPD36"/>
    <mergeCell ref="UPE36:UPL36"/>
    <mergeCell ref="UPM36:UPT36"/>
    <mergeCell ref="UPU36:UQB36"/>
    <mergeCell ref="UNA36:UNH36"/>
    <mergeCell ref="UNI36:UNP36"/>
    <mergeCell ref="UNQ36:UNX36"/>
    <mergeCell ref="UNY36:UOF36"/>
    <mergeCell ref="UOG36:UON36"/>
    <mergeCell ref="UXU36:UYB36"/>
    <mergeCell ref="UYC36:UYJ36"/>
    <mergeCell ref="UYK36:UYR36"/>
    <mergeCell ref="UYS36:UYZ36"/>
    <mergeCell ref="UZA36:UZH36"/>
    <mergeCell ref="UWG36:UWN36"/>
    <mergeCell ref="UWO36:UWV36"/>
    <mergeCell ref="UWW36:UXD36"/>
    <mergeCell ref="UXE36:UXL36"/>
    <mergeCell ref="UXM36:UXT36"/>
    <mergeCell ref="UUS36:UUZ36"/>
    <mergeCell ref="UVA36:UVH36"/>
    <mergeCell ref="UVI36:UVP36"/>
    <mergeCell ref="UVQ36:UVX36"/>
    <mergeCell ref="UVY36:UWF36"/>
    <mergeCell ref="UTE36:UTL36"/>
    <mergeCell ref="UTM36:UTT36"/>
    <mergeCell ref="UTU36:UUB36"/>
    <mergeCell ref="UUC36:UUJ36"/>
    <mergeCell ref="UUK36:UUR36"/>
    <mergeCell ref="VDY36:VEF36"/>
    <mergeCell ref="VEG36:VEN36"/>
    <mergeCell ref="VEO36:VEV36"/>
    <mergeCell ref="VEW36:VFD36"/>
    <mergeCell ref="VFE36:VFL36"/>
    <mergeCell ref="VCK36:VCR36"/>
    <mergeCell ref="VCS36:VCZ36"/>
    <mergeCell ref="VDA36:VDH36"/>
    <mergeCell ref="VDI36:VDP36"/>
    <mergeCell ref="VDQ36:VDX36"/>
    <mergeCell ref="VAW36:VBD36"/>
    <mergeCell ref="VBE36:VBL36"/>
    <mergeCell ref="VBM36:VBT36"/>
    <mergeCell ref="VBU36:VCB36"/>
    <mergeCell ref="VCC36:VCJ36"/>
    <mergeCell ref="UZI36:UZP36"/>
    <mergeCell ref="UZQ36:UZX36"/>
    <mergeCell ref="UZY36:VAF36"/>
    <mergeCell ref="VAG36:VAN36"/>
    <mergeCell ref="VAO36:VAV36"/>
    <mergeCell ref="VKC36:VKJ36"/>
    <mergeCell ref="VKK36:VKR36"/>
    <mergeCell ref="VKS36:VKZ36"/>
    <mergeCell ref="VLA36:VLH36"/>
    <mergeCell ref="VLI36:VLP36"/>
    <mergeCell ref="VIO36:VIV36"/>
    <mergeCell ref="VIW36:VJD36"/>
    <mergeCell ref="VJE36:VJL36"/>
    <mergeCell ref="VJM36:VJT36"/>
    <mergeCell ref="VJU36:VKB36"/>
    <mergeCell ref="VHA36:VHH36"/>
    <mergeCell ref="VHI36:VHP36"/>
    <mergeCell ref="VHQ36:VHX36"/>
    <mergeCell ref="VHY36:VIF36"/>
    <mergeCell ref="VIG36:VIN36"/>
    <mergeCell ref="VFM36:VFT36"/>
    <mergeCell ref="VFU36:VGB36"/>
    <mergeCell ref="VGC36:VGJ36"/>
    <mergeCell ref="VGK36:VGR36"/>
    <mergeCell ref="VGS36:VGZ36"/>
    <mergeCell ref="VQG36:VQN36"/>
    <mergeCell ref="VQO36:VQV36"/>
    <mergeCell ref="VQW36:VRD36"/>
    <mergeCell ref="VRE36:VRL36"/>
    <mergeCell ref="VRM36:VRT36"/>
    <mergeCell ref="VOS36:VOZ36"/>
    <mergeCell ref="VPA36:VPH36"/>
    <mergeCell ref="VPI36:VPP36"/>
    <mergeCell ref="VPQ36:VPX36"/>
    <mergeCell ref="VPY36:VQF36"/>
    <mergeCell ref="VNE36:VNL36"/>
    <mergeCell ref="VNM36:VNT36"/>
    <mergeCell ref="VNU36:VOB36"/>
    <mergeCell ref="VOC36:VOJ36"/>
    <mergeCell ref="VOK36:VOR36"/>
    <mergeCell ref="VLQ36:VLX36"/>
    <mergeCell ref="VLY36:VMF36"/>
    <mergeCell ref="VMG36:VMN36"/>
    <mergeCell ref="VMO36:VMV36"/>
    <mergeCell ref="VMW36:VND36"/>
    <mergeCell ref="VWK36:VWR36"/>
    <mergeCell ref="VWS36:VWZ36"/>
    <mergeCell ref="VXA36:VXH36"/>
    <mergeCell ref="VXI36:VXP36"/>
    <mergeCell ref="VXQ36:VXX36"/>
    <mergeCell ref="VUW36:VVD36"/>
    <mergeCell ref="VVE36:VVL36"/>
    <mergeCell ref="VVM36:VVT36"/>
    <mergeCell ref="VVU36:VWB36"/>
    <mergeCell ref="VWC36:VWJ36"/>
    <mergeCell ref="VTI36:VTP36"/>
    <mergeCell ref="VTQ36:VTX36"/>
    <mergeCell ref="VTY36:VUF36"/>
    <mergeCell ref="VUG36:VUN36"/>
    <mergeCell ref="VUO36:VUV36"/>
    <mergeCell ref="VRU36:VSB36"/>
    <mergeCell ref="VSC36:VSJ36"/>
    <mergeCell ref="VSK36:VSR36"/>
    <mergeCell ref="VSS36:VSZ36"/>
    <mergeCell ref="VTA36:VTH36"/>
    <mergeCell ref="WCO36:WCV36"/>
    <mergeCell ref="WCW36:WDD36"/>
    <mergeCell ref="WDE36:WDL36"/>
    <mergeCell ref="WDM36:WDT36"/>
    <mergeCell ref="WDU36:WEB36"/>
    <mergeCell ref="WBA36:WBH36"/>
    <mergeCell ref="WBI36:WBP36"/>
    <mergeCell ref="WBQ36:WBX36"/>
    <mergeCell ref="WBY36:WCF36"/>
    <mergeCell ref="WCG36:WCN36"/>
    <mergeCell ref="VZM36:VZT36"/>
    <mergeCell ref="VZU36:WAB36"/>
    <mergeCell ref="WAC36:WAJ36"/>
    <mergeCell ref="WAK36:WAR36"/>
    <mergeCell ref="WAS36:WAZ36"/>
    <mergeCell ref="VXY36:VYF36"/>
    <mergeCell ref="VYG36:VYN36"/>
    <mergeCell ref="VYO36:VYV36"/>
    <mergeCell ref="VYW36:VZD36"/>
    <mergeCell ref="VZE36:VZL36"/>
    <mergeCell ref="WIS36:WIZ36"/>
    <mergeCell ref="WJA36:WJH36"/>
    <mergeCell ref="WJI36:WJP36"/>
    <mergeCell ref="WJQ36:WJX36"/>
    <mergeCell ref="WJY36:WKF36"/>
    <mergeCell ref="WHE36:WHL36"/>
    <mergeCell ref="WHM36:WHT36"/>
    <mergeCell ref="WHU36:WIB36"/>
    <mergeCell ref="WIC36:WIJ36"/>
    <mergeCell ref="WIK36:WIR36"/>
    <mergeCell ref="WFQ36:WFX36"/>
    <mergeCell ref="WFY36:WGF36"/>
    <mergeCell ref="WGG36:WGN36"/>
    <mergeCell ref="WGO36:WGV36"/>
    <mergeCell ref="WGW36:WHD36"/>
    <mergeCell ref="WEC36:WEJ36"/>
    <mergeCell ref="WEK36:WER36"/>
    <mergeCell ref="WES36:WEZ36"/>
    <mergeCell ref="WFA36:WFH36"/>
    <mergeCell ref="WFI36:WFP36"/>
    <mergeCell ref="WOW36:WPD36"/>
    <mergeCell ref="WPE36:WPL36"/>
    <mergeCell ref="WPM36:WPT36"/>
    <mergeCell ref="WPU36:WQB36"/>
    <mergeCell ref="WQC36:WQJ36"/>
    <mergeCell ref="WNI36:WNP36"/>
    <mergeCell ref="WNQ36:WNX36"/>
    <mergeCell ref="WNY36:WOF36"/>
    <mergeCell ref="WOG36:WON36"/>
    <mergeCell ref="WOO36:WOV36"/>
    <mergeCell ref="WLU36:WMB36"/>
    <mergeCell ref="WMC36:WMJ36"/>
    <mergeCell ref="WMK36:WMR36"/>
    <mergeCell ref="WMS36:WMZ36"/>
    <mergeCell ref="WNA36:WNH36"/>
    <mergeCell ref="WKG36:WKN36"/>
    <mergeCell ref="WKO36:WKV36"/>
    <mergeCell ref="WKW36:WLD36"/>
    <mergeCell ref="WLE36:WLL36"/>
    <mergeCell ref="WLM36:WLT36"/>
    <mergeCell ref="WVY36:WWF36"/>
    <mergeCell ref="WWG36:WWN36"/>
    <mergeCell ref="WTM36:WTT36"/>
    <mergeCell ref="WTU36:WUB36"/>
    <mergeCell ref="WUC36:WUJ36"/>
    <mergeCell ref="WUK36:WUR36"/>
    <mergeCell ref="WUS36:WUZ36"/>
    <mergeCell ref="WRY36:WSF36"/>
    <mergeCell ref="WSG36:WSN36"/>
    <mergeCell ref="WSO36:WSV36"/>
    <mergeCell ref="WSW36:WTD36"/>
    <mergeCell ref="WTE36:WTL36"/>
    <mergeCell ref="WQK36:WQR36"/>
    <mergeCell ref="WQS36:WQZ36"/>
    <mergeCell ref="WRA36:WRH36"/>
    <mergeCell ref="WRI36:WRP36"/>
    <mergeCell ref="WRQ36:WRX36"/>
    <mergeCell ref="XEG36:XEN36"/>
    <mergeCell ref="XEO36:XEV36"/>
    <mergeCell ref="XEW36:XFD36"/>
    <mergeCell ref="C36:I36"/>
    <mergeCell ref="XCS36:XCZ36"/>
    <mergeCell ref="XDA36:XDH36"/>
    <mergeCell ref="XDI36:XDP36"/>
    <mergeCell ref="XDQ36:XDX36"/>
    <mergeCell ref="XDY36:XEF36"/>
    <mergeCell ref="XBE36:XBL36"/>
    <mergeCell ref="XBM36:XBT36"/>
    <mergeCell ref="XBU36:XCB36"/>
    <mergeCell ref="XCC36:XCJ36"/>
    <mergeCell ref="XCK36:XCR36"/>
    <mergeCell ref="WZQ36:WZX36"/>
    <mergeCell ref="WZY36:XAF36"/>
    <mergeCell ref="XAG36:XAN36"/>
    <mergeCell ref="XAO36:XAV36"/>
    <mergeCell ref="XAW36:XBD36"/>
    <mergeCell ref="WYC36:WYJ36"/>
    <mergeCell ref="WYK36:WYR36"/>
    <mergeCell ref="WYS36:WYZ36"/>
    <mergeCell ref="WZA36:WZH36"/>
    <mergeCell ref="WZI36:WZP36"/>
    <mergeCell ref="WWO36:WWV36"/>
    <mergeCell ref="WWW36:WXD36"/>
    <mergeCell ref="WXE36:WXL36"/>
    <mergeCell ref="WXM36:WXT36"/>
    <mergeCell ref="WXU36:WYB36"/>
    <mergeCell ref="WVA36:WVH36"/>
    <mergeCell ref="WVI36:WVP36"/>
    <mergeCell ref="WVQ36:WVX36"/>
  </mergeCells>
  <phoneticPr fontId="1"/>
  <conditionalFormatting sqref="E5 D6:D11 F14 F25:H25 F16 H31:H34">
    <cfRule type="containsBlanks" dxfId="466" priority="33">
      <formula>LEN(TRIM(D5))=0</formula>
    </cfRule>
  </conditionalFormatting>
  <conditionalFormatting sqref="F37:H37">
    <cfRule type="containsBlanks" dxfId="465" priority="23">
      <formula>LEN(TRIM(F37))=0</formula>
    </cfRule>
  </conditionalFormatting>
  <conditionalFormatting sqref="F39:H39">
    <cfRule type="containsBlanks" dxfId="464" priority="22">
      <formula>LEN(TRIM(F39))=0</formula>
    </cfRule>
  </conditionalFormatting>
  <conditionalFormatting sqref="F19">
    <cfRule type="containsBlanks" dxfId="463" priority="21">
      <formula>LEN(TRIM(F19))=0</formula>
    </cfRule>
  </conditionalFormatting>
  <conditionalFormatting sqref="F25 F37 F39 H31:H34">
    <cfRule type="expression" dxfId="462" priority="17">
      <formula>AND($F$14="非該当",$F$19="非該当")</formula>
    </cfRule>
  </conditionalFormatting>
  <conditionalFormatting sqref="F27">
    <cfRule type="containsBlanks" dxfId="461" priority="8">
      <formula>LEN(TRIM(F27))=0</formula>
    </cfRule>
  </conditionalFormatting>
  <conditionalFormatting sqref="F27">
    <cfRule type="expression" dxfId="460" priority="7">
      <formula>AND($F$14="非該当",$F$19="非該当")</formula>
    </cfRule>
  </conditionalFormatting>
  <conditionalFormatting sqref="I31">
    <cfRule type="expression" dxfId="459" priority="3">
      <formula>AND($F$14="非該当",$F$19="非該当")</formula>
    </cfRule>
  </conditionalFormatting>
  <conditionalFormatting sqref="I31">
    <cfRule type="expression" dxfId="458" priority="4">
      <formula>AND($H31="あり",$I31="")</formula>
    </cfRule>
  </conditionalFormatting>
  <conditionalFormatting sqref="I32">
    <cfRule type="expression" dxfId="457" priority="1">
      <formula>AND($F$14="非該当",$F$19="非該当")</formula>
    </cfRule>
  </conditionalFormatting>
  <conditionalFormatting sqref="I32">
    <cfRule type="expression" dxfId="456" priority="2">
      <formula>AND($H32="あり",$I32="")</formula>
    </cfRule>
  </conditionalFormatting>
  <dataValidations xWindow="678" yWindow="457" count="10">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"保育所,認定こども園,幼稚園,小規模保育事業,家庭的保育事業,事業所内保育事業"</formula1>
    </dataValidation>
    <dataValidation type="list" allowBlank="1" showInputMessage="1" showErrorMessage="1" sqref="E5 K13:K16 K18:K20 K22:K30" xr:uid="{BA3926A3-AB08-4296-9960-1E5B6A4ED121}">
      <formula1>"鶴見,神奈川,西,中,南,港南,保土ケ谷,旭,磯子,金沢,港北,緑,青葉,都筑,泉,栄,戸塚,瀬谷"</formula1>
    </dataValidation>
    <dataValidation type="list" allowBlank="1" showInputMessage="1" showErrorMessage="1" sqref="F16:G16" xr:uid="{78C89302-7082-434C-BE0C-F36D2EF59872}">
      <formula1>IF($F$14="該当",$M$14:$M$15,$M$15)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39:H39" xr:uid="{0518A339-06D8-4691-97B2-F6AFCD82C5C3}">
      <formula1>F38</formula1>
    </dataValidation>
    <dataValidation type="list" allowBlank="1" showInputMessage="1" showErrorMessage="1" sqref="F27:H27" xr:uid="{8ABF36BB-0EA8-4895-B1B4-CC91B03AEF5B}">
      <formula1>"0,1"</formula1>
    </dataValidation>
    <dataValidation type="list" allowBlank="1" showInputMessage="1" showErrorMessage="1" sqref="I31" xr:uid="{A36DF90F-C13D-4D6E-96B9-33933B2F309A}">
      <formula1>"４人以上,３人以下,"</formula1>
    </dataValidation>
    <dataValidation type="list" allowBlank="1" showInputMessage="1" showErrorMessage="1" sqref="I32" xr:uid="{3A9A9CDB-0256-4E11-96D7-938F40DC29B7}">
      <formula1>"1,2,3,4,5,6"</formula1>
    </dataValidation>
    <dataValidation type="list" allowBlank="1" showInputMessage="1" showErrorMessage="1" sqref="H31:H34" xr:uid="{B3DC44E2-677D-477D-96E4-B7419B18E19A}">
      <formula1>"あり,なし"</formula1>
    </dataValidation>
  </dataValidations>
  <pageMargins left="0.25" right="0.25" top="0.75" bottom="0.75" header="0.3" footer="0.3"/>
  <pageSetup paperSize="9" fitToHeight="0" orientation="portrait" r:id="rId1"/>
  <rowBreaks count="1" manualBreakCount="1">
    <brk id="21"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FE5EA-BED2-4746-B349-DB1CA33ED514}">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62" customWidth="1"/>
    <col min="2" max="3" width="13.375" style="62" customWidth="1"/>
    <col min="4" max="4" width="11.625" style="62" customWidth="1"/>
    <col min="5" max="6" width="7.875" style="62" customWidth="1"/>
    <col min="7" max="7" width="12.75" style="62" customWidth="1"/>
    <col min="8" max="32" width="8" style="63" customWidth="1"/>
    <col min="33" max="34" width="9" style="62" customWidth="1"/>
    <col min="35" max="41" width="9" style="62" hidden="1" customWidth="1"/>
    <col min="42" max="42" width="13.25" style="62" hidden="1" customWidth="1"/>
    <col min="43" max="98" width="9" style="62" hidden="1" customWidth="1"/>
    <col min="99" max="99" width="9" style="62" customWidth="1"/>
    <col min="100" max="16384" width="9" style="62"/>
  </cols>
  <sheetData>
    <row r="1" spans="1:98" ht="25.5">
      <c r="A1" s="318" t="s">
        <v>156</v>
      </c>
      <c r="B1" s="318"/>
      <c r="C1" s="318"/>
      <c r="D1" s="318"/>
      <c r="E1" s="318"/>
      <c r="F1" s="318"/>
      <c r="G1" s="90"/>
      <c r="H1" s="91"/>
      <c r="I1" s="91"/>
      <c r="J1" s="91"/>
      <c r="K1" s="91"/>
      <c r="L1" s="91"/>
      <c r="M1" s="91"/>
      <c r="N1" s="91"/>
      <c r="O1" s="91"/>
      <c r="P1" s="91"/>
      <c r="Q1" s="91"/>
      <c r="R1" s="91"/>
      <c r="S1" s="91"/>
      <c r="T1" s="91"/>
      <c r="U1" s="91"/>
      <c r="V1" s="91"/>
      <c r="W1" s="91"/>
      <c r="X1" s="91"/>
      <c r="Y1" s="91"/>
      <c r="Z1" s="91"/>
      <c r="AA1" s="91"/>
      <c r="AB1" s="91"/>
      <c r="AC1" s="91"/>
      <c r="AD1" s="319" t="str">
        <f>IF(①入力シート!D8="","","（"&amp;①入力シート!D8&amp;"）　　")</f>
        <v/>
      </c>
      <c r="AE1" s="319"/>
      <c r="AF1" s="319"/>
      <c r="AG1" s="319"/>
    </row>
    <row r="2" spans="1:98">
      <c r="A2" s="90"/>
      <c r="B2" s="90"/>
      <c r="C2" s="90"/>
      <c r="D2" s="90"/>
      <c r="E2" s="90"/>
      <c r="F2" s="90"/>
      <c r="G2" s="90"/>
      <c r="H2" s="94" t="s">
        <v>125</v>
      </c>
      <c r="I2" s="93">
        <f>'⑤積算表（処遇Ⅱ）'!X20</f>
        <v>0</v>
      </c>
      <c r="J2" s="92" t="s">
        <v>11</v>
      </c>
      <c r="K2" s="94" t="s">
        <v>124</v>
      </c>
      <c r="L2" s="93">
        <f>'⑤積算表（処遇Ⅱ）'!X22</f>
        <v>1</v>
      </c>
      <c r="M2" s="92" t="s">
        <v>11</v>
      </c>
      <c r="N2" s="94" t="s">
        <v>123</v>
      </c>
      <c r="O2" s="93">
        <f>'⑤積算表（処遇Ⅱ）'!X38</f>
        <v>0</v>
      </c>
      <c r="P2" s="92" t="s">
        <v>11</v>
      </c>
      <c r="Q2" s="91"/>
      <c r="R2" s="320" t="s">
        <v>122</v>
      </c>
      <c r="S2" s="321"/>
      <c r="T2" s="322" t="s">
        <v>121</v>
      </c>
      <c r="U2" s="323"/>
      <c r="V2" s="324">
        <f>AO3</f>
        <v>0</v>
      </c>
      <c r="W2" s="325"/>
      <c r="X2" s="322" t="s">
        <v>120</v>
      </c>
      <c r="Y2" s="323"/>
      <c r="Z2" s="324">
        <f>AP3</f>
        <v>0</v>
      </c>
      <c r="AA2" s="325"/>
      <c r="AB2" s="91"/>
      <c r="AC2" s="91"/>
      <c r="AD2" s="91"/>
      <c r="AE2" s="91"/>
      <c r="AF2" s="91"/>
      <c r="AG2" s="90"/>
      <c r="AN2" s="62" t="s">
        <v>119</v>
      </c>
      <c r="AO2" s="62">
        <f>I2*AS2+L2*AS3</f>
        <v>5000</v>
      </c>
      <c r="AP2" s="62">
        <f>O2*AS4</f>
        <v>0</v>
      </c>
      <c r="AR2" s="98" t="s">
        <v>130</v>
      </c>
      <c r="AS2" s="99">
        <v>40000</v>
      </c>
    </row>
    <row r="3" spans="1:98" ht="20.25" customHeight="1">
      <c r="A3" s="90"/>
      <c r="B3" s="90"/>
      <c r="C3" s="90"/>
      <c r="D3" s="90"/>
      <c r="E3" s="90"/>
      <c r="F3" s="90"/>
      <c r="G3" s="90"/>
      <c r="H3" s="91"/>
      <c r="I3" s="91"/>
      <c r="J3" s="91"/>
      <c r="K3" s="91"/>
      <c r="L3" s="91"/>
      <c r="M3" s="91"/>
      <c r="N3" s="91"/>
      <c r="O3" s="91"/>
      <c r="P3" s="91"/>
      <c r="Q3" s="91"/>
      <c r="R3" s="91"/>
      <c r="S3" s="91"/>
      <c r="T3" s="91"/>
      <c r="U3" s="91"/>
      <c r="V3" s="91"/>
      <c r="W3" s="91"/>
      <c r="X3" s="91"/>
      <c r="Y3" s="91"/>
      <c r="Z3" s="91"/>
      <c r="AA3" s="91"/>
      <c r="AB3" s="91"/>
      <c r="AC3" s="91"/>
      <c r="AD3" s="91"/>
      <c r="AE3" s="91"/>
      <c r="AF3" s="91"/>
      <c r="AG3" s="90"/>
      <c r="AN3" s="62" t="s">
        <v>118</v>
      </c>
      <c r="AO3" s="62">
        <f>SUMIF($BE6:$BE185,1,BG6:BG185)+SUMIF(③入力シート３!$BE6:$BE95,1,③入力シート３!BG6:BG95)</f>
        <v>0</v>
      </c>
      <c r="AP3" s="62">
        <f>SUMIF($BE6:$BE185,1,BT6:BT185)</f>
        <v>0</v>
      </c>
      <c r="AR3" s="98" t="s">
        <v>131</v>
      </c>
      <c r="AS3" s="99">
        <v>5000</v>
      </c>
    </row>
    <row r="4" spans="1:98" ht="17.25" customHeight="1">
      <c r="A4" s="313" t="s">
        <v>117</v>
      </c>
      <c r="B4" s="314"/>
      <c r="C4" s="314"/>
      <c r="D4" s="314"/>
      <c r="E4" s="314"/>
      <c r="F4" s="314"/>
      <c r="G4" s="314"/>
      <c r="H4" s="315" t="s">
        <v>116</v>
      </c>
      <c r="I4" s="316"/>
      <c r="J4" s="316"/>
      <c r="K4" s="316"/>
      <c r="L4" s="316"/>
      <c r="M4" s="316"/>
      <c r="N4" s="316"/>
      <c r="O4" s="316"/>
      <c r="P4" s="316"/>
      <c r="Q4" s="316"/>
      <c r="R4" s="316"/>
      <c r="S4" s="316"/>
      <c r="T4" s="317"/>
      <c r="U4" s="315" t="s">
        <v>115</v>
      </c>
      <c r="V4" s="316"/>
      <c r="W4" s="316"/>
      <c r="X4" s="316"/>
      <c r="Y4" s="316"/>
      <c r="Z4" s="316"/>
      <c r="AA4" s="316"/>
      <c r="AB4" s="316"/>
      <c r="AC4" s="316"/>
      <c r="AD4" s="316"/>
      <c r="AE4" s="316"/>
      <c r="AF4" s="316"/>
      <c r="AG4" s="317"/>
      <c r="AR4" s="98" t="s">
        <v>132</v>
      </c>
      <c r="AS4" s="99">
        <v>40000</v>
      </c>
    </row>
    <row r="5" spans="1:98">
      <c r="A5" s="89"/>
      <c r="B5" s="88" t="s">
        <v>114</v>
      </c>
      <c r="C5" s="88" t="s">
        <v>113</v>
      </c>
      <c r="D5" s="88" t="s">
        <v>112</v>
      </c>
      <c r="E5" s="88" t="s">
        <v>111</v>
      </c>
      <c r="F5" s="88" t="s">
        <v>110</v>
      </c>
      <c r="G5" s="88" t="s">
        <v>109</v>
      </c>
      <c r="H5" s="87" t="s">
        <v>108</v>
      </c>
      <c r="I5" s="87" t="s">
        <v>107</v>
      </c>
      <c r="J5" s="87" t="s">
        <v>106</v>
      </c>
      <c r="K5" s="87" t="s">
        <v>105</v>
      </c>
      <c r="L5" s="87" t="s">
        <v>104</v>
      </c>
      <c r="M5" s="87" t="s">
        <v>103</v>
      </c>
      <c r="N5" s="87" t="s">
        <v>102</v>
      </c>
      <c r="O5" s="87" t="s">
        <v>101</v>
      </c>
      <c r="P5" s="87" t="s">
        <v>100</v>
      </c>
      <c r="Q5" s="87" t="s">
        <v>99</v>
      </c>
      <c r="R5" s="87" t="s">
        <v>98</v>
      </c>
      <c r="S5" s="87" t="s">
        <v>97</v>
      </c>
      <c r="T5" s="87" t="s">
        <v>38</v>
      </c>
      <c r="U5" s="87" t="s">
        <v>108</v>
      </c>
      <c r="V5" s="87" t="s">
        <v>107</v>
      </c>
      <c r="W5" s="87" t="s">
        <v>106</v>
      </c>
      <c r="X5" s="87" t="s">
        <v>105</v>
      </c>
      <c r="Y5" s="87" t="s">
        <v>104</v>
      </c>
      <c r="Z5" s="87" t="s">
        <v>103</v>
      </c>
      <c r="AA5" s="87" t="s">
        <v>102</v>
      </c>
      <c r="AB5" s="87" t="s">
        <v>101</v>
      </c>
      <c r="AC5" s="87" t="s">
        <v>100</v>
      </c>
      <c r="AD5" s="87" t="s">
        <v>99</v>
      </c>
      <c r="AE5" s="87" t="s">
        <v>98</v>
      </c>
      <c r="AF5" s="87" t="s">
        <v>97</v>
      </c>
      <c r="AG5" s="87" t="s">
        <v>38</v>
      </c>
      <c r="AH5" s="86"/>
      <c r="AI5" s="86"/>
      <c r="AJ5" s="86"/>
      <c r="AK5" s="86"/>
      <c r="AL5" s="86"/>
      <c r="AM5" s="86"/>
      <c r="AN5" s="86" t="s">
        <v>96</v>
      </c>
      <c r="AO5" s="86" t="s">
        <v>95</v>
      </c>
      <c r="AP5" s="85" t="s">
        <v>94</v>
      </c>
      <c r="AQ5" s="85" t="s">
        <v>93</v>
      </c>
      <c r="AR5" s="85" t="s">
        <v>92</v>
      </c>
      <c r="AS5" s="85" t="s">
        <v>93</v>
      </c>
      <c r="AT5" s="85" t="s">
        <v>92</v>
      </c>
      <c r="AU5" s="85" t="s">
        <v>91</v>
      </c>
      <c r="BG5" s="64"/>
      <c r="BH5" s="64"/>
      <c r="BI5" s="64"/>
      <c r="BJ5" s="64"/>
      <c r="BK5" s="64"/>
      <c r="BL5" s="64"/>
      <c r="BM5" s="64"/>
      <c r="BN5" s="64"/>
      <c r="BO5" s="64"/>
      <c r="BP5" s="64"/>
      <c r="BQ5" s="64"/>
      <c r="BR5" s="64"/>
      <c r="CH5" s="62" t="s">
        <v>90</v>
      </c>
      <c r="CI5" s="64"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64" t="e">
        <f t="shared" si="0"/>
        <v>#NUM!</v>
      </c>
      <c r="CK5" s="64" t="e">
        <f t="shared" si="0"/>
        <v>#NUM!</v>
      </c>
      <c r="CL5" s="64" t="e">
        <f t="shared" si="0"/>
        <v>#NUM!</v>
      </c>
      <c r="CM5" s="64" t="e">
        <f t="shared" si="0"/>
        <v>#NUM!</v>
      </c>
      <c r="CN5" s="64" t="e">
        <f t="shared" si="0"/>
        <v>#NUM!</v>
      </c>
      <c r="CO5" s="64" t="e">
        <f t="shared" si="0"/>
        <v>#NUM!</v>
      </c>
      <c r="CP5" s="64" t="e">
        <f t="shared" si="0"/>
        <v>#NUM!</v>
      </c>
      <c r="CQ5" s="64" t="e">
        <f t="shared" si="0"/>
        <v>#NUM!</v>
      </c>
      <c r="CR5" s="64"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64" t="e">
        <f t="shared" si="0"/>
        <v>#NUM!</v>
      </c>
      <c r="CT5" s="64" t="e">
        <f t="shared" si="0"/>
        <v>#NUM!</v>
      </c>
    </row>
    <row r="6" spans="1:98">
      <c r="A6" s="304">
        <v>1</v>
      </c>
      <c r="B6" s="307"/>
      <c r="C6" s="307"/>
      <c r="D6" s="307"/>
      <c r="E6" s="310"/>
      <c r="F6" s="307"/>
      <c r="G6" s="84" t="s">
        <v>89</v>
      </c>
      <c r="H6" s="83"/>
      <c r="I6" s="82" t="str">
        <f t="shared" ref="I6:S7" si="1">IF(H6="","",H6)</f>
        <v/>
      </c>
      <c r="J6" s="82" t="str">
        <f t="shared" si="1"/>
        <v/>
      </c>
      <c r="K6" s="82" t="str">
        <f t="shared" si="1"/>
        <v/>
      </c>
      <c r="L6" s="82" t="str">
        <f t="shared" si="1"/>
        <v/>
      </c>
      <c r="M6" s="82" t="str">
        <f t="shared" si="1"/>
        <v/>
      </c>
      <c r="N6" s="82" t="str">
        <f t="shared" si="1"/>
        <v/>
      </c>
      <c r="O6" s="82" t="str">
        <f t="shared" si="1"/>
        <v/>
      </c>
      <c r="P6" s="82" t="str">
        <f t="shared" si="1"/>
        <v/>
      </c>
      <c r="Q6" s="82" t="str">
        <f t="shared" si="1"/>
        <v/>
      </c>
      <c r="R6" s="82" t="str">
        <f t="shared" si="1"/>
        <v/>
      </c>
      <c r="S6" s="82" t="str">
        <f t="shared" si="1"/>
        <v/>
      </c>
      <c r="T6" s="79">
        <f t="shared" ref="T6:T37" si="2">SUM(H6:S6)</f>
        <v>0</v>
      </c>
      <c r="U6" s="81"/>
      <c r="V6" s="80" t="str">
        <f t="shared" ref="V6:AF7" si="3">IF(U6="","",U6)</f>
        <v/>
      </c>
      <c r="W6" s="80" t="str">
        <f t="shared" si="3"/>
        <v/>
      </c>
      <c r="X6" s="80" t="str">
        <f t="shared" si="3"/>
        <v/>
      </c>
      <c r="Y6" s="80" t="str">
        <f t="shared" si="3"/>
        <v/>
      </c>
      <c r="Z6" s="80" t="str">
        <f t="shared" si="3"/>
        <v/>
      </c>
      <c r="AA6" s="80" t="str">
        <f t="shared" si="3"/>
        <v/>
      </c>
      <c r="AB6" s="80" t="str">
        <f t="shared" si="3"/>
        <v/>
      </c>
      <c r="AC6" s="80" t="str">
        <f t="shared" si="3"/>
        <v/>
      </c>
      <c r="AD6" s="80" t="str">
        <f t="shared" si="3"/>
        <v/>
      </c>
      <c r="AE6" s="80" t="str">
        <f t="shared" si="3"/>
        <v/>
      </c>
      <c r="AF6" s="80" t="str">
        <f t="shared" si="3"/>
        <v/>
      </c>
      <c r="AG6" s="79">
        <f t="shared" ref="AG6:AG69" si="4">SUM(U6:AF6)</f>
        <v>0</v>
      </c>
      <c r="AH6" s="63"/>
      <c r="AI6" s="63">
        <f>MAX(BG6:BR6)</f>
        <v>0</v>
      </c>
      <c r="AJ6" s="63"/>
      <c r="AK6" s="63"/>
      <c r="AL6" s="63"/>
      <c r="AM6" s="63"/>
      <c r="AN6" s="62">
        <v>1</v>
      </c>
      <c r="AO6" s="62">
        <v>1</v>
      </c>
      <c r="AP6" s="62">
        <v>1</v>
      </c>
      <c r="AQ6" s="64">
        <f ca="1">IF($AP6=1,IF(INDIRECT(ADDRESS(($AN6-1)*3+$AO6+5,$AP6+7))="",0,INDIRECT(ADDRESS(($AN6-1)*3+$AO6+5,$AP6+7))),IF(INDIRECT(ADDRESS(($AN6-1)*3+$AO6+5,$AP6+7))="",0,IF(COUNTIF(INDIRECT(ADDRESS(($AN6-1)*36+($AO6-1)*12+6,COLUMN())):INDIRECT(ADDRESS(($AN6-1)*36+($AO6-1)*12+$AP6+4,COLUMN())),INDIRECT(ADDRESS(($AN6-1)*3+$AO6+5,$AP6+7)))&gt;=1,0,INDIRECT(ADDRESS(($AN6-1)*3+$AO6+5,$AP6+7)))))</f>
        <v>0</v>
      </c>
      <c r="AR6" s="62">
        <f ca="1">COUNTIF(INDIRECT("H"&amp;(ROW()+12*(($AN6-1)*3+$AO6)-ROW())/12+5):INDIRECT("S"&amp;(ROW()+12*(($AN6-1)*3+$AO6)-ROW())/12+5),AQ6)</f>
        <v>0</v>
      </c>
      <c r="AS6" s="64">
        <f ca="1">IF($AP6=1,IF(INDIRECT(ADDRESS(($AN6-1)*3+$AO6+5,$AP6+20))="",0,INDIRECT(ADDRESS(($AN6-1)*3+$AO6+5,$AP6+20))),IF(INDIRECT(ADDRESS(($AN6-1)*3+$AO6+5,$AP6+20))="",0,IF(COUNTIF(INDIRECT(ADDRESS(($AN6-1)*36+($AO6-1)*12+6,COLUMN())):INDIRECT(ADDRESS(($AN6-1)*36+($AO6-1)*12+$AP6+4,COLUMN())),INDIRECT(ADDRESS(($AN6-1)*3+$AO6+5,$AP6+20)))&gt;=1,0,INDIRECT(ADDRESS(($AN6-1)*3+$AO6+5,$AP6+20)))))</f>
        <v>0</v>
      </c>
      <c r="AT6" s="62">
        <f ca="1">COUNTIF(INDIRECT("U"&amp;(ROW()+12*(($AN6-1)*3+$AO6)-ROW())/12+5):INDIRECT("AF"&amp;(ROW()+12*(($AN6-1)*3+$AO6)-ROW())/12+5),AS6)</f>
        <v>0</v>
      </c>
      <c r="AU6" s="62">
        <f ca="1">IF(AND(AQ6+AS6&gt;0,AR6+AT6&gt;0),1,0)</f>
        <v>0</v>
      </c>
      <c r="BB6" s="64"/>
      <c r="BE6" s="62">
        <v>1</v>
      </c>
      <c r="BG6" s="65">
        <f t="shared" ref="BG6:BR6" si="5">SUM(H6:H7)</f>
        <v>0</v>
      </c>
      <c r="BH6" s="65">
        <f t="shared" si="5"/>
        <v>0</v>
      </c>
      <c r="BI6" s="65">
        <f t="shared" si="5"/>
        <v>0</v>
      </c>
      <c r="BJ6" s="65">
        <f t="shared" si="5"/>
        <v>0</v>
      </c>
      <c r="BK6" s="65">
        <f t="shared" si="5"/>
        <v>0</v>
      </c>
      <c r="BL6" s="65">
        <f t="shared" si="5"/>
        <v>0</v>
      </c>
      <c r="BM6" s="65">
        <f t="shared" si="5"/>
        <v>0</v>
      </c>
      <c r="BN6" s="65">
        <f t="shared" si="5"/>
        <v>0</v>
      </c>
      <c r="BO6" s="65">
        <f t="shared" si="5"/>
        <v>0</v>
      </c>
      <c r="BP6" s="65">
        <f t="shared" si="5"/>
        <v>0</v>
      </c>
      <c r="BQ6" s="65">
        <f t="shared" si="5"/>
        <v>0</v>
      </c>
      <c r="BR6" s="65">
        <f t="shared" si="5"/>
        <v>0</v>
      </c>
      <c r="BS6" s="63"/>
      <c r="BT6" s="65">
        <f t="shared" ref="BT6:CE6" si="6">SUM(U6:U7)</f>
        <v>0</v>
      </c>
      <c r="BU6" s="65">
        <f t="shared" si="6"/>
        <v>0</v>
      </c>
      <c r="BV6" s="65">
        <f t="shared" si="6"/>
        <v>0</v>
      </c>
      <c r="BW6" s="65">
        <f t="shared" si="6"/>
        <v>0</v>
      </c>
      <c r="BX6" s="65">
        <f t="shared" si="6"/>
        <v>0</v>
      </c>
      <c r="BY6" s="65">
        <f t="shared" si="6"/>
        <v>0</v>
      </c>
      <c r="BZ6" s="65">
        <f t="shared" si="6"/>
        <v>0</v>
      </c>
      <c r="CA6" s="65">
        <f t="shared" si="6"/>
        <v>0</v>
      </c>
      <c r="CB6" s="65">
        <f t="shared" si="6"/>
        <v>0</v>
      </c>
      <c r="CC6" s="65">
        <f t="shared" si="6"/>
        <v>0</v>
      </c>
      <c r="CD6" s="65">
        <f t="shared" si="6"/>
        <v>0</v>
      </c>
      <c r="CE6" s="65">
        <f t="shared" si="6"/>
        <v>0</v>
      </c>
      <c r="CH6" s="66" t="s">
        <v>88</v>
      </c>
      <c r="CI6" s="65">
        <f t="shared" ref="CI6:CT6" si="7">IF(OR($D6="副園長",$D6="教頭",$D6="主任保育士",$D6="主幹教諭"),0,BG6)</f>
        <v>0</v>
      </c>
      <c r="CJ6" s="65">
        <f t="shared" si="7"/>
        <v>0</v>
      </c>
      <c r="CK6" s="65">
        <f t="shared" si="7"/>
        <v>0</v>
      </c>
      <c r="CL6" s="65">
        <f t="shared" si="7"/>
        <v>0</v>
      </c>
      <c r="CM6" s="65">
        <f t="shared" si="7"/>
        <v>0</v>
      </c>
      <c r="CN6" s="65">
        <f t="shared" si="7"/>
        <v>0</v>
      </c>
      <c r="CO6" s="65">
        <f t="shared" si="7"/>
        <v>0</v>
      </c>
      <c r="CP6" s="65">
        <f t="shared" si="7"/>
        <v>0</v>
      </c>
      <c r="CQ6" s="65">
        <f t="shared" si="7"/>
        <v>0</v>
      </c>
      <c r="CR6" s="65">
        <f t="shared" si="7"/>
        <v>0</v>
      </c>
      <c r="CS6" s="65">
        <f t="shared" si="7"/>
        <v>0</v>
      </c>
      <c r="CT6" s="65">
        <f t="shared" si="7"/>
        <v>0</v>
      </c>
    </row>
    <row r="7" spans="1:98">
      <c r="A7" s="305"/>
      <c r="B7" s="308"/>
      <c r="C7" s="308"/>
      <c r="D7" s="308"/>
      <c r="E7" s="311"/>
      <c r="F7" s="308"/>
      <c r="G7" s="78" t="s">
        <v>87</v>
      </c>
      <c r="H7" s="77"/>
      <c r="I7" s="76" t="str">
        <f t="shared" si="1"/>
        <v/>
      </c>
      <c r="J7" s="76" t="str">
        <f t="shared" si="1"/>
        <v/>
      </c>
      <c r="K7" s="76" t="str">
        <f t="shared" si="1"/>
        <v/>
      </c>
      <c r="L7" s="76" t="str">
        <f t="shared" si="1"/>
        <v/>
      </c>
      <c r="M7" s="76" t="str">
        <f t="shared" si="1"/>
        <v/>
      </c>
      <c r="N7" s="76" t="str">
        <f t="shared" si="1"/>
        <v/>
      </c>
      <c r="O7" s="76" t="str">
        <f t="shared" si="1"/>
        <v/>
      </c>
      <c r="P7" s="76" t="str">
        <f t="shared" si="1"/>
        <v/>
      </c>
      <c r="Q7" s="76" t="str">
        <f t="shared" si="1"/>
        <v/>
      </c>
      <c r="R7" s="76" t="str">
        <f t="shared" si="1"/>
        <v/>
      </c>
      <c r="S7" s="76" t="str">
        <f t="shared" si="1"/>
        <v/>
      </c>
      <c r="T7" s="73">
        <f t="shared" si="2"/>
        <v>0</v>
      </c>
      <c r="U7" s="75"/>
      <c r="V7" s="74" t="str">
        <f t="shared" si="3"/>
        <v/>
      </c>
      <c r="W7" s="74" t="str">
        <f t="shared" si="3"/>
        <v/>
      </c>
      <c r="X7" s="74" t="str">
        <f t="shared" si="3"/>
        <v/>
      </c>
      <c r="Y7" s="74" t="str">
        <f t="shared" si="3"/>
        <v/>
      </c>
      <c r="Z7" s="74" t="str">
        <f t="shared" si="3"/>
        <v/>
      </c>
      <c r="AA7" s="74" t="str">
        <f t="shared" si="3"/>
        <v/>
      </c>
      <c r="AB7" s="74" t="str">
        <f t="shared" si="3"/>
        <v/>
      </c>
      <c r="AC7" s="74" t="str">
        <f t="shared" si="3"/>
        <v/>
      </c>
      <c r="AD7" s="74" t="str">
        <f t="shared" si="3"/>
        <v/>
      </c>
      <c r="AE7" s="74" t="str">
        <f t="shared" si="3"/>
        <v/>
      </c>
      <c r="AF7" s="74" t="str">
        <f t="shared" si="3"/>
        <v/>
      </c>
      <c r="AG7" s="73">
        <f t="shared" si="4"/>
        <v>0</v>
      </c>
      <c r="AH7" s="63"/>
      <c r="AI7" s="63">
        <f>MIN(BG6:BR6)</f>
        <v>0</v>
      </c>
      <c r="AJ7" s="63"/>
      <c r="AK7" s="63"/>
      <c r="AL7" s="63"/>
      <c r="AM7" s="63"/>
      <c r="AN7" s="62">
        <v>1</v>
      </c>
      <c r="AO7" s="62">
        <v>1</v>
      </c>
      <c r="AP7" s="62">
        <v>2</v>
      </c>
      <c r="AQ7" s="64">
        <f ca="1">IF($AP7=1,IF(INDIRECT(ADDRESS(($AN7-1)*3+$AO7+5,$AP7+7))="",0,INDIRECT(ADDRESS(($AN7-1)*3+$AO7+5,$AP7+7))),IF(INDIRECT(ADDRESS(($AN7-1)*3+$AO7+5,$AP7+7))="",0,IF(COUNTIF(INDIRECT(ADDRESS(($AN7-1)*36+($AO7-1)*12+6,COLUMN())):INDIRECT(ADDRESS(($AN7-1)*36+($AO7-1)*12+$AP7+4,COLUMN())),INDIRECT(ADDRESS(($AN7-1)*3+$AO7+5,$AP7+7)))&gt;=1,0,INDIRECT(ADDRESS(($AN7-1)*3+$AO7+5,$AP7+7)))))</f>
        <v>0</v>
      </c>
      <c r="AR7" s="62">
        <f ca="1">COUNTIF(INDIRECT("H"&amp;(ROW()+12*(($AN7-1)*3+$AO7)-ROW())/12+5):INDIRECT("S"&amp;(ROW()+12*(($AN7-1)*3+$AO7)-ROW())/12+5),AQ7)</f>
        <v>0</v>
      </c>
      <c r="AS7" s="64">
        <f ca="1">IF($AP7=1,IF(INDIRECT(ADDRESS(($AN7-1)*3+$AO7+5,$AP7+20))="",0,INDIRECT(ADDRESS(($AN7-1)*3+$AO7+5,$AP7+20))),IF(INDIRECT(ADDRESS(($AN7-1)*3+$AO7+5,$AP7+20))="",0,IF(COUNTIF(INDIRECT(ADDRESS(($AN7-1)*36+($AO7-1)*12+6,COLUMN())):INDIRECT(ADDRESS(($AN7-1)*36+($AO7-1)*12+$AP7+4,COLUMN())),INDIRECT(ADDRESS(($AN7-1)*3+$AO7+5,$AP7+20)))&gt;=1,0,INDIRECT(ADDRESS(($AN7-1)*3+$AO7+5,$AP7+20)))))</f>
        <v>0</v>
      </c>
      <c r="AT7" s="62">
        <f ca="1">COUNTIF(INDIRECT("U"&amp;(ROW()+12*(($AN7-1)*3+$AO7)-ROW())/12+5):INDIRECT("AF"&amp;(ROW()+12*(($AN7-1)*3+$AO7)-ROW())/12+5),AS7)</f>
        <v>0</v>
      </c>
      <c r="AU7" s="62">
        <f ca="1">IF(AND(AQ7+AS7&gt;0,AR7+AT7&gt;0),COUNTIF(AU$6:AU6,"&gt;0")+1,0)</f>
        <v>0</v>
      </c>
      <c r="BE7" s="62">
        <v>2</v>
      </c>
      <c r="BF7" s="62" t="s">
        <v>86</v>
      </c>
      <c r="BG7" s="65">
        <f>IF(BG6+BT6&gt;$AJ$27,1,0)</f>
        <v>0</v>
      </c>
      <c r="BH7" s="65">
        <f t="shared" ref="BH7:BR7" si="8">IF(BH6+BU6&gt;$AJ$27,1,0)</f>
        <v>0</v>
      </c>
      <c r="BI7" s="65">
        <f t="shared" si="8"/>
        <v>0</v>
      </c>
      <c r="BJ7" s="65">
        <f t="shared" si="8"/>
        <v>0</v>
      </c>
      <c r="BK7" s="65">
        <f t="shared" si="8"/>
        <v>0</v>
      </c>
      <c r="BL7" s="65">
        <f t="shared" si="8"/>
        <v>0</v>
      </c>
      <c r="BM7" s="65">
        <f t="shared" si="8"/>
        <v>0</v>
      </c>
      <c r="BN7" s="65">
        <f t="shared" si="8"/>
        <v>0</v>
      </c>
      <c r="BO7" s="65">
        <f t="shared" si="8"/>
        <v>0</v>
      </c>
      <c r="BP7" s="65">
        <f t="shared" si="8"/>
        <v>0</v>
      </c>
      <c r="BQ7" s="65">
        <f t="shared" si="8"/>
        <v>0</v>
      </c>
      <c r="BR7" s="65">
        <f t="shared" si="8"/>
        <v>0</v>
      </c>
      <c r="BS7" s="63"/>
      <c r="BT7" s="65"/>
      <c r="BU7" s="65"/>
      <c r="BV7" s="65"/>
      <c r="BW7" s="65"/>
      <c r="BX7" s="65"/>
      <c r="BY7" s="65"/>
      <c r="BZ7" s="65"/>
      <c r="CA7" s="65"/>
      <c r="CB7" s="65"/>
      <c r="CC7" s="65"/>
      <c r="CD7" s="65"/>
      <c r="CE7" s="65"/>
    </row>
    <row r="8" spans="1:98">
      <c r="A8" s="306"/>
      <c r="B8" s="309"/>
      <c r="C8" s="309"/>
      <c r="D8" s="309"/>
      <c r="E8" s="312"/>
      <c r="F8" s="309"/>
      <c r="G8" s="72" t="s">
        <v>165</v>
      </c>
      <c r="H8" s="71"/>
      <c r="I8" s="70"/>
      <c r="J8" s="70"/>
      <c r="K8" s="70"/>
      <c r="L8" s="70"/>
      <c r="M8" s="70"/>
      <c r="N8" s="70"/>
      <c r="O8" s="70"/>
      <c r="P8" s="70"/>
      <c r="Q8" s="70"/>
      <c r="R8" s="70"/>
      <c r="S8" s="70"/>
      <c r="T8" s="67">
        <f t="shared" si="2"/>
        <v>0</v>
      </c>
      <c r="U8" s="69"/>
      <c r="V8" s="68"/>
      <c r="W8" s="68"/>
      <c r="X8" s="68"/>
      <c r="Y8" s="68"/>
      <c r="Z8" s="68"/>
      <c r="AA8" s="68"/>
      <c r="AB8" s="68"/>
      <c r="AC8" s="68"/>
      <c r="AD8" s="68"/>
      <c r="AE8" s="68"/>
      <c r="AF8" s="68"/>
      <c r="AG8" s="67">
        <f t="shared" si="4"/>
        <v>0</v>
      </c>
      <c r="AH8" s="63"/>
      <c r="AI8" s="63"/>
      <c r="AJ8" s="63"/>
      <c r="AK8" s="63"/>
      <c r="AL8" s="63"/>
      <c r="AM8" s="63"/>
      <c r="AN8" s="62">
        <v>1</v>
      </c>
      <c r="AO8" s="62">
        <v>1</v>
      </c>
      <c r="AP8" s="62">
        <v>3</v>
      </c>
      <c r="AQ8" s="64">
        <f ca="1">IF($AP8=1,IF(INDIRECT(ADDRESS(($AN8-1)*3+$AO8+5,$AP8+7))="",0,INDIRECT(ADDRESS(($AN8-1)*3+$AO8+5,$AP8+7))),IF(INDIRECT(ADDRESS(($AN8-1)*3+$AO8+5,$AP8+7))="",0,IF(COUNTIF(INDIRECT(ADDRESS(($AN8-1)*36+($AO8-1)*12+6,COLUMN())):INDIRECT(ADDRESS(($AN8-1)*36+($AO8-1)*12+$AP8+4,COLUMN())),INDIRECT(ADDRESS(($AN8-1)*3+$AO8+5,$AP8+7)))&gt;=1,0,INDIRECT(ADDRESS(($AN8-1)*3+$AO8+5,$AP8+7)))))</f>
        <v>0</v>
      </c>
      <c r="AR8" s="62">
        <f ca="1">COUNTIF(INDIRECT("H"&amp;(ROW()+12*(($AN8-1)*3+$AO8)-ROW())/12+5):INDIRECT("S"&amp;(ROW()+12*(($AN8-1)*3+$AO8)-ROW())/12+5),AQ8)</f>
        <v>0</v>
      </c>
      <c r="AS8" s="64">
        <f ca="1">IF($AP8=1,IF(INDIRECT(ADDRESS(($AN8-1)*3+$AO8+5,$AP8+20))="",0,INDIRECT(ADDRESS(($AN8-1)*3+$AO8+5,$AP8+20))),IF(INDIRECT(ADDRESS(($AN8-1)*3+$AO8+5,$AP8+20))="",0,IF(COUNTIF(INDIRECT(ADDRESS(($AN8-1)*36+($AO8-1)*12+6,COLUMN())):INDIRECT(ADDRESS(($AN8-1)*36+($AO8-1)*12+$AP8+4,COLUMN())),INDIRECT(ADDRESS(($AN8-1)*3+$AO8+5,$AP8+20)))&gt;=1,0,INDIRECT(ADDRESS(($AN8-1)*3+$AO8+5,$AP8+20)))))</f>
        <v>0</v>
      </c>
      <c r="AT8" s="62">
        <f ca="1">COUNTIF(INDIRECT("U"&amp;(ROW()+12*(($AN8-1)*3+$AO8)-ROW())/12+5):INDIRECT("AF"&amp;(ROW()+12*(($AN8-1)*3+$AO8)-ROW())/12+5),AS8)</f>
        <v>0</v>
      </c>
      <c r="AU8" s="62">
        <f ca="1">IF(AND(AQ8+AS8&gt;0,AR8+AT8&gt;0),COUNTIF(AU$6:AU7,"&gt;0")+1,0)</f>
        <v>0</v>
      </c>
      <c r="BE8" s="62">
        <v>3</v>
      </c>
      <c r="BS8" s="63"/>
      <c r="BT8" s="65"/>
      <c r="BU8" s="65"/>
      <c r="BV8" s="65"/>
      <c r="BW8" s="65"/>
      <c r="BX8" s="65"/>
      <c r="BY8" s="65"/>
      <c r="BZ8" s="65"/>
      <c r="CA8" s="65"/>
      <c r="CB8" s="65"/>
      <c r="CC8" s="65"/>
      <c r="CD8" s="65"/>
      <c r="CE8" s="65"/>
    </row>
    <row r="9" spans="1:98">
      <c r="A9" s="304">
        <v>2</v>
      </c>
      <c r="B9" s="307"/>
      <c r="C9" s="307"/>
      <c r="D9" s="307"/>
      <c r="E9" s="310"/>
      <c r="F9" s="307"/>
      <c r="G9" s="84" t="s">
        <v>89</v>
      </c>
      <c r="H9" s="83"/>
      <c r="I9" s="82" t="str">
        <f t="shared" ref="I9:S10" si="9">IF(H9="","",H9)</f>
        <v/>
      </c>
      <c r="J9" s="82" t="str">
        <f t="shared" si="9"/>
        <v/>
      </c>
      <c r="K9" s="82" t="str">
        <f t="shared" si="9"/>
        <v/>
      </c>
      <c r="L9" s="82" t="str">
        <f t="shared" si="9"/>
        <v/>
      </c>
      <c r="M9" s="82" t="str">
        <f t="shared" si="9"/>
        <v/>
      </c>
      <c r="N9" s="82" t="str">
        <f t="shared" si="9"/>
        <v/>
      </c>
      <c r="O9" s="82" t="str">
        <f t="shared" si="9"/>
        <v/>
      </c>
      <c r="P9" s="82" t="str">
        <f t="shared" si="9"/>
        <v/>
      </c>
      <c r="Q9" s="82" t="str">
        <f t="shared" si="9"/>
        <v/>
      </c>
      <c r="R9" s="82" t="str">
        <f t="shared" si="9"/>
        <v/>
      </c>
      <c r="S9" s="82" t="str">
        <f t="shared" si="9"/>
        <v/>
      </c>
      <c r="T9" s="79">
        <f t="shared" si="2"/>
        <v>0</v>
      </c>
      <c r="U9" s="81"/>
      <c r="V9" s="80" t="str">
        <f t="shared" ref="V9:AF10" si="10">IF(U9="","",U9)</f>
        <v/>
      </c>
      <c r="W9" s="80" t="str">
        <f t="shared" si="10"/>
        <v/>
      </c>
      <c r="X9" s="80" t="str">
        <f t="shared" si="10"/>
        <v/>
      </c>
      <c r="Y9" s="80" t="str">
        <f t="shared" si="10"/>
        <v/>
      </c>
      <c r="Z9" s="80" t="str">
        <f t="shared" si="10"/>
        <v/>
      </c>
      <c r="AA9" s="80" t="str">
        <f t="shared" si="10"/>
        <v/>
      </c>
      <c r="AB9" s="80" t="str">
        <f t="shared" si="10"/>
        <v/>
      </c>
      <c r="AC9" s="80" t="str">
        <f t="shared" si="10"/>
        <v/>
      </c>
      <c r="AD9" s="80" t="str">
        <f t="shared" si="10"/>
        <v/>
      </c>
      <c r="AE9" s="80" t="str">
        <f t="shared" si="10"/>
        <v/>
      </c>
      <c r="AF9" s="80" t="str">
        <f t="shared" si="10"/>
        <v/>
      </c>
      <c r="AG9" s="79">
        <f t="shared" si="4"/>
        <v>0</v>
      </c>
      <c r="AH9" s="63"/>
      <c r="AI9" s="63"/>
      <c r="AJ9" s="63"/>
      <c r="AK9" s="63"/>
      <c r="AL9" s="63"/>
      <c r="AM9" s="63"/>
      <c r="AN9" s="62">
        <v>1</v>
      </c>
      <c r="AO9" s="62">
        <v>1</v>
      </c>
      <c r="AP9" s="62">
        <v>4</v>
      </c>
      <c r="AQ9" s="64">
        <f ca="1">IF($AP9=1,IF(INDIRECT(ADDRESS(($AN9-1)*3+$AO9+5,$AP9+7))="",0,INDIRECT(ADDRESS(($AN9-1)*3+$AO9+5,$AP9+7))),IF(INDIRECT(ADDRESS(($AN9-1)*3+$AO9+5,$AP9+7))="",0,IF(COUNTIF(INDIRECT(ADDRESS(($AN9-1)*36+($AO9-1)*12+6,COLUMN())):INDIRECT(ADDRESS(($AN9-1)*36+($AO9-1)*12+$AP9+4,COLUMN())),INDIRECT(ADDRESS(($AN9-1)*3+$AO9+5,$AP9+7)))&gt;=1,0,INDIRECT(ADDRESS(($AN9-1)*3+$AO9+5,$AP9+7)))))</f>
        <v>0</v>
      </c>
      <c r="AR9" s="62">
        <f ca="1">COUNTIF(INDIRECT("H"&amp;(ROW()+12*(($AN9-1)*3+$AO9)-ROW())/12+5):INDIRECT("S"&amp;(ROW()+12*(($AN9-1)*3+$AO9)-ROW())/12+5),AQ9)</f>
        <v>0</v>
      </c>
      <c r="AS9" s="64">
        <f ca="1">IF($AP9=1,IF(INDIRECT(ADDRESS(($AN9-1)*3+$AO9+5,$AP9+20))="",0,INDIRECT(ADDRESS(($AN9-1)*3+$AO9+5,$AP9+20))),IF(INDIRECT(ADDRESS(($AN9-1)*3+$AO9+5,$AP9+20))="",0,IF(COUNTIF(INDIRECT(ADDRESS(($AN9-1)*36+($AO9-1)*12+6,COLUMN())):INDIRECT(ADDRESS(($AN9-1)*36+($AO9-1)*12+$AP9+4,COLUMN())),INDIRECT(ADDRESS(($AN9-1)*3+$AO9+5,$AP9+20)))&gt;=1,0,INDIRECT(ADDRESS(($AN9-1)*3+$AO9+5,$AP9+20)))))</f>
        <v>0</v>
      </c>
      <c r="AT9" s="62">
        <f ca="1">COUNTIF(INDIRECT("U"&amp;(ROW()+12*(($AN9-1)*3+$AO9)-ROW())/12+5):INDIRECT("AF"&amp;(ROW()+12*(($AN9-1)*3+$AO9)-ROW())/12+5),AS9)</f>
        <v>0</v>
      </c>
      <c r="AU9" s="62">
        <f ca="1">IF(AND(AQ9+AS9&gt;0,AR9+AT9&gt;0),COUNTIF(AU$6:AU8,"&gt;0")+1,0)</f>
        <v>0</v>
      </c>
      <c r="BE9" s="62">
        <v>1</v>
      </c>
      <c r="BG9" s="65">
        <f t="shared" ref="BG9:BR9" si="11">SUM(H9:H10)</f>
        <v>0</v>
      </c>
      <c r="BH9" s="65">
        <f t="shared" si="11"/>
        <v>0</v>
      </c>
      <c r="BI9" s="65">
        <f t="shared" si="11"/>
        <v>0</v>
      </c>
      <c r="BJ9" s="65">
        <f t="shared" si="11"/>
        <v>0</v>
      </c>
      <c r="BK9" s="65">
        <f t="shared" si="11"/>
        <v>0</v>
      </c>
      <c r="BL9" s="65">
        <f t="shared" si="11"/>
        <v>0</v>
      </c>
      <c r="BM9" s="65">
        <f t="shared" si="11"/>
        <v>0</v>
      </c>
      <c r="BN9" s="65">
        <f t="shared" si="11"/>
        <v>0</v>
      </c>
      <c r="BO9" s="65">
        <f t="shared" si="11"/>
        <v>0</v>
      </c>
      <c r="BP9" s="65">
        <f t="shared" si="11"/>
        <v>0</v>
      </c>
      <c r="BQ9" s="65">
        <f t="shared" si="11"/>
        <v>0</v>
      </c>
      <c r="BR9" s="65">
        <f t="shared" si="11"/>
        <v>0</v>
      </c>
      <c r="BS9" s="63"/>
      <c r="BT9" s="65">
        <f t="shared" ref="BT9:CE9" si="12">SUM(U9:U10)</f>
        <v>0</v>
      </c>
      <c r="BU9" s="65">
        <f t="shared" si="12"/>
        <v>0</v>
      </c>
      <c r="BV9" s="65">
        <f t="shared" si="12"/>
        <v>0</v>
      </c>
      <c r="BW9" s="65">
        <f t="shared" si="12"/>
        <v>0</v>
      </c>
      <c r="BX9" s="65">
        <f t="shared" si="12"/>
        <v>0</v>
      </c>
      <c r="BY9" s="65">
        <f t="shared" si="12"/>
        <v>0</v>
      </c>
      <c r="BZ9" s="65">
        <f t="shared" si="12"/>
        <v>0</v>
      </c>
      <c r="CA9" s="65">
        <f t="shared" si="12"/>
        <v>0</v>
      </c>
      <c r="CB9" s="65">
        <f t="shared" si="12"/>
        <v>0</v>
      </c>
      <c r="CC9" s="65">
        <f t="shared" si="12"/>
        <v>0</v>
      </c>
      <c r="CD9" s="65">
        <f t="shared" si="12"/>
        <v>0</v>
      </c>
      <c r="CE9" s="65">
        <f t="shared" si="12"/>
        <v>0</v>
      </c>
      <c r="CH9" s="66" t="s">
        <v>88</v>
      </c>
      <c r="CI9" s="65">
        <f t="shared" ref="CI9:CT9" si="13">IF(OR($D9="副園長",$D9="教頭",$D9="主任保育士",$D9="主幹教諭"),0,BG9)</f>
        <v>0</v>
      </c>
      <c r="CJ9" s="65">
        <f t="shared" si="13"/>
        <v>0</v>
      </c>
      <c r="CK9" s="65">
        <f t="shared" si="13"/>
        <v>0</v>
      </c>
      <c r="CL9" s="65">
        <f t="shared" si="13"/>
        <v>0</v>
      </c>
      <c r="CM9" s="65">
        <f t="shared" si="13"/>
        <v>0</v>
      </c>
      <c r="CN9" s="65">
        <f t="shared" si="13"/>
        <v>0</v>
      </c>
      <c r="CO9" s="65">
        <f t="shared" si="13"/>
        <v>0</v>
      </c>
      <c r="CP9" s="65">
        <f t="shared" si="13"/>
        <v>0</v>
      </c>
      <c r="CQ9" s="65">
        <f t="shared" si="13"/>
        <v>0</v>
      </c>
      <c r="CR9" s="65">
        <f t="shared" si="13"/>
        <v>0</v>
      </c>
      <c r="CS9" s="65">
        <f t="shared" si="13"/>
        <v>0</v>
      </c>
      <c r="CT9" s="65">
        <f t="shared" si="13"/>
        <v>0</v>
      </c>
    </row>
    <row r="10" spans="1:98">
      <c r="A10" s="305"/>
      <c r="B10" s="308"/>
      <c r="C10" s="308"/>
      <c r="D10" s="308"/>
      <c r="E10" s="311"/>
      <c r="F10" s="308"/>
      <c r="G10" s="78" t="s">
        <v>87</v>
      </c>
      <c r="H10" s="77"/>
      <c r="I10" s="76" t="str">
        <f t="shared" si="9"/>
        <v/>
      </c>
      <c r="J10" s="76" t="str">
        <f t="shared" si="9"/>
        <v/>
      </c>
      <c r="K10" s="76" t="str">
        <f t="shared" si="9"/>
        <v/>
      </c>
      <c r="L10" s="76" t="str">
        <f t="shared" si="9"/>
        <v/>
      </c>
      <c r="M10" s="76" t="str">
        <f t="shared" si="9"/>
        <v/>
      </c>
      <c r="N10" s="76" t="str">
        <f t="shared" si="9"/>
        <v/>
      </c>
      <c r="O10" s="76" t="str">
        <f t="shared" si="9"/>
        <v/>
      </c>
      <c r="P10" s="76" t="str">
        <f t="shared" si="9"/>
        <v/>
      </c>
      <c r="Q10" s="76" t="str">
        <f t="shared" si="9"/>
        <v/>
      </c>
      <c r="R10" s="76" t="str">
        <f t="shared" si="9"/>
        <v/>
      </c>
      <c r="S10" s="76" t="str">
        <f t="shared" si="9"/>
        <v/>
      </c>
      <c r="T10" s="73">
        <f t="shared" si="2"/>
        <v>0</v>
      </c>
      <c r="U10" s="75"/>
      <c r="V10" s="74" t="str">
        <f t="shared" si="10"/>
        <v/>
      </c>
      <c r="W10" s="74" t="str">
        <f t="shared" si="10"/>
        <v/>
      </c>
      <c r="X10" s="74" t="str">
        <f t="shared" si="10"/>
        <v/>
      </c>
      <c r="Y10" s="74" t="str">
        <f t="shared" si="10"/>
        <v/>
      </c>
      <c r="Z10" s="74" t="str">
        <f t="shared" si="10"/>
        <v/>
      </c>
      <c r="AA10" s="74" t="str">
        <f t="shared" si="10"/>
        <v/>
      </c>
      <c r="AB10" s="74" t="str">
        <f t="shared" si="10"/>
        <v/>
      </c>
      <c r="AC10" s="74" t="str">
        <f t="shared" si="10"/>
        <v/>
      </c>
      <c r="AD10" s="74" t="str">
        <f t="shared" si="10"/>
        <v/>
      </c>
      <c r="AE10" s="74" t="str">
        <f t="shared" si="10"/>
        <v/>
      </c>
      <c r="AF10" s="74" t="str">
        <f t="shared" si="10"/>
        <v/>
      </c>
      <c r="AG10" s="73">
        <f t="shared" si="4"/>
        <v>0</v>
      </c>
      <c r="AH10" s="63"/>
      <c r="AI10" s="100" t="s">
        <v>112</v>
      </c>
      <c r="AJ10" s="100" t="s">
        <v>111</v>
      </c>
      <c r="AK10" s="63"/>
      <c r="AL10" s="63"/>
      <c r="AM10" s="63"/>
      <c r="AN10" s="62">
        <v>1</v>
      </c>
      <c r="AO10" s="62">
        <v>1</v>
      </c>
      <c r="AP10" s="62">
        <v>5</v>
      </c>
      <c r="AQ10" s="64">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62">
        <f ca="1">COUNTIF(INDIRECT("H"&amp;(ROW()+12*(($AN10-1)*3+$AO10)-ROW())/12+5):INDIRECT("S"&amp;(ROW()+12*(($AN10-1)*3+$AO10)-ROW())/12+5),AQ10)</f>
        <v>0</v>
      </c>
      <c r="AS10" s="64">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62">
        <f ca="1">COUNTIF(INDIRECT("U"&amp;(ROW()+12*(($AN10-1)*3+$AO10)-ROW())/12+5):INDIRECT("AF"&amp;(ROW()+12*(($AN10-1)*3+$AO10)-ROW())/12+5),AS10)</f>
        <v>0</v>
      </c>
      <c r="AU10" s="62">
        <f ca="1">IF(AND(AQ10+AS10&gt;0,AR10+AT10&gt;0),COUNTIF(AU$6:AU9,"&gt;0")+1,0)</f>
        <v>0</v>
      </c>
      <c r="BE10" s="62">
        <v>2</v>
      </c>
      <c r="BF10" s="62" t="s">
        <v>86</v>
      </c>
      <c r="BG10" s="65">
        <f>IF(BG9+BT9&gt;$AJ$27,1,0)</f>
        <v>0</v>
      </c>
      <c r="BH10" s="65">
        <f t="shared" ref="BH10:BR10" si="14">IF(BH9+BU9&gt;$AJ$27,1,0)</f>
        <v>0</v>
      </c>
      <c r="BI10" s="65">
        <f t="shared" si="14"/>
        <v>0</v>
      </c>
      <c r="BJ10" s="65">
        <f t="shared" si="14"/>
        <v>0</v>
      </c>
      <c r="BK10" s="65">
        <f t="shared" si="14"/>
        <v>0</v>
      </c>
      <c r="BL10" s="65">
        <f t="shared" si="14"/>
        <v>0</v>
      </c>
      <c r="BM10" s="65">
        <f t="shared" si="14"/>
        <v>0</v>
      </c>
      <c r="BN10" s="65">
        <f t="shared" si="14"/>
        <v>0</v>
      </c>
      <c r="BO10" s="65">
        <f t="shared" si="14"/>
        <v>0</v>
      </c>
      <c r="BP10" s="65">
        <f t="shared" si="14"/>
        <v>0</v>
      </c>
      <c r="BQ10" s="65">
        <f t="shared" si="14"/>
        <v>0</v>
      </c>
      <c r="BR10" s="65">
        <f t="shared" si="14"/>
        <v>0</v>
      </c>
      <c r="BS10" s="63"/>
      <c r="BT10" s="65"/>
      <c r="BU10" s="65"/>
      <c r="BV10" s="65"/>
      <c r="BW10" s="65"/>
      <c r="BX10" s="65"/>
      <c r="BY10" s="65"/>
      <c r="BZ10" s="65"/>
      <c r="CA10" s="65"/>
      <c r="CB10" s="65"/>
      <c r="CC10" s="65"/>
      <c r="CD10" s="65"/>
      <c r="CE10" s="65"/>
    </row>
    <row r="11" spans="1:98">
      <c r="A11" s="306"/>
      <c r="B11" s="309"/>
      <c r="C11" s="309"/>
      <c r="D11" s="309"/>
      <c r="E11" s="312"/>
      <c r="F11" s="309"/>
      <c r="G11" s="72" t="s">
        <v>162</v>
      </c>
      <c r="H11" s="71"/>
      <c r="I11" s="70"/>
      <c r="J11" s="70"/>
      <c r="K11" s="70"/>
      <c r="L11" s="70"/>
      <c r="M11" s="70"/>
      <c r="N11" s="70"/>
      <c r="O11" s="70"/>
      <c r="P11" s="70"/>
      <c r="Q11" s="70"/>
      <c r="R11" s="70"/>
      <c r="S11" s="70"/>
      <c r="T11" s="67">
        <f t="shared" si="2"/>
        <v>0</v>
      </c>
      <c r="U11" s="69"/>
      <c r="V11" s="68"/>
      <c r="W11" s="68"/>
      <c r="X11" s="68"/>
      <c r="Y11" s="68"/>
      <c r="Z11" s="68"/>
      <c r="AA11" s="68"/>
      <c r="AB11" s="68"/>
      <c r="AC11" s="68"/>
      <c r="AD11" s="68"/>
      <c r="AE11" s="68"/>
      <c r="AF11" s="68"/>
      <c r="AG11" s="67">
        <f t="shared" si="4"/>
        <v>0</v>
      </c>
      <c r="AH11" s="63"/>
      <c r="AI11" s="98" t="s">
        <v>133</v>
      </c>
      <c r="AJ11" s="101" t="s">
        <v>134</v>
      </c>
      <c r="AK11" s="63"/>
      <c r="AL11" s="63"/>
      <c r="AM11" s="63"/>
      <c r="AN11" s="62">
        <v>1</v>
      </c>
      <c r="AO11" s="62">
        <v>1</v>
      </c>
      <c r="AP11" s="62">
        <v>6</v>
      </c>
      <c r="AQ11" s="64">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62">
        <f ca="1">COUNTIF(INDIRECT("H"&amp;(ROW()+12*(($AN11-1)*3+$AO11)-ROW())/12+5):INDIRECT("S"&amp;(ROW()+12*(($AN11-1)*3+$AO11)-ROW())/12+5),AQ11)</f>
        <v>0</v>
      </c>
      <c r="AS11" s="64">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62">
        <f ca="1">COUNTIF(INDIRECT("U"&amp;(ROW()+12*(($AN11-1)*3+$AO11)-ROW())/12+5):INDIRECT("AF"&amp;(ROW()+12*(($AN11-1)*3+$AO11)-ROW())/12+5),AS11)</f>
        <v>0</v>
      </c>
      <c r="AU11" s="62">
        <f ca="1">IF(AND(AQ11+AS11&gt;0,AR11+AT11&gt;0),COUNTIF(AU$6:AU10,"&gt;0")+1,0)</f>
        <v>0</v>
      </c>
      <c r="BE11" s="62">
        <v>3</v>
      </c>
      <c r="BF11" s="66"/>
      <c r="BG11" s="65"/>
      <c r="BH11" s="65"/>
      <c r="BI11" s="65"/>
      <c r="BJ11" s="65"/>
      <c r="BK11" s="65"/>
      <c r="BL11" s="65"/>
      <c r="BM11" s="65"/>
      <c r="BN11" s="65"/>
      <c r="BO11" s="65"/>
      <c r="BP11" s="65"/>
      <c r="BQ11" s="65"/>
      <c r="BR11" s="65"/>
      <c r="BS11" s="63"/>
      <c r="BT11" s="65"/>
      <c r="BU11" s="65"/>
      <c r="BV11" s="65"/>
      <c r="BW11" s="65"/>
      <c r="BX11" s="65"/>
      <c r="BY11" s="65"/>
      <c r="BZ11" s="65"/>
      <c r="CA11" s="65"/>
      <c r="CB11" s="65"/>
      <c r="CC11" s="65"/>
      <c r="CD11" s="65"/>
      <c r="CE11" s="65"/>
    </row>
    <row r="12" spans="1:98">
      <c r="A12" s="304">
        <v>3</v>
      </c>
      <c r="B12" s="307"/>
      <c r="C12" s="307"/>
      <c r="D12" s="307"/>
      <c r="E12" s="310"/>
      <c r="F12" s="307"/>
      <c r="G12" s="84" t="s">
        <v>89</v>
      </c>
      <c r="H12" s="83"/>
      <c r="I12" s="82" t="str">
        <f t="shared" ref="I12:S13" si="15">IF(H12="","",H12)</f>
        <v/>
      </c>
      <c r="J12" s="82" t="str">
        <f t="shared" si="15"/>
        <v/>
      </c>
      <c r="K12" s="82" t="str">
        <f t="shared" si="15"/>
        <v/>
      </c>
      <c r="L12" s="82" t="str">
        <f t="shared" si="15"/>
        <v/>
      </c>
      <c r="M12" s="82" t="str">
        <f t="shared" si="15"/>
        <v/>
      </c>
      <c r="N12" s="82" t="str">
        <f t="shared" si="15"/>
        <v/>
      </c>
      <c r="O12" s="82" t="str">
        <f t="shared" si="15"/>
        <v/>
      </c>
      <c r="P12" s="82" t="str">
        <f t="shared" si="15"/>
        <v/>
      </c>
      <c r="Q12" s="82" t="str">
        <f t="shared" si="15"/>
        <v/>
      </c>
      <c r="R12" s="82" t="str">
        <f t="shared" si="15"/>
        <v/>
      </c>
      <c r="S12" s="82" t="str">
        <f t="shared" si="15"/>
        <v/>
      </c>
      <c r="T12" s="79">
        <f t="shared" si="2"/>
        <v>0</v>
      </c>
      <c r="U12" s="81"/>
      <c r="V12" s="80" t="str">
        <f t="shared" ref="V12:AF13" si="16">IF(U12="","",U12)</f>
        <v/>
      </c>
      <c r="W12" s="80" t="str">
        <f t="shared" si="16"/>
        <v/>
      </c>
      <c r="X12" s="80" t="str">
        <f t="shared" si="16"/>
        <v/>
      </c>
      <c r="Y12" s="80" t="str">
        <f t="shared" si="16"/>
        <v/>
      </c>
      <c r="Z12" s="80" t="str">
        <f t="shared" si="16"/>
        <v/>
      </c>
      <c r="AA12" s="80" t="str">
        <f t="shared" si="16"/>
        <v/>
      </c>
      <c r="AB12" s="80" t="str">
        <f t="shared" si="16"/>
        <v/>
      </c>
      <c r="AC12" s="80" t="str">
        <f t="shared" si="16"/>
        <v/>
      </c>
      <c r="AD12" s="80" t="str">
        <f t="shared" si="16"/>
        <v/>
      </c>
      <c r="AE12" s="80" t="str">
        <f t="shared" si="16"/>
        <v/>
      </c>
      <c r="AF12" s="80" t="str">
        <f t="shared" si="16"/>
        <v/>
      </c>
      <c r="AG12" s="79">
        <f t="shared" si="4"/>
        <v>0</v>
      </c>
      <c r="AH12" s="63"/>
      <c r="AI12" s="98" t="s">
        <v>135</v>
      </c>
      <c r="AJ12" s="101" t="s">
        <v>136</v>
      </c>
      <c r="AK12" s="63"/>
      <c r="AL12" s="63"/>
      <c r="AM12" s="63"/>
      <c r="AN12" s="62">
        <v>1</v>
      </c>
      <c r="AO12" s="62">
        <v>1</v>
      </c>
      <c r="AP12" s="62">
        <v>7</v>
      </c>
      <c r="AQ12" s="64">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62">
        <f ca="1">COUNTIF(INDIRECT("H"&amp;(ROW()+12*(($AN12-1)*3+$AO12)-ROW())/12+5):INDIRECT("S"&amp;(ROW()+12*(($AN12-1)*3+$AO12)-ROW())/12+5),AQ12)</f>
        <v>0</v>
      </c>
      <c r="AS12" s="64">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62">
        <f ca="1">COUNTIF(INDIRECT("U"&amp;(ROW()+12*(($AN12-1)*3+$AO12)-ROW())/12+5):INDIRECT("AF"&amp;(ROW()+12*(($AN12-1)*3+$AO12)-ROW())/12+5),AS12)</f>
        <v>0</v>
      </c>
      <c r="AU12" s="62">
        <f ca="1">IF(AND(AQ12+AS12&gt;0,AR12+AT12&gt;0),COUNTIF(AU$6:AU11,"&gt;0")+1,0)</f>
        <v>0</v>
      </c>
      <c r="BE12" s="62">
        <v>1</v>
      </c>
      <c r="BG12" s="65">
        <f t="shared" ref="BG12:BR12" si="17">SUM(H12:H13)</f>
        <v>0</v>
      </c>
      <c r="BH12" s="65">
        <f t="shared" si="17"/>
        <v>0</v>
      </c>
      <c r="BI12" s="65">
        <f t="shared" si="17"/>
        <v>0</v>
      </c>
      <c r="BJ12" s="65">
        <f t="shared" si="17"/>
        <v>0</v>
      </c>
      <c r="BK12" s="65">
        <f t="shared" si="17"/>
        <v>0</v>
      </c>
      <c r="BL12" s="65">
        <f t="shared" si="17"/>
        <v>0</v>
      </c>
      <c r="BM12" s="65">
        <f t="shared" si="17"/>
        <v>0</v>
      </c>
      <c r="BN12" s="65">
        <f t="shared" si="17"/>
        <v>0</v>
      </c>
      <c r="BO12" s="65">
        <f t="shared" si="17"/>
        <v>0</v>
      </c>
      <c r="BP12" s="65">
        <f t="shared" si="17"/>
        <v>0</v>
      </c>
      <c r="BQ12" s="65">
        <f t="shared" si="17"/>
        <v>0</v>
      </c>
      <c r="BR12" s="65">
        <f t="shared" si="17"/>
        <v>0</v>
      </c>
      <c r="BS12" s="63"/>
      <c r="BT12" s="65">
        <f t="shared" ref="BT12:CE12" si="18">SUM(U12:U13)</f>
        <v>0</v>
      </c>
      <c r="BU12" s="65">
        <f t="shared" si="18"/>
        <v>0</v>
      </c>
      <c r="BV12" s="65">
        <f t="shared" si="18"/>
        <v>0</v>
      </c>
      <c r="BW12" s="65">
        <f t="shared" si="18"/>
        <v>0</v>
      </c>
      <c r="BX12" s="65">
        <f t="shared" si="18"/>
        <v>0</v>
      </c>
      <c r="BY12" s="65">
        <f t="shared" si="18"/>
        <v>0</v>
      </c>
      <c r="BZ12" s="65">
        <f t="shared" si="18"/>
        <v>0</v>
      </c>
      <c r="CA12" s="65">
        <f t="shared" si="18"/>
        <v>0</v>
      </c>
      <c r="CB12" s="65">
        <f t="shared" si="18"/>
        <v>0</v>
      </c>
      <c r="CC12" s="65">
        <f t="shared" si="18"/>
        <v>0</v>
      </c>
      <c r="CD12" s="65">
        <f t="shared" si="18"/>
        <v>0</v>
      </c>
      <c r="CE12" s="65">
        <f t="shared" si="18"/>
        <v>0</v>
      </c>
      <c r="CH12" s="66" t="s">
        <v>88</v>
      </c>
      <c r="CI12" s="65">
        <f t="shared" ref="CI12:CT12" si="19">IF(OR($D12="副園長",$D12="教頭",$D12="主任保育士",$D12="主幹教諭"),0,BG12)</f>
        <v>0</v>
      </c>
      <c r="CJ12" s="65">
        <f t="shared" si="19"/>
        <v>0</v>
      </c>
      <c r="CK12" s="65">
        <f t="shared" si="19"/>
        <v>0</v>
      </c>
      <c r="CL12" s="65">
        <f t="shared" si="19"/>
        <v>0</v>
      </c>
      <c r="CM12" s="65">
        <f t="shared" si="19"/>
        <v>0</v>
      </c>
      <c r="CN12" s="65">
        <f t="shared" si="19"/>
        <v>0</v>
      </c>
      <c r="CO12" s="65">
        <f t="shared" si="19"/>
        <v>0</v>
      </c>
      <c r="CP12" s="65">
        <f t="shared" si="19"/>
        <v>0</v>
      </c>
      <c r="CQ12" s="65">
        <f t="shared" si="19"/>
        <v>0</v>
      </c>
      <c r="CR12" s="65">
        <f t="shared" si="19"/>
        <v>0</v>
      </c>
      <c r="CS12" s="65">
        <f t="shared" si="19"/>
        <v>0</v>
      </c>
      <c r="CT12" s="65">
        <f t="shared" si="19"/>
        <v>0</v>
      </c>
    </row>
    <row r="13" spans="1:98">
      <c r="A13" s="305"/>
      <c r="B13" s="308"/>
      <c r="C13" s="308"/>
      <c r="D13" s="308"/>
      <c r="E13" s="311"/>
      <c r="F13" s="308"/>
      <c r="G13" s="78" t="s">
        <v>87</v>
      </c>
      <c r="H13" s="77"/>
      <c r="I13" s="76" t="str">
        <f t="shared" si="15"/>
        <v/>
      </c>
      <c r="J13" s="76" t="str">
        <f t="shared" si="15"/>
        <v/>
      </c>
      <c r="K13" s="76" t="str">
        <f t="shared" si="15"/>
        <v/>
      </c>
      <c r="L13" s="76" t="str">
        <f t="shared" si="15"/>
        <v/>
      </c>
      <c r="M13" s="76" t="str">
        <f t="shared" si="15"/>
        <v/>
      </c>
      <c r="N13" s="76" t="str">
        <f t="shared" si="15"/>
        <v/>
      </c>
      <c r="O13" s="76" t="str">
        <f t="shared" si="15"/>
        <v/>
      </c>
      <c r="P13" s="76" t="str">
        <f t="shared" si="15"/>
        <v/>
      </c>
      <c r="Q13" s="76" t="str">
        <f t="shared" si="15"/>
        <v/>
      </c>
      <c r="R13" s="76" t="str">
        <f t="shared" si="15"/>
        <v/>
      </c>
      <c r="S13" s="76" t="str">
        <f t="shared" si="15"/>
        <v/>
      </c>
      <c r="T13" s="73">
        <f t="shared" si="2"/>
        <v>0</v>
      </c>
      <c r="U13" s="75"/>
      <c r="V13" s="74" t="str">
        <f t="shared" si="16"/>
        <v/>
      </c>
      <c r="W13" s="74" t="str">
        <f t="shared" si="16"/>
        <v/>
      </c>
      <c r="X13" s="74" t="str">
        <f t="shared" si="16"/>
        <v/>
      </c>
      <c r="Y13" s="74" t="str">
        <f t="shared" si="16"/>
        <v/>
      </c>
      <c r="Z13" s="74" t="str">
        <f t="shared" si="16"/>
        <v/>
      </c>
      <c r="AA13" s="74" t="str">
        <f t="shared" si="16"/>
        <v/>
      </c>
      <c r="AB13" s="74" t="str">
        <f t="shared" si="16"/>
        <v/>
      </c>
      <c r="AC13" s="74" t="str">
        <f t="shared" si="16"/>
        <v/>
      </c>
      <c r="AD13" s="74" t="str">
        <f t="shared" si="16"/>
        <v/>
      </c>
      <c r="AE13" s="74" t="str">
        <f t="shared" si="16"/>
        <v/>
      </c>
      <c r="AF13" s="74" t="str">
        <f t="shared" si="16"/>
        <v/>
      </c>
      <c r="AG13" s="73">
        <f t="shared" si="4"/>
        <v>0</v>
      </c>
      <c r="AH13" s="63"/>
      <c r="AI13" s="98" t="s">
        <v>137</v>
      </c>
      <c r="AJ13" s="101" t="s">
        <v>138</v>
      </c>
      <c r="AK13" s="63"/>
      <c r="AL13" s="63"/>
      <c r="AM13" s="63"/>
      <c r="AN13" s="62">
        <v>1</v>
      </c>
      <c r="AO13" s="62">
        <v>1</v>
      </c>
      <c r="AP13" s="62">
        <v>8</v>
      </c>
      <c r="AQ13" s="64">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62">
        <f ca="1">COUNTIF(INDIRECT("H"&amp;(ROW()+12*(($AN13-1)*3+$AO13)-ROW())/12+5):INDIRECT("S"&amp;(ROW()+12*(($AN13-1)*3+$AO13)-ROW())/12+5),AQ13)</f>
        <v>0</v>
      </c>
      <c r="AS13" s="64">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62">
        <f ca="1">COUNTIF(INDIRECT("U"&amp;(ROW()+12*(($AN13-1)*3+$AO13)-ROW())/12+5):INDIRECT("AF"&amp;(ROW()+12*(($AN13-1)*3+$AO13)-ROW())/12+5),AS13)</f>
        <v>0</v>
      </c>
      <c r="AU13" s="62">
        <f ca="1">IF(AND(AQ13+AS13&gt;0,AR13+AT13&gt;0),COUNTIF(AU$6:AU12,"&gt;0")+1,0)</f>
        <v>0</v>
      </c>
      <c r="BE13" s="62">
        <v>2</v>
      </c>
      <c r="BF13" s="62" t="s">
        <v>86</v>
      </c>
      <c r="BG13" s="65">
        <f>IF(BG12+BT12&gt;$AJ$27,1,0)</f>
        <v>0</v>
      </c>
      <c r="BH13" s="65">
        <f t="shared" ref="BH13:BR13" si="20">IF(BH12+BU12&gt;$AJ$27,1,0)</f>
        <v>0</v>
      </c>
      <c r="BI13" s="65">
        <f t="shared" si="20"/>
        <v>0</v>
      </c>
      <c r="BJ13" s="65">
        <f t="shared" si="20"/>
        <v>0</v>
      </c>
      <c r="BK13" s="65">
        <f t="shared" si="20"/>
        <v>0</v>
      </c>
      <c r="BL13" s="65">
        <f t="shared" si="20"/>
        <v>0</v>
      </c>
      <c r="BM13" s="65">
        <f t="shared" si="20"/>
        <v>0</v>
      </c>
      <c r="BN13" s="65">
        <f t="shared" si="20"/>
        <v>0</v>
      </c>
      <c r="BO13" s="65">
        <f t="shared" si="20"/>
        <v>0</v>
      </c>
      <c r="BP13" s="65">
        <f t="shared" si="20"/>
        <v>0</v>
      </c>
      <c r="BQ13" s="65">
        <f t="shared" si="20"/>
        <v>0</v>
      </c>
      <c r="BR13" s="65">
        <f t="shared" si="20"/>
        <v>0</v>
      </c>
      <c r="BS13" s="63"/>
      <c r="BT13" s="65"/>
      <c r="BU13" s="65"/>
      <c r="BV13" s="65"/>
      <c r="BW13" s="65"/>
      <c r="BX13" s="65"/>
      <c r="BY13" s="65"/>
      <c r="BZ13" s="65"/>
      <c r="CA13" s="65"/>
      <c r="CB13" s="65"/>
      <c r="CC13" s="65"/>
      <c r="CD13" s="65"/>
      <c r="CE13" s="65"/>
    </row>
    <row r="14" spans="1:98">
      <c r="A14" s="306"/>
      <c r="B14" s="309"/>
      <c r="C14" s="309"/>
      <c r="D14" s="309"/>
      <c r="E14" s="312"/>
      <c r="F14" s="309"/>
      <c r="G14" s="72" t="s">
        <v>162</v>
      </c>
      <c r="H14" s="71"/>
      <c r="I14" s="70"/>
      <c r="J14" s="70"/>
      <c r="K14" s="70"/>
      <c r="L14" s="70"/>
      <c r="M14" s="70"/>
      <c r="N14" s="70"/>
      <c r="O14" s="70"/>
      <c r="P14" s="70"/>
      <c r="Q14" s="70"/>
      <c r="R14" s="70"/>
      <c r="S14" s="70"/>
      <c r="T14" s="67">
        <f t="shared" si="2"/>
        <v>0</v>
      </c>
      <c r="U14" s="69"/>
      <c r="V14" s="68"/>
      <c r="W14" s="68"/>
      <c r="X14" s="68"/>
      <c r="Y14" s="68"/>
      <c r="Z14" s="68"/>
      <c r="AA14" s="68"/>
      <c r="AB14" s="68"/>
      <c r="AC14" s="68"/>
      <c r="AD14" s="68"/>
      <c r="AE14" s="68"/>
      <c r="AF14" s="68"/>
      <c r="AG14" s="67">
        <f t="shared" si="4"/>
        <v>0</v>
      </c>
      <c r="AH14" s="63"/>
      <c r="AI14" s="98" t="s">
        <v>139</v>
      </c>
      <c r="AJ14" s="101" t="s">
        <v>140</v>
      </c>
      <c r="AK14" s="63"/>
      <c r="AL14" s="63"/>
      <c r="AM14" s="63"/>
      <c r="AN14" s="62">
        <v>1</v>
      </c>
      <c r="AO14" s="62">
        <v>1</v>
      </c>
      <c r="AP14" s="62">
        <v>9</v>
      </c>
      <c r="AQ14" s="64">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62">
        <f ca="1">COUNTIF(INDIRECT("H"&amp;(ROW()+12*(($AN14-1)*3+$AO14)-ROW())/12+5):INDIRECT("S"&amp;(ROW()+12*(($AN14-1)*3+$AO14)-ROW())/12+5),AQ14)</f>
        <v>0</v>
      </c>
      <c r="AS14" s="64">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62">
        <f ca="1">COUNTIF(INDIRECT("U"&amp;(ROW()+12*(($AN14-1)*3+$AO14)-ROW())/12+5):INDIRECT("AF"&amp;(ROW()+12*(($AN14-1)*3+$AO14)-ROW())/12+5),AS14)</f>
        <v>0</v>
      </c>
      <c r="AU14" s="62">
        <f ca="1">IF(AND(AQ14+AS14&gt;0,AR14+AT14&gt;0),COUNTIF(AU$6:AU13,"&gt;0")+1,0)</f>
        <v>0</v>
      </c>
      <c r="BE14" s="62">
        <v>3</v>
      </c>
      <c r="BF14" s="66"/>
      <c r="BG14" s="65"/>
      <c r="BH14" s="65"/>
      <c r="BI14" s="65"/>
      <c r="BJ14" s="65"/>
      <c r="BK14" s="65"/>
      <c r="BL14" s="65"/>
      <c r="BM14" s="65"/>
      <c r="BN14" s="65"/>
      <c r="BO14" s="65"/>
      <c r="BP14" s="65"/>
      <c r="BQ14" s="65"/>
      <c r="BR14" s="65"/>
      <c r="BS14" s="63"/>
      <c r="BT14" s="65"/>
      <c r="BU14" s="65"/>
      <c r="BV14" s="65"/>
      <c r="BW14" s="65"/>
      <c r="BX14" s="65"/>
      <c r="BY14" s="65"/>
      <c r="BZ14" s="65"/>
      <c r="CA14" s="65"/>
      <c r="CB14" s="65"/>
      <c r="CC14" s="65"/>
      <c r="CD14" s="65"/>
      <c r="CE14" s="65"/>
    </row>
    <row r="15" spans="1:98">
      <c r="A15" s="304">
        <v>4</v>
      </c>
      <c r="B15" s="307"/>
      <c r="C15" s="307"/>
      <c r="D15" s="307"/>
      <c r="E15" s="310"/>
      <c r="F15" s="307"/>
      <c r="G15" s="84" t="s">
        <v>89</v>
      </c>
      <c r="H15" s="83"/>
      <c r="I15" s="82" t="str">
        <f t="shared" ref="I15:S16" si="21">IF(H15="","",H15)</f>
        <v/>
      </c>
      <c r="J15" s="82" t="str">
        <f t="shared" si="21"/>
        <v/>
      </c>
      <c r="K15" s="82" t="str">
        <f t="shared" si="21"/>
        <v/>
      </c>
      <c r="L15" s="82" t="str">
        <f t="shared" si="21"/>
        <v/>
      </c>
      <c r="M15" s="82" t="str">
        <f t="shared" si="21"/>
        <v/>
      </c>
      <c r="N15" s="82" t="str">
        <f t="shared" si="21"/>
        <v/>
      </c>
      <c r="O15" s="82" t="str">
        <f t="shared" si="21"/>
        <v/>
      </c>
      <c r="P15" s="82" t="str">
        <f t="shared" si="21"/>
        <v/>
      </c>
      <c r="Q15" s="82" t="str">
        <f t="shared" si="21"/>
        <v/>
      </c>
      <c r="R15" s="82" t="str">
        <f t="shared" si="21"/>
        <v/>
      </c>
      <c r="S15" s="82" t="str">
        <f t="shared" si="21"/>
        <v/>
      </c>
      <c r="T15" s="79">
        <f t="shared" si="2"/>
        <v>0</v>
      </c>
      <c r="U15" s="81"/>
      <c r="V15" s="80" t="str">
        <f t="shared" ref="V15:AF16" si="22">IF(U15="","",U15)</f>
        <v/>
      </c>
      <c r="W15" s="80" t="str">
        <f t="shared" si="22"/>
        <v/>
      </c>
      <c r="X15" s="80" t="str">
        <f t="shared" si="22"/>
        <v/>
      </c>
      <c r="Y15" s="80" t="str">
        <f t="shared" si="22"/>
        <v/>
      </c>
      <c r="Z15" s="80" t="str">
        <f t="shared" si="22"/>
        <v/>
      </c>
      <c r="AA15" s="80" t="str">
        <f t="shared" si="22"/>
        <v/>
      </c>
      <c r="AB15" s="80" t="str">
        <f t="shared" si="22"/>
        <v/>
      </c>
      <c r="AC15" s="80" t="str">
        <f t="shared" si="22"/>
        <v/>
      </c>
      <c r="AD15" s="80" t="str">
        <f t="shared" si="22"/>
        <v/>
      </c>
      <c r="AE15" s="80" t="str">
        <f t="shared" si="22"/>
        <v/>
      </c>
      <c r="AF15" s="80" t="str">
        <f t="shared" si="22"/>
        <v/>
      </c>
      <c r="AG15" s="79">
        <f t="shared" si="4"/>
        <v>0</v>
      </c>
      <c r="AH15" s="63"/>
      <c r="AI15" s="98" t="s">
        <v>130</v>
      </c>
      <c r="AJ15" s="101" t="s">
        <v>141</v>
      </c>
      <c r="AK15" s="63"/>
      <c r="AL15" s="63"/>
      <c r="AM15" s="63"/>
      <c r="AN15" s="62">
        <v>1</v>
      </c>
      <c r="AO15" s="62">
        <v>1</v>
      </c>
      <c r="AP15" s="62">
        <v>10</v>
      </c>
      <c r="AQ15" s="64">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62">
        <f ca="1">COUNTIF(INDIRECT("H"&amp;(ROW()+12*(($AN15-1)*3+$AO15)-ROW())/12+5):INDIRECT("S"&amp;(ROW()+12*(($AN15-1)*3+$AO15)-ROW())/12+5),AQ15)</f>
        <v>0</v>
      </c>
      <c r="AS15" s="64">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62">
        <f ca="1">COUNTIF(INDIRECT("U"&amp;(ROW()+12*(($AN15-1)*3+$AO15)-ROW())/12+5):INDIRECT("AF"&amp;(ROW()+12*(($AN15-1)*3+$AO15)-ROW())/12+5),AS15)</f>
        <v>0</v>
      </c>
      <c r="AU15" s="62">
        <f ca="1">IF(AND(AQ15+AS15&gt;0,AR15+AT15&gt;0),COUNTIF(AU$6:AU14,"&gt;0")+1,0)</f>
        <v>0</v>
      </c>
      <c r="BE15" s="62">
        <v>1</v>
      </c>
      <c r="BG15" s="65">
        <f t="shared" ref="BG15:BR15" si="23">SUM(H15:H16)</f>
        <v>0</v>
      </c>
      <c r="BH15" s="65">
        <f t="shared" si="23"/>
        <v>0</v>
      </c>
      <c r="BI15" s="65">
        <f t="shared" si="23"/>
        <v>0</v>
      </c>
      <c r="BJ15" s="65">
        <f t="shared" si="23"/>
        <v>0</v>
      </c>
      <c r="BK15" s="65">
        <f t="shared" si="23"/>
        <v>0</v>
      </c>
      <c r="BL15" s="65">
        <f t="shared" si="23"/>
        <v>0</v>
      </c>
      <c r="BM15" s="65">
        <f t="shared" si="23"/>
        <v>0</v>
      </c>
      <c r="BN15" s="65">
        <f t="shared" si="23"/>
        <v>0</v>
      </c>
      <c r="BO15" s="65">
        <f t="shared" si="23"/>
        <v>0</v>
      </c>
      <c r="BP15" s="65">
        <f t="shared" si="23"/>
        <v>0</v>
      </c>
      <c r="BQ15" s="65">
        <f t="shared" si="23"/>
        <v>0</v>
      </c>
      <c r="BR15" s="65">
        <f t="shared" si="23"/>
        <v>0</v>
      </c>
      <c r="BS15" s="63"/>
      <c r="BT15" s="65">
        <f t="shared" ref="BT15:CE15" si="24">SUM(U15:U16)</f>
        <v>0</v>
      </c>
      <c r="BU15" s="65">
        <f t="shared" si="24"/>
        <v>0</v>
      </c>
      <c r="BV15" s="65">
        <f t="shared" si="24"/>
        <v>0</v>
      </c>
      <c r="BW15" s="65">
        <f t="shared" si="24"/>
        <v>0</v>
      </c>
      <c r="BX15" s="65">
        <f t="shared" si="24"/>
        <v>0</v>
      </c>
      <c r="BY15" s="65">
        <f t="shared" si="24"/>
        <v>0</v>
      </c>
      <c r="BZ15" s="65">
        <f t="shared" si="24"/>
        <v>0</v>
      </c>
      <c r="CA15" s="65">
        <f t="shared" si="24"/>
        <v>0</v>
      </c>
      <c r="CB15" s="65">
        <f t="shared" si="24"/>
        <v>0</v>
      </c>
      <c r="CC15" s="65">
        <f t="shared" si="24"/>
        <v>0</v>
      </c>
      <c r="CD15" s="65">
        <f t="shared" si="24"/>
        <v>0</v>
      </c>
      <c r="CE15" s="65">
        <f t="shared" si="24"/>
        <v>0</v>
      </c>
      <c r="CH15" s="66" t="s">
        <v>88</v>
      </c>
      <c r="CI15" s="65">
        <f t="shared" ref="CI15:CT15" si="25">IF(OR($D15="副園長",$D15="教頭",$D15="主任保育士",$D15="主幹教諭"),0,BG15)</f>
        <v>0</v>
      </c>
      <c r="CJ15" s="65">
        <f t="shared" si="25"/>
        <v>0</v>
      </c>
      <c r="CK15" s="65">
        <f t="shared" si="25"/>
        <v>0</v>
      </c>
      <c r="CL15" s="65">
        <f t="shared" si="25"/>
        <v>0</v>
      </c>
      <c r="CM15" s="65">
        <f t="shared" si="25"/>
        <v>0</v>
      </c>
      <c r="CN15" s="65">
        <f t="shared" si="25"/>
        <v>0</v>
      </c>
      <c r="CO15" s="65">
        <f t="shared" si="25"/>
        <v>0</v>
      </c>
      <c r="CP15" s="65">
        <f t="shared" si="25"/>
        <v>0</v>
      </c>
      <c r="CQ15" s="65">
        <f t="shared" si="25"/>
        <v>0</v>
      </c>
      <c r="CR15" s="65">
        <f t="shared" si="25"/>
        <v>0</v>
      </c>
      <c r="CS15" s="65">
        <f t="shared" si="25"/>
        <v>0</v>
      </c>
      <c r="CT15" s="65">
        <f t="shared" si="25"/>
        <v>0</v>
      </c>
    </row>
    <row r="16" spans="1:98">
      <c r="A16" s="305"/>
      <c r="B16" s="308"/>
      <c r="C16" s="308"/>
      <c r="D16" s="308"/>
      <c r="E16" s="311"/>
      <c r="F16" s="308"/>
      <c r="G16" s="78" t="s">
        <v>87</v>
      </c>
      <c r="H16" s="77"/>
      <c r="I16" s="76" t="str">
        <f t="shared" si="21"/>
        <v/>
      </c>
      <c r="J16" s="76" t="str">
        <f t="shared" si="21"/>
        <v/>
      </c>
      <c r="K16" s="76" t="str">
        <f t="shared" si="21"/>
        <v/>
      </c>
      <c r="L16" s="76" t="str">
        <f t="shared" si="21"/>
        <v/>
      </c>
      <c r="M16" s="76" t="str">
        <f t="shared" si="21"/>
        <v/>
      </c>
      <c r="N16" s="76" t="str">
        <f t="shared" si="21"/>
        <v/>
      </c>
      <c r="O16" s="76" t="str">
        <f t="shared" si="21"/>
        <v/>
      </c>
      <c r="P16" s="76" t="str">
        <f t="shared" si="21"/>
        <v/>
      </c>
      <c r="Q16" s="76" t="str">
        <f t="shared" si="21"/>
        <v/>
      </c>
      <c r="R16" s="76" t="str">
        <f t="shared" si="21"/>
        <v/>
      </c>
      <c r="S16" s="76" t="str">
        <f t="shared" si="21"/>
        <v/>
      </c>
      <c r="T16" s="73">
        <f t="shared" si="2"/>
        <v>0</v>
      </c>
      <c r="U16" s="75"/>
      <c r="V16" s="74" t="str">
        <f t="shared" si="22"/>
        <v/>
      </c>
      <c r="W16" s="74" t="str">
        <f t="shared" si="22"/>
        <v/>
      </c>
      <c r="X16" s="74" t="str">
        <f t="shared" si="22"/>
        <v/>
      </c>
      <c r="Y16" s="74" t="str">
        <f t="shared" si="22"/>
        <v/>
      </c>
      <c r="Z16" s="74" t="str">
        <f t="shared" si="22"/>
        <v/>
      </c>
      <c r="AA16" s="74" t="str">
        <f t="shared" si="22"/>
        <v/>
      </c>
      <c r="AB16" s="74" t="str">
        <f t="shared" si="22"/>
        <v/>
      </c>
      <c r="AC16" s="74" t="str">
        <f t="shared" si="22"/>
        <v/>
      </c>
      <c r="AD16" s="74" t="str">
        <f t="shared" si="22"/>
        <v/>
      </c>
      <c r="AE16" s="74" t="str">
        <f t="shared" si="22"/>
        <v/>
      </c>
      <c r="AF16" s="74" t="str">
        <f t="shared" si="22"/>
        <v/>
      </c>
      <c r="AG16" s="73">
        <f t="shared" si="4"/>
        <v>0</v>
      </c>
      <c r="AH16" s="63"/>
      <c r="AI16" s="98" t="s">
        <v>131</v>
      </c>
      <c r="AJ16" s="101" t="s">
        <v>142</v>
      </c>
      <c r="AK16" s="63"/>
      <c r="AL16" s="63"/>
      <c r="AM16" s="63"/>
      <c r="AN16" s="62">
        <v>1</v>
      </c>
      <c r="AO16" s="62">
        <v>1</v>
      </c>
      <c r="AP16" s="62">
        <v>11</v>
      </c>
      <c r="AQ16" s="64">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62">
        <f ca="1">COUNTIF(INDIRECT("H"&amp;(ROW()+12*(($AN16-1)*3+$AO16)-ROW())/12+5):INDIRECT("S"&amp;(ROW()+12*(($AN16-1)*3+$AO16)-ROW())/12+5),AQ16)</f>
        <v>0</v>
      </c>
      <c r="AS16" s="64">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62">
        <f ca="1">COUNTIF(INDIRECT("U"&amp;(ROW()+12*(($AN16-1)*3+$AO16)-ROW())/12+5):INDIRECT("AF"&amp;(ROW()+12*(($AN16-1)*3+$AO16)-ROW())/12+5),AS16)</f>
        <v>0</v>
      </c>
      <c r="AU16" s="62">
        <f ca="1">IF(AND(AQ16+AS16&gt;0,AR16+AT16&gt;0),COUNTIF(AU$6:AU15,"&gt;0")+1,0)</f>
        <v>0</v>
      </c>
      <c r="BE16" s="62">
        <v>2</v>
      </c>
      <c r="BF16" s="62" t="s">
        <v>86</v>
      </c>
      <c r="BG16" s="65">
        <f>IF(BG15+BT15&gt;$AJ$27,1,0)</f>
        <v>0</v>
      </c>
      <c r="BH16" s="65">
        <f t="shared" ref="BH16:BR16" si="26">IF(BH15+BU15&gt;$AJ$27,1,0)</f>
        <v>0</v>
      </c>
      <c r="BI16" s="65">
        <f t="shared" si="26"/>
        <v>0</v>
      </c>
      <c r="BJ16" s="65">
        <f t="shared" si="26"/>
        <v>0</v>
      </c>
      <c r="BK16" s="65">
        <f t="shared" si="26"/>
        <v>0</v>
      </c>
      <c r="BL16" s="65">
        <f t="shared" si="26"/>
        <v>0</v>
      </c>
      <c r="BM16" s="65">
        <f t="shared" si="26"/>
        <v>0</v>
      </c>
      <c r="BN16" s="65">
        <f t="shared" si="26"/>
        <v>0</v>
      </c>
      <c r="BO16" s="65">
        <f t="shared" si="26"/>
        <v>0</v>
      </c>
      <c r="BP16" s="65">
        <f t="shared" si="26"/>
        <v>0</v>
      </c>
      <c r="BQ16" s="65">
        <f t="shared" si="26"/>
        <v>0</v>
      </c>
      <c r="BR16" s="65">
        <f t="shared" si="26"/>
        <v>0</v>
      </c>
      <c r="BS16" s="63"/>
      <c r="BT16" s="65"/>
      <c r="BU16" s="65"/>
      <c r="BV16" s="65"/>
      <c r="BW16" s="65"/>
      <c r="BX16" s="65"/>
      <c r="BY16" s="65"/>
      <c r="BZ16" s="65"/>
      <c r="CA16" s="65"/>
      <c r="CB16" s="65"/>
      <c r="CC16" s="65"/>
      <c r="CD16" s="65"/>
      <c r="CE16" s="65"/>
    </row>
    <row r="17" spans="1:98">
      <c r="A17" s="306"/>
      <c r="B17" s="309"/>
      <c r="C17" s="309"/>
      <c r="D17" s="309"/>
      <c r="E17" s="312"/>
      <c r="F17" s="309"/>
      <c r="G17" s="72" t="s">
        <v>162</v>
      </c>
      <c r="H17" s="71"/>
      <c r="I17" s="70"/>
      <c r="J17" s="70"/>
      <c r="K17" s="70"/>
      <c r="L17" s="70"/>
      <c r="M17" s="70"/>
      <c r="N17" s="70"/>
      <c r="O17" s="70"/>
      <c r="P17" s="70"/>
      <c r="Q17" s="70"/>
      <c r="R17" s="70"/>
      <c r="S17" s="70"/>
      <c r="T17" s="67">
        <f t="shared" si="2"/>
        <v>0</v>
      </c>
      <c r="U17" s="69"/>
      <c r="V17" s="68"/>
      <c r="W17" s="68"/>
      <c r="X17" s="68"/>
      <c r="Y17" s="68"/>
      <c r="Z17" s="68"/>
      <c r="AA17" s="68"/>
      <c r="AB17" s="68"/>
      <c r="AC17" s="68"/>
      <c r="AD17" s="68"/>
      <c r="AE17" s="68"/>
      <c r="AF17" s="68"/>
      <c r="AG17" s="67">
        <f t="shared" si="4"/>
        <v>0</v>
      </c>
      <c r="AH17" s="63"/>
      <c r="AI17" s="98"/>
      <c r="AJ17" s="101" t="s">
        <v>143</v>
      </c>
      <c r="AK17" s="63"/>
      <c r="AL17" s="63"/>
      <c r="AM17" s="63"/>
      <c r="AN17" s="62">
        <v>1</v>
      </c>
      <c r="AO17" s="62">
        <v>1</v>
      </c>
      <c r="AP17" s="62">
        <v>12</v>
      </c>
      <c r="AQ17" s="64">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62">
        <f ca="1">COUNTIF(INDIRECT("H"&amp;(ROW()+12*(($AN17-1)*3+$AO17)-ROW())/12+5):INDIRECT("S"&amp;(ROW()+12*(($AN17-1)*3+$AO17)-ROW())/12+5),AQ17)</f>
        <v>0</v>
      </c>
      <c r="AS17" s="64">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62">
        <f ca="1">COUNTIF(INDIRECT("U"&amp;(ROW()+12*(($AN17-1)*3+$AO17)-ROW())/12+5):INDIRECT("AF"&amp;(ROW()+12*(($AN17-1)*3+$AO17)-ROW())/12+5),AS17)</f>
        <v>0</v>
      </c>
      <c r="AU17" s="62">
        <f ca="1">IF(AND(AQ17+AS17&gt;0,AR17+AT17&gt;0),COUNTIF(AU$6:AU16,"&gt;0")+1,0)</f>
        <v>0</v>
      </c>
      <c r="BE17" s="62">
        <v>3</v>
      </c>
      <c r="BF17" s="66"/>
      <c r="BG17" s="65"/>
      <c r="BH17" s="65"/>
      <c r="BI17" s="65"/>
      <c r="BJ17" s="65"/>
      <c r="BK17" s="65"/>
      <c r="BL17" s="65"/>
      <c r="BM17" s="65"/>
      <c r="BN17" s="65"/>
      <c r="BO17" s="65"/>
      <c r="BP17" s="65"/>
      <c r="BQ17" s="65"/>
      <c r="BR17" s="65"/>
      <c r="BS17" s="63"/>
      <c r="BT17" s="65"/>
      <c r="BU17" s="65"/>
      <c r="BV17" s="65"/>
      <c r="BW17" s="65"/>
      <c r="BX17" s="65"/>
      <c r="BY17" s="65"/>
      <c r="BZ17" s="65"/>
      <c r="CA17" s="65"/>
      <c r="CB17" s="65"/>
      <c r="CC17" s="65"/>
      <c r="CD17" s="65"/>
      <c r="CE17" s="65"/>
    </row>
    <row r="18" spans="1:98">
      <c r="A18" s="304">
        <v>5</v>
      </c>
      <c r="B18" s="307"/>
      <c r="C18" s="307"/>
      <c r="D18" s="307"/>
      <c r="E18" s="310"/>
      <c r="F18" s="307"/>
      <c r="G18" s="84" t="s">
        <v>89</v>
      </c>
      <c r="H18" s="83"/>
      <c r="I18" s="82" t="str">
        <f t="shared" ref="I18:S19" si="27">IF(H18="","",H18)</f>
        <v/>
      </c>
      <c r="J18" s="82" t="str">
        <f t="shared" si="27"/>
        <v/>
      </c>
      <c r="K18" s="82" t="str">
        <f t="shared" si="27"/>
        <v/>
      </c>
      <c r="L18" s="82" t="str">
        <f t="shared" si="27"/>
        <v/>
      </c>
      <c r="M18" s="82" t="str">
        <f t="shared" si="27"/>
        <v/>
      </c>
      <c r="N18" s="82" t="str">
        <f t="shared" si="27"/>
        <v/>
      </c>
      <c r="O18" s="82" t="str">
        <f t="shared" si="27"/>
        <v/>
      </c>
      <c r="P18" s="82" t="str">
        <f t="shared" si="27"/>
        <v/>
      </c>
      <c r="Q18" s="82" t="str">
        <f t="shared" si="27"/>
        <v/>
      </c>
      <c r="R18" s="82" t="str">
        <f t="shared" si="27"/>
        <v/>
      </c>
      <c r="S18" s="82" t="str">
        <f t="shared" si="27"/>
        <v/>
      </c>
      <c r="T18" s="79">
        <f t="shared" si="2"/>
        <v>0</v>
      </c>
      <c r="U18" s="81"/>
      <c r="V18" s="80" t="str">
        <f t="shared" ref="V18:AF19" si="28">IF(U18="","",U18)</f>
        <v/>
      </c>
      <c r="W18" s="80" t="str">
        <f t="shared" si="28"/>
        <v/>
      </c>
      <c r="X18" s="80" t="str">
        <f t="shared" si="28"/>
        <v/>
      </c>
      <c r="Y18" s="80" t="str">
        <f t="shared" si="28"/>
        <v/>
      </c>
      <c r="Z18" s="80" t="str">
        <f t="shared" si="28"/>
        <v/>
      </c>
      <c r="AA18" s="80" t="str">
        <f t="shared" si="28"/>
        <v/>
      </c>
      <c r="AB18" s="80" t="str">
        <f t="shared" si="28"/>
        <v/>
      </c>
      <c r="AC18" s="80" t="str">
        <f t="shared" si="28"/>
        <v/>
      </c>
      <c r="AD18" s="80" t="str">
        <f t="shared" si="28"/>
        <v/>
      </c>
      <c r="AE18" s="80" t="str">
        <f t="shared" si="28"/>
        <v/>
      </c>
      <c r="AF18" s="80" t="str">
        <f t="shared" si="28"/>
        <v/>
      </c>
      <c r="AG18" s="79">
        <f t="shared" si="4"/>
        <v>0</v>
      </c>
      <c r="AH18" s="63"/>
      <c r="AI18" s="98"/>
      <c r="AJ18" s="101" t="s">
        <v>144</v>
      </c>
      <c r="AK18" s="63"/>
      <c r="AL18" s="63"/>
      <c r="AM18" s="63"/>
      <c r="AN18" s="62">
        <v>1</v>
      </c>
      <c r="AO18" s="62">
        <v>2</v>
      </c>
      <c r="AP18" s="62">
        <v>1</v>
      </c>
      <c r="AQ18" s="64">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62">
        <f ca="1">COUNTIF(INDIRECT("H"&amp;(ROW()+12*(($AN18-1)*3+$AO18)-ROW())/12+5):INDIRECT("S"&amp;(ROW()+12*(($AN18-1)*3+$AO18)-ROW())/12+5),AQ18)</f>
        <v>0</v>
      </c>
      <c r="AS18" s="64">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62">
        <f ca="1">COUNTIF(INDIRECT("U"&amp;(ROW()+12*(($AN18-1)*3+$AO18)-ROW())/12+5):INDIRECT("AF"&amp;(ROW()+12*(($AN18-1)*3+$AO18)-ROW())/12+5),AS18)</f>
        <v>0</v>
      </c>
      <c r="AU18" s="62">
        <f ca="1">IF(AND(AQ18+AS18&gt;0,AR18+AT18&gt;0),COUNTIF(AU$6:AU17,"&gt;0")+1,0)</f>
        <v>0</v>
      </c>
      <c r="BE18" s="62">
        <v>1</v>
      </c>
      <c r="BG18" s="65">
        <f t="shared" ref="BG18:BR18" si="29">SUM(H18:H19)</f>
        <v>0</v>
      </c>
      <c r="BH18" s="65">
        <f t="shared" si="29"/>
        <v>0</v>
      </c>
      <c r="BI18" s="65">
        <f t="shared" si="29"/>
        <v>0</v>
      </c>
      <c r="BJ18" s="65">
        <f t="shared" si="29"/>
        <v>0</v>
      </c>
      <c r="BK18" s="65">
        <f t="shared" si="29"/>
        <v>0</v>
      </c>
      <c r="BL18" s="65">
        <f t="shared" si="29"/>
        <v>0</v>
      </c>
      <c r="BM18" s="65">
        <f t="shared" si="29"/>
        <v>0</v>
      </c>
      <c r="BN18" s="65">
        <f t="shared" si="29"/>
        <v>0</v>
      </c>
      <c r="BO18" s="65">
        <f t="shared" si="29"/>
        <v>0</v>
      </c>
      <c r="BP18" s="65">
        <f t="shared" si="29"/>
        <v>0</v>
      </c>
      <c r="BQ18" s="65">
        <f t="shared" si="29"/>
        <v>0</v>
      </c>
      <c r="BR18" s="65">
        <f t="shared" si="29"/>
        <v>0</v>
      </c>
      <c r="BS18" s="63"/>
      <c r="BT18" s="65">
        <f t="shared" ref="BT18:CE18" si="30">SUM(U18:U19)</f>
        <v>0</v>
      </c>
      <c r="BU18" s="65">
        <f t="shared" si="30"/>
        <v>0</v>
      </c>
      <c r="BV18" s="65">
        <f t="shared" si="30"/>
        <v>0</v>
      </c>
      <c r="BW18" s="65">
        <f t="shared" si="30"/>
        <v>0</v>
      </c>
      <c r="BX18" s="65">
        <f t="shared" si="30"/>
        <v>0</v>
      </c>
      <c r="BY18" s="65">
        <f t="shared" si="30"/>
        <v>0</v>
      </c>
      <c r="BZ18" s="65">
        <f t="shared" si="30"/>
        <v>0</v>
      </c>
      <c r="CA18" s="65">
        <f t="shared" si="30"/>
        <v>0</v>
      </c>
      <c r="CB18" s="65">
        <f t="shared" si="30"/>
        <v>0</v>
      </c>
      <c r="CC18" s="65">
        <f t="shared" si="30"/>
        <v>0</v>
      </c>
      <c r="CD18" s="65">
        <f t="shared" si="30"/>
        <v>0</v>
      </c>
      <c r="CE18" s="65">
        <f t="shared" si="30"/>
        <v>0</v>
      </c>
      <c r="CH18" s="66" t="s">
        <v>88</v>
      </c>
      <c r="CI18" s="65">
        <f t="shared" ref="CI18:CT18" si="31">IF(OR($D18="副園長",$D18="教頭",$D18="主任保育士",$D18="主幹教諭"),0,BG18)</f>
        <v>0</v>
      </c>
      <c r="CJ18" s="65">
        <f t="shared" si="31"/>
        <v>0</v>
      </c>
      <c r="CK18" s="65">
        <f t="shared" si="31"/>
        <v>0</v>
      </c>
      <c r="CL18" s="65">
        <f t="shared" si="31"/>
        <v>0</v>
      </c>
      <c r="CM18" s="65">
        <f t="shared" si="31"/>
        <v>0</v>
      </c>
      <c r="CN18" s="65">
        <f t="shared" si="31"/>
        <v>0</v>
      </c>
      <c r="CO18" s="65">
        <f t="shared" si="31"/>
        <v>0</v>
      </c>
      <c r="CP18" s="65">
        <f t="shared" si="31"/>
        <v>0</v>
      </c>
      <c r="CQ18" s="65">
        <f t="shared" si="31"/>
        <v>0</v>
      </c>
      <c r="CR18" s="65">
        <f t="shared" si="31"/>
        <v>0</v>
      </c>
      <c r="CS18" s="65">
        <f t="shared" si="31"/>
        <v>0</v>
      </c>
      <c r="CT18" s="65">
        <f t="shared" si="31"/>
        <v>0</v>
      </c>
    </row>
    <row r="19" spans="1:98">
      <c r="A19" s="305"/>
      <c r="B19" s="308"/>
      <c r="C19" s="308"/>
      <c r="D19" s="308"/>
      <c r="E19" s="311"/>
      <c r="F19" s="308"/>
      <c r="G19" s="78" t="s">
        <v>87</v>
      </c>
      <c r="H19" s="77"/>
      <c r="I19" s="76" t="str">
        <f t="shared" si="27"/>
        <v/>
      </c>
      <c r="J19" s="76" t="str">
        <f t="shared" si="27"/>
        <v/>
      </c>
      <c r="K19" s="76" t="str">
        <f t="shared" si="27"/>
        <v/>
      </c>
      <c r="L19" s="76" t="str">
        <f t="shared" si="27"/>
        <v/>
      </c>
      <c r="M19" s="76" t="str">
        <f t="shared" si="27"/>
        <v/>
      </c>
      <c r="N19" s="76" t="str">
        <f t="shared" si="27"/>
        <v/>
      </c>
      <c r="O19" s="76" t="str">
        <f t="shared" si="27"/>
        <v/>
      </c>
      <c r="P19" s="76" t="str">
        <f t="shared" si="27"/>
        <v/>
      </c>
      <c r="Q19" s="76" t="str">
        <f t="shared" si="27"/>
        <v/>
      </c>
      <c r="R19" s="76" t="str">
        <f t="shared" si="27"/>
        <v/>
      </c>
      <c r="S19" s="76" t="str">
        <f t="shared" si="27"/>
        <v/>
      </c>
      <c r="T19" s="73">
        <f t="shared" si="2"/>
        <v>0</v>
      </c>
      <c r="U19" s="75"/>
      <c r="V19" s="74" t="str">
        <f t="shared" si="28"/>
        <v/>
      </c>
      <c r="W19" s="74" t="str">
        <f t="shared" si="28"/>
        <v/>
      </c>
      <c r="X19" s="74" t="str">
        <f t="shared" si="28"/>
        <v/>
      </c>
      <c r="Y19" s="74" t="str">
        <f t="shared" si="28"/>
        <v/>
      </c>
      <c r="Z19" s="74" t="str">
        <f t="shared" si="28"/>
        <v/>
      </c>
      <c r="AA19" s="74" t="str">
        <f t="shared" si="28"/>
        <v/>
      </c>
      <c r="AB19" s="74" t="str">
        <f t="shared" si="28"/>
        <v/>
      </c>
      <c r="AC19" s="74" t="str">
        <f t="shared" si="28"/>
        <v/>
      </c>
      <c r="AD19" s="74" t="str">
        <f t="shared" si="28"/>
        <v/>
      </c>
      <c r="AE19" s="74" t="str">
        <f t="shared" si="28"/>
        <v/>
      </c>
      <c r="AF19" s="74" t="str">
        <f t="shared" si="28"/>
        <v/>
      </c>
      <c r="AG19" s="73">
        <f t="shared" si="4"/>
        <v>0</v>
      </c>
      <c r="AH19" s="63"/>
      <c r="AI19" s="98"/>
      <c r="AJ19" s="101" t="s">
        <v>145</v>
      </c>
      <c r="AK19" s="63"/>
      <c r="AL19" s="63"/>
      <c r="AM19" s="63"/>
      <c r="AN19" s="62">
        <v>1</v>
      </c>
      <c r="AO19" s="62">
        <v>2</v>
      </c>
      <c r="AP19" s="62">
        <v>2</v>
      </c>
      <c r="AQ19" s="64">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62">
        <f ca="1">COUNTIF(INDIRECT("H"&amp;(ROW()+12*(($AN19-1)*3+$AO19)-ROW())/12+5):INDIRECT("S"&amp;(ROW()+12*(($AN19-1)*3+$AO19)-ROW())/12+5),AQ19)</f>
        <v>0</v>
      </c>
      <c r="AS19" s="64">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62">
        <f ca="1">COUNTIF(INDIRECT("U"&amp;(ROW()+12*(($AN19-1)*3+$AO19)-ROW())/12+5):INDIRECT("AF"&amp;(ROW()+12*(($AN19-1)*3+$AO19)-ROW())/12+5),AS19)</f>
        <v>0</v>
      </c>
      <c r="AU19" s="62">
        <f ca="1">IF(AND(AQ19+AS19&gt;0,AR19+AT19&gt;0),COUNTIF(AU$6:AU18,"&gt;0")+1,0)</f>
        <v>0</v>
      </c>
      <c r="BE19" s="62">
        <v>2</v>
      </c>
      <c r="BF19" s="62" t="s">
        <v>86</v>
      </c>
      <c r="BG19" s="65">
        <f t="shared" ref="BG19:BR19" si="32">IF(BG18+BT18&gt;$AJ$27,1,0)</f>
        <v>0</v>
      </c>
      <c r="BH19" s="65">
        <f t="shared" si="32"/>
        <v>0</v>
      </c>
      <c r="BI19" s="65">
        <f t="shared" si="32"/>
        <v>0</v>
      </c>
      <c r="BJ19" s="65">
        <f t="shared" si="32"/>
        <v>0</v>
      </c>
      <c r="BK19" s="65">
        <f t="shared" si="32"/>
        <v>0</v>
      </c>
      <c r="BL19" s="65">
        <f t="shared" si="32"/>
        <v>0</v>
      </c>
      <c r="BM19" s="65">
        <f t="shared" si="32"/>
        <v>0</v>
      </c>
      <c r="BN19" s="65">
        <f t="shared" si="32"/>
        <v>0</v>
      </c>
      <c r="BO19" s="65">
        <f t="shared" si="32"/>
        <v>0</v>
      </c>
      <c r="BP19" s="65">
        <f t="shared" si="32"/>
        <v>0</v>
      </c>
      <c r="BQ19" s="65">
        <f t="shared" si="32"/>
        <v>0</v>
      </c>
      <c r="BR19" s="65">
        <f t="shared" si="32"/>
        <v>0</v>
      </c>
      <c r="BS19" s="63"/>
      <c r="BT19" s="65"/>
      <c r="BU19" s="65"/>
      <c r="BV19" s="65"/>
      <c r="BW19" s="65"/>
      <c r="BX19" s="65"/>
      <c r="BY19" s="65"/>
      <c r="BZ19" s="65"/>
      <c r="CA19" s="65"/>
      <c r="CB19" s="65"/>
      <c r="CC19" s="65"/>
      <c r="CD19" s="65"/>
      <c r="CE19" s="65"/>
    </row>
    <row r="20" spans="1:98">
      <c r="A20" s="306"/>
      <c r="B20" s="309"/>
      <c r="C20" s="309"/>
      <c r="D20" s="309"/>
      <c r="E20" s="312"/>
      <c r="F20" s="309"/>
      <c r="G20" s="72" t="s">
        <v>162</v>
      </c>
      <c r="H20" s="71"/>
      <c r="I20" s="70"/>
      <c r="J20" s="70"/>
      <c r="K20" s="70"/>
      <c r="L20" s="70"/>
      <c r="M20" s="70"/>
      <c r="N20" s="70"/>
      <c r="O20" s="70"/>
      <c r="P20" s="70"/>
      <c r="Q20" s="70"/>
      <c r="R20" s="70"/>
      <c r="S20" s="70"/>
      <c r="T20" s="67">
        <f t="shared" si="2"/>
        <v>0</v>
      </c>
      <c r="U20" s="69"/>
      <c r="V20" s="68"/>
      <c r="W20" s="68"/>
      <c r="X20" s="68"/>
      <c r="Y20" s="68"/>
      <c r="Z20" s="68"/>
      <c r="AA20" s="68"/>
      <c r="AB20" s="68"/>
      <c r="AC20" s="68"/>
      <c r="AD20" s="68"/>
      <c r="AE20" s="68"/>
      <c r="AF20" s="68"/>
      <c r="AG20" s="67">
        <f t="shared" si="4"/>
        <v>0</v>
      </c>
      <c r="AH20" s="63"/>
      <c r="AI20" s="98"/>
      <c r="AJ20" s="101" t="s">
        <v>146</v>
      </c>
      <c r="AK20" s="63"/>
      <c r="AL20" s="63"/>
      <c r="AM20" s="63"/>
      <c r="AN20" s="62">
        <v>1</v>
      </c>
      <c r="AO20" s="62">
        <v>2</v>
      </c>
      <c r="AP20" s="62">
        <v>3</v>
      </c>
      <c r="AQ20" s="64">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62">
        <f ca="1">COUNTIF(INDIRECT("H"&amp;(ROW()+12*(($AN20-1)*3+$AO20)-ROW())/12+5):INDIRECT("S"&amp;(ROW()+12*(($AN20-1)*3+$AO20)-ROW())/12+5),AQ20)</f>
        <v>0</v>
      </c>
      <c r="AS20" s="64">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62">
        <f ca="1">COUNTIF(INDIRECT("U"&amp;(ROW()+12*(($AN20-1)*3+$AO20)-ROW())/12+5):INDIRECT("AF"&amp;(ROW()+12*(($AN20-1)*3+$AO20)-ROW())/12+5),AS20)</f>
        <v>0</v>
      </c>
      <c r="AU20" s="62">
        <f ca="1">IF(AND(AQ20+AS20&gt;0,AR20+AT20&gt;0),COUNTIF(AU$6:AU19,"&gt;0")+1,0)</f>
        <v>0</v>
      </c>
      <c r="BE20" s="62">
        <v>3</v>
      </c>
      <c r="BF20" s="66"/>
      <c r="BG20" s="65"/>
      <c r="BH20" s="65"/>
      <c r="BI20" s="65"/>
      <c r="BJ20" s="65"/>
      <c r="BK20" s="65"/>
      <c r="BL20" s="65"/>
      <c r="BM20" s="65"/>
      <c r="BN20" s="65"/>
      <c r="BO20" s="65"/>
      <c r="BP20" s="65"/>
      <c r="BQ20" s="65"/>
      <c r="BR20" s="65"/>
      <c r="BS20" s="63"/>
      <c r="BT20" s="65"/>
      <c r="BU20" s="65"/>
      <c r="BV20" s="65"/>
      <c r="BW20" s="65"/>
      <c r="BX20" s="65"/>
      <c r="BY20" s="65"/>
      <c r="BZ20" s="65"/>
      <c r="CA20" s="65"/>
      <c r="CB20" s="65"/>
      <c r="CC20" s="65"/>
      <c r="CD20" s="65"/>
      <c r="CE20" s="65"/>
    </row>
    <row r="21" spans="1:98">
      <c r="A21" s="304">
        <v>6</v>
      </c>
      <c r="B21" s="307"/>
      <c r="C21" s="307"/>
      <c r="D21" s="307"/>
      <c r="E21" s="310"/>
      <c r="F21" s="307"/>
      <c r="G21" s="84" t="s">
        <v>89</v>
      </c>
      <c r="H21" s="83"/>
      <c r="I21" s="82" t="str">
        <f t="shared" ref="I21:S22" si="33">IF(H21="","",H21)</f>
        <v/>
      </c>
      <c r="J21" s="82" t="str">
        <f t="shared" si="33"/>
        <v/>
      </c>
      <c r="K21" s="82" t="str">
        <f t="shared" si="33"/>
        <v/>
      </c>
      <c r="L21" s="82" t="str">
        <f t="shared" si="33"/>
        <v/>
      </c>
      <c r="M21" s="82" t="str">
        <f t="shared" si="33"/>
        <v/>
      </c>
      <c r="N21" s="82" t="str">
        <f t="shared" si="33"/>
        <v/>
      </c>
      <c r="O21" s="82" t="str">
        <f t="shared" si="33"/>
        <v/>
      </c>
      <c r="P21" s="82" t="str">
        <f t="shared" si="33"/>
        <v/>
      </c>
      <c r="Q21" s="82" t="str">
        <f t="shared" si="33"/>
        <v/>
      </c>
      <c r="R21" s="82" t="str">
        <f t="shared" si="33"/>
        <v/>
      </c>
      <c r="S21" s="82" t="str">
        <f t="shared" si="33"/>
        <v/>
      </c>
      <c r="T21" s="79">
        <f t="shared" si="2"/>
        <v>0</v>
      </c>
      <c r="U21" s="81"/>
      <c r="V21" s="80" t="str">
        <f t="shared" ref="V21:AF22" si="34">IF(U21="","",U21)</f>
        <v/>
      </c>
      <c r="W21" s="80" t="str">
        <f t="shared" si="34"/>
        <v/>
      </c>
      <c r="X21" s="80" t="str">
        <f t="shared" si="34"/>
        <v/>
      </c>
      <c r="Y21" s="80" t="str">
        <f t="shared" si="34"/>
        <v/>
      </c>
      <c r="Z21" s="80" t="str">
        <f t="shared" si="34"/>
        <v/>
      </c>
      <c r="AA21" s="80" t="str">
        <f t="shared" si="34"/>
        <v/>
      </c>
      <c r="AB21" s="80" t="str">
        <f t="shared" si="34"/>
        <v/>
      </c>
      <c r="AC21" s="80" t="str">
        <f t="shared" si="34"/>
        <v/>
      </c>
      <c r="AD21" s="80" t="str">
        <f t="shared" si="34"/>
        <v/>
      </c>
      <c r="AE21" s="80" t="str">
        <f t="shared" si="34"/>
        <v/>
      </c>
      <c r="AF21" s="80" t="str">
        <f t="shared" si="34"/>
        <v/>
      </c>
      <c r="AG21" s="79">
        <f t="shared" si="4"/>
        <v>0</v>
      </c>
      <c r="AH21" s="63"/>
      <c r="AI21" s="98"/>
      <c r="AJ21" s="101" t="s">
        <v>147</v>
      </c>
      <c r="AK21" s="63"/>
      <c r="AL21" s="63"/>
      <c r="AM21" s="63"/>
      <c r="AN21" s="62">
        <v>1</v>
      </c>
      <c r="AO21" s="62">
        <v>2</v>
      </c>
      <c r="AP21" s="62">
        <v>4</v>
      </c>
      <c r="AQ21" s="64">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62">
        <f ca="1">COUNTIF(INDIRECT("H"&amp;(ROW()+12*(($AN21-1)*3+$AO21)-ROW())/12+5):INDIRECT("S"&amp;(ROW()+12*(($AN21-1)*3+$AO21)-ROW())/12+5),AQ21)</f>
        <v>0</v>
      </c>
      <c r="AS21" s="64">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62">
        <f ca="1">COUNTIF(INDIRECT("U"&amp;(ROW()+12*(($AN21-1)*3+$AO21)-ROW())/12+5):INDIRECT("AF"&amp;(ROW()+12*(($AN21-1)*3+$AO21)-ROW())/12+5),AS21)</f>
        <v>0</v>
      </c>
      <c r="AU21" s="62">
        <f ca="1">IF(AND(AQ21+AS21&gt;0,AR21+AT21&gt;0),COUNTIF(AU$6:AU20,"&gt;0")+1,0)</f>
        <v>0</v>
      </c>
      <c r="BE21" s="62">
        <v>1</v>
      </c>
      <c r="BG21" s="65">
        <f t="shared" ref="BG21:BR21" si="35">SUM(H21:H22)</f>
        <v>0</v>
      </c>
      <c r="BH21" s="65">
        <f t="shared" si="35"/>
        <v>0</v>
      </c>
      <c r="BI21" s="65">
        <f t="shared" si="35"/>
        <v>0</v>
      </c>
      <c r="BJ21" s="65">
        <f t="shared" si="35"/>
        <v>0</v>
      </c>
      <c r="BK21" s="65">
        <f t="shared" si="35"/>
        <v>0</v>
      </c>
      <c r="BL21" s="65">
        <f t="shared" si="35"/>
        <v>0</v>
      </c>
      <c r="BM21" s="65">
        <f t="shared" si="35"/>
        <v>0</v>
      </c>
      <c r="BN21" s="65">
        <f t="shared" si="35"/>
        <v>0</v>
      </c>
      <c r="BO21" s="65">
        <f t="shared" si="35"/>
        <v>0</v>
      </c>
      <c r="BP21" s="65">
        <f t="shared" si="35"/>
        <v>0</v>
      </c>
      <c r="BQ21" s="65">
        <f t="shared" si="35"/>
        <v>0</v>
      </c>
      <c r="BR21" s="65">
        <f t="shared" si="35"/>
        <v>0</v>
      </c>
      <c r="BS21" s="63"/>
      <c r="BT21" s="65">
        <f t="shared" ref="BT21:CE21" si="36">SUM(U21:U22)</f>
        <v>0</v>
      </c>
      <c r="BU21" s="65">
        <f t="shared" si="36"/>
        <v>0</v>
      </c>
      <c r="BV21" s="65">
        <f t="shared" si="36"/>
        <v>0</v>
      </c>
      <c r="BW21" s="65">
        <f t="shared" si="36"/>
        <v>0</v>
      </c>
      <c r="BX21" s="65">
        <f t="shared" si="36"/>
        <v>0</v>
      </c>
      <c r="BY21" s="65">
        <f t="shared" si="36"/>
        <v>0</v>
      </c>
      <c r="BZ21" s="65">
        <f t="shared" si="36"/>
        <v>0</v>
      </c>
      <c r="CA21" s="65">
        <f t="shared" si="36"/>
        <v>0</v>
      </c>
      <c r="CB21" s="65">
        <f t="shared" si="36"/>
        <v>0</v>
      </c>
      <c r="CC21" s="65">
        <f t="shared" si="36"/>
        <v>0</v>
      </c>
      <c r="CD21" s="65">
        <f t="shared" si="36"/>
        <v>0</v>
      </c>
      <c r="CE21" s="65">
        <f t="shared" si="36"/>
        <v>0</v>
      </c>
      <c r="CH21" s="66" t="s">
        <v>88</v>
      </c>
      <c r="CI21" s="65">
        <f t="shared" ref="CI21:CT21" si="37">IF(OR($D21="副園長",$D21="教頭",$D21="主任保育士",$D21="主幹教諭"),0,BG21)</f>
        <v>0</v>
      </c>
      <c r="CJ21" s="65">
        <f t="shared" si="37"/>
        <v>0</v>
      </c>
      <c r="CK21" s="65">
        <f t="shared" si="37"/>
        <v>0</v>
      </c>
      <c r="CL21" s="65">
        <f t="shared" si="37"/>
        <v>0</v>
      </c>
      <c r="CM21" s="65">
        <f t="shared" si="37"/>
        <v>0</v>
      </c>
      <c r="CN21" s="65">
        <f t="shared" si="37"/>
        <v>0</v>
      </c>
      <c r="CO21" s="65">
        <f t="shared" si="37"/>
        <v>0</v>
      </c>
      <c r="CP21" s="65">
        <f t="shared" si="37"/>
        <v>0</v>
      </c>
      <c r="CQ21" s="65">
        <f t="shared" si="37"/>
        <v>0</v>
      </c>
      <c r="CR21" s="65">
        <f t="shared" si="37"/>
        <v>0</v>
      </c>
      <c r="CS21" s="65">
        <f t="shared" si="37"/>
        <v>0</v>
      </c>
      <c r="CT21" s="65">
        <f t="shared" si="37"/>
        <v>0</v>
      </c>
    </row>
    <row r="22" spans="1:98">
      <c r="A22" s="305"/>
      <c r="B22" s="308"/>
      <c r="C22" s="308"/>
      <c r="D22" s="308"/>
      <c r="E22" s="311"/>
      <c r="F22" s="308"/>
      <c r="G22" s="78" t="s">
        <v>87</v>
      </c>
      <c r="H22" s="77"/>
      <c r="I22" s="76" t="str">
        <f t="shared" si="33"/>
        <v/>
      </c>
      <c r="J22" s="76" t="str">
        <f t="shared" si="33"/>
        <v/>
      </c>
      <c r="K22" s="76" t="str">
        <f t="shared" si="33"/>
        <v/>
      </c>
      <c r="L22" s="76" t="str">
        <f t="shared" si="33"/>
        <v/>
      </c>
      <c r="M22" s="76" t="str">
        <f t="shared" si="33"/>
        <v/>
      </c>
      <c r="N22" s="76" t="str">
        <f t="shared" si="33"/>
        <v/>
      </c>
      <c r="O22" s="76" t="str">
        <f t="shared" si="33"/>
        <v/>
      </c>
      <c r="P22" s="76" t="str">
        <f t="shared" si="33"/>
        <v/>
      </c>
      <c r="Q22" s="76" t="str">
        <f t="shared" si="33"/>
        <v/>
      </c>
      <c r="R22" s="76" t="str">
        <f t="shared" si="33"/>
        <v/>
      </c>
      <c r="S22" s="76" t="str">
        <f t="shared" si="33"/>
        <v/>
      </c>
      <c r="T22" s="73">
        <f t="shared" si="2"/>
        <v>0</v>
      </c>
      <c r="U22" s="75"/>
      <c r="V22" s="74" t="str">
        <f t="shared" si="34"/>
        <v/>
      </c>
      <c r="W22" s="74" t="str">
        <f t="shared" si="34"/>
        <v/>
      </c>
      <c r="X22" s="74" t="str">
        <f t="shared" si="34"/>
        <v/>
      </c>
      <c r="Y22" s="74" t="str">
        <f t="shared" si="34"/>
        <v/>
      </c>
      <c r="Z22" s="74" t="str">
        <f t="shared" si="34"/>
        <v/>
      </c>
      <c r="AA22" s="74" t="str">
        <f t="shared" si="34"/>
        <v/>
      </c>
      <c r="AB22" s="74" t="str">
        <f t="shared" si="34"/>
        <v/>
      </c>
      <c r="AC22" s="74" t="str">
        <f t="shared" si="34"/>
        <v/>
      </c>
      <c r="AD22" s="74" t="str">
        <f t="shared" si="34"/>
        <v/>
      </c>
      <c r="AE22" s="74" t="str">
        <f t="shared" si="34"/>
        <v/>
      </c>
      <c r="AF22" s="74" t="str">
        <f t="shared" si="34"/>
        <v/>
      </c>
      <c r="AG22" s="73">
        <f t="shared" si="4"/>
        <v>0</v>
      </c>
      <c r="AH22" s="63"/>
      <c r="AI22" s="98"/>
      <c r="AJ22" s="101" t="s">
        <v>148</v>
      </c>
      <c r="AK22" s="63"/>
      <c r="AL22" s="63"/>
      <c r="AM22" s="63"/>
      <c r="AN22" s="62">
        <v>1</v>
      </c>
      <c r="AO22" s="62">
        <v>2</v>
      </c>
      <c r="AP22" s="62">
        <v>5</v>
      </c>
      <c r="AQ22" s="64">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62">
        <f ca="1">COUNTIF(INDIRECT("H"&amp;(ROW()+12*(($AN22-1)*3+$AO22)-ROW())/12+5):INDIRECT("S"&amp;(ROW()+12*(($AN22-1)*3+$AO22)-ROW())/12+5),AQ22)</f>
        <v>0</v>
      </c>
      <c r="AS22" s="64">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62">
        <f ca="1">COUNTIF(INDIRECT("U"&amp;(ROW()+12*(($AN22-1)*3+$AO22)-ROW())/12+5):INDIRECT("AF"&amp;(ROW()+12*(($AN22-1)*3+$AO22)-ROW())/12+5),AS22)</f>
        <v>0</v>
      </c>
      <c r="AU22" s="62">
        <f ca="1">IF(AND(AQ22+AS22&gt;0,AR22+AT22&gt;0),COUNTIF(AU$6:AU21,"&gt;0")+1,0)</f>
        <v>0</v>
      </c>
      <c r="BE22" s="62">
        <v>2</v>
      </c>
      <c r="BF22" s="62" t="s">
        <v>86</v>
      </c>
      <c r="BG22" s="65">
        <f t="shared" ref="BG22:BR22" si="38">IF(BG21+BT21&gt;$AJ$27,1,0)</f>
        <v>0</v>
      </c>
      <c r="BH22" s="65">
        <f t="shared" si="38"/>
        <v>0</v>
      </c>
      <c r="BI22" s="65">
        <f t="shared" si="38"/>
        <v>0</v>
      </c>
      <c r="BJ22" s="65">
        <f t="shared" si="38"/>
        <v>0</v>
      </c>
      <c r="BK22" s="65">
        <f t="shared" si="38"/>
        <v>0</v>
      </c>
      <c r="BL22" s="65">
        <f t="shared" si="38"/>
        <v>0</v>
      </c>
      <c r="BM22" s="65">
        <f t="shared" si="38"/>
        <v>0</v>
      </c>
      <c r="BN22" s="65">
        <f t="shared" si="38"/>
        <v>0</v>
      </c>
      <c r="BO22" s="65">
        <f t="shared" si="38"/>
        <v>0</v>
      </c>
      <c r="BP22" s="65">
        <f t="shared" si="38"/>
        <v>0</v>
      </c>
      <c r="BQ22" s="65">
        <f t="shared" si="38"/>
        <v>0</v>
      </c>
      <c r="BR22" s="65">
        <f t="shared" si="38"/>
        <v>0</v>
      </c>
      <c r="BS22" s="63"/>
      <c r="BT22" s="65"/>
      <c r="BU22" s="65"/>
      <c r="BV22" s="65"/>
      <c r="BW22" s="65"/>
      <c r="BX22" s="65"/>
      <c r="BY22" s="65"/>
      <c r="BZ22" s="65"/>
      <c r="CA22" s="65"/>
      <c r="CB22" s="65"/>
      <c r="CC22" s="65"/>
      <c r="CD22" s="65"/>
      <c r="CE22" s="65"/>
    </row>
    <row r="23" spans="1:98">
      <c r="A23" s="306"/>
      <c r="B23" s="309"/>
      <c r="C23" s="309"/>
      <c r="D23" s="309"/>
      <c r="E23" s="312"/>
      <c r="F23" s="309"/>
      <c r="G23" s="72" t="s">
        <v>162</v>
      </c>
      <c r="H23" s="71"/>
      <c r="I23" s="70"/>
      <c r="J23" s="70"/>
      <c r="K23" s="70"/>
      <c r="L23" s="70"/>
      <c r="M23" s="70"/>
      <c r="N23" s="70"/>
      <c r="O23" s="70"/>
      <c r="P23" s="70"/>
      <c r="Q23" s="70"/>
      <c r="R23" s="70"/>
      <c r="S23" s="70"/>
      <c r="T23" s="67">
        <f t="shared" si="2"/>
        <v>0</v>
      </c>
      <c r="U23" s="69"/>
      <c r="V23" s="68"/>
      <c r="W23" s="68"/>
      <c r="X23" s="68"/>
      <c r="Y23" s="68"/>
      <c r="Z23" s="68"/>
      <c r="AA23" s="68"/>
      <c r="AB23" s="68"/>
      <c r="AC23" s="68"/>
      <c r="AD23" s="68"/>
      <c r="AE23" s="68"/>
      <c r="AF23" s="68"/>
      <c r="AG23" s="67">
        <f t="shared" si="4"/>
        <v>0</v>
      </c>
      <c r="AH23" s="63"/>
      <c r="AI23" s="98"/>
      <c r="AJ23" s="101" t="s">
        <v>149</v>
      </c>
      <c r="AK23" s="63"/>
      <c r="AL23" s="63"/>
      <c r="AM23" s="63"/>
      <c r="AN23" s="62">
        <v>1</v>
      </c>
      <c r="AO23" s="62">
        <v>2</v>
      </c>
      <c r="AP23" s="62">
        <v>6</v>
      </c>
      <c r="AQ23" s="64">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62">
        <f ca="1">COUNTIF(INDIRECT("H"&amp;(ROW()+12*(($AN23-1)*3+$AO23)-ROW())/12+5):INDIRECT("S"&amp;(ROW()+12*(($AN23-1)*3+$AO23)-ROW())/12+5),AQ23)</f>
        <v>0</v>
      </c>
      <c r="AS23" s="64">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62">
        <f ca="1">COUNTIF(INDIRECT("U"&amp;(ROW()+12*(($AN23-1)*3+$AO23)-ROW())/12+5):INDIRECT("AF"&amp;(ROW()+12*(($AN23-1)*3+$AO23)-ROW())/12+5),AS23)</f>
        <v>0</v>
      </c>
      <c r="AU23" s="62">
        <f ca="1">IF(AND(AQ23+AS23&gt;0,AR23+AT23&gt;0),COUNTIF(AU$6:AU22,"&gt;0")+1,0)</f>
        <v>0</v>
      </c>
      <c r="BE23" s="62">
        <v>3</v>
      </c>
      <c r="BF23" s="66"/>
      <c r="BG23" s="65"/>
      <c r="BH23" s="65"/>
      <c r="BI23" s="65"/>
      <c r="BJ23" s="65"/>
      <c r="BK23" s="65"/>
      <c r="BL23" s="65"/>
      <c r="BM23" s="65"/>
      <c r="BN23" s="65"/>
      <c r="BO23" s="65"/>
      <c r="BP23" s="65"/>
      <c r="BQ23" s="65"/>
      <c r="BR23" s="65"/>
      <c r="BS23" s="63"/>
      <c r="BT23" s="65"/>
      <c r="BU23" s="65"/>
      <c r="BV23" s="65"/>
      <c r="BW23" s="65"/>
      <c r="BX23" s="65"/>
      <c r="BY23" s="65"/>
      <c r="BZ23" s="65"/>
      <c r="CA23" s="65"/>
      <c r="CB23" s="65"/>
      <c r="CC23" s="65"/>
      <c r="CD23" s="65"/>
      <c r="CE23" s="65"/>
    </row>
    <row r="24" spans="1:98">
      <c r="A24" s="304">
        <v>7</v>
      </c>
      <c r="B24" s="307"/>
      <c r="C24" s="307"/>
      <c r="D24" s="307"/>
      <c r="E24" s="310"/>
      <c r="F24" s="307"/>
      <c r="G24" s="84" t="s">
        <v>89</v>
      </c>
      <c r="H24" s="83"/>
      <c r="I24" s="82" t="str">
        <f t="shared" ref="I24:S25" si="39">IF(H24="","",H24)</f>
        <v/>
      </c>
      <c r="J24" s="82" t="str">
        <f t="shared" si="39"/>
        <v/>
      </c>
      <c r="K24" s="82" t="str">
        <f t="shared" si="39"/>
        <v/>
      </c>
      <c r="L24" s="82" t="str">
        <f t="shared" si="39"/>
        <v/>
      </c>
      <c r="M24" s="82" t="str">
        <f t="shared" si="39"/>
        <v/>
      </c>
      <c r="N24" s="82" t="str">
        <f t="shared" si="39"/>
        <v/>
      </c>
      <c r="O24" s="82" t="str">
        <f t="shared" si="39"/>
        <v/>
      </c>
      <c r="P24" s="82" t="str">
        <f t="shared" si="39"/>
        <v/>
      </c>
      <c r="Q24" s="82" t="str">
        <f t="shared" si="39"/>
        <v/>
      </c>
      <c r="R24" s="82" t="str">
        <f t="shared" si="39"/>
        <v/>
      </c>
      <c r="S24" s="82" t="str">
        <f t="shared" si="39"/>
        <v/>
      </c>
      <c r="T24" s="79">
        <f t="shared" si="2"/>
        <v>0</v>
      </c>
      <c r="U24" s="81"/>
      <c r="V24" s="80" t="str">
        <f t="shared" ref="V24:AF25" si="40">IF(U24="","",U24)</f>
        <v/>
      </c>
      <c r="W24" s="80" t="str">
        <f t="shared" si="40"/>
        <v/>
      </c>
      <c r="X24" s="80" t="str">
        <f t="shared" si="40"/>
        <v/>
      </c>
      <c r="Y24" s="80" t="str">
        <f t="shared" si="40"/>
        <v/>
      </c>
      <c r="Z24" s="80" t="str">
        <f t="shared" si="40"/>
        <v/>
      </c>
      <c r="AA24" s="80" t="str">
        <f t="shared" si="40"/>
        <v/>
      </c>
      <c r="AB24" s="80" t="str">
        <f t="shared" si="40"/>
        <v/>
      </c>
      <c r="AC24" s="80" t="str">
        <f t="shared" si="40"/>
        <v/>
      </c>
      <c r="AD24" s="80" t="str">
        <f t="shared" si="40"/>
        <v/>
      </c>
      <c r="AE24" s="80" t="str">
        <f t="shared" si="40"/>
        <v/>
      </c>
      <c r="AF24" s="80" t="str">
        <f t="shared" si="40"/>
        <v/>
      </c>
      <c r="AG24" s="79">
        <f t="shared" si="4"/>
        <v>0</v>
      </c>
      <c r="AH24" s="63"/>
      <c r="AI24" s="63"/>
      <c r="AJ24" s="63"/>
      <c r="AK24" s="63"/>
      <c r="AL24" s="63"/>
      <c r="AM24" s="63"/>
      <c r="AN24" s="62">
        <v>1</v>
      </c>
      <c r="AO24" s="62">
        <v>2</v>
      </c>
      <c r="AP24" s="62">
        <v>7</v>
      </c>
      <c r="AQ24" s="64">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62">
        <f ca="1">COUNTIF(INDIRECT("H"&amp;(ROW()+12*(($AN24-1)*3+$AO24)-ROW())/12+5):INDIRECT("S"&amp;(ROW()+12*(($AN24-1)*3+$AO24)-ROW())/12+5),AQ24)</f>
        <v>0</v>
      </c>
      <c r="AS24" s="64">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62">
        <f ca="1">COUNTIF(INDIRECT("U"&amp;(ROW()+12*(($AN24-1)*3+$AO24)-ROW())/12+5):INDIRECT("AF"&amp;(ROW()+12*(($AN24-1)*3+$AO24)-ROW())/12+5),AS24)</f>
        <v>0</v>
      </c>
      <c r="AU24" s="62">
        <f ca="1">IF(AND(AQ24+AS24&gt;0,AR24+AT24&gt;0),COUNTIF(AU$6:AU23,"&gt;0")+1,0)</f>
        <v>0</v>
      </c>
      <c r="BE24" s="62">
        <v>1</v>
      </c>
      <c r="BG24" s="65">
        <f t="shared" ref="BG24:BR24" si="41">SUM(H24:H25)</f>
        <v>0</v>
      </c>
      <c r="BH24" s="65">
        <f t="shared" si="41"/>
        <v>0</v>
      </c>
      <c r="BI24" s="65">
        <f t="shared" si="41"/>
        <v>0</v>
      </c>
      <c r="BJ24" s="65">
        <f t="shared" si="41"/>
        <v>0</v>
      </c>
      <c r="BK24" s="65">
        <f t="shared" si="41"/>
        <v>0</v>
      </c>
      <c r="BL24" s="65">
        <f t="shared" si="41"/>
        <v>0</v>
      </c>
      <c r="BM24" s="65">
        <f t="shared" si="41"/>
        <v>0</v>
      </c>
      <c r="BN24" s="65">
        <f t="shared" si="41"/>
        <v>0</v>
      </c>
      <c r="BO24" s="65">
        <f t="shared" si="41"/>
        <v>0</v>
      </c>
      <c r="BP24" s="65">
        <f t="shared" si="41"/>
        <v>0</v>
      </c>
      <c r="BQ24" s="65">
        <f t="shared" si="41"/>
        <v>0</v>
      </c>
      <c r="BR24" s="65">
        <f t="shared" si="41"/>
        <v>0</v>
      </c>
      <c r="BS24" s="63"/>
      <c r="BT24" s="65">
        <f t="shared" ref="BT24:CE24" si="42">SUM(U24:U25)</f>
        <v>0</v>
      </c>
      <c r="BU24" s="65">
        <f t="shared" si="42"/>
        <v>0</v>
      </c>
      <c r="BV24" s="65">
        <f t="shared" si="42"/>
        <v>0</v>
      </c>
      <c r="BW24" s="65">
        <f t="shared" si="42"/>
        <v>0</v>
      </c>
      <c r="BX24" s="65">
        <f t="shared" si="42"/>
        <v>0</v>
      </c>
      <c r="BY24" s="65">
        <f t="shared" si="42"/>
        <v>0</v>
      </c>
      <c r="BZ24" s="65">
        <f t="shared" si="42"/>
        <v>0</v>
      </c>
      <c r="CA24" s="65">
        <f t="shared" si="42"/>
        <v>0</v>
      </c>
      <c r="CB24" s="65">
        <f t="shared" si="42"/>
        <v>0</v>
      </c>
      <c r="CC24" s="65">
        <f t="shared" si="42"/>
        <v>0</v>
      </c>
      <c r="CD24" s="65">
        <f t="shared" si="42"/>
        <v>0</v>
      </c>
      <c r="CE24" s="65">
        <f t="shared" si="42"/>
        <v>0</v>
      </c>
      <c r="CH24" s="66" t="s">
        <v>88</v>
      </c>
      <c r="CI24" s="65">
        <f t="shared" ref="CI24:CT24" si="43">IF(OR($D24="副園長",$D24="教頭",$D24="主任保育士",$D24="主幹教諭"),0,BG24)</f>
        <v>0</v>
      </c>
      <c r="CJ24" s="65">
        <f t="shared" si="43"/>
        <v>0</v>
      </c>
      <c r="CK24" s="65">
        <f t="shared" si="43"/>
        <v>0</v>
      </c>
      <c r="CL24" s="65">
        <f t="shared" si="43"/>
        <v>0</v>
      </c>
      <c r="CM24" s="65">
        <f t="shared" si="43"/>
        <v>0</v>
      </c>
      <c r="CN24" s="65">
        <f t="shared" si="43"/>
        <v>0</v>
      </c>
      <c r="CO24" s="65">
        <f t="shared" si="43"/>
        <v>0</v>
      </c>
      <c r="CP24" s="65">
        <f t="shared" si="43"/>
        <v>0</v>
      </c>
      <c r="CQ24" s="65">
        <f t="shared" si="43"/>
        <v>0</v>
      </c>
      <c r="CR24" s="65">
        <f t="shared" si="43"/>
        <v>0</v>
      </c>
      <c r="CS24" s="65">
        <f t="shared" si="43"/>
        <v>0</v>
      </c>
      <c r="CT24" s="65">
        <f t="shared" si="43"/>
        <v>0</v>
      </c>
    </row>
    <row r="25" spans="1:98">
      <c r="A25" s="305"/>
      <c r="B25" s="308"/>
      <c r="C25" s="308"/>
      <c r="D25" s="308"/>
      <c r="E25" s="311"/>
      <c r="F25" s="308"/>
      <c r="G25" s="78" t="s">
        <v>87</v>
      </c>
      <c r="H25" s="77"/>
      <c r="I25" s="76" t="str">
        <f t="shared" si="39"/>
        <v/>
      </c>
      <c r="J25" s="76" t="str">
        <f t="shared" si="39"/>
        <v/>
      </c>
      <c r="K25" s="76" t="str">
        <f t="shared" si="39"/>
        <v/>
      </c>
      <c r="L25" s="76" t="str">
        <f t="shared" si="39"/>
        <v/>
      </c>
      <c r="M25" s="76" t="str">
        <f t="shared" si="39"/>
        <v/>
      </c>
      <c r="N25" s="76" t="str">
        <f t="shared" si="39"/>
        <v/>
      </c>
      <c r="O25" s="76" t="str">
        <f t="shared" si="39"/>
        <v/>
      </c>
      <c r="P25" s="76" t="str">
        <f t="shared" si="39"/>
        <v/>
      </c>
      <c r="Q25" s="76" t="str">
        <f t="shared" si="39"/>
        <v/>
      </c>
      <c r="R25" s="76" t="str">
        <f t="shared" si="39"/>
        <v/>
      </c>
      <c r="S25" s="76" t="str">
        <f t="shared" si="39"/>
        <v/>
      </c>
      <c r="T25" s="73">
        <f t="shared" si="2"/>
        <v>0</v>
      </c>
      <c r="U25" s="75"/>
      <c r="V25" s="74" t="str">
        <f t="shared" si="40"/>
        <v/>
      </c>
      <c r="W25" s="74" t="str">
        <f t="shared" si="40"/>
        <v/>
      </c>
      <c r="X25" s="74" t="str">
        <f t="shared" si="40"/>
        <v/>
      </c>
      <c r="Y25" s="74" t="str">
        <f t="shared" si="40"/>
        <v/>
      </c>
      <c r="Z25" s="74" t="str">
        <f t="shared" si="40"/>
        <v/>
      </c>
      <c r="AA25" s="74" t="str">
        <f t="shared" si="40"/>
        <v/>
      </c>
      <c r="AB25" s="74" t="str">
        <f t="shared" si="40"/>
        <v/>
      </c>
      <c r="AC25" s="74" t="str">
        <f t="shared" si="40"/>
        <v/>
      </c>
      <c r="AD25" s="74" t="str">
        <f t="shared" si="40"/>
        <v/>
      </c>
      <c r="AE25" s="74" t="str">
        <f t="shared" si="40"/>
        <v/>
      </c>
      <c r="AF25" s="74" t="str">
        <f t="shared" si="40"/>
        <v/>
      </c>
      <c r="AG25" s="73">
        <f t="shared" si="4"/>
        <v>0</v>
      </c>
      <c r="AH25" s="63"/>
      <c r="AI25" s="63"/>
      <c r="AJ25" s="63"/>
      <c r="AK25" s="63"/>
      <c r="AL25" s="63"/>
      <c r="AM25" s="63"/>
      <c r="AN25" s="62">
        <v>1</v>
      </c>
      <c r="AO25" s="62">
        <v>2</v>
      </c>
      <c r="AP25" s="62">
        <v>8</v>
      </c>
      <c r="AQ25" s="64">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62">
        <f ca="1">COUNTIF(INDIRECT("H"&amp;(ROW()+12*(($AN25-1)*3+$AO25)-ROW())/12+5):INDIRECT("S"&amp;(ROW()+12*(($AN25-1)*3+$AO25)-ROW())/12+5),AQ25)</f>
        <v>0</v>
      </c>
      <c r="AS25" s="64">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62">
        <f ca="1">COUNTIF(INDIRECT("U"&amp;(ROW()+12*(($AN25-1)*3+$AO25)-ROW())/12+5):INDIRECT("AF"&amp;(ROW()+12*(($AN25-1)*3+$AO25)-ROW())/12+5),AS25)</f>
        <v>0</v>
      </c>
      <c r="AU25" s="62">
        <f ca="1">IF(AND(AQ25+AS25&gt;0,AR25+AT25&gt;0),COUNTIF(AU$6:AU24,"&gt;0")+1,0)</f>
        <v>0</v>
      </c>
      <c r="BE25" s="62">
        <v>2</v>
      </c>
      <c r="BF25" s="62" t="s">
        <v>86</v>
      </c>
      <c r="BG25" s="65">
        <f t="shared" ref="BG25:BR25" si="44">IF(BG24+BT24&gt;$AJ$27,1,0)</f>
        <v>0</v>
      </c>
      <c r="BH25" s="65">
        <f t="shared" si="44"/>
        <v>0</v>
      </c>
      <c r="BI25" s="65">
        <f t="shared" si="44"/>
        <v>0</v>
      </c>
      <c r="BJ25" s="65">
        <f t="shared" si="44"/>
        <v>0</v>
      </c>
      <c r="BK25" s="65">
        <f t="shared" si="44"/>
        <v>0</v>
      </c>
      <c r="BL25" s="65">
        <f t="shared" si="44"/>
        <v>0</v>
      </c>
      <c r="BM25" s="65">
        <f t="shared" si="44"/>
        <v>0</v>
      </c>
      <c r="BN25" s="65">
        <f t="shared" si="44"/>
        <v>0</v>
      </c>
      <c r="BO25" s="65">
        <f t="shared" si="44"/>
        <v>0</v>
      </c>
      <c r="BP25" s="65">
        <f t="shared" si="44"/>
        <v>0</v>
      </c>
      <c r="BQ25" s="65">
        <f t="shared" si="44"/>
        <v>0</v>
      </c>
      <c r="BR25" s="65">
        <f t="shared" si="44"/>
        <v>0</v>
      </c>
      <c r="BS25" s="63"/>
      <c r="BT25" s="65"/>
      <c r="BU25" s="65"/>
      <c r="BV25" s="65"/>
      <c r="BW25" s="65"/>
      <c r="BX25" s="65"/>
      <c r="BY25" s="65"/>
      <c r="BZ25" s="65"/>
      <c r="CA25" s="65"/>
      <c r="CB25" s="65"/>
      <c r="CC25" s="65"/>
      <c r="CD25" s="65"/>
      <c r="CE25" s="65"/>
    </row>
    <row r="26" spans="1:98">
      <c r="A26" s="306"/>
      <c r="B26" s="309"/>
      <c r="C26" s="309"/>
      <c r="D26" s="309"/>
      <c r="E26" s="312"/>
      <c r="F26" s="309"/>
      <c r="G26" s="72" t="s">
        <v>162</v>
      </c>
      <c r="H26" s="71"/>
      <c r="I26" s="70"/>
      <c r="J26" s="70"/>
      <c r="K26" s="70"/>
      <c r="L26" s="70"/>
      <c r="M26" s="70"/>
      <c r="N26" s="70"/>
      <c r="O26" s="70"/>
      <c r="P26" s="70"/>
      <c r="Q26" s="70"/>
      <c r="R26" s="70"/>
      <c r="S26" s="70"/>
      <c r="T26" s="67">
        <f t="shared" si="2"/>
        <v>0</v>
      </c>
      <c r="U26" s="69"/>
      <c r="V26" s="68"/>
      <c r="W26" s="68"/>
      <c r="X26" s="68"/>
      <c r="Y26" s="68"/>
      <c r="Z26" s="68"/>
      <c r="AA26" s="68"/>
      <c r="AB26" s="68"/>
      <c r="AC26" s="68"/>
      <c r="AD26" s="68"/>
      <c r="AE26" s="68"/>
      <c r="AF26" s="68"/>
      <c r="AG26" s="67">
        <f t="shared" si="4"/>
        <v>0</v>
      </c>
      <c r="AH26" s="63"/>
      <c r="AI26" s="63"/>
      <c r="AJ26" s="63"/>
      <c r="AK26" s="63"/>
      <c r="AL26" s="63"/>
      <c r="AM26" s="63"/>
      <c r="AN26" s="62">
        <v>1</v>
      </c>
      <c r="AO26" s="62">
        <v>2</v>
      </c>
      <c r="AP26" s="62">
        <v>9</v>
      </c>
      <c r="AQ26" s="64">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62">
        <f ca="1">COUNTIF(INDIRECT("H"&amp;(ROW()+12*(($AN26-1)*3+$AO26)-ROW())/12+5):INDIRECT("S"&amp;(ROW()+12*(($AN26-1)*3+$AO26)-ROW())/12+5),AQ26)</f>
        <v>0</v>
      </c>
      <c r="AS26" s="64">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62">
        <f ca="1">COUNTIF(INDIRECT("U"&amp;(ROW()+12*(($AN26-1)*3+$AO26)-ROW())/12+5):INDIRECT("AF"&amp;(ROW()+12*(($AN26-1)*3+$AO26)-ROW())/12+5),AS26)</f>
        <v>0</v>
      </c>
      <c r="AU26" s="62">
        <f ca="1">IF(AND(AQ26+AS26&gt;0,AR26+AT26&gt;0),COUNTIF(AU$6:AU25,"&gt;0")+1,0)</f>
        <v>0</v>
      </c>
      <c r="BE26" s="62">
        <v>3</v>
      </c>
      <c r="BF26" s="66"/>
      <c r="BG26" s="65"/>
      <c r="BH26" s="65"/>
      <c r="BI26" s="65"/>
      <c r="BJ26" s="65"/>
      <c r="BK26" s="65"/>
      <c r="BL26" s="65"/>
      <c r="BM26" s="65"/>
      <c r="BN26" s="65"/>
      <c r="BO26" s="65"/>
      <c r="BP26" s="65"/>
      <c r="BQ26" s="65"/>
      <c r="BR26" s="65"/>
      <c r="BS26" s="63"/>
      <c r="BT26" s="65"/>
      <c r="BU26" s="65"/>
      <c r="BV26" s="65"/>
      <c r="BW26" s="65"/>
      <c r="BX26" s="65"/>
      <c r="BY26" s="65"/>
      <c r="BZ26" s="65"/>
      <c r="CA26" s="65"/>
      <c r="CB26" s="65"/>
      <c r="CC26" s="65"/>
      <c r="CD26" s="65"/>
      <c r="CE26" s="65"/>
    </row>
    <row r="27" spans="1:98">
      <c r="A27" s="304">
        <v>8</v>
      </c>
      <c r="B27" s="307"/>
      <c r="C27" s="307"/>
      <c r="D27" s="307"/>
      <c r="E27" s="310"/>
      <c r="F27" s="307"/>
      <c r="G27" s="84" t="s">
        <v>89</v>
      </c>
      <c r="H27" s="83"/>
      <c r="I27" s="82" t="str">
        <f t="shared" ref="I27:S28" si="45">IF(H27="","",H27)</f>
        <v/>
      </c>
      <c r="J27" s="82" t="str">
        <f t="shared" si="45"/>
        <v/>
      </c>
      <c r="K27" s="82" t="str">
        <f t="shared" si="45"/>
        <v/>
      </c>
      <c r="L27" s="82" t="str">
        <f t="shared" si="45"/>
        <v/>
      </c>
      <c r="M27" s="82" t="str">
        <f t="shared" si="45"/>
        <v/>
      </c>
      <c r="N27" s="82" t="str">
        <f t="shared" si="45"/>
        <v/>
      </c>
      <c r="O27" s="82" t="str">
        <f t="shared" si="45"/>
        <v/>
      </c>
      <c r="P27" s="82" t="str">
        <f t="shared" si="45"/>
        <v/>
      </c>
      <c r="Q27" s="82" t="str">
        <f t="shared" si="45"/>
        <v/>
      </c>
      <c r="R27" s="82" t="str">
        <f t="shared" si="45"/>
        <v/>
      </c>
      <c r="S27" s="82" t="str">
        <f t="shared" si="45"/>
        <v/>
      </c>
      <c r="T27" s="79">
        <f t="shared" si="2"/>
        <v>0</v>
      </c>
      <c r="U27" s="75"/>
      <c r="V27" s="80" t="str">
        <f t="shared" ref="V27:AF28" si="46">IF(U27="","",U27)</f>
        <v/>
      </c>
      <c r="W27" s="80" t="str">
        <f t="shared" si="46"/>
        <v/>
      </c>
      <c r="X27" s="80" t="str">
        <f t="shared" si="46"/>
        <v/>
      </c>
      <c r="Y27" s="80" t="str">
        <f t="shared" si="46"/>
        <v/>
      </c>
      <c r="Z27" s="80" t="str">
        <f t="shared" si="46"/>
        <v/>
      </c>
      <c r="AA27" s="80" t="str">
        <f t="shared" si="46"/>
        <v/>
      </c>
      <c r="AB27" s="80" t="str">
        <f t="shared" si="46"/>
        <v/>
      </c>
      <c r="AC27" s="80" t="str">
        <f t="shared" si="46"/>
        <v/>
      </c>
      <c r="AD27" s="80" t="str">
        <f t="shared" si="46"/>
        <v/>
      </c>
      <c r="AE27" s="80" t="str">
        <f t="shared" si="46"/>
        <v/>
      </c>
      <c r="AF27" s="80" t="str">
        <f t="shared" si="46"/>
        <v/>
      </c>
      <c r="AG27" s="79">
        <f t="shared" si="4"/>
        <v>0</v>
      </c>
      <c r="AH27" s="63"/>
      <c r="AI27" s="98" t="s">
        <v>130</v>
      </c>
      <c r="AJ27" s="99">
        <v>40000</v>
      </c>
      <c r="AK27" s="63"/>
      <c r="AL27" s="63"/>
      <c r="AM27" s="63"/>
      <c r="AN27" s="62">
        <v>1</v>
      </c>
      <c r="AO27" s="62">
        <v>2</v>
      </c>
      <c r="AP27" s="62">
        <v>10</v>
      </c>
      <c r="AQ27" s="64">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62">
        <f ca="1">COUNTIF(INDIRECT("H"&amp;(ROW()+12*(($AN27-1)*3+$AO27)-ROW())/12+5):INDIRECT("S"&amp;(ROW()+12*(($AN27-1)*3+$AO27)-ROW())/12+5),AQ27)</f>
        <v>0</v>
      </c>
      <c r="AS27" s="64">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62">
        <f ca="1">COUNTIF(INDIRECT("U"&amp;(ROW()+12*(($AN27-1)*3+$AO27)-ROW())/12+5):INDIRECT("AF"&amp;(ROW()+12*(($AN27-1)*3+$AO27)-ROW())/12+5),AS27)</f>
        <v>0</v>
      </c>
      <c r="AU27" s="62">
        <f ca="1">IF(AND(AQ27+AS27&gt;0,AR27+AT27&gt;0),COUNTIF(AU$6:AU26,"&gt;0")+1,0)</f>
        <v>0</v>
      </c>
      <c r="BE27" s="62">
        <v>1</v>
      </c>
      <c r="BG27" s="65">
        <f t="shared" ref="BG27:BR27" si="47">SUM(H27:H28)</f>
        <v>0</v>
      </c>
      <c r="BH27" s="65">
        <f t="shared" si="47"/>
        <v>0</v>
      </c>
      <c r="BI27" s="65">
        <f t="shared" si="47"/>
        <v>0</v>
      </c>
      <c r="BJ27" s="65">
        <f t="shared" si="47"/>
        <v>0</v>
      </c>
      <c r="BK27" s="65">
        <f t="shared" si="47"/>
        <v>0</v>
      </c>
      <c r="BL27" s="65">
        <f t="shared" si="47"/>
        <v>0</v>
      </c>
      <c r="BM27" s="65">
        <f t="shared" si="47"/>
        <v>0</v>
      </c>
      <c r="BN27" s="65">
        <f t="shared" si="47"/>
        <v>0</v>
      </c>
      <c r="BO27" s="65">
        <f t="shared" si="47"/>
        <v>0</v>
      </c>
      <c r="BP27" s="65">
        <f t="shared" si="47"/>
        <v>0</v>
      </c>
      <c r="BQ27" s="65">
        <f t="shared" si="47"/>
        <v>0</v>
      </c>
      <c r="BR27" s="65">
        <f t="shared" si="47"/>
        <v>0</v>
      </c>
      <c r="BS27" s="63"/>
      <c r="BT27" s="65">
        <f t="shared" ref="BT27:CE27" si="48">SUM(U27:U28)</f>
        <v>0</v>
      </c>
      <c r="BU27" s="65">
        <f t="shared" si="48"/>
        <v>0</v>
      </c>
      <c r="BV27" s="65">
        <f t="shared" si="48"/>
        <v>0</v>
      </c>
      <c r="BW27" s="65">
        <f t="shared" si="48"/>
        <v>0</v>
      </c>
      <c r="BX27" s="65">
        <f t="shared" si="48"/>
        <v>0</v>
      </c>
      <c r="BY27" s="65">
        <f t="shared" si="48"/>
        <v>0</v>
      </c>
      <c r="BZ27" s="65">
        <f t="shared" si="48"/>
        <v>0</v>
      </c>
      <c r="CA27" s="65">
        <f t="shared" si="48"/>
        <v>0</v>
      </c>
      <c r="CB27" s="65">
        <f t="shared" si="48"/>
        <v>0</v>
      </c>
      <c r="CC27" s="65">
        <f t="shared" si="48"/>
        <v>0</v>
      </c>
      <c r="CD27" s="65">
        <f t="shared" si="48"/>
        <v>0</v>
      </c>
      <c r="CE27" s="65">
        <f t="shared" si="48"/>
        <v>0</v>
      </c>
      <c r="CH27" s="66" t="s">
        <v>88</v>
      </c>
      <c r="CI27" s="65">
        <f t="shared" ref="CI27:CT27" si="49">IF(OR($D27="副園長",$D27="教頭",$D27="主任保育士",$D27="主幹教諭"),0,BG27)</f>
        <v>0</v>
      </c>
      <c r="CJ27" s="65">
        <f t="shared" si="49"/>
        <v>0</v>
      </c>
      <c r="CK27" s="65">
        <f t="shared" si="49"/>
        <v>0</v>
      </c>
      <c r="CL27" s="65">
        <f t="shared" si="49"/>
        <v>0</v>
      </c>
      <c r="CM27" s="65">
        <f t="shared" si="49"/>
        <v>0</v>
      </c>
      <c r="CN27" s="65">
        <f t="shared" si="49"/>
        <v>0</v>
      </c>
      <c r="CO27" s="65">
        <f t="shared" si="49"/>
        <v>0</v>
      </c>
      <c r="CP27" s="65">
        <f t="shared" si="49"/>
        <v>0</v>
      </c>
      <c r="CQ27" s="65">
        <f t="shared" si="49"/>
        <v>0</v>
      </c>
      <c r="CR27" s="65">
        <f t="shared" si="49"/>
        <v>0</v>
      </c>
      <c r="CS27" s="65">
        <f t="shared" si="49"/>
        <v>0</v>
      </c>
      <c r="CT27" s="65">
        <f t="shared" si="49"/>
        <v>0</v>
      </c>
    </row>
    <row r="28" spans="1:98">
      <c r="A28" s="305"/>
      <c r="B28" s="308"/>
      <c r="C28" s="308"/>
      <c r="D28" s="308"/>
      <c r="E28" s="311"/>
      <c r="F28" s="308"/>
      <c r="G28" s="78" t="s">
        <v>87</v>
      </c>
      <c r="H28" s="77"/>
      <c r="I28" s="76" t="str">
        <f t="shared" si="45"/>
        <v/>
      </c>
      <c r="J28" s="76" t="str">
        <f t="shared" si="45"/>
        <v/>
      </c>
      <c r="K28" s="76" t="str">
        <f t="shared" si="45"/>
        <v/>
      </c>
      <c r="L28" s="76" t="str">
        <f t="shared" si="45"/>
        <v/>
      </c>
      <c r="M28" s="76" t="str">
        <f t="shared" si="45"/>
        <v/>
      </c>
      <c r="N28" s="76" t="str">
        <f t="shared" si="45"/>
        <v/>
      </c>
      <c r="O28" s="76" t="str">
        <f t="shared" si="45"/>
        <v/>
      </c>
      <c r="P28" s="76" t="str">
        <f t="shared" si="45"/>
        <v/>
      </c>
      <c r="Q28" s="76" t="str">
        <f t="shared" si="45"/>
        <v/>
      </c>
      <c r="R28" s="76" t="str">
        <f t="shared" si="45"/>
        <v/>
      </c>
      <c r="S28" s="76" t="str">
        <f t="shared" si="45"/>
        <v/>
      </c>
      <c r="T28" s="73">
        <f t="shared" si="2"/>
        <v>0</v>
      </c>
      <c r="U28" s="75"/>
      <c r="V28" s="74" t="str">
        <f t="shared" si="46"/>
        <v/>
      </c>
      <c r="W28" s="74" t="str">
        <f t="shared" si="46"/>
        <v/>
      </c>
      <c r="X28" s="74" t="str">
        <f t="shared" si="46"/>
        <v/>
      </c>
      <c r="Y28" s="74" t="str">
        <f t="shared" si="46"/>
        <v/>
      </c>
      <c r="Z28" s="74" t="str">
        <f t="shared" si="46"/>
        <v/>
      </c>
      <c r="AA28" s="74" t="str">
        <f t="shared" si="46"/>
        <v/>
      </c>
      <c r="AB28" s="74" t="str">
        <f t="shared" si="46"/>
        <v/>
      </c>
      <c r="AC28" s="74" t="str">
        <f t="shared" si="46"/>
        <v/>
      </c>
      <c r="AD28" s="74" t="str">
        <f t="shared" si="46"/>
        <v/>
      </c>
      <c r="AE28" s="74" t="str">
        <f t="shared" si="46"/>
        <v/>
      </c>
      <c r="AF28" s="74" t="str">
        <f t="shared" si="46"/>
        <v/>
      </c>
      <c r="AG28" s="73">
        <f t="shared" si="4"/>
        <v>0</v>
      </c>
      <c r="AH28" s="63"/>
      <c r="AI28" s="98" t="s">
        <v>131</v>
      </c>
      <c r="AJ28" s="99">
        <v>5000</v>
      </c>
      <c r="AK28" s="63"/>
      <c r="AL28" s="63"/>
      <c r="AM28" s="63"/>
      <c r="AN28" s="62">
        <v>1</v>
      </c>
      <c r="AO28" s="62">
        <v>2</v>
      </c>
      <c r="AP28" s="62">
        <v>11</v>
      </c>
      <c r="AQ28" s="64">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62">
        <f ca="1">COUNTIF(INDIRECT("H"&amp;(ROW()+12*(($AN28-1)*3+$AO28)-ROW())/12+5):INDIRECT("S"&amp;(ROW()+12*(($AN28-1)*3+$AO28)-ROW())/12+5),AQ28)</f>
        <v>0</v>
      </c>
      <c r="AS28" s="64">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62">
        <f ca="1">COUNTIF(INDIRECT("U"&amp;(ROW()+12*(($AN28-1)*3+$AO28)-ROW())/12+5):INDIRECT("AF"&amp;(ROW()+12*(($AN28-1)*3+$AO28)-ROW())/12+5),AS28)</f>
        <v>0</v>
      </c>
      <c r="AU28" s="62">
        <f ca="1">IF(AND(AQ28+AS28&gt;0,AR28+AT28&gt;0),COUNTIF(AU$6:AU27,"&gt;0")+1,0)</f>
        <v>0</v>
      </c>
      <c r="BE28" s="62">
        <v>2</v>
      </c>
      <c r="BF28" s="62" t="s">
        <v>86</v>
      </c>
      <c r="BG28" s="65">
        <f t="shared" ref="BG28:BR28" si="50">IF(BG27+BT27&gt;$AJ$27,1,0)</f>
        <v>0</v>
      </c>
      <c r="BH28" s="65">
        <f t="shared" si="50"/>
        <v>0</v>
      </c>
      <c r="BI28" s="65">
        <f t="shared" si="50"/>
        <v>0</v>
      </c>
      <c r="BJ28" s="65">
        <f t="shared" si="50"/>
        <v>0</v>
      </c>
      <c r="BK28" s="65">
        <f t="shared" si="50"/>
        <v>0</v>
      </c>
      <c r="BL28" s="65">
        <f t="shared" si="50"/>
        <v>0</v>
      </c>
      <c r="BM28" s="65">
        <f t="shared" si="50"/>
        <v>0</v>
      </c>
      <c r="BN28" s="65">
        <f t="shared" si="50"/>
        <v>0</v>
      </c>
      <c r="BO28" s="65">
        <f t="shared" si="50"/>
        <v>0</v>
      </c>
      <c r="BP28" s="65">
        <f t="shared" si="50"/>
        <v>0</v>
      </c>
      <c r="BQ28" s="65">
        <f t="shared" si="50"/>
        <v>0</v>
      </c>
      <c r="BR28" s="65">
        <f t="shared" si="50"/>
        <v>0</v>
      </c>
      <c r="BS28" s="63"/>
      <c r="BT28" s="65"/>
      <c r="BU28" s="65"/>
      <c r="BV28" s="65"/>
      <c r="BW28" s="65"/>
      <c r="BX28" s="65"/>
      <c r="BY28" s="65"/>
      <c r="BZ28" s="65"/>
      <c r="CA28" s="65"/>
      <c r="CB28" s="65"/>
      <c r="CC28" s="65"/>
      <c r="CD28" s="65"/>
      <c r="CE28" s="65"/>
    </row>
    <row r="29" spans="1:98">
      <c r="A29" s="306"/>
      <c r="B29" s="309"/>
      <c r="C29" s="309"/>
      <c r="D29" s="309"/>
      <c r="E29" s="312"/>
      <c r="F29" s="309"/>
      <c r="G29" s="72" t="s">
        <v>162</v>
      </c>
      <c r="H29" s="71"/>
      <c r="I29" s="70"/>
      <c r="J29" s="70"/>
      <c r="K29" s="70"/>
      <c r="L29" s="70"/>
      <c r="M29" s="70"/>
      <c r="N29" s="70"/>
      <c r="O29" s="70"/>
      <c r="P29" s="70"/>
      <c r="Q29" s="70"/>
      <c r="R29" s="70"/>
      <c r="S29" s="70"/>
      <c r="T29" s="67">
        <f t="shared" si="2"/>
        <v>0</v>
      </c>
      <c r="U29" s="69"/>
      <c r="V29" s="68"/>
      <c r="W29" s="68"/>
      <c r="X29" s="68"/>
      <c r="Y29" s="68"/>
      <c r="Z29" s="68"/>
      <c r="AA29" s="68"/>
      <c r="AB29" s="68"/>
      <c r="AC29" s="68"/>
      <c r="AD29" s="68"/>
      <c r="AE29" s="68"/>
      <c r="AF29" s="68"/>
      <c r="AG29" s="67">
        <f t="shared" si="4"/>
        <v>0</v>
      </c>
      <c r="AH29" s="63"/>
      <c r="AI29" s="98" t="s">
        <v>132</v>
      </c>
      <c r="AJ29" s="99">
        <v>40000</v>
      </c>
      <c r="AK29" s="63"/>
      <c r="AL29" s="63"/>
      <c r="AM29" s="63"/>
      <c r="AN29" s="62">
        <v>1</v>
      </c>
      <c r="AO29" s="62">
        <v>2</v>
      </c>
      <c r="AP29" s="62">
        <v>12</v>
      </c>
      <c r="AQ29" s="64">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62">
        <f ca="1">COUNTIF(INDIRECT("H"&amp;(ROW()+12*(($AN29-1)*3+$AO29)-ROW())/12+5):INDIRECT("S"&amp;(ROW()+12*(($AN29-1)*3+$AO29)-ROW())/12+5),AQ29)</f>
        <v>0</v>
      </c>
      <c r="AS29" s="64">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62">
        <f ca="1">COUNTIF(INDIRECT("U"&amp;(ROW()+12*(($AN29-1)*3+$AO29)-ROW())/12+5):INDIRECT("AF"&amp;(ROW()+12*(($AN29-1)*3+$AO29)-ROW())/12+5),AS29)</f>
        <v>0</v>
      </c>
      <c r="AU29" s="62">
        <f ca="1">IF(AND(AQ29+AS29&gt;0,AR29+AT29&gt;0),COUNTIF(AU$6:AU28,"&gt;0")+1,0)</f>
        <v>0</v>
      </c>
      <c r="BE29" s="62">
        <v>3</v>
      </c>
      <c r="BF29" s="66"/>
      <c r="BG29" s="65"/>
      <c r="BH29" s="65"/>
      <c r="BI29" s="65"/>
      <c r="BJ29" s="65"/>
      <c r="BK29" s="65"/>
      <c r="BL29" s="65"/>
      <c r="BM29" s="65"/>
      <c r="BN29" s="65"/>
      <c r="BO29" s="65"/>
      <c r="BP29" s="65"/>
      <c r="BQ29" s="65"/>
      <c r="BR29" s="65"/>
    </row>
    <row r="30" spans="1:98">
      <c r="A30" s="304">
        <v>9</v>
      </c>
      <c r="B30" s="307"/>
      <c r="C30" s="307"/>
      <c r="D30" s="307"/>
      <c r="E30" s="310"/>
      <c r="F30" s="307"/>
      <c r="G30" s="84" t="s">
        <v>89</v>
      </c>
      <c r="H30" s="83"/>
      <c r="I30" s="82" t="str">
        <f t="shared" ref="I30:S31" si="51">IF(H30="","",H30)</f>
        <v/>
      </c>
      <c r="J30" s="82" t="str">
        <f t="shared" si="51"/>
        <v/>
      </c>
      <c r="K30" s="82" t="str">
        <f t="shared" si="51"/>
        <v/>
      </c>
      <c r="L30" s="82" t="str">
        <f t="shared" si="51"/>
        <v/>
      </c>
      <c r="M30" s="82" t="str">
        <f t="shared" si="51"/>
        <v/>
      </c>
      <c r="N30" s="82" t="str">
        <f t="shared" si="51"/>
        <v/>
      </c>
      <c r="O30" s="82" t="str">
        <f t="shared" si="51"/>
        <v/>
      </c>
      <c r="P30" s="82" t="str">
        <f t="shared" si="51"/>
        <v/>
      </c>
      <c r="Q30" s="82" t="str">
        <f t="shared" si="51"/>
        <v/>
      </c>
      <c r="R30" s="82" t="str">
        <f t="shared" si="51"/>
        <v/>
      </c>
      <c r="S30" s="82" t="str">
        <f t="shared" si="51"/>
        <v/>
      </c>
      <c r="T30" s="79">
        <f t="shared" si="2"/>
        <v>0</v>
      </c>
      <c r="U30" s="75"/>
      <c r="V30" s="80" t="str">
        <f t="shared" ref="V30:AF31" si="52">IF(U30="","",U30)</f>
        <v/>
      </c>
      <c r="W30" s="80" t="str">
        <f t="shared" si="52"/>
        <v/>
      </c>
      <c r="X30" s="80" t="str">
        <f t="shared" si="52"/>
        <v/>
      </c>
      <c r="Y30" s="80" t="str">
        <f t="shared" si="52"/>
        <v/>
      </c>
      <c r="Z30" s="80" t="str">
        <f t="shared" si="52"/>
        <v/>
      </c>
      <c r="AA30" s="80" t="str">
        <f t="shared" si="52"/>
        <v/>
      </c>
      <c r="AB30" s="80" t="str">
        <f t="shared" si="52"/>
        <v/>
      </c>
      <c r="AC30" s="80" t="str">
        <f t="shared" si="52"/>
        <v/>
      </c>
      <c r="AD30" s="80" t="str">
        <f t="shared" si="52"/>
        <v/>
      </c>
      <c r="AE30" s="80" t="str">
        <f t="shared" si="52"/>
        <v/>
      </c>
      <c r="AF30" s="80" t="str">
        <f t="shared" si="52"/>
        <v/>
      </c>
      <c r="AG30" s="79">
        <f t="shared" si="4"/>
        <v>0</v>
      </c>
      <c r="AH30" s="63"/>
      <c r="AI30" s="63"/>
      <c r="AJ30" s="63"/>
      <c r="AK30" s="63"/>
      <c r="AL30" s="63"/>
      <c r="AM30" s="63"/>
      <c r="AN30" s="62">
        <v>1</v>
      </c>
      <c r="AO30" s="62">
        <v>3</v>
      </c>
      <c r="AP30" s="62">
        <v>1</v>
      </c>
      <c r="AQ30" s="64">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62">
        <f ca="1">COUNTIF(INDIRECT("H"&amp;(ROW()+12*(($AN30-1)*3+$AO30)-ROW())/12+5):INDIRECT("S"&amp;(ROW()+12*(($AN30-1)*3+$AO30)-ROW())/12+5),AQ30)</f>
        <v>0</v>
      </c>
      <c r="AS30" s="64">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62">
        <f ca="1">COUNTIF(INDIRECT("U"&amp;(ROW()+12*(($AN30-1)*3+$AO30)-ROW())/12+5):INDIRECT("AF"&amp;(ROW()+12*(($AN30-1)*3+$AO30)-ROW())/12+5),AS30)</f>
        <v>0</v>
      </c>
      <c r="AU30" s="62">
        <f ca="1">IF(AND(AQ30+AS30&gt;0,AR30+AT30&gt;0),COUNTIF(AU$6:AU29,"&gt;0")+1,0)</f>
        <v>0</v>
      </c>
      <c r="BE30" s="62">
        <v>1</v>
      </c>
      <c r="BG30" s="65">
        <f t="shared" ref="BG30:BR30" si="53">SUM(H30:H31)</f>
        <v>0</v>
      </c>
      <c r="BH30" s="65">
        <f t="shared" si="53"/>
        <v>0</v>
      </c>
      <c r="BI30" s="65">
        <f t="shared" si="53"/>
        <v>0</v>
      </c>
      <c r="BJ30" s="65">
        <f t="shared" si="53"/>
        <v>0</v>
      </c>
      <c r="BK30" s="65">
        <f t="shared" si="53"/>
        <v>0</v>
      </c>
      <c r="BL30" s="65">
        <f t="shared" si="53"/>
        <v>0</v>
      </c>
      <c r="BM30" s="65">
        <f t="shared" si="53"/>
        <v>0</v>
      </c>
      <c r="BN30" s="65">
        <f t="shared" si="53"/>
        <v>0</v>
      </c>
      <c r="BO30" s="65">
        <f t="shared" si="53"/>
        <v>0</v>
      </c>
      <c r="BP30" s="65">
        <f t="shared" si="53"/>
        <v>0</v>
      </c>
      <c r="BQ30" s="65">
        <f t="shared" si="53"/>
        <v>0</v>
      </c>
      <c r="BR30" s="65">
        <f t="shared" si="53"/>
        <v>0</v>
      </c>
      <c r="BS30" s="63"/>
      <c r="BT30" s="65">
        <f t="shared" ref="BT30:CE30" si="54">SUM(U30:U31)</f>
        <v>0</v>
      </c>
      <c r="BU30" s="65">
        <f t="shared" si="54"/>
        <v>0</v>
      </c>
      <c r="BV30" s="65">
        <f t="shared" si="54"/>
        <v>0</v>
      </c>
      <c r="BW30" s="65">
        <f t="shared" si="54"/>
        <v>0</v>
      </c>
      <c r="BX30" s="65">
        <f t="shared" si="54"/>
        <v>0</v>
      </c>
      <c r="BY30" s="65">
        <f t="shared" si="54"/>
        <v>0</v>
      </c>
      <c r="BZ30" s="65">
        <f t="shared" si="54"/>
        <v>0</v>
      </c>
      <c r="CA30" s="65">
        <f t="shared" si="54"/>
        <v>0</v>
      </c>
      <c r="CB30" s="65">
        <f t="shared" si="54"/>
        <v>0</v>
      </c>
      <c r="CC30" s="65">
        <f t="shared" si="54"/>
        <v>0</v>
      </c>
      <c r="CD30" s="65">
        <f t="shared" si="54"/>
        <v>0</v>
      </c>
      <c r="CE30" s="65">
        <f t="shared" si="54"/>
        <v>0</v>
      </c>
      <c r="CH30" s="66" t="s">
        <v>88</v>
      </c>
      <c r="CI30" s="65">
        <f t="shared" ref="CI30:CT30" si="55">IF(OR($D30="副園長",$D30="教頭",$D30="主任保育士",$D30="主幹教諭"),0,BG30)</f>
        <v>0</v>
      </c>
      <c r="CJ30" s="65">
        <f t="shared" si="55"/>
        <v>0</v>
      </c>
      <c r="CK30" s="65">
        <f t="shared" si="55"/>
        <v>0</v>
      </c>
      <c r="CL30" s="65">
        <f t="shared" si="55"/>
        <v>0</v>
      </c>
      <c r="CM30" s="65">
        <f t="shared" si="55"/>
        <v>0</v>
      </c>
      <c r="CN30" s="65">
        <f t="shared" si="55"/>
        <v>0</v>
      </c>
      <c r="CO30" s="65">
        <f t="shared" si="55"/>
        <v>0</v>
      </c>
      <c r="CP30" s="65">
        <f t="shared" si="55"/>
        <v>0</v>
      </c>
      <c r="CQ30" s="65">
        <f t="shared" si="55"/>
        <v>0</v>
      </c>
      <c r="CR30" s="65">
        <f t="shared" si="55"/>
        <v>0</v>
      </c>
      <c r="CS30" s="65">
        <f t="shared" si="55"/>
        <v>0</v>
      </c>
      <c r="CT30" s="65">
        <f t="shared" si="55"/>
        <v>0</v>
      </c>
    </row>
    <row r="31" spans="1:98">
      <c r="A31" s="305"/>
      <c r="B31" s="308"/>
      <c r="C31" s="308"/>
      <c r="D31" s="308"/>
      <c r="E31" s="311"/>
      <c r="F31" s="308"/>
      <c r="G31" s="78" t="s">
        <v>87</v>
      </c>
      <c r="H31" s="77"/>
      <c r="I31" s="76" t="str">
        <f t="shared" si="51"/>
        <v/>
      </c>
      <c r="J31" s="76" t="str">
        <f t="shared" si="51"/>
        <v/>
      </c>
      <c r="K31" s="76" t="str">
        <f t="shared" si="51"/>
        <v/>
      </c>
      <c r="L31" s="76" t="str">
        <f t="shared" si="51"/>
        <v/>
      </c>
      <c r="M31" s="76" t="str">
        <f t="shared" si="51"/>
        <v/>
      </c>
      <c r="N31" s="76" t="str">
        <f t="shared" si="51"/>
        <v/>
      </c>
      <c r="O31" s="76" t="str">
        <f t="shared" si="51"/>
        <v/>
      </c>
      <c r="P31" s="76" t="str">
        <f t="shared" si="51"/>
        <v/>
      </c>
      <c r="Q31" s="76" t="str">
        <f t="shared" si="51"/>
        <v/>
      </c>
      <c r="R31" s="76" t="str">
        <f t="shared" si="51"/>
        <v/>
      </c>
      <c r="S31" s="76" t="str">
        <f t="shared" si="51"/>
        <v/>
      </c>
      <c r="T31" s="73">
        <f t="shared" si="2"/>
        <v>0</v>
      </c>
      <c r="U31" s="75"/>
      <c r="V31" s="74" t="str">
        <f t="shared" si="52"/>
        <v/>
      </c>
      <c r="W31" s="74" t="str">
        <f t="shared" si="52"/>
        <v/>
      </c>
      <c r="X31" s="74" t="str">
        <f t="shared" si="52"/>
        <v/>
      </c>
      <c r="Y31" s="74" t="str">
        <f t="shared" si="52"/>
        <v/>
      </c>
      <c r="Z31" s="74" t="str">
        <f t="shared" si="52"/>
        <v/>
      </c>
      <c r="AA31" s="74" t="str">
        <f t="shared" si="52"/>
        <v/>
      </c>
      <c r="AB31" s="74" t="str">
        <f t="shared" si="52"/>
        <v/>
      </c>
      <c r="AC31" s="74" t="str">
        <f t="shared" si="52"/>
        <v/>
      </c>
      <c r="AD31" s="74" t="str">
        <f t="shared" si="52"/>
        <v/>
      </c>
      <c r="AE31" s="74" t="str">
        <f t="shared" si="52"/>
        <v/>
      </c>
      <c r="AF31" s="74" t="str">
        <f t="shared" si="52"/>
        <v/>
      </c>
      <c r="AG31" s="73">
        <f t="shared" si="4"/>
        <v>0</v>
      </c>
      <c r="AH31" s="63"/>
      <c r="AI31" s="63"/>
      <c r="AJ31" s="63"/>
      <c r="AK31" s="63"/>
      <c r="AL31" s="63"/>
      <c r="AM31" s="63"/>
      <c r="AN31" s="62">
        <v>1</v>
      </c>
      <c r="AO31" s="62">
        <v>3</v>
      </c>
      <c r="AP31" s="62">
        <v>2</v>
      </c>
      <c r="AQ31" s="64">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62">
        <f ca="1">COUNTIF(INDIRECT("H"&amp;(ROW()+12*(($AN31-1)*3+$AO31)-ROW())/12+5):INDIRECT("S"&amp;(ROW()+12*(($AN31-1)*3+$AO31)-ROW())/12+5),AQ31)</f>
        <v>0</v>
      </c>
      <c r="AS31" s="64">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62">
        <f ca="1">COUNTIF(INDIRECT("U"&amp;(ROW()+12*(($AN31-1)*3+$AO31)-ROW())/12+5):INDIRECT("AF"&amp;(ROW()+12*(($AN31-1)*3+$AO31)-ROW())/12+5),AS31)</f>
        <v>0</v>
      </c>
      <c r="AU31" s="62">
        <f ca="1">IF(AND(AQ31+AS31&gt;0,AR31+AT31&gt;0),COUNTIF(AU$6:AU30,"&gt;0")+1,0)</f>
        <v>0</v>
      </c>
      <c r="BE31" s="62">
        <v>2</v>
      </c>
      <c r="BF31" s="62" t="s">
        <v>86</v>
      </c>
      <c r="BG31" s="65">
        <f t="shared" ref="BG31:BR31" si="56">IF(BG30+BT30&gt;$AJ$27,1,0)</f>
        <v>0</v>
      </c>
      <c r="BH31" s="65">
        <f t="shared" si="56"/>
        <v>0</v>
      </c>
      <c r="BI31" s="65">
        <f t="shared" si="56"/>
        <v>0</v>
      </c>
      <c r="BJ31" s="65">
        <f t="shared" si="56"/>
        <v>0</v>
      </c>
      <c r="BK31" s="65">
        <f t="shared" si="56"/>
        <v>0</v>
      </c>
      <c r="BL31" s="65">
        <f t="shared" si="56"/>
        <v>0</v>
      </c>
      <c r="BM31" s="65">
        <f t="shared" si="56"/>
        <v>0</v>
      </c>
      <c r="BN31" s="65">
        <f t="shared" si="56"/>
        <v>0</v>
      </c>
      <c r="BO31" s="65">
        <f t="shared" si="56"/>
        <v>0</v>
      </c>
      <c r="BP31" s="65">
        <f t="shared" si="56"/>
        <v>0</v>
      </c>
      <c r="BQ31" s="65">
        <f t="shared" si="56"/>
        <v>0</v>
      </c>
      <c r="BR31" s="65">
        <f t="shared" si="56"/>
        <v>0</v>
      </c>
      <c r="BS31" s="63"/>
      <c r="BT31" s="65"/>
      <c r="BU31" s="65"/>
      <c r="BV31" s="65"/>
      <c r="BW31" s="65"/>
      <c r="BX31" s="65"/>
      <c r="BY31" s="65"/>
      <c r="BZ31" s="65"/>
      <c r="CA31" s="65"/>
      <c r="CB31" s="65"/>
      <c r="CC31" s="65"/>
      <c r="CD31" s="65"/>
      <c r="CE31" s="65"/>
    </row>
    <row r="32" spans="1:98">
      <c r="A32" s="306"/>
      <c r="B32" s="309"/>
      <c r="C32" s="309"/>
      <c r="D32" s="309"/>
      <c r="E32" s="312"/>
      <c r="F32" s="309"/>
      <c r="G32" s="72" t="s">
        <v>162</v>
      </c>
      <c r="H32" s="71"/>
      <c r="I32" s="70"/>
      <c r="J32" s="70"/>
      <c r="K32" s="70"/>
      <c r="L32" s="70"/>
      <c r="M32" s="70"/>
      <c r="N32" s="70"/>
      <c r="O32" s="70"/>
      <c r="P32" s="70"/>
      <c r="Q32" s="70"/>
      <c r="R32" s="70"/>
      <c r="S32" s="70"/>
      <c r="T32" s="67">
        <f t="shared" si="2"/>
        <v>0</v>
      </c>
      <c r="U32" s="69"/>
      <c r="V32" s="68"/>
      <c r="W32" s="68"/>
      <c r="X32" s="68"/>
      <c r="Y32" s="68"/>
      <c r="Z32" s="68"/>
      <c r="AA32" s="68"/>
      <c r="AB32" s="68"/>
      <c r="AC32" s="68"/>
      <c r="AD32" s="68"/>
      <c r="AE32" s="68"/>
      <c r="AF32" s="68"/>
      <c r="AG32" s="67">
        <f t="shared" si="4"/>
        <v>0</v>
      </c>
      <c r="AH32" s="63"/>
      <c r="AI32" s="63"/>
      <c r="AJ32" s="63"/>
      <c r="AK32" s="63"/>
      <c r="AL32" s="63"/>
      <c r="AM32" s="63"/>
      <c r="AN32" s="62">
        <v>1</v>
      </c>
      <c r="AO32" s="62">
        <v>3</v>
      </c>
      <c r="AP32" s="62">
        <v>3</v>
      </c>
      <c r="AQ32" s="64">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62">
        <f ca="1">COUNTIF(INDIRECT("H"&amp;(ROW()+12*(($AN32-1)*3+$AO32)-ROW())/12+5):INDIRECT("S"&amp;(ROW()+12*(($AN32-1)*3+$AO32)-ROW())/12+5),AQ32)</f>
        <v>0</v>
      </c>
      <c r="AS32" s="64">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62">
        <f ca="1">COUNTIF(INDIRECT("U"&amp;(ROW()+12*(($AN32-1)*3+$AO32)-ROW())/12+5):INDIRECT("AF"&amp;(ROW()+12*(($AN32-1)*3+$AO32)-ROW())/12+5),AS32)</f>
        <v>0</v>
      </c>
      <c r="AU32" s="62">
        <f ca="1">IF(AND(AQ32+AS32&gt;0,AR32+AT32&gt;0),COUNTIF(AU$6:AU31,"&gt;0")+1,0)</f>
        <v>0</v>
      </c>
      <c r="BE32" s="62">
        <v>3</v>
      </c>
      <c r="BF32" s="66"/>
      <c r="BG32" s="65"/>
      <c r="BH32" s="65"/>
      <c r="BI32" s="65"/>
      <c r="BJ32" s="65"/>
      <c r="BK32" s="65"/>
      <c r="BL32" s="65"/>
      <c r="BM32" s="65"/>
      <c r="BN32" s="65"/>
      <c r="BO32" s="65"/>
      <c r="BP32" s="65"/>
      <c r="BQ32" s="65"/>
      <c r="BR32" s="65"/>
      <c r="BS32" s="63"/>
      <c r="BT32" s="65"/>
      <c r="BU32" s="65"/>
      <c r="BV32" s="65"/>
      <c r="BW32" s="65"/>
      <c r="BX32" s="65"/>
      <c r="BY32" s="65"/>
      <c r="BZ32" s="65"/>
      <c r="CA32" s="65"/>
      <c r="CB32" s="65"/>
      <c r="CC32" s="65"/>
      <c r="CD32" s="65"/>
      <c r="CE32" s="65"/>
    </row>
    <row r="33" spans="1:98">
      <c r="A33" s="304">
        <v>10</v>
      </c>
      <c r="B33" s="307"/>
      <c r="C33" s="307"/>
      <c r="D33" s="307"/>
      <c r="E33" s="310"/>
      <c r="F33" s="307"/>
      <c r="G33" s="84" t="s">
        <v>89</v>
      </c>
      <c r="H33" s="83"/>
      <c r="I33" s="82" t="str">
        <f t="shared" ref="I33:S34" si="57">IF(H33="","",H33)</f>
        <v/>
      </c>
      <c r="J33" s="82" t="str">
        <f t="shared" si="57"/>
        <v/>
      </c>
      <c r="K33" s="82" t="str">
        <f t="shared" si="57"/>
        <v/>
      </c>
      <c r="L33" s="82" t="str">
        <f t="shared" si="57"/>
        <v/>
      </c>
      <c r="M33" s="82" t="str">
        <f t="shared" si="57"/>
        <v/>
      </c>
      <c r="N33" s="82" t="str">
        <f t="shared" si="57"/>
        <v/>
      </c>
      <c r="O33" s="82" t="str">
        <f t="shared" si="57"/>
        <v/>
      </c>
      <c r="P33" s="82" t="str">
        <f t="shared" si="57"/>
        <v/>
      </c>
      <c r="Q33" s="82" t="str">
        <f t="shared" si="57"/>
        <v/>
      </c>
      <c r="R33" s="82" t="str">
        <f t="shared" si="57"/>
        <v/>
      </c>
      <c r="S33" s="82" t="str">
        <f t="shared" si="57"/>
        <v/>
      </c>
      <c r="T33" s="79">
        <f t="shared" si="2"/>
        <v>0</v>
      </c>
      <c r="U33" s="75"/>
      <c r="V33" s="80" t="str">
        <f t="shared" ref="V33:AF34" si="58">IF(U33="","",U33)</f>
        <v/>
      </c>
      <c r="W33" s="80" t="str">
        <f t="shared" si="58"/>
        <v/>
      </c>
      <c r="X33" s="80" t="str">
        <f t="shared" si="58"/>
        <v/>
      </c>
      <c r="Y33" s="80" t="str">
        <f t="shared" si="58"/>
        <v/>
      </c>
      <c r="Z33" s="80" t="str">
        <f t="shared" si="58"/>
        <v/>
      </c>
      <c r="AA33" s="80" t="str">
        <f t="shared" si="58"/>
        <v/>
      </c>
      <c r="AB33" s="80" t="str">
        <f t="shared" si="58"/>
        <v/>
      </c>
      <c r="AC33" s="80" t="str">
        <f t="shared" si="58"/>
        <v/>
      </c>
      <c r="AD33" s="80" t="str">
        <f t="shared" si="58"/>
        <v/>
      </c>
      <c r="AE33" s="80" t="str">
        <f t="shared" si="58"/>
        <v/>
      </c>
      <c r="AF33" s="80" t="str">
        <f t="shared" si="58"/>
        <v/>
      </c>
      <c r="AG33" s="79">
        <f t="shared" si="4"/>
        <v>0</v>
      </c>
      <c r="AH33" s="63"/>
      <c r="AI33" s="63"/>
      <c r="AJ33" s="63"/>
      <c r="AK33" s="63"/>
      <c r="AL33" s="63"/>
      <c r="AM33" s="63"/>
      <c r="AN33" s="62">
        <v>1</v>
      </c>
      <c r="AO33" s="62">
        <v>3</v>
      </c>
      <c r="AP33" s="62">
        <v>4</v>
      </c>
      <c r="AQ33" s="64">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62">
        <f ca="1">COUNTIF(INDIRECT("H"&amp;(ROW()+12*(($AN33-1)*3+$AO33)-ROW())/12+5):INDIRECT("S"&amp;(ROW()+12*(($AN33-1)*3+$AO33)-ROW())/12+5),AQ33)</f>
        <v>0</v>
      </c>
      <c r="AS33" s="64">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62">
        <f ca="1">COUNTIF(INDIRECT("U"&amp;(ROW()+12*(($AN33-1)*3+$AO33)-ROW())/12+5):INDIRECT("AF"&amp;(ROW()+12*(($AN33-1)*3+$AO33)-ROW())/12+5),AS33)</f>
        <v>0</v>
      </c>
      <c r="AU33" s="62">
        <f ca="1">IF(AND(AQ33+AS33&gt;0,AR33+AT33&gt;0),COUNTIF(AU$6:AU32,"&gt;0")+1,0)</f>
        <v>0</v>
      </c>
      <c r="BE33" s="62">
        <v>1</v>
      </c>
      <c r="BG33" s="65">
        <f t="shared" ref="BG33:BR33" si="59">SUM(H33:H34)</f>
        <v>0</v>
      </c>
      <c r="BH33" s="65">
        <f t="shared" si="59"/>
        <v>0</v>
      </c>
      <c r="BI33" s="65">
        <f t="shared" si="59"/>
        <v>0</v>
      </c>
      <c r="BJ33" s="65">
        <f t="shared" si="59"/>
        <v>0</v>
      </c>
      <c r="BK33" s="65">
        <f t="shared" si="59"/>
        <v>0</v>
      </c>
      <c r="BL33" s="65">
        <f t="shared" si="59"/>
        <v>0</v>
      </c>
      <c r="BM33" s="65">
        <f t="shared" si="59"/>
        <v>0</v>
      </c>
      <c r="BN33" s="65">
        <f t="shared" si="59"/>
        <v>0</v>
      </c>
      <c r="BO33" s="65">
        <f t="shared" si="59"/>
        <v>0</v>
      </c>
      <c r="BP33" s="65">
        <f t="shared" si="59"/>
        <v>0</v>
      </c>
      <c r="BQ33" s="65">
        <f t="shared" si="59"/>
        <v>0</v>
      </c>
      <c r="BR33" s="65">
        <f t="shared" si="59"/>
        <v>0</v>
      </c>
      <c r="BS33" s="63"/>
      <c r="BT33" s="65">
        <f t="shared" ref="BT33:CE33" si="60">SUM(U33:U34)</f>
        <v>0</v>
      </c>
      <c r="BU33" s="65">
        <f t="shared" si="60"/>
        <v>0</v>
      </c>
      <c r="BV33" s="65">
        <f t="shared" si="60"/>
        <v>0</v>
      </c>
      <c r="BW33" s="65">
        <f t="shared" si="60"/>
        <v>0</v>
      </c>
      <c r="BX33" s="65">
        <f t="shared" si="60"/>
        <v>0</v>
      </c>
      <c r="BY33" s="65">
        <f t="shared" si="60"/>
        <v>0</v>
      </c>
      <c r="BZ33" s="65">
        <f t="shared" si="60"/>
        <v>0</v>
      </c>
      <c r="CA33" s="65">
        <f t="shared" si="60"/>
        <v>0</v>
      </c>
      <c r="CB33" s="65">
        <f t="shared" si="60"/>
        <v>0</v>
      </c>
      <c r="CC33" s="65">
        <f t="shared" si="60"/>
        <v>0</v>
      </c>
      <c r="CD33" s="65">
        <f t="shared" si="60"/>
        <v>0</v>
      </c>
      <c r="CE33" s="65">
        <f t="shared" si="60"/>
        <v>0</v>
      </c>
      <c r="CH33" s="66" t="s">
        <v>88</v>
      </c>
      <c r="CI33" s="65">
        <f t="shared" ref="CI33:CT33" si="61">IF(OR($D33="副園長",$D33="教頭",$D33="主任保育士",$D33="主幹教諭"),0,BG33)</f>
        <v>0</v>
      </c>
      <c r="CJ33" s="65">
        <f t="shared" si="61"/>
        <v>0</v>
      </c>
      <c r="CK33" s="65">
        <f t="shared" si="61"/>
        <v>0</v>
      </c>
      <c r="CL33" s="65">
        <f t="shared" si="61"/>
        <v>0</v>
      </c>
      <c r="CM33" s="65">
        <f t="shared" si="61"/>
        <v>0</v>
      </c>
      <c r="CN33" s="65">
        <f t="shared" si="61"/>
        <v>0</v>
      </c>
      <c r="CO33" s="65">
        <f t="shared" si="61"/>
        <v>0</v>
      </c>
      <c r="CP33" s="65">
        <f t="shared" si="61"/>
        <v>0</v>
      </c>
      <c r="CQ33" s="65">
        <f t="shared" si="61"/>
        <v>0</v>
      </c>
      <c r="CR33" s="65">
        <f t="shared" si="61"/>
        <v>0</v>
      </c>
      <c r="CS33" s="65">
        <f t="shared" si="61"/>
        <v>0</v>
      </c>
      <c r="CT33" s="65">
        <f t="shared" si="61"/>
        <v>0</v>
      </c>
    </row>
    <row r="34" spans="1:98">
      <c r="A34" s="305"/>
      <c r="B34" s="308"/>
      <c r="C34" s="308"/>
      <c r="D34" s="308"/>
      <c r="E34" s="311"/>
      <c r="F34" s="308"/>
      <c r="G34" s="78" t="s">
        <v>87</v>
      </c>
      <c r="H34" s="77"/>
      <c r="I34" s="76" t="str">
        <f t="shared" si="57"/>
        <v/>
      </c>
      <c r="J34" s="76" t="str">
        <f t="shared" si="57"/>
        <v/>
      </c>
      <c r="K34" s="76" t="str">
        <f t="shared" si="57"/>
        <v/>
      </c>
      <c r="L34" s="76" t="str">
        <f t="shared" si="57"/>
        <v/>
      </c>
      <c r="M34" s="76" t="str">
        <f t="shared" si="57"/>
        <v/>
      </c>
      <c r="N34" s="76" t="str">
        <f t="shared" si="57"/>
        <v/>
      </c>
      <c r="O34" s="76" t="str">
        <f t="shared" si="57"/>
        <v/>
      </c>
      <c r="P34" s="76" t="str">
        <f t="shared" si="57"/>
        <v/>
      </c>
      <c r="Q34" s="76" t="str">
        <f t="shared" si="57"/>
        <v/>
      </c>
      <c r="R34" s="76" t="str">
        <f t="shared" si="57"/>
        <v/>
      </c>
      <c r="S34" s="76" t="str">
        <f t="shared" si="57"/>
        <v/>
      </c>
      <c r="T34" s="73">
        <f t="shared" si="2"/>
        <v>0</v>
      </c>
      <c r="U34" s="75"/>
      <c r="V34" s="74" t="str">
        <f t="shared" si="58"/>
        <v/>
      </c>
      <c r="W34" s="74" t="str">
        <f t="shared" si="58"/>
        <v/>
      </c>
      <c r="X34" s="74" t="str">
        <f t="shared" si="58"/>
        <v/>
      </c>
      <c r="Y34" s="74" t="str">
        <f t="shared" si="58"/>
        <v/>
      </c>
      <c r="Z34" s="74" t="str">
        <f t="shared" si="58"/>
        <v/>
      </c>
      <c r="AA34" s="74" t="str">
        <f t="shared" si="58"/>
        <v/>
      </c>
      <c r="AB34" s="74" t="str">
        <f t="shared" si="58"/>
        <v/>
      </c>
      <c r="AC34" s="74" t="str">
        <f t="shared" si="58"/>
        <v/>
      </c>
      <c r="AD34" s="74" t="str">
        <f t="shared" si="58"/>
        <v/>
      </c>
      <c r="AE34" s="74" t="str">
        <f t="shared" si="58"/>
        <v/>
      </c>
      <c r="AF34" s="74" t="str">
        <f t="shared" si="58"/>
        <v/>
      </c>
      <c r="AG34" s="73">
        <f t="shared" si="4"/>
        <v>0</v>
      </c>
      <c r="AH34" s="63"/>
      <c r="AI34" s="63"/>
      <c r="AJ34" s="63"/>
      <c r="AK34" s="63"/>
      <c r="AL34" s="63"/>
      <c r="AM34" s="63"/>
      <c r="AN34" s="62">
        <v>1</v>
      </c>
      <c r="AO34" s="62">
        <v>3</v>
      </c>
      <c r="AP34" s="62">
        <v>5</v>
      </c>
      <c r="AQ34" s="64">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62">
        <f ca="1">COUNTIF(INDIRECT("H"&amp;(ROW()+12*(($AN34-1)*3+$AO34)-ROW())/12+5):INDIRECT("S"&amp;(ROW()+12*(($AN34-1)*3+$AO34)-ROW())/12+5),AQ34)</f>
        <v>0</v>
      </c>
      <c r="AS34" s="64">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62">
        <f ca="1">COUNTIF(INDIRECT("U"&amp;(ROW()+12*(($AN34-1)*3+$AO34)-ROW())/12+5):INDIRECT("AF"&amp;(ROW()+12*(($AN34-1)*3+$AO34)-ROW())/12+5),AS34)</f>
        <v>0</v>
      </c>
      <c r="AU34" s="62">
        <f ca="1">IF(AND(AQ34+AS34&gt;0,AR34+AT34&gt;0),COUNTIF(AU$6:AU33,"&gt;0")+1,0)</f>
        <v>0</v>
      </c>
      <c r="BE34" s="62">
        <v>2</v>
      </c>
      <c r="BF34" s="62" t="s">
        <v>86</v>
      </c>
      <c r="BG34" s="65">
        <f t="shared" ref="BG34:BR34" si="62">IF(BG33+BT33&gt;$AJ$27,1,0)</f>
        <v>0</v>
      </c>
      <c r="BH34" s="65">
        <f t="shared" si="62"/>
        <v>0</v>
      </c>
      <c r="BI34" s="65">
        <f t="shared" si="62"/>
        <v>0</v>
      </c>
      <c r="BJ34" s="65">
        <f t="shared" si="62"/>
        <v>0</v>
      </c>
      <c r="BK34" s="65">
        <f t="shared" si="62"/>
        <v>0</v>
      </c>
      <c r="BL34" s="65">
        <f t="shared" si="62"/>
        <v>0</v>
      </c>
      <c r="BM34" s="65">
        <f t="shared" si="62"/>
        <v>0</v>
      </c>
      <c r="BN34" s="65">
        <f t="shared" si="62"/>
        <v>0</v>
      </c>
      <c r="BO34" s="65">
        <f t="shared" si="62"/>
        <v>0</v>
      </c>
      <c r="BP34" s="65">
        <f t="shared" si="62"/>
        <v>0</v>
      </c>
      <c r="BQ34" s="65">
        <f t="shared" si="62"/>
        <v>0</v>
      </c>
      <c r="BR34" s="65">
        <f t="shared" si="62"/>
        <v>0</v>
      </c>
      <c r="BS34" s="63"/>
      <c r="BT34" s="65"/>
      <c r="BU34" s="65"/>
      <c r="BV34" s="65"/>
      <c r="BW34" s="65"/>
      <c r="BX34" s="65"/>
      <c r="BY34" s="65"/>
      <c r="BZ34" s="65"/>
      <c r="CA34" s="65"/>
      <c r="CB34" s="65"/>
      <c r="CC34" s="65"/>
      <c r="CD34" s="65"/>
      <c r="CE34" s="65"/>
    </row>
    <row r="35" spans="1:98">
      <c r="A35" s="306"/>
      <c r="B35" s="309"/>
      <c r="C35" s="309"/>
      <c r="D35" s="309"/>
      <c r="E35" s="312"/>
      <c r="F35" s="309"/>
      <c r="G35" s="72" t="s">
        <v>162</v>
      </c>
      <c r="H35" s="71"/>
      <c r="I35" s="70"/>
      <c r="J35" s="70"/>
      <c r="K35" s="70"/>
      <c r="L35" s="70"/>
      <c r="M35" s="70"/>
      <c r="N35" s="70"/>
      <c r="O35" s="70"/>
      <c r="P35" s="70"/>
      <c r="Q35" s="70"/>
      <c r="R35" s="70"/>
      <c r="S35" s="70"/>
      <c r="T35" s="67">
        <f t="shared" si="2"/>
        <v>0</v>
      </c>
      <c r="U35" s="69"/>
      <c r="V35" s="68"/>
      <c r="W35" s="68"/>
      <c r="X35" s="68"/>
      <c r="Y35" s="68"/>
      <c r="Z35" s="68"/>
      <c r="AA35" s="68"/>
      <c r="AB35" s="68"/>
      <c r="AC35" s="68"/>
      <c r="AD35" s="68"/>
      <c r="AE35" s="68"/>
      <c r="AF35" s="68"/>
      <c r="AG35" s="67">
        <f t="shared" si="4"/>
        <v>0</v>
      </c>
      <c r="AH35" s="63"/>
      <c r="AI35" s="63"/>
      <c r="AJ35" s="63"/>
      <c r="AK35" s="63"/>
      <c r="AL35" s="63"/>
      <c r="AM35" s="63"/>
      <c r="AN35" s="62">
        <v>1</v>
      </c>
      <c r="AO35" s="62">
        <v>3</v>
      </c>
      <c r="AP35" s="62">
        <v>6</v>
      </c>
      <c r="AQ35" s="64">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62">
        <f ca="1">COUNTIF(INDIRECT("H"&amp;(ROW()+12*(($AN35-1)*3+$AO35)-ROW())/12+5):INDIRECT("S"&amp;(ROW()+12*(($AN35-1)*3+$AO35)-ROW())/12+5),AQ35)</f>
        <v>0</v>
      </c>
      <c r="AS35" s="64">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62">
        <f ca="1">COUNTIF(INDIRECT("U"&amp;(ROW()+12*(($AN35-1)*3+$AO35)-ROW())/12+5):INDIRECT("AF"&amp;(ROW()+12*(($AN35-1)*3+$AO35)-ROW())/12+5),AS35)</f>
        <v>0</v>
      </c>
      <c r="AU35" s="62">
        <f ca="1">IF(AND(AQ35+AS35&gt;0,AR35+AT35&gt;0),COUNTIF(AU$6:AU34,"&gt;0")+1,0)</f>
        <v>0</v>
      </c>
      <c r="BE35" s="62">
        <v>3</v>
      </c>
      <c r="BF35" s="66"/>
      <c r="BG35" s="65"/>
      <c r="BH35" s="65"/>
      <c r="BI35" s="65"/>
      <c r="BJ35" s="65"/>
      <c r="BK35" s="65"/>
      <c r="BL35" s="65"/>
      <c r="BM35" s="65"/>
      <c r="BN35" s="65"/>
      <c r="BO35" s="65"/>
      <c r="BP35" s="65"/>
      <c r="BQ35" s="65"/>
      <c r="BR35" s="65"/>
    </row>
    <row r="36" spans="1:98">
      <c r="A36" s="304">
        <v>11</v>
      </c>
      <c r="B36" s="307"/>
      <c r="C36" s="307"/>
      <c r="D36" s="307"/>
      <c r="E36" s="310"/>
      <c r="F36" s="307"/>
      <c r="G36" s="84" t="s">
        <v>89</v>
      </c>
      <c r="H36" s="83"/>
      <c r="I36" s="82" t="str">
        <f t="shared" ref="I36:S37" si="63">IF(H36="","",H36)</f>
        <v/>
      </c>
      <c r="J36" s="82" t="str">
        <f t="shared" si="63"/>
        <v/>
      </c>
      <c r="K36" s="82" t="str">
        <f t="shared" si="63"/>
        <v/>
      </c>
      <c r="L36" s="82" t="str">
        <f t="shared" si="63"/>
        <v/>
      </c>
      <c r="M36" s="82" t="str">
        <f t="shared" si="63"/>
        <v/>
      </c>
      <c r="N36" s="82" t="str">
        <f t="shared" si="63"/>
        <v/>
      </c>
      <c r="O36" s="82" t="str">
        <f t="shared" si="63"/>
        <v/>
      </c>
      <c r="P36" s="82" t="str">
        <f t="shared" si="63"/>
        <v/>
      </c>
      <c r="Q36" s="82" t="str">
        <f t="shared" si="63"/>
        <v/>
      </c>
      <c r="R36" s="82" t="str">
        <f t="shared" si="63"/>
        <v/>
      </c>
      <c r="S36" s="82" t="str">
        <f t="shared" si="63"/>
        <v/>
      </c>
      <c r="T36" s="79">
        <f t="shared" si="2"/>
        <v>0</v>
      </c>
      <c r="U36" s="75"/>
      <c r="V36" s="80" t="str">
        <f t="shared" ref="V36:AF37" si="64">IF(U36="","",U36)</f>
        <v/>
      </c>
      <c r="W36" s="80" t="str">
        <f t="shared" si="64"/>
        <v/>
      </c>
      <c r="X36" s="80" t="str">
        <f t="shared" si="64"/>
        <v/>
      </c>
      <c r="Y36" s="80" t="str">
        <f t="shared" si="64"/>
        <v/>
      </c>
      <c r="Z36" s="80" t="str">
        <f t="shared" si="64"/>
        <v/>
      </c>
      <c r="AA36" s="80" t="str">
        <f t="shared" si="64"/>
        <v/>
      </c>
      <c r="AB36" s="80" t="str">
        <f t="shared" si="64"/>
        <v/>
      </c>
      <c r="AC36" s="80" t="str">
        <f t="shared" si="64"/>
        <v/>
      </c>
      <c r="AD36" s="80" t="str">
        <f t="shared" si="64"/>
        <v/>
      </c>
      <c r="AE36" s="80" t="str">
        <f t="shared" si="64"/>
        <v/>
      </c>
      <c r="AF36" s="80" t="str">
        <f t="shared" si="64"/>
        <v/>
      </c>
      <c r="AG36" s="79">
        <f t="shared" si="4"/>
        <v>0</v>
      </c>
      <c r="AN36" s="62">
        <v>1</v>
      </c>
      <c r="AO36" s="62">
        <v>3</v>
      </c>
      <c r="AP36" s="62">
        <v>7</v>
      </c>
      <c r="AQ36" s="64">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62">
        <f ca="1">COUNTIF(INDIRECT("H"&amp;(ROW()+12*(($AN36-1)*3+$AO36)-ROW())/12+5):INDIRECT("S"&amp;(ROW()+12*(($AN36-1)*3+$AO36)-ROW())/12+5),AQ36)</f>
        <v>0</v>
      </c>
      <c r="AS36" s="64">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62">
        <f ca="1">COUNTIF(INDIRECT("U"&amp;(ROW()+12*(($AN36-1)*3+$AO36)-ROW())/12+5):INDIRECT("AF"&amp;(ROW()+12*(($AN36-1)*3+$AO36)-ROW())/12+5),AS36)</f>
        <v>0</v>
      </c>
      <c r="AU36" s="62">
        <f ca="1">IF(AND(AQ36+AS36&gt;0,AR36+AT36&gt;0),COUNTIF(AU$6:AU35,"&gt;0")+1,0)</f>
        <v>0</v>
      </c>
      <c r="BE36" s="62">
        <v>1</v>
      </c>
      <c r="BG36" s="65">
        <f t="shared" ref="BG36:BR36" si="65">SUM(H36:H37)</f>
        <v>0</v>
      </c>
      <c r="BH36" s="65">
        <f t="shared" si="65"/>
        <v>0</v>
      </c>
      <c r="BI36" s="65">
        <f t="shared" si="65"/>
        <v>0</v>
      </c>
      <c r="BJ36" s="65">
        <f t="shared" si="65"/>
        <v>0</v>
      </c>
      <c r="BK36" s="65">
        <f t="shared" si="65"/>
        <v>0</v>
      </c>
      <c r="BL36" s="65">
        <f t="shared" si="65"/>
        <v>0</v>
      </c>
      <c r="BM36" s="65">
        <f t="shared" si="65"/>
        <v>0</v>
      </c>
      <c r="BN36" s="65">
        <f t="shared" si="65"/>
        <v>0</v>
      </c>
      <c r="BO36" s="65">
        <f t="shared" si="65"/>
        <v>0</v>
      </c>
      <c r="BP36" s="65">
        <f t="shared" si="65"/>
        <v>0</v>
      </c>
      <c r="BQ36" s="65">
        <f t="shared" si="65"/>
        <v>0</v>
      </c>
      <c r="BR36" s="65">
        <f t="shared" si="65"/>
        <v>0</v>
      </c>
      <c r="BT36" s="65">
        <f t="shared" ref="BT36:CE36" si="66">SUM(U36:U37)</f>
        <v>0</v>
      </c>
      <c r="BU36" s="65">
        <f t="shared" si="66"/>
        <v>0</v>
      </c>
      <c r="BV36" s="65">
        <f t="shared" si="66"/>
        <v>0</v>
      </c>
      <c r="BW36" s="65">
        <f t="shared" si="66"/>
        <v>0</v>
      </c>
      <c r="BX36" s="65">
        <f t="shared" si="66"/>
        <v>0</v>
      </c>
      <c r="BY36" s="65">
        <f t="shared" si="66"/>
        <v>0</v>
      </c>
      <c r="BZ36" s="65">
        <f t="shared" si="66"/>
        <v>0</v>
      </c>
      <c r="CA36" s="65">
        <f t="shared" si="66"/>
        <v>0</v>
      </c>
      <c r="CB36" s="65">
        <f t="shared" si="66"/>
        <v>0</v>
      </c>
      <c r="CC36" s="65">
        <f t="shared" si="66"/>
        <v>0</v>
      </c>
      <c r="CD36" s="65">
        <f t="shared" si="66"/>
        <v>0</v>
      </c>
      <c r="CE36" s="65">
        <f t="shared" si="66"/>
        <v>0</v>
      </c>
      <c r="CH36" s="66" t="s">
        <v>88</v>
      </c>
      <c r="CI36" s="65">
        <f t="shared" ref="CI36:CT36" si="67">IF(OR($D36="副園長",$D36="教頭",$D36="主任保育士",$D36="主幹教諭"),0,BG36)</f>
        <v>0</v>
      </c>
      <c r="CJ36" s="65">
        <f t="shared" si="67"/>
        <v>0</v>
      </c>
      <c r="CK36" s="65">
        <f t="shared" si="67"/>
        <v>0</v>
      </c>
      <c r="CL36" s="65">
        <f t="shared" si="67"/>
        <v>0</v>
      </c>
      <c r="CM36" s="65">
        <f t="shared" si="67"/>
        <v>0</v>
      </c>
      <c r="CN36" s="65">
        <f t="shared" si="67"/>
        <v>0</v>
      </c>
      <c r="CO36" s="65">
        <f t="shared" si="67"/>
        <v>0</v>
      </c>
      <c r="CP36" s="65">
        <f t="shared" si="67"/>
        <v>0</v>
      </c>
      <c r="CQ36" s="65">
        <f t="shared" si="67"/>
        <v>0</v>
      </c>
      <c r="CR36" s="65">
        <f t="shared" si="67"/>
        <v>0</v>
      </c>
      <c r="CS36" s="65">
        <f t="shared" si="67"/>
        <v>0</v>
      </c>
      <c r="CT36" s="65">
        <f t="shared" si="67"/>
        <v>0</v>
      </c>
    </row>
    <row r="37" spans="1:98">
      <c r="A37" s="305"/>
      <c r="B37" s="308"/>
      <c r="C37" s="308"/>
      <c r="D37" s="308"/>
      <c r="E37" s="311"/>
      <c r="F37" s="308"/>
      <c r="G37" s="78" t="s">
        <v>87</v>
      </c>
      <c r="H37" s="77"/>
      <c r="I37" s="76" t="str">
        <f t="shared" si="63"/>
        <v/>
      </c>
      <c r="J37" s="76" t="str">
        <f t="shared" si="63"/>
        <v/>
      </c>
      <c r="K37" s="76" t="str">
        <f t="shared" si="63"/>
        <v/>
      </c>
      <c r="L37" s="76" t="str">
        <f t="shared" si="63"/>
        <v/>
      </c>
      <c r="M37" s="76" t="str">
        <f t="shared" si="63"/>
        <v/>
      </c>
      <c r="N37" s="76" t="str">
        <f t="shared" si="63"/>
        <v/>
      </c>
      <c r="O37" s="76" t="str">
        <f t="shared" si="63"/>
        <v/>
      </c>
      <c r="P37" s="76" t="str">
        <f t="shared" si="63"/>
        <v/>
      </c>
      <c r="Q37" s="76" t="str">
        <f t="shared" si="63"/>
        <v/>
      </c>
      <c r="R37" s="76" t="str">
        <f t="shared" si="63"/>
        <v/>
      </c>
      <c r="S37" s="76" t="str">
        <f t="shared" si="63"/>
        <v/>
      </c>
      <c r="T37" s="73">
        <f t="shared" si="2"/>
        <v>0</v>
      </c>
      <c r="U37" s="75"/>
      <c r="V37" s="74" t="str">
        <f t="shared" si="64"/>
        <v/>
      </c>
      <c r="W37" s="74" t="str">
        <f t="shared" si="64"/>
        <v/>
      </c>
      <c r="X37" s="74" t="str">
        <f t="shared" si="64"/>
        <v/>
      </c>
      <c r="Y37" s="74" t="str">
        <f t="shared" si="64"/>
        <v/>
      </c>
      <c r="Z37" s="74" t="str">
        <f t="shared" si="64"/>
        <v/>
      </c>
      <c r="AA37" s="74" t="str">
        <f t="shared" si="64"/>
        <v/>
      </c>
      <c r="AB37" s="74" t="str">
        <f t="shared" si="64"/>
        <v/>
      </c>
      <c r="AC37" s="74" t="str">
        <f t="shared" si="64"/>
        <v/>
      </c>
      <c r="AD37" s="74" t="str">
        <f t="shared" si="64"/>
        <v/>
      </c>
      <c r="AE37" s="74" t="str">
        <f t="shared" si="64"/>
        <v/>
      </c>
      <c r="AF37" s="74" t="str">
        <f t="shared" si="64"/>
        <v/>
      </c>
      <c r="AG37" s="73">
        <f t="shared" si="4"/>
        <v>0</v>
      </c>
      <c r="AN37" s="62">
        <v>1</v>
      </c>
      <c r="AO37" s="62">
        <v>3</v>
      </c>
      <c r="AP37" s="62">
        <v>8</v>
      </c>
      <c r="AQ37" s="64">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62">
        <f ca="1">COUNTIF(INDIRECT("H"&amp;(ROW()+12*(($AN37-1)*3+$AO37)-ROW())/12+5):INDIRECT("S"&amp;(ROW()+12*(($AN37-1)*3+$AO37)-ROW())/12+5),AQ37)</f>
        <v>0</v>
      </c>
      <c r="AS37" s="64">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62">
        <f ca="1">COUNTIF(INDIRECT("U"&amp;(ROW()+12*(($AN37-1)*3+$AO37)-ROW())/12+5):INDIRECT("AF"&amp;(ROW()+12*(($AN37-1)*3+$AO37)-ROW())/12+5),AS37)</f>
        <v>0</v>
      </c>
      <c r="AU37" s="62">
        <f ca="1">IF(AND(AQ37+AS37&gt;0,AR37+AT37&gt;0),COUNTIF(AU$6:AU36,"&gt;0")+1,0)</f>
        <v>0</v>
      </c>
      <c r="BE37" s="62">
        <v>2</v>
      </c>
      <c r="BF37" s="62" t="s">
        <v>86</v>
      </c>
      <c r="BG37" s="65">
        <f t="shared" ref="BG37:BR37" si="68">IF(BG36+BT36&gt;$AJ$27,1,0)</f>
        <v>0</v>
      </c>
      <c r="BH37" s="65">
        <f t="shared" si="68"/>
        <v>0</v>
      </c>
      <c r="BI37" s="65">
        <f t="shared" si="68"/>
        <v>0</v>
      </c>
      <c r="BJ37" s="65">
        <f t="shared" si="68"/>
        <v>0</v>
      </c>
      <c r="BK37" s="65">
        <f t="shared" si="68"/>
        <v>0</v>
      </c>
      <c r="BL37" s="65">
        <f t="shared" si="68"/>
        <v>0</v>
      </c>
      <c r="BM37" s="65">
        <f t="shared" si="68"/>
        <v>0</v>
      </c>
      <c r="BN37" s="65">
        <f t="shared" si="68"/>
        <v>0</v>
      </c>
      <c r="BO37" s="65">
        <f t="shared" si="68"/>
        <v>0</v>
      </c>
      <c r="BP37" s="65">
        <f t="shared" si="68"/>
        <v>0</v>
      </c>
      <c r="BQ37" s="65">
        <f t="shared" si="68"/>
        <v>0</v>
      </c>
      <c r="BR37" s="65">
        <f t="shared" si="68"/>
        <v>0</v>
      </c>
      <c r="BT37" s="65"/>
      <c r="BU37" s="65"/>
      <c r="BV37" s="65"/>
      <c r="BW37" s="65"/>
      <c r="BX37" s="65"/>
      <c r="BY37" s="65"/>
      <c r="BZ37" s="65"/>
      <c r="CA37" s="65"/>
      <c r="CB37" s="65"/>
      <c r="CC37" s="65"/>
      <c r="CD37" s="65"/>
      <c r="CE37" s="65"/>
    </row>
    <row r="38" spans="1:98">
      <c r="A38" s="306"/>
      <c r="B38" s="309"/>
      <c r="C38" s="309"/>
      <c r="D38" s="309"/>
      <c r="E38" s="312"/>
      <c r="F38" s="309"/>
      <c r="G38" s="72" t="s">
        <v>162</v>
      </c>
      <c r="H38" s="71"/>
      <c r="I38" s="70"/>
      <c r="J38" s="70"/>
      <c r="K38" s="70"/>
      <c r="L38" s="70"/>
      <c r="M38" s="70"/>
      <c r="N38" s="70"/>
      <c r="O38" s="70"/>
      <c r="P38" s="70"/>
      <c r="Q38" s="70"/>
      <c r="R38" s="70"/>
      <c r="S38" s="70"/>
      <c r="T38" s="67">
        <f t="shared" ref="T38:T69" si="69">SUM(H38:S38)</f>
        <v>0</v>
      </c>
      <c r="U38" s="69"/>
      <c r="V38" s="68"/>
      <c r="W38" s="68"/>
      <c r="X38" s="68"/>
      <c r="Y38" s="68"/>
      <c r="Z38" s="68"/>
      <c r="AA38" s="68"/>
      <c r="AB38" s="68"/>
      <c r="AC38" s="68"/>
      <c r="AD38" s="68"/>
      <c r="AE38" s="68"/>
      <c r="AF38" s="68"/>
      <c r="AG38" s="67">
        <f t="shared" si="4"/>
        <v>0</v>
      </c>
      <c r="AN38" s="62">
        <v>1</v>
      </c>
      <c r="AO38" s="62">
        <v>3</v>
      </c>
      <c r="AP38" s="62">
        <v>9</v>
      </c>
      <c r="AQ38" s="64">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62">
        <f ca="1">COUNTIF(INDIRECT("H"&amp;(ROW()+12*(($AN38-1)*3+$AO38)-ROW())/12+5):INDIRECT("S"&amp;(ROW()+12*(($AN38-1)*3+$AO38)-ROW())/12+5),AQ38)</f>
        <v>0</v>
      </c>
      <c r="AS38" s="64">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62">
        <f ca="1">COUNTIF(INDIRECT("U"&amp;(ROW()+12*(($AN38-1)*3+$AO38)-ROW())/12+5):INDIRECT("AF"&amp;(ROW()+12*(($AN38-1)*3+$AO38)-ROW())/12+5),AS38)</f>
        <v>0</v>
      </c>
      <c r="AU38" s="62">
        <f ca="1">IF(AND(AQ38+AS38&gt;0,AR38+AT38&gt;0),COUNTIF(AU$6:AU37,"&gt;0")+1,0)</f>
        <v>0</v>
      </c>
      <c r="BE38" s="62">
        <v>3</v>
      </c>
      <c r="BF38" s="66"/>
      <c r="BG38" s="65"/>
      <c r="BH38" s="65"/>
      <c r="BI38" s="65"/>
      <c r="BJ38" s="65"/>
      <c r="BK38" s="65"/>
      <c r="BL38" s="65"/>
      <c r="BM38" s="65"/>
      <c r="BN38" s="65"/>
      <c r="BO38" s="65"/>
      <c r="BP38" s="65"/>
      <c r="BQ38" s="65"/>
      <c r="BR38" s="65"/>
      <c r="BT38" s="65"/>
      <c r="BU38" s="65"/>
      <c r="BV38" s="65"/>
      <c r="BW38" s="65"/>
      <c r="BX38" s="65"/>
      <c r="BY38" s="65"/>
      <c r="BZ38" s="65"/>
      <c r="CA38" s="65"/>
      <c r="CB38" s="65"/>
      <c r="CC38" s="65"/>
      <c r="CD38" s="65"/>
      <c r="CE38" s="65"/>
    </row>
    <row r="39" spans="1:98">
      <c r="A39" s="304">
        <v>12</v>
      </c>
      <c r="B39" s="307"/>
      <c r="C39" s="307"/>
      <c r="D39" s="307"/>
      <c r="E39" s="310"/>
      <c r="F39" s="307"/>
      <c r="G39" s="84" t="s">
        <v>89</v>
      </c>
      <c r="H39" s="83"/>
      <c r="I39" s="82" t="str">
        <f t="shared" ref="I39:S40" si="70">IF(H39="","",H39)</f>
        <v/>
      </c>
      <c r="J39" s="82" t="str">
        <f t="shared" si="70"/>
        <v/>
      </c>
      <c r="K39" s="82" t="str">
        <f t="shared" si="70"/>
        <v/>
      </c>
      <c r="L39" s="82" t="str">
        <f t="shared" si="70"/>
        <v/>
      </c>
      <c r="M39" s="82" t="str">
        <f t="shared" si="70"/>
        <v/>
      </c>
      <c r="N39" s="82" t="str">
        <f t="shared" si="70"/>
        <v/>
      </c>
      <c r="O39" s="82" t="str">
        <f t="shared" si="70"/>
        <v/>
      </c>
      <c r="P39" s="82" t="str">
        <f t="shared" si="70"/>
        <v/>
      </c>
      <c r="Q39" s="82" t="str">
        <f t="shared" si="70"/>
        <v/>
      </c>
      <c r="R39" s="82" t="str">
        <f t="shared" si="70"/>
        <v/>
      </c>
      <c r="S39" s="82" t="str">
        <f t="shared" si="70"/>
        <v/>
      </c>
      <c r="T39" s="79">
        <f t="shared" si="69"/>
        <v>0</v>
      </c>
      <c r="U39" s="75"/>
      <c r="V39" s="80" t="str">
        <f t="shared" ref="V39:AF40" si="71">IF(U39="","",U39)</f>
        <v/>
      </c>
      <c r="W39" s="80" t="str">
        <f t="shared" si="71"/>
        <v/>
      </c>
      <c r="X39" s="80" t="str">
        <f t="shared" si="71"/>
        <v/>
      </c>
      <c r="Y39" s="80" t="str">
        <f t="shared" si="71"/>
        <v/>
      </c>
      <c r="Z39" s="80" t="str">
        <f t="shared" si="71"/>
        <v/>
      </c>
      <c r="AA39" s="80" t="str">
        <f t="shared" si="71"/>
        <v/>
      </c>
      <c r="AB39" s="80" t="str">
        <f t="shared" si="71"/>
        <v/>
      </c>
      <c r="AC39" s="80" t="str">
        <f t="shared" si="71"/>
        <v/>
      </c>
      <c r="AD39" s="80" t="str">
        <f t="shared" si="71"/>
        <v/>
      </c>
      <c r="AE39" s="80" t="str">
        <f t="shared" si="71"/>
        <v/>
      </c>
      <c r="AF39" s="80" t="str">
        <f t="shared" si="71"/>
        <v/>
      </c>
      <c r="AG39" s="79">
        <f t="shared" si="4"/>
        <v>0</v>
      </c>
      <c r="AN39" s="62">
        <v>1</v>
      </c>
      <c r="AO39" s="62">
        <v>3</v>
      </c>
      <c r="AP39" s="62">
        <v>10</v>
      </c>
      <c r="AQ39" s="64">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62">
        <f ca="1">COUNTIF(INDIRECT("H"&amp;(ROW()+12*(($AN39-1)*3+$AO39)-ROW())/12+5):INDIRECT("S"&amp;(ROW()+12*(($AN39-1)*3+$AO39)-ROW())/12+5),AQ39)</f>
        <v>0</v>
      </c>
      <c r="AS39" s="64">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62">
        <f ca="1">COUNTIF(INDIRECT("U"&amp;(ROW()+12*(($AN39-1)*3+$AO39)-ROW())/12+5):INDIRECT("AF"&amp;(ROW()+12*(($AN39-1)*3+$AO39)-ROW())/12+5),AS39)</f>
        <v>0</v>
      </c>
      <c r="AU39" s="62">
        <f ca="1">IF(AND(AQ39+AS39&gt;0,AR39+AT39&gt;0),COUNTIF(AU$6:AU38,"&gt;0")+1,0)</f>
        <v>0</v>
      </c>
      <c r="BE39" s="62">
        <v>1</v>
      </c>
      <c r="BG39" s="65">
        <f t="shared" ref="BG39:BR39" si="72">SUM(H39:H40)</f>
        <v>0</v>
      </c>
      <c r="BH39" s="65">
        <f t="shared" si="72"/>
        <v>0</v>
      </c>
      <c r="BI39" s="65">
        <f t="shared" si="72"/>
        <v>0</v>
      </c>
      <c r="BJ39" s="65">
        <f t="shared" si="72"/>
        <v>0</v>
      </c>
      <c r="BK39" s="65">
        <f t="shared" si="72"/>
        <v>0</v>
      </c>
      <c r="BL39" s="65">
        <f t="shared" si="72"/>
        <v>0</v>
      </c>
      <c r="BM39" s="65">
        <f t="shared" si="72"/>
        <v>0</v>
      </c>
      <c r="BN39" s="65">
        <f t="shared" si="72"/>
        <v>0</v>
      </c>
      <c r="BO39" s="65">
        <f t="shared" si="72"/>
        <v>0</v>
      </c>
      <c r="BP39" s="65">
        <f t="shared" si="72"/>
        <v>0</v>
      </c>
      <c r="BQ39" s="65">
        <f t="shared" si="72"/>
        <v>0</v>
      </c>
      <c r="BR39" s="65">
        <f t="shared" si="72"/>
        <v>0</v>
      </c>
      <c r="BT39" s="65">
        <f t="shared" ref="BT39:CE39" si="73">SUM(U39:U40)</f>
        <v>0</v>
      </c>
      <c r="BU39" s="65">
        <f t="shared" si="73"/>
        <v>0</v>
      </c>
      <c r="BV39" s="65">
        <f t="shared" si="73"/>
        <v>0</v>
      </c>
      <c r="BW39" s="65">
        <f t="shared" si="73"/>
        <v>0</v>
      </c>
      <c r="BX39" s="65">
        <f t="shared" si="73"/>
        <v>0</v>
      </c>
      <c r="BY39" s="65">
        <f t="shared" si="73"/>
        <v>0</v>
      </c>
      <c r="BZ39" s="65">
        <f t="shared" si="73"/>
        <v>0</v>
      </c>
      <c r="CA39" s="65">
        <f t="shared" si="73"/>
        <v>0</v>
      </c>
      <c r="CB39" s="65">
        <f t="shared" si="73"/>
        <v>0</v>
      </c>
      <c r="CC39" s="65">
        <f t="shared" si="73"/>
        <v>0</v>
      </c>
      <c r="CD39" s="65">
        <f t="shared" si="73"/>
        <v>0</v>
      </c>
      <c r="CE39" s="65">
        <f t="shared" si="73"/>
        <v>0</v>
      </c>
      <c r="CH39" s="66" t="s">
        <v>88</v>
      </c>
      <c r="CI39" s="65">
        <f t="shared" ref="CI39:CT39" si="74">IF(OR($D39="副園長",$D39="教頭",$D39="主任保育士",$D39="主幹教諭"),0,BG39)</f>
        <v>0</v>
      </c>
      <c r="CJ39" s="65">
        <f t="shared" si="74"/>
        <v>0</v>
      </c>
      <c r="CK39" s="65">
        <f t="shared" si="74"/>
        <v>0</v>
      </c>
      <c r="CL39" s="65">
        <f t="shared" si="74"/>
        <v>0</v>
      </c>
      <c r="CM39" s="65">
        <f t="shared" si="74"/>
        <v>0</v>
      </c>
      <c r="CN39" s="65">
        <f t="shared" si="74"/>
        <v>0</v>
      </c>
      <c r="CO39" s="65">
        <f t="shared" si="74"/>
        <v>0</v>
      </c>
      <c r="CP39" s="65">
        <f t="shared" si="74"/>
        <v>0</v>
      </c>
      <c r="CQ39" s="65">
        <f t="shared" si="74"/>
        <v>0</v>
      </c>
      <c r="CR39" s="65">
        <f t="shared" si="74"/>
        <v>0</v>
      </c>
      <c r="CS39" s="65">
        <f t="shared" si="74"/>
        <v>0</v>
      </c>
      <c r="CT39" s="65">
        <f t="shared" si="74"/>
        <v>0</v>
      </c>
    </row>
    <row r="40" spans="1:98">
      <c r="A40" s="305"/>
      <c r="B40" s="308"/>
      <c r="C40" s="308"/>
      <c r="D40" s="308"/>
      <c r="E40" s="311"/>
      <c r="F40" s="308"/>
      <c r="G40" s="78" t="s">
        <v>87</v>
      </c>
      <c r="H40" s="77"/>
      <c r="I40" s="76" t="str">
        <f t="shared" si="70"/>
        <v/>
      </c>
      <c r="J40" s="76" t="str">
        <f t="shared" si="70"/>
        <v/>
      </c>
      <c r="K40" s="76" t="str">
        <f t="shared" si="70"/>
        <v/>
      </c>
      <c r="L40" s="76" t="str">
        <f t="shared" si="70"/>
        <v/>
      </c>
      <c r="M40" s="76" t="str">
        <f t="shared" si="70"/>
        <v/>
      </c>
      <c r="N40" s="76" t="str">
        <f t="shared" si="70"/>
        <v/>
      </c>
      <c r="O40" s="76" t="str">
        <f t="shared" si="70"/>
        <v/>
      </c>
      <c r="P40" s="76" t="str">
        <f t="shared" si="70"/>
        <v/>
      </c>
      <c r="Q40" s="76" t="str">
        <f t="shared" si="70"/>
        <v/>
      </c>
      <c r="R40" s="76" t="str">
        <f t="shared" si="70"/>
        <v/>
      </c>
      <c r="S40" s="76" t="str">
        <f t="shared" si="70"/>
        <v/>
      </c>
      <c r="T40" s="73">
        <f t="shared" si="69"/>
        <v>0</v>
      </c>
      <c r="U40" s="75"/>
      <c r="V40" s="74" t="str">
        <f t="shared" si="71"/>
        <v/>
      </c>
      <c r="W40" s="74" t="str">
        <f t="shared" si="71"/>
        <v/>
      </c>
      <c r="X40" s="74" t="str">
        <f t="shared" si="71"/>
        <v/>
      </c>
      <c r="Y40" s="74" t="str">
        <f t="shared" si="71"/>
        <v/>
      </c>
      <c r="Z40" s="74" t="str">
        <f t="shared" si="71"/>
        <v/>
      </c>
      <c r="AA40" s="74" t="str">
        <f t="shared" si="71"/>
        <v/>
      </c>
      <c r="AB40" s="74" t="str">
        <f t="shared" si="71"/>
        <v/>
      </c>
      <c r="AC40" s="74" t="str">
        <f t="shared" si="71"/>
        <v/>
      </c>
      <c r="AD40" s="74" t="str">
        <f t="shared" si="71"/>
        <v/>
      </c>
      <c r="AE40" s="74" t="str">
        <f t="shared" si="71"/>
        <v/>
      </c>
      <c r="AF40" s="74" t="str">
        <f t="shared" si="71"/>
        <v/>
      </c>
      <c r="AG40" s="73">
        <f t="shared" si="4"/>
        <v>0</v>
      </c>
      <c r="AN40" s="62">
        <v>1</v>
      </c>
      <c r="AO40" s="62">
        <v>3</v>
      </c>
      <c r="AP40" s="62">
        <v>11</v>
      </c>
      <c r="AQ40" s="64">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62">
        <f ca="1">COUNTIF(INDIRECT("H"&amp;(ROW()+12*(($AN40-1)*3+$AO40)-ROW())/12+5):INDIRECT("S"&amp;(ROW()+12*(($AN40-1)*3+$AO40)-ROW())/12+5),AQ40)</f>
        <v>0</v>
      </c>
      <c r="AS40" s="64">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62">
        <f ca="1">COUNTIF(INDIRECT("U"&amp;(ROW()+12*(($AN40-1)*3+$AO40)-ROW())/12+5):INDIRECT("AF"&amp;(ROW()+12*(($AN40-1)*3+$AO40)-ROW())/12+5),AS40)</f>
        <v>0</v>
      </c>
      <c r="AU40" s="62">
        <f ca="1">IF(AND(AQ40+AS40&gt;0,AR40+AT40&gt;0),COUNTIF(AU$6:AU39,"&gt;0")+1,0)</f>
        <v>0</v>
      </c>
      <c r="BE40" s="62">
        <v>2</v>
      </c>
      <c r="BF40" s="62" t="s">
        <v>86</v>
      </c>
      <c r="BG40" s="65">
        <f t="shared" ref="BG40:BR40" si="75">IF(BG39+BT39&gt;$AJ$27,1,0)</f>
        <v>0</v>
      </c>
      <c r="BH40" s="65">
        <f t="shared" si="75"/>
        <v>0</v>
      </c>
      <c r="BI40" s="65">
        <f t="shared" si="75"/>
        <v>0</v>
      </c>
      <c r="BJ40" s="65">
        <f t="shared" si="75"/>
        <v>0</v>
      </c>
      <c r="BK40" s="65">
        <f t="shared" si="75"/>
        <v>0</v>
      </c>
      <c r="BL40" s="65">
        <f t="shared" si="75"/>
        <v>0</v>
      </c>
      <c r="BM40" s="65">
        <f t="shared" si="75"/>
        <v>0</v>
      </c>
      <c r="BN40" s="65">
        <f t="shared" si="75"/>
        <v>0</v>
      </c>
      <c r="BO40" s="65">
        <f t="shared" si="75"/>
        <v>0</v>
      </c>
      <c r="BP40" s="65">
        <f t="shared" si="75"/>
        <v>0</v>
      </c>
      <c r="BQ40" s="65">
        <f t="shared" si="75"/>
        <v>0</v>
      </c>
      <c r="BR40" s="65">
        <f t="shared" si="75"/>
        <v>0</v>
      </c>
      <c r="BT40" s="65"/>
      <c r="BU40" s="65"/>
      <c r="BV40" s="65"/>
      <c r="BW40" s="65"/>
      <c r="BX40" s="65"/>
      <c r="BY40" s="65"/>
      <c r="BZ40" s="65"/>
      <c r="CA40" s="65"/>
      <c r="CB40" s="65"/>
      <c r="CC40" s="65"/>
      <c r="CD40" s="65"/>
      <c r="CE40" s="65"/>
    </row>
    <row r="41" spans="1:98">
      <c r="A41" s="306"/>
      <c r="B41" s="309"/>
      <c r="C41" s="309"/>
      <c r="D41" s="309"/>
      <c r="E41" s="312"/>
      <c r="F41" s="309"/>
      <c r="G41" s="72" t="s">
        <v>162</v>
      </c>
      <c r="H41" s="71"/>
      <c r="I41" s="70"/>
      <c r="J41" s="70"/>
      <c r="K41" s="70"/>
      <c r="L41" s="70"/>
      <c r="M41" s="70"/>
      <c r="N41" s="70"/>
      <c r="O41" s="70"/>
      <c r="P41" s="70"/>
      <c r="Q41" s="70"/>
      <c r="R41" s="70"/>
      <c r="S41" s="70"/>
      <c r="T41" s="67">
        <f t="shared" si="69"/>
        <v>0</v>
      </c>
      <c r="U41" s="69"/>
      <c r="V41" s="68"/>
      <c r="W41" s="68"/>
      <c r="X41" s="68"/>
      <c r="Y41" s="68"/>
      <c r="Z41" s="68"/>
      <c r="AA41" s="68"/>
      <c r="AB41" s="68"/>
      <c r="AC41" s="68"/>
      <c r="AD41" s="68"/>
      <c r="AE41" s="68"/>
      <c r="AF41" s="68"/>
      <c r="AG41" s="67">
        <f t="shared" si="4"/>
        <v>0</v>
      </c>
      <c r="AN41" s="62">
        <v>1</v>
      </c>
      <c r="AO41" s="62">
        <v>3</v>
      </c>
      <c r="AP41" s="62">
        <v>12</v>
      </c>
      <c r="AQ41" s="64">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62">
        <f ca="1">COUNTIF(INDIRECT("H"&amp;(ROW()+12*(($AN41-1)*3+$AO41)-ROW())/12+5):INDIRECT("S"&amp;(ROW()+12*(($AN41-1)*3+$AO41)-ROW())/12+5),AQ41)</f>
        <v>0</v>
      </c>
      <c r="AS41" s="64">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62">
        <f ca="1">COUNTIF(INDIRECT("U"&amp;(ROW()+12*(($AN41-1)*3+$AO41)-ROW())/12+5):INDIRECT("AF"&amp;(ROW()+12*(($AN41-1)*3+$AO41)-ROW())/12+5),AS41)</f>
        <v>0</v>
      </c>
      <c r="AU41" s="62">
        <f ca="1">IF(AND(AQ41+AS41&gt;0,AR41+AT41&gt;0),COUNTIF(AU$6:AU40,"&gt;0")+1,0)</f>
        <v>0</v>
      </c>
      <c r="BE41" s="62">
        <v>3</v>
      </c>
      <c r="BF41" s="66"/>
      <c r="BG41" s="65"/>
      <c r="BH41" s="65"/>
      <c r="BI41" s="65"/>
      <c r="BJ41" s="65"/>
      <c r="BK41" s="65"/>
      <c r="BL41" s="65"/>
      <c r="BM41" s="65"/>
      <c r="BN41" s="65"/>
      <c r="BO41" s="65"/>
      <c r="BP41" s="65"/>
      <c r="BQ41" s="65"/>
      <c r="BR41" s="65"/>
      <c r="BT41" s="65"/>
      <c r="BU41" s="65"/>
      <c r="BV41" s="65"/>
      <c r="BW41" s="65"/>
      <c r="BX41" s="65"/>
      <c r="BY41" s="65"/>
      <c r="BZ41" s="65"/>
      <c r="CA41" s="65"/>
      <c r="CB41" s="65"/>
      <c r="CC41" s="65"/>
      <c r="CD41" s="65"/>
      <c r="CE41" s="65"/>
    </row>
    <row r="42" spans="1:98">
      <c r="A42" s="304">
        <v>13</v>
      </c>
      <c r="B42" s="307"/>
      <c r="C42" s="307"/>
      <c r="D42" s="307"/>
      <c r="E42" s="310"/>
      <c r="F42" s="307"/>
      <c r="G42" s="84" t="s">
        <v>89</v>
      </c>
      <c r="H42" s="83"/>
      <c r="I42" s="82" t="str">
        <f t="shared" ref="I42:S43" si="76">IF(H42="","",H42)</f>
        <v/>
      </c>
      <c r="J42" s="82" t="str">
        <f t="shared" si="76"/>
        <v/>
      </c>
      <c r="K42" s="82" t="str">
        <f t="shared" si="76"/>
        <v/>
      </c>
      <c r="L42" s="82" t="str">
        <f t="shared" si="76"/>
        <v/>
      </c>
      <c r="M42" s="82" t="str">
        <f t="shared" si="76"/>
        <v/>
      </c>
      <c r="N42" s="82" t="str">
        <f t="shared" si="76"/>
        <v/>
      </c>
      <c r="O42" s="82" t="str">
        <f t="shared" si="76"/>
        <v/>
      </c>
      <c r="P42" s="82" t="str">
        <f t="shared" si="76"/>
        <v/>
      </c>
      <c r="Q42" s="82" t="str">
        <f t="shared" si="76"/>
        <v/>
      </c>
      <c r="R42" s="82" t="str">
        <f t="shared" si="76"/>
        <v/>
      </c>
      <c r="S42" s="82" t="str">
        <f t="shared" si="76"/>
        <v/>
      </c>
      <c r="T42" s="79">
        <f t="shared" si="69"/>
        <v>0</v>
      </c>
      <c r="U42" s="75"/>
      <c r="V42" s="80" t="str">
        <f t="shared" ref="V42:AF43" si="77">IF(U42="","",U42)</f>
        <v/>
      </c>
      <c r="W42" s="80" t="str">
        <f t="shared" si="77"/>
        <v/>
      </c>
      <c r="X42" s="80" t="str">
        <f t="shared" si="77"/>
        <v/>
      </c>
      <c r="Y42" s="80" t="str">
        <f t="shared" si="77"/>
        <v/>
      </c>
      <c r="Z42" s="80" t="str">
        <f t="shared" si="77"/>
        <v/>
      </c>
      <c r="AA42" s="80" t="str">
        <f t="shared" si="77"/>
        <v/>
      </c>
      <c r="AB42" s="80" t="str">
        <f t="shared" si="77"/>
        <v/>
      </c>
      <c r="AC42" s="80" t="str">
        <f t="shared" si="77"/>
        <v/>
      </c>
      <c r="AD42" s="80" t="str">
        <f t="shared" si="77"/>
        <v/>
      </c>
      <c r="AE42" s="80" t="str">
        <f t="shared" si="77"/>
        <v/>
      </c>
      <c r="AF42" s="80" t="str">
        <f t="shared" si="77"/>
        <v/>
      </c>
      <c r="AG42" s="79">
        <f t="shared" si="4"/>
        <v>0</v>
      </c>
      <c r="AN42" s="62">
        <v>2</v>
      </c>
      <c r="AO42" s="62">
        <v>1</v>
      </c>
      <c r="AP42" s="62">
        <v>1</v>
      </c>
      <c r="AQ42" s="64">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62">
        <f ca="1">COUNTIF(INDIRECT("H"&amp;(ROW()+12*(($AN42-1)*3+$AO42)-ROW())/12+5):INDIRECT("S"&amp;(ROW()+12*(($AN42-1)*3+$AO42)-ROW())/12+5),AQ42)</f>
        <v>0</v>
      </c>
      <c r="AS42" s="64">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62">
        <f ca="1">COUNTIF(INDIRECT("U"&amp;(ROW()+12*(($AN42-1)*3+$AO42)-ROW())/12+5):INDIRECT("AF"&amp;(ROW()+12*(($AN42-1)*3+$AO42)-ROW())/12+5),AS42)</f>
        <v>0</v>
      </c>
      <c r="AU42" s="62">
        <f ca="1">IF(AND(AQ42+AS42&gt;0,AR42+AT42&gt;0),COUNTIF(AU$6:AU41,"&gt;0")+1,0)</f>
        <v>0</v>
      </c>
      <c r="BE42" s="62">
        <v>1</v>
      </c>
      <c r="BG42" s="65">
        <f t="shared" ref="BG42:BR42" si="78">SUM(H42:H43)</f>
        <v>0</v>
      </c>
      <c r="BH42" s="65">
        <f t="shared" si="78"/>
        <v>0</v>
      </c>
      <c r="BI42" s="65">
        <f t="shared" si="78"/>
        <v>0</v>
      </c>
      <c r="BJ42" s="65">
        <f t="shared" si="78"/>
        <v>0</v>
      </c>
      <c r="BK42" s="65">
        <f t="shared" si="78"/>
        <v>0</v>
      </c>
      <c r="BL42" s="65">
        <f t="shared" si="78"/>
        <v>0</v>
      </c>
      <c r="BM42" s="65">
        <f t="shared" si="78"/>
        <v>0</v>
      </c>
      <c r="BN42" s="65">
        <f t="shared" si="78"/>
        <v>0</v>
      </c>
      <c r="BO42" s="65">
        <f t="shared" si="78"/>
        <v>0</v>
      </c>
      <c r="BP42" s="65">
        <f t="shared" si="78"/>
        <v>0</v>
      </c>
      <c r="BQ42" s="65">
        <f t="shared" si="78"/>
        <v>0</v>
      </c>
      <c r="BR42" s="65">
        <f t="shared" si="78"/>
        <v>0</v>
      </c>
      <c r="BT42" s="65">
        <f t="shared" ref="BT42:CE42" si="79">SUM(U42:U43)</f>
        <v>0</v>
      </c>
      <c r="BU42" s="65">
        <f t="shared" si="79"/>
        <v>0</v>
      </c>
      <c r="BV42" s="65">
        <f t="shared" si="79"/>
        <v>0</v>
      </c>
      <c r="BW42" s="65">
        <f t="shared" si="79"/>
        <v>0</v>
      </c>
      <c r="BX42" s="65">
        <f t="shared" si="79"/>
        <v>0</v>
      </c>
      <c r="BY42" s="65">
        <f t="shared" si="79"/>
        <v>0</v>
      </c>
      <c r="BZ42" s="65">
        <f t="shared" si="79"/>
        <v>0</v>
      </c>
      <c r="CA42" s="65">
        <f t="shared" si="79"/>
        <v>0</v>
      </c>
      <c r="CB42" s="65">
        <f t="shared" si="79"/>
        <v>0</v>
      </c>
      <c r="CC42" s="65">
        <f t="shared" si="79"/>
        <v>0</v>
      </c>
      <c r="CD42" s="65">
        <f t="shared" si="79"/>
        <v>0</v>
      </c>
      <c r="CE42" s="65">
        <f t="shared" si="79"/>
        <v>0</v>
      </c>
      <c r="CH42" s="66" t="s">
        <v>88</v>
      </c>
      <c r="CI42" s="65">
        <f t="shared" ref="CI42:CT42" si="80">IF(OR($D42="副園長",$D42="教頭",$D42="主任保育士",$D42="主幹教諭"),0,BG42)</f>
        <v>0</v>
      </c>
      <c r="CJ42" s="65">
        <f t="shared" si="80"/>
        <v>0</v>
      </c>
      <c r="CK42" s="65">
        <f t="shared" si="80"/>
        <v>0</v>
      </c>
      <c r="CL42" s="65">
        <f t="shared" si="80"/>
        <v>0</v>
      </c>
      <c r="CM42" s="65">
        <f t="shared" si="80"/>
        <v>0</v>
      </c>
      <c r="CN42" s="65">
        <f t="shared" si="80"/>
        <v>0</v>
      </c>
      <c r="CO42" s="65">
        <f t="shared" si="80"/>
        <v>0</v>
      </c>
      <c r="CP42" s="65">
        <f t="shared" si="80"/>
        <v>0</v>
      </c>
      <c r="CQ42" s="65">
        <f t="shared" si="80"/>
        <v>0</v>
      </c>
      <c r="CR42" s="65">
        <f t="shared" si="80"/>
        <v>0</v>
      </c>
      <c r="CS42" s="65">
        <f t="shared" si="80"/>
        <v>0</v>
      </c>
      <c r="CT42" s="65">
        <f t="shared" si="80"/>
        <v>0</v>
      </c>
    </row>
    <row r="43" spans="1:98">
      <c r="A43" s="305"/>
      <c r="B43" s="308"/>
      <c r="C43" s="308"/>
      <c r="D43" s="308"/>
      <c r="E43" s="311"/>
      <c r="F43" s="308"/>
      <c r="G43" s="78" t="s">
        <v>87</v>
      </c>
      <c r="H43" s="77"/>
      <c r="I43" s="76" t="str">
        <f t="shared" si="76"/>
        <v/>
      </c>
      <c r="J43" s="76" t="str">
        <f t="shared" si="76"/>
        <v/>
      </c>
      <c r="K43" s="76" t="str">
        <f t="shared" si="76"/>
        <v/>
      </c>
      <c r="L43" s="76" t="str">
        <f t="shared" si="76"/>
        <v/>
      </c>
      <c r="M43" s="76" t="str">
        <f t="shared" si="76"/>
        <v/>
      </c>
      <c r="N43" s="76" t="str">
        <f t="shared" si="76"/>
        <v/>
      </c>
      <c r="O43" s="76" t="str">
        <f t="shared" si="76"/>
        <v/>
      </c>
      <c r="P43" s="76" t="str">
        <f t="shared" si="76"/>
        <v/>
      </c>
      <c r="Q43" s="76" t="str">
        <f t="shared" si="76"/>
        <v/>
      </c>
      <c r="R43" s="76" t="str">
        <f t="shared" si="76"/>
        <v/>
      </c>
      <c r="S43" s="76" t="str">
        <f t="shared" si="76"/>
        <v/>
      </c>
      <c r="T43" s="73">
        <f t="shared" si="69"/>
        <v>0</v>
      </c>
      <c r="U43" s="75"/>
      <c r="V43" s="74" t="str">
        <f t="shared" si="77"/>
        <v/>
      </c>
      <c r="W43" s="74" t="str">
        <f t="shared" si="77"/>
        <v/>
      </c>
      <c r="X43" s="74" t="str">
        <f t="shared" si="77"/>
        <v/>
      </c>
      <c r="Y43" s="74" t="str">
        <f t="shared" si="77"/>
        <v/>
      </c>
      <c r="Z43" s="74" t="str">
        <f t="shared" si="77"/>
        <v/>
      </c>
      <c r="AA43" s="74" t="str">
        <f t="shared" si="77"/>
        <v/>
      </c>
      <c r="AB43" s="74" t="str">
        <f t="shared" si="77"/>
        <v/>
      </c>
      <c r="AC43" s="74" t="str">
        <f t="shared" si="77"/>
        <v/>
      </c>
      <c r="AD43" s="74" t="str">
        <f t="shared" si="77"/>
        <v/>
      </c>
      <c r="AE43" s="74" t="str">
        <f t="shared" si="77"/>
        <v/>
      </c>
      <c r="AF43" s="74" t="str">
        <f t="shared" si="77"/>
        <v/>
      </c>
      <c r="AG43" s="73">
        <f t="shared" si="4"/>
        <v>0</v>
      </c>
      <c r="AN43" s="62">
        <v>2</v>
      </c>
      <c r="AO43" s="62">
        <v>1</v>
      </c>
      <c r="AP43" s="62">
        <v>2</v>
      </c>
      <c r="AQ43" s="64">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62">
        <f ca="1">COUNTIF(INDIRECT("H"&amp;(ROW()+12*(($AN43-1)*3+$AO43)-ROW())/12+5):INDIRECT("S"&amp;(ROW()+12*(($AN43-1)*3+$AO43)-ROW())/12+5),AQ43)</f>
        <v>0</v>
      </c>
      <c r="AS43" s="64">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62">
        <f ca="1">COUNTIF(INDIRECT("U"&amp;(ROW()+12*(($AN43-1)*3+$AO43)-ROW())/12+5):INDIRECT("AF"&amp;(ROW()+12*(($AN43-1)*3+$AO43)-ROW())/12+5),AS43)</f>
        <v>0</v>
      </c>
      <c r="AU43" s="62">
        <f ca="1">IF(AND(AQ43+AS43&gt;0,AR43+AT43&gt;0),COUNTIF(AU$6:AU42,"&gt;0")+1,0)</f>
        <v>0</v>
      </c>
      <c r="BE43" s="62">
        <v>2</v>
      </c>
      <c r="BF43" s="62" t="s">
        <v>86</v>
      </c>
      <c r="BG43" s="65">
        <f t="shared" ref="BG43:BR43" si="81">IF(BG42+BT42&gt;$AJ$27,1,0)</f>
        <v>0</v>
      </c>
      <c r="BH43" s="65">
        <f t="shared" si="81"/>
        <v>0</v>
      </c>
      <c r="BI43" s="65">
        <f t="shared" si="81"/>
        <v>0</v>
      </c>
      <c r="BJ43" s="65">
        <f t="shared" si="81"/>
        <v>0</v>
      </c>
      <c r="BK43" s="65">
        <f t="shared" si="81"/>
        <v>0</v>
      </c>
      <c r="BL43" s="65">
        <f t="shared" si="81"/>
        <v>0</v>
      </c>
      <c r="BM43" s="65">
        <f t="shared" si="81"/>
        <v>0</v>
      </c>
      <c r="BN43" s="65">
        <f t="shared" si="81"/>
        <v>0</v>
      </c>
      <c r="BO43" s="65">
        <f t="shared" si="81"/>
        <v>0</v>
      </c>
      <c r="BP43" s="65">
        <f t="shared" si="81"/>
        <v>0</v>
      </c>
      <c r="BQ43" s="65">
        <f t="shared" si="81"/>
        <v>0</v>
      </c>
      <c r="BR43" s="65">
        <f t="shared" si="81"/>
        <v>0</v>
      </c>
      <c r="BT43" s="65"/>
      <c r="BU43" s="65"/>
      <c r="BV43" s="65"/>
      <c r="BW43" s="65"/>
      <c r="BX43" s="65"/>
      <c r="BY43" s="65"/>
      <c r="BZ43" s="65"/>
      <c r="CA43" s="65"/>
      <c r="CB43" s="65"/>
      <c r="CC43" s="65"/>
      <c r="CD43" s="65"/>
      <c r="CE43" s="65"/>
    </row>
    <row r="44" spans="1:98">
      <c r="A44" s="306"/>
      <c r="B44" s="309"/>
      <c r="C44" s="309"/>
      <c r="D44" s="309"/>
      <c r="E44" s="312"/>
      <c r="F44" s="309"/>
      <c r="G44" s="72" t="s">
        <v>162</v>
      </c>
      <c r="H44" s="71"/>
      <c r="I44" s="70"/>
      <c r="J44" s="70"/>
      <c r="K44" s="70"/>
      <c r="L44" s="70"/>
      <c r="M44" s="70"/>
      <c r="N44" s="70"/>
      <c r="O44" s="70"/>
      <c r="P44" s="70"/>
      <c r="Q44" s="70"/>
      <c r="R44" s="70"/>
      <c r="S44" s="70"/>
      <c r="T44" s="67">
        <f t="shared" si="69"/>
        <v>0</v>
      </c>
      <c r="U44" s="69"/>
      <c r="V44" s="68"/>
      <c r="W44" s="68"/>
      <c r="X44" s="68"/>
      <c r="Y44" s="68"/>
      <c r="Z44" s="68"/>
      <c r="AA44" s="68"/>
      <c r="AB44" s="68"/>
      <c r="AC44" s="68"/>
      <c r="AD44" s="68"/>
      <c r="AE44" s="68"/>
      <c r="AF44" s="68"/>
      <c r="AG44" s="67">
        <f t="shared" si="4"/>
        <v>0</v>
      </c>
      <c r="AN44" s="62">
        <v>2</v>
      </c>
      <c r="AO44" s="62">
        <v>1</v>
      </c>
      <c r="AP44" s="62">
        <v>3</v>
      </c>
      <c r="AQ44" s="64">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62">
        <f ca="1">COUNTIF(INDIRECT("H"&amp;(ROW()+12*(($AN44-1)*3+$AO44)-ROW())/12+5):INDIRECT("S"&amp;(ROW()+12*(($AN44-1)*3+$AO44)-ROW())/12+5),AQ44)</f>
        <v>0</v>
      </c>
      <c r="AS44" s="64">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62">
        <f ca="1">COUNTIF(INDIRECT("U"&amp;(ROW()+12*(($AN44-1)*3+$AO44)-ROW())/12+5):INDIRECT("AF"&amp;(ROW()+12*(($AN44-1)*3+$AO44)-ROW())/12+5),AS44)</f>
        <v>0</v>
      </c>
      <c r="AU44" s="62">
        <f ca="1">IF(AND(AQ44+AS44&gt;0,AR44+AT44&gt;0),COUNTIF(AU$6:AU43,"&gt;0")+1,0)</f>
        <v>0</v>
      </c>
      <c r="BE44" s="62">
        <v>3</v>
      </c>
      <c r="BF44" s="66"/>
      <c r="BG44" s="65"/>
      <c r="BH44" s="65"/>
      <c r="BI44" s="65"/>
      <c r="BJ44" s="65"/>
      <c r="BK44" s="65"/>
      <c r="BL44" s="65"/>
      <c r="BM44" s="65"/>
      <c r="BN44" s="65"/>
      <c r="BO44" s="65"/>
      <c r="BP44" s="65"/>
      <c r="BQ44" s="65"/>
      <c r="BR44" s="65"/>
      <c r="BT44" s="65"/>
      <c r="BU44" s="65"/>
      <c r="BV44" s="65"/>
      <c r="BW44" s="65"/>
      <c r="BX44" s="65"/>
      <c r="BY44" s="65"/>
      <c r="BZ44" s="65"/>
      <c r="CA44" s="65"/>
      <c r="CB44" s="65"/>
      <c r="CC44" s="65"/>
      <c r="CD44" s="65"/>
      <c r="CE44" s="65"/>
    </row>
    <row r="45" spans="1:98">
      <c r="A45" s="304">
        <v>14</v>
      </c>
      <c r="B45" s="307"/>
      <c r="C45" s="307"/>
      <c r="D45" s="307"/>
      <c r="E45" s="310"/>
      <c r="F45" s="307"/>
      <c r="G45" s="84" t="s">
        <v>89</v>
      </c>
      <c r="H45" s="83"/>
      <c r="I45" s="82" t="str">
        <f t="shared" ref="I45:S46" si="82">IF(H45="","",H45)</f>
        <v/>
      </c>
      <c r="J45" s="82" t="str">
        <f t="shared" si="82"/>
        <v/>
      </c>
      <c r="K45" s="82" t="str">
        <f t="shared" si="82"/>
        <v/>
      </c>
      <c r="L45" s="82" t="str">
        <f t="shared" si="82"/>
        <v/>
      </c>
      <c r="M45" s="82" t="str">
        <f t="shared" si="82"/>
        <v/>
      </c>
      <c r="N45" s="82" t="str">
        <f t="shared" si="82"/>
        <v/>
      </c>
      <c r="O45" s="82" t="str">
        <f t="shared" si="82"/>
        <v/>
      </c>
      <c r="P45" s="82" t="str">
        <f t="shared" si="82"/>
        <v/>
      </c>
      <c r="Q45" s="82" t="str">
        <f t="shared" si="82"/>
        <v/>
      </c>
      <c r="R45" s="82" t="str">
        <f t="shared" si="82"/>
        <v/>
      </c>
      <c r="S45" s="82" t="str">
        <f t="shared" si="82"/>
        <v/>
      </c>
      <c r="T45" s="79">
        <f t="shared" si="69"/>
        <v>0</v>
      </c>
      <c r="U45" s="81"/>
      <c r="V45" s="80" t="str">
        <f t="shared" ref="V45:AF46" si="83">IF(U45="","",U45)</f>
        <v/>
      </c>
      <c r="W45" s="80" t="str">
        <f t="shared" si="83"/>
        <v/>
      </c>
      <c r="X45" s="80" t="str">
        <f t="shared" si="83"/>
        <v/>
      </c>
      <c r="Y45" s="80" t="str">
        <f t="shared" si="83"/>
        <v/>
      </c>
      <c r="Z45" s="80" t="str">
        <f t="shared" si="83"/>
        <v/>
      </c>
      <c r="AA45" s="80" t="str">
        <f t="shared" si="83"/>
        <v/>
      </c>
      <c r="AB45" s="80" t="str">
        <f t="shared" si="83"/>
        <v/>
      </c>
      <c r="AC45" s="80" t="str">
        <f t="shared" si="83"/>
        <v/>
      </c>
      <c r="AD45" s="80" t="str">
        <f t="shared" si="83"/>
        <v/>
      </c>
      <c r="AE45" s="80" t="str">
        <f t="shared" si="83"/>
        <v/>
      </c>
      <c r="AF45" s="80" t="str">
        <f t="shared" si="83"/>
        <v/>
      </c>
      <c r="AG45" s="79">
        <f t="shared" si="4"/>
        <v>0</v>
      </c>
      <c r="AN45" s="62">
        <v>2</v>
      </c>
      <c r="AO45" s="62">
        <v>1</v>
      </c>
      <c r="AP45" s="62">
        <v>4</v>
      </c>
      <c r="AQ45" s="64">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62">
        <f ca="1">COUNTIF(INDIRECT("H"&amp;(ROW()+12*(($AN45-1)*3+$AO45)-ROW())/12+5):INDIRECT("S"&amp;(ROW()+12*(($AN45-1)*3+$AO45)-ROW())/12+5),AQ45)</f>
        <v>0</v>
      </c>
      <c r="AS45" s="64">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62">
        <f ca="1">COUNTIF(INDIRECT("U"&amp;(ROW()+12*(($AN45-1)*3+$AO45)-ROW())/12+5):INDIRECT("AF"&amp;(ROW()+12*(($AN45-1)*3+$AO45)-ROW())/12+5),AS45)</f>
        <v>0</v>
      </c>
      <c r="AU45" s="62">
        <f ca="1">IF(AND(AQ45+AS45&gt;0,AR45+AT45&gt;0),COUNTIF(AU$6:AU44,"&gt;0")+1,0)</f>
        <v>0</v>
      </c>
      <c r="BE45" s="62">
        <v>1</v>
      </c>
      <c r="BG45" s="65">
        <f t="shared" ref="BG45:BR45" si="84">SUM(H45:H46)</f>
        <v>0</v>
      </c>
      <c r="BH45" s="65">
        <f t="shared" si="84"/>
        <v>0</v>
      </c>
      <c r="BI45" s="65">
        <f t="shared" si="84"/>
        <v>0</v>
      </c>
      <c r="BJ45" s="65">
        <f t="shared" si="84"/>
        <v>0</v>
      </c>
      <c r="BK45" s="65">
        <f t="shared" si="84"/>
        <v>0</v>
      </c>
      <c r="BL45" s="65">
        <f t="shared" si="84"/>
        <v>0</v>
      </c>
      <c r="BM45" s="65">
        <f t="shared" si="84"/>
        <v>0</v>
      </c>
      <c r="BN45" s="65">
        <f t="shared" si="84"/>
        <v>0</v>
      </c>
      <c r="BO45" s="65">
        <f t="shared" si="84"/>
        <v>0</v>
      </c>
      <c r="BP45" s="65">
        <f t="shared" si="84"/>
        <v>0</v>
      </c>
      <c r="BQ45" s="65">
        <f t="shared" si="84"/>
        <v>0</v>
      </c>
      <c r="BR45" s="65">
        <f t="shared" si="84"/>
        <v>0</v>
      </c>
      <c r="BT45" s="65">
        <f t="shared" ref="BT45:CE45" si="85">SUM(U45:U46)</f>
        <v>0</v>
      </c>
      <c r="BU45" s="65">
        <f t="shared" si="85"/>
        <v>0</v>
      </c>
      <c r="BV45" s="65">
        <f t="shared" si="85"/>
        <v>0</v>
      </c>
      <c r="BW45" s="65">
        <f t="shared" si="85"/>
        <v>0</v>
      </c>
      <c r="BX45" s="65">
        <f t="shared" si="85"/>
        <v>0</v>
      </c>
      <c r="BY45" s="65">
        <f t="shared" si="85"/>
        <v>0</v>
      </c>
      <c r="BZ45" s="65">
        <f t="shared" si="85"/>
        <v>0</v>
      </c>
      <c r="CA45" s="65">
        <f t="shared" si="85"/>
        <v>0</v>
      </c>
      <c r="CB45" s="65">
        <f t="shared" si="85"/>
        <v>0</v>
      </c>
      <c r="CC45" s="65">
        <f t="shared" si="85"/>
        <v>0</v>
      </c>
      <c r="CD45" s="65">
        <f t="shared" si="85"/>
        <v>0</v>
      </c>
      <c r="CE45" s="65">
        <f t="shared" si="85"/>
        <v>0</v>
      </c>
      <c r="CH45" s="66" t="s">
        <v>88</v>
      </c>
      <c r="CI45" s="65">
        <f t="shared" ref="CI45:CT45" si="86">IF(OR($D45="副園長",$D45="教頭",$D45="主任保育士",$D45="主幹教諭"),0,BG45)</f>
        <v>0</v>
      </c>
      <c r="CJ45" s="65">
        <f t="shared" si="86"/>
        <v>0</v>
      </c>
      <c r="CK45" s="65">
        <f t="shared" si="86"/>
        <v>0</v>
      </c>
      <c r="CL45" s="65">
        <f t="shared" si="86"/>
        <v>0</v>
      </c>
      <c r="CM45" s="65">
        <f t="shared" si="86"/>
        <v>0</v>
      </c>
      <c r="CN45" s="65">
        <f t="shared" si="86"/>
        <v>0</v>
      </c>
      <c r="CO45" s="65">
        <f t="shared" si="86"/>
        <v>0</v>
      </c>
      <c r="CP45" s="65">
        <f t="shared" si="86"/>
        <v>0</v>
      </c>
      <c r="CQ45" s="65">
        <f t="shared" si="86"/>
        <v>0</v>
      </c>
      <c r="CR45" s="65">
        <f t="shared" si="86"/>
        <v>0</v>
      </c>
      <c r="CS45" s="65">
        <f t="shared" si="86"/>
        <v>0</v>
      </c>
      <c r="CT45" s="65">
        <f t="shared" si="86"/>
        <v>0</v>
      </c>
    </row>
    <row r="46" spans="1:98">
      <c r="A46" s="305"/>
      <c r="B46" s="308"/>
      <c r="C46" s="308"/>
      <c r="D46" s="308"/>
      <c r="E46" s="311"/>
      <c r="F46" s="308"/>
      <c r="G46" s="78" t="s">
        <v>87</v>
      </c>
      <c r="H46" s="77"/>
      <c r="I46" s="76" t="str">
        <f t="shared" si="82"/>
        <v/>
      </c>
      <c r="J46" s="76" t="str">
        <f t="shared" si="82"/>
        <v/>
      </c>
      <c r="K46" s="76" t="str">
        <f t="shared" si="82"/>
        <v/>
      </c>
      <c r="L46" s="76" t="str">
        <f t="shared" si="82"/>
        <v/>
      </c>
      <c r="M46" s="76" t="str">
        <f t="shared" si="82"/>
        <v/>
      </c>
      <c r="N46" s="76" t="str">
        <f t="shared" si="82"/>
        <v/>
      </c>
      <c r="O46" s="76" t="str">
        <f t="shared" si="82"/>
        <v/>
      </c>
      <c r="P46" s="76" t="str">
        <f t="shared" si="82"/>
        <v/>
      </c>
      <c r="Q46" s="76" t="str">
        <f t="shared" si="82"/>
        <v/>
      </c>
      <c r="R46" s="76" t="str">
        <f t="shared" si="82"/>
        <v/>
      </c>
      <c r="S46" s="76" t="str">
        <f t="shared" si="82"/>
        <v/>
      </c>
      <c r="T46" s="73">
        <f t="shared" si="69"/>
        <v>0</v>
      </c>
      <c r="U46" s="75"/>
      <c r="V46" s="74" t="str">
        <f t="shared" si="83"/>
        <v/>
      </c>
      <c r="W46" s="74" t="str">
        <f t="shared" si="83"/>
        <v/>
      </c>
      <c r="X46" s="74" t="str">
        <f t="shared" si="83"/>
        <v/>
      </c>
      <c r="Y46" s="74" t="str">
        <f t="shared" si="83"/>
        <v/>
      </c>
      <c r="Z46" s="74" t="str">
        <f t="shared" si="83"/>
        <v/>
      </c>
      <c r="AA46" s="74" t="str">
        <f t="shared" si="83"/>
        <v/>
      </c>
      <c r="AB46" s="74" t="str">
        <f t="shared" si="83"/>
        <v/>
      </c>
      <c r="AC46" s="74" t="str">
        <f t="shared" si="83"/>
        <v/>
      </c>
      <c r="AD46" s="74" t="str">
        <f t="shared" si="83"/>
        <v/>
      </c>
      <c r="AE46" s="74" t="str">
        <f t="shared" si="83"/>
        <v/>
      </c>
      <c r="AF46" s="74" t="str">
        <f t="shared" si="83"/>
        <v/>
      </c>
      <c r="AG46" s="73">
        <f t="shared" si="4"/>
        <v>0</v>
      </c>
      <c r="AN46" s="62">
        <v>2</v>
      </c>
      <c r="AO46" s="62">
        <v>1</v>
      </c>
      <c r="AP46" s="62">
        <v>5</v>
      </c>
      <c r="AQ46" s="64">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62">
        <f ca="1">COUNTIF(INDIRECT("H"&amp;(ROW()+12*(($AN46-1)*3+$AO46)-ROW())/12+5):INDIRECT("S"&amp;(ROW()+12*(($AN46-1)*3+$AO46)-ROW())/12+5),AQ46)</f>
        <v>0</v>
      </c>
      <c r="AS46" s="64">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62">
        <f ca="1">COUNTIF(INDIRECT("U"&amp;(ROW()+12*(($AN46-1)*3+$AO46)-ROW())/12+5):INDIRECT("AF"&amp;(ROW()+12*(($AN46-1)*3+$AO46)-ROW())/12+5),AS46)</f>
        <v>0</v>
      </c>
      <c r="AU46" s="62">
        <f ca="1">IF(AND(AQ46+AS46&gt;0,AR46+AT46&gt;0),COUNTIF(AU$6:AU45,"&gt;0")+1,0)</f>
        <v>0</v>
      </c>
      <c r="BE46" s="62">
        <v>2</v>
      </c>
      <c r="BF46" s="62" t="s">
        <v>86</v>
      </c>
      <c r="BG46" s="65">
        <f t="shared" ref="BG46:BR46" si="87">IF(BG45+BT45&gt;$AJ$27,1,0)</f>
        <v>0</v>
      </c>
      <c r="BH46" s="65">
        <f t="shared" si="87"/>
        <v>0</v>
      </c>
      <c r="BI46" s="65">
        <f t="shared" si="87"/>
        <v>0</v>
      </c>
      <c r="BJ46" s="65">
        <f t="shared" si="87"/>
        <v>0</v>
      </c>
      <c r="BK46" s="65">
        <f t="shared" si="87"/>
        <v>0</v>
      </c>
      <c r="BL46" s="65">
        <f t="shared" si="87"/>
        <v>0</v>
      </c>
      <c r="BM46" s="65">
        <f t="shared" si="87"/>
        <v>0</v>
      </c>
      <c r="BN46" s="65">
        <f t="shared" si="87"/>
        <v>0</v>
      </c>
      <c r="BO46" s="65">
        <f t="shared" si="87"/>
        <v>0</v>
      </c>
      <c r="BP46" s="65">
        <f t="shared" si="87"/>
        <v>0</v>
      </c>
      <c r="BQ46" s="65">
        <f t="shared" si="87"/>
        <v>0</v>
      </c>
      <c r="BR46" s="65">
        <f t="shared" si="87"/>
        <v>0</v>
      </c>
      <c r="BT46" s="65"/>
      <c r="BU46" s="65"/>
      <c r="BV46" s="65"/>
      <c r="BW46" s="65"/>
      <c r="BX46" s="65"/>
      <c r="BY46" s="65"/>
      <c r="BZ46" s="65"/>
      <c r="CA46" s="65"/>
      <c r="CB46" s="65"/>
      <c r="CC46" s="65"/>
      <c r="CD46" s="65"/>
      <c r="CE46" s="65"/>
    </row>
    <row r="47" spans="1:98">
      <c r="A47" s="306"/>
      <c r="B47" s="309"/>
      <c r="C47" s="309"/>
      <c r="D47" s="309"/>
      <c r="E47" s="312"/>
      <c r="F47" s="309"/>
      <c r="G47" s="72" t="s">
        <v>162</v>
      </c>
      <c r="H47" s="71"/>
      <c r="I47" s="70"/>
      <c r="J47" s="70"/>
      <c r="K47" s="70"/>
      <c r="L47" s="70"/>
      <c r="M47" s="70"/>
      <c r="N47" s="70"/>
      <c r="O47" s="70"/>
      <c r="P47" s="70"/>
      <c r="Q47" s="70"/>
      <c r="R47" s="70"/>
      <c r="S47" s="70"/>
      <c r="T47" s="67">
        <f t="shared" si="69"/>
        <v>0</v>
      </c>
      <c r="U47" s="69"/>
      <c r="V47" s="68"/>
      <c r="W47" s="68"/>
      <c r="X47" s="68"/>
      <c r="Y47" s="68"/>
      <c r="Z47" s="68"/>
      <c r="AA47" s="68"/>
      <c r="AB47" s="68"/>
      <c r="AC47" s="68"/>
      <c r="AD47" s="68"/>
      <c r="AE47" s="68"/>
      <c r="AF47" s="68"/>
      <c r="AG47" s="67">
        <f t="shared" si="4"/>
        <v>0</v>
      </c>
      <c r="AN47" s="62">
        <v>2</v>
      </c>
      <c r="AO47" s="62">
        <v>1</v>
      </c>
      <c r="AP47" s="62">
        <v>6</v>
      </c>
      <c r="AQ47" s="64">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62">
        <f ca="1">COUNTIF(INDIRECT("H"&amp;(ROW()+12*(($AN47-1)*3+$AO47)-ROW())/12+5):INDIRECT("S"&amp;(ROW()+12*(($AN47-1)*3+$AO47)-ROW())/12+5),AQ47)</f>
        <v>0</v>
      </c>
      <c r="AS47" s="64">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62">
        <f ca="1">COUNTIF(INDIRECT("U"&amp;(ROW()+12*(($AN47-1)*3+$AO47)-ROW())/12+5):INDIRECT("AF"&amp;(ROW()+12*(($AN47-1)*3+$AO47)-ROW())/12+5),AS47)</f>
        <v>0</v>
      </c>
      <c r="AU47" s="62">
        <f ca="1">IF(AND(AQ47+AS47&gt;0,AR47+AT47&gt;0),COUNTIF(AU$6:AU46,"&gt;0")+1,0)</f>
        <v>0</v>
      </c>
      <c r="BE47" s="62">
        <v>3</v>
      </c>
      <c r="BF47" s="66"/>
      <c r="BG47" s="65"/>
      <c r="BH47" s="65"/>
      <c r="BI47" s="65"/>
      <c r="BJ47" s="65"/>
      <c r="BK47" s="65"/>
      <c r="BL47" s="65"/>
      <c r="BM47" s="65"/>
      <c r="BN47" s="65"/>
      <c r="BO47" s="65"/>
      <c r="BP47" s="65"/>
      <c r="BQ47" s="65"/>
      <c r="BR47" s="65"/>
      <c r="BT47" s="65"/>
      <c r="BU47" s="65"/>
      <c r="BV47" s="65"/>
      <c r="BW47" s="65"/>
      <c r="BX47" s="65"/>
      <c r="BY47" s="65"/>
      <c r="BZ47" s="65"/>
      <c r="CA47" s="65"/>
      <c r="CB47" s="65"/>
      <c r="CC47" s="65"/>
      <c r="CD47" s="65"/>
      <c r="CE47" s="65"/>
    </row>
    <row r="48" spans="1:98">
      <c r="A48" s="304">
        <v>15</v>
      </c>
      <c r="B48" s="307"/>
      <c r="C48" s="307"/>
      <c r="D48" s="307"/>
      <c r="E48" s="310"/>
      <c r="F48" s="307"/>
      <c r="G48" s="84" t="s">
        <v>89</v>
      </c>
      <c r="H48" s="83"/>
      <c r="I48" s="82" t="str">
        <f t="shared" ref="I48:S49" si="88">IF(H48="","",H48)</f>
        <v/>
      </c>
      <c r="J48" s="82" t="str">
        <f t="shared" si="88"/>
        <v/>
      </c>
      <c r="K48" s="82" t="str">
        <f t="shared" si="88"/>
        <v/>
      </c>
      <c r="L48" s="82" t="str">
        <f t="shared" si="88"/>
        <v/>
      </c>
      <c r="M48" s="82" t="str">
        <f t="shared" si="88"/>
        <v/>
      </c>
      <c r="N48" s="82" t="str">
        <f t="shared" si="88"/>
        <v/>
      </c>
      <c r="O48" s="82" t="str">
        <f t="shared" si="88"/>
        <v/>
      </c>
      <c r="P48" s="82" t="str">
        <f t="shared" si="88"/>
        <v/>
      </c>
      <c r="Q48" s="82" t="str">
        <f t="shared" si="88"/>
        <v/>
      </c>
      <c r="R48" s="82" t="str">
        <f t="shared" si="88"/>
        <v/>
      </c>
      <c r="S48" s="82" t="str">
        <f t="shared" si="88"/>
        <v/>
      </c>
      <c r="T48" s="79">
        <f t="shared" si="69"/>
        <v>0</v>
      </c>
      <c r="U48" s="81"/>
      <c r="V48" s="80" t="str">
        <f t="shared" ref="V48:AF49" si="89">IF(U48="","",U48)</f>
        <v/>
      </c>
      <c r="W48" s="80" t="str">
        <f t="shared" si="89"/>
        <v/>
      </c>
      <c r="X48" s="80" t="str">
        <f t="shared" si="89"/>
        <v/>
      </c>
      <c r="Y48" s="80" t="str">
        <f t="shared" si="89"/>
        <v/>
      </c>
      <c r="Z48" s="80" t="str">
        <f t="shared" si="89"/>
        <v/>
      </c>
      <c r="AA48" s="80" t="str">
        <f t="shared" si="89"/>
        <v/>
      </c>
      <c r="AB48" s="80" t="str">
        <f t="shared" si="89"/>
        <v/>
      </c>
      <c r="AC48" s="80" t="str">
        <f t="shared" si="89"/>
        <v/>
      </c>
      <c r="AD48" s="80" t="str">
        <f t="shared" si="89"/>
        <v/>
      </c>
      <c r="AE48" s="80" t="str">
        <f t="shared" si="89"/>
        <v/>
      </c>
      <c r="AF48" s="80" t="str">
        <f t="shared" si="89"/>
        <v/>
      </c>
      <c r="AG48" s="79">
        <f t="shared" si="4"/>
        <v>0</v>
      </c>
      <c r="AN48" s="62">
        <v>2</v>
      </c>
      <c r="AO48" s="62">
        <v>1</v>
      </c>
      <c r="AP48" s="62">
        <v>7</v>
      </c>
      <c r="AQ48" s="64">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62">
        <f ca="1">COUNTIF(INDIRECT("H"&amp;(ROW()+12*(($AN48-1)*3+$AO48)-ROW())/12+5):INDIRECT("S"&amp;(ROW()+12*(($AN48-1)*3+$AO48)-ROW())/12+5),AQ48)</f>
        <v>0</v>
      </c>
      <c r="AS48" s="64">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62">
        <f ca="1">COUNTIF(INDIRECT("U"&amp;(ROW()+12*(($AN48-1)*3+$AO48)-ROW())/12+5):INDIRECT("AF"&amp;(ROW()+12*(($AN48-1)*3+$AO48)-ROW())/12+5),AS48)</f>
        <v>0</v>
      </c>
      <c r="AU48" s="62">
        <f ca="1">IF(AND(AQ48+AS48&gt;0,AR48+AT48&gt;0),COUNTIF(AU$6:AU47,"&gt;0")+1,0)</f>
        <v>0</v>
      </c>
      <c r="BE48" s="62">
        <v>1</v>
      </c>
      <c r="BG48" s="65">
        <f t="shared" ref="BG48:BR48" si="90">SUM(H48:H49)</f>
        <v>0</v>
      </c>
      <c r="BH48" s="65">
        <f t="shared" si="90"/>
        <v>0</v>
      </c>
      <c r="BI48" s="65">
        <f t="shared" si="90"/>
        <v>0</v>
      </c>
      <c r="BJ48" s="65">
        <f t="shared" si="90"/>
        <v>0</v>
      </c>
      <c r="BK48" s="65">
        <f t="shared" si="90"/>
        <v>0</v>
      </c>
      <c r="BL48" s="65">
        <f t="shared" si="90"/>
        <v>0</v>
      </c>
      <c r="BM48" s="65">
        <f t="shared" si="90"/>
        <v>0</v>
      </c>
      <c r="BN48" s="65">
        <f t="shared" si="90"/>
        <v>0</v>
      </c>
      <c r="BO48" s="65">
        <f t="shared" si="90"/>
        <v>0</v>
      </c>
      <c r="BP48" s="65">
        <f t="shared" si="90"/>
        <v>0</v>
      </c>
      <c r="BQ48" s="65">
        <f t="shared" si="90"/>
        <v>0</v>
      </c>
      <c r="BR48" s="65">
        <f t="shared" si="90"/>
        <v>0</v>
      </c>
      <c r="BT48" s="65">
        <f t="shared" ref="BT48:CE48" si="91">SUM(U48:U49)</f>
        <v>0</v>
      </c>
      <c r="BU48" s="65">
        <f t="shared" si="91"/>
        <v>0</v>
      </c>
      <c r="BV48" s="65">
        <f t="shared" si="91"/>
        <v>0</v>
      </c>
      <c r="BW48" s="65">
        <f t="shared" si="91"/>
        <v>0</v>
      </c>
      <c r="BX48" s="65">
        <f t="shared" si="91"/>
        <v>0</v>
      </c>
      <c r="BY48" s="65">
        <f t="shared" si="91"/>
        <v>0</v>
      </c>
      <c r="BZ48" s="65">
        <f t="shared" si="91"/>
        <v>0</v>
      </c>
      <c r="CA48" s="65">
        <f t="shared" si="91"/>
        <v>0</v>
      </c>
      <c r="CB48" s="65">
        <f t="shared" si="91"/>
        <v>0</v>
      </c>
      <c r="CC48" s="65">
        <f t="shared" si="91"/>
        <v>0</v>
      </c>
      <c r="CD48" s="65">
        <f t="shared" si="91"/>
        <v>0</v>
      </c>
      <c r="CE48" s="65">
        <f t="shared" si="91"/>
        <v>0</v>
      </c>
      <c r="CH48" s="66" t="s">
        <v>88</v>
      </c>
      <c r="CI48" s="65">
        <f t="shared" ref="CI48:CT48" si="92">IF(OR($D48="副園長",$D48="教頭",$D48="主任保育士",$D48="主幹教諭"),0,BG48)</f>
        <v>0</v>
      </c>
      <c r="CJ48" s="65">
        <f t="shared" si="92"/>
        <v>0</v>
      </c>
      <c r="CK48" s="65">
        <f t="shared" si="92"/>
        <v>0</v>
      </c>
      <c r="CL48" s="65">
        <f t="shared" si="92"/>
        <v>0</v>
      </c>
      <c r="CM48" s="65">
        <f t="shared" si="92"/>
        <v>0</v>
      </c>
      <c r="CN48" s="65">
        <f t="shared" si="92"/>
        <v>0</v>
      </c>
      <c r="CO48" s="65">
        <f t="shared" si="92"/>
        <v>0</v>
      </c>
      <c r="CP48" s="65">
        <f t="shared" si="92"/>
        <v>0</v>
      </c>
      <c r="CQ48" s="65">
        <f t="shared" si="92"/>
        <v>0</v>
      </c>
      <c r="CR48" s="65">
        <f t="shared" si="92"/>
        <v>0</v>
      </c>
      <c r="CS48" s="65">
        <f t="shared" si="92"/>
        <v>0</v>
      </c>
      <c r="CT48" s="65">
        <f t="shared" si="92"/>
        <v>0</v>
      </c>
    </row>
    <row r="49" spans="1:98">
      <c r="A49" s="305"/>
      <c r="B49" s="308"/>
      <c r="C49" s="308"/>
      <c r="D49" s="308"/>
      <c r="E49" s="311"/>
      <c r="F49" s="308"/>
      <c r="G49" s="78" t="s">
        <v>87</v>
      </c>
      <c r="H49" s="77"/>
      <c r="I49" s="76" t="str">
        <f t="shared" si="88"/>
        <v/>
      </c>
      <c r="J49" s="76" t="str">
        <f t="shared" si="88"/>
        <v/>
      </c>
      <c r="K49" s="76" t="str">
        <f t="shared" si="88"/>
        <v/>
      </c>
      <c r="L49" s="76" t="str">
        <f t="shared" si="88"/>
        <v/>
      </c>
      <c r="M49" s="76" t="str">
        <f t="shared" si="88"/>
        <v/>
      </c>
      <c r="N49" s="76" t="str">
        <f t="shared" si="88"/>
        <v/>
      </c>
      <c r="O49" s="76" t="str">
        <f t="shared" si="88"/>
        <v/>
      </c>
      <c r="P49" s="76" t="str">
        <f t="shared" si="88"/>
        <v/>
      </c>
      <c r="Q49" s="76" t="str">
        <f t="shared" si="88"/>
        <v/>
      </c>
      <c r="R49" s="76" t="str">
        <f t="shared" si="88"/>
        <v/>
      </c>
      <c r="S49" s="76" t="str">
        <f t="shared" si="88"/>
        <v/>
      </c>
      <c r="T49" s="73">
        <f t="shared" si="69"/>
        <v>0</v>
      </c>
      <c r="U49" s="75"/>
      <c r="V49" s="74" t="str">
        <f t="shared" si="89"/>
        <v/>
      </c>
      <c r="W49" s="74" t="str">
        <f t="shared" si="89"/>
        <v/>
      </c>
      <c r="X49" s="74" t="str">
        <f t="shared" si="89"/>
        <v/>
      </c>
      <c r="Y49" s="74" t="str">
        <f t="shared" si="89"/>
        <v/>
      </c>
      <c r="Z49" s="74" t="str">
        <f t="shared" si="89"/>
        <v/>
      </c>
      <c r="AA49" s="74" t="str">
        <f t="shared" si="89"/>
        <v/>
      </c>
      <c r="AB49" s="74" t="str">
        <f t="shared" si="89"/>
        <v/>
      </c>
      <c r="AC49" s="74" t="str">
        <f t="shared" si="89"/>
        <v/>
      </c>
      <c r="AD49" s="74" t="str">
        <f t="shared" si="89"/>
        <v/>
      </c>
      <c r="AE49" s="74" t="str">
        <f t="shared" si="89"/>
        <v/>
      </c>
      <c r="AF49" s="74" t="str">
        <f t="shared" si="89"/>
        <v/>
      </c>
      <c r="AG49" s="73">
        <f t="shared" si="4"/>
        <v>0</v>
      </c>
      <c r="AN49" s="62">
        <v>2</v>
      </c>
      <c r="AO49" s="62">
        <v>1</v>
      </c>
      <c r="AP49" s="62">
        <v>8</v>
      </c>
      <c r="AQ49" s="64">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62">
        <f ca="1">COUNTIF(INDIRECT("H"&amp;(ROW()+12*(($AN49-1)*3+$AO49)-ROW())/12+5):INDIRECT("S"&amp;(ROW()+12*(($AN49-1)*3+$AO49)-ROW())/12+5),AQ49)</f>
        <v>0</v>
      </c>
      <c r="AS49" s="64">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62">
        <f ca="1">COUNTIF(INDIRECT("U"&amp;(ROW()+12*(($AN49-1)*3+$AO49)-ROW())/12+5):INDIRECT("AF"&amp;(ROW()+12*(($AN49-1)*3+$AO49)-ROW())/12+5),AS49)</f>
        <v>0</v>
      </c>
      <c r="AU49" s="62">
        <f ca="1">IF(AND(AQ49+AS49&gt;0,AR49+AT49&gt;0),COUNTIF(AU$6:AU48,"&gt;0")+1,0)</f>
        <v>0</v>
      </c>
      <c r="BE49" s="62">
        <v>2</v>
      </c>
      <c r="BF49" s="62" t="s">
        <v>86</v>
      </c>
      <c r="BG49" s="65">
        <f t="shared" ref="BG49:BR49" si="93">IF(BG48+BT48&gt;$AJ$27,1,0)</f>
        <v>0</v>
      </c>
      <c r="BH49" s="65">
        <f t="shared" si="93"/>
        <v>0</v>
      </c>
      <c r="BI49" s="65">
        <f t="shared" si="93"/>
        <v>0</v>
      </c>
      <c r="BJ49" s="65">
        <f t="shared" si="93"/>
        <v>0</v>
      </c>
      <c r="BK49" s="65">
        <f t="shared" si="93"/>
        <v>0</v>
      </c>
      <c r="BL49" s="65">
        <f t="shared" si="93"/>
        <v>0</v>
      </c>
      <c r="BM49" s="65">
        <f t="shared" si="93"/>
        <v>0</v>
      </c>
      <c r="BN49" s="65">
        <f t="shared" si="93"/>
        <v>0</v>
      </c>
      <c r="BO49" s="65">
        <f t="shared" si="93"/>
        <v>0</v>
      </c>
      <c r="BP49" s="65">
        <f t="shared" si="93"/>
        <v>0</v>
      </c>
      <c r="BQ49" s="65">
        <f t="shared" si="93"/>
        <v>0</v>
      </c>
      <c r="BR49" s="65">
        <f t="shared" si="93"/>
        <v>0</v>
      </c>
      <c r="BT49" s="65"/>
      <c r="BU49" s="65"/>
      <c r="BV49" s="65"/>
      <c r="BW49" s="65"/>
      <c r="BX49" s="65"/>
      <c r="BY49" s="65"/>
      <c r="BZ49" s="65"/>
      <c r="CA49" s="65"/>
      <c r="CB49" s="65"/>
      <c r="CC49" s="65"/>
      <c r="CD49" s="65"/>
      <c r="CE49" s="65"/>
    </row>
    <row r="50" spans="1:98">
      <c r="A50" s="306"/>
      <c r="B50" s="309"/>
      <c r="C50" s="309"/>
      <c r="D50" s="309"/>
      <c r="E50" s="312"/>
      <c r="F50" s="309"/>
      <c r="G50" s="72" t="s">
        <v>162</v>
      </c>
      <c r="H50" s="71"/>
      <c r="I50" s="70"/>
      <c r="J50" s="70"/>
      <c r="K50" s="70"/>
      <c r="L50" s="70"/>
      <c r="M50" s="70"/>
      <c r="N50" s="70"/>
      <c r="O50" s="70"/>
      <c r="P50" s="70"/>
      <c r="Q50" s="70"/>
      <c r="R50" s="70"/>
      <c r="S50" s="70"/>
      <c r="T50" s="67">
        <f t="shared" si="69"/>
        <v>0</v>
      </c>
      <c r="U50" s="69"/>
      <c r="V50" s="68"/>
      <c r="W50" s="68"/>
      <c r="X50" s="68"/>
      <c r="Y50" s="68"/>
      <c r="Z50" s="68"/>
      <c r="AA50" s="68"/>
      <c r="AB50" s="68"/>
      <c r="AC50" s="68"/>
      <c r="AD50" s="68"/>
      <c r="AE50" s="68"/>
      <c r="AF50" s="68"/>
      <c r="AG50" s="67">
        <f t="shared" si="4"/>
        <v>0</v>
      </c>
      <c r="AN50" s="62">
        <v>2</v>
      </c>
      <c r="AO50" s="62">
        <v>1</v>
      </c>
      <c r="AP50" s="62">
        <v>9</v>
      </c>
      <c r="AQ50" s="64">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62">
        <f ca="1">COUNTIF(INDIRECT("H"&amp;(ROW()+12*(($AN50-1)*3+$AO50)-ROW())/12+5):INDIRECT("S"&amp;(ROW()+12*(($AN50-1)*3+$AO50)-ROW())/12+5),AQ50)</f>
        <v>0</v>
      </c>
      <c r="AS50" s="64">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62">
        <f ca="1">COUNTIF(INDIRECT("U"&amp;(ROW()+12*(($AN50-1)*3+$AO50)-ROW())/12+5):INDIRECT("AF"&amp;(ROW()+12*(($AN50-1)*3+$AO50)-ROW())/12+5),AS50)</f>
        <v>0</v>
      </c>
      <c r="AU50" s="62">
        <f ca="1">IF(AND(AQ50+AS50&gt;0,AR60+AT50&gt;0),COUNTIF(AU$6:AU49,"&gt;0")+1,0)</f>
        <v>0</v>
      </c>
      <c r="BE50" s="62">
        <v>3</v>
      </c>
      <c r="BF50" s="66"/>
      <c r="BG50" s="65"/>
      <c r="BH50" s="65"/>
      <c r="BI50" s="65"/>
      <c r="BJ50" s="65"/>
      <c r="BK50" s="65"/>
      <c r="BL50" s="65"/>
      <c r="BM50" s="65"/>
      <c r="BN50" s="65"/>
      <c r="BO50" s="65"/>
      <c r="BP50" s="65"/>
      <c r="BQ50" s="65"/>
      <c r="BR50" s="65"/>
      <c r="BT50" s="65"/>
      <c r="BU50" s="65"/>
      <c r="BV50" s="65"/>
      <c r="BW50" s="65"/>
      <c r="BX50" s="65"/>
      <c r="BY50" s="65"/>
      <c r="BZ50" s="65"/>
      <c r="CA50" s="65"/>
      <c r="CB50" s="65"/>
      <c r="CC50" s="65"/>
      <c r="CD50" s="65"/>
      <c r="CE50" s="65"/>
    </row>
    <row r="51" spans="1:98">
      <c r="A51" s="304">
        <v>16</v>
      </c>
      <c r="B51" s="307"/>
      <c r="C51" s="307"/>
      <c r="D51" s="307"/>
      <c r="E51" s="310"/>
      <c r="F51" s="307"/>
      <c r="G51" s="84" t="s">
        <v>89</v>
      </c>
      <c r="H51" s="83"/>
      <c r="I51" s="82" t="str">
        <f t="shared" ref="I51:S52" si="94">IF(H51="","",H51)</f>
        <v/>
      </c>
      <c r="J51" s="82" t="str">
        <f t="shared" si="94"/>
        <v/>
      </c>
      <c r="K51" s="82" t="str">
        <f t="shared" si="94"/>
        <v/>
      </c>
      <c r="L51" s="82" t="str">
        <f t="shared" si="94"/>
        <v/>
      </c>
      <c r="M51" s="82" t="str">
        <f t="shared" si="94"/>
        <v/>
      </c>
      <c r="N51" s="82" t="str">
        <f t="shared" si="94"/>
        <v/>
      </c>
      <c r="O51" s="82" t="str">
        <f t="shared" si="94"/>
        <v/>
      </c>
      <c r="P51" s="82" t="str">
        <f t="shared" si="94"/>
        <v/>
      </c>
      <c r="Q51" s="82" t="str">
        <f t="shared" si="94"/>
        <v/>
      </c>
      <c r="R51" s="82" t="str">
        <f t="shared" si="94"/>
        <v/>
      </c>
      <c r="S51" s="82" t="str">
        <f t="shared" si="94"/>
        <v/>
      </c>
      <c r="T51" s="79">
        <f t="shared" si="69"/>
        <v>0</v>
      </c>
      <c r="U51" s="81"/>
      <c r="V51" s="80" t="str">
        <f t="shared" ref="V51:AF52" si="95">IF(U51="","",U51)</f>
        <v/>
      </c>
      <c r="W51" s="80" t="str">
        <f t="shared" si="95"/>
        <v/>
      </c>
      <c r="X51" s="80" t="str">
        <f t="shared" si="95"/>
        <v/>
      </c>
      <c r="Y51" s="80" t="str">
        <f t="shared" si="95"/>
        <v/>
      </c>
      <c r="Z51" s="80" t="str">
        <f t="shared" si="95"/>
        <v/>
      </c>
      <c r="AA51" s="80" t="str">
        <f t="shared" si="95"/>
        <v/>
      </c>
      <c r="AB51" s="80" t="str">
        <f t="shared" si="95"/>
        <v/>
      </c>
      <c r="AC51" s="80" t="str">
        <f t="shared" si="95"/>
        <v/>
      </c>
      <c r="AD51" s="80" t="str">
        <f t="shared" si="95"/>
        <v/>
      </c>
      <c r="AE51" s="80" t="str">
        <f t="shared" si="95"/>
        <v/>
      </c>
      <c r="AF51" s="80" t="str">
        <f t="shared" si="95"/>
        <v/>
      </c>
      <c r="AG51" s="79">
        <f t="shared" si="4"/>
        <v>0</v>
      </c>
      <c r="AN51" s="62">
        <v>2</v>
      </c>
      <c r="AO51" s="62">
        <v>1</v>
      </c>
      <c r="AP51" s="62">
        <v>10</v>
      </c>
      <c r="AQ51" s="64">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62">
        <f ca="1">COUNTIF(INDIRECT("H"&amp;(ROW()+12*(($AN51-1)*3+$AO51)-ROW())/12+5):INDIRECT("S"&amp;(ROW()+12*(($AN51-1)*3+$AO51)-ROW())/12+5),AQ51)</f>
        <v>0</v>
      </c>
      <c r="AS51" s="64">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62">
        <f ca="1">COUNTIF(INDIRECT("U"&amp;(ROW()+12*(($AN51-1)*3+$AO51)-ROW())/12+5):INDIRECT("AF"&amp;(ROW()+12*(($AN51-1)*3+$AO51)-ROW())/12+5),AS51)</f>
        <v>0</v>
      </c>
      <c r="AU51" s="62">
        <f ca="1">IF(AND(AQ51+AS51&gt;0,AR61+AT51&gt;0),COUNTIF(AU$6:AU50,"&gt;0")+1,0)</f>
        <v>0</v>
      </c>
      <c r="BE51" s="62">
        <v>1</v>
      </c>
      <c r="BG51" s="65">
        <f t="shared" ref="BG51:BR51" si="96">SUM(H51:H52)</f>
        <v>0</v>
      </c>
      <c r="BH51" s="65">
        <f t="shared" si="96"/>
        <v>0</v>
      </c>
      <c r="BI51" s="65">
        <f t="shared" si="96"/>
        <v>0</v>
      </c>
      <c r="BJ51" s="65">
        <f t="shared" si="96"/>
        <v>0</v>
      </c>
      <c r="BK51" s="65">
        <f t="shared" si="96"/>
        <v>0</v>
      </c>
      <c r="BL51" s="65">
        <f t="shared" si="96"/>
        <v>0</v>
      </c>
      <c r="BM51" s="65">
        <f t="shared" si="96"/>
        <v>0</v>
      </c>
      <c r="BN51" s="65">
        <f t="shared" si="96"/>
        <v>0</v>
      </c>
      <c r="BO51" s="65">
        <f t="shared" si="96"/>
        <v>0</v>
      </c>
      <c r="BP51" s="65">
        <f t="shared" si="96"/>
        <v>0</v>
      </c>
      <c r="BQ51" s="65">
        <f t="shared" si="96"/>
        <v>0</v>
      </c>
      <c r="BR51" s="65">
        <f t="shared" si="96"/>
        <v>0</v>
      </c>
      <c r="BT51" s="65">
        <f t="shared" ref="BT51:CE51" si="97">SUM(U51:U52)</f>
        <v>0</v>
      </c>
      <c r="BU51" s="65">
        <f t="shared" si="97"/>
        <v>0</v>
      </c>
      <c r="BV51" s="65">
        <f t="shared" si="97"/>
        <v>0</v>
      </c>
      <c r="BW51" s="65">
        <f t="shared" si="97"/>
        <v>0</v>
      </c>
      <c r="BX51" s="65">
        <f t="shared" si="97"/>
        <v>0</v>
      </c>
      <c r="BY51" s="65">
        <f t="shared" si="97"/>
        <v>0</v>
      </c>
      <c r="BZ51" s="65">
        <f t="shared" si="97"/>
        <v>0</v>
      </c>
      <c r="CA51" s="65">
        <f t="shared" si="97"/>
        <v>0</v>
      </c>
      <c r="CB51" s="65">
        <f t="shared" si="97"/>
        <v>0</v>
      </c>
      <c r="CC51" s="65">
        <f t="shared" si="97"/>
        <v>0</v>
      </c>
      <c r="CD51" s="65">
        <f t="shared" si="97"/>
        <v>0</v>
      </c>
      <c r="CE51" s="65">
        <f t="shared" si="97"/>
        <v>0</v>
      </c>
      <c r="CH51" s="66" t="s">
        <v>88</v>
      </c>
      <c r="CI51" s="65">
        <f t="shared" ref="CI51:CT51" si="98">IF(OR($D51="副園長",$D51="教頭",$D51="主任保育士",$D51="主幹教諭"),0,BG51)</f>
        <v>0</v>
      </c>
      <c r="CJ51" s="65">
        <f t="shared" si="98"/>
        <v>0</v>
      </c>
      <c r="CK51" s="65">
        <f t="shared" si="98"/>
        <v>0</v>
      </c>
      <c r="CL51" s="65">
        <f t="shared" si="98"/>
        <v>0</v>
      </c>
      <c r="CM51" s="65">
        <f t="shared" si="98"/>
        <v>0</v>
      </c>
      <c r="CN51" s="65">
        <f t="shared" si="98"/>
        <v>0</v>
      </c>
      <c r="CO51" s="65">
        <f t="shared" si="98"/>
        <v>0</v>
      </c>
      <c r="CP51" s="65">
        <f t="shared" si="98"/>
        <v>0</v>
      </c>
      <c r="CQ51" s="65">
        <f t="shared" si="98"/>
        <v>0</v>
      </c>
      <c r="CR51" s="65">
        <f t="shared" si="98"/>
        <v>0</v>
      </c>
      <c r="CS51" s="65">
        <f t="shared" si="98"/>
        <v>0</v>
      </c>
      <c r="CT51" s="65">
        <f t="shared" si="98"/>
        <v>0</v>
      </c>
    </row>
    <row r="52" spans="1:98">
      <c r="A52" s="305"/>
      <c r="B52" s="308"/>
      <c r="C52" s="308"/>
      <c r="D52" s="308"/>
      <c r="E52" s="311"/>
      <c r="F52" s="308"/>
      <c r="G52" s="78" t="s">
        <v>87</v>
      </c>
      <c r="H52" s="77"/>
      <c r="I52" s="76" t="str">
        <f t="shared" si="94"/>
        <v/>
      </c>
      <c r="J52" s="76" t="str">
        <f t="shared" si="94"/>
        <v/>
      </c>
      <c r="K52" s="76" t="str">
        <f t="shared" si="94"/>
        <v/>
      </c>
      <c r="L52" s="76" t="str">
        <f t="shared" si="94"/>
        <v/>
      </c>
      <c r="M52" s="76" t="str">
        <f t="shared" si="94"/>
        <v/>
      </c>
      <c r="N52" s="76" t="str">
        <f t="shared" si="94"/>
        <v/>
      </c>
      <c r="O52" s="76" t="str">
        <f t="shared" si="94"/>
        <v/>
      </c>
      <c r="P52" s="76" t="str">
        <f t="shared" si="94"/>
        <v/>
      </c>
      <c r="Q52" s="76" t="str">
        <f t="shared" si="94"/>
        <v/>
      </c>
      <c r="R52" s="76" t="str">
        <f t="shared" si="94"/>
        <v/>
      </c>
      <c r="S52" s="76" t="str">
        <f t="shared" si="94"/>
        <v/>
      </c>
      <c r="T52" s="73">
        <f t="shared" si="69"/>
        <v>0</v>
      </c>
      <c r="U52" s="75"/>
      <c r="V52" s="74" t="str">
        <f t="shared" si="95"/>
        <v/>
      </c>
      <c r="W52" s="74" t="str">
        <f t="shared" si="95"/>
        <v/>
      </c>
      <c r="X52" s="74" t="str">
        <f t="shared" si="95"/>
        <v/>
      </c>
      <c r="Y52" s="74" t="str">
        <f t="shared" si="95"/>
        <v/>
      </c>
      <c r="Z52" s="74" t="str">
        <f t="shared" si="95"/>
        <v/>
      </c>
      <c r="AA52" s="74" t="str">
        <f t="shared" si="95"/>
        <v/>
      </c>
      <c r="AB52" s="74" t="str">
        <f t="shared" si="95"/>
        <v/>
      </c>
      <c r="AC52" s="74" t="str">
        <f t="shared" si="95"/>
        <v/>
      </c>
      <c r="AD52" s="74" t="str">
        <f t="shared" si="95"/>
        <v/>
      </c>
      <c r="AE52" s="74" t="str">
        <f t="shared" si="95"/>
        <v/>
      </c>
      <c r="AF52" s="74" t="str">
        <f t="shared" si="95"/>
        <v/>
      </c>
      <c r="AG52" s="73">
        <f t="shared" si="4"/>
        <v>0</v>
      </c>
      <c r="AN52" s="62">
        <v>2</v>
      </c>
      <c r="AO52" s="62">
        <v>1</v>
      </c>
      <c r="AP52" s="62">
        <v>11</v>
      </c>
      <c r="AQ52" s="64">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62">
        <f ca="1">COUNTIF(INDIRECT("H"&amp;(ROW()+12*(($AN52-1)*3+$AO52)-ROW())/12+5):INDIRECT("S"&amp;(ROW()+12*(($AN52-1)*3+$AO52)-ROW())/12+5),AQ52)</f>
        <v>0</v>
      </c>
      <c r="AS52" s="64">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62">
        <f ca="1">COUNTIF(INDIRECT("U"&amp;(ROW()+12*(($AN52-1)*3+$AO52)-ROW())/12+5):INDIRECT("AF"&amp;(ROW()+12*(($AN52-1)*3+$AO52)-ROW())/12+5),AS52)</f>
        <v>0</v>
      </c>
      <c r="AU52" s="62">
        <f ca="1">IF(AND(AQ52+AS52&gt;0,AR62+AT52&gt;0),COUNTIF(AU$6:AU51,"&gt;0")+1,0)</f>
        <v>0</v>
      </c>
      <c r="BE52" s="62">
        <v>2</v>
      </c>
      <c r="BF52" s="62" t="s">
        <v>86</v>
      </c>
      <c r="BG52" s="65">
        <f t="shared" ref="BG52:BR52" si="99">IF(BG51+BT51&gt;$AJ$27,1,0)</f>
        <v>0</v>
      </c>
      <c r="BH52" s="65">
        <f t="shared" si="99"/>
        <v>0</v>
      </c>
      <c r="BI52" s="65">
        <f t="shared" si="99"/>
        <v>0</v>
      </c>
      <c r="BJ52" s="65">
        <f t="shared" si="99"/>
        <v>0</v>
      </c>
      <c r="BK52" s="65">
        <f t="shared" si="99"/>
        <v>0</v>
      </c>
      <c r="BL52" s="65">
        <f t="shared" si="99"/>
        <v>0</v>
      </c>
      <c r="BM52" s="65">
        <f t="shared" si="99"/>
        <v>0</v>
      </c>
      <c r="BN52" s="65">
        <f t="shared" si="99"/>
        <v>0</v>
      </c>
      <c r="BO52" s="65">
        <f t="shared" si="99"/>
        <v>0</v>
      </c>
      <c r="BP52" s="65">
        <f t="shared" si="99"/>
        <v>0</v>
      </c>
      <c r="BQ52" s="65">
        <f t="shared" si="99"/>
        <v>0</v>
      </c>
      <c r="BR52" s="65">
        <f t="shared" si="99"/>
        <v>0</v>
      </c>
      <c r="BT52" s="65"/>
      <c r="BU52" s="65"/>
      <c r="BV52" s="65"/>
      <c r="BW52" s="65"/>
      <c r="BX52" s="65"/>
      <c r="BY52" s="65"/>
      <c r="BZ52" s="65"/>
      <c r="CA52" s="65"/>
      <c r="CB52" s="65"/>
      <c r="CC52" s="65"/>
      <c r="CD52" s="65"/>
      <c r="CE52" s="65"/>
    </row>
    <row r="53" spans="1:98">
      <c r="A53" s="306"/>
      <c r="B53" s="309"/>
      <c r="C53" s="309"/>
      <c r="D53" s="309"/>
      <c r="E53" s="312"/>
      <c r="F53" s="309"/>
      <c r="G53" s="72" t="s">
        <v>162</v>
      </c>
      <c r="H53" s="71"/>
      <c r="I53" s="70"/>
      <c r="J53" s="70"/>
      <c r="K53" s="70"/>
      <c r="L53" s="70"/>
      <c r="M53" s="70"/>
      <c r="N53" s="70"/>
      <c r="O53" s="70"/>
      <c r="P53" s="70"/>
      <c r="Q53" s="70"/>
      <c r="R53" s="70"/>
      <c r="S53" s="70"/>
      <c r="T53" s="67">
        <f t="shared" si="69"/>
        <v>0</v>
      </c>
      <c r="U53" s="69"/>
      <c r="V53" s="68"/>
      <c r="W53" s="68"/>
      <c r="X53" s="68"/>
      <c r="Y53" s="68"/>
      <c r="Z53" s="68"/>
      <c r="AA53" s="68"/>
      <c r="AB53" s="68"/>
      <c r="AC53" s="68"/>
      <c r="AD53" s="68"/>
      <c r="AE53" s="68"/>
      <c r="AF53" s="68"/>
      <c r="AG53" s="67">
        <f t="shared" si="4"/>
        <v>0</v>
      </c>
      <c r="AN53" s="62">
        <v>2</v>
      </c>
      <c r="AO53" s="62">
        <v>1</v>
      </c>
      <c r="AP53" s="62">
        <v>12</v>
      </c>
      <c r="AQ53" s="64">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62">
        <f ca="1">COUNTIF(INDIRECT("H"&amp;(ROW()+12*(($AN53-1)*3+$AO53)-ROW())/12+5):INDIRECT("S"&amp;(ROW()+12*(($AN53-1)*3+$AO53)-ROW())/12+5),AQ53)</f>
        <v>0</v>
      </c>
      <c r="AS53" s="64">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62">
        <f ca="1">COUNTIF(INDIRECT("U"&amp;(ROW()+12*(($AN53-1)*3+$AO53)-ROW())/12+5):INDIRECT("AF"&amp;(ROW()+12*(($AN53-1)*3+$AO53)-ROW())/12+5),AS53)</f>
        <v>0</v>
      </c>
      <c r="AU53" s="62">
        <f ca="1">IF(AND(AQ53+AS53&gt;0,AR63+AT53&gt;0),COUNTIF(AU$6:AU52,"&gt;0")+1,0)</f>
        <v>0</v>
      </c>
      <c r="BE53" s="62">
        <v>3</v>
      </c>
      <c r="BF53" s="66"/>
      <c r="BG53" s="65"/>
      <c r="BH53" s="65"/>
      <c r="BI53" s="65"/>
      <c r="BJ53" s="65"/>
      <c r="BK53" s="65"/>
      <c r="BL53" s="65"/>
      <c r="BM53" s="65"/>
      <c r="BN53" s="65"/>
      <c r="BO53" s="65"/>
      <c r="BP53" s="65"/>
      <c r="BQ53" s="65"/>
      <c r="BR53" s="65"/>
      <c r="BT53" s="65"/>
      <c r="BU53" s="65"/>
      <c r="BV53" s="65"/>
      <c r="BW53" s="65"/>
      <c r="BX53" s="65"/>
      <c r="BY53" s="65"/>
      <c r="BZ53" s="65"/>
      <c r="CA53" s="65"/>
      <c r="CB53" s="65"/>
      <c r="CC53" s="65"/>
      <c r="CD53" s="65"/>
      <c r="CE53" s="65"/>
    </row>
    <row r="54" spans="1:98">
      <c r="A54" s="304">
        <v>17</v>
      </c>
      <c r="B54" s="307"/>
      <c r="C54" s="307"/>
      <c r="D54" s="307"/>
      <c r="E54" s="310"/>
      <c r="F54" s="307"/>
      <c r="G54" s="84" t="s">
        <v>89</v>
      </c>
      <c r="H54" s="83"/>
      <c r="I54" s="82" t="str">
        <f t="shared" ref="I54:S55" si="100">IF(H54="","",H54)</f>
        <v/>
      </c>
      <c r="J54" s="82" t="str">
        <f t="shared" si="100"/>
        <v/>
      </c>
      <c r="K54" s="82" t="str">
        <f t="shared" si="100"/>
        <v/>
      </c>
      <c r="L54" s="82" t="str">
        <f t="shared" si="100"/>
        <v/>
      </c>
      <c r="M54" s="82" t="str">
        <f t="shared" si="100"/>
        <v/>
      </c>
      <c r="N54" s="82" t="str">
        <f t="shared" si="100"/>
        <v/>
      </c>
      <c r="O54" s="82" t="str">
        <f t="shared" si="100"/>
        <v/>
      </c>
      <c r="P54" s="82" t="str">
        <f t="shared" si="100"/>
        <v/>
      </c>
      <c r="Q54" s="82" t="str">
        <f t="shared" si="100"/>
        <v/>
      </c>
      <c r="R54" s="82" t="str">
        <f t="shared" si="100"/>
        <v/>
      </c>
      <c r="S54" s="82" t="str">
        <f t="shared" si="100"/>
        <v/>
      </c>
      <c r="T54" s="79">
        <f t="shared" si="69"/>
        <v>0</v>
      </c>
      <c r="U54" s="81"/>
      <c r="V54" s="80" t="str">
        <f t="shared" ref="V54:AF55" si="101">IF(U54="","",U54)</f>
        <v/>
      </c>
      <c r="W54" s="80" t="str">
        <f t="shared" si="101"/>
        <v/>
      </c>
      <c r="X54" s="80" t="str">
        <f t="shared" si="101"/>
        <v/>
      </c>
      <c r="Y54" s="80" t="str">
        <f t="shared" si="101"/>
        <v/>
      </c>
      <c r="Z54" s="80" t="str">
        <f t="shared" si="101"/>
        <v/>
      </c>
      <c r="AA54" s="80" t="str">
        <f t="shared" si="101"/>
        <v/>
      </c>
      <c r="AB54" s="80" t="str">
        <f t="shared" si="101"/>
        <v/>
      </c>
      <c r="AC54" s="80" t="str">
        <f t="shared" si="101"/>
        <v/>
      </c>
      <c r="AD54" s="80" t="str">
        <f t="shared" si="101"/>
        <v/>
      </c>
      <c r="AE54" s="80" t="str">
        <f t="shared" si="101"/>
        <v/>
      </c>
      <c r="AF54" s="80" t="str">
        <f t="shared" si="101"/>
        <v/>
      </c>
      <c r="AG54" s="79">
        <f t="shared" si="4"/>
        <v>0</v>
      </c>
      <c r="AN54" s="62">
        <v>2</v>
      </c>
      <c r="AO54" s="62">
        <v>2</v>
      </c>
      <c r="AP54" s="62">
        <v>1</v>
      </c>
      <c r="AQ54" s="64">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62">
        <f ca="1">COUNTIF(INDIRECT("H"&amp;(ROW()+12*(($AN54-1)*3+$AO54)-ROW())/12+5):INDIRECT("S"&amp;(ROW()+12*(($AN54-1)*3+$AO54)-ROW())/12+5),AQ54)</f>
        <v>0</v>
      </c>
      <c r="AS54" s="64">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62">
        <f ca="1">COUNTIF(INDIRECT("U"&amp;(ROW()+12*(($AN54-1)*3+$AO54)-ROW())/12+5):INDIRECT("AF"&amp;(ROW()+12*(($AN54-1)*3+$AO54)-ROW())/12+5),AS54)</f>
        <v>0</v>
      </c>
      <c r="AU54" s="62">
        <f ca="1">IF(AND(AQ54+AS54&gt;0,AR64+AT54&gt;0),COUNTIF(AU$6:AU53,"&gt;0")+1,0)</f>
        <v>0</v>
      </c>
      <c r="BE54" s="62">
        <v>1</v>
      </c>
      <c r="BG54" s="65">
        <f t="shared" ref="BG54:BR54" si="102">SUM(H54:H55)</f>
        <v>0</v>
      </c>
      <c r="BH54" s="65">
        <f t="shared" si="102"/>
        <v>0</v>
      </c>
      <c r="BI54" s="65">
        <f t="shared" si="102"/>
        <v>0</v>
      </c>
      <c r="BJ54" s="65">
        <f t="shared" si="102"/>
        <v>0</v>
      </c>
      <c r="BK54" s="65">
        <f t="shared" si="102"/>
        <v>0</v>
      </c>
      <c r="BL54" s="65">
        <f t="shared" si="102"/>
        <v>0</v>
      </c>
      <c r="BM54" s="65">
        <f t="shared" si="102"/>
        <v>0</v>
      </c>
      <c r="BN54" s="65">
        <f t="shared" si="102"/>
        <v>0</v>
      </c>
      <c r="BO54" s="65">
        <f t="shared" si="102"/>
        <v>0</v>
      </c>
      <c r="BP54" s="65">
        <f t="shared" si="102"/>
        <v>0</v>
      </c>
      <c r="BQ54" s="65">
        <f t="shared" si="102"/>
        <v>0</v>
      </c>
      <c r="BR54" s="65">
        <f t="shared" si="102"/>
        <v>0</v>
      </c>
      <c r="BT54" s="65">
        <f t="shared" ref="BT54:CE54" si="103">SUM(U54:U55)</f>
        <v>0</v>
      </c>
      <c r="BU54" s="65">
        <f t="shared" si="103"/>
        <v>0</v>
      </c>
      <c r="BV54" s="65">
        <f t="shared" si="103"/>
        <v>0</v>
      </c>
      <c r="BW54" s="65">
        <f t="shared" si="103"/>
        <v>0</v>
      </c>
      <c r="BX54" s="65">
        <f t="shared" si="103"/>
        <v>0</v>
      </c>
      <c r="BY54" s="65">
        <f t="shared" si="103"/>
        <v>0</v>
      </c>
      <c r="BZ54" s="65">
        <f t="shared" si="103"/>
        <v>0</v>
      </c>
      <c r="CA54" s="65">
        <f t="shared" si="103"/>
        <v>0</v>
      </c>
      <c r="CB54" s="65">
        <f t="shared" si="103"/>
        <v>0</v>
      </c>
      <c r="CC54" s="65">
        <f t="shared" si="103"/>
        <v>0</v>
      </c>
      <c r="CD54" s="65">
        <f t="shared" si="103"/>
        <v>0</v>
      </c>
      <c r="CE54" s="65">
        <f t="shared" si="103"/>
        <v>0</v>
      </c>
      <c r="CH54" s="66" t="s">
        <v>88</v>
      </c>
      <c r="CI54" s="65">
        <f t="shared" ref="CI54:CT54" si="104">IF(OR($D54="副園長",$D54="教頭",$D54="主任保育士",$D54="主幹教諭"),0,BG54)</f>
        <v>0</v>
      </c>
      <c r="CJ54" s="65">
        <f t="shared" si="104"/>
        <v>0</v>
      </c>
      <c r="CK54" s="65">
        <f t="shared" si="104"/>
        <v>0</v>
      </c>
      <c r="CL54" s="65">
        <f t="shared" si="104"/>
        <v>0</v>
      </c>
      <c r="CM54" s="65">
        <f t="shared" si="104"/>
        <v>0</v>
      </c>
      <c r="CN54" s="65">
        <f t="shared" si="104"/>
        <v>0</v>
      </c>
      <c r="CO54" s="65">
        <f t="shared" si="104"/>
        <v>0</v>
      </c>
      <c r="CP54" s="65">
        <f t="shared" si="104"/>
        <v>0</v>
      </c>
      <c r="CQ54" s="65">
        <f t="shared" si="104"/>
        <v>0</v>
      </c>
      <c r="CR54" s="65">
        <f t="shared" si="104"/>
        <v>0</v>
      </c>
      <c r="CS54" s="65">
        <f t="shared" si="104"/>
        <v>0</v>
      </c>
      <c r="CT54" s="65">
        <f t="shared" si="104"/>
        <v>0</v>
      </c>
    </row>
    <row r="55" spans="1:98">
      <c r="A55" s="305"/>
      <c r="B55" s="308"/>
      <c r="C55" s="308"/>
      <c r="D55" s="308"/>
      <c r="E55" s="311"/>
      <c r="F55" s="308"/>
      <c r="G55" s="78" t="s">
        <v>87</v>
      </c>
      <c r="H55" s="77"/>
      <c r="I55" s="76" t="str">
        <f t="shared" si="100"/>
        <v/>
      </c>
      <c r="J55" s="76" t="str">
        <f t="shared" si="100"/>
        <v/>
      </c>
      <c r="K55" s="76" t="str">
        <f t="shared" si="100"/>
        <v/>
      </c>
      <c r="L55" s="76" t="str">
        <f t="shared" si="100"/>
        <v/>
      </c>
      <c r="M55" s="76" t="str">
        <f t="shared" si="100"/>
        <v/>
      </c>
      <c r="N55" s="76" t="str">
        <f t="shared" si="100"/>
        <v/>
      </c>
      <c r="O55" s="76" t="str">
        <f t="shared" si="100"/>
        <v/>
      </c>
      <c r="P55" s="76" t="str">
        <f t="shared" si="100"/>
        <v/>
      </c>
      <c r="Q55" s="76" t="str">
        <f t="shared" si="100"/>
        <v/>
      </c>
      <c r="R55" s="76" t="str">
        <f t="shared" si="100"/>
        <v/>
      </c>
      <c r="S55" s="76" t="str">
        <f t="shared" si="100"/>
        <v/>
      </c>
      <c r="T55" s="73">
        <f t="shared" si="69"/>
        <v>0</v>
      </c>
      <c r="U55" s="75"/>
      <c r="V55" s="74" t="str">
        <f t="shared" si="101"/>
        <v/>
      </c>
      <c r="W55" s="74" t="str">
        <f t="shared" si="101"/>
        <v/>
      </c>
      <c r="X55" s="74" t="str">
        <f t="shared" si="101"/>
        <v/>
      </c>
      <c r="Y55" s="74" t="str">
        <f t="shared" si="101"/>
        <v/>
      </c>
      <c r="Z55" s="74" t="str">
        <f t="shared" si="101"/>
        <v/>
      </c>
      <c r="AA55" s="74" t="str">
        <f t="shared" si="101"/>
        <v/>
      </c>
      <c r="AB55" s="74" t="str">
        <f t="shared" si="101"/>
        <v/>
      </c>
      <c r="AC55" s="74" t="str">
        <f t="shared" si="101"/>
        <v/>
      </c>
      <c r="AD55" s="74" t="str">
        <f t="shared" si="101"/>
        <v/>
      </c>
      <c r="AE55" s="74" t="str">
        <f t="shared" si="101"/>
        <v/>
      </c>
      <c r="AF55" s="74" t="str">
        <f t="shared" si="101"/>
        <v/>
      </c>
      <c r="AG55" s="73">
        <f t="shared" si="4"/>
        <v>0</v>
      </c>
      <c r="AN55" s="62">
        <v>2</v>
      </c>
      <c r="AO55" s="62">
        <v>2</v>
      </c>
      <c r="AP55" s="62">
        <v>2</v>
      </c>
      <c r="AQ55" s="64">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62">
        <f ca="1">COUNTIF(INDIRECT("H"&amp;(ROW()+12*(($AN55-1)*3+$AO55)-ROW())/12+5):INDIRECT("S"&amp;(ROW()+12*(($AN55-1)*3+$AO55)-ROW())/12+5),AQ55)</f>
        <v>0</v>
      </c>
      <c r="AS55" s="64">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62">
        <f ca="1">COUNTIF(INDIRECT("U"&amp;(ROW()+12*(($AN55-1)*3+$AO55)-ROW())/12+5):INDIRECT("AF"&amp;(ROW()+12*(($AN55-1)*3+$AO55)-ROW())/12+5),AS55)</f>
        <v>0</v>
      </c>
      <c r="AU55" s="62">
        <f ca="1">IF(AND(AQ55+AS55&gt;0,AR65+AT55&gt;0),COUNTIF(AU$6:AU54,"&gt;0")+1,0)</f>
        <v>0</v>
      </c>
      <c r="BE55" s="62">
        <v>2</v>
      </c>
      <c r="BF55" s="62" t="s">
        <v>86</v>
      </c>
      <c r="BG55" s="65">
        <f t="shared" ref="BG55:BR55" si="105">IF(BG54+BT54&gt;$AJ$27,1,0)</f>
        <v>0</v>
      </c>
      <c r="BH55" s="65">
        <f t="shared" si="105"/>
        <v>0</v>
      </c>
      <c r="BI55" s="65">
        <f t="shared" si="105"/>
        <v>0</v>
      </c>
      <c r="BJ55" s="65">
        <f t="shared" si="105"/>
        <v>0</v>
      </c>
      <c r="BK55" s="65">
        <f t="shared" si="105"/>
        <v>0</v>
      </c>
      <c r="BL55" s="65">
        <f t="shared" si="105"/>
        <v>0</v>
      </c>
      <c r="BM55" s="65">
        <f t="shared" si="105"/>
        <v>0</v>
      </c>
      <c r="BN55" s="65">
        <f t="shared" si="105"/>
        <v>0</v>
      </c>
      <c r="BO55" s="65">
        <f t="shared" si="105"/>
        <v>0</v>
      </c>
      <c r="BP55" s="65">
        <f t="shared" si="105"/>
        <v>0</v>
      </c>
      <c r="BQ55" s="65">
        <f t="shared" si="105"/>
        <v>0</v>
      </c>
      <c r="BR55" s="65">
        <f t="shared" si="105"/>
        <v>0</v>
      </c>
      <c r="BT55" s="65"/>
      <c r="BU55" s="65"/>
      <c r="BV55" s="65"/>
      <c r="BW55" s="65"/>
      <c r="BX55" s="65"/>
      <c r="BY55" s="65"/>
      <c r="BZ55" s="65"/>
      <c r="CA55" s="65"/>
      <c r="CB55" s="65"/>
      <c r="CC55" s="65"/>
      <c r="CD55" s="65"/>
      <c r="CE55" s="65"/>
    </row>
    <row r="56" spans="1:98">
      <c r="A56" s="306"/>
      <c r="B56" s="309"/>
      <c r="C56" s="309"/>
      <c r="D56" s="309"/>
      <c r="E56" s="312"/>
      <c r="F56" s="309"/>
      <c r="G56" s="72" t="s">
        <v>162</v>
      </c>
      <c r="H56" s="71"/>
      <c r="I56" s="70"/>
      <c r="J56" s="70"/>
      <c r="K56" s="70"/>
      <c r="L56" s="70"/>
      <c r="M56" s="70"/>
      <c r="N56" s="70"/>
      <c r="O56" s="70"/>
      <c r="P56" s="70"/>
      <c r="Q56" s="70"/>
      <c r="R56" s="70"/>
      <c r="S56" s="70"/>
      <c r="T56" s="67">
        <f t="shared" si="69"/>
        <v>0</v>
      </c>
      <c r="U56" s="69"/>
      <c r="V56" s="68"/>
      <c r="W56" s="68"/>
      <c r="X56" s="68"/>
      <c r="Y56" s="68"/>
      <c r="Z56" s="68"/>
      <c r="AA56" s="68"/>
      <c r="AB56" s="68"/>
      <c r="AC56" s="68"/>
      <c r="AD56" s="68"/>
      <c r="AE56" s="68"/>
      <c r="AF56" s="68"/>
      <c r="AG56" s="67">
        <f t="shared" si="4"/>
        <v>0</v>
      </c>
      <c r="AN56" s="62">
        <v>2</v>
      </c>
      <c r="AO56" s="62">
        <v>2</v>
      </c>
      <c r="AP56" s="62">
        <v>3</v>
      </c>
      <c r="AQ56" s="64">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62">
        <f ca="1">COUNTIF(INDIRECT("H"&amp;(ROW()+12*(($AN56-1)*3+$AO56)-ROW())/12+5):INDIRECT("S"&amp;(ROW()+12*(($AN56-1)*3+$AO56)-ROW())/12+5),AQ56)</f>
        <v>0</v>
      </c>
      <c r="AS56" s="64">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62">
        <f ca="1">COUNTIF(INDIRECT("U"&amp;(ROW()+12*(($AN56-1)*3+$AO56)-ROW())/12+5):INDIRECT("AF"&amp;(ROW()+12*(($AN56-1)*3+$AO56)-ROW())/12+5),AS56)</f>
        <v>0</v>
      </c>
      <c r="AU56" s="62">
        <f ca="1">IF(AND(AQ56+AS56&gt;0,AR66+AT56&gt;0),COUNTIF(AU$6:AU55,"&gt;0")+1,0)</f>
        <v>0</v>
      </c>
      <c r="BE56" s="62">
        <v>3</v>
      </c>
      <c r="BF56" s="66"/>
      <c r="BG56" s="65"/>
      <c r="BH56" s="65"/>
      <c r="BI56" s="65"/>
      <c r="BJ56" s="65"/>
      <c r="BK56" s="65"/>
      <c r="BL56" s="65"/>
      <c r="BM56" s="65"/>
      <c r="BN56" s="65"/>
      <c r="BO56" s="65"/>
      <c r="BP56" s="65"/>
      <c r="BQ56" s="65"/>
      <c r="BR56" s="65"/>
      <c r="BT56" s="65"/>
      <c r="BU56" s="65"/>
      <c r="BV56" s="65"/>
      <c r="BW56" s="65"/>
      <c r="BX56" s="65"/>
      <c r="BY56" s="65"/>
      <c r="BZ56" s="65"/>
      <c r="CA56" s="65"/>
      <c r="CB56" s="65"/>
      <c r="CC56" s="65"/>
      <c r="CD56" s="65"/>
      <c r="CE56" s="65"/>
    </row>
    <row r="57" spans="1:98">
      <c r="A57" s="304">
        <v>18</v>
      </c>
      <c r="B57" s="307"/>
      <c r="C57" s="307"/>
      <c r="D57" s="307"/>
      <c r="E57" s="310"/>
      <c r="F57" s="307"/>
      <c r="G57" s="84" t="s">
        <v>89</v>
      </c>
      <c r="H57" s="83"/>
      <c r="I57" s="82" t="str">
        <f t="shared" ref="I57:S58" si="106">IF(H57="","",H57)</f>
        <v/>
      </c>
      <c r="J57" s="82" t="str">
        <f t="shared" si="106"/>
        <v/>
      </c>
      <c r="K57" s="82" t="str">
        <f t="shared" si="106"/>
        <v/>
      </c>
      <c r="L57" s="82" t="str">
        <f t="shared" si="106"/>
        <v/>
      </c>
      <c r="M57" s="82" t="str">
        <f t="shared" si="106"/>
        <v/>
      </c>
      <c r="N57" s="82" t="str">
        <f t="shared" si="106"/>
        <v/>
      </c>
      <c r="O57" s="82" t="str">
        <f t="shared" si="106"/>
        <v/>
      </c>
      <c r="P57" s="82" t="str">
        <f t="shared" si="106"/>
        <v/>
      </c>
      <c r="Q57" s="82" t="str">
        <f t="shared" si="106"/>
        <v/>
      </c>
      <c r="R57" s="82" t="str">
        <f t="shared" si="106"/>
        <v/>
      </c>
      <c r="S57" s="82" t="str">
        <f t="shared" si="106"/>
        <v/>
      </c>
      <c r="T57" s="79">
        <f t="shared" si="69"/>
        <v>0</v>
      </c>
      <c r="U57" s="81"/>
      <c r="V57" s="80" t="str">
        <f t="shared" ref="V57:AF58" si="107">IF(U57="","",U57)</f>
        <v/>
      </c>
      <c r="W57" s="80" t="str">
        <f t="shared" si="107"/>
        <v/>
      </c>
      <c r="X57" s="80" t="str">
        <f t="shared" si="107"/>
        <v/>
      </c>
      <c r="Y57" s="80" t="str">
        <f t="shared" si="107"/>
        <v/>
      </c>
      <c r="Z57" s="80" t="str">
        <f t="shared" si="107"/>
        <v/>
      </c>
      <c r="AA57" s="80" t="str">
        <f t="shared" si="107"/>
        <v/>
      </c>
      <c r="AB57" s="80" t="str">
        <f t="shared" si="107"/>
        <v/>
      </c>
      <c r="AC57" s="80" t="str">
        <f t="shared" si="107"/>
        <v/>
      </c>
      <c r="AD57" s="80" t="str">
        <f t="shared" si="107"/>
        <v/>
      </c>
      <c r="AE57" s="80" t="str">
        <f t="shared" si="107"/>
        <v/>
      </c>
      <c r="AF57" s="80" t="str">
        <f t="shared" si="107"/>
        <v/>
      </c>
      <c r="AG57" s="79">
        <f t="shared" si="4"/>
        <v>0</v>
      </c>
      <c r="AN57" s="62">
        <v>2</v>
      </c>
      <c r="AO57" s="62">
        <v>2</v>
      </c>
      <c r="AP57" s="62">
        <v>4</v>
      </c>
      <c r="AQ57" s="64">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62">
        <f ca="1">COUNTIF(INDIRECT("H"&amp;(ROW()+12*(($AN57-1)*3+$AO57)-ROW())/12+5):INDIRECT("S"&amp;(ROW()+12*(($AN57-1)*3+$AO57)-ROW())/12+5),AQ57)</f>
        <v>0</v>
      </c>
      <c r="AS57" s="64">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62">
        <f ca="1">COUNTIF(INDIRECT("U"&amp;(ROW()+12*(($AN57-1)*3+$AO57)-ROW())/12+5):INDIRECT("AF"&amp;(ROW()+12*(($AN57-1)*3+$AO57)-ROW())/12+5),AS57)</f>
        <v>0</v>
      </c>
      <c r="AU57" s="62">
        <f ca="1">IF(AND(AQ57+AS57&gt;0,AR67+AT57&gt;0),COUNTIF(AU$6:AU56,"&gt;0")+1,0)</f>
        <v>0</v>
      </c>
      <c r="BE57" s="62">
        <v>1</v>
      </c>
      <c r="BG57" s="65">
        <f t="shared" ref="BG57:BR57" si="108">SUM(H57:H58)</f>
        <v>0</v>
      </c>
      <c r="BH57" s="65">
        <f t="shared" si="108"/>
        <v>0</v>
      </c>
      <c r="BI57" s="65">
        <f t="shared" si="108"/>
        <v>0</v>
      </c>
      <c r="BJ57" s="65">
        <f t="shared" si="108"/>
        <v>0</v>
      </c>
      <c r="BK57" s="65">
        <f t="shared" si="108"/>
        <v>0</v>
      </c>
      <c r="BL57" s="65">
        <f t="shared" si="108"/>
        <v>0</v>
      </c>
      <c r="BM57" s="65">
        <f t="shared" si="108"/>
        <v>0</v>
      </c>
      <c r="BN57" s="65">
        <f t="shared" si="108"/>
        <v>0</v>
      </c>
      <c r="BO57" s="65">
        <f t="shared" si="108"/>
        <v>0</v>
      </c>
      <c r="BP57" s="65">
        <f t="shared" si="108"/>
        <v>0</v>
      </c>
      <c r="BQ57" s="65">
        <f t="shared" si="108"/>
        <v>0</v>
      </c>
      <c r="BR57" s="65">
        <f t="shared" si="108"/>
        <v>0</v>
      </c>
      <c r="BT57" s="65">
        <f t="shared" ref="BT57:CE57" si="109">SUM(U57:U58)</f>
        <v>0</v>
      </c>
      <c r="BU57" s="65">
        <f t="shared" si="109"/>
        <v>0</v>
      </c>
      <c r="BV57" s="65">
        <f t="shared" si="109"/>
        <v>0</v>
      </c>
      <c r="BW57" s="65">
        <f t="shared" si="109"/>
        <v>0</v>
      </c>
      <c r="BX57" s="65">
        <f t="shared" si="109"/>
        <v>0</v>
      </c>
      <c r="BY57" s="65">
        <f t="shared" si="109"/>
        <v>0</v>
      </c>
      <c r="BZ57" s="65">
        <f t="shared" si="109"/>
        <v>0</v>
      </c>
      <c r="CA57" s="65">
        <f t="shared" si="109"/>
        <v>0</v>
      </c>
      <c r="CB57" s="65">
        <f t="shared" si="109"/>
        <v>0</v>
      </c>
      <c r="CC57" s="65">
        <f t="shared" si="109"/>
        <v>0</v>
      </c>
      <c r="CD57" s="65">
        <f t="shared" si="109"/>
        <v>0</v>
      </c>
      <c r="CE57" s="65">
        <f t="shared" si="109"/>
        <v>0</v>
      </c>
      <c r="CH57" s="66" t="s">
        <v>88</v>
      </c>
      <c r="CI57" s="65">
        <f t="shared" ref="CI57:CT57" si="110">IF(OR($D57="副園長",$D57="教頭",$D57="主任保育士",$D57="主幹教諭"),0,BG57)</f>
        <v>0</v>
      </c>
      <c r="CJ57" s="65">
        <f t="shared" si="110"/>
        <v>0</v>
      </c>
      <c r="CK57" s="65">
        <f t="shared" si="110"/>
        <v>0</v>
      </c>
      <c r="CL57" s="65">
        <f t="shared" si="110"/>
        <v>0</v>
      </c>
      <c r="CM57" s="65">
        <f t="shared" si="110"/>
        <v>0</v>
      </c>
      <c r="CN57" s="65">
        <f t="shared" si="110"/>
        <v>0</v>
      </c>
      <c r="CO57" s="65">
        <f t="shared" si="110"/>
        <v>0</v>
      </c>
      <c r="CP57" s="65">
        <f t="shared" si="110"/>
        <v>0</v>
      </c>
      <c r="CQ57" s="65">
        <f t="shared" si="110"/>
        <v>0</v>
      </c>
      <c r="CR57" s="65">
        <f t="shared" si="110"/>
        <v>0</v>
      </c>
      <c r="CS57" s="65">
        <f t="shared" si="110"/>
        <v>0</v>
      </c>
      <c r="CT57" s="65">
        <f t="shared" si="110"/>
        <v>0</v>
      </c>
    </row>
    <row r="58" spans="1:98">
      <c r="A58" s="305"/>
      <c r="B58" s="308"/>
      <c r="C58" s="308"/>
      <c r="D58" s="308"/>
      <c r="E58" s="311"/>
      <c r="F58" s="308"/>
      <c r="G58" s="78" t="s">
        <v>87</v>
      </c>
      <c r="H58" s="77"/>
      <c r="I58" s="76" t="str">
        <f t="shared" si="106"/>
        <v/>
      </c>
      <c r="J58" s="76" t="str">
        <f t="shared" si="106"/>
        <v/>
      </c>
      <c r="K58" s="76" t="str">
        <f t="shared" si="106"/>
        <v/>
      </c>
      <c r="L58" s="76" t="str">
        <f t="shared" si="106"/>
        <v/>
      </c>
      <c r="M58" s="76" t="str">
        <f t="shared" si="106"/>
        <v/>
      </c>
      <c r="N58" s="76" t="str">
        <f t="shared" si="106"/>
        <v/>
      </c>
      <c r="O58" s="76" t="str">
        <f t="shared" si="106"/>
        <v/>
      </c>
      <c r="P58" s="76" t="str">
        <f t="shared" si="106"/>
        <v/>
      </c>
      <c r="Q58" s="76" t="str">
        <f t="shared" si="106"/>
        <v/>
      </c>
      <c r="R58" s="76" t="str">
        <f t="shared" si="106"/>
        <v/>
      </c>
      <c r="S58" s="76" t="str">
        <f t="shared" si="106"/>
        <v/>
      </c>
      <c r="T58" s="73">
        <f t="shared" si="69"/>
        <v>0</v>
      </c>
      <c r="U58" s="75"/>
      <c r="V58" s="74" t="str">
        <f t="shared" si="107"/>
        <v/>
      </c>
      <c r="W58" s="74" t="str">
        <f t="shared" si="107"/>
        <v/>
      </c>
      <c r="X58" s="74" t="str">
        <f t="shared" si="107"/>
        <v/>
      </c>
      <c r="Y58" s="74" t="str">
        <f t="shared" si="107"/>
        <v/>
      </c>
      <c r="Z58" s="74" t="str">
        <f t="shared" si="107"/>
        <v/>
      </c>
      <c r="AA58" s="74" t="str">
        <f t="shared" si="107"/>
        <v/>
      </c>
      <c r="AB58" s="74" t="str">
        <f t="shared" si="107"/>
        <v/>
      </c>
      <c r="AC58" s="74" t="str">
        <f t="shared" si="107"/>
        <v/>
      </c>
      <c r="AD58" s="74" t="str">
        <f t="shared" si="107"/>
        <v/>
      </c>
      <c r="AE58" s="74" t="str">
        <f t="shared" si="107"/>
        <v/>
      </c>
      <c r="AF58" s="74" t="str">
        <f t="shared" si="107"/>
        <v/>
      </c>
      <c r="AG58" s="73">
        <f t="shared" si="4"/>
        <v>0</v>
      </c>
      <c r="AN58" s="62">
        <v>2</v>
      </c>
      <c r="AO58" s="62">
        <v>2</v>
      </c>
      <c r="AP58" s="62">
        <v>5</v>
      </c>
      <c r="AQ58" s="64">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62">
        <f ca="1">COUNTIF(INDIRECT("H"&amp;(ROW()+12*(($AN58-1)*3+$AO58)-ROW())/12+5):INDIRECT("S"&amp;(ROW()+12*(($AN58-1)*3+$AO58)-ROW())/12+5),AQ58)</f>
        <v>0</v>
      </c>
      <c r="AS58" s="64">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62">
        <f ca="1">COUNTIF(INDIRECT("U"&amp;(ROW()+12*(($AN58-1)*3+$AO58)-ROW())/12+5):INDIRECT("AF"&amp;(ROW()+12*(($AN58-1)*3+$AO58)-ROW())/12+5),AS58)</f>
        <v>0</v>
      </c>
      <c r="AU58" s="62">
        <f ca="1">IF(AND(AQ58+AS58&gt;0,AR68+AT58&gt;0),COUNTIF(AU$6:AU57,"&gt;0")+1,0)</f>
        <v>0</v>
      </c>
      <c r="BE58" s="62">
        <v>2</v>
      </c>
      <c r="BF58" s="62" t="s">
        <v>86</v>
      </c>
      <c r="BG58" s="65">
        <f t="shared" ref="BG58:BR58" si="111">IF(BG57+BT57&gt;$AJ$27,1,0)</f>
        <v>0</v>
      </c>
      <c r="BH58" s="65">
        <f t="shared" si="111"/>
        <v>0</v>
      </c>
      <c r="BI58" s="65">
        <f t="shared" si="111"/>
        <v>0</v>
      </c>
      <c r="BJ58" s="65">
        <f t="shared" si="111"/>
        <v>0</v>
      </c>
      <c r="BK58" s="65">
        <f t="shared" si="111"/>
        <v>0</v>
      </c>
      <c r="BL58" s="65">
        <f t="shared" si="111"/>
        <v>0</v>
      </c>
      <c r="BM58" s="65">
        <f t="shared" si="111"/>
        <v>0</v>
      </c>
      <c r="BN58" s="65">
        <f t="shared" si="111"/>
        <v>0</v>
      </c>
      <c r="BO58" s="65">
        <f t="shared" si="111"/>
        <v>0</v>
      </c>
      <c r="BP58" s="65">
        <f t="shared" si="111"/>
        <v>0</v>
      </c>
      <c r="BQ58" s="65">
        <f t="shared" si="111"/>
        <v>0</v>
      </c>
      <c r="BR58" s="65">
        <f t="shared" si="111"/>
        <v>0</v>
      </c>
      <c r="BT58" s="65"/>
      <c r="BU58" s="65"/>
      <c r="BV58" s="65"/>
      <c r="BW58" s="65"/>
      <c r="BX58" s="65"/>
      <c r="BY58" s="65"/>
      <c r="BZ58" s="65"/>
      <c r="CA58" s="65"/>
      <c r="CB58" s="65"/>
      <c r="CC58" s="65"/>
      <c r="CD58" s="65"/>
      <c r="CE58" s="65"/>
    </row>
    <row r="59" spans="1:98">
      <c r="A59" s="306"/>
      <c r="B59" s="309"/>
      <c r="C59" s="309"/>
      <c r="D59" s="309"/>
      <c r="E59" s="312"/>
      <c r="F59" s="309"/>
      <c r="G59" s="72" t="s">
        <v>162</v>
      </c>
      <c r="H59" s="71"/>
      <c r="I59" s="70"/>
      <c r="J59" s="70"/>
      <c r="K59" s="70"/>
      <c r="L59" s="70"/>
      <c r="M59" s="70"/>
      <c r="N59" s="70"/>
      <c r="O59" s="70"/>
      <c r="P59" s="70"/>
      <c r="Q59" s="70"/>
      <c r="R59" s="70"/>
      <c r="S59" s="70"/>
      <c r="T59" s="67">
        <f t="shared" si="69"/>
        <v>0</v>
      </c>
      <c r="U59" s="69"/>
      <c r="V59" s="68"/>
      <c r="W59" s="68"/>
      <c r="X59" s="68"/>
      <c r="Y59" s="68"/>
      <c r="Z59" s="68"/>
      <c r="AA59" s="68"/>
      <c r="AB59" s="68"/>
      <c r="AC59" s="68"/>
      <c r="AD59" s="68"/>
      <c r="AE59" s="68"/>
      <c r="AF59" s="68"/>
      <c r="AG59" s="67">
        <f t="shared" si="4"/>
        <v>0</v>
      </c>
      <c r="AN59" s="62">
        <v>2</v>
      </c>
      <c r="AO59" s="62">
        <v>2</v>
      </c>
      <c r="AP59" s="62">
        <v>6</v>
      </c>
      <c r="AQ59" s="64">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62">
        <f ca="1">COUNTIF(INDIRECT("H"&amp;(ROW()+12*(($AN59-1)*3+$AO59)-ROW())/12+5):INDIRECT("S"&amp;(ROW()+12*(($AN59-1)*3+$AO59)-ROW())/12+5),AQ59)</f>
        <v>0</v>
      </c>
      <c r="AS59" s="64">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62">
        <f ca="1">COUNTIF(INDIRECT("U"&amp;(ROW()+12*(($AN59-1)*3+$AO59)-ROW())/12+5):INDIRECT("AF"&amp;(ROW()+12*(($AN59-1)*3+$AO59)-ROW())/12+5),AS59)</f>
        <v>0</v>
      </c>
      <c r="AU59" s="62">
        <f ca="1">IF(AND(AQ59+AS59&gt;0,AR69+AT59&gt;0),COUNTIF(AU$6:AU58,"&gt;0")+1,0)</f>
        <v>0</v>
      </c>
      <c r="BE59" s="62">
        <v>3</v>
      </c>
      <c r="BF59" s="66"/>
      <c r="BG59" s="65"/>
      <c r="BH59" s="65"/>
      <c r="BI59" s="65"/>
      <c r="BJ59" s="65"/>
      <c r="BK59" s="65"/>
      <c r="BL59" s="65"/>
      <c r="BM59" s="65"/>
      <c r="BN59" s="65"/>
      <c r="BO59" s="65"/>
      <c r="BP59" s="65"/>
      <c r="BQ59" s="65"/>
      <c r="BR59" s="65"/>
    </row>
    <row r="60" spans="1:98">
      <c r="A60" s="304">
        <v>19</v>
      </c>
      <c r="B60" s="307"/>
      <c r="C60" s="307"/>
      <c r="D60" s="307"/>
      <c r="E60" s="310"/>
      <c r="F60" s="307"/>
      <c r="G60" s="84" t="s">
        <v>89</v>
      </c>
      <c r="H60" s="83"/>
      <c r="I60" s="82" t="str">
        <f t="shared" ref="I60:S61" si="112">IF(H60="","",H60)</f>
        <v/>
      </c>
      <c r="J60" s="82" t="str">
        <f t="shared" si="112"/>
        <v/>
      </c>
      <c r="K60" s="82" t="str">
        <f t="shared" si="112"/>
        <v/>
      </c>
      <c r="L60" s="82" t="str">
        <f t="shared" si="112"/>
        <v/>
      </c>
      <c r="M60" s="82" t="str">
        <f t="shared" si="112"/>
        <v/>
      </c>
      <c r="N60" s="82" t="str">
        <f t="shared" si="112"/>
        <v/>
      </c>
      <c r="O60" s="82" t="str">
        <f t="shared" si="112"/>
        <v/>
      </c>
      <c r="P60" s="82" t="str">
        <f t="shared" si="112"/>
        <v/>
      </c>
      <c r="Q60" s="82" t="str">
        <f t="shared" si="112"/>
        <v/>
      </c>
      <c r="R60" s="82" t="str">
        <f t="shared" si="112"/>
        <v/>
      </c>
      <c r="S60" s="82" t="str">
        <f t="shared" si="112"/>
        <v/>
      </c>
      <c r="T60" s="79">
        <f t="shared" si="69"/>
        <v>0</v>
      </c>
      <c r="U60" s="81"/>
      <c r="V60" s="80" t="str">
        <f t="shared" ref="V60:AF61" si="113">IF(U60="","",U60)</f>
        <v/>
      </c>
      <c r="W60" s="80" t="str">
        <f t="shared" si="113"/>
        <v/>
      </c>
      <c r="X60" s="80" t="str">
        <f t="shared" si="113"/>
        <v/>
      </c>
      <c r="Y60" s="80" t="str">
        <f t="shared" si="113"/>
        <v/>
      </c>
      <c r="Z60" s="80" t="str">
        <f t="shared" si="113"/>
        <v/>
      </c>
      <c r="AA60" s="80" t="str">
        <f t="shared" si="113"/>
        <v/>
      </c>
      <c r="AB60" s="80" t="str">
        <f t="shared" si="113"/>
        <v/>
      </c>
      <c r="AC60" s="80" t="str">
        <f t="shared" si="113"/>
        <v/>
      </c>
      <c r="AD60" s="80" t="str">
        <f t="shared" si="113"/>
        <v/>
      </c>
      <c r="AE60" s="80" t="str">
        <f t="shared" si="113"/>
        <v/>
      </c>
      <c r="AF60" s="80" t="str">
        <f t="shared" si="113"/>
        <v/>
      </c>
      <c r="AG60" s="79">
        <f t="shared" si="4"/>
        <v>0</v>
      </c>
      <c r="AN60" s="62">
        <v>2</v>
      </c>
      <c r="AO60" s="62">
        <v>2</v>
      </c>
      <c r="AP60" s="62">
        <v>7</v>
      </c>
      <c r="AQ60" s="64">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62">
        <f ca="1">COUNTIF(INDIRECT("H"&amp;(ROW()+12*(($AN60-1)*3+$AO60)-ROW())/12+5):INDIRECT("S"&amp;(ROW()+12*(($AN60-1)*3+$AO60)-ROW())/12+5),AQ60)</f>
        <v>0</v>
      </c>
      <c r="AS60" s="64">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62">
        <f ca="1">COUNTIF(INDIRECT("U"&amp;(ROW()+12*(($AN60-1)*3+$AO60)-ROW())/12+5):INDIRECT("AF"&amp;(ROW()+12*(($AN60-1)*3+$AO60)-ROW())/12+5),AS60)</f>
        <v>0</v>
      </c>
      <c r="AU60" s="62">
        <f ca="1">IF(AND(AQ60+AS60&gt;0,AR60+AT60&gt;0),COUNTIF(AU$6:AU59,"&gt;0")+1,0)</f>
        <v>0</v>
      </c>
      <c r="BE60" s="62">
        <v>1</v>
      </c>
      <c r="BG60" s="65">
        <f t="shared" ref="BG60:BR60" si="114">SUM(H60:H61)</f>
        <v>0</v>
      </c>
      <c r="BH60" s="65">
        <f t="shared" si="114"/>
        <v>0</v>
      </c>
      <c r="BI60" s="65">
        <f t="shared" si="114"/>
        <v>0</v>
      </c>
      <c r="BJ60" s="65">
        <f t="shared" si="114"/>
        <v>0</v>
      </c>
      <c r="BK60" s="65">
        <f t="shared" si="114"/>
        <v>0</v>
      </c>
      <c r="BL60" s="65">
        <f t="shared" si="114"/>
        <v>0</v>
      </c>
      <c r="BM60" s="65">
        <f t="shared" si="114"/>
        <v>0</v>
      </c>
      <c r="BN60" s="65">
        <f t="shared" si="114"/>
        <v>0</v>
      </c>
      <c r="BO60" s="65">
        <f t="shared" si="114"/>
        <v>0</v>
      </c>
      <c r="BP60" s="65">
        <f t="shared" si="114"/>
        <v>0</v>
      </c>
      <c r="BQ60" s="65">
        <f t="shared" si="114"/>
        <v>0</v>
      </c>
      <c r="BR60" s="65">
        <f t="shared" si="114"/>
        <v>0</v>
      </c>
      <c r="BT60" s="65">
        <f t="shared" ref="BT60:CE60" si="115">SUM(U60:U61)</f>
        <v>0</v>
      </c>
      <c r="BU60" s="65">
        <f t="shared" si="115"/>
        <v>0</v>
      </c>
      <c r="BV60" s="65">
        <f t="shared" si="115"/>
        <v>0</v>
      </c>
      <c r="BW60" s="65">
        <f t="shared" si="115"/>
        <v>0</v>
      </c>
      <c r="BX60" s="65">
        <f t="shared" si="115"/>
        <v>0</v>
      </c>
      <c r="BY60" s="65">
        <f t="shared" si="115"/>
        <v>0</v>
      </c>
      <c r="BZ60" s="65">
        <f t="shared" si="115"/>
        <v>0</v>
      </c>
      <c r="CA60" s="65">
        <f t="shared" si="115"/>
        <v>0</v>
      </c>
      <c r="CB60" s="65">
        <f t="shared" si="115"/>
        <v>0</v>
      </c>
      <c r="CC60" s="65">
        <f t="shared" si="115"/>
        <v>0</v>
      </c>
      <c r="CD60" s="65">
        <f t="shared" si="115"/>
        <v>0</v>
      </c>
      <c r="CE60" s="65">
        <f t="shared" si="115"/>
        <v>0</v>
      </c>
      <c r="CH60" s="66" t="s">
        <v>88</v>
      </c>
      <c r="CI60" s="65">
        <f t="shared" ref="CI60:CT60" si="116">IF(OR($D60="副園長",$D60="教頭",$D60="主任保育士",$D60="主幹教諭"),0,BG60)</f>
        <v>0</v>
      </c>
      <c r="CJ60" s="65">
        <f t="shared" si="116"/>
        <v>0</v>
      </c>
      <c r="CK60" s="65">
        <f t="shared" si="116"/>
        <v>0</v>
      </c>
      <c r="CL60" s="65">
        <f t="shared" si="116"/>
        <v>0</v>
      </c>
      <c r="CM60" s="65">
        <f t="shared" si="116"/>
        <v>0</v>
      </c>
      <c r="CN60" s="65">
        <f t="shared" si="116"/>
        <v>0</v>
      </c>
      <c r="CO60" s="65">
        <f t="shared" si="116"/>
        <v>0</v>
      </c>
      <c r="CP60" s="65">
        <f t="shared" si="116"/>
        <v>0</v>
      </c>
      <c r="CQ60" s="65">
        <f t="shared" si="116"/>
        <v>0</v>
      </c>
      <c r="CR60" s="65">
        <f t="shared" si="116"/>
        <v>0</v>
      </c>
      <c r="CS60" s="65">
        <f t="shared" si="116"/>
        <v>0</v>
      </c>
      <c r="CT60" s="65">
        <f t="shared" si="116"/>
        <v>0</v>
      </c>
    </row>
    <row r="61" spans="1:98">
      <c r="A61" s="305"/>
      <c r="B61" s="308"/>
      <c r="C61" s="308"/>
      <c r="D61" s="308"/>
      <c r="E61" s="311"/>
      <c r="F61" s="308"/>
      <c r="G61" s="78" t="s">
        <v>87</v>
      </c>
      <c r="H61" s="77"/>
      <c r="I61" s="76" t="str">
        <f t="shared" si="112"/>
        <v/>
      </c>
      <c r="J61" s="76" t="str">
        <f t="shared" si="112"/>
        <v/>
      </c>
      <c r="K61" s="76" t="str">
        <f t="shared" si="112"/>
        <v/>
      </c>
      <c r="L61" s="76" t="str">
        <f t="shared" si="112"/>
        <v/>
      </c>
      <c r="M61" s="76" t="str">
        <f t="shared" si="112"/>
        <v/>
      </c>
      <c r="N61" s="76" t="str">
        <f t="shared" si="112"/>
        <v/>
      </c>
      <c r="O61" s="76" t="str">
        <f t="shared" si="112"/>
        <v/>
      </c>
      <c r="P61" s="76" t="str">
        <f t="shared" si="112"/>
        <v/>
      </c>
      <c r="Q61" s="76" t="str">
        <f t="shared" si="112"/>
        <v/>
      </c>
      <c r="R61" s="76" t="str">
        <f t="shared" si="112"/>
        <v/>
      </c>
      <c r="S61" s="76" t="str">
        <f t="shared" si="112"/>
        <v/>
      </c>
      <c r="T61" s="73">
        <f t="shared" si="69"/>
        <v>0</v>
      </c>
      <c r="U61" s="75"/>
      <c r="V61" s="74" t="str">
        <f t="shared" si="113"/>
        <v/>
      </c>
      <c r="W61" s="74" t="str">
        <f t="shared" si="113"/>
        <v/>
      </c>
      <c r="X61" s="74" t="str">
        <f t="shared" si="113"/>
        <v/>
      </c>
      <c r="Y61" s="74" t="str">
        <f t="shared" si="113"/>
        <v/>
      </c>
      <c r="Z61" s="74" t="str">
        <f t="shared" si="113"/>
        <v/>
      </c>
      <c r="AA61" s="74" t="str">
        <f t="shared" si="113"/>
        <v/>
      </c>
      <c r="AB61" s="74" t="str">
        <f t="shared" si="113"/>
        <v/>
      </c>
      <c r="AC61" s="74" t="str">
        <f t="shared" si="113"/>
        <v/>
      </c>
      <c r="AD61" s="74" t="str">
        <f t="shared" si="113"/>
        <v/>
      </c>
      <c r="AE61" s="74" t="str">
        <f t="shared" si="113"/>
        <v/>
      </c>
      <c r="AF61" s="74" t="str">
        <f t="shared" si="113"/>
        <v/>
      </c>
      <c r="AG61" s="73">
        <f t="shared" si="4"/>
        <v>0</v>
      </c>
      <c r="AN61" s="62">
        <v>2</v>
      </c>
      <c r="AO61" s="62">
        <v>2</v>
      </c>
      <c r="AP61" s="62">
        <v>8</v>
      </c>
      <c r="AQ61" s="64">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62">
        <f ca="1">COUNTIF(INDIRECT("H"&amp;(ROW()+12*(($AN61-1)*3+$AO61)-ROW())/12+5):INDIRECT("S"&amp;(ROW()+12*(($AN61-1)*3+$AO61)-ROW())/12+5),AQ61)</f>
        <v>0</v>
      </c>
      <c r="AS61" s="64">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62">
        <f ca="1">COUNTIF(INDIRECT("U"&amp;(ROW()+12*(($AN61-1)*3+$AO61)-ROW())/12+5):INDIRECT("AF"&amp;(ROW()+12*(($AN61-1)*3+$AO61)-ROW())/12+5),AS61)</f>
        <v>0</v>
      </c>
      <c r="AU61" s="62">
        <f ca="1">IF(AND(AQ61+AS61&gt;0,AR61+AT61&gt;0),COUNTIF(AU$6:AU60,"&gt;0")+1,0)</f>
        <v>0</v>
      </c>
      <c r="BE61" s="62">
        <v>2</v>
      </c>
      <c r="BF61" s="62" t="s">
        <v>86</v>
      </c>
      <c r="BG61" s="65">
        <f t="shared" ref="BG61:BR61" si="117">IF(BG60+BT60&gt;$AJ$27,1,0)</f>
        <v>0</v>
      </c>
      <c r="BH61" s="65">
        <f t="shared" si="117"/>
        <v>0</v>
      </c>
      <c r="BI61" s="65">
        <f t="shared" si="117"/>
        <v>0</v>
      </c>
      <c r="BJ61" s="65">
        <f t="shared" si="117"/>
        <v>0</v>
      </c>
      <c r="BK61" s="65">
        <f t="shared" si="117"/>
        <v>0</v>
      </c>
      <c r="BL61" s="65">
        <f t="shared" si="117"/>
        <v>0</v>
      </c>
      <c r="BM61" s="65">
        <f t="shared" si="117"/>
        <v>0</v>
      </c>
      <c r="BN61" s="65">
        <f t="shared" si="117"/>
        <v>0</v>
      </c>
      <c r="BO61" s="65">
        <f t="shared" si="117"/>
        <v>0</v>
      </c>
      <c r="BP61" s="65">
        <f t="shared" si="117"/>
        <v>0</v>
      </c>
      <c r="BQ61" s="65">
        <f t="shared" si="117"/>
        <v>0</v>
      </c>
      <c r="BR61" s="65">
        <f t="shared" si="117"/>
        <v>0</v>
      </c>
      <c r="BT61" s="65"/>
      <c r="BU61" s="65"/>
      <c r="BV61" s="65"/>
      <c r="BW61" s="65"/>
      <c r="BX61" s="65"/>
      <c r="BY61" s="65"/>
      <c r="BZ61" s="65"/>
      <c r="CA61" s="65"/>
      <c r="CB61" s="65"/>
      <c r="CC61" s="65"/>
      <c r="CD61" s="65"/>
      <c r="CE61" s="65"/>
    </row>
    <row r="62" spans="1:98">
      <c r="A62" s="306"/>
      <c r="B62" s="309"/>
      <c r="C62" s="309"/>
      <c r="D62" s="309"/>
      <c r="E62" s="312"/>
      <c r="F62" s="309"/>
      <c r="G62" s="72" t="s">
        <v>162</v>
      </c>
      <c r="H62" s="71"/>
      <c r="I62" s="70"/>
      <c r="J62" s="70"/>
      <c r="K62" s="70"/>
      <c r="L62" s="70"/>
      <c r="M62" s="70"/>
      <c r="N62" s="70"/>
      <c r="O62" s="70"/>
      <c r="P62" s="70"/>
      <c r="Q62" s="70"/>
      <c r="R62" s="70"/>
      <c r="S62" s="70"/>
      <c r="T62" s="67">
        <f t="shared" si="69"/>
        <v>0</v>
      </c>
      <c r="U62" s="69"/>
      <c r="V62" s="68"/>
      <c r="W62" s="68"/>
      <c r="X62" s="68"/>
      <c r="Y62" s="68"/>
      <c r="Z62" s="68"/>
      <c r="AA62" s="68"/>
      <c r="AB62" s="68"/>
      <c r="AC62" s="68"/>
      <c r="AD62" s="68"/>
      <c r="AE62" s="68"/>
      <c r="AF62" s="68"/>
      <c r="AG62" s="67">
        <f t="shared" si="4"/>
        <v>0</v>
      </c>
      <c r="AN62" s="62">
        <v>2</v>
      </c>
      <c r="AO62" s="62">
        <v>2</v>
      </c>
      <c r="AP62" s="62">
        <v>9</v>
      </c>
      <c r="AQ62" s="64">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62">
        <f ca="1">COUNTIF(INDIRECT("H"&amp;(ROW()+12*(($AN62-1)*3+$AO62)-ROW())/12+5):INDIRECT("S"&amp;(ROW()+12*(($AN62-1)*3+$AO62)-ROW())/12+5),AQ62)</f>
        <v>0</v>
      </c>
      <c r="AS62" s="64">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62">
        <f ca="1">COUNTIF(INDIRECT("U"&amp;(ROW()+12*(($AN62-1)*3+$AO62)-ROW())/12+5):INDIRECT("AF"&amp;(ROW()+12*(($AN62-1)*3+$AO62)-ROW())/12+5),AS62)</f>
        <v>0</v>
      </c>
      <c r="AU62" s="62">
        <f ca="1">IF(AND(AQ62+AS62&gt;0,AR62+AT62&gt;0),COUNTIF(AU$6:AU61,"&gt;0")+1,0)</f>
        <v>0</v>
      </c>
      <c r="BE62" s="62">
        <v>3</v>
      </c>
      <c r="BF62" s="66"/>
      <c r="BG62" s="65"/>
      <c r="BH62" s="65"/>
      <c r="BI62" s="65"/>
      <c r="BJ62" s="65"/>
      <c r="BK62" s="65"/>
      <c r="BL62" s="65"/>
      <c r="BM62" s="65"/>
      <c r="BN62" s="65"/>
      <c r="BO62" s="65"/>
      <c r="BP62" s="65"/>
      <c r="BQ62" s="65"/>
      <c r="BR62" s="65"/>
      <c r="BT62" s="65"/>
      <c r="BU62" s="65"/>
      <c r="BV62" s="65"/>
      <c r="BW62" s="65"/>
      <c r="BX62" s="65"/>
      <c r="BY62" s="65"/>
      <c r="BZ62" s="65"/>
      <c r="CA62" s="65"/>
      <c r="CB62" s="65"/>
      <c r="CC62" s="65"/>
      <c r="CD62" s="65"/>
      <c r="CE62" s="65"/>
    </row>
    <row r="63" spans="1:98">
      <c r="A63" s="304">
        <v>20</v>
      </c>
      <c r="B63" s="307"/>
      <c r="C63" s="307"/>
      <c r="D63" s="307"/>
      <c r="E63" s="310"/>
      <c r="F63" s="307"/>
      <c r="G63" s="84" t="s">
        <v>89</v>
      </c>
      <c r="H63" s="83"/>
      <c r="I63" s="82" t="str">
        <f t="shared" ref="I63:S64" si="118">IF(H63="","",H63)</f>
        <v/>
      </c>
      <c r="J63" s="82" t="str">
        <f t="shared" si="118"/>
        <v/>
      </c>
      <c r="K63" s="82" t="str">
        <f t="shared" si="118"/>
        <v/>
      </c>
      <c r="L63" s="82" t="str">
        <f t="shared" si="118"/>
        <v/>
      </c>
      <c r="M63" s="82" t="str">
        <f t="shared" si="118"/>
        <v/>
      </c>
      <c r="N63" s="82" t="str">
        <f t="shared" si="118"/>
        <v/>
      </c>
      <c r="O63" s="82" t="str">
        <f t="shared" si="118"/>
        <v/>
      </c>
      <c r="P63" s="82" t="str">
        <f t="shared" si="118"/>
        <v/>
      </c>
      <c r="Q63" s="82" t="str">
        <f t="shared" si="118"/>
        <v/>
      </c>
      <c r="R63" s="82" t="str">
        <f t="shared" si="118"/>
        <v/>
      </c>
      <c r="S63" s="82" t="str">
        <f t="shared" si="118"/>
        <v/>
      </c>
      <c r="T63" s="79">
        <f t="shared" si="69"/>
        <v>0</v>
      </c>
      <c r="U63" s="81"/>
      <c r="V63" s="80" t="str">
        <f t="shared" ref="V63:AF64" si="119">IF(U63="","",U63)</f>
        <v/>
      </c>
      <c r="W63" s="80" t="str">
        <f t="shared" si="119"/>
        <v/>
      </c>
      <c r="X63" s="80" t="str">
        <f t="shared" si="119"/>
        <v/>
      </c>
      <c r="Y63" s="80" t="str">
        <f t="shared" si="119"/>
        <v/>
      </c>
      <c r="Z63" s="80" t="str">
        <f t="shared" si="119"/>
        <v/>
      </c>
      <c r="AA63" s="80" t="str">
        <f t="shared" si="119"/>
        <v/>
      </c>
      <c r="AB63" s="80" t="str">
        <f t="shared" si="119"/>
        <v/>
      </c>
      <c r="AC63" s="80" t="str">
        <f t="shared" si="119"/>
        <v/>
      </c>
      <c r="AD63" s="80" t="str">
        <f t="shared" si="119"/>
        <v/>
      </c>
      <c r="AE63" s="80" t="str">
        <f t="shared" si="119"/>
        <v/>
      </c>
      <c r="AF63" s="80" t="str">
        <f t="shared" si="119"/>
        <v/>
      </c>
      <c r="AG63" s="79">
        <f t="shared" si="4"/>
        <v>0</v>
      </c>
      <c r="AN63" s="62">
        <v>2</v>
      </c>
      <c r="AO63" s="62">
        <v>2</v>
      </c>
      <c r="AP63" s="62">
        <v>10</v>
      </c>
      <c r="AQ63" s="64">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62">
        <f ca="1">COUNTIF(INDIRECT("H"&amp;(ROW()+12*(($AN63-1)*3+$AO63)-ROW())/12+5):INDIRECT("S"&amp;(ROW()+12*(($AN63-1)*3+$AO63)-ROW())/12+5),AQ63)</f>
        <v>0</v>
      </c>
      <c r="AS63" s="64">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62">
        <f ca="1">COUNTIF(INDIRECT("U"&amp;(ROW()+12*(($AN63-1)*3+$AO63)-ROW())/12+5):INDIRECT("AF"&amp;(ROW()+12*(($AN63-1)*3+$AO63)-ROW())/12+5),AS63)</f>
        <v>0</v>
      </c>
      <c r="AU63" s="62">
        <f ca="1">IF(AND(AQ63+AS63&gt;0,AR63+AT63&gt;0),COUNTIF(AU$6:AU62,"&gt;0")+1,0)</f>
        <v>0</v>
      </c>
      <c r="BE63" s="62">
        <v>1</v>
      </c>
      <c r="BG63" s="65">
        <f t="shared" ref="BG63:BR63" si="120">SUM(H63:H64)</f>
        <v>0</v>
      </c>
      <c r="BH63" s="65">
        <f t="shared" si="120"/>
        <v>0</v>
      </c>
      <c r="BI63" s="65">
        <f t="shared" si="120"/>
        <v>0</v>
      </c>
      <c r="BJ63" s="65">
        <f t="shared" si="120"/>
        <v>0</v>
      </c>
      <c r="BK63" s="65">
        <f t="shared" si="120"/>
        <v>0</v>
      </c>
      <c r="BL63" s="65">
        <f t="shared" si="120"/>
        <v>0</v>
      </c>
      <c r="BM63" s="65">
        <f t="shared" si="120"/>
        <v>0</v>
      </c>
      <c r="BN63" s="65">
        <f t="shared" si="120"/>
        <v>0</v>
      </c>
      <c r="BO63" s="65">
        <f t="shared" si="120"/>
        <v>0</v>
      </c>
      <c r="BP63" s="65">
        <f t="shared" si="120"/>
        <v>0</v>
      </c>
      <c r="BQ63" s="65">
        <f t="shared" si="120"/>
        <v>0</v>
      </c>
      <c r="BR63" s="65">
        <f t="shared" si="120"/>
        <v>0</v>
      </c>
      <c r="BT63" s="65">
        <f t="shared" ref="BT63:CE63" si="121">SUM(U63:U64)</f>
        <v>0</v>
      </c>
      <c r="BU63" s="65">
        <f t="shared" si="121"/>
        <v>0</v>
      </c>
      <c r="BV63" s="65">
        <f t="shared" si="121"/>
        <v>0</v>
      </c>
      <c r="BW63" s="65">
        <f t="shared" si="121"/>
        <v>0</v>
      </c>
      <c r="BX63" s="65">
        <f t="shared" si="121"/>
        <v>0</v>
      </c>
      <c r="BY63" s="65">
        <f t="shared" si="121"/>
        <v>0</v>
      </c>
      <c r="BZ63" s="65">
        <f t="shared" si="121"/>
        <v>0</v>
      </c>
      <c r="CA63" s="65">
        <f t="shared" si="121"/>
        <v>0</v>
      </c>
      <c r="CB63" s="65">
        <f t="shared" si="121"/>
        <v>0</v>
      </c>
      <c r="CC63" s="65">
        <f t="shared" si="121"/>
        <v>0</v>
      </c>
      <c r="CD63" s="65">
        <f t="shared" si="121"/>
        <v>0</v>
      </c>
      <c r="CE63" s="65">
        <f t="shared" si="121"/>
        <v>0</v>
      </c>
      <c r="CH63" s="66" t="s">
        <v>88</v>
      </c>
      <c r="CI63" s="65">
        <f t="shared" ref="CI63:CT63" si="122">IF(OR($D63="副園長",$D63="教頭",$D63="主任保育士",$D63="主幹教諭"),0,BG63)</f>
        <v>0</v>
      </c>
      <c r="CJ63" s="65">
        <f t="shared" si="122"/>
        <v>0</v>
      </c>
      <c r="CK63" s="65">
        <f t="shared" si="122"/>
        <v>0</v>
      </c>
      <c r="CL63" s="65">
        <f t="shared" si="122"/>
        <v>0</v>
      </c>
      <c r="CM63" s="65">
        <f t="shared" si="122"/>
        <v>0</v>
      </c>
      <c r="CN63" s="65">
        <f t="shared" si="122"/>
        <v>0</v>
      </c>
      <c r="CO63" s="65">
        <f t="shared" si="122"/>
        <v>0</v>
      </c>
      <c r="CP63" s="65">
        <f t="shared" si="122"/>
        <v>0</v>
      </c>
      <c r="CQ63" s="65">
        <f t="shared" si="122"/>
        <v>0</v>
      </c>
      <c r="CR63" s="65">
        <f t="shared" si="122"/>
        <v>0</v>
      </c>
      <c r="CS63" s="65">
        <f t="shared" si="122"/>
        <v>0</v>
      </c>
      <c r="CT63" s="65">
        <f t="shared" si="122"/>
        <v>0</v>
      </c>
    </row>
    <row r="64" spans="1:98">
      <c r="A64" s="305"/>
      <c r="B64" s="308"/>
      <c r="C64" s="308"/>
      <c r="D64" s="308"/>
      <c r="E64" s="311"/>
      <c r="F64" s="308"/>
      <c r="G64" s="78" t="s">
        <v>87</v>
      </c>
      <c r="H64" s="77"/>
      <c r="I64" s="76" t="str">
        <f t="shared" si="118"/>
        <v/>
      </c>
      <c r="J64" s="76" t="str">
        <f t="shared" si="118"/>
        <v/>
      </c>
      <c r="K64" s="76" t="str">
        <f t="shared" si="118"/>
        <v/>
      </c>
      <c r="L64" s="76" t="str">
        <f t="shared" si="118"/>
        <v/>
      </c>
      <c r="M64" s="76" t="str">
        <f t="shared" si="118"/>
        <v/>
      </c>
      <c r="N64" s="76" t="str">
        <f t="shared" si="118"/>
        <v/>
      </c>
      <c r="O64" s="76" t="str">
        <f t="shared" si="118"/>
        <v/>
      </c>
      <c r="P64" s="76" t="str">
        <f t="shared" si="118"/>
        <v/>
      </c>
      <c r="Q64" s="76" t="str">
        <f t="shared" si="118"/>
        <v/>
      </c>
      <c r="R64" s="76" t="str">
        <f t="shared" si="118"/>
        <v/>
      </c>
      <c r="S64" s="76" t="str">
        <f t="shared" si="118"/>
        <v/>
      </c>
      <c r="T64" s="73">
        <f t="shared" si="69"/>
        <v>0</v>
      </c>
      <c r="U64" s="75"/>
      <c r="V64" s="74" t="str">
        <f t="shared" si="119"/>
        <v/>
      </c>
      <c r="W64" s="74" t="str">
        <f t="shared" si="119"/>
        <v/>
      </c>
      <c r="X64" s="74" t="str">
        <f t="shared" si="119"/>
        <v/>
      </c>
      <c r="Y64" s="74" t="str">
        <f t="shared" si="119"/>
        <v/>
      </c>
      <c r="Z64" s="74" t="str">
        <f t="shared" si="119"/>
        <v/>
      </c>
      <c r="AA64" s="74" t="str">
        <f t="shared" si="119"/>
        <v/>
      </c>
      <c r="AB64" s="74" t="str">
        <f t="shared" si="119"/>
        <v/>
      </c>
      <c r="AC64" s="74" t="str">
        <f t="shared" si="119"/>
        <v/>
      </c>
      <c r="AD64" s="74" t="str">
        <f t="shared" si="119"/>
        <v/>
      </c>
      <c r="AE64" s="74" t="str">
        <f t="shared" si="119"/>
        <v/>
      </c>
      <c r="AF64" s="74" t="str">
        <f t="shared" si="119"/>
        <v/>
      </c>
      <c r="AG64" s="73">
        <f t="shared" si="4"/>
        <v>0</v>
      </c>
      <c r="AN64" s="62">
        <v>2</v>
      </c>
      <c r="AO64" s="62">
        <v>2</v>
      </c>
      <c r="AP64" s="62">
        <v>11</v>
      </c>
      <c r="AQ64" s="64">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62">
        <f ca="1">COUNTIF(INDIRECT("H"&amp;(ROW()+12*(($AN64-1)*3+$AO64)-ROW())/12+5):INDIRECT("S"&amp;(ROW()+12*(($AN64-1)*3+$AO64)-ROW())/12+5),AQ64)</f>
        <v>0</v>
      </c>
      <c r="AS64" s="64">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62">
        <f ca="1">COUNTIF(INDIRECT("U"&amp;(ROW()+12*(($AN64-1)*3+$AO64)-ROW())/12+5):INDIRECT("AF"&amp;(ROW()+12*(($AN64-1)*3+$AO64)-ROW())/12+5),AS64)</f>
        <v>0</v>
      </c>
      <c r="AU64" s="62">
        <f ca="1">IF(AND(AQ64+AS64&gt;0,AR64+AT64&gt;0),COUNTIF(AU$6:AU63,"&gt;0")+1,0)</f>
        <v>0</v>
      </c>
      <c r="BE64" s="62">
        <v>2</v>
      </c>
      <c r="BF64" s="62" t="s">
        <v>86</v>
      </c>
      <c r="BG64" s="65">
        <f t="shared" ref="BG64:BR64" si="123">IF(BG63+BT63&gt;$AJ$27,1,0)</f>
        <v>0</v>
      </c>
      <c r="BH64" s="65">
        <f t="shared" si="123"/>
        <v>0</v>
      </c>
      <c r="BI64" s="65">
        <f t="shared" si="123"/>
        <v>0</v>
      </c>
      <c r="BJ64" s="65">
        <f t="shared" si="123"/>
        <v>0</v>
      </c>
      <c r="BK64" s="65">
        <f t="shared" si="123"/>
        <v>0</v>
      </c>
      <c r="BL64" s="65">
        <f t="shared" si="123"/>
        <v>0</v>
      </c>
      <c r="BM64" s="65">
        <f t="shared" si="123"/>
        <v>0</v>
      </c>
      <c r="BN64" s="65">
        <f t="shared" si="123"/>
        <v>0</v>
      </c>
      <c r="BO64" s="65">
        <f t="shared" si="123"/>
        <v>0</v>
      </c>
      <c r="BP64" s="65">
        <f t="shared" si="123"/>
        <v>0</v>
      </c>
      <c r="BQ64" s="65">
        <f t="shared" si="123"/>
        <v>0</v>
      </c>
      <c r="BR64" s="65">
        <f t="shared" si="123"/>
        <v>0</v>
      </c>
    </row>
    <row r="65" spans="1:98">
      <c r="A65" s="306"/>
      <c r="B65" s="309"/>
      <c r="C65" s="309"/>
      <c r="D65" s="309"/>
      <c r="E65" s="312"/>
      <c r="F65" s="309"/>
      <c r="G65" s="72" t="s">
        <v>162</v>
      </c>
      <c r="H65" s="71"/>
      <c r="I65" s="70"/>
      <c r="J65" s="70"/>
      <c r="K65" s="70"/>
      <c r="L65" s="70"/>
      <c r="M65" s="70"/>
      <c r="N65" s="70"/>
      <c r="O65" s="70"/>
      <c r="P65" s="70"/>
      <c r="Q65" s="70"/>
      <c r="R65" s="70"/>
      <c r="S65" s="70"/>
      <c r="T65" s="67">
        <f t="shared" si="69"/>
        <v>0</v>
      </c>
      <c r="U65" s="69"/>
      <c r="V65" s="68"/>
      <c r="W65" s="68"/>
      <c r="X65" s="68"/>
      <c r="Y65" s="68"/>
      <c r="Z65" s="68"/>
      <c r="AA65" s="68"/>
      <c r="AB65" s="68"/>
      <c r="AC65" s="68"/>
      <c r="AD65" s="68"/>
      <c r="AE65" s="68"/>
      <c r="AF65" s="68"/>
      <c r="AG65" s="67">
        <f t="shared" si="4"/>
        <v>0</v>
      </c>
      <c r="AN65" s="62">
        <v>2</v>
      </c>
      <c r="AO65" s="62">
        <v>2</v>
      </c>
      <c r="AP65" s="62">
        <v>12</v>
      </c>
      <c r="AQ65" s="64">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62">
        <f ca="1">COUNTIF(INDIRECT("H"&amp;(ROW()+12*(($AN65-1)*3+$AO65)-ROW())/12+5):INDIRECT("S"&amp;(ROW()+12*(($AN65-1)*3+$AO65)-ROW())/12+5),AQ65)</f>
        <v>0</v>
      </c>
      <c r="AS65" s="64">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62">
        <f ca="1">COUNTIF(INDIRECT("U"&amp;(ROW()+12*(($AN65-1)*3+$AO65)-ROW())/12+5):INDIRECT("AF"&amp;(ROW()+12*(($AN65-1)*3+$AO65)-ROW())/12+5),AS65)</f>
        <v>0</v>
      </c>
      <c r="AU65" s="62">
        <f ca="1">IF(AND(AQ65+AS65&gt;0,AR65+AT65&gt;0),COUNTIF(AU$6:AU64,"&gt;0")+1,0)</f>
        <v>0</v>
      </c>
      <c r="BE65" s="62">
        <v>3</v>
      </c>
      <c r="BF65" s="66"/>
      <c r="BG65" s="65"/>
      <c r="BH65" s="65"/>
      <c r="BI65" s="65"/>
      <c r="BJ65" s="65"/>
      <c r="BK65" s="65"/>
      <c r="BL65" s="65"/>
      <c r="BM65" s="65"/>
      <c r="BN65" s="65"/>
      <c r="BO65" s="65"/>
      <c r="BP65" s="65"/>
      <c r="BQ65" s="65"/>
      <c r="BR65" s="65"/>
    </row>
    <row r="66" spans="1:98">
      <c r="A66" s="304">
        <v>21</v>
      </c>
      <c r="B66" s="307"/>
      <c r="C66" s="307"/>
      <c r="D66" s="307"/>
      <c r="E66" s="310"/>
      <c r="F66" s="307"/>
      <c r="G66" s="84" t="s">
        <v>89</v>
      </c>
      <c r="H66" s="83"/>
      <c r="I66" s="82" t="str">
        <f t="shared" ref="I66:S67" si="124">IF(H66="","",H66)</f>
        <v/>
      </c>
      <c r="J66" s="82" t="str">
        <f t="shared" si="124"/>
        <v/>
      </c>
      <c r="K66" s="82" t="str">
        <f t="shared" si="124"/>
        <v/>
      </c>
      <c r="L66" s="82" t="str">
        <f t="shared" si="124"/>
        <v/>
      </c>
      <c r="M66" s="82" t="str">
        <f t="shared" si="124"/>
        <v/>
      </c>
      <c r="N66" s="82" t="str">
        <f t="shared" si="124"/>
        <v/>
      </c>
      <c r="O66" s="82" t="str">
        <f t="shared" si="124"/>
        <v/>
      </c>
      <c r="P66" s="82" t="str">
        <f t="shared" si="124"/>
        <v/>
      </c>
      <c r="Q66" s="82" t="str">
        <f t="shared" si="124"/>
        <v/>
      </c>
      <c r="R66" s="82" t="str">
        <f t="shared" si="124"/>
        <v/>
      </c>
      <c r="S66" s="82" t="str">
        <f t="shared" si="124"/>
        <v/>
      </c>
      <c r="T66" s="79">
        <f t="shared" si="69"/>
        <v>0</v>
      </c>
      <c r="U66" s="81"/>
      <c r="V66" s="80" t="str">
        <f t="shared" ref="V66:AF67" si="125">IF(U66="","",U66)</f>
        <v/>
      </c>
      <c r="W66" s="80" t="str">
        <f t="shared" si="125"/>
        <v/>
      </c>
      <c r="X66" s="80" t="str">
        <f t="shared" si="125"/>
        <v/>
      </c>
      <c r="Y66" s="80" t="str">
        <f t="shared" si="125"/>
        <v/>
      </c>
      <c r="Z66" s="80" t="str">
        <f t="shared" si="125"/>
        <v/>
      </c>
      <c r="AA66" s="80" t="str">
        <f t="shared" si="125"/>
        <v/>
      </c>
      <c r="AB66" s="80" t="str">
        <f t="shared" si="125"/>
        <v/>
      </c>
      <c r="AC66" s="80" t="str">
        <f t="shared" si="125"/>
        <v/>
      </c>
      <c r="AD66" s="80" t="str">
        <f t="shared" si="125"/>
        <v/>
      </c>
      <c r="AE66" s="80" t="str">
        <f t="shared" si="125"/>
        <v/>
      </c>
      <c r="AF66" s="80" t="str">
        <f t="shared" si="125"/>
        <v/>
      </c>
      <c r="AG66" s="79">
        <f t="shared" si="4"/>
        <v>0</v>
      </c>
      <c r="AN66" s="62">
        <v>2</v>
      </c>
      <c r="AO66" s="62">
        <v>3</v>
      </c>
      <c r="AP66" s="62">
        <v>1</v>
      </c>
      <c r="AQ66" s="64">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62">
        <f ca="1">COUNTIF(INDIRECT("H"&amp;(ROW()+12*(($AN66-1)*3+$AO66)-ROW())/12+5):INDIRECT("S"&amp;(ROW()+12*(($AN66-1)*3+$AO66)-ROW())/12+5),AQ66)</f>
        <v>0</v>
      </c>
      <c r="AS66" s="64">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62">
        <f ca="1">COUNTIF(INDIRECT("U"&amp;(ROW()+12*(($AN66-1)*3+$AO66)-ROW())/12+5):INDIRECT("AF"&amp;(ROW()+12*(($AN66-1)*3+$AO66)-ROW())/12+5),AS66)</f>
        <v>0</v>
      </c>
      <c r="AU66" s="62">
        <f ca="1">IF(AND(AQ66+AS66&gt;0,AR66+AT66&gt;0),COUNTIF(AU$6:AU65,"&gt;0")+1,0)</f>
        <v>0</v>
      </c>
      <c r="BE66" s="62">
        <v>1</v>
      </c>
      <c r="BG66" s="65">
        <f t="shared" ref="BG66:BR66" si="126">SUM(H66:H67)</f>
        <v>0</v>
      </c>
      <c r="BH66" s="65">
        <f t="shared" si="126"/>
        <v>0</v>
      </c>
      <c r="BI66" s="65">
        <f t="shared" si="126"/>
        <v>0</v>
      </c>
      <c r="BJ66" s="65">
        <f t="shared" si="126"/>
        <v>0</v>
      </c>
      <c r="BK66" s="65">
        <f t="shared" si="126"/>
        <v>0</v>
      </c>
      <c r="BL66" s="65">
        <f t="shared" si="126"/>
        <v>0</v>
      </c>
      <c r="BM66" s="65">
        <f t="shared" si="126"/>
        <v>0</v>
      </c>
      <c r="BN66" s="65">
        <f t="shared" si="126"/>
        <v>0</v>
      </c>
      <c r="BO66" s="65">
        <f t="shared" si="126"/>
        <v>0</v>
      </c>
      <c r="BP66" s="65">
        <f t="shared" si="126"/>
        <v>0</v>
      </c>
      <c r="BQ66" s="65">
        <f t="shared" si="126"/>
        <v>0</v>
      </c>
      <c r="BR66" s="65">
        <f t="shared" si="126"/>
        <v>0</v>
      </c>
      <c r="BT66" s="65">
        <f t="shared" ref="BT66:CE66" si="127">SUM(U66:U67)</f>
        <v>0</v>
      </c>
      <c r="BU66" s="65">
        <f t="shared" si="127"/>
        <v>0</v>
      </c>
      <c r="BV66" s="65">
        <f t="shared" si="127"/>
        <v>0</v>
      </c>
      <c r="BW66" s="65">
        <f t="shared" si="127"/>
        <v>0</v>
      </c>
      <c r="BX66" s="65">
        <f t="shared" si="127"/>
        <v>0</v>
      </c>
      <c r="BY66" s="65">
        <f t="shared" si="127"/>
        <v>0</v>
      </c>
      <c r="BZ66" s="65">
        <f t="shared" si="127"/>
        <v>0</v>
      </c>
      <c r="CA66" s="65">
        <f t="shared" si="127"/>
        <v>0</v>
      </c>
      <c r="CB66" s="65">
        <f t="shared" si="127"/>
        <v>0</v>
      </c>
      <c r="CC66" s="65">
        <f t="shared" si="127"/>
        <v>0</v>
      </c>
      <c r="CD66" s="65">
        <f t="shared" si="127"/>
        <v>0</v>
      </c>
      <c r="CE66" s="65">
        <f t="shared" si="127"/>
        <v>0</v>
      </c>
      <c r="CH66" s="66" t="s">
        <v>88</v>
      </c>
      <c r="CI66" s="65">
        <f t="shared" ref="CI66:CT66" si="128">IF(OR($D66="副園長",$D66="教頭",$D66="主任保育士",$D66="主幹教諭"),0,BG66)</f>
        <v>0</v>
      </c>
      <c r="CJ66" s="65">
        <f t="shared" si="128"/>
        <v>0</v>
      </c>
      <c r="CK66" s="65">
        <f t="shared" si="128"/>
        <v>0</v>
      </c>
      <c r="CL66" s="65">
        <f t="shared" si="128"/>
        <v>0</v>
      </c>
      <c r="CM66" s="65">
        <f t="shared" si="128"/>
        <v>0</v>
      </c>
      <c r="CN66" s="65">
        <f t="shared" si="128"/>
        <v>0</v>
      </c>
      <c r="CO66" s="65">
        <f t="shared" si="128"/>
        <v>0</v>
      </c>
      <c r="CP66" s="65">
        <f t="shared" si="128"/>
        <v>0</v>
      </c>
      <c r="CQ66" s="65">
        <f t="shared" si="128"/>
        <v>0</v>
      </c>
      <c r="CR66" s="65">
        <f t="shared" si="128"/>
        <v>0</v>
      </c>
      <c r="CS66" s="65">
        <f t="shared" si="128"/>
        <v>0</v>
      </c>
      <c r="CT66" s="65">
        <f t="shared" si="128"/>
        <v>0</v>
      </c>
    </row>
    <row r="67" spans="1:98">
      <c r="A67" s="305"/>
      <c r="B67" s="308"/>
      <c r="C67" s="308"/>
      <c r="D67" s="308"/>
      <c r="E67" s="311"/>
      <c r="F67" s="308"/>
      <c r="G67" s="78" t="s">
        <v>87</v>
      </c>
      <c r="H67" s="77"/>
      <c r="I67" s="76" t="str">
        <f t="shared" si="124"/>
        <v/>
      </c>
      <c r="J67" s="76" t="str">
        <f t="shared" si="124"/>
        <v/>
      </c>
      <c r="K67" s="76" t="str">
        <f t="shared" si="124"/>
        <v/>
      </c>
      <c r="L67" s="76" t="str">
        <f t="shared" si="124"/>
        <v/>
      </c>
      <c r="M67" s="76" t="str">
        <f t="shared" si="124"/>
        <v/>
      </c>
      <c r="N67" s="76" t="str">
        <f t="shared" si="124"/>
        <v/>
      </c>
      <c r="O67" s="76" t="str">
        <f t="shared" si="124"/>
        <v/>
      </c>
      <c r="P67" s="76" t="str">
        <f t="shared" si="124"/>
        <v/>
      </c>
      <c r="Q67" s="76" t="str">
        <f t="shared" si="124"/>
        <v/>
      </c>
      <c r="R67" s="76" t="str">
        <f t="shared" si="124"/>
        <v/>
      </c>
      <c r="S67" s="76" t="str">
        <f t="shared" si="124"/>
        <v/>
      </c>
      <c r="T67" s="73">
        <f t="shared" si="69"/>
        <v>0</v>
      </c>
      <c r="U67" s="75"/>
      <c r="V67" s="74" t="str">
        <f t="shared" si="125"/>
        <v/>
      </c>
      <c r="W67" s="74" t="str">
        <f t="shared" si="125"/>
        <v/>
      </c>
      <c r="X67" s="74" t="str">
        <f t="shared" si="125"/>
        <v/>
      </c>
      <c r="Y67" s="74" t="str">
        <f t="shared" si="125"/>
        <v/>
      </c>
      <c r="Z67" s="74" t="str">
        <f t="shared" si="125"/>
        <v/>
      </c>
      <c r="AA67" s="74" t="str">
        <f t="shared" si="125"/>
        <v/>
      </c>
      <c r="AB67" s="74" t="str">
        <f t="shared" si="125"/>
        <v/>
      </c>
      <c r="AC67" s="74" t="str">
        <f t="shared" si="125"/>
        <v/>
      </c>
      <c r="AD67" s="74" t="str">
        <f t="shared" si="125"/>
        <v/>
      </c>
      <c r="AE67" s="74" t="str">
        <f t="shared" si="125"/>
        <v/>
      </c>
      <c r="AF67" s="74" t="str">
        <f t="shared" si="125"/>
        <v/>
      </c>
      <c r="AG67" s="73">
        <f t="shared" si="4"/>
        <v>0</v>
      </c>
      <c r="AN67" s="62">
        <v>2</v>
      </c>
      <c r="AO67" s="62">
        <v>3</v>
      </c>
      <c r="AP67" s="62">
        <v>2</v>
      </c>
      <c r="AQ67" s="64">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62">
        <f ca="1">COUNTIF(INDIRECT("H"&amp;(ROW()+12*(($AN67-1)*3+$AO67)-ROW())/12+5):INDIRECT("S"&amp;(ROW()+12*(($AN67-1)*3+$AO67)-ROW())/12+5),AQ67)</f>
        <v>0</v>
      </c>
      <c r="AS67" s="64">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62">
        <f ca="1">COUNTIF(INDIRECT("U"&amp;(ROW()+12*(($AN67-1)*3+$AO67)-ROW())/12+5):INDIRECT("AF"&amp;(ROW()+12*(($AN67-1)*3+$AO67)-ROW())/12+5),AS67)</f>
        <v>0</v>
      </c>
      <c r="AU67" s="62">
        <f ca="1">IF(AND(AQ67+AS67&gt;0,AR67+AT67&gt;0),COUNTIF(AU$6:AU66,"&gt;0")+1,0)</f>
        <v>0</v>
      </c>
      <c r="BE67" s="62">
        <v>2</v>
      </c>
      <c r="BF67" s="62" t="s">
        <v>86</v>
      </c>
      <c r="BG67" s="65">
        <f t="shared" ref="BG67:BR67" si="129">IF(BG66+BT66&gt;$AJ$27,1,0)</f>
        <v>0</v>
      </c>
      <c r="BH67" s="65">
        <f t="shared" si="129"/>
        <v>0</v>
      </c>
      <c r="BI67" s="65">
        <f t="shared" si="129"/>
        <v>0</v>
      </c>
      <c r="BJ67" s="65">
        <f t="shared" si="129"/>
        <v>0</v>
      </c>
      <c r="BK67" s="65">
        <f t="shared" si="129"/>
        <v>0</v>
      </c>
      <c r="BL67" s="65">
        <f t="shared" si="129"/>
        <v>0</v>
      </c>
      <c r="BM67" s="65">
        <f t="shared" si="129"/>
        <v>0</v>
      </c>
      <c r="BN67" s="65">
        <f t="shared" si="129"/>
        <v>0</v>
      </c>
      <c r="BO67" s="65">
        <f t="shared" si="129"/>
        <v>0</v>
      </c>
      <c r="BP67" s="65">
        <f t="shared" si="129"/>
        <v>0</v>
      </c>
      <c r="BQ67" s="65">
        <f t="shared" si="129"/>
        <v>0</v>
      </c>
      <c r="BR67" s="65">
        <f t="shared" si="129"/>
        <v>0</v>
      </c>
      <c r="BT67" s="65"/>
      <c r="BU67" s="65"/>
      <c r="BV67" s="65"/>
      <c r="BW67" s="65"/>
      <c r="BX67" s="65"/>
      <c r="BY67" s="65"/>
      <c r="BZ67" s="65"/>
      <c r="CA67" s="65"/>
      <c r="CB67" s="65"/>
      <c r="CC67" s="65"/>
      <c r="CD67" s="65"/>
      <c r="CE67" s="65"/>
    </row>
    <row r="68" spans="1:98">
      <c r="A68" s="306"/>
      <c r="B68" s="309"/>
      <c r="C68" s="309"/>
      <c r="D68" s="309"/>
      <c r="E68" s="312"/>
      <c r="F68" s="309"/>
      <c r="G68" s="72" t="s">
        <v>162</v>
      </c>
      <c r="H68" s="71"/>
      <c r="I68" s="70"/>
      <c r="J68" s="70"/>
      <c r="K68" s="70"/>
      <c r="L68" s="70"/>
      <c r="M68" s="70"/>
      <c r="N68" s="70"/>
      <c r="O68" s="70"/>
      <c r="P68" s="70"/>
      <c r="Q68" s="70"/>
      <c r="R68" s="70"/>
      <c r="S68" s="70"/>
      <c r="T68" s="67">
        <f t="shared" si="69"/>
        <v>0</v>
      </c>
      <c r="U68" s="69"/>
      <c r="V68" s="68"/>
      <c r="W68" s="68"/>
      <c r="X68" s="68"/>
      <c r="Y68" s="68"/>
      <c r="Z68" s="68"/>
      <c r="AA68" s="68"/>
      <c r="AB68" s="68"/>
      <c r="AC68" s="68"/>
      <c r="AD68" s="68"/>
      <c r="AE68" s="68"/>
      <c r="AF68" s="68"/>
      <c r="AG68" s="67">
        <f t="shared" si="4"/>
        <v>0</v>
      </c>
      <c r="AN68" s="62">
        <v>2</v>
      </c>
      <c r="AO68" s="62">
        <v>3</v>
      </c>
      <c r="AP68" s="62">
        <v>3</v>
      </c>
      <c r="AQ68" s="64">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62">
        <f ca="1">COUNTIF(INDIRECT("H"&amp;(ROW()+12*(($AN68-1)*3+$AO68)-ROW())/12+5):INDIRECT("S"&amp;(ROW()+12*(($AN68-1)*3+$AO68)-ROW())/12+5),AQ68)</f>
        <v>0</v>
      </c>
      <c r="AS68" s="64">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62">
        <f ca="1">COUNTIF(INDIRECT("U"&amp;(ROW()+12*(($AN68-1)*3+$AO68)-ROW())/12+5):INDIRECT("AF"&amp;(ROW()+12*(($AN68-1)*3+$AO68)-ROW())/12+5),AS68)</f>
        <v>0</v>
      </c>
      <c r="AU68" s="62">
        <f ca="1">IF(AND(AQ68+AS68&gt;0,AR68+AT68&gt;0),COUNTIF(AU$6:AU67,"&gt;0")+1,0)</f>
        <v>0</v>
      </c>
      <c r="BE68" s="62">
        <v>3</v>
      </c>
      <c r="BF68" s="66"/>
      <c r="BG68" s="65"/>
      <c r="BH68" s="65"/>
      <c r="BI68" s="65"/>
      <c r="BJ68" s="65"/>
      <c r="BK68" s="65"/>
      <c r="BL68" s="65"/>
      <c r="BM68" s="65"/>
      <c r="BN68" s="65"/>
      <c r="BO68" s="65"/>
      <c r="BP68" s="65"/>
      <c r="BQ68" s="65"/>
      <c r="BR68" s="65"/>
      <c r="BT68" s="65"/>
      <c r="BU68" s="65"/>
      <c r="BV68" s="65"/>
      <c r="BW68" s="65"/>
      <c r="BX68" s="65"/>
      <c r="BY68" s="65"/>
      <c r="BZ68" s="65"/>
      <c r="CA68" s="65"/>
      <c r="CB68" s="65"/>
      <c r="CC68" s="65"/>
      <c r="CD68" s="65"/>
      <c r="CE68" s="65"/>
    </row>
    <row r="69" spans="1:98">
      <c r="A69" s="304">
        <v>22</v>
      </c>
      <c r="B69" s="307"/>
      <c r="C69" s="307"/>
      <c r="D69" s="307"/>
      <c r="E69" s="310"/>
      <c r="F69" s="307"/>
      <c r="G69" s="84" t="s">
        <v>89</v>
      </c>
      <c r="H69" s="83"/>
      <c r="I69" s="82" t="str">
        <f t="shared" ref="I69:S70" si="130">IF(H69="","",H69)</f>
        <v/>
      </c>
      <c r="J69" s="82" t="str">
        <f t="shared" si="130"/>
        <v/>
      </c>
      <c r="K69" s="82" t="str">
        <f t="shared" si="130"/>
        <v/>
      </c>
      <c r="L69" s="82" t="str">
        <f t="shared" si="130"/>
        <v/>
      </c>
      <c r="M69" s="82" t="str">
        <f t="shared" si="130"/>
        <v/>
      </c>
      <c r="N69" s="82" t="str">
        <f t="shared" si="130"/>
        <v/>
      </c>
      <c r="O69" s="82" t="str">
        <f t="shared" si="130"/>
        <v/>
      </c>
      <c r="P69" s="82" t="str">
        <f t="shared" si="130"/>
        <v/>
      </c>
      <c r="Q69" s="82" t="str">
        <f t="shared" si="130"/>
        <v/>
      </c>
      <c r="R69" s="82" t="str">
        <f t="shared" si="130"/>
        <v/>
      </c>
      <c r="S69" s="82" t="str">
        <f t="shared" si="130"/>
        <v/>
      </c>
      <c r="T69" s="79">
        <f t="shared" si="69"/>
        <v>0</v>
      </c>
      <c r="U69" s="81"/>
      <c r="V69" s="80" t="str">
        <f t="shared" ref="V69:AF70" si="131">IF(U69="","",U69)</f>
        <v/>
      </c>
      <c r="W69" s="80" t="str">
        <f t="shared" si="131"/>
        <v/>
      </c>
      <c r="X69" s="80" t="str">
        <f t="shared" si="131"/>
        <v/>
      </c>
      <c r="Y69" s="80" t="str">
        <f t="shared" si="131"/>
        <v/>
      </c>
      <c r="Z69" s="80" t="str">
        <f t="shared" si="131"/>
        <v/>
      </c>
      <c r="AA69" s="80" t="str">
        <f t="shared" si="131"/>
        <v/>
      </c>
      <c r="AB69" s="80" t="str">
        <f t="shared" si="131"/>
        <v/>
      </c>
      <c r="AC69" s="80" t="str">
        <f t="shared" si="131"/>
        <v/>
      </c>
      <c r="AD69" s="80" t="str">
        <f t="shared" si="131"/>
        <v/>
      </c>
      <c r="AE69" s="80" t="str">
        <f t="shared" si="131"/>
        <v/>
      </c>
      <c r="AF69" s="80" t="str">
        <f t="shared" si="131"/>
        <v/>
      </c>
      <c r="AG69" s="79">
        <f t="shared" si="4"/>
        <v>0</v>
      </c>
      <c r="AN69" s="62">
        <v>2</v>
      </c>
      <c r="AO69" s="62">
        <v>3</v>
      </c>
      <c r="AP69" s="62">
        <v>4</v>
      </c>
      <c r="AQ69" s="64">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62">
        <f ca="1">COUNTIF(INDIRECT("H"&amp;(ROW()+12*(($AN69-1)*3+$AO69)-ROW())/12+5):INDIRECT("S"&amp;(ROW()+12*(($AN69-1)*3+$AO69)-ROW())/12+5),AQ69)</f>
        <v>0</v>
      </c>
      <c r="AS69" s="64">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62">
        <f ca="1">COUNTIF(INDIRECT("U"&amp;(ROW()+12*(($AN69-1)*3+$AO69)-ROW())/12+5):INDIRECT("AF"&amp;(ROW()+12*(($AN69-1)*3+$AO69)-ROW())/12+5),AS69)</f>
        <v>0</v>
      </c>
      <c r="AU69" s="62">
        <f ca="1">IF(AND(AQ69+AS69&gt;0,AR69+AT69&gt;0),COUNTIF(AU$6:AU68,"&gt;0")+1,0)</f>
        <v>0</v>
      </c>
      <c r="BE69" s="62">
        <v>1</v>
      </c>
      <c r="BG69" s="65">
        <f t="shared" ref="BG69:BR69" si="132">SUM(H69:H70)</f>
        <v>0</v>
      </c>
      <c r="BH69" s="65">
        <f t="shared" si="132"/>
        <v>0</v>
      </c>
      <c r="BI69" s="65">
        <f t="shared" si="132"/>
        <v>0</v>
      </c>
      <c r="BJ69" s="65">
        <f t="shared" si="132"/>
        <v>0</v>
      </c>
      <c r="BK69" s="65">
        <f t="shared" si="132"/>
        <v>0</v>
      </c>
      <c r="BL69" s="65">
        <f t="shared" si="132"/>
        <v>0</v>
      </c>
      <c r="BM69" s="65">
        <f t="shared" si="132"/>
        <v>0</v>
      </c>
      <c r="BN69" s="65">
        <f t="shared" si="132"/>
        <v>0</v>
      </c>
      <c r="BO69" s="65">
        <f t="shared" si="132"/>
        <v>0</v>
      </c>
      <c r="BP69" s="65">
        <f t="shared" si="132"/>
        <v>0</v>
      </c>
      <c r="BQ69" s="65">
        <f t="shared" si="132"/>
        <v>0</v>
      </c>
      <c r="BR69" s="65">
        <f t="shared" si="132"/>
        <v>0</v>
      </c>
      <c r="BT69" s="65">
        <f t="shared" ref="BT69:CE69" si="133">SUM(U69:U70)</f>
        <v>0</v>
      </c>
      <c r="BU69" s="65">
        <f t="shared" si="133"/>
        <v>0</v>
      </c>
      <c r="BV69" s="65">
        <f t="shared" si="133"/>
        <v>0</v>
      </c>
      <c r="BW69" s="65">
        <f t="shared" si="133"/>
        <v>0</v>
      </c>
      <c r="BX69" s="65">
        <f t="shared" si="133"/>
        <v>0</v>
      </c>
      <c r="BY69" s="65">
        <f t="shared" si="133"/>
        <v>0</v>
      </c>
      <c r="BZ69" s="65">
        <f t="shared" si="133"/>
        <v>0</v>
      </c>
      <c r="CA69" s="65">
        <f t="shared" si="133"/>
        <v>0</v>
      </c>
      <c r="CB69" s="65">
        <f t="shared" si="133"/>
        <v>0</v>
      </c>
      <c r="CC69" s="65">
        <f t="shared" si="133"/>
        <v>0</v>
      </c>
      <c r="CD69" s="65">
        <f t="shared" si="133"/>
        <v>0</v>
      </c>
      <c r="CE69" s="65">
        <f t="shared" si="133"/>
        <v>0</v>
      </c>
      <c r="CH69" s="66" t="s">
        <v>88</v>
      </c>
      <c r="CI69" s="65">
        <f t="shared" ref="CI69:CT69" si="134">IF(OR($D69="副園長",$D69="教頭",$D69="主任保育士",$D69="主幹教諭"),0,BG69)</f>
        <v>0</v>
      </c>
      <c r="CJ69" s="65">
        <f t="shared" si="134"/>
        <v>0</v>
      </c>
      <c r="CK69" s="65">
        <f t="shared" si="134"/>
        <v>0</v>
      </c>
      <c r="CL69" s="65">
        <f t="shared" si="134"/>
        <v>0</v>
      </c>
      <c r="CM69" s="65">
        <f t="shared" si="134"/>
        <v>0</v>
      </c>
      <c r="CN69" s="65">
        <f t="shared" si="134"/>
        <v>0</v>
      </c>
      <c r="CO69" s="65">
        <f t="shared" si="134"/>
        <v>0</v>
      </c>
      <c r="CP69" s="65">
        <f t="shared" si="134"/>
        <v>0</v>
      </c>
      <c r="CQ69" s="65">
        <f t="shared" si="134"/>
        <v>0</v>
      </c>
      <c r="CR69" s="65">
        <f t="shared" si="134"/>
        <v>0</v>
      </c>
      <c r="CS69" s="65">
        <f t="shared" si="134"/>
        <v>0</v>
      </c>
      <c r="CT69" s="65">
        <f t="shared" si="134"/>
        <v>0</v>
      </c>
    </row>
    <row r="70" spans="1:98">
      <c r="A70" s="305"/>
      <c r="B70" s="308"/>
      <c r="C70" s="308"/>
      <c r="D70" s="308"/>
      <c r="E70" s="311"/>
      <c r="F70" s="308"/>
      <c r="G70" s="78" t="s">
        <v>87</v>
      </c>
      <c r="H70" s="77"/>
      <c r="I70" s="76" t="str">
        <f t="shared" si="130"/>
        <v/>
      </c>
      <c r="J70" s="76" t="str">
        <f t="shared" si="130"/>
        <v/>
      </c>
      <c r="K70" s="76" t="str">
        <f t="shared" si="130"/>
        <v/>
      </c>
      <c r="L70" s="76" t="str">
        <f t="shared" si="130"/>
        <v/>
      </c>
      <c r="M70" s="76" t="str">
        <f t="shared" si="130"/>
        <v/>
      </c>
      <c r="N70" s="76" t="str">
        <f t="shared" si="130"/>
        <v/>
      </c>
      <c r="O70" s="76" t="str">
        <f t="shared" si="130"/>
        <v/>
      </c>
      <c r="P70" s="76" t="str">
        <f t="shared" si="130"/>
        <v/>
      </c>
      <c r="Q70" s="76" t="str">
        <f t="shared" si="130"/>
        <v/>
      </c>
      <c r="R70" s="76" t="str">
        <f t="shared" si="130"/>
        <v/>
      </c>
      <c r="S70" s="76" t="str">
        <f t="shared" si="130"/>
        <v/>
      </c>
      <c r="T70" s="73">
        <f t="shared" ref="T70:T133" si="135">SUM(H70:S70)</f>
        <v>0</v>
      </c>
      <c r="U70" s="75"/>
      <c r="V70" s="74" t="str">
        <f t="shared" si="131"/>
        <v/>
      </c>
      <c r="W70" s="74" t="str">
        <f t="shared" si="131"/>
        <v/>
      </c>
      <c r="X70" s="74" t="str">
        <f t="shared" si="131"/>
        <v/>
      </c>
      <c r="Y70" s="74" t="str">
        <f t="shared" si="131"/>
        <v/>
      </c>
      <c r="Z70" s="74" t="str">
        <f t="shared" si="131"/>
        <v/>
      </c>
      <c r="AA70" s="74" t="str">
        <f t="shared" si="131"/>
        <v/>
      </c>
      <c r="AB70" s="74" t="str">
        <f t="shared" si="131"/>
        <v/>
      </c>
      <c r="AC70" s="74" t="str">
        <f t="shared" si="131"/>
        <v/>
      </c>
      <c r="AD70" s="74" t="str">
        <f t="shared" si="131"/>
        <v/>
      </c>
      <c r="AE70" s="74" t="str">
        <f t="shared" si="131"/>
        <v/>
      </c>
      <c r="AF70" s="74" t="str">
        <f t="shared" si="131"/>
        <v/>
      </c>
      <c r="AG70" s="73">
        <f t="shared" ref="AG70:AG133" si="136">SUM(U70:AF70)</f>
        <v>0</v>
      </c>
      <c r="AN70" s="62">
        <v>2</v>
      </c>
      <c r="AO70" s="62">
        <v>3</v>
      </c>
      <c r="AP70" s="62">
        <v>5</v>
      </c>
      <c r="AQ70" s="64">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62">
        <f ca="1">COUNTIF(INDIRECT("H"&amp;(ROW()+12*(($AN70-1)*3+$AO70)-ROW())/12+5):INDIRECT("S"&amp;(ROW()+12*(($AN70-1)*3+$AO70)-ROW())/12+5),AQ70)</f>
        <v>0</v>
      </c>
      <c r="AS70" s="64">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62">
        <f ca="1">COUNTIF(INDIRECT("U"&amp;(ROW()+12*(($AN70-1)*3+$AO70)-ROW())/12+5):INDIRECT("AF"&amp;(ROW()+12*(($AN70-1)*3+$AO70)-ROW())/12+5),AS70)</f>
        <v>0</v>
      </c>
      <c r="AU70" s="62">
        <f ca="1">IF(AND(AQ70+AS70&gt;0,AR70+AT70&gt;0),COUNTIF(AU$6:AU69,"&gt;0")+1,0)</f>
        <v>0</v>
      </c>
      <c r="BE70" s="62">
        <v>2</v>
      </c>
      <c r="BF70" s="62" t="s">
        <v>86</v>
      </c>
      <c r="BG70" s="65">
        <f t="shared" ref="BG70:BR70" si="137">IF(BG69+BT69&gt;$AJ$27,1,0)</f>
        <v>0</v>
      </c>
      <c r="BH70" s="65">
        <f t="shared" si="137"/>
        <v>0</v>
      </c>
      <c r="BI70" s="65">
        <f t="shared" si="137"/>
        <v>0</v>
      </c>
      <c r="BJ70" s="65">
        <f t="shared" si="137"/>
        <v>0</v>
      </c>
      <c r="BK70" s="65">
        <f t="shared" si="137"/>
        <v>0</v>
      </c>
      <c r="BL70" s="65">
        <f t="shared" si="137"/>
        <v>0</v>
      </c>
      <c r="BM70" s="65">
        <f t="shared" si="137"/>
        <v>0</v>
      </c>
      <c r="BN70" s="65">
        <f t="shared" si="137"/>
        <v>0</v>
      </c>
      <c r="BO70" s="65">
        <f t="shared" si="137"/>
        <v>0</v>
      </c>
      <c r="BP70" s="65">
        <f t="shared" si="137"/>
        <v>0</v>
      </c>
      <c r="BQ70" s="65">
        <f t="shared" si="137"/>
        <v>0</v>
      </c>
      <c r="BR70" s="65">
        <f t="shared" si="137"/>
        <v>0</v>
      </c>
      <c r="BT70" s="65"/>
      <c r="BU70" s="65"/>
      <c r="BV70" s="65"/>
      <c r="BW70" s="65"/>
      <c r="BX70" s="65"/>
      <c r="BY70" s="65"/>
      <c r="BZ70" s="65"/>
      <c r="CA70" s="65"/>
      <c r="CB70" s="65"/>
      <c r="CC70" s="65"/>
      <c r="CD70" s="65"/>
      <c r="CE70" s="65"/>
    </row>
    <row r="71" spans="1:98">
      <c r="A71" s="306"/>
      <c r="B71" s="309"/>
      <c r="C71" s="309"/>
      <c r="D71" s="309"/>
      <c r="E71" s="312"/>
      <c r="F71" s="309"/>
      <c r="G71" s="72" t="s">
        <v>162</v>
      </c>
      <c r="H71" s="71"/>
      <c r="I71" s="70"/>
      <c r="J71" s="70"/>
      <c r="K71" s="70"/>
      <c r="L71" s="70"/>
      <c r="M71" s="70"/>
      <c r="N71" s="70"/>
      <c r="O71" s="70"/>
      <c r="P71" s="70"/>
      <c r="Q71" s="70"/>
      <c r="R71" s="70"/>
      <c r="S71" s="70"/>
      <c r="T71" s="67">
        <f t="shared" si="135"/>
        <v>0</v>
      </c>
      <c r="U71" s="69"/>
      <c r="V71" s="68"/>
      <c r="W71" s="68"/>
      <c r="X71" s="68"/>
      <c r="Y71" s="68"/>
      <c r="Z71" s="68"/>
      <c r="AA71" s="68"/>
      <c r="AB71" s="68"/>
      <c r="AC71" s="68"/>
      <c r="AD71" s="68"/>
      <c r="AE71" s="68"/>
      <c r="AF71" s="68"/>
      <c r="AG71" s="67">
        <f t="shared" si="136"/>
        <v>0</v>
      </c>
      <c r="AN71" s="62">
        <v>2</v>
      </c>
      <c r="AO71" s="62">
        <v>3</v>
      </c>
      <c r="AP71" s="62">
        <v>6</v>
      </c>
      <c r="AQ71" s="64">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62">
        <f ca="1">COUNTIF(INDIRECT("H"&amp;(ROW()+12*(($AN71-1)*3+$AO71)-ROW())/12+5):INDIRECT("S"&amp;(ROW()+12*(($AN71-1)*3+$AO71)-ROW())/12+5),AQ71)</f>
        <v>0</v>
      </c>
      <c r="AS71" s="64">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62">
        <f ca="1">COUNTIF(INDIRECT("U"&amp;(ROW()+12*(($AN71-1)*3+$AO71)-ROW())/12+5):INDIRECT("AF"&amp;(ROW()+12*(($AN71-1)*3+$AO71)-ROW())/12+5),AS71)</f>
        <v>0</v>
      </c>
      <c r="AU71" s="62">
        <f ca="1">IF(AND(AQ71+AS71&gt;0,AR71+AT71&gt;0),COUNTIF(AU$6:AU70,"&gt;0")+1,0)</f>
        <v>0</v>
      </c>
      <c r="BE71" s="62">
        <v>3</v>
      </c>
      <c r="BF71" s="66"/>
      <c r="BG71" s="65"/>
      <c r="BH71" s="65"/>
      <c r="BI71" s="65"/>
      <c r="BJ71" s="65"/>
      <c r="BK71" s="65"/>
      <c r="BL71" s="65"/>
      <c r="BM71" s="65"/>
      <c r="BN71" s="65"/>
      <c r="BO71" s="65"/>
      <c r="BP71" s="65"/>
      <c r="BQ71" s="65"/>
      <c r="BR71" s="65"/>
      <c r="BT71" s="65"/>
      <c r="BU71" s="65"/>
      <c r="BV71" s="65"/>
      <c r="BW71" s="65"/>
      <c r="BX71" s="65"/>
      <c r="BY71" s="65"/>
      <c r="BZ71" s="65"/>
      <c r="CA71" s="65"/>
      <c r="CB71" s="65"/>
      <c r="CC71" s="65"/>
      <c r="CD71" s="65"/>
      <c r="CE71" s="65"/>
    </row>
    <row r="72" spans="1:98">
      <c r="A72" s="304">
        <v>23</v>
      </c>
      <c r="B72" s="307"/>
      <c r="C72" s="307"/>
      <c r="D72" s="307"/>
      <c r="E72" s="310"/>
      <c r="F72" s="307"/>
      <c r="G72" s="84" t="s">
        <v>89</v>
      </c>
      <c r="H72" s="83"/>
      <c r="I72" s="82" t="str">
        <f t="shared" ref="I72:S73" si="138">IF(H72="","",H72)</f>
        <v/>
      </c>
      <c r="J72" s="82" t="str">
        <f t="shared" si="138"/>
        <v/>
      </c>
      <c r="K72" s="82" t="str">
        <f t="shared" si="138"/>
        <v/>
      </c>
      <c r="L72" s="82" t="str">
        <f t="shared" si="138"/>
        <v/>
      </c>
      <c r="M72" s="82" t="str">
        <f t="shared" si="138"/>
        <v/>
      </c>
      <c r="N72" s="82" t="str">
        <f t="shared" si="138"/>
        <v/>
      </c>
      <c r="O72" s="82" t="str">
        <f t="shared" si="138"/>
        <v/>
      </c>
      <c r="P72" s="82" t="str">
        <f t="shared" si="138"/>
        <v/>
      </c>
      <c r="Q72" s="82" t="str">
        <f t="shared" si="138"/>
        <v/>
      </c>
      <c r="R72" s="82" t="str">
        <f t="shared" si="138"/>
        <v/>
      </c>
      <c r="S72" s="82" t="str">
        <f t="shared" si="138"/>
        <v/>
      </c>
      <c r="T72" s="79">
        <f t="shared" si="135"/>
        <v>0</v>
      </c>
      <c r="U72" s="81"/>
      <c r="V72" s="80" t="str">
        <f t="shared" ref="V72:AF73" si="139">IF(U72="","",U72)</f>
        <v/>
      </c>
      <c r="W72" s="80" t="str">
        <f t="shared" si="139"/>
        <v/>
      </c>
      <c r="X72" s="80" t="str">
        <f t="shared" si="139"/>
        <v/>
      </c>
      <c r="Y72" s="80" t="str">
        <f t="shared" si="139"/>
        <v/>
      </c>
      <c r="Z72" s="80" t="str">
        <f t="shared" si="139"/>
        <v/>
      </c>
      <c r="AA72" s="80" t="str">
        <f t="shared" si="139"/>
        <v/>
      </c>
      <c r="AB72" s="80" t="str">
        <f t="shared" si="139"/>
        <v/>
      </c>
      <c r="AC72" s="80" t="str">
        <f t="shared" si="139"/>
        <v/>
      </c>
      <c r="AD72" s="80" t="str">
        <f t="shared" si="139"/>
        <v/>
      </c>
      <c r="AE72" s="80" t="str">
        <f t="shared" si="139"/>
        <v/>
      </c>
      <c r="AF72" s="80" t="str">
        <f t="shared" si="139"/>
        <v/>
      </c>
      <c r="AG72" s="79">
        <f t="shared" si="136"/>
        <v>0</v>
      </c>
      <c r="AN72" s="62">
        <v>2</v>
      </c>
      <c r="AO72" s="62">
        <v>3</v>
      </c>
      <c r="AP72" s="62">
        <v>7</v>
      </c>
      <c r="AQ72" s="64">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62">
        <f ca="1">COUNTIF(INDIRECT("H"&amp;(ROW()+12*(($AN72-1)*3+$AO72)-ROW())/12+5):INDIRECT("S"&amp;(ROW()+12*(($AN72-1)*3+$AO72)-ROW())/12+5),AQ72)</f>
        <v>0</v>
      </c>
      <c r="AS72" s="64">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62">
        <f ca="1">COUNTIF(INDIRECT("U"&amp;(ROW()+12*(($AN72-1)*3+$AO72)-ROW())/12+5):INDIRECT("AF"&amp;(ROW()+12*(($AN72-1)*3+$AO72)-ROW())/12+5),AS72)</f>
        <v>0</v>
      </c>
      <c r="AU72" s="62">
        <f ca="1">IF(AND(AQ72+AS72&gt;0,AR72+AT72&gt;0),COUNTIF(AU$6:AU71,"&gt;0")+1,0)</f>
        <v>0</v>
      </c>
      <c r="BE72" s="62">
        <v>1</v>
      </c>
      <c r="BG72" s="65">
        <f t="shared" ref="BG72:BR72" si="140">SUM(H72:H73)</f>
        <v>0</v>
      </c>
      <c r="BH72" s="65">
        <f t="shared" si="140"/>
        <v>0</v>
      </c>
      <c r="BI72" s="65">
        <f t="shared" si="140"/>
        <v>0</v>
      </c>
      <c r="BJ72" s="65">
        <f t="shared" si="140"/>
        <v>0</v>
      </c>
      <c r="BK72" s="65">
        <f t="shared" si="140"/>
        <v>0</v>
      </c>
      <c r="BL72" s="65">
        <f t="shared" si="140"/>
        <v>0</v>
      </c>
      <c r="BM72" s="65">
        <f t="shared" si="140"/>
        <v>0</v>
      </c>
      <c r="BN72" s="65">
        <f t="shared" si="140"/>
        <v>0</v>
      </c>
      <c r="BO72" s="65">
        <f t="shared" si="140"/>
        <v>0</v>
      </c>
      <c r="BP72" s="65">
        <f t="shared" si="140"/>
        <v>0</v>
      </c>
      <c r="BQ72" s="65">
        <f t="shared" si="140"/>
        <v>0</v>
      </c>
      <c r="BR72" s="65">
        <f t="shared" si="140"/>
        <v>0</v>
      </c>
      <c r="BT72" s="65">
        <f t="shared" ref="BT72:CE72" si="141">SUM(U72:U73)</f>
        <v>0</v>
      </c>
      <c r="BU72" s="65">
        <f t="shared" si="141"/>
        <v>0</v>
      </c>
      <c r="BV72" s="65">
        <f t="shared" si="141"/>
        <v>0</v>
      </c>
      <c r="BW72" s="65">
        <f t="shared" si="141"/>
        <v>0</v>
      </c>
      <c r="BX72" s="65">
        <f t="shared" si="141"/>
        <v>0</v>
      </c>
      <c r="BY72" s="65">
        <f t="shared" si="141"/>
        <v>0</v>
      </c>
      <c r="BZ72" s="65">
        <f t="shared" si="141"/>
        <v>0</v>
      </c>
      <c r="CA72" s="65">
        <f t="shared" si="141"/>
        <v>0</v>
      </c>
      <c r="CB72" s="65">
        <f t="shared" si="141"/>
        <v>0</v>
      </c>
      <c r="CC72" s="65">
        <f t="shared" si="141"/>
        <v>0</v>
      </c>
      <c r="CD72" s="65">
        <f t="shared" si="141"/>
        <v>0</v>
      </c>
      <c r="CE72" s="65">
        <f t="shared" si="141"/>
        <v>0</v>
      </c>
      <c r="CH72" s="66" t="s">
        <v>88</v>
      </c>
      <c r="CI72" s="65">
        <f t="shared" ref="CI72:CT72" si="142">IF(OR($D72="副園長",$D72="教頭",$D72="主任保育士",$D72="主幹教諭"),0,BG72)</f>
        <v>0</v>
      </c>
      <c r="CJ72" s="65">
        <f t="shared" si="142"/>
        <v>0</v>
      </c>
      <c r="CK72" s="65">
        <f t="shared" si="142"/>
        <v>0</v>
      </c>
      <c r="CL72" s="65">
        <f t="shared" si="142"/>
        <v>0</v>
      </c>
      <c r="CM72" s="65">
        <f t="shared" si="142"/>
        <v>0</v>
      </c>
      <c r="CN72" s="65">
        <f t="shared" si="142"/>
        <v>0</v>
      </c>
      <c r="CO72" s="65">
        <f t="shared" si="142"/>
        <v>0</v>
      </c>
      <c r="CP72" s="65">
        <f t="shared" si="142"/>
        <v>0</v>
      </c>
      <c r="CQ72" s="65">
        <f t="shared" si="142"/>
        <v>0</v>
      </c>
      <c r="CR72" s="65">
        <f t="shared" si="142"/>
        <v>0</v>
      </c>
      <c r="CS72" s="65">
        <f t="shared" si="142"/>
        <v>0</v>
      </c>
      <c r="CT72" s="65">
        <f t="shared" si="142"/>
        <v>0</v>
      </c>
    </row>
    <row r="73" spans="1:98">
      <c r="A73" s="305"/>
      <c r="B73" s="308"/>
      <c r="C73" s="308"/>
      <c r="D73" s="308"/>
      <c r="E73" s="311"/>
      <c r="F73" s="308"/>
      <c r="G73" s="78" t="s">
        <v>87</v>
      </c>
      <c r="H73" s="77"/>
      <c r="I73" s="76" t="str">
        <f t="shared" si="138"/>
        <v/>
      </c>
      <c r="J73" s="76" t="str">
        <f t="shared" si="138"/>
        <v/>
      </c>
      <c r="K73" s="76" t="str">
        <f t="shared" si="138"/>
        <v/>
      </c>
      <c r="L73" s="76" t="str">
        <f t="shared" si="138"/>
        <v/>
      </c>
      <c r="M73" s="76" t="str">
        <f t="shared" si="138"/>
        <v/>
      </c>
      <c r="N73" s="76" t="str">
        <f t="shared" si="138"/>
        <v/>
      </c>
      <c r="O73" s="76" t="str">
        <f t="shared" si="138"/>
        <v/>
      </c>
      <c r="P73" s="76" t="str">
        <f t="shared" si="138"/>
        <v/>
      </c>
      <c r="Q73" s="76" t="str">
        <f t="shared" si="138"/>
        <v/>
      </c>
      <c r="R73" s="76" t="str">
        <f t="shared" si="138"/>
        <v/>
      </c>
      <c r="S73" s="76" t="str">
        <f t="shared" si="138"/>
        <v/>
      </c>
      <c r="T73" s="73">
        <f t="shared" si="135"/>
        <v>0</v>
      </c>
      <c r="U73" s="75"/>
      <c r="V73" s="74" t="str">
        <f t="shared" si="139"/>
        <v/>
      </c>
      <c r="W73" s="74" t="str">
        <f t="shared" si="139"/>
        <v/>
      </c>
      <c r="X73" s="74" t="str">
        <f t="shared" si="139"/>
        <v/>
      </c>
      <c r="Y73" s="74" t="str">
        <f t="shared" si="139"/>
        <v/>
      </c>
      <c r="Z73" s="74" t="str">
        <f t="shared" si="139"/>
        <v/>
      </c>
      <c r="AA73" s="74" t="str">
        <f t="shared" si="139"/>
        <v/>
      </c>
      <c r="AB73" s="74" t="str">
        <f t="shared" si="139"/>
        <v/>
      </c>
      <c r="AC73" s="74" t="str">
        <f t="shared" si="139"/>
        <v/>
      </c>
      <c r="AD73" s="74" t="str">
        <f t="shared" si="139"/>
        <v/>
      </c>
      <c r="AE73" s="74" t="str">
        <f t="shared" si="139"/>
        <v/>
      </c>
      <c r="AF73" s="74" t="str">
        <f t="shared" si="139"/>
        <v/>
      </c>
      <c r="AG73" s="73">
        <f t="shared" si="136"/>
        <v>0</v>
      </c>
      <c r="AN73" s="62">
        <v>2</v>
      </c>
      <c r="AO73" s="62">
        <v>3</v>
      </c>
      <c r="AP73" s="62">
        <v>8</v>
      </c>
      <c r="AQ73" s="64">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62">
        <f ca="1">COUNTIF(INDIRECT("H"&amp;(ROW()+12*(($AN73-1)*3+$AO73)-ROW())/12+5):INDIRECT("S"&amp;(ROW()+12*(($AN73-1)*3+$AO73)-ROW())/12+5),AQ73)</f>
        <v>0</v>
      </c>
      <c r="AS73" s="64">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62">
        <f ca="1">COUNTIF(INDIRECT("U"&amp;(ROW()+12*(($AN73-1)*3+$AO73)-ROW())/12+5):INDIRECT("AF"&amp;(ROW()+12*(($AN73-1)*3+$AO73)-ROW())/12+5),AS73)</f>
        <v>0</v>
      </c>
      <c r="AU73" s="62">
        <f ca="1">IF(AND(AQ73+AS73&gt;0,AR73+AT73&gt;0),COUNTIF(AU$6:AU72,"&gt;0")+1,0)</f>
        <v>0</v>
      </c>
      <c r="BE73" s="62">
        <v>2</v>
      </c>
      <c r="BF73" s="62" t="s">
        <v>86</v>
      </c>
      <c r="BG73" s="65">
        <f t="shared" ref="BG73:BR73" si="143">IF(BG72+BT72&gt;$AJ$27,1,0)</f>
        <v>0</v>
      </c>
      <c r="BH73" s="65">
        <f t="shared" si="143"/>
        <v>0</v>
      </c>
      <c r="BI73" s="65">
        <f t="shared" si="143"/>
        <v>0</v>
      </c>
      <c r="BJ73" s="65">
        <f t="shared" si="143"/>
        <v>0</v>
      </c>
      <c r="BK73" s="65">
        <f t="shared" si="143"/>
        <v>0</v>
      </c>
      <c r="BL73" s="65">
        <f t="shared" si="143"/>
        <v>0</v>
      </c>
      <c r="BM73" s="65">
        <f t="shared" si="143"/>
        <v>0</v>
      </c>
      <c r="BN73" s="65">
        <f t="shared" si="143"/>
        <v>0</v>
      </c>
      <c r="BO73" s="65">
        <f t="shared" si="143"/>
        <v>0</v>
      </c>
      <c r="BP73" s="65">
        <f t="shared" si="143"/>
        <v>0</v>
      </c>
      <c r="BQ73" s="65">
        <f t="shared" si="143"/>
        <v>0</v>
      </c>
      <c r="BR73" s="65">
        <f t="shared" si="143"/>
        <v>0</v>
      </c>
      <c r="BT73" s="65"/>
      <c r="BU73" s="65"/>
      <c r="BV73" s="65"/>
      <c r="BW73" s="65"/>
      <c r="BX73" s="65"/>
      <c r="BY73" s="65"/>
      <c r="BZ73" s="65"/>
      <c r="CA73" s="65"/>
      <c r="CB73" s="65"/>
      <c r="CC73" s="65"/>
      <c r="CD73" s="65"/>
      <c r="CE73" s="65"/>
    </row>
    <row r="74" spans="1:98">
      <c r="A74" s="306"/>
      <c r="B74" s="309"/>
      <c r="C74" s="309"/>
      <c r="D74" s="309"/>
      <c r="E74" s="312"/>
      <c r="F74" s="309"/>
      <c r="G74" s="72" t="s">
        <v>162</v>
      </c>
      <c r="H74" s="71"/>
      <c r="I74" s="70"/>
      <c r="J74" s="70"/>
      <c r="K74" s="70"/>
      <c r="L74" s="70"/>
      <c r="M74" s="70"/>
      <c r="N74" s="70"/>
      <c r="O74" s="70"/>
      <c r="P74" s="70"/>
      <c r="Q74" s="70"/>
      <c r="R74" s="70"/>
      <c r="S74" s="70"/>
      <c r="T74" s="67">
        <f t="shared" si="135"/>
        <v>0</v>
      </c>
      <c r="U74" s="69"/>
      <c r="V74" s="68"/>
      <c r="W74" s="68"/>
      <c r="X74" s="68"/>
      <c r="Y74" s="68"/>
      <c r="Z74" s="68"/>
      <c r="AA74" s="68"/>
      <c r="AB74" s="68"/>
      <c r="AC74" s="68"/>
      <c r="AD74" s="68"/>
      <c r="AE74" s="68"/>
      <c r="AF74" s="68"/>
      <c r="AG74" s="67">
        <f t="shared" si="136"/>
        <v>0</v>
      </c>
      <c r="AN74" s="62">
        <v>2</v>
      </c>
      <c r="AO74" s="62">
        <v>3</v>
      </c>
      <c r="AP74" s="62">
        <v>9</v>
      </c>
      <c r="AQ74" s="64">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62">
        <f ca="1">COUNTIF(INDIRECT("H"&amp;(ROW()+12*(($AN74-1)*3+$AO74)-ROW())/12+5):INDIRECT("S"&amp;(ROW()+12*(($AN74-1)*3+$AO74)-ROW())/12+5),AQ74)</f>
        <v>0</v>
      </c>
      <c r="AS74" s="64">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62">
        <f ca="1">COUNTIF(INDIRECT("U"&amp;(ROW()+12*(($AN74-1)*3+$AO74)-ROW())/12+5):INDIRECT("AF"&amp;(ROW()+12*(($AN74-1)*3+$AO74)-ROW())/12+5),AS74)</f>
        <v>0</v>
      </c>
      <c r="AU74" s="62">
        <f ca="1">IF(AND(AQ74+AS74&gt;0,AR74+AT74&gt;0),COUNTIF(AU$6:AU73,"&gt;0")+1,0)</f>
        <v>0</v>
      </c>
      <c r="BE74" s="62">
        <v>3</v>
      </c>
      <c r="BF74" s="66"/>
      <c r="BG74" s="65"/>
      <c r="BH74" s="65"/>
      <c r="BI74" s="65"/>
      <c r="BJ74" s="65"/>
      <c r="BK74" s="65"/>
      <c r="BL74" s="65"/>
      <c r="BM74" s="65"/>
      <c r="BN74" s="65"/>
      <c r="BO74" s="65"/>
      <c r="BP74" s="65"/>
      <c r="BQ74" s="65"/>
      <c r="BR74" s="65"/>
      <c r="BT74" s="65"/>
      <c r="BU74" s="65"/>
      <c r="BV74" s="65"/>
      <c r="BW74" s="65"/>
      <c r="BX74" s="65"/>
      <c r="BY74" s="65"/>
      <c r="BZ74" s="65"/>
      <c r="CA74" s="65"/>
      <c r="CB74" s="65"/>
      <c r="CC74" s="65"/>
      <c r="CD74" s="65"/>
      <c r="CE74" s="65"/>
    </row>
    <row r="75" spans="1:98">
      <c r="A75" s="304">
        <v>24</v>
      </c>
      <c r="B75" s="307"/>
      <c r="C75" s="307"/>
      <c r="D75" s="307"/>
      <c r="E75" s="310"/>
      <c r="F75" s="307"/>
      <c r="G75" s="84" t="s">
        <v>89</v>
      </c>
      <c r="H75" s="83"/>
      <c r="I75" s="82" t="str">
        <f t="shared" ref="I75:S76" si="144">IF(H75="","",H75)</f>
        <v/>
      </c>
      <c r="J75" s="82" t="str">
        <f t="shared" si="144"/>
        <v/>
      </c>
      <c r="K75" s="82" t="str">
        <f t="shared" si="144"/>
        <v/>
      </c>
      <c r="L75" s="82" t="str">
        <f t="shared" si="144"/>
        <v/>
      </c>
      <c r="M75" s="82" t="str">
        <f t="shared" si="144"/>
        <v/>
      </c>
      <c r="N75" s="82" t="str">
        <f t="shared" si="144"/>
        <v/>
      </c>
      <c r="O75" s="82" t="str">
        <f t="shared" si="144"/>
        <v/>
      </c>
      <c r="P75" s="82" t="str">
        <f t="shared" si="144"/>
        <v/>
      </c>
      <c r="Q75" s="82" t="str">
        <f t="shared" si="144"/>
        <v/>
      </c>
      <c r="R75" s="82" t="str">
        <f t="shared" si="144"/>
        <v/>
      </c>
      <c r="S75" s="82" t="str">
        <f t="shared" si="144"/>
        <v/>
      </c>
      <c r="T75" s="79">
        <f t="shared" si="135"/>
        <v>0</v>
      </c>
      <c r="U75" s="81"/>
      <c r="V75" s="80" t="str">
        <f t="shared" ref="V75:AF76" si="145">IF(U75="","",U75)</f>
        <v/>
      </c>
      <c r="W75" s="80" t="str">
        <f t="shared" si="145"/>
        <v/>
      </c>
      <c r="X75" s="80" t="str">
        <f t="shared" si="145"/>
        <v/>
      </c>
      <c r="Y75" s="80" t="str">
        <f t="shared" si="145"/>
        <v/>
      </c>
      <c r="Z75" s="80" t="str">
        <f t="shared" si="145"/>
        <v/>
      </c>
      <c r="AA75" s="80" t="str">
        <f t="shared" si="145"/>
        <v/>
      </c>
      <c r="AB75" s="80" t="str">
        <f t="shared" si="145"/>
        <v/>
      </c>
      <c r="AC75" s="80" t="str">
        <f t="shared" si="145"/>
        <v/>
      </c>
      <c r="AD75" s="80" t="str">
        <f t="shared" si="145"/>
        <v/>
      </c>
      <c r="AE75" s="80" t="str">
        <f t="shared" si="145"/>
        <v/>
      </c>
      <c r="AF75" s="80" t="str">
        <f t="shared" si="145"/>
        <v/>
      </c>
      <c r="AG75" s="79">
        <f t="shared" si="136"/>
        <v>0</v>
      </c>
      <c r="AN75" s="62">
        <v>2</v>
      </c>
      <c r="AO75" s="62">
        <v>3</v>
      </c>
      <c r="AP75" s="62">
        <v>10</v>
      </c>
      <c r="AQ75" s="64">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62">
        <f ca="1">COUNTIF(INDIRECT("H"&amp;(ROW()+12*(($AN75-1)*3+$AO75)-ROW())/12+5):INDIRECT("S"&amp;(ROW()+12*(($AN75-1)*3+$AO75)-ROW())/12+5),AQ75)</f>
        <v>0</v>
      </c>
      <c r="AS75" s="64">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62">
        <f ca="1">COUNTIF(INDIRECT("U"&amp;(ROW()+12*(($AN75-1)*3+$AO75)-ROW())/12+5):INDIRECT("AF"&amp;(ROW()+12*(($AN75-1)*3+$AO75)-ROW())/12+5),AS75)</f>
        <v>0</v>
      </c>
      <c r="AU75" s="62">
        <f ca="1">IF(AND(AQ75+AS75&gt;0,AR75+AT75&gt;0),COUNTIF(AU$6:AU74,"&gt;0")+1,0)</f>
        <v>0</v>
      </c>
      <c r="BE75" s="62">
        <v>1</v>
      </c>
      <c r="BG75" s="65">
        <f t="shared" ref="BG75:BR75" si="146">SUM(H75:H76)</f>
        <v>0</v>
      </c>
      <c r="BH75" s="65">
        <f t="shared" si="146"/>
        <v>0</v>
      </c>
      <c r="BI75" s="65">
        <f t="shared" si="146"/>
        <v>0</v>
      </c>
      <c r="BJ75" s="65">
        <f t="shared" si="146"/>
        <v>0</v>
      </c>
      <c r="BK75" s="65">
        <f t="shared" si="146"/>
        <v>0</v>
      </c>
      <c r="BL75" s="65">
        <f t="shared" si="146"/>
        <v>0</v>
      </c>
      <c r="BM75" s="65">
        <f t="shared" si="146"/>
        <v>0</v>
      </c>
      <c r="BN75" s="65">
        <f t="shared" si="146"/>
        <v>0</v>
      </c>
      <c r="BO75" s="65">
        <f t="shared" si="146"/>
        <v>0</v>
      </c>
      <c r="BP75" s="65">
        <f t="shared" si="146"/>
        <v>0</v>
      </c>
      <c r="BQ75" s="65">
        <f t="shared" si="146"/>
        <v>0</v>
      </c>
      <c r="BR75" s="65">
        <f t="shared" si="146"/>
        <v>0</v>
      </c>
      <c r="BT75" s="65">
        <f t="shared" ref="BT75:CE75" si="147">SUM(U75:U76)</f>
        <v>0</v>
      </c>
      <c r="BU75" s="65">
        <f t="shared" si="147"/>
        <v>0</v>
      </c>
      <c r="BV75" s="65">
        <f t="shared" si="147"/>
        <v>0</v>
      </c>
      <c r="BW75" s="65">
        <f t="shared" si="147"/>
        <v>0</v>
      </c>
      <c r="BX75" s="65">
        <f t="shared" si="147"/>
        <v>0</v>
      </c>
      <c r="BY75" s="65">
        <f t="shared" si="147"/>
        <v>0</v>
      </c>
      <c r="BZ75" s="65">
        <f t="shared" si="147"/>
        <v>0</v>
      </c>
      <c r="CA75" s="65">
        <f t="shared" si="147"/>
        <v>0</v>
      </c>
      <c r="CB75" s="65">
        <f t="shared" si="147"/>
        <v>0</v>
      </c>
      <c r="CC75" s="65">
        <f t="shared" si="147"/>
        <v>0</v>
      </c>
      <c r="CD75" s="65">
        <f t="shared" si="147"/>
        <v>0</v>
      </c>
      <c r="CE75" s="65">
        <f t="shared" si="147"/>
        <v>0</v>
      </c>
      <c r="CH75" s="66" t="s">
        <v>88</v>
      </c>
      <c r="CI75" s="65">
        <f t="shared" ref="CI75:CT75" si="148">IF(OR($D75="副園長",$D75="教頭",$D75="主任保育士",$D75="主幹教諭"),0,BG75)</f>
        <v>0</v>
      </c>
      <c r="CJ75" s="65">
        <f t="shared" si="148"/>
        <v>0</v>
      </c>
      <c r="CK75" s="65">
        <f t="shared" si="148"/>
        <v>0</v>
      </c>
      <c r="CL75" s="65">
        <f t="shared" si="148"/>
        <v>0</v>
      </c>
      <c r="CM75" s="65">
        <f t="shared" si="148"/>
        <v>0</v>
      </c>
      <c r="CN75" s="65">
        <f t="shared" si="148"/>
        <v>0</v>
      </c>
      <c r="CO75" s="65">
        <f t="shared" si="148"/>
        <v>0</v>
      </c>
      <c r="CP75" s="65">
        <f t="shared" si="148"/>
        <v>0</v>
      </c>
      <c r="CQ75" s="65">
        <f t="shared" si="148"/>
        <v>0</v>
      </c>
      <c r="CR75" s="65">
        <f t="shared" si="148"/>
        <v>0</v>
      </c>
      <c r="CS75" s="65">
        <f t="shared" si="148"/>
        <v>0</v>
      </c>
      <c r="CT75" s="65">
        <f t="shared" si="148"/>
        <v>0</v>
      </c>
    </row>
    <row r="76" spans="1:98">
      <c r="A76" s="305"/>
      <c r="B76" s="308"/>
      <c r="C76" s="308"/>
      <c r="D76" s="308"/>
      <c r="E76" s="311"/>
      <c r="F76" s="308"/>
      <c r="G76" s="78" t="s">
        <v>87</v>
      </c>
      <c r="H76" s="77"/>
      <c r="I76" s="76" t="str">
        <f t="shared" si="144"/>
        <v/>
      </c>
      <c r="J76" s="76" t="str">
        <f t="shared" si="144"/>
        <v/>
      </c>
      <c r="K76" s="76" t="str">
        <f t="shared" si="144"/>
        <v/>
      </c>
      <c r="L76" s="76" t="str">
        <f t="shared" si="144"/>
        <v/>
      </c>
      <c r="M76" s="76" t="str">
        <f t="shared" si="144"/>
        <v/>
      </c>
      <c r="N76" s="76" t="str">
        <f t="shared" si="144"/>
        <v/>
      </c>
      <c r="O76" s="76" t="str">
        <f t="shared" si="144"/>
        <v/>
      </c>
      <c r="P76" s="76" t="str">
        <f t="shared" si="144"/>
        <v/>
      </c>
      <c r="Q76" s="76" t="str">
        <f t="shared" si="144"/>
        <v/>
      </c>
      <c r="R76" s="76" t="str">
        <f t="shared" si="144"/>
        <v/>
      </c>
      <c r="S76" s="76" t="str">
        <f t="shared" si="144"/>
        <v/>
      </c>
      <c r="T76" s="73">
        <f t="shared" si="135"/>
        <v>0</v>
      </c>
      <c r="U76" s="75"/>
      <c r="V76" s="74" t="str">
        <f t="shared" si="145"/>
        <v/>
      </c>
      <c r="W76" s="74" t="str">
        <f t="shared" si="145"/>
        <v/>
      </c>
      <c r="X76" s="74" t="str">
        <f t="shared" si="145"/>
        <v/>
      </c>
      <c r="Y76" s="74" t="str">
        <f t="shared" si="145"/>
        <v/>
      </c>
      <c r="Z76" s="74" t="str">
        <f t="shared" si="145"/>
        <v/>
      </c>
      <c r="AA76" s="74" t="str">
        <f t="shared" si="145"/>
        <v/>
      </c>
      <c r="AB76" s="74" t="str">
        <f t="shared" si="145"/>
        <v/>
      </c>
      <c r="AC76" s="74" t="str">
        <f t="shared" si="145"/>
        <v/>
      </c>
      <c r="AD76" s="74" t="str">
        <f t="shared" si="145"/>
        <v/>
      </c>
      <c r="AE76" s="74" t="str">
        <f t="shared" si="145"/>
        <v/>
      </c>
      <c r="AF76" s="74" t="str">
        <f t="shared" si="145"/>
        <v/>
      </c>
      <c r="AG76" s="73">
        <f t="shared" si="136"/>
        <v>0</v>
      </c>
      <c r="AN76" s="62">
        <v>2</v>
      </c>
      <c r="AO76" s="62">
        <v>3</v>
      </c>
      <c r="AP76" s="62">
        <v>11</v>
      </c>
      <c r="AQ76" s="64">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62">
        <f ca="1">COUNTIF(INDIRECT("H"&amp;(ROW()+12*(($AN76-1)*3+$AO76)-ROW())/12+5):INDIRECT("S"&amp;(ROW()+12*(($AN76-1)*3+$AO76)-ROW())/12+5),AQ76)</f>
        <v>0</v>
      </c>
      <c r="AS76" s="64">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62">
        <f ca="1">COUNTIF(INDIRECT("U"&amp;(ROW()+12*(($AN76-1)*3+$AO76)-ROW())/12+5):INDIRECT("AF"&amp;(ROW()+12*(($AN76-1)*3+$AO76)-ROW())/12+5),AS76)</f>
        <v>0</v>
      </c>
      <c r="AU76" s="62">
        <f ca="1">IF(AND(AQ76+AS76&gt;0,AR76+AT76&gt;0),COUNTIF(AU$6:AU75,"&gt;0")+1,0)</f>
        <v>0</v>
      </c>
      <c r="BE76" s="62">
        <v>2</v>
      </c>
      <c r="BF76" s="62" t="s">
        <v>86</v>
      </c>
      <c r="BG76" s="65">
        <f t="shared" ref="BG76:BR76" si="149">IF(BG75+BT75&gt;$AJ$27,1,0)</f>
        <v>0</v>
      </c>
      <c r="BH76" s="65">
        <f t="shared" si="149"/>
        <v>0</v>
      </c>
      <c r="BI76" s="65">
        <f t="shared" si="149"/>
        <v>0</v>
      </c>
      <c r="BJ76" s="65">
        <f t="shared" si="149"/>
        <v>0</v>
      </c>
      <c r="BK76" s="65">
        <f t="shared" si="149"/>
        <v>0</v>
      </c>
      <c r="BL76" s="65">
        <f t="shared" si="149"/>
        <v>0</v>
      </c>
      <c r="BM76" s="65">
        <f t="shared" si="149"/>
        <v>0</v>
      </c>
      <c r="BN76" s="65">
        <f t="shared" si="149"/>
        <v>0</v>
      </c>
      <c r="BO76" s="65">
        <f t="shared" si="149"/>
        <v>0</v>
      </c>
      <c r="BP76" s="65">
        <f t="shared" si="149"/>
        <v>0</v>
      </c>
      <c r="BQ76" s="65">
        <f t="shared" si="149"/>
        <v>0</v>
      </c>
      <c r="BR76" s="65">
        <f t="shared" si="149"/>
        <v>0</v>
      </c>
      <c r="BT76" s="65"/>
      <c r="BU76" s="65"/>
      <c r="BV76" s="65"/>
      <c r="BW76" s="65"/>
      <c r="BX76" s="65"/>
      <c r="BY76" s="65"/>
      <c r="BZ76" s="65"/>
      <c r="CA76" s="65"/>
      <c r="CB76" s="65"/>
      <c r="CC76" s="65"/>
      <c r="CD76" s="65"/>
      <c r="CE76" s="65"/>
    </row>
    <row r="77" spans="1:98">
      <c r="A77" s="306"/>
      <c r="B77" s="309"/>
      <c r="C77" s="309"/>
      <c r="D77" s="309"/>
      <c r="E77" s="312"/>
      <c r="F77" s="309"/>
      <c r="G77" s="72" t="s">
        <v>162</v>
      </c>
      <c r="H77" s="71"/>
      <c r="I77" s="70"/>
      <c r="J77" s="70"/>
      <c r="K77" s="70"/>
      <c r="L77" s="70"/>
      <c r="M77" s="70"/>
      <c r="N77" s="70"/>
      <c r="O77" s="70"/>
      <c r="P77" s="70"/>
      <c r="Q77" s="70"/>
      <c r="R77" s="70"/>
      <c r="S77" s="70"/>
      <c r="T77" s="67">
        <f t="shared" si="135"/>
        <v>0</v>
      </c>
      <c r="U77" s="69"/>
      <c r="V77" s="68"/>
      <c r="W77" s="68"/>
      <c r="X77" s="68"/>
      <c r="Y77" s="68"/>
      <c r="Z77" s="68"/>
      <c r="AA77" s="68"/>
      <c r="AB77" s="68"/>
      <c r="AC77" s="68"/>
      <c r="AD77" s="68"/>
      <c r="AE77" s="68"/>
      <c r="AF77" s="68"/>
      <c r="AG77" s="67">
        <f t="shared" si="136"/>
        <v>0</v>
      </c>
      <c r="AN77" s="62">
        <v>2</v>
      </c>
      <c r="AO77" s="62">
        <v>3</v>
      </c>
      <c r="AP77" s="62">
        <v>12</v>
      </c>
      <c r="AQ77" s="64">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62">
        <f ca="1">COUNTIF(INDIRECT("H"&amp;(ROW()+12*(($AN77-1)*3+$AO77)-ROW())/12+5):INDIRECT("S"&amp;(ROW()+12*(($AN77-1)*3+$AO77)-ROW())/12+5),AQ77)</f>
        <v>0</v>
      </c>
      <c r="AS77" s="64">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62">
        <f ca="1">COUNTIF(INDIRECT("U"&amp;(ROW()+12*(($AN77-1)*3+$AO77)-ROW())/12+5):INDIRECT("AF"&amp;(ROW()+12*(($AN77-1)*3+$AO77)-ROW())/12+5),AS77)</f>
        <v>0</v>
      </c>
      <c r="AU77" s="62">
        <f ca="1">IF(AND(AQ77+AS77&gt;0,AR77+AT77&gt;0),COUNTIF(AU$6:AU76,"&gt;0")+1,0)</f>
        <v>0</v>
      </c>
      <c r="BE77" s="62">
        <v>3</v>
      </c>
      <c r="BF77" s="66"/>
      <c r="BG77" s="65"/>
      <c r="BH77" s="65"/>
      <c r="BI77" s="65"/>
      <c r="BJ77" s="65"/>
      <c r="BK77" s="65"/>
      <c r="BL77" s="65"/>
      <c r="BM77" s="65"/>
      <c r="BN77" s="65"/>
      <c r="BO77" s="65"/>
      <c r="BP77" s="65"/>
      <c r="BQ77" s="65"/>
      <c r="BR77" s="65"/>
      <c r="BT77" s="65"/>
      <c r="BU77" s="65"/>
      <c r="BV77" s="65"/>
      <c r="BW77" s="65"/>
      <c r="BX77" s="65"/>
      <c r="BY77" s="65"/>
      <c r="BZ77" s="65"/>
      <c r="CA77" s="65"/>
      <c r="CB77" s="65"/>
      <c r="CC77" s="65"/>
      <c r="CD77" s="65"/>
      <c r="CE77" s="65"/>
    </row>
    <row r="78" spans="1:98">
      <c r="A78" s="304">
        <v>25</v>
      </c>
      <c r="B78" s="307"/>
      <c r="C78" s="307"/>
      <c r="D78" s="307"/>
      <c r="E78" s="310"/>
      <c r="F78" s="307"/>
      <c r="G78" s="84" t="s">
        <v>89</v>
      </c>
      <c r="H78" s="83"/>
      <c r="I78" s="82" t="str">
        <f t="shared" ref="I78:S79" si="150">IF(H78="","",H78)</f>
        <v/>
      </c>
      <c r="J78" s="82" t="str">
        <f t="shared" si="150"/>
        <v/>
      </c>
      <c r="K78" s="82" t="str">
        <f t="shared" si="150"/>
        <v/>
      </c>
      <c r="L78" s="82" t="str">
        <f t="shared" si="150"/>
        <v/>
      </c>
      <c r="M78" s="82" t="str">
        <f t="shared" si="150"/>
        <v/>
      </c>
      <c r="N78" s="82" t="str">
        <f t="shared" si="150"/>
        <v/>
      </c>
      <c r="O78" s="82" t="str">
        <f t="shared" si="150"/>
        <v/>
      </c>
      <c r="P78" s="82" t="str">
        <f t="shared" si="150"/>
        <v/>
      </c>
      <c r="Q78" s="82" t="str">
        <f t="shared" si="150"/>
        <v/>
      </c>
      <c r="R78" s="82" t="str">
        <f t="shared" si="150"/>
        <v/>
      </c>
      <c r="S78" s="82" t="str">
        <f t="shared" si="150"/>
        <v/>
      </c>
      <c r="T78" s="79">
        <f t="shared" si="135"/>
        <v>0</v>
      </c>
      <c r="U78" s="81"/>
      <c r="V78" s="80" t="str">
        <f t="shared" ref="V78:AF79" si="151">IF(U78="","",U78)</f>
        <v/>
      </c>
      <c r="W78" s="80" t="str">
        <f t="shared" si="151"/>
        <v/>
      </c>
      <c r="X78" s="80" t="str">
        <f t="shared" si="151"/>
        <v/>
      </c>
      <c r="Y78" s="80" t="str">
        <f t="shared" si="151"/>
        <v/>
      </c>
      <c r="Z78" s="80" t="str">
        <f t="shared" si="151"/>
        <v/>
      </c>
      <c r="AA78" s="80" t="str">
        <f t="shared" si="151"/>
        <v/>
      </c>
      <c r="AB78" s="80" t="str">
        <f t="shared" si="151"/>
        <v/>
      </c>
      <c r="AC78" s="80" t="str">
        <f t="shared" si="151"/>
        <v/>
      </c>
      <c r="AD78" s="80" t="str">
        <f t="shared" si="151"/>
        <v/>
      </c>
      <c r="AE78" s="80" t="str">
        <f t="shared" si="151"/>
        <v/>
      </c>
      <c r="AF78" s="80" t="str">
        <f t="shared" si="151"/>
        <v/>
      </c>
      <c r="AG78" s="79">
        <f t="shared" si="136"/>
        <v>0</v>
      </c>
      <c r="AN78" s="62">
        <v>3</v>
      </c>
      <c r="AO78" s="62">
        <v>1</v>
      </c>
      <c r="AP78" s="62">
        <v>1</v>
      </c>
      <c r="AQ78" s="64">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62">
        <f ca="1">COUNTIF(INDIRECT("H"&amp;(ROW()+12*(($AN78-1)*3+$AO78)-ROW())/12+5):INDIRECT("S"&amp;(ROW()+12*(($AN78-1)*3+$AO78)-ROW())/12+5),AQ78)</f>
        <v>0</v>
      </c>
      <c r="AS78" s="64">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62">
        <f ca="1">COUNTIF(INDIRECT("U"&amp;(ROW()+12*(($AN78-1)*3+$AO78)-ROW())/12+5):INDIRECT("AF"&amp;(ROW()+12*(($AN78-1)*3+$AO78)-ROW())/12+5),AS78)</f>
        <v>0</v>
      </c>
      <c r="AU78" s="62">
        <f ca="1">IF(AND(AQ78+AS78&gt;0,AR78+AT78&gt;0),COUNTIF(AU$6:AU77,"&gt;0")+1,0)</f>
        <v>0</v>
      </c>
      <c r="BE78" s="62">
        <v>1</v>
      </c>
      <c r="BG78" s="65">
        <f t="shared" ref="BG78:BR78" si="152">SUM(H78:H79)</f>
        <v>0</v>
      </c>
      <c r="BH78" s="65">
        <f t="shared" si="152"/>
        <v>0</v>
      </c>
      <c r="BI78" s="65">
        <f t="shared" si="152"/>
        <v>0</v>
      </c>
      <c r="BJ78" s="65">
        <f t="shared" si="152"/>
        <v>0</v>
      </c>
      <c r="BK78" s="65">
        <f t="shared" si="152"/>
        <v>0</v>
      </c>
      <c r="BL78" s="65">
        <f t="shared" si="152"/>
        <v>0</v>
      </c>
      <c r="BM78" s="65">
        <f t="shared" si="152"/>
        <v>0</v>
      </c>
      <c r="BN78" s="65">
        <f t="shared" si="152"/>
        <v>0</v>
      </c>
      <c r="BO78" s="65">
        <f t="shared" si="152"/>
        <v>0</v>
      </c>
      <c r="BP78" s="65">
        <f t="shared" si="152"/>
        <v>0</v>
      </c>
      <c r="BQ78" s="65">
        <f t="shared" si="152"/>
        <v>0</v>
      </c>
      <c r="BR78" s="65">
        <f t="shared" si="152"/>
        <v>0</v>
      </c>
      <c r="BT78" s="65">
        <f t="shared" ref="BT78:CE78" si="153">SUM(U78:U79)</f>
        <v>0</v>
      </c>
      <c r="BU78" s="65">
        <f t="shared" si="153"/>
        <v>0</v>
      </c>
      <c r="BV78" s="65">
        <f t="shared" si="153"/>
        <v>0</v>
      </c>
      <c r="BW78" s="65">
        <f t="shared" si="153"/>
        <v>0</v>
      </c>
      <c r="BX78" s="65">
        <f t="shared" si="153"/>
        <v>0</v>
      </c>
      <c r="BY78" s="65">
        <f t="shared" si="153"/>
        <v>0</v>
      </c>
      <c r="BZ78" s="65">
        <f t="shared" si="153"/>
        <v>0</v>
      </c>
      <c r="CA78" s="65">
        <f t="shared" si="153"/>
        <v>0</v>
      </c>
      <c r="CB78" s="65">
        <f t="shared" si="153"/>
        <v>0</v>
      </c>
      <c r="CC78" s="65">
        <f t="shared" si="153"/>
        <v>0</v>
      </c>
      <c r="CD78" s="65">
        <f t="shared" si="153"/>
        <v>0</v>
      </c>
      <c r="CE78" s="65">
        <f t="shared" si="153"/>
        <v>0</v>
      </c>
      <c r="CH78" s="66" t="s">
        <v>88</v>
      </c>
      <c r="CI78" s="65">
        <f t="shared" ref="CI78:CT78" si="154">IF(OR($D78="副園長",$D78="教頭",$D78="主任保育士",$D78="主幹教諭"),0,BG78)</f>
        <v>0</v>
      </c>
      <c r="CJ78" s="65">
        <f t="shared" si="154"/>
        <v>0</v>
      </c>
      <c r="CK78" s="65">
        <f t="shared" si="154"/>
        <v>0</v>
      </c>
      <c r="CL78" s="65">
        <f t="shared" si="154"/>
        <v>0</v>
      </c>
      <c r="CM78" s="65">
        <f t="shared" si="154"/>
        <v>0</v>
      </c>
      <c r="CN78" s="65">
        <f t="shared" si="154"/>
        <v>0</v>
      </c>
      <c r="CO78" s="65">
        <f t="shared" si="154"/>
        <v>0</v>
      </c>
      <c r="CP78" s="65">
        <f t="shared" si="154"/>
        <v>0</v>
      </c>
      <c r="CQ78" s="65">
        <f t="shared" si="154"/>
        <v>0</v>
      </c>
      <c r="CR78" s="65">
        <f t="shared" si="154"/>
        <v>0</v>
      </c>
      <c r="CS78" s="65">
        <f t="shared" si="154"/>
        <v>0</v>
      </c>
      <c r="CT78" s="65">
        <f t="shared" si="154"/>
        <v>0</v>
      </c>
    </row>
    <row r="79" spans="1:98">
      <c r="A79" s="305"/>
      <c r="B79" s="308"/>
      <c r="C79" s="308"/>
      <c r="D79" s="308"/>
      <c r="E79" s="311"/>
      <c r="F79" s="308"/>
      <c r="G79" s="78" t="s">
        <v>87</v>
      </c>
      <c r="H79" s="77"/>
      <c r="I79" s="76" t="str">
        <f t="shared" si="150"/>
        <v/>
      </c>
      <c r="J79" s="76" t="str">
        <f t="shared" si="150"/>
        <v/>
      </c>
      <c r="K79" s="76" t="str">
        <f t="shared" si="150"/>
        <v/>
      </c>
      <c r="L79" s="76" t="str">
        <f t="shared" si="150"/>
        <v/>
      </c>
      <c r="M79" s="76" t="str">
        <f t="shared" si="150"/>
        <v/>
      </c>
      <c r="N79" s="76" t="str">
        <f t="shared" si="150"/>
        <v/>
      </c>
      <c r="O79" s="76" t="str">
        <f t="shared" si="150"/>
        <v/>
      </c>
      <c r="P79" s="76" t="str">
        <f t="shared" si="150"/>
        <v/>
      </c>
      <c r="Q79" s="76" t="str">
        <f t="shared" si="150"/>
        <v/>
      </c>
      <c r="R79" s="76" t="str">
        <f t="shared" si="150"/>
        <v/>
      </c>
      <c r="S79" s="76" t="str">
        <f t="shared" si="150"/>
        <v/>
      </c>
      <c r="T79" s="73">
        <f t="shared" si="135"/>
        <v>0</v>
      </c>
      <c r="U79" s="75"/>
      <c r="V79" s="74" t="str">
        <f t="shared" si="151"/>
        <v/>
      </c>
      <c r="W79" s="74" t="str">
        <f t="shared" si="151"/>
        <v/>
      </c>
      <c r="X79" s="74" t="str">
        <f t="shared" si="151"/>
        <v/>
      </c>
      <c r="Y79" s="74" t="str">
        <f t="shared" si="151"/>
        <v/>
      </c>
      <c r="Z79" s="74" t="str">
        <f t="shared" si="151"/>
        <v/>
      </c>
      <c r="AA79" s="74" t="str">
        <f t="shared" si="151"/>
        <v/>
      </c>
      <c r="AB79" s="74" t="str">
        <f t="shared" si="151"/>
        <v/>
      </c>
      <c r="AC79" s="74" t="str">
        <f t="shared" si="151"/>
        <v/>
      </c>
      <c r="AD79" s="74" t="str">
        <f t="shared" si="151"/>
        <v/>
      </c>
      <c r="AE79" s="74" t="str">
        <f t="shared" si="151"/>
        <v/>
      </c>
      <c r="AF79" s="74" t="str">
        <f t="shared" si="151"/>
        <v/>
      </c>
      <c r="AG79" s="73">
        <f t="shared" si="136"/>
        <v>0</v>
      </c>
      <c r="AN79" s="62">
        <v>3</v>
      </c>
      <c r="AO79" s="62">
        <v>1</v>
      </c>
      <c r="AP79" s="62">
        <v>2</v>
      </c>
      <c r="AQ79" s="64">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62">
        <f ca="1">COUNTIF(INDIRECT("H"&amp;(ROW()+12*(($AN79-1)*3+$AO79)-ROW())/12+5):INDIRECT("S"&amp;(ROW()+12*(($AN79-1)*3+$AO79)-ROW())/12+5),AQ79)</f>
        <v>0</v>
      </c>
      <c r="AS79" s="64">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62">
        <f ca="1">COUNTIF(INDIRECT("U"&amp;(ROW()+12*(($AN79-1)*3+$AO79)-ROW())/12+5):INDIRECT("AF"&amp;(ROW()+12*(($AN79-1)*3+$AO79)-ROW())/12+5),AS79)</f>
        <v>0</v>
      </c>
      <c r="AU79" s="62">
        <f ca="1">IF(AND(AQ79+AS79&gt;0,AR79+AT79&gt;0),COUNTIF(AU$6:AU78,"&gt;0")+1,0)</f>
        <v>0</v>
      </c>
      <c r="BE79" s="62">
        <v>2</v>
      </c>
      <c r="BF79" s="62" t="s">
        <v>86</v>
      </c>
      <c r="BG79" s="65">
        <f t="shared" ref="BG79:BR79" si="155">IF(BG78+BT78&gt;$AJ$27,1,0)</f>
        <v>0</v>
      </c>
      <c r="BH79" s="65">
        <f t="shared" si="155"/>
        <v>0</v>
      </c>
      <c r="BI79" s="65">
        <f t="shared" si="155"/>
        <v>0</v>
      </c>
      <c r="BJ79" s="65">
        <f t="shared" si="155"/>
        <v>0</v>
      </c>
      <c r="BK79" s="65">
        <f t="shared" si="155"/>
        <v>0</v>
      </c>
      <c r="BL79" s="65">
        <f t="shared" si="155"/>
        <v>0</v>
      </c>
      <c r="BM79" s="65">
        <f t="shared" si="155"/>
        <v>0</v>
      </c>
      <c r="BN79" s="65">
        <f t="shared" si="155"/>
        <v>0</v>
      </c>
      <c r="BO79" s="65">
        <f t="shared" si="155"/>
        <v>0</v>
      </c>
      <c r="BP79" s="65">
        <f t="shared" si="155"/>
        <v>0</v>
      </c>
      <c r="BQ79" s="65">
        <f t="shared" si="155"/>
        <v>0</v>
      </c>
      <c r="BR79" s="65">
        <f t="shared" si="155"/>
        <v>0</v>
      </c>
      <c r="BT79" s="65"/>
      <c r="BU79" s="65"/>
      <c r="BV79" s="65"/>
      <c r="BW79" s="65"/>
      <c r="BX79" s="65"/>
      <c r="BY79" s="65"/>
      <c r="BZ79" s="65"/>
      <c r="CA79" s="65"/>
      <c r="CB79" s="65"/>
      <c r="CC79" s="65"/>
      <c r="CD79" s="65"/>
      <c r="CE79" s="65"/>
    </row>
    <row r="80" spans="1:98">
      <c r="A80" s="306"/>
      <c r="B80" s="309"/>
      <c r="C80" s="309"/>
      <c r="D80" s="309"/>
      <c r="E80" s="312"/>
      <c r="F80" s="309"/>
      <c r="G80" s="72" t="s">
        <v>162</v>
      </c>
      <c r="H80" s="71"/>
      <c r="I80" s="70"/>
      <c r="J80" s="70"/>
      <c r="K80" s="70"/>
      <c r="L80" s="70"/>
      <c r="M80" s="70"/>
      <c r="N80" s="70"/>
      <c r="O80" s="70"/>
      <c r="P80" s="70"/>
      <c r="Q80" s="70"/>
      <c r="R80" s="70"/>
      <c r="S80" s="70"/>
      <c r="T80" s="67">
        <f t="shared" si="135"/>
        <v>0</v>
      </c>
      <c r="U80" s="69"/>
      <c r="V80" s="68"/>
      <c r="W80" s="68"/>
      <c r="X80" s="68"/>
      <c r="Y80" s="68"/>
      <c r="Z80" s="68"/>
      <c r="AA80" s="68"/>
      <c r="AB80" s="68"/>
      <c r="AC80" s="68"/>
      <c r="AD80" s="68"/>
      <c r="AE80" s="68"/>
      <c r="AF80" s="68"/>
      <c r="AG80" s="67">
        <f t="shared" si="136"/>
        <v>0</v>
      </c>
      <c r="AN80" s="62">
        <v>3</v>
      </c>
      <c r="AO80" s="62">
        <v>1</v>
      </c>
      <c r="AP80" s="62">
        <v>3</v>
      </c>
      <c r="AQ80" s="64">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62">
        <f ca="1">COUNTIF(INDIRECT("H"&amp;(ROW()+12*(($AN80-1)*3+$AO80)-ROW())/12+5):INDIRECT("S"&amp;(ROW()+12*(($AN80-1)*3+$AO80)-ROW())/12+5),AQ80)</f>
        <v>0</v>
      </c>
      <c r="AS80" s="64">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62">
        <f ca="1">COUNTIF(INDIRECT("U"&amp;(ROW()+12*(($AN80-1)*3+$AO80)-ROW())/12+5):INDIRECT("AF"&amp;(ROW()+12*(($AN80-1)*3+$AO80)-ROW())/12+5),AS80)</f>
        <v>0</v>
      </c>
      <c r="AU80" s="62">
        <f ca="1">IF(AND(AQ80+AS80&gt;0,AR80+AT80&gt;0),COUNTIF(AU$6:AU79,"&gt;0")+1,0)</f>
        <v>0</v>
      </c>
      <c r="BE80" s="62">
        <v>3</v>
      </c>
      <c r="BF80" s="66"/>
      <c r="BG80" s="65"/>
      <c r="BH80" s="65"/>
      <c r="BI80" s="65"/>
      <c r="BJ80" s="65"/>
      <c r="BK80" s="65"/>
      <c r="BL80" s="65"/>
      <c r="BM80" s="65"/>
      <c r="BN80" s="65"/>
      <c r="BO80" s="65"/>
      <c r="BP80" s="65"/>
      <c r="BQ80" s="65"/>
      <c r="BR80" s="65"/>
      <c r="BT80" s="65"/>
      <c r="BU80" s="65"/>
      <c r="BV80" s="65"/>
      <c r="BW80" s="65"/>
      <c r="BX80" s="65"/>
      <c r="BY80" s="65"/>
      <c r="BZ80" s="65"/>
      <c r="CA80" s="65"/>
      <c r="CB80" s="65"/>
      <c r="CC80" s="65"/>
      <c r="CD80" s="65"/>
      <c r="CE80" s="65"/>
    </row>
    <row r="81" spans="1:98">
      <c r="A81" s="304">
        <v>26</v>
      </c>
      <c r="B81" s="307"/>
      <c r="C81" s="307"/>
      <c r="D81" s="307"/>
      <c r="E81" s="310"/>
      <c r="F81" s="307"/>
      <c r="G81" s="84" t="s">
        <v>89</v>
      </c>
      <c r="H81" s="83"/>
      <c r="I81" s="82" t="str">
        <f t="shared" ref="I81:S82" si="156">IF(H81="","",H81)</f>
        <v/>
      </c>
      <c r="J81" s="82" t="str">
        <f t="shared" si="156"/>
        <v/>
      </c>
      <c r="K81" s="82" t="str">
        <f t="shared" si="156"/>
        <v/>
      </c>
      <c r="L81" s="82" t="str">
        <f t="shared" si="156"/>
        <v/>
      </c>
      <c r="M81" s="82" t="str">
        <f t="shared" si="156"/>
        <v/>
      </c>
      <c r="N81" s="82" t="str">
        <f t="shared" si="156"/>
        <v/>
      </c>
      <c r="O81" s="82" t="str">
        <f t="shared" si="156"/>
        <v/>
      </c>
      <c r="P81" s="82" t="str">
        <f t="shared" si="156"/>
        <v/>
      </c>
      <c r="Q81" s="82" t="str">
        <f t="shared" si="156"/>
        <v/>
      </c>
      <c r="R81" s="82" t="str">
        <f t="shared" si="156"/>
        <v/>
      </c>
      <c r="S81" s="82" t="str">
        <f t="shared" si="156"/>
        <v/>
      </c>
      <c r="T81" s="79">
        <f t="shared" si="135"/>
        <v>0</v>
      </c>
      <c r="U81" s="81"/>
      <c r="V81" s="80" t="str">
        <f t="shared" ref="V81:AF82" si="157">IF(U81="","",U81)</f>
        <v/>
      </c>
      <c r="W81" s="80" t="str">
        <f t="shared" si="157"/>
        <v/>
      </c>
      <c r="X81" s="80" t="str">
        <f t="shared" si="157"/>
        <v/>
      </c>
      <c r="Y81" s="80" t="str">
        <f t="shared" si="157"/>
        <v/>
      </c>
      <c r="Z81" s="80" t="str">
        <f t="shared" si="157"/>
        <v/>
      </c>
      <c r="AA81" s="80" t="str">
        <f t="shared" si="157"/>
        <v/>
      </c>
      <c r="AB81" s="80" t="str">
        <f t="shared" si="157"/>
        <v/>
      </c>
      <c r="AC81" s="80" t="str">
        <f t="shared" si="157"/>
        <v/>
      </c>
      <c r="AD81" s="80" t="str">
        <f t="shared" si="157"/>
        <v/>
      </c>
      <c r="AE81" s="80" t="str">
        <f t="shared" si="157"/>
        <v/>
      </c>
      <c r="AF81" s="80" t="str">
        <f t="shared" si="157"/>
        <v/>
      </c>
      <c r="AG81" s="79">
        <f t="shared" si="136"/>
        <v>0</v>
      </c>
      <c r="AN81" s="62">
        <v>3</v>
      </c>
      <c r="AO81" s="62">
        <v>1</v>
      </c>
      <c r="AP81" s="62">
        <v>4</v>
      </c>
      <c r="AQ81" s="64">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62">
        <f ca="1">COUNTIF(INDIRECT("H"&amp;(ROW()+12*(($AN81-1)*3+$AO81)-ROW())/12+5):INDIRECT("S"&amp;(ROW()+12*(($AN81-1)*3+$AO81)-ROW())/12+5),AQ81)</f>
        <v>0</v>
      </c>
      <c r="AS81" s="64">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62">
        <f ca="1">COUNTIF(INDIRECT("U"&amp;(ROW()+12*(($AN81-1)*3+$AO81)-ROW())/12+5):INDIRECT("AF"&amp;(ROW()+12*(($AN81-1)*3+$AO81)-ROW())/12+5),AS81)</f>
        <v>0</v>
      </c>
      <c r="AU81" s="62">
        <f ca="1">IF(AND(AQ81+AS81&gt;0,AR81+AT81&gt;0),COUNTIF(AU$6:AU80,"&gt;0")+1,0)</f>
        <v>0</v>
      </c>
      <c r="BE81" s="62">
        <v>1</v>
      </c>
      <c r="BG81" s="65">
        <f t="shared" ref="BG81:BR81" si="158">SUM(H81:H82)</f>
        <v>0</v>
      </c>
      <c r="BH81" s="65">
        <f t="shared" si="158"/>
        <v>0</v>
      </c>
      <c r="BI81" s="65">
        <f t="shared" si="158"/>
        <v>0</v>
      </c>
      <c r="BJ81" s="65">
        <f t="shared" si="158"/>
        <v>0</v>
      </c>
      <c r="BK81" s="65">
        <f t="shared" si="158"/>
        <v>0</v>
      </c>
      <c r="BL81" s="65">
        <f t="shared" si="158"/>
        <v>0</v>
      </c>
      <c r="BM81" s="65">
        <f t="shared" si="158"/>
        <v>0</v>
      </c>
      <c r="BN81" s="65">
        <f t="shared" si="158"/>
        <v>0</v>
      </c>
      <c r="BO81" s="65">
        <f t="shared" si="158"/>
        <v>0</v>
      </c>
      <c r="BP81" s="65">
        <f t="shared" si="158"/>
        <v>0</v>
      </c>
      <c r="BQ81" s="65">
        <f t="shared" si="158"/>
        <v>0</v>
      </c>
      <c r="BR81" s="65">
        <f t="shared" si="158"/>
        <v>0</v>
      </c>
      <c r="BT81" s="65">
        <f t="shared" ref="BT81:CE81" si="159">SUM(U81:U82)</f>
        <v>0</v>
      </c>
      <c r="BU81" s="65">
        <f t="shared" si="159"/>
        <v>0</v>
      </c>
      <c r="BV81" s="65">
        <f t="shared" si="159"/>
        <v>0</v>
      </c>
      <c r="BW81" s="65">
        <f t="shared" si="159"/>
        <v>0</v>
      </c>
      <c r="BX81" s="65">
        <f t="shared" si="159"/>
        <v>0</v>
      </c>
      <c r="BY81" s="65">
        <f t="shared" si="159"/>
        <v>0</v>
      </c>
      <c r="BZ81" s="65">
        <f t="shared" si="159"/>
        <v>0</v>
      </c>
      <c r="CA81" s="65">
        <f t="shared" si="159"/>
        <v>0</v>
      </c>
      <c r="CB81" s="65">
        <f t="shared" si="159"/>
        <v>0</v>
      </c>
      <c r="CC81" s="65">
        <f t="shared" si="159"/>
        <v>0</v>
      </c>
      <c r="CD81" s="65">
        <f t="shared" si="159"/>
        <v>0</v>
      </c>
      <c r="CE81" s="65">
        <f t="shared" si="159"/>
        <v>0</v>
      </c>
      <c r="CH81" s="66" t="s">
        <v>88</v>
      </c>
      <c r="CI81" s="65">
        <f t="shared" ref="CI81:CT81" si="160">IF(OR($D81="副園長",$D81="教頭",$D81="主任保育士",$D81="主幹教諭"),0,BG81)</f>
        <v>0</v>
      </c>
      <c r="CJ81" s="65">
        <f t="shared" si="160"/>
        <v>0</v>
      </c>
      <c r="CK81" s="65">
        <f t="shared" si="160"/>
        <v>0</v>
      </c>
      <c r="CL81" s="65">
        <f t="shared" si="160"/>
        <v>0</v>
      </c>
      <c r="CM81" s="65">
        <f t="shared" si="160"/>
        <v>0</v>
      </c>
      <c r="CN81" s="65">
        <f t="shared" si="160"/>
        <v>0</v>
      </c>
      <c r="CO81" s="65">
        <f t="shared" si="160"/>
        <v>0</v>
      </c>
      <c r="CP81" s="65">
        <f t="shared" si="160"/>
        <v>0</v>
      </c>
      <c r="CQ81" s="65">
        <f t="shared" si="160"/>
        <v>0</v>
      </c>
      <c r="CR81" s="65">
        <f t="shared" si="160"/>
        <v>0</v>
      </c>
      <c r="CS81" s="65">
        <f t="shared" si="160"/>
        <v>0</v>
      </c>
      <c r="CT81" s="65">
        <f t="shared" si="160"/>
        <v>0</v>
      </c>
    </row>
    <row r="82" spans="1:98">
      <c r="A82" s="305"/>
      <c r="B82" s="308"/>
      <c r="C82" s="308"/>
      <c r="D82" s="308"/>
      <c r="E82" s="311"/>
      <c r="F82" s="308"/>
      <c r="G82" s="78" t="s">
        <v>87</v>
      </c>
      <c r="H82" s="77"/>
      <c r="I82" s="76" t="str">
        <f t="shared" si="156"/>
        <v/>
      </c>
      <c r="J82" s="76" t="str">
        <f t="shared" si="156"/>
        <v/>
      </c>
      <c r="K82" s="76" t="str">
        <f t="shared" si="156"/>
        <v/>
      </c>
      <c r="L82" s="76" t="str">
        <f t="shared" si="156"/>
        <v/>
      </c>
      <c r="M82" s="76" t="str">
        <f t="shared" si="156"/>
        <v/>
      </c>
      <c r="N82" s="76" t="str">
        <f t="shared" si="156"/>
        <v/>
      </c>
      <c r="O82" s="76" t="str">
        <f t="shared" si="156"/>
        <v/>
      </c>
      <c r="P82" s="76" t="str">
        <f t="shared" si="156"/>
        <v/>
      </c>
      <c r="Q82" s="76" t="str">
        <f t="shared" si="156"/>
        <v/>
      </c>
      <c r="R82" s="76" t="str">
        <f t="shared" si="156"/>
        <v/>
      </c>
      <c r="S82" s="76" t="str">
        <f t="shared" si="156"/>
        <v/>
      </c>
      <c r="T82" s="73">
        <f t="shared" si="135"/>
        <v>0</v>
      </c>
      <c r="U82" s="75"/>
      <c r="V82" s="74" t="str">
        <f t="shared" si="157"/>
        <v/>
      </c>
      <c r="W82" s="74" t="str">
        <f t="shared" si="157"/>
        <v/>
      </c>
      <c r="X82" s="74" t="str">
        <f t="shared" si="157"/>
        <v/>
      </c>
      <c r="Y82" s="74" t="str">
        <f t="shared" si="157"/>
        <v/>
      </c>
      <c r="Z82" s="74" t="str">
        <f t="shared" si="157"/>
        <v/>
      </c>
      <c r="AA82" s="74" t="str">
        <f t="shared" si="157"/>
        <v/>
      </c>
      <c r="AB82" s="74" t="str">
        <f t="shared" si="157"/>
        <v/>
      </c>
      <c r="AC82" s="74" t="str">
        <f t="shared" si="157"/>
        <v/>
      </c>
      <c r="AD82" s="74" t="str">
        <f t="shared" si="157"/>
        <v/>
      </c>
      <c r="AE82" s="74" t="str">
        <f t="shared" si="157"/>
        <v/>
      </c>
      <c r="AF82" s="74" t="str">
        <f t="shared" si="157"/>
        <v/>
      </c>
      <c r="AG82" s="73">
        <f t="shared" si="136"/>
        <v>0</v>
      </c>
      <c r="AN82" s="62">
        <v>3</v>
      </c>
      <c r="AO82" s="62">
        <v>1</v>
      </c>
      <c r="AP82" s="62">
        <v>5</v>
      </c>
      <c r="AQ82" s="64">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62">
        <f ca="1">COUNTIF(INDIRECT("H"&amp;(ROW()+12*(($AN82-1)*3+$AO82)-ROW())/12+5):INDIRECT("S"&amp;(ROW()+12*(($AN82-1)*3+$AO82)-ROW())/12+5),AQ82)</f>
        <v>0</v>
      </c>
      <c r="AS82" s="64">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62">
        <f ca="1">COUNTIF(INDIRECT("U"&amp;(ROW()+12*(($AN82-1)*3+$AO82)-ROW())/12+5):INDIRECT("AF"&amp;(ROW()+12*(($AN82-1)*3+$AO82)-ROW())/12+5),AS82)</f>
        <v>0</v>
      </c>
      <c r="AU82" s="62">
        <f ca="1">IF(AND(AQ82+AS82&gt;0,AR82+AT82&gt;0),COUNTIF(AU$6:AU81,"&gt;0")+1,0)</f>
        <v>0</v>
      </c>
      <c r="BE82" s="62">
        <v>2</v>
      </c>
      <c r="BF82" s="62" t="s">
        <v>86</v>
      </c>
      <c r="BG82" s="65">
        <f t="shared" ref="BG82:BR82" si="161">IF(BG81+BT81&gt;$AJ$27,1,0)</f>
        <v>0</v>
      </c>
      <c r="BH82" s="65">
        <f t="shared" si="161"/>
        <v>0</v>
      </c>
      <c r="BI82" s="65">
        <f t="shared" si="161"/>
        <v>0</v>
      </c>
      <c r="BJ82" s="65">
        <f t="shared" si="161"/>
        <v>0</v>
      </c>
      <c r="BK82" s="65">
        <f t="shared" si="161"/>
        <v>0</v>
      </c>
      <c r="BL82" s="65">
        <f t="shared" si="161"/>
        <v>0</v>
      </c>
      <c r="BM82" s="65">
        <f t="shared" si="161"/>
        <v>0</v>
      </c>
      <c r="BN82" s="65">
        <f t="shared" si="161"/>
        <v>0</v>
      </c>
      <c r="BO82" s="65">
        <f t="shared" si="161"/>
        <v>0</v>
      </c>
      <c r="BP82" s="65">
        <f t="shared" si="161"/>
        <v>0</v>
      </c>
      <c r="BQ82" s="65">
        <f t="shared" si="161"/>
        <v>0</v>
      </c>
      <c r="BR82" s="65">
        <f t="shared" si="161"/>
        <v>0</v>
      </c>
      <c r="BT82" s="65"/>
      <c r="BU82" s="65"/>
      <c r="BV82" s="65"/>
      <c r="BW82" s="65"/>
      <c r="BX82" s="65"/>
      <c r="BY82" s="65"/>
      <c r="BZ82" s="65"/>
      <c r="CA82" s="65"/>
      <c r="CB82" s="65"/>
      <c r="CC82" s="65"/>
      <c r="CD82" s="65"/>
      <c r="CE82" s="65"/>
    </row>
    <row r="83" spans="1:98">
      <c r="A83" s="306"/>
      <c r="B83" s="309"/>
      <c r="C83" s="309"/>
      <c r="D83" s="309"/>
      <c r="E83" s="312"/>
      <c r="F83" s="309"/>
      <c r="G83" s="72" t="s">
        <v>162</v>
      </c>
      <c r="H83" s="71"/>
      <c r="I83" s="70"/>
      <c r="J83" s="70"/>
      <c r="K83" s="70"/>
      <c r="L83" s="70"/>
      <c r="M83" s="70"/>
      <c r="N83" s="70"/>
      <c r="O83" s="70"/>
      <c r="P83" s="70"/>
      <c r="Q83" s="70"/>
      <c r="R83" s="70"/>
      <c r="S83" s="70"/>
      <c r="T83" s="67">
        <f t="shared" si="135"/>
        <v>0</v>
      </c>
      <c r="U83" s="69"/>
      <c r="V83" s="68"/>
      <c r="W83" s="68"/>
      <c r="X83" s="68"/>
      <c r="Y83" s="68"/>
      <c r="Z83" s="68"/>
      <c r="AA83" s="68"/>
      <c r="AB83" s="68"/>
      <c r="AC83" s="68"/>
      <c r="AD83" s="68"/>
      <c r="AE83" s="68"/>
      <c r="AF83" s="68"/>
      <c r="AG83" s="67">
        <f t="shared" si="136"/>
        <v>0</v>
      </c>
      <c r="AN83" s="62">
        <v>3</v>
      </c>
      <c r="AO83" s="62">
        <v>1</v>
      </c>
      <c r="AP83" s="62">
        <v>6</v>
      </c>
      <c r="AQ83" s="64">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62">
        <f ca="1">COUNTIF(INDIRECT("H"&amp;(ROW()+12*(($AN83-1)*3+$AO83)-ROW())/12+5):INDIRECT("S"&amp;(ROW()+12*(($AN83-1)*3+$AO83)-ROW())/12+5),AQ83)</f>
        <v>0</v>
      </c>
      <c r="AS83" s="64">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62">
        <f ca="1">COUNTIF(INDIRECT("U"&amp;(ROW()+12*(($AN83-1)*3+$AO83)-ROW())/12+5):INDIRECT("AF"&amp;(ROW()+12*(($AN83-1)*3+$AO83)-ROW())/12+5),AS83)</f>
        <v>0</v>
      </c>
      <c r="AU83" s="62">
        <f ca="1">IF(AND(AQ83+AS83&gt;0,AR83+AT83&gt;0),COUNTIF(AU$6:AU82,"&gt;0")+1,0)</f>
        <v>0</v>
      </c>
      <c r="BE83" s="62">
        <v>3</v>
      </c>
      <c r="BF83" s="66"/>
      <c r="BG83" s="65"/>
      <c r="BH83" s="65"/>
      <c r="BI83" s="65"/>
      <c r="BJ83" s="65"/>
      <c r="BK83" s="65"/>
      <c r="BL83" s="65"/>
      <c r="BM83" s="65"/>
      <c r="BN83" s="65"/>
      <c r="BO83" s="65"/>
      <c r="BP83" s="65"/>
      <c r="BQ83" s="65"/>
      <c r="BR83" s="65"/>
      <c r="BT83" s="65"/>
      <c r="BU83" s="65"/>
      <c r="BV83" s="65"/>
      <c r="BW83" s="65"/>
      <c r="BX83" s="65"/>
      <c r="BY83" s="65"/>
      <c r="BZ83" s="65"/>
      <c r="CA83" s="65"/>
      <c r="CB83" s="65"/>
      <c r="CC83" s="65"/>
      <c r="CD83" s="65"/>
      <c r="CE83" s="65"/>
    </row>
    <row r="84" spans="1:98">
      <c r="A84" s="304">
        <v>27</v>
      </c>
      <c r="B84" s="307"/>
      <c r="C84" s="307"/>
      <c r="D84" s="307"/>
      <c r="E84" s="310"/>
      <c r="F84" s="307"/>
      <c r="G84" s="84" t="s">
        <v>89</v>
      </c>
      <c r="H84" s="83"/>
      <c r="I84" s="82" t="str">
        <f t="shared" ref="I84:S85" si="162">IF(H84="","",H84)</f>
        <v/>
      </c>
      <c r="J84" s="82" t="str">
        <f t="shared" si="162"/>
        <v/>
      </c>
      <c r="K84" s="82" t="str">
        <f t="shared" si="162"/>
        <v/>
      </c>
      <c r="L84" s="82" t="str">
        <f t="shared" si="162"/>
        <v/>
      </c>
      <c r="M84" s="82" t="str">
        <f t="shared" si="162"/>
        <v/>
      </c>
      <c r="N84" s="82" t="str">
        <f t="shared" si="162"/>
        <v/>
      </c>
      <c r="O84" s="82" t="str">
        <f t="shared" si="162"/>
        <v/>
      </c>
      <c r="P84" s="82" t="str">
        <f t="shared" si="162"/>
        <v/>
      </c>
      <c r="Q84" s="82" t="str">
        <f t="shared" si="162"/>
        <v/>
      </c>
      <c r="R84" s="82" t="str">
        <f t="shared" si="162"/>
        <v/>
      </c>
      <c r="S84" s="82" t="str">
        <f t="shared" si="162"/>
        <v/>
      </c>
      <c r="T84" s="79">
        <f t="shared" si="135"/>
        <v>0</v>
      </c>
      <c r="U84" s="81"/>
      <c r="V84" s="80" t="str">
        <f t="shared" ref="V84:AF85" si="163">IF(U84="","",U84)</f>
        <v/>
      </c>
      <c r="W84" s="80" t="str">
        <f t="shared" si="163"/>
        <v/>
      </c>
      <c r="X84" s="80" t="str">
        <f t="shared" si="163"/>
        <v/>
      </c>
      <c r="Y84" s="80" t="str">
        <f t="shared" si="163"/>
        <v/>
      </c>
      <c r="Z84" s="80" t="str">
        <f t="shared" si="163"/>
        <v/>
      </c>
      <c r="AA84" s="80" t="str">
        <f t="shared" si="163"/>
        <v/>
      </c>
      <c r="AB84" s="80" t="str">
        <f t="shared" si="163"/>
        <v/>
      </c>
      <c r="AC84" s="80" t="str">
        <f t="shared" si="163"/>
        <v/>
      </c>
      <c r="AD84" s="80" t="str">
        <f t="shared" si="163"/>
        <v/>
      </c>
      <c r="AE84" s="80" t="str">
        <f t="shared" si="163"/>
        <v/>
      </c>
      <c r="AF84" s="80" t="str">
        <f t="shared" si="163"/>
        <v/>
      </c>
      <c r="AG84" s="79">
        <f t="shared" si="136"/>
        <v>0</v>
      </c>
      <c r="AN84" s="62">
        <v>3</v>
      </c>
      <c r="AO84" s="62">
        <v>1</v>
      </c>
      <c r="AP84" s="62">
        <v>7</v>
      </c>
      <c r="AQ84" s="64">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62">
        <f ca="1">COUNTIF(INDIRECT("H"&amp;(ROW()+12*(($AN84-1)*3+$AO84)-ROW())/12+5):INDIRECT("S"&amp;(ROW()+12*(($AN84-1)*3+$AO84)-ROW())/12+5),AQ84)</f>
        <v>0</v>
      </c>
      <c r="AS84" s="64">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62">
        <f ca="1">COUNTIF(INDIRECT("U"&amp;(ROW()+12*(($AN84-1)*3+$AO84)-ROW())/12+5):INDIRECT("AF"&amp;(ROW()+12*(($AN84-1)*3+$AO84)-ROW())/12+5),AS84)</f>
        <v>0</v>
      </c>
      <c r="AU84" s="62">
        <f ca="1">IF(AND(AQ84+AS84&gt;0,AR84+AT84&gt;0),COUNTIF(AU$6:AU83,"&gt;0")+1,0)</f>
        <v>0</v>
      </c>
      <c r="BE84" s="62">
        <v>1</v>
      </c>
      <c r="BG84" s="65">
        <f t="shared" ref="BG84:BR84" si="164">SUM(H84:H85)</f>
        <v>0</v>
      </c>
      <c r="BH84" s="65">
        <f t="shared" si="164"/>
        <v>0</v>
      </c>
      <c r="BI84" s="65">
        <f t="shared" si="164"/>
        <v>0</v>
      </c>
      <c r="BJ84" s="65">
        <f t="shared" si="164"/>
        <v>0</v>
      </c>
      <c r="BK84" s="65">
        <f t="shared" si="164"/>
        <v>0</v>
      </c>
      <c r="BL84" s="65">
        <f t="shared" si="164"/>
        <v>0</v>
      </c>
      <c r="BM84" s="65">
        <f t="shared" si="164"/>
        <v>0</v>
      </c>
      <c r="BN84" s="65">
        <f t="shared" si="164"/>
        <v>0</v>
      </c>
      <c r="BO84" s="65">
        <f t="shared" si="164"/>
        <v>0</v>
      </c>
      <c r="BP84" s="65">
        <f t="shared" si="164"/>
        <v>0</v>
      </c>
      <c r="BQ84" s="65">
        <f t="shared" si="164"/>
        <v>0</v>
      </c>
      <c r="BR84" s="65">
        <f t="shared" si="164"/>
        <v>0</v>
      </c>
      <c r="BT84" s="65">
        <f t="shared" ref="BT84:CE84" si="165">SUM(U84:U85)</f>
        <v>0</v>
      </c>
      <c r="BU84" s="65">
        <f t="shared" si="165"/>
        <v>0</v>
      </c>
      <c r="BV84" s="65">
        <f t="shared" si="165"/>
        <v>0</v>
      </c>
      <c r="BW84" s="65">
        <f t="shared" si="165"/>
        <v>0</v>
      </c>
      <c r="BX84" s="65">
        <f t="shared" si="165"/>
        <v>0</v>
      </c>
      <c r="BY84" s="65">
        <f t="shared" si="165"/>
        <v>0</v>
      </c>
      <c r="BZ84" s="65">
        <f t="shared" si="165"/>
        <v>0</v>
      </c>
      <c r="CA84" s="65">
        <f t="shared" si="165"/>
        <v>0</v>
      </c>
      <c r="CB84" s="65">
        <f t="shared" si="165"/>
        <v>0</v>
      </c>
      <c r="CC84" s="65">
        <f t="shared" si="165"/>
        <v>0</v>
      </c>
      <c r="CD84" s="65">
        <f t="shared" si="165"/>
        <v>0</v>
      </c>
      <c r="CE84" s="65">
        <f t="shared" si="165"/>
        <v>0</v>
      </c>
      <c r="CH84" s="66" t="s">
        <v>88</v>
      </c>
      <c r="CI84" s="65">
        <f t="shared" ref="CI84:CT84" si="166">IF(OR($D84="副園長",$D84="教頭",$D84="主任保育士",$D84="主幹教諭"),0,BG84)</f>
        <v>0</v>
      </c>
      <c r="CJ84" s="65">
        <f t="shared" si="166"/>
        <v>0</v>
      </c>
      <c r="CK84" s="65">
        <f t="shared" si="166"/>
        <v>0</v>
      </c>
      <c r="CL84" s="65">
        <f t="shared" si="166"/>
        <v>0</v>
      </c>
      <c r="CM84" s="65">
        <f t="shared" si="166"/>
        <v>0</v>
      </c>
      <c r="CN84" s="65">
        <f t="shared" si="166"/>
        <v>0</v>
      </c>
      <c r="CO84" s="65">
        <f t="shared" si="166"/>
        <v>0</v>
      </c>
      <c r="CP84" s="65">
        <f t="shared" si="166"/>
        <v>0</v>
      </c>
      <c r="CQ84" s="65">
        <f t="shared" si="166"/>
        <v>0</v>
      </c>
      <c r="CR84" s="65">
        <f t="shared" si="166"/>
        <v>0</v>
      </c>
      <c r="CS84" s="65">
        <f t="shared" si="166"/>
        <v>0</v>
      </c>
      <c r="CT84" s="65">
        <f t="shared" si="166"/>
        <v>0</v>
      </c>
    </row>
    <row r="85" spans="1:98">
      <c r="A85" s="305"/>
      <c r="B85" s="308"/>
      <c r="C85" s="308"/>
      <c r="D85" s="308"/>
      <c r="E85" s="311"/>
      <c r="F85" s="308"/>
      <c r="G85" s="78" t="s">
        <v>87</v>
      </c>
      <c r="H85" s="77"/>
      <c r="I85" s="76" t="str">
        <f t="shared" si="162"/>
        <v/>
      </c>
      <c r="J85" s="76" t="str">
        <f t="shared" si="162"/>
        <v/>
      </c>
      <c r="K85" s="76" t="str">
        <f t="shared" si="162"/>
        <v/>
      </c>
      <c r="L85" s="76" t="str">
        <f t="shared" si="162"/>
        <v/>
      </c>
      <c r="M85" s="76" t="str">
        <f t="shared" si="162"/>
        <v/>
      </c>
      <c r="N85" s="76" t="str">
        <f t="shared" si="162"/>
        <v/>
      </c>
      <c r="O85" s="76" t="str">
        <f t="shared" si="162"/>
        <v/>
      </c>
      <c r="P85" s="76" t="str">
        <f t="shared" si="162"/>
        <v/>
      </c>
      <c r="Q85" s="76" t="str">
        <f t="shared" si="162"/>
        <v/>
      </c>
      <c r="R85" s="76" t="str">
        <f t="shared" si="162"/>
        <v/>
      </c>
      <c r="S85" s="76" t="str">
        <f t="shared" si="162"/>
        <v/>
      </c>
      <c r="T85" s="73">
        <f t="shared" si="135"/>
        <v>0</v>
      </c>
      <c r="U85" s="75"/>
      <c r="V85" s="74" t="str">
        <f t="shared" si="163"/>
        <v/>
      </c>
      <c r="W85" s="74" t="str">
        <f t="shared" si="163"/>
        <v/>
      </c>
      <c r="X85" s="74" t="str">
        <f t="shared" si="163"/>
        <v/>
      </c>
      <c r="Y85" s="74" t="str">
        <f t="shared" si="163"/>
        <v/>
      </c>
      <c r="Z85" s="74" t="str">
        <f t="shared" si="163"/>
        <v/>
      </c>
      <c r="AA85" s="74" t="str">
        <f t="shared" si="163"/>
        <v/>
      </c>
      <c r="AB85" s="74" t="str">
        <f t="shared" si="163"/>
        <v/>
      </c>
      <c r="AC85" s="74" t="str">
        <f t="shared" si="163"/>
        <v/>
      </c>
      <c r="AD85" s="74" t="str">
        <f t="shared" si="163"/>
        <v/>
      </c>
      <c r="AE85" s="74" t="str">
        <f t="shared" si="163"/>
        <v/>
      </c>
      <c r="AF85" s="74" t="str">
        <f t="shared" si="163"/>
        <v/>
      </c>
      <c r="AG85" s="73">
        <f t="shared" si="136"/>
        <v>0</v>
      </c>
      <c r="AN85" s="62">
        <v>3</v>
      </c>
      <c r="AO85" s="62">
        <v>1</v>
      </c>
      <c r="AP85" s="62">
        <v>8</v>
      </c>
      <c r="AQ85" s="64">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62">
        <f ca="1">COUNTIF(INDIRECT("H"&amp;(ROW()+12*(($AN85-1)*3+$AO85)-ROW())/12+5):INDIRECT("S"&amp;(ROW()+12*(($AN85-1)*3+$AO85)-ROW())/12+5),AQ85)</f>
        <v>0</v>
      </c>
      <c r="AS85" s="64">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62">
        <f ca="1">COUNTIF(INDIRECT("U"&amp;(ROW()+12*(($AN85-1)*3+$AO85)-ROW())/12+5):INDIRECT("AF"&amp;(ROW()+12*(($AN85-1)*3+$AO85)-ROW())/12+5),AS85)</f>
        <v>0</v>
      </c>
      <c r="AU85" s="62">
        <f ca="1">IF(AND(AQ85+AS85&gt;0,AR85+AT85&gt;0),COUNTIF(AU$6:AU84,"&gt;0")+1,0)</f>
        <v>0</v>
      </c>
      <c r="BE85" s="62">
        <v>2</v>
      </c>
      <c r="BF85" s="62" t="s">
        <v>86</v>
      </c>
      <c r="BG85" s="65">
        <f t="shared" ref="BG85:BR85" si="167">IF(BG84+BT84&gt;$AJ$27,1,0)</f>
        <v>0</v>
      </c>
      <c r="BH85" s="65">
        <f t="shared" si="167"/>
        <v>0</v>
      </c>
      <c r="BI85" s="65">
        <f t="shared" si="167"/>
        <v>0</v>
      </c>
      <c r="BJ85" s="65">
        <f t="shared" si="167"/>
        <v>0</v>
      </c>
      <c r="BK85" s="65">
        <f t="shared" si="167"/>
        <v>0</v>
      </c>
      <c r="BL85" s="65">
        <f t="shared" si="167"/>
        <v>0</v>
      </c>
      <c r="BM85" s="65">
        <f t="shared" si="167"/>
        <v>0</v>
      </c>
      <c r="BN85" s="65">
        <f t="shared" si="167"/>
        <v>0</v>
      </c>
      <c r="BO85" s="65">
        <f t="shared" si="167"/>
        <v>0</v>
      </c>
      <c r="BP85" s="65">
        <f t="shared" si="167"/>
        <v>0</v>
      </c>
      <c r="BQ85" s="65">
        <f t="shared" si="167"/>
        <v>0</v>
      </c>
      <c r="BR85" s="65">
        <f t="shared" si="167"/>
        <v>0</v>
      </c>
      <c r="BT85" s="65"/>
      <c r="BU85" s="65"/>
      <c r="BV85" s="65"/>
      <c r="BW85" s="65"/>
      <c r="BX85" s="65"/>
      <c r="BY85" s="65"/>
      <c r="BZ85" s="65"/>
      <c r="CA85" s="65"/>
      <c r="CB85" s="65"/>
      <c r="CC85" s="65"/>
      <c r="CD85" s="65"/>
      <c r="CE85" s="65"/>
    </row>
    <row r="86" spans="1:98">
      <c r="A86" s="306"/>
      <c r="B86" s="309"/>
      <c r="C86" s="309"/>
      <c r="D86" s="309"/>
      <c r="E86" s="312"/>
      <c r="F86" s="309"/>
      <c r="G86" s="72" t="s">
        <v>162</v>
      </c>
      <c r="H86" s="71"/>
      <c r="I86" s="70"/>
      <c r="J86" s="70"/>
      <c r="K86" s="70"/>
      <c r="L86" s="70"/>
      <c r="M86" s="70"/>
      <c r="N86" s="70"/>
      <c r="O86" s="70"/>
      <c r="P86" s="70"/>
      <c r="Q86" s="70"/>
      <c r="R86" s="70"/>
      <c r="S86" s="70"/>
      <c r="T86" s="67">
        <f t="shared" si="135"/>
        <v>0</v>
      </c>
      <c r="U86" s="69"/>
      <c r="V86" s="68"/>
      <c r="W86" s="68"/>
      <c r="X86" s="68"/>
      <c r="Y86" s="68"/>
      <c r="Z86" s="68"/>
      <c r="AA86" s="68"/>
      <c r="AB86" s="68"/>
      <c r="AC86" s="68"/>
      <c r="AD86" s="68"/>
      <c r="AE86" s="68"/>
      <c r="AF86" s="68"/>
      <c r="AG86" s="67">
        <f t="shared" si="136"/>
        <v>0</v>
      </c>
      <c r="AN86" s="62">
        <v>3</v>
      </c>
      <c r="AO86" s="62">
        <v>1</v>
      </c>
      <c r="AP86" s="62">
        <v>9</v>
      </c>
      <c r="AQ86" s="64">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62">
        <f ca="1">COUNTIF(INDIRECT("H"&amp;(ROW()+12*(($AN86-1)*3+$AO86)-ROW())/12+5):INDIRECT("S"&amp;(ROW()+12*(($AN86-1)*3+$AO86)-ROW())/12+5),AQ86)</f>
        <v>0</v>
      </c>
      <c r="AS86" s="64">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62">
        <f ca="1">COUNTIF(INDIRECT("U"&amp;(ROW()+12*(($AN86-1)*3+$AO86)-ROW())/12+5):INDIRECT("AF"&amp;(ROW()+12*(($AN86-1)*3+$AO86)-ROW())/12+5),AS86)</f>
        <v>0</v>
      </c>
      <c r="AU86" s="62">
        <f ca="1">IF(AND(AQ86+AS86&gt;0,AR86+AT86&gt;0),COUNTIF(AU$6:AU85,"&gt;0")+1,0)</f>
        <v>0</v>
      </c>
      <c r="BE86" s="62">
        <v>3</v>
      </c>
      <c r="BF86" s="66"/>
      <c r="BG86" s="65"/>
      <c r="BH86" s="65"/>
      <c r="BI86" s="65"/>
      <c r="BJ86" s="65"/>
      <c r="BK86" s="65"/>
      <c r="BL86" s="65"/>
      <c r="BM86" s="65"/>
      <c r="BN86" s="65"/>
      <c r="BO86" s="65"/>
      <c r="BP86" s="65"/>
      <c r="BQ86" s="65"/>
      <c r="BR86" s="65"/>
      <c r="BT86" s="65"/>
      <c r="BU86" s="65"/>
      <c r="BV86" s="65"/>
      <c r="BW86" s="65"/>
      <c r="BX86" s="65"/>
      <c r="BY86" s="65"/>
      <c r="BZ86" s="65"/>
      <c r="CA86" s="65"/>
      <c r="CB86" s="65"/>
      <c r="CC86" s="65"/>
      <c r="CD86" s="65"/>
      <c r="CE86" s="65"/>
    </row>
    <row r="87" spans="1:98">
      <c r="A87" s="304">
        <v>28</v>
      </c>
      <c r="B87" s="307"/>
      <c r="C87" s="307"/>
      <c r="D87" s="307"/>
      <c r="E87" s="310"/>
      <c r="F87" s="307"/>
      <c r="G87" s="84" t="s">
        <v>89</v>
      </c>
      <c r="H87" s="83"/>
      <c r="I87" s="82" t="str">
        <f t="shared" ref="I87:S88" si="168">IF(H87="","",H87)</f>
        <v/>
      </c>
      <c r="J87" s="82" t="str">
        <f t="shared" si="168"/>
        <v/>
      </c>
      <c r="K87" s="82" t="str">
        <f t="shared" si="168"/>
        <v/>
      </c>
      <c r="L87" s="82" t="str">
        <f t="shared" si="168"/>
        <v/>
      </c>
      <c r="M87" s="82" t="str">
        <f t="shared" si="168"/>
        <v/>
      </c>
      <c r="N87" s="82" t="str">
        <f t="shared" si="168"/>
        <v/>
      </c>
      <c r="O87" s="82" t="str">
        <f t="shared" si="168"/>
        <v/>
      </c>
      <c r="P87" s="82" t="str">
        <f t="shared" si="168"/>
        <v/>
      </c>
      <c r="Q87" s="82" t="str">
        <f t="shared" si="168"/>
        <v/>
      </c>
      <c r="R87" s="82" t="str">
        <f t="shared" si="168"/>
        <v/>
      </c>
      <c r="S87" s="82" t="str">
        <f t="shared" si="168"/>
        <v/>
      </c>
      <c r="T87" s="79">
        <f t="shared" si="135"/>
        <v>0</v>
      </c>
      <c r="U87" s="81"/>
      <c r="V87" s="80" t="str">
        <f t="shared" ref="V87:AF88" si="169">IF(U87="","",U87)</f>
        <v/>
      </c>
      <c r="W87" s="80" t="str">
        <f t="shared" si="169"/>
        <v/>
      </c>
      <c r="X87" s="80" t="str">
        <f t="shared" si="169"/>
        <v/>
      </c>
      <c r="Y87" s="80" t="str">
        <f t="shared" si="169"/>
        <v/>
      </c>
      <c r="Z87" s="80" t="str">
        <f t="shared" si="169"/>
        <v/>
      </c>
      <c r="AA87" s="80" t="str">
        <f t="shared" si="169"/>
        <v/>
      </c>
      <c r="AB87" s="80" t="str">
        <f t="shared" si="169"/>
        <v/>
      </c>
      <c r="AC87" s="80" t="str">
        <f t="shared" si="169"/>
        <v/>
      </c>
      <c r="AD87" s="80" t="str">
        <f t="shared" si="169"/>
        <v/>
      </c>
      <c r="AE87" s="80" t="str">
        <f t="shared" si="169"/>
        <v/>
      </c>
      <c r="AF87" s="80" t="str">
        <f t="shared" si="169"/>
        <v/>
      </c>
      <c r="AG87" s="79">
        <f t="shared" si="136"/>
        <v>0</v>
      </c>
      <c r="AN87" s="62">
        <v>3</v>
      </c>
      <c r="AO87" s="62">
        <v>1</v>
      </c>
      <c r="AP87" s="62">
        <v>10</v>
      </c>
      <c r="AQ87" s="64">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62">
        <f ca="1">COUNTIF(INDIRECT("H"&amp;(ROW()+12*(($AN87-1)*3+$AO87)-ROW())/12+5):INDIRECT("S"&amp;(ROW()+12*(($AN87-1)*3+$AO87)-ROW())/12+5),AQ87)</f>
        <v>0</v>
      </c>
      <c r="AS87" s="64">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62">
        <f ca="1">COUNTIF(INDIRECT("U"&amp;(ROW()+12*(($AN87-1)*3+$AO87)-ROW())/12+5):INDIRECT("AF"&amp;(ROW()+12*(($AN87-1)*3+$AO87)-ROW())/12+5),AS87)</f>
        <v>0</v>
      </c>
      <c r="AU87" s="62">
        <f ca="1">IF(AND(AQ87+AS87&gt;0,AR87+AT87&gt;0),COUNTIF(AU$6:AU86,"&gt;0")+1,0)</f>
        <v>0</v>
      </c>
      <c r="BE87" s="62">
        <v>1</v>
      </c>
      <c r="BG87" s="65">
        <f t="shared" ref="BG87:BR87" si="170">SUM(H87:H88)</f>
        <v>0</v>
      </c>
      <c r="BH87" s="65">
        <f t="shared" si="170"/>
        <v>0</v>
      </c>
      <c r="BI87" s="65">
        <f t="shared" si="170"/>
        <v>0</v>
      </c>
      <c r="BJ87" s="65">
        <f t="shared" si="170"/>
        <v>0</v>
      </c>
      <c r="BK87" s="65">
        <f t="shared" si="170"/>
        <v>0</v>
      </c>
      <c r="BL87" s="65">
        <f t="shared" si="170"/>
        <v>0</v>
      </c>
      <c r="BM87" s="65">
        <f t="shared" si="170"/>
        <v>0</v>
      </c>
      <c r="BN87" s="65">
        <f t="shared" si="170"/>
        <v>0</v>
      </c>
      <c r="BO87" s="65">
        <f t="shared" si="170"/>
        <v>0</v>
      </c>
      <c r="BP87" s="65">
        <f t="shared" si="170"/>
        <v>0</v>
      </c>
      <c r="BQ87" s="65">
        <f t="shared" si="170"/>
        <v>0</v>
      </c>
      <c r="BR87" s="65">
        <f t="shared" si="170"/>
        <v>0</v>
      </c>
      <c r="BT87" s="65">
        <f t="shared" ref="BT87:CE87" si="171">SUM(U87:U88)</f>
        <v>0</v>
      </c>
      <c r="BU87" s="65">
        <f t="shared" si="171"/>
        <v>0</v>
      </c>
      <c r="BV87" s="65">
        <f t="shared" si="171"/>
        <v>0</v>
      </c>
      <c r="BW87" s="65">
        <f t="shared" si="171"/>
        <v>0</v>
      </c>
      <c r="BX87" s="65">
        <f t="shared" si="171"/>
        <v>0</v>
      </c>
      <c r="BY87" s="65">
        <f t="shared" si="171"/>
        <v>0</v>
      </c>
      <c r="BZ87" s="65">
        <f t="shared" si="171"/>
        <v>0</v>
      </c>
      <c r="CA87" s="65">
        <f t="shared" si="171"/>
        <v>0</v>
      </c>
      <c r="CB87" s="65">
        <f t="shared" si="171"/>
        <v>0</v>
      </c>
      <c r="CC87" s="65">
        <f t="shared" si="171"/>
        <v>0</v>
      </c>
      <c r="CD87" s="65">
        <f t="shared" si="171"/>
        <v>0</v>
      </c>
      <c r="CE87" s="65">
        <f t="shared" si="171"/>
        <v>0</v>
      </c>
      <c r="CH87" s="66" t="s">
        <v>88</v>
      </c>
      <c r="CI87" s="65">
        <f t="shared" ref="CI87:CT87" si="172">IF(OR($D87="副園長",$D87="教頭",$D87="主任保育士",$D87="主幹教諭"),0,BG87)</f>
        <v>0</v>
      </c>
      <c r="CJ87" s="65">
        <f t="shared" si="172"/>
        <v>0</v>
      </c>
      <c r="CK87" s="65">
        <f t="shared" si="172"/>
        <v>0</v>
      </c>
      <c r="CL87" s="65">
        <f t="shared" si="172"/>
        <v>0</v>
      </c>
      <c r="CM87" s="65">
        <f t="shared" si="172"/>
        <v>0</v>
      </c>
      <c r="CN87" s="65">
        <f t="shared" si="172"/>
        <v>0</v>
      </c>
      <c r="CO87" s="65">
        <f t="shared" si="172"/>
        <v>0</v>
      </c>
      <c r="CP87" s="65">
        <f t="shared" si="172"/>
        <v>0</v>
      </c>
      <c r="CQ87" s="65">
        <f t="shared" si="172"/>
        <v>0</v>
      </c>
      <c r="CR87" s="65">
        <f t="shared" si="172"/>
        <v>0</v>
      </c>
      <c r="CS87" s="65">
        <f t="shared" si="172"/>
        <v>0</v>
      </c>
      <c r="CT87" s="65">
        <f t="shared" si="172"/>
        <v>0</v>
      </c>
    </row>
    <row r="88" spans="1:98">
      <c r="A88" s="305"/>
      <c r="B88" s="308"/>
      <c r="C88" s="308"/>
      <c r="D88" s="308"/>
      <c r="E88" s="311"/>
      <c r="F88" s="308"/>
      <c r="G88" s="78" t="s">
        <v>87</v>
      </c>
      <c r="H88" s="77"/>
      <c r="I88" s="76" t="str">
        <f t="shared" si="168"/>
        <v/>
      </c>
      <c r="J88" s="76" t="str">
        <f t="shared" si="168"/>
        <v/>
      </c>
      <c r="K88" s="76" t="str">
        <f t="shared" si="168"/>
        <v/>
      </c>
      <c r="L88" s="76" t="str">
        <f t="shared" si="168"/>
        <v/>
      </c>
      <c r="M88" s="76" t="str">
        <f t="shared" si="168"/>
        <v/>
      </c>
      <c r="N88" s="76" t="str">
        <f t="shared" si="168"/>
        <v/>
      </c>
      <c r="O88" s="76" t="str">
        <f t="shared" si="168"/>
        <v/>
      </c>
      <c r="P88" s="76" t="str">
        <f t="shared" si="168"/>
        <v/>
      </c>
      <c r="Q88" s="76" t="str">
        <f t="shared" si="168"/>
        <v/>
      </c>
      <c r="R88" s="76" t="str">
        <f t="shared" si="168"/>
        <v/>
      </c>
      <c r="S88" s="76" t="str">
        <f t="shared" si="168"/>
        <v/>
      </c>
      <c r="T88" s="73">
        <f t="shared" si="135"/>
        <v>0</v>
      </c>
      <c r="U88" s="75"/>
      <c r="V88" s="74" t="str">
        <f t="shared" si="169"/>
        <v/>
      </c>
      <c r="W88" s="74" t="str">
        <f t="shared" si="169"/>
        <v/>
      </c>
      <c r="X88" s="74" t="str">
        <f t="shared" si="169"/>
        <v/>
      </c>
      <c r="Y88" s="74" t="str">
        <f t="shared" si="169"/>
        <v/>
      </c>
      <c r="Z88" s="74" t="str">
        <f t="shared" si="169"/>
        <v/>
      </c>
      <c r="AA88" s="74" t="str">
        <f t="shared" si="169"/>
        <v/>
      </c>
      <c r="AB88" s="74" t="str">
        <f t="shared" si="169"/>
        <v/>
      </c>
      <c r="AC88" s="74" t="str">
        <f t="shared" si="169"/>
        <v/>
      </c>
      <c r="AD88" s="74" t="str">
        <f t="shared" si="169"/>
        <v/>
      </c>
      <c r="AE88" s="74" t="str">
        <f t="shared" si="169"/>
        <v/>
      </c>
      <c r="AF88" s="74" t="str">
        <f t="shared" si="169"/>
        <v/>
      </c>
      <c r="AG88" s="73">
        <f t="shared" si="136"/>
        <v>0</v>
      </c>
      <c r="AN88" s="62">
        <v>3</v>
      </c>
      <c r="AO88" s="62">
        <v>1</v>
      </c>
      <c r="AP88" s="62">
        <v>11</v>
      </c>
      <c r="AQ88" s="64">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62">
        <f ca="1">COUNTIF(INDIRECT("H"&amp;(ROW()+12*(($AN88-1)*3+$AO88)-ROW())/12+5):INDIRECT("S"&amp;(ROW()+12*(($AN88-1)*3+$AO88)-ROW())/12+5),AQ88)</f>
        <v>0</v>
      </c>
      <c r="AS88" s="64">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62">
        <f ca="1">COUNTIF(INDIRECT("U"&amp;(ROW()+12*(($AN88-1)*3+$AO88)-ROW())/12+5):INDIRECT("AF"&amp;(ROW()+12*(($AN88-1)*3+$AO88)-ROW())/12+5),AS88)</f>
        <v>0</v>
      </c>
      <c r="AU88" s="62">
        <f ca="1">IF(AND(AQ88+AS88&gt;0,AR88+AT88&gt;0),COUNTIF(AU$6:AU87,"&gt;0")+1,0)</f>
        <v>0</v>
      </c>
      <c r="BE88" s="62">
        <v>2</v>
      </c>
      <c r="BF88" s="62" t="s">
        <v>86</v>
      </c>
      <c r="BG88" s="65">
        <f t="shared" ref="BG88:BR88" si="173">IF(BG87+BT87&gt;$AJ$27,1,0)</f>
        <v>0</v>
      </c>
      <c r="BH88" s="65">
        <f t="shared" si="173"/>
        <v>0</v>
      </c>
      <c r="BI88" s="65">
        <f t="shared" si="173"/>
        <v>0</v>
      </c>
      <c r="BJ88" s="65">
        <f t="shared" si="173"/>
        <v>0</v>
      </c>
      <c r="BK88" s="65">
        <f t="shared" si="173"/>
        <v>0</v>
      </c>
      <c r="BL88" s="65">
        <f t="shared" si="173"/>
        <v>0</v>
      </c>
      <c r="BM88" s="65">
        <f t="shared" si="173"/>
        <v>0</v>
      </c>
      <c r="BN88" s="65">
        <f t="shared" si="173"/>
        <v>0</v>
      </c>
      <c r="BO88" s="65">
        <f t="shared" si="173"/>
        <v>0</v>
      </c>
      <c r="BP88" s="65">
        <f t="shared" si="173"/>
        <v>0</v>
      </c>
      <c r="BQ88" s="65">
        <f t="shared" si="173"/>
        <v>0</v>
      </c>
      <c r="BR88" s="65">
        <f t="shared" si="173"/>
        <v>0</v>
      </c>
      <c r="BT88" s="65"/>
      <c r="BU88" s="65"/>
      <c r="BV88" s="65"/>
      <c r="BW88" s="65"/>
      <c r="BX88" s="65"/>
      <c r="BY88" s="65"/>
      <c r="BZ88" s="65"/>
      <c r="CA88" s="65"/>
      <c r="CB88" s="65"/>
      <c r="CC88" s="65"/>
      <c r="CD88" s="65"/>
      <c r="CE88" s="65"/>
    </row>
    <row r="89" spans="1:98">
      <c r="A89" s="306"/>
      <c r="B89" s="309"/>
      <c r="C89" s="309"/>
      <c r="D89" s="309"/>
      <c r="E89" s="312"/>
      <c r="F89" s="309"/>
      <c r="G89" s="72" t="s">
        <v>162</v>
      </c>
      <c r="H89" s="71"/>
      <c r="I89" s="70"/>
      <c r="J89" s="70"/>
      <c r="K89" s="70"/>
      <c r="L89" s="70"/>
      <c r="M89" s="70"/>
      <c r="N89" s="70"/>
      <c r="O89" s="70"/>
      <c r="P89" s="70"/>
      <c r="Q89" s="70"/>
      <c r="R89" s="70"/>
      <c r="S89" s="70"/>
      <c r="T89" s="67">
        <f t="shared" si="135"/>
        <v>0</v>
      </c>
      <c r="U89" s="69"/>
      <c r="V89" s="68"/>
      <c r="W89" s="68"/>
      <c r="X89" s="68"/>
      <c r="Y89" s="68"/>
      <c r="Z89" s="68"/>
      <c r="AA89" s="68"/>
      <c r="AB89" s="68"/>
      <c r="AC89" s="68"/>
      <c r="AD89" s="68"/>
      <c r="AE89" s="68"/>
      <c r="AF89" s="68"/>
      <c r="AG89" s="67">
        <f t="shared" si="136"/>
        <v>0</v>
      </c>
      <c r="AN89" s="62">
        <v>3</v>
      </c>
      <c r="AO89" s="62">
        <v>1</v>
      </c>
      <c r="AP89" s="62">
        <v>12</v>
      </c>
      <c r="AQ89" s="64">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62">
        <f ca="1">COUNTIF(INDIRECT("H"&amp;(ROW()+12*(($AN89-1)*3+$AO89)-ROW())/12+5):INDIRECT("S"&amp;(ROW()+12*(($AN89-1)*3+$AO89)-ROW())/12+5),AQ89)</f>
        <v>0</v>
      </c>
      <c r="AS89" s="64">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62">
        <f ca="1">COUNTIF(INDIRECT("U"&amp;(ROW()+12*(($AN89-1)*3+$AO89)-ROW())/12+5):INDIRECT("AF"&amp;(ROW()+12*(($AN89-1)*3+$AO89)-ROW())/12+5),AS89)</f>
        <v>0</v>
      </c>
      <c r="AU89" s="62">
        <f ca="1">IF(AND(AQ89+AS89&gt;0,AR89+AT89&gt;0),COUNTIF(AU$6:AU88,"&gt;0")+1,0)</f>
        <v>0</v>
      </c>
      <c r="BE89" s="62">
        <v>3</v>
      </c>
      <c r="BF89" s="66"/>
      <c r="BG89" s="65"/>
      <c r="BH89" s="65"/>
      <c r="BI89" s="65"/>
      <c r="BJ89" s="65"/>
      <c r="BK89" s="65"/>
      <c r="BL89" s="65"/>
      <c r="BM89" s="65"/>
      <c r="BN89" s="65"/>
      <c r="BO89" s="65"/>
      <c r="BP89" s="65"/>
      <c r="BQ89" s="65"/>
      <c r="BR89" s="65"/>
    </row>
    <row r="90" spans="1:98">
      <c r="A90" s="304">
        <v>29</v>
      </c>
      <c r="B90" s="307"/>
      <c r="C90" s="307"/>
      <c r="D90" s="307"/>
      <c r="E90" s="310"/>
      <c r="F90" s="307"/>
      <c r="G90" s="84" t="s">
        <v>89</v>
      </c>
      <c r="H90" s="83"/>
      <c r="I90" s="82" t="str">
        <f t="shared" ref="I90:S91" si="174">IF(H90="","",H90)</f>
        <v/>
      </c>
      <c r="J90" s="82" t="str">
        <f t="shared" si="174"/>
        <v/>
      </c>
      <c r="K90" s="82" t="str">
        <f t="shared" si="174"/>
        <v/>
      </c>
      <c r="L90" s="82" t="str">
        <f t="shared" si="174"/>
        <v/>
      </c>
      <c r="M90" s="82" t="str">
        <f t="shared" si="174"/>
        <v/>
      </c>
      <c r="N90" s="82" t="str">
        <f t="shared" si="174"/>
        <v/>
      </c>
      <c r="O90" s="82" t="str">
        <f t="shared" si="174"/>
        <v/>
      </c>
      <c r="P90" s="82" t="str">
        <f t="shared" si="174"/>
        <v/>
      </c>
      <c r="Q90" s="82" t="str">
        <f t="shared" si="174"/>
        <v/>
      </c>
      <c r="R90" s="82" t="str">
        <f t="shared" si="174"/>
        <v/>
      </c>
      <c r="S90" s="82" t="str">
        <f t="shared" si="174"/>
        <v/>
      </c>
      <c r="T90" s="79">
        <f t="shared" si="135"/>
        <v>0</v>
      </c>
      <c r="U90" s="81"/>
      <c r="V90" s="80" t="str">
        <f t="shared" ref="V90:AF91" si="175">IF(U90="","",U90)</f>
        <v/>
      </c>
      <c r="W90" s="80" t="str">
        <f t="shared" si="175"/>
        <v/>
      </c>
      <c r="X90" s="80" t="str">
        <f t="shared" si="175"/>
        <v/>
      </c>
      <c r="Y90" s="80" t="str">
        <f t="shared" si="175"/>
        <v/>
      </c>
      <c r="Z90" s="80" t="str">
        <f t="shared" si="175"/>
        <v/>
      </c>
      <c r="AA90" s="80" t="str">
        <f t="shared" si="175"/>
        <v/>
      </c>
      <c r="AB90" s="80" t="str">
        <f t="shared" si="175"/>
        <v/>
      </c>
      <c r="AC90" s="80" t="str">
        <f t="shared" si="175"/>
        <v/>
      </c>
      <c r="AD90" s="80" t="str">
        <f t="shared" si="175"/>
        <v/>
      </c>
      <c r="AE90" s="80" t="str">
        <f t="shared" si="175"/>
        <v/>
      </c>
      <c r="AF90" s="80" t="str">
        <f t="shared" si="175"/>
        <v/>
      </c>
      <c r="AG90" s="79">
        <f t="shared" si="136"/>
        <v>0</v>
      </c>
      <c r="AN90" s="62">
        <v>3</v>
      </c>
      <c r="AO90" s="62">
        <v>2</v>
      </c>
      <c r="AP90" s="62">
        <v>1</v>
      </c>
      <c r="AQ90" s="64">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62">
        <f ca="1">COUNTIF(INDIRECT("H"&amp;(ROW()+12*(($AN90-1)*3+$AO90)-ROW())/12+5):INDIRECT("S"&amp;(ROW()+12*(($AN90-1)*3+$AO90)-ROW())/12+5),AQ90)</f>
        <v>0</v>
      </c>
      <c r="AS90" s="64">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62">
        <f ca="1">COUNTIF(INDIRECT("U"&amp;(ROW()+12*(($AN90-1)*3+$AO90)-ROW())/12+5):INDIRECT("AF"&amp;(ROW()+12*(($AN90-1)*3+$AO90)-ROW())/12+5),AS90)</f>
        <v>0</v>
      </c>
      <c r="AU90" s="62">
        <f ca="1">IF(AND(AQ90+AS90&gt;0,AR90+AT90&gt;0),COUNTIF(AU$6:AU89,"&gt;0")+1,0)</f>
        <v>0</v>
      </c>
      <c r="BE90" s="62">
        <v>1</v>
      </c>
      <c r="BG90" s="65">
        <f t="shared" ref="BG90:BR90" si="176">SUM(H90:H91)</f>
        <v>0</v>
      </c>
      <c r="BH90" s="65">
        <f t="shared" si="176"/>
        <v>0</v>
      </c>
      <c r="BI90" s="65">
        <f t="shared" si="176"/>
        <v>0</v>
      </c>
      <c r="BJ90" s="65">
        <f t="shared" si="176"/>
        <v>0</v>
      </c>
      <c r="BK90" s="65">
        <f t="shared" si="176"/>
        <v>0</v>
      </c>
      <c r="BL90" s="65">
        <f t="shared" si="176"/>
        <v>0</v>
      </c>
      <c r="BM90" s="65">
        <f t="shared" si="176"/>
        <v>0</v>
      </c>
      <c r="BN90" s="65">
        <f t="shared" si="176"/>
        <v>0</v>
      </c>
      <c r="BO90" s="65">
        <f t="shared" si="176"/>
        <v>0</v>
      </c>
      <c r="BP90" s="65">
        <f t="shared" si="176"/>
        <v>0</v>
      </c>
      <c r="BQ90" s="65">
        <f t="shared" si="176"/>
        <v>0</v>
      </c>
      <c r="BR90" s="65">
        <f t="shared" si="176"/>
        <v>0</v>
      </c>
      <c r="BT90" s="65">
        <f t="shared" ref="BT90:CE90" si="177">SUM(U90:U91)</f>
        <v>0</v>
      </c>
      <c r="BU90" s="65">
        <f t="shared" si="177"/>
        <v>0</v>
      </c>
      <c r="BV90" s="65">
        <f t="shared" si="177"/>
        <v>0</v>
      </c>
      <c r="BW90" s="65">
        <f t="shared" si="177"/>
        <v>0</v>
      </c>
      <c r="BX90" s="65">
        <f t="shared" si="177"/>
        <v>0</v>
      </c>
      <c r="BY90" s="65">
        <f t="shared" si="177"/>
        <v>0</v>
      </c>
      <c r="BZ90" s="65">
        <f t="shared" si="177"/>
        <v>0</v>
      </c>
      <c r="CA90" s="65">
        <f t="shared" si="177"/>
        <v>0</v>
      </c>
      <c r="CB90" s="65">
        <f t="shared" si="177"/>
        <v>0</v>
      </c>
      <c r="CC90" s="65">
        <f t="shared" si="177"/>
        <v>0</v>
      </c>
      <c r="CD90" s="65">
        <f t="shared" si="177"/>
        <v>0</v>
      </c>
      <c r="CE90" s="65">
        <f t="shared" si="177"/>
        <v>0</v>
      </c>
      <c r="CH90" s="66" t="s">
        <v>88</v>
      </c>
      <c r="CI90" s="65">
        <f t="shared" ref="CI90:CT90" si="178">IF(OR($D90="副園長",$D90="教頭",$D90="主任保育士",$D90="主幹教諭"),0,BG90)</f>
        <v>0</v>
      </c>
      <c r="CJ90" s="65">
        <f t="shared" si="178"/>
        <v>0</v>
      </c>
      <c r="CK90" s="65">
        <f t="shared" si="178"/>
        <v>0</v>
      </c>
      <c r="CL90" s="65">
        <f t="shared" si="178"/>
        <v>0</v>
      </c>
      <c r="CM90" s="65">
        <f t="shared" si="178"/>
        <v>0</v>
      </c>
      <c r="CN90" s="65">
        <f t="shared" si="178"/>
        <v>0</v>
      </c>
      <c r="CO90" s="65">
        <f t="shared" si="178"/>
        <v>0</v>
      </c>
      <c r="CP90" s="65">
        <f t="shared" si="178"/>
        <v>0</v>
      </c>
      <c r="CQ90" s="65">
        <f t="shared" si="178"/>
        <v>0</v>
      </c>
      <c r="CR90" s="65">
        <f t="shared" si="178"/>
        <v>0</v>
      </c>
      <c r="CS90" s="65">
        <f t="shared" si="178"/>
        <v>0</v>
      </c>
      <c r="CT90" s="65">
        <f t="shared" si="178"/>
        <v>0</v>
      </c>
    </row>
    <row r="91" spans="1:98">
      <c r="A91" s="305"/>
      <c r="B91" s="308"/>
      <c r="C91" s="308"/>
      <c r="D91" s="308"/>
      <c r="E91" s="311"/>
      <c r="F91" s="308"/>
      <c r="G91" s="78" t="s">
        <v>87</v>
      </c>
      <c r="H91" s="77"/>
      <c r="I91" s="76" t="str">
        <f t="shared" si="174"/>
        <v/>
      </c>
      <c r="J91" s="76" t="str">
        <f t="shared" si="174"/>
        <v/>
      </c>
      <c r="K91" s="76" t="str">
        <f t="shared" si="174"/>
        <v/>
      </c>
      <c r="L91" s="76" t="str">
        <f t="shared" si="174"/>
        <v/>
      </c>
      <c r="M91" s="76" t="str">
        <f t="shared" si="174"/>
        <v/>
      </c>
      <c r="N91" s="76" t="str">
        <f t="shared" si="174"/>
        <v/>
      </c>
      <c r="O91" s="76" t="str">
        <f t="shared" si="174"/>
        <v/>
      </c>
      <c r="P91" s="76" t="str">
        <f t="shared" si="174"/>
        <v/>
      </c>
      <c r="Q91" s="76" t="str">
        <f t="shared" si="174"/>
        <v/>
      </c>
      <c r="R91" s="76" t="str">
        <f t="shared" si="174"/>
        <v/>
      </c>
      <c r="S91" s="76" t="str">
        <f t="shared" si="174"/>
        <v/>
      </c>
      <c r="T91" s="73">
        <f t="shared" si="135"/>
        <v>0</v>
      </c>
      <c r="U91" s="75"/>
      <c r="V91" s="74" t="str">
        <f t="shared" si="175"/>
        <v/>
      </c>
      <c r="W91" s="74" t="str">
        <f t="shared" si="175"/>
        <v/>
      </c>
      <c r="X91" s="74" t="str">
        <f t="shared" si="175"/>
        <v/>
      </c>
      <c r="Y91" s="74" t="str">
        <f t="shared" si="175"/>
        <v/>
      </c>
      <c r="Z91" s="74" t="str">
        <f t="shared" si="175"/>
        <v/>
      </c>
      <c r="AA91" s="74" t="str">
        <f t="shared" si="175"/>
        <v/>
      </c>
      <c r="AB91" s="74" t="str">
        <f t="shared" si="175"/>
        <v/>
      </c>
      <c r="AC91" s="74" t="str">
        <f t="shared" si="175"/>
        <v/>
      </c>
      <c r="AD91" s="74" t="str">
        <f t="shared" si="175"/>
        <v/>
      </c>
      <c r="AE91" s="74" t="str">
        <f t="shared" si="175"/>
        <v/>
      </c>
      <c r="AF91" s="74" t="str">
        <f t="shared" si="175"/>
        <v/>
      </c>
      <c r="AG91" s="73">
        <f t="shared" si="136"/>
        <v>0</v>
      </c>
      <c r="AN91" s="62">
        <v>3</v>
      </c>
      <c r="AO91" s="62">
        <v>2</v>
      </c>
      <c r="AP91" s="62">
        <v>2</v>
      </c>
      <c r="AQ91" s="64">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62">
        <f ca="1">COUNTIF(INDIRECT("H"&amp;(ROW()+12*(($AN91-1)*3+$AO91)-ROW())/12+5):INDIRECT("S"&amp;(ROW()+12*(($AN91-1)*3+$AO91)-ROW())/12+5),AQ91)</f>
        <v>0</v>
      </c>
      <c r="AS91" s="64">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62">
        <f ca="1">COUNTIF(INDIRECT("U"&amp;(ROW()+12*(($AN91-1)*3+$AO91)-ROW())/12+5):INDIRECT("AF"&amp;(ROW()+12*(($AN91-1)*3+$AO91)-ROW())/12+5),AS91)</f>
        <v>0</v>
      </c>
      <c r="AU91" s="62">
        <f ca="1">IF(AND(AQ91+AS91&gt;0,AR91+AT91&gt;0),COUNTIF(AU$6:AU90,"&gt;0")+1,0)</f>
        <v>0</v>
      </c>
      <c r="BE91" s="62">
        <v>2</v>
      </c>
      <c r="BF91" s="62" t="s">
        <v>86</v>
      </c>
      <c r="BG91" s="65">
        <f t="shared" ref="BG91:BR91" si="179">IF(BG90+BT90&gt;$AJ$27,1,0)</f>
        <v>0</v>
      </c>
      <c r="BH91" s="65">
        <f t="shared" si="179"/>
        <v>0</v>
      </c>
      <c r="BI91" s="65">
        <f t="shared" si="179"/>
        <v>0</v>
      </c>
      <c r="BJ91" s="65">
        <f t="shared" si="179"/>
        <v>0</v>
      </c>
      <c r="BK91" s="65">
        <f t="shared" si="179"/>
        <v>0</v>
      </c>
      <c r="BL91" s="65">
        <f t="shared" si="179"/>
        <v>0</v>
      </c>
      <c r="BM91" s="65">
        <f t="shared" si="179"/>
        <v>0</v>
      </c>
      <c r="BN91" s="65">
        <f t="shared" si="179"/>
        <v>0</v>
      </c>
      <c r="BO91" s="65">
        <f t="shared" si="179"/>
        <v>0</v>
      </c>
      <c r="BP91" s="65">
        <f t="shared" si="179"/>
        <v>0</v>
      </c>
      <c r="BQ91" s="65">
        <f t="shared" si="179"/>
        <v>0</v>
      </c>
      <c r="BR91" s="65">
        <f t="shared" si="179"/>
        <v>0</v>
      </c>
      <c r="BT91" s="65"/>
      <c r="BU91" s="65"/>
      <c r="BV91" s="65"/>
      <c r="BW91" s="65"/>
      <c r="BX91" s="65"/>
      <c r="BY91" s="65"/>
      <c r="BZ91" s="65"/>
      <c r="CA91" s="65"/>
      <c r="CB91" s="65"/>
      <c r="CC91" s="65"/>
      <c r="CD91" s="65"/>
      <c r="CE91" s="65"/>
    </row>
    <row r="92" spans="1:98">
      <c r="A92" s="306"/>
      <c r="B92" s="309"/>
      <c r="C92" s="309"/>
      <c r="D92" s="309"/>
      <c r="E92" s="312"/>
      <c r="F92" s="309"/>
      <c r="G92" s="72" t="s">
        <v>162</v>
      </c>
      <c r="H92" s="71"/>
      <c r="I92" s="70"/>
      <c r="J92" s="70"/>
      <c r="K92" s="70"/>
      <c r="L92" s="70"/>
      <c r="M92" s="70"/>
      <c r="N92" s="70"/>
      <c r="O92" s="70"/>
      <c r="P92" s="70"/>
      <c r="Q92" s="70"/>
      <c r="R92" s="70"/>
      <c r="S92" s="70"/>
      <c r="T92" s="67">
        <f t="shared" si="135"/>
        <v>0</v>
      </c>
      <c r="U92" s="69"/>
      <c r="V92" s="68"/>
      <c r="W92" s="68"/>
      <c r="X92" s="68"/>
      <c r="Y92" s="68"/>
      <c r="Z92" s="68"/>
      <c r="AA92" s="68"/>
      <c r="AB92" s="68"/>
      <c r="AC92" s="68"/>
      <c r="AD92" s="68"/>
      <c r="AE92" s="68"/>
      <c r="AF92" s="68"/>
      <c r="AG92" s="67">
        <f t="shared" si="136"/>
        <v>0</v>
      </c>
      <c r="AN92" s="62">
        <v>3</v>
      </c>
      <c r="AO92" s="62">
        <v>2</v>
      </c>
      <c r="AP92" s="62">
        <v>3</v>
      </c>
      <c r="AQ92" s="64">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62">
        <f ca="1">COUNTIF(INDIRECT("H"&amp;(ROW()+12*(($AN92-1)*3+$AO92)-ROW())/12+5):INDIRECT("S"&amp;(ROW()+12*(($AN92-1)*3+$AO92)-ROW())/12+5),AQ92)</f>
        <v>0</v>
      </c>
      <c r="AS92" s="64">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62">
        <f ca="1">COUNTIF(INDIRECT("U"&amp;(ROW()+12*(($AN92-1)*3+$AO92)-ROW())/12+5):INDIRECT("AF"&amp;(ROW()+12*(($AN92-1)*3+$AO92)-ROW())/12+5),AS92)</f>
        <v>0</v>
      </c>
      <c r="AU92" s="62">
        <f ca="1">IF(AND(AQ92+AS92&gt;0,AR92+AT92&gt;0),COUNTIF(AU$6:AU91,"&gt;0")+1,0)</f>
        <v>0</v>
      </c>
      <c r="BE92" s="62">
        <v>3</v>
      </c>
      <c r="BF92" s="66"/>
      <c r="BG92" s="65"/>
      <c r="BH92" s="65"/>
      <c r="BI92" s="65"/>
      <c r="BJ92" s="65"/>
      <c r="BK92" s="65"/>
      <c r="BL92" s="65"/>
      <c r="BM92" s="65"/>
      <c r="BN92" s="65"/>
      <c r="BO92" s="65"/>
      <c r="BP92" s="65"/>
      <c r="BQ92" s="65"/>
      <c r="BR92" s="65"/>
      <c r="BT92" s="65"/>
      <c r="BU92" s="65"/>
      <c r="BV92" s="65"/>
      <c r="BW92" s="65"/>
      <c r="BX92" s="65"/>
      <c r="BY92" s="65"/>
      <c r="BZ92" s="65"/>
      <c r="CA92" s="65"/>
      <c r="CB92" s="65"/>
      <c r="CC92" s="65"/>
      <c r="CD92" s="65"/>
      <c r="CE92" s="65"/>
    </row>
    <row r="93" spans="1:98">
      <c r="A93" s="304">
        <v>30</v>
      </c>
      <c r="B93" s="307"/>
      <c r="C93" s="307"/>
      <c r="D93" s="307"/>
      <c r="E93" s="310"/>
      <c r="F93" s="307"/>
      <c r="G93" s="84" t="s">
        <v>89</v>
      </c>
      <c r="H93" s="83"/>
      <c r="I93" s="82" t="str">
        <f t="shared" ref="I93:S94" si="180">IF(H93="","",H93)</f>
        <v/>
      </c>
      <c r="J93" s="82" t="str">
        <f t="shared" si="180"/>
        <v/>
      </c>
      <c r="K93" s="82" t="str">
        <f t="shared" si="180"/>
        <v/>
      </c>
      <c r="L93" s="82" t="str">
        <f t="shared" si="180"/>
        <v/>
      </c>
      <c r="M93" s="82" t="str">
        <f t="shared" si="180"/>
        <v/>
      </c>
      <c r="N93" s="82" t="str">
        <f t="shared" si="180"/>
        <v/>
      </c>
      <c r="O93" s="82" t="str">
        <f t="shared" si="180"/>
        <v/>
      </c>
      <c r="P93" s="82" t="str">
        <f t="shared" si="180"/>
        <v/>
      </c>
      <c r="Q93" s="82" t="str">
        <f t="shared" si="180"/>
        <v/>
      </c>
      <c r="R93" s="82" t="str">
        <f t="shared" si="180"/>
        <v/>
      </c>
      <c r="S93" s="82" t="str">
        <f t="shared" si="180"/>
        <v/>
      </c>
      <c r="T93" s="79">
        <f t="shared" si="135"/>
        <v>0</v>
      </c>
      <c r="U93" s="81"/>
      <c r="V93" s="80" t="str">
        <f t="shared" ref="V93:AF94" si="181">IF(U93="","",U93)</f>
        <v/>
      </c>
      <c r="W93" s="80" t="str">
        <f t="shared" si="181"/>
        <v/>
      </c>
      <c r="X93" s="80" t="str">
        <f t="shared" si="181"/>
        <v/>
      </c>
      <c r="Y93" s="80" t="str">
        <f t="shared" si="181"/>
        <v/>
      </c>
      <c r="Z93" s="80" t="str">
        <f t="shared" si="181"/>
        <v/>
      </c>
      <c r="AA93" s="80" t="str">
        <f t="shared" si="181"/>
        <v/>
      </c>
      <c r="AB93" s="80" t="str">
        <f t="shared" si="181"/>
        <v/>
      </c>
      <c r="AC93" s="80" t="str">
        <f t="shared" si="181"/>
        <v/>
      </c>
      <c r="AD93" s="80" t="str">
        <f t="shared" si="181"/>
        <v/>
      </c>
      <c r="AE93" s="80" t="str">
        <f t="shared" si="181"/>
        <v/>
      </c>
      <c r="AF93" s="80" t="str">
        <f t="shared" si="181"/>
        <v/>
      </c>
      <c r="AG93" s="79">
        <f t="shared" si="136"/>
        <v>0</v>
      </c>
      <c r="AN93" s="62">
        <v>3</v>
      </c>
      <c r="AO93" s="62">
        <v>2</v>
      </c>
      <c r="AP93" s="62">
        <v>4</v>
      </c>
      <c r="AQ93" s="64">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62">
        <f ca="1">COUNTIF(INDIRECT("H"&amp;(ROW()+12*(($AN93-1)*3+$AO93)-ROW())/12+5):INDIRECT("S"&amp;(ROW()+12*(($AN93-1)*3+$AO93)-ROW())/12+5),AQ93)</f>
        <v>0</v>
      </c>
      <c r="AS93" s="64">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62">
        <f ca="1">COUNTIF(INDIRECT("U"&amp;(ROW()+12*(($AN93-1)*3+$AO93)-ROW())/12+5):INDIRECT("AF"&amp;(ROW()+12*(($AN93-1)*3+$AO93)-ROW())/12+5),AS93)</f>
        <v>0</v>
      </c>
      <c r="AU93" s="62">
        <f ca="1">IF(AND(AQ93+AS93&gt;0,AR93+AT93&gt;0),COUNTIF(AU$6:AU92,"&gt;0")+1,0)</f>
        <v>0</v>
      </c>
      <c r="BE93" s="62">
        <v>1</v>
      </c>
      <c r="BG93" s="65">
        <f t="shared" ref="BG93:BR93" si="182">SUM(H93:H94)</f>
        <v>0</v>
      </c>
      <c r="BH93" s="65">
        <f t="shared" si="182"/>
        <v>0</v>
      </c>
      <c r="BI93" s="65">
        <f t="shared" si="182"/>
        <v>0</v>
      </c>
      <c r="BJ93" s="65">
        <f t="shared" si="182"/>
        <v>0</v>
      </c>
      <c r="BK93" s="65">
        <f t="shared" si="182"/>
        <v>0</v>
      </c>
      <c r="BL93" s="65">
        <f t="shared" si="182"/>
        <v>0</v>
      </c>
      <c r="BM93" s="65">
        <f t="shared" si="182"/>
        <v>0</v>
      </c>
      <c r="BN93" s="65">
        <f t="shared" si="182"/>
        <v>0</v>
      </c>
      <c r="BO93" s="65">
        <f t="shared" si="182"/>
        <v>0</v>
      </c>
      <c r="BP93" s="65">
        <f t="shared" si="182"/>
        <v>0</v>
      </c>
      <c r="BQ93" s="65">
        <f t="shared" si="182"/>
        <v>0</v>
      </c>
      <c r="BR93" s="65">
        <f t="shared" si="182"/>
        <v>0</v>
      </c>
      <c r="BT93" s="65">
        <f t="shared" ref="BT93:CE93" si="183">SUM(U93:U94)</f>
        <v>0</v>
      </c>
      <c r="BU93" s="65">
        <f t="shared" si="183"/>
        <v>0</v>
      </c>
      <c r="BV93" s="65">
        <f t="shared" si="183"/>
        <v>0</v>
      </c>
      <c r="BW93" s="65">
        <f t="shared" si="183"/>
        <v>0</v>
      </c>
      <c r="BX93" s="65">
        <f t="shared" si="183"/>
        <v>0</v>
      </c>
      <c r="BY93" s="65">
        <f t="shared" si="183"/>
        <v>0</v>
      </c>
      <c r="BZ93" s="65">
        <f t="shared" si="183"/>
        <v>0</v>
      </c>
      <c r="CA93" s="65">
        <f t="shared" si="183"/>
        <v>0</v>
      </c>
      <c r="CB93" s="65">
        <f t="shared" si="183"/>
        <v>0</v>
      </c>
      <c r="CC93" s="65">
        <f t="shared" si="183"/>
        <v>0</v>
      </c>
      <c r="CD93" s="65">
        <f t="shared" si="183"/>
        <v>0</v>
      </c>
      <c r="CE93" s="65">
        <f t="shared" si="183"/>
        <v>0</v>
      </c>
      <c r="CH93" s="66" t="s">
        <v>88</v>
      </c>
      <c r="CI93" s="65">
        <f t="shared" ref="CI93:CT93" si="184">IF(OR($D93="副園長",$D93="教頭",$D93="主任保育士",$D93="主幹教諭"),0,BG93)</f>
        <v>0</v>
      </c>
      <c r="CJ93" s="65">
        <f t="shared" si="184"/>
        <v>0</v>
      </c>
      <c r="CK93" s="65">
        <f t="shared" si="184"/>
        <v>0</v>
      </c>
      <c r="CL93" s="65">
        <f t="shared" si="184"/>
        <v>0</v>
      </c>
      <c r="CM93" s="65">
        <f t="shared" si="184"/>
        <v>0</v>
      </c>
      <c r="CN93" s="65">
        <f t="shared" si="184"/>
        <v>0</v>
      </c>
      <c r="CO93" s="65">
        <f t="shared" si="184"/>
        <v>0</v>
      </c>
      <c r="CP93" s="65">
        <f t="shared" si="184"/>
        <v>0</v>
      </c>
      <c r="CQ93" s="65">
        <f t="shared" si="184"/>
        <v>0</v>
      </c>
      <c r="CR93" s="65">
        <f t="shared" si="184"/>
        <v>0</v>
      </c>
      <c r="CS93" s="65">
        <f t="shared" si="184"/>
        <v>0</v>
      </c>
      <c r="CT93" s="65">
        <f t="shared" si="184"/>
        <v>0</v>
      </c>
    </row>
    <row r="94" spans="1:98">
      <c r="A94" s="305"/>
      <c r="B94" s="308"/>
      <c r="C94" s="308"/>
      <c r="D94" s="308"/>
      <c r="E94" s="311"/>
      <c r="F94" s="308"/>
      <c r="G94" s="78" t="s">
        <v>87</v>
      </c>
      <c r="H94" s="77"/>
      <c r="I94" s="76" t="str">
        <f t="shared" si="180"/>
        <v/>
      </c>
      <c r="J94" s="76" t="str">
        <f t="shared" si="180"/>
        <v/>
      </c>
      <c r="K94" s="76" t="str">
        <f t="shared" si="180"/>
        <v/>
      </c>
      <c r="L94" s="76" t="str">
        <f t="shared" si="180"/>
        <v/>
      </c>
      <c r="M94" s="76" t="str">
        <f t="shared" si="180"/>
        <v/>
      </c>
      <c r="N94" s="76" t="str">
        <f t="shared" si="180"/>
        <v/>
      </c>
      <c r="O94" s="76" t="str">
        <f t="shared" si="180"/>
        <v/>
      </c>
      <c r="P94" s="76" t="str">
        <f t="shared" si="180"/>
        <v/>
      </c>
      <c r="Q94" s="76" t="str">
        <f t="shared" si="180"/>
        <v/>
      </c>
      <c r="R94" s="76" t="str">
        <f t="shared" si="180"/>
        <v/>
      </c>
      <c r="S94" s="76" t="str">
        <f t="shared" si="180"/>
        <v/>
      </c>
      <c r="T94" s="73">
        <f t="shared" si="135"/>
        <v>0</v>
      </c>
      <c r="U94" s="75"/>
      <c r="V94" s="74" t="str">
        <f t="shared" si="181"/>
        <v/>
      </c>
      <c r="W94" s="74" t="str">
        <f t="shared" si="181"/>
        <v/>
      </c>
      <c r="X94" s="74" t="str">
        <f t="shared" si="181"/>
        <v/>
      </c>
      <c r="Y94" s="74" t="str">
        <f t="shared" si="181"/>
        <v/>
      </c>
      <c r="Z94" s="74" t="str">
        <f t="shared" si="181"/>
        <v/>
      </c>
      <c r="AA94" s="74" t="str">
        <f t="shared" si="181"/>
        <v/>
      </c>
      <c r="AB94" s="74" t="str">
        <f t="shared" si="181"/>
        <v/>
      </c>
      <c r="AC94" s="74" t="str">
        <f t="shared" si="181"/>
        <v/>
      </c>
      <c r="AD94" s="74" t="str">
        <f t="shared" si="181"/>
        <v/>
      </c>
      <c r="AE94" s="74" t="str">
        <f t="shared" si="181"/>
        <v/>
      </c>
      <c r="AF94" s="74" t="str">
        <f t="shared" si="181"/>
        <v/>
      </c>
      <c r="AG94" s="73">
        <f t="shared" si="136"/>
        <v>0</v>
      </c>
      <c r="AN94" s="62">
        <v>3</v>
      </c>
      <c r="AO94" s="62">
        <v>2</v>
      </c>
      <c r="AP94" s="62">
        <v>5</v>
      </c>
      <c r="AQ94" s="64">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62">
        <f ca="1">COUNTIF(INDIRECT("H"&amp;(ROW()+12*(($AN94-1)*3+$AO94)-ROW())/12+5):INDIRECT("S"&amp;(ROW()+12*(($AN94-1)*3+$AO94)-ROW())/12+5),AQ94)</f>
        <v>0</v>
      </c>
      <c r="AS94" s="64">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62">
        <f ca="1">COUNTIF(INDIRECT("U"&amp;(ROW()+12*(($AN94-1)*3+$AO94)-ROW())/12+5):INDIRECT("AF"&amp;(ROW()+12*(($AN94-1)*3+$AO94)-ROW())/12+5),AS94)</f>
        <v>0</v>
      </c>
      <c r="AU94" s="62">
        <f ca="1">IF(AND(AQ94+AS94&gt;0,AR94+AT94&gt;0),COUNTIF(AU$6:AU93,"&gt;0")+1,0)</f>
        <v>0</v>
      </c>
      <c r="BE94" s="62">
        <v>2</v>
      </c>
      <c r="BF94" s="62" t="s">
        <v>86</v>
      </c>
      <c r="BG94" s="65">
        <f t="shared" ref="BG94:BR94" si="185">IF(BG93+BT93&gt;$AJ$27,1,0)</f>
        <v>0</v>
      </c>
      <c r="BH94" s="65">
        <f t="shared" si="185"/>
        <v>0</v>
      </c>
      <c r="BI94" s="65">
        <f t="shared" si="185"/>
        <v>0</v>
      </c>
      <c r="BJ94" s="65">
        <f t="shared" si="185"/>
        <v>0</v>
      </c>
      <c r="BK94" s="65">
        <f t="shared" si="185"/>
        <v>0</v>
      </c>
      <c r="BL94" s="65">
        <f t="shared" si="185"/>
        <v>0</v>
      </c>
      <c r="BM94" s="65">
        <f t="shared" si="185"/>
        <v>0</v>
      </c>
      <c r="BN94" s="65">
        <f t="shared" si="185"/>
        <v>0</v>
      </c>
      <c r="BO94" s="65">
        <f t="shared" si="185"/>
        <v>0</v>
      </c>
      <c r="BP94" s="65">
        <f t="shared" si="185"/>
        <v>0</v>
      </c>
      <c r="BQ94" s="65">
        <f t="shared" si="185"/>
        <v>0</v>
      </c>
      <c r="BR94" s="65">
        <f t="shared" si="185"/>
        <v>0</v>
      </c>
    </row>
    <row r="95" spans="1:98">
      <c r="A95" s="306"/>
      <c r="B95" s="309"/>
      <c r="C95" s="309"/>
      <c r="D95" s="309"/>
      <c r="E95" s="312"/>
      <c r="F95" s="309"/>
      <c r="G95" s="72" t="s">
        <v>162</v>
      </c>
      <c r="H95" s="71"/>
      <c r="I95" s="70"/>
      <c r="J95" s="70"/>
      <c r="K95" s="70"/>
      <c r="L95" s="70"/>
      <c r="M95" s="70"/>
      <c r="N95" s="70"/>
      <c r="O95" s="70"/>
      <c r="P95" s="70"/>
      <c r="Q95" s="70"/>
      <c r="R95" s="70"/>
      <c r="S95" s="70"/>
      <c r="T95" s="67">
        <f t="shared" si="135"/>
        <v>0</v>
      </c>
      <c r="U95" s="69"/>
      <c r="V95" s="68"/>
      <c r="W95" s="68"/>
      <c r="X95" s="68"/>
      <c r="Y95" s="68"/>
      <c r="Z95" s="68"/>
      <c r="AA95" s="68"/>
      <c r="AB95" s="68"/>
      <c r="AC95" s="68"/>
      <c r="AD95" s="68"/>
      <c r="AE95" s="68"/>
      <c r="AF95" s="68"/>
      <c r="AG95" s="67">
        <f t="shared" si="136"/>
        <v>0</v>
      </c>
      <c r="AN95" s="62">
        <v>3</v>
      </c>
      <c r="AO95" s="62">
        <v>2</v>
      </c>
      <c r="AP95" s="62">
        <v>6</v>
      </c>
      <c r="AQ95" s="64">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62">
        <f ca="1">COUNTIF(INDIRECT("H"&amp;(ROW()+12*(($AN95-1)*3+$AO95)-ROW())/12+5):INDIRECT("S"&amp;(ROW()+12*(($AN95-1)*3+$AO95)-ROW())/12+5),AQ95)</f>
        <v>0</v>
      </c>
      <c r="AS95" s="64">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62">
        <f ca="1">COUNTIF(INDIRECT("U"&amp;(ROW()+12*(($AN95-1)*3+$AO95)-ROW())/12+5):INDIRECT("AF"&amp;(ROW()+12*(($AN95-1)*3+$AO95)-ROW())/12+5),AS95)</f>
        <v>0</v>
      </c>
      <c r="AU95" s="62">
        <f ca="1">IF(AND(AQ95+AS95&gt;0,AR95+AT95&gt;0),COUNTIF(AU$6:AU94,"&gt;0")+1,0)</f>
        <v>0</v>
      </c>
      <c r="BE95" s="62">
        <v>3</v>
      </c>
      <c r="BF95" s="66"/>
      <c r="BG95" s="65"/>
      <c r="BH95" s="65"/>
      <c r="BI95" s="65"/>
      <c r="BJ95" s="65"/>
      <c r="BK95" s="65"/>
      <c r="BL95" s="65"/>
      <c r="BM95" s="65"/>
      <c r="BN95" s="65"/>
      <c r="BO95" s="65"/>
      <c r="BP95" s="65"/>
      <c r="BQ95" s="65"/>
      <c r="BR95" s="65"/>
    </row>
    <row r="96" spans="1:98">
      <c r="A96" s="304">
        <v>31</v>
      </c>
      <c r="B96" s="307"/>
      <c r="C96" s="307"/>
      <c r="D96" s="307"/>
      <c r="E96" s="310"/>
      <c r="F96" s="307"/>
      <c r="G96" s="84" t="s">
        <v>89</v>
      </c>
      <c r="H96" s="83"/>
      <c r="I96" s="82" t="str">
        <f t="shared" ref="I96:S97" si="186">IF(H96="","",H96)</f>
        <v/>
      </c>
      <c r="J96" s="82" t="str">
        <f t="shared" si="186"/>
        <v/>
      </c>
      <c r="K96" s="82" t="str">
        <f t="shared" si="186"/>
        <v/>
      </c>
      <c r="L96" s="82" t="str">
        <f t="shared" si="186"/>
        <v/>
      </c>
      <c r="M96" s="82" t="str">
        <f t="shared" si="186"/>
        <v/>
      </c>
      <c r="N96" s="82" t="str">
        <f t="shared" si="186"/>
        <v/>
      </c>
      <c r="O96" s="82" t="str">
        <f t="shared" si="186"/>
        <v/>
      </c>
      <c r="P96" s="82" t="str">
        <f t="shared" si="186"/>
        <v/>
      </c>
      <c r="Q96" s="82" t="str">
        <f t="shared" si="186"/>
        <v/>
      </c>
      <c r="R96" s="82" t="str">
        <f t="shared" si="186"/>
        <v/>
      </c>
      <c r="S96" s="82" t="str">
        <f t="shared" si="186"/>
        <v/>
      </c>
      <c r="T96" s="79">
        <f t="shared" si="135"/>
        <v>0</v>
      </c>
      <c r="U96" s="81"/>
      <c r="V96" s="80" t="str">
        <f t="shared" ref="V96:AF97" si="187">IF(U96="","",U96)</f>
        <v/>
      </c>
      <c r="W96" s="80" t="str">
        <f t="shared" si="187"/>
        <v/>
      </c>
      <c r="X96" s="80" t="str">
        <f t="shared" si="187"/>
        <v/>
      </c>
      <c r="Y96" s="80" t="str">
        <f t="shared" si="187"/>
        <v/>
      </c>
      <c r="Z96" s="80" t="str">
        <f t="shared" si="187"/>
        <v/>
      </c>
      <c r="AA96" s="80" t="str">
        <f t="shared" si="187"/>
        <v/>
      </c>
      <c r="AB96" s="80" t="str">
        <f t="shared" si="187"/>
        <v/>
      </c>
      <c r="AC96" s="80" t="str">
        <f t="shared" si="187"/>
        <v/>
      </c>
      <c r="AD96" s="80" t="str">
        <f t="shared" si="187"/>
        <v/>
      </c>
      <c r="AE96" s="80" t="str">
        <f t="shared" si="187"/>
        <v/>
      </c>
      <c r="AF96" s="80" t="str">
        <f t="shared" si="187"/>
        <v/>
      </c>
      <c r="AG96" s="79">
        <f t="shared" si="136"/>
        <v>0</v>
      </c>
      <c r="AN96" s="62">
        <v>3</v>
      </c>
      <c r="AO96" s="62">
        <v>2</v>
      </c>
      <c r="AP96" s="62">
        <v>7</v>
      </c>
      <c r="AQ96" s="64">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62">
        <f ca="1">COUNTIF(INDIRECT("H"&amp;(ROW()+12*(($AN96-1)*3+$AO96)-ROW())/12+5):INDIRECT("S"&amp;(ROW()+12*(($AN96-1)*3+$AO96)-ROW())/12+5),AQ96)</f>
        <v>0</v>
      </c>
      <c r="AS96" s="64">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62">
        <f ca="1">COUNTIF(INDIRECT("U"&amp;(ROW()+12*(($AN96-1)*3+$AO96)-ROW())/12+5):INDIRECT("AF"&amp;(ROW()+12*(($AN96-1)*3+$AO96)-ROW())/12+5),AS96)</f>
        <v>0</v>
      </c>
      <c r="AU96" s="62">
        <f ca="1">IF(AND(AQ96+AS96&gt;0,AR96+AT96&gt;0),COUNTIF(AU$6:AU95,"&gt;0")+1,0)</f>
        <v>0</v>
      </c>
      <c r="BE96" s="62">
        <v>1</v>
      </c>
      <c r="BG96" s="65">
        <f t="shared" ref="BG96:BR96" si="188">SUM(H96:H97)</f>
        <v>0</v>
      </c>
      <c r="BH96" s="65">
        <f t="shared" si="188"/>
        <v>0</v>
      </c>
      <c r="BI96" s="65">
        <f t="shared" si="188"/>
        <v>0</v>
      </c>
      <c r="BJ96" s="65">
        <f t="shared" si="188"/>
        <v>0</v>
      </c>
      <c r="BK96" s="65">
        <f t="shared" si="188"/>
        <v>0</v>
      </c>
      <c r="BL96" s="65">
        <f t="shared" si="188"/>
        <v>0</v>
      </c>
      <c r="BM96" s="65">
        <f t="shared" si="188"/>
        <v>0</v>
      </c>
      <c r="BN96" s="65">
        <f t="shared" si="188"/>
        <v>0</v>
      </c>
      <c r="BO96" s="65">
        <f t="shared" si="188"/>
        <v>0</v>
      </c>
      <c r="BP96" s="65">
        <f t="shared" si="188"/>
        <v>0</v>
      </c>
      <c r="BQ96" s="65">
        <f t="shared" si="188"/>
        <v>0</v>
      </c>
      <c r="BR96" s="65">
        <f t="shared" si="188"/>
        <v>0</v>
      </c>
      <c r="BT96" s="65">
        <f t="shared" ref="BT96:CE96" si="189">SUM(U96:U97)</f>
        <v>0</v>
      </c>
      <c r="BU96" s="65">
        <f t="shared" si="189"/>
        <v>0</v>
      </c>
      <c r="BV96" s="65">
        <f t="shared" si="189"/>
        <v>0</v>
      </c>
      <c r="BW96" s="65">
        <f t="shared" si="189"/>
        <v>0</v>
      </c>
      <c r="BX96" s="65">
        <f t="shared" si="189"/>
        <v>0</v>
      </c>
      <c r="BY96" s="65">
        <f t="shared" si="189"/>
        <v>0</v>
      </c>
      <c r="BZ96" s="65">
        <f t="shared" si="189"/>
        <v>0</v>
      </c>
      <c r="CA96" s="65">
        <f t="shared" si="189"/>
        <v>0</v>
      </c>
      <c r="CB96" s="65">
        <f t="shared" si="189"/>
        <v>0</v>
      </c>
      <c r="CC96" s="65">
        <f t="shared" si="189"/>
        <v>0</v>
      </c>
      <c r="CD96" s="65">
        <f t="shared" si="189"/>
        <v>0</v>
      </c>
      <c r="CE96" s="65">
        <f t="shared" si="189"/>
        <v>0</v>
      </c>
      <c r="CH96" s="66" t="s">
        <v>88</v>
      </c>
      <c r="CI96" s="65">
        <f t="shared" ref="CI96:CT96" si="190">IF(OR($D96="副園長",$D96="教頭",$D96="主任保育士",$D96="主幹教諭"),0,BG96)</f>
        <v>0</v>
      </c>
      <c r="CJ96" s="65">
        <f t="shared" si="190"/>
        <v>0</v>
      </c>
      <c r="CK96" s="65">
        <f t="shared" si="190"/>
        <v>0</v>
      </c>
      <c r="CL96" s="65">
        <f t="shared" si="190"/>
        <v>0</v>
      </c>
      <c r="CM96" s="65">
        <f t="shared" si="190"/>
        <v>0</v>
      </c>
      <c r="CN96" s="65">
        <f t="shared" si="190"/>
        <v>0</v>
      </c>
      <c r="CO96" s="65">
        <f t="shared" si="190"/>
        <v>0</v>
      </c>
      <c r="CP96" s="65">
        <f t="shared" si="190"/>
        <v>0</v>
      </c>
      <c r="CQ96" s="65">
        <f t="shared" si="190"/>
        <v>0</v>
      </c>
      <c r="CR96" s="65">
        <f t="shared" si="190"/>
        <v>0</v>
      </c>
      <c r="CS96" s="65">
        <f t="shared" si="190"/>
        <v>0</v>
      </c>
      <c r="CT96" s="65">
        <f t="shared" si="190"/>
        <v>0</v>
      </c>
    </row>
    <row r="97" spans="1:98">
      <c r="A97" s="305"/>
      <c r="B97" s="308"/>
      <c r="C97" s="308"/>
      <c r="D97" s="308"/>
      <c r="E97" s="311"/>
      <c r="F97" s="308"/>
      <c r="G97" s="78" t="s">
        <v>87</v>
      </c>
      <c r="H97" s="77"/>
      <c r="I97" s="76" t="str">
        <f t="shared" si="186"/>
        <v/>
      </c>
      <c r="J97" s="76" t="str">
        <f t="shared" si="186"/>
        <v/>
      </c>
      <c r="K97" s="76" t="str">
        <f t="shared" si="186"/>
        <v/>
      </c>
      <c r="L97" s="76" t="str">
        <f t="shared" si="186"/>
        <v/>
      </c>
      <c r="M97" s="76" t="str">
        <f t="shared" si="186"/>
        <v/>
      </c>
      <c r="N97" s="76" t="str">
        <f t="shared" si="186"/>
        <v/>
      </c>
      <c r="O97" s="76" t="str">
        <f t="shared" si="186"/>
        <v/>
      </c>
      <c r="P97" s="76" t="str">
        <f t="shared" si="186"/>
        <v/>
      </c>
      <c r="Q97" s="76" t="str">
        <f t="shared" si="186"/>
        <v/>
      </c>
      <c r="R97" s="76" t="str">
        <f t="shared" si="186"/>
        <v/>
      </c>
      <c r="S97" s="76" t="str">
        <f t="shared" si="186"/>
        <v/>
      </c>
      <c r="T97" s="73">
        <f t="shared" si="135"/>
        <v>0</v>
      </c>
      <c r="U97" s="75"/>
      <c r="V97" s="74" t="str">
        <f t="shared" si="187"/>
        <v/>
      </c>
      <c r="W97" s="74" t="str">
        <f t="shared" si="187"/>
        <v/>
      </c>
      <c r="X97" s="74" t="str">
        <f t="shared" si="187"/>
        <v/>
      </c>
      <c r="Y97" s="74" t="str">
        <f t="shared" si="187"/>
        <v/>
      </c>
      <c r="Z97" s="74" t="str">
        <f t="shared" si="187"/>
        <v/>
      </c>
      <c r="AA97" s="74" t="str">
        <f t="shared" si="187"/>
        <v/>
      </c>
      <c r="AB97" s="74" t="str">
        <f t="shared" si="187"/>
        <v/>
      </c>
      <c r="AC97" s="74" t="str">
        <f t="shared" si="187"/>
        <v/>
      </c>
      <c r="AD97" s="74" t="str">
        <f t="shared" si="187"/>
        <v/>
      </c>
      <c r="AE97" s="74" t="str">
        <f t="shared" si="187"/>
        <v/>
      </c>
      <c r="AF97" s="74" t="str">
        <f t="shared" si="187"/>
        <v/>
      </c>
      <c r="AG97" s="73">
        <f t="shared" si="136"/>
        <v>0</v>
      </c>
      <c r="AN97" s="62">
        <v>3</v>
      </c>
      <c r="AO97" s="62">
        <v>2</v>
      </c>
      <c r="AP97" s="62">
        <v>8</v>
      </c>
      <c r="AQ97" s="64">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62">
        <f ca="1">COUNTIF(INDIRECT("H"&amp;(ROW()+12*(($AN97-1)*3+$AO97)-ROW())/12+5):INDIRECT("S"&amp;(ROW()+12*(($AN97-1)*3+$AO97)-ROW())/12+5),AQ97)</f>
        <v>0</v>
      </c>
      <c r="AS97" s="64">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62">
        <f ca="1">COUNTIF(INDIRECT("U"&amp;(ROW()+12*(($AN97-1)*3+$AO97)-ROW())/12+5):INDIRECT("AF"&amp;(ROW()+12*(($AN97-1)*3+$AO97)-ROW())/12+5),AS97)</f>
        <v>0</v>
      </c>
      <c r="AU97" s="62">
        <f ca="1">IF(AND(AQ97+AS97&gt;0,AR97+AT97&gt;0),COUNTIF(AU$6:AU96,"&gt;0")+1,0)</f>
        <v>0</v>
      </c>
      <c r="BE97" s="62">
        <v>2</v>
      </c>
      <c r="BF97" s="62" t="s">
        <v>86</v>
      </c>
      <c r="BG97" s="65">
        <f t="shared" ref="BG97:BR97" si="191">IF(BG96+BT96&gt;$AJ$27,1,0)</f>
        <v>0</v>
      </c>
      <c r="BH97" s="65">
        <f t="shared" si="191"/>
        <v>0</v>
      </c>
      <c r="BI97" s="65">
        <f t="shared" si="191"/>
        <v>0</v>
      </c>
      <c r="BJ97" s="65">
        <f t="shared" si="191"/>
        <v>0</v>
      </c>
      <c r="BK97" s="65">
        <f t="shared" si="191"/>
        <v>0</v>
      </c>
      <c r="BL97" s="65">
        <f t="shared" si="191"/>
        <v>0</v>
      </c>
      <c r="BM97" s="65">
        <f t="shared" si="191"/>
        <v>0</v>
      </c>
      <c r="BN97" s="65">
        <f t="shared" si="191"/>
        <v>0</v>
      </c>
      <c r="BO97" s="65">
        <f t="shared" si="191"/>
        <v>0</v>
      </c>
      <c r="BP97" s="65">
        <f t="shared" si="191"/>
        <v>0</v>
      </c>
      <c r="BQ97" s="65">
        <f t="shared" si="191"/>
        <v>0</v>
      </c>
      <c r="BR97" s="65">
        <f t="shared" si="191"/>
        <v>0</v>
      </c>
      <c r="BT97" s="65"/>
      <c r="BU97" s="65"/>
      <c r="BV97" s="65"/>
      <c r="BW97" s="65"/>
      <c r="BX97" s="65"/>
      <c r="BY97" s="65"/>
      <c r="BZ97" s="65"/>
      <c r="CA97" s="65"/>
      <c r="CB97" s="65"/>
      <c r="CC97" s="65"/>
      <c r="CD97" s="65"/>
      <c r="CE97" s="65"/>
    </row>
    <row r="98" spans="1:98">
      <c r="A98" s="306"/>
      <c r="B98" s="309"/>
      <c r="C98" s="309"/>
      <c r="D98" s="309"/>
      <c r="E98" s="312"/>
      <c r="F98" s="309"/>
      <c r="G98" s="72" t="s">
        <v>162</v>
      </c>
      <c r="H98" s="71"/>
      <c r="I98" s="70"/>
      <c r="J98" s="70"/>
      <c r="K98" s="70"/>
      <c r="L98" s="70"/>
      <c r="M98" s="70"/>
      <c r="N98" s="70"/>
      <c r="O98" s="70"/>
      <c r="P98" s="70"/>
      <c r="Q98" s="70"/>
      <c r="R98" s="70"/>
      <c r="S98" s="70"/>
      <c r="T98" s="67">
        <f t="shared" si="135"/>
        <v>0</v>
      </c>
      <c r="U98" s="69"/>
      <c r="V98" s="68"/>
      <c r="W98" s="68"/>
      <c r="X98" s="68"/>
      <c r="Y98" s="68"/>
      <c r="Z98" s="68"/>
      <c r="AA98" s="68"/>
      <c r="AB98" s="68"/>
      <c r="AC98" s="68"/>
      <c r="AD98" s="68"/>
      <c r="AE98" s="68"/>
      <c r="AF98" s="68"/>
      <c r="AG98" s="67">
        <f t="shared" si="136"/>
        <v>0</v>
      </c>
      <c r="AN98" s="62">
        <v>3</v>
      </c>
      <c r="AO98" s="62">
        <v>2</v>
      </c>
      <c r="AP98" s="62">
        <v>9</v>
      </c>
      <c r="AQ98" s="64">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62">
        <f ca="1">COUNTIF(INDIRECT("H"&amp;(ROW()+12*(($AN98-1)*3+$AO98)-ROW())/12+5):INDIRECT("S"&amp;(ROW()+12*(($AN98-1)*3+$AO98)-ROW())/12+5),AQ98)</f>
        <v>0</v>
      </c>
      <c r="AS98" s="64">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62">
        <f ca="1">COUNTIF(INDIRECT("U"&amp;(ROW()+12*(($AN98-1)*3+$AO98)-ROW())/12+5):INDIRECT("AF"&amp;(ROW()+12*(($AN98-1)*3+$AO98)-ROW())/12+5),AS98)</f>
        <v>0</v>
      </c>
      <c r="AU98" s="62">
        <f ca="1">IF(AND(AQ98+AS98&gt;0,AR98+AT98&gt;0),COUNTIF(AU$6:AU97,"&gt;0")+1,0)</f>
        <v>0</v>
      </c>
      <c r="BE98" s="62">
        <v>3</v>
      </c>
      <c r="BG98" s="65"/>
      <c r="BH98" s="65"/>
      <c r="BI98" s="65"/>
      <c r="BJ98" s="65"/>
      <c r="BK98" s="65"/>
      <c r="BL98" s="65"/>
      <c r="BM98" s="65"/>
      <c r="BN98" s="65"/>
      <c r="BO98" s="65"/>
      <c r="BP98" s="65"/>
      <c r="BQ98" s="65"/>
      <c r="BR98" s="65"/>
      <c r="BT98" s="65"/>
      <c r="BU98" s="65"/>
      <c r="BV98" s="65"/>
      <c r="BW98" s="65"/>
      <c r="BX98" s="65"/>
      <c r="BY98" s="65"/>
      <c r="BZ98" s="65"/>
      <c r="CA98" s="65"/>
      <c r="CB98" s="65"/>
      <c r="CC98" s="65"/>
      <c r="CD98" s="65"/>
      <c r="CE98" s="65"/>
    </row>
    <row r="99" spans="1:98">
      <c r="A99" s="304">
        <v>32</v>
      </c>
      <c r="B99" s="307"/>
      <c r="C99" s="307"/>
      <c r="D99" s="307"/>
      <c r="E99" s="310"/>
      <c r="F99" s="307"/>
      <c r="G99" s="84" t="s">
        <v>89</v>
      </c>
      <c r="H99" s="83"/>
      <c r="I99" s="82" t="str">
        <f t="shared" ref="I99:S100" si="192">IF(H99="","",H99)</f>
        <v/>
      </c>
      <c r="J99" s="82" t="str">
        <f t="shared" si="192"/>
        <v/>
      </c>
      <c r="K99" s="82" t="str">
        <f t="shared" si="192"/>
        <v/>
      </c>
      <c r="L99" s="82" t="str">
        <f t="shared" si="192"/>
        <v/>
      </c>
      <c r="M99" s="82" t="str">
        <f t="shared" si="192"/>
        <v/>
      </c>
      <c r="N99" s="82" t="str">
        <f t="shared" si="192"/>
        <v/>
      </c>
      <c r="O99" s="82" t="str">
        <f t="shared" si="192"/>
        <v/>
      </c>
      <c r="P99" s="82" t="str">
        <f t="shared" si="192"/>
        <v/>
      </c>
      <c r="Q99" s="82" t="str">
        <f t="shared" si="192"/>
        <v/>
      </c>
      <c r="R99" s="82" t="str">
        <f t="shared" si="192"/>
        <v/>
      </c>
      <c r="S99" s="82" t="str">
        <f t="shared" si="192"/>
        <v/>
      </c>
      <c r="T99" s="79">
        <f t="shared" si="135"/>
        <v>0</v>
      </c>
      <c r="U99" s="81"/>
      <c r="V99" s="80" t="str">
        <f t="shared" ref="V99:AF100" si="193">IF(U99="","",U99)</f>
        <v/>
      </c>
      <c r="W99" s="80" t="str">
        <f t="shared" si="193"/>
        <v/>
      </c>
      <c r="X99" s="80" t="str">
        <f t="shared" si="193"/>
        <v/>
      </c>
      <c r="Y99" s="80" t="str">
        <f t="shared" si="193"/>
        <v/>
      </c>
      <c r="Z99" s="80" t="str">
        <f t="shared" si="193"/>
        <v/>
      </c>
      <c r="AA99" s="80" t="str">
        <f t="shared" si="193"/>
        <v/>
      </c>
      <c r="AB99" s="80" t="str">
        <f t="shared" si="193"/>
        <v/>
      </c>
      <c r="AC99" s="80" t="str">
        <f t="shared" si="193"/>
        <v/>
      </c>
      <c r="AD99" s="80" t="str">
        <f t="shared" si="193"/>
        <v/>
      </c>
      <c r="AE99" s="80" t="str">
        <f t="shared" si="193"/>
        <v/>
      </c>
      <c r="AF99" s="80" t="str">
        <f t="shared" si="193"/>
        <v/>
      </c>
      <c r="AG99" s="79">
        <f t="shared" si="136"/>
        <v>0</v>
      </c>
      <c r="AN99" s="62">
        <v>3</v>
      </c>
      <c r="AO99" s="62">
        <v>2</v>
      </c>
      <c r="AP99" s="62">
        <v>10</v>
      </c>
      <c r="AQ99" s="64">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62">
        <f ca="1">COUNTIF(INDIRECT("H"&amp;(ROW()+12*(($AN99-1)*3+$AO99)-ROW())/12+5):INDIRECT("S"&amp;(ROW()+12*(($AN99-1)*3+$AO99)-ROW())/12+5),AQ99)</f>
        <v>0</v>
      </c>
      <c r="AS99" s="64">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62">
        <f ca="1">COUNTIF(INDIRECT("U"&amp;(ROW()+12*(($AN99-1)*3+$AO99)-ROW())/12+5):INDIRECT("AF"&amp;(ROW()+12*(($AN99-1)*3+$AO99)-ROW())/12+5),AS99)</f>
        <v>0</v>
      </c>
      <c r="AU99" s="62">
        <f ca="1">IF(AND(AQ99+AS99&gt;0,AR99+AT99&gt;0),COUNTIF(AU$6:AU98,"&gt;0")+1,0)</f>
        <v>0</v>
      </c>
      <c r="BE99" s="62">
        <v>1</v>
      </c>
      <c r="BG99" s="65">
        <f t="shared" ref="BG99:BR99" si="194">SUM(H99:H100)</f>
        <v>0</v>
      </c>
      <c r="BH99" s="65">
        <f t="shared" si="194"/>
        <v>0</v>
      </c>
      <c r="BI99" s="65">
        <f t="shared" si="194"/>
        <v>0</v>
      </c>
      <c r="BJ99" s="65">
        <f t="shared" si="194"/>
        <v>0</v>
      </c>
      <c r="BK99" s="65">
        <f t="shared" si="194"/>
        <v>0</v>
      </c>
      <c r="BL99" s="65">
        <f t="shared" si="194"/>
        <v>0</v>
      </c>
      <c r="BM99" s="65">
        <f t="shared" si="194"/>
        <v>0</v>
      </c>
      <c r="BN99" s="65">
        <f t="shared" si="194"/>
        <v>0</v>
      </c>
      <c r="BO99" s="65">
        <f t="shared" si="194"/>
        <v>0</v>
      </c>
      <c r="BP99" s="65">
        <f t="shared" si="194"/>
        <v>0</v>
      </c>
      <c r="BQ99" s="65">
        <f t="shared" si="194"/>
        <v>0</v>
      </c>
      <c r="BR99" s="65">
        <f t="shared" si="194"/>
        <v>0</v>
      </c>
      <c r="BT99" s="65">
        <f t="shared" ref="BT99:CE99" si="195">SUM(U99:U100)</f>
        <v>0</v>
      </c>
      <c r="BU99" s="65">
        <f t="shared" si="195"/>
        <v>0</v>
      </c>
      <c r="BV99" s="65">
        <f t="shared" si="195"/>
        <v>0</v>
      </c>
      <c r="BW99" s="65">
        <f t="shared" si="195"/>
        <v>0</v>
      </c>
      <c r="BX99" s="65">
        <f t="shared" si="195"/>
        <v>0</v>
      </c>
      <c r="BY99" s="65">
        <f t="shared" si="195"/>
        <v>0</v>
      </c>
      <c r="BZ99" s="65">
        <f t="shared" si="195"/>
        <v>0</v>
      </c>
      <c r="CA99" s="65">
        <f t="shared" si="195"/>
        <v>0</v>
      </c>
      <c r="CB99" s="65">
        <f t="shared" si="195"/>
        <v>0</v>
      </c>
      <c r="CC99" s="65">
        <f t="shared" si="195"/>
        <v>0</v>
      </c>
      <c r="CD99" s="65">
        <f t="shared" si="195"/>
        <v>0</v>
      </c>
      <c r="CE99" s="65">
        <f t="shared" si="195"/>
        <v>0</v>
      </c>
      <c r="CH99" s="66" t="s">
        <v>88</v>
      </c>
      <c r="CI99" s="65">
        <f t="shared" ref="CI99:CT99" si="196">IF(OR($D99="副園長",$D99="教頭",$D99="主任保育士",$D99="主幹教諭"),0,BG99)</f>
        <v>0</v>
      </c>
      <c r="CJ99" s="65">
        <f t="shared" si="196"/>
        <v>0</v>
      </c>
      <c r="CK99" s="65">
        <f t="shared" si="196"/>
        <v>0</v>
      </c>
      <c r="CL99" s="65">
        <f t="shared" si="196"/>
        <v>0</v>
      </c>
      <c r="CM99" s="65">
        <f t="shared" si="196"/>
        <v>0</v>
      </c>
      <c r="CN99" s="65">
        <f t="shared" si="196"/>
        <v>0</v>
      </c>
      <c r="CO99" s="65">
        <f t="shared" si="196"/>
        <v>0</v>
      </c>
      <c r="CP99" s="65">
        <f t="shared" si="196"/>
        <v>0</v>
      </c>
      <c r="CQ99" s="65">
        <f t="shared" si="196"/>
        <v>0</v>
      </c>
      <c r="CR99" s="65">
        <f t="shared" si="196"/>
        <v>0</v>
      </c>
      <c r="CS99" s="65">
        <f t="shared" si="196"/>
        <v>0</v>
      </c>
      <c r="CT99" s="65">
        <f t="shared" si="196"/>
        <v>0</v>
      </c>
    </row>
    <row r="100" spans="1:98">
      <c r="A100" s="305"/>
      <c r="B100" s="308"/>
      <c r="C100" s="308"/>
      <c r="D100" s="308"/>
      <c r="E100" s="311"/>
      <c r="F100" s="308"/>
      <c r="G100" s="78" t="s">
        <v>87</v>
      </c>
      <c r="H100" s="77"/>
      <c r="I100" s="76" t="str">
        <f t="shared" si="192"/>
        <v/>
      </c>
      <c r="J100" s="76" t="str">
        <f t="shared" si="192"/>
        <v/>
      </c>
      <c r="K100" s="76" t="str">
        <f t="shared" si="192"/>
        <v/>
      </c>
      <c r="L100" s="76" t="str">
        <f t="shared" si="192"/>
        <v/>
      </c>
      <c r="M100" s="76" t="str">
        <f t="shared" si="192"/>
        <v/>
      </c>
      <c r="N100" s="76" t="str">
        <f t="shared" si="192"/>
        <v/>
      </c>
      <c r="O100" s="76" t="str">
        <f t="shared" si="192"/>
        <v/>
      </c>
      <c r="P100" s="76" t="str">
        <f t="shared" si="192"/>
        <v/>
      </c>
      <c r="Q100" s="76" t="str">
        <f t="shared" si="192"/>
        <v/>
      </c>
      <c r="R100" s="76" t="str">
        <f t="shared" si="192"/>
        <v/>
      </c>
      <c r="S100" s="76" t="str">
        <f t="shared" si="192"/>
        <v/>
      </c>
      <c r="T100" s="73">
        <f t="shared" si="135"/>
        <v>0</v>
      </c>
      <c r="U100" s="75"/>
      <c r="V100" s="74" t="str">
        <f t="shared" si="193"/>
        <v/>
      </c>
      <c r="W100" s="74" t="str">
        <f t="shared" si="193"/>
        <v/>
      </c>
      <c r="X100" s="74" t="str">
        <f t="shared" si="193"/>
        <v/>
      </c>
      <c r="Y100" s="74" t="str">
        <f t="shared" si="193"/>
        <v/>
      </c>
      <c r="Z100" s="74" t="str">
        <f t="shared" si="193"/>
        <v/>
      </c>
      <c r="AA100" s="74" t="str">
        <f t="shared" si="193"/>
        <v/>
      </c>
      <c r="AB100" s="74" t="str">
        <f t="shared" si="193"/>
        <v/>
      </c>
      <c r="AC100" s="74" t="str">
        <f t="shared" si="193"/>
        <v/>
      </c>
      <c r="AD100" s="74" t="str">
        <f t="shared" si="193"/>
        <v/>
      </c>
      <c r="AE100" s="74" t="str">
        <f t="shared" si="193"/>
        <v/>
      </c>
      <c r="AF100" s="74" t="str">
        <f t="shared" si="193"/>
        <v/>
      </c>
      <c r="AG100" s="73">
        <f t="shared" si="136"/>
        <v>0</v>
      </c>
      <c r="AN100" s="62">
        <v>3</v>
      </c>
      <c r="AO100" s="62">
        <v>2</v>
      </c>
      <c r="AP100" s="62">
        <v>11</v>
      </c>
      <c r="AQ100" s="64">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62">
        <f ca="1">COUNTIF(INDIRECT("H"&amp;(ROW()+12*(($AN100-1)*3+$AO100)-ROW())/12+5):INDIRECT("S"&amp;(ROW()+12*(($AN100-1)*3+$AO100)-ROW())/12+5),AQ100)</f>
        <v>0</v>
      </c>
      <c r="AS100" s="64">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62">
        <f ca="1">COUNTIF(INDIRECT("U"&amp;(ROW()+12*(($AN100-1)*3+$AO100)-ROW())/12+5):INDIRECT("AF"&amp;(ROW()+12*(($AN100-1)*3+$AO100)-ROW())/12+5),AS100)</f>
        <v>0</v>
      </c>
      <c r="AU100" s="62">
        <f ca="1">IF(AND(AQ100+AS100&gt;0,AR100+AT100&gt;0),COUNTIF(AU$6:AU99,"&gt;0")+1,0)</f>
        <v>0</v>
      </c>
      <c r="BE100" s="62">
        <v>2</v>
      </c>
      <c r="BF100" s="62" t="s">
        <v>86</v>
      </c>
      <c r="BG100" s="65">
        <f t="shared" ref="BG100:BR100" si="197">IF(BG99+BT99&gt;$AJ$27,1,0)</f>
        <v>0</v>
      </c>
      <c r="BH100" s="65">
        <f t="shared" si="197"/>
        <v>0</v>
      </c>
      <c r="BI100" s="65">
        <f t="shared" si="197"/>
        <v>0</v>
      </c>
      <c r="BJ100" s="65">
        <f t="shared" si="197"/>
        <v>0</v>
      </c>
      <c r="BK100" s="65">
        <f t="shared" si="197"/>
        <v>0</v>
      </c>
      <c r="BL100" s="65">
        <f t="shared" si="197"/>
        <v>0</v>
      </c>
      <c r="BM100" s="65">
        <f t="shared" si="197"/>
        <v>0</v>
      </c>
      <c r="BN100" s="65">
        <f t="shared" si="197"/>
        <v>0</v>
      </c>
      <c r="BO100" s="65">
        <f t="shared" si="197"/>
        <v>0</v>
      </c>
      <c r="BP100" s="65">
        <f t="shared" si="197"/>
        <v>0</v>
      </c>
      <c r="BQ100" s="65">
        <f t="shared" si="197"/>
        <v>0</v>
      </c>
      <c r="BR100" s="65">
        <f t="shared" si="197"/>
        <v>0</v>
      </c>
      <c r="BT100" s="65"/>
      <c r="BU100" s="65"/>
      <c r="BV100" s="65"/>
      <c r="BW100" s="65"/>
      <c r="BX100" s="65"/>
      <c r="BY100" s="65"/>
      <c r="BZ100" s="65"/>
      <c r="CA100" s="65"/>
      <c r="CB100" s="65"/>
      <c r="CC100" s="65"/>
      <c r="CD100" s="65"/>
      <c r="CE100" s="65"/>
    </row>
    <row r="101" spans="1:98">
      <c r="A101" s="306"/>
      <c r="B101" s="309"/>
      <c r="C101" s="309"/>
      <c r="D101" s="309"/>
      <c r="E101" s="312"/>
      <c r="F101" s="309"/>
      <c r="G101" s="72" t="s">
        <v>162</v>
      </c>
      <c r="H101" s="71"/>
      <c r="I101" s="70"/>
      <c r="J101" s="70"/>
      <c r="K101" s="70"/>
      <c r="L101" s="70"/>
      <c r="M101" s="70"/>
      <c r="N101" s="70"/>
      <c r="O101" s="70"/>
      <c r="P101" s="70"/>
      <c r="Q101" s="70"/>
      <c r="R101" s="70"/>
      <c r="S101" s="70"/>
      <c r="T101" s="67">
        <f t="shared" si="135"/>
        <v>0</v>
      </c>
      <c r="U101" s="69"/>
      <c r="V101" s="68"/>
      <c r="W101" s="68"/>
      <c r="X101" s="68"/>
      <c r="Y101" s="68"/>
      <c r="Z101" s="68"/>
      <c r="AA101" s="68"/>
      <c r="AB101" s="68"/>
      <c r="AC101" s="68"/>
      <c r="AD101" s="68"/>
      <c r="AE101" s="68"/>
      <c r="AF101" s="68"/>
      <c r="AG101" s="67">
        <f t="shared" si="136"/>
        <v>0</v>
      </c>
      <c r="AN101" s="62">
        <v>3</v>
      </c>
      <c r="AO101" s="62">
        <v>2</v>
      </c>
      <c r="AP101" s="62">
        <v>12</v>
      </c>
      <c r="AQ101" s="64">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62">
        <f ca="1">COUNTIF(INDIRECT("H"&amp;(ROW()+12*(($AN101-1)*3+$AO101)-ROW())/12+5):INDIRECT("S"&amp;(ROW()+12*(($AN101-1)*3+$AO101)-ROW())/12+5),AQ101)</f>
        <v>0</v>
      </c>
      <c r="AS101" s="64">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62">
        <f ca="1">COUNTIF(INDIRECT("U"&amp;(ROW()+12*(($AN101-1)*3+$AO101)-ROW())/12+5):INDIRECT("AF"&amp;(ROW()+12*(($AN101-1)*3+$AO101)-ROW())/12+5),AS101)</f>
        <v>0</v>
      </c>
      <c r="AU101" s="62">
        <f ca="1">IF(AND(AQ101+AS101&gt;0,AR101+AT101&gt;0),COUNTIF(AU$6:AU100,"&gt;0")+1,0)</f>
        <v>0</v>
      </c>
      <c r="BE101" s="62">
        <v>3</v>
      </c>
      <c r="BF101" s="66"/>
      <c r="BT101" s="65"/>
      <c r="BU101" s="65"/>
      <c r="BV101" s="65"/>
      <c r="BW101" s="65"/>
      <c r="BX101" s="65"/>
      <c r="BY101" s="65"/>
      <c r="BZ101" s="65"/>
      <c r="CA101" s="65"/>
      <c r="CB101" s="65"/>
      <c r="CC101" s="65"/>
      <c r="CD101" s="65"/>
      <c r="CE101" s="65"/>
    </row>
    <row r="102" spans="1:98">
      <c r="A102" s="304">
        <v>33</v>
      </c>
      <c r="B102" s="307"/>
      <c r="C102" s="307"/>
      <c r="D102" s="307"/>
      <c r="E102" s="310"/>
      <c r="F102" s="307"/>
      <c r="G102" s="84" t="s">
        <v>89</v>
      </c>
      <c r="H102" s="83"/>
      <c r="I102" s="82" t="str">
        <f t="shared" ref="I102:S103" si="198">IF(H102="","",H102)</f>
        <v/>
      </c>
      <c r="J102" s="82" t="str">
        <f t="shared" si="198"/>
        <v/>
      </c>
      <c r="K102" s="82" t="str">
        <f t="shared" si="198"/>
        <v/>
      </c>
      <c r="L102" s="82" t="str">
        <f t="shared" si="198"/>
        <v/>
      </c>
      <c r="M102" s="82" t="str">
        <f t="shared" si="198"/>
        <v/>
      </c>
      <c r="N102" s="82" t="str">
        <f t="shared" si="198"/>
        <v/>
      </c>
      <c r="O102" s="82" t="str">
        <f t="shared" si="198"/>
        <v/>
      </c>
      <c r="P102" s="82" t="str">
        <f t="shared" si="198"/>
        <v/>
      </c>
      <c r="Q102" s="82" t="str">
        <f t="shared" si="198"/>
        <v/>
      </c>
      <c r="R102" s="82" t="str">
        <f t="shared" si="198"/>
        <v/>
      </c>
      <c r="S102" s="82" t="str">
        <f t="shared" si="198"/>
        <v/>
      </c>
      <c r="T102" s="79">
        <f t="shared" si="135"/>
        <v>0</v>
      </c>
      <c r="U102" s="81"/>
      <c r="V102" s="80" t="str">
        <f t="shared" ref="V102:AF103" si="199">IF(U102="","",U102)</f>
        <v/>
      </c>
      <c r="W102" s="80" t="str">
        <f t="shared" si="199"/>
        <v/>
      </c>
      <c r="X102" s="80" t="str">
        <f t="shared" si="199"/>
        <v/>
      </c>
      <c r="Y102" s="80" t="str">
        <f t="shared" si="199"/>
        <v/>
      </c>
      <c r="Z102" s="80" t="str">
        <f t="shared" si="199"/>
        <v/>
      </c>
      <c r="AA102" s="80" t="str">
        <f t="shared" si="199"/>
        <v/>
      </c>
      <c r="AB102" s="80" t="str">
        <f t="shared" si="199"/>
        <v/>
      </c>
      <c r="AC102" s="80" t="str">
        <f t="shared" si="199"/>
        <v/>
      </c>
      <c r="AD102" s="80" t="str">
        <f t="shared" si="199"/>
        <v/>
      </c>
      <c r="AE102" s="80" t="str">
        <f t="shared" si="199"/>
        <v/>
      </c>
      <c r="AF102" s="80" t="str">
        <f t="shared" si="199"/>
        <v/>
      </c>
      <c r="AG102" s="79">
        <f t="shared" si="136"/>
        <v>0</v>
      </c>
      <c r="AN102" s="62">
        <v>3</v>
      </c>
      <c r="AO102" s="62">
        <v>3</v>
      </c>
      <c r="AP102" s="62">
        <v>1</v>
      </c>
      <c r="AQ102" s="64">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62">
        <f ca="1">COUNTIF(INDIRECT("H"&amp;(ROW()+12*(($AN102-1)*3+$AO102)-ROW())/12+5):INDIRECT("S"&amp;(ROW()+12*(($AN102-1)*3+$AO102)-ROW())/12+5),AQ102)</f>
        <v>0</v>
      </c>
      <c r="AS102" s="64">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62">
        <f ca="1">COUNTIF(INDIRECT("U"&amp;(ROW()+12*(($AN102-1)*3+$AO102)-ROW())/12+5):INDIRECT("AF"&amp;(ROW()+12*(($AN102-1)*3+$AO102)-ROW())/12+5),AS102)</f>
        <v>0</v>
      </c>
      <c r="AU102" s="62">
        <f ca="1">IF(AND(AQ102+AS102&gt;0,AR102+AT102&gt;0),COUNTIF(AU$6:AU101,"&gt;0")+1,0)</f>
        <v>0</v>
      </c>
      <c r="BE102" s="62">
        <v>1</v>
      </c>
      <c r="BG102" s="65">
        <f t="shared" ref="BG102:BR102" si="200">SUM(H102:H103)</f>
        <v>0</v>
      </c>
      <c r="BH102" s="65">
        <f t="shared" si="200"/>
        <v>0</v>
      </c>
      <c r="BI102" s="65">
        <f t="shared" si="200"/>
        <v>0</v>
      </c>
      <c r="BJ102" s="65">
        <f t="shared" si="200"/>
        <v>0</v>
      </c>
      <c r="BK102" s="65">
        <f t="shared" si="200"/>
        <v>0</v>
      </c>
      <c r="BL102" s="65">
        <f t="shared" si="200"/>
        <v>0</v>
      </c>
      <c r="BM102" s="65">
        <f t="shared" si="200"/>
        <v>0</v>
      </c>
      <c r="BN102" s="65">
        <f t="shared" si="200"/>
        <v>0</v>
      </c>
      <c r="BO102" s="65">
        <f t="shared" si="200"/>
        <v>0</v>
      </c>
      <c r="BP102" s="65">
        <f t="shared" si="200"/>
        <v>0</v>
      </c>
      <c r="BQ102" s="65">
        <f t="shared" si="200"/>
        <v>0</v>
      </c>
      <c r="BR102" s="65">
        <f t="shared" si="200"/>
        <v>0</v>
      </c>
      <c r="BT102" s="65">
        <f t="shared" ref="BT102:CE102" si="201">SUM(U102:U103)</f>
        <v>0</v>
      </c>
      <c r="BU102" s="65">
        <f t="shared" si="201"/>
        <v>0</v>
      </c>
      <c r="BV102" s="65">
        <f t="shared" si="201"/>
        <v>0</v>
      </c>
      <c r="BW102" s="65">
        <f t="shared" si="201"/>
        <v>0</v>
      </c>
      <c r="BX102" s="65">
        <f t="shared" si="201"/>
        <v>0</v>
      </c>
      <c r="BY102" s="65">
        <f t="shared" si="201"/>
        <v>0</v>
      </c>
      <c r="BZ102" s="65">
        <f t="shared" si="201"/>
        <v>0</v>
      </c>
      <c r="CA102" s="65">
        <f t="shared" si="201"/>
        <v>0</v>
      </c>
      <c r="CB102" s="65">
        <f t="shared" si="201"/>
        <v>0</v>
      </c>
      <c r="CC102" s="65">
        <f t="shared" si="201"/>
        <v>0</v>
      </c>
      <c r="CD102" s="65">
        <f t="shared" si="201"/>
        <v>0</v>
      </c>
      <c r="CE102" s="65">
        <f t="shared" si="201"/>
        <v>0</v>
      </c>
      <c r="CH102" s="66" t="s">
        <v>88</v>
      </c>
      <c r="CI102" s="65">
        <f t="shared" ref="CI102:CT102" si="202">IF(OR($D102="副園長",$D102="教頭",$D102="主任保育士",$D102="主幹教諭"),0,BG102)</f>
        <v>0</v>
      </c>
      <c r="CJ102" s="65">
        <f t="shared" si="202"/>
        <v>0</v>
      </c>
      <c r="CK102" s="65">
        <f t="shared" si="202"/>
        <v>0</v>
      </c>
      <c r="CL102" s="65">
        <f t="shared" si="202"/>
        <v>0</v>
      </c>
      <c r="CM102" s="65">
        <f t="shared" si="202"/>
        <v>0</v>
      </c>
      <c r="CN102" s="65">
        <f t="shared" si="202"/>
        <v>0</v>
      </c>
      <c r="CO102" s="65">
        <f t="shared" si="202"/>
        <v>0</v>
      </c>
      <c r="CP102" s="65">
        <f t="shared" si="202"/>
        <v>0</v>
      </c>
      <c r="CQ102" s="65">
        <f t="shared" si="202"/>
        <v>0</v>
      </c>
      <c r="CR102" s="65">
        <f t="shared" si="202"/>
        <v>0</v>
      </c>
      <c r="CS102" s="65">
        <f t="shared" si="202"/>
        <v>0</v>
      </c>
      <c r="CT102" s="65">
        <f t="shared" si="202"/>
        <v>0</v>
      </c>
    </row>
    <row r="103" spans="1:98">
      <c r="A103" s="305"/>
      <c r="B103" s="308"/>
      <c r="C103" s="308"/>
      <c r="D103" s="308"/>
      <c r="E103" s="311"/>
      <c r="F103" s="308"/>
      <c r="G103" s="78" t="s">
        <v>87</v>
      </c>
      <c r="H103" s="77"/>
      <c r="I103" s="76" t="str">
        <f t="shared" si="198"/>
        <v/>
      </c>
      <c r="J103" s="76" t="str">
        <f t="shared" si="198"/>
        <v/>
      </c>
      <c r="K103" s="76" t="str">
        <f t="shared" si="198"/>
        <v/>
      </c>
      <c r="L103" s="76" t="str">
        <f t="shared" si="198"/>
        <v/>
      </c>
      <c r="M103" s="76" t="str">
        <f t="shared" si="198"/>
        <v/>
      </c>
      <c r="N103" s="76" t="str">
        <f t="shared" si="198"/>
        <v/>
      </c>
      <c r="O103" s="76" t="str">
        <f t="shared" si="198"/>
        <v/>
      </c>
      <c r="P103" s="76" t="str">
        <f t="shared" si="198"/>
        <v/>
      </c>
      <c r="Q103" s="76" t="str">
        <f t="shared" si="198"/>
        <v/>
      </c>
      <c r="R103" s="76" t="str">
        <f t="shared" si="198"/>
        <v/>
      </c>
      <c r="S103" s="76" t="str">
        <f t="shared" si="198"/>
        <v/>
      </c>
      <c r="T103" s="73">
        <f t="shared" si="135"/>
        <v>0</v>
      </c>
      <c r="U103" s="75"/>
      <c r="V103" s="74" t="str">
        <f t="shared" si="199"/>
        <v/>
      </c>
      <c r="W103" s="74" t="str">
        <f t="shared" si="199"/>
        <v/>
      </c>
      <c r="X103" s="74" t="str">
        <f t="shared" si="199"/>
        <v/>
      </c>
      <c r="Y103" s="74" t="str">
        <f t="shared" si="199"/>
        <v/>
      </c>
      <c r="Z103" s="74" t="str">
        <f t="shared" si="199"/>
        <v/>
      </c>
      <c r="AA103" s="74" t="str">
        <f t="shared" si="199"/>
        <v/>
      </c>
      <c r="AB103" s="74" t="str">
        <f t="shared" si="199"/>
        <v/>
      </c>
      <c r="AC103" s="74" t="str">
        <f t="shared" si="199"/>
        <v/>
      </c>
      <c r="AD103" s="74" t="str">
        <f t="shared" si="199"/>
        <v/>
      </c>
      <c r="AE103" s="74" t="str">
        <f t="shared" si="199"/>
        <v/>
      </c>
      <c r="AF103" s="74" t="str">
        <f t="shared" si="199"/>
        <v/>
      </c>
      <c r="AG103" s="73">
        <f t="shared" si="136"/>
        <v>0</v>
      </c>
      <c r="AN103" s="62">
        <v>3</v>
      </c>
      <c r="AO103" s="62">
        <v>3</v>
      </c>
      <c r="AP103" s="62">
        <v>2</v>
      </c>
      <c r="AQ103" s="64">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62">
        <f ca="1">COUNTIF(INDIRECT("H"&amp;(ROW()+12*(($AN103-1)*3+$AO103)-ROW())/12+5):INDIRECT("S"&amp;(ROW()+12*(($AN103-1)*3+$AO103)-ROW())/12+5),AQ103)</f>
        <v>0</v>
      </c>
      <c r="AS103" s="64">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62">
        <f ca="1">COUNTIF(INDIRECT("U"&amp;(ROW()+12*(($AN103-1)*3+$AO103)-ROW())/12+5):INDIRECT("AF"&amp;(ROW()+12*(($AN103-1)*3+$AO103)-ROW())/12+5),AS103)</f>
        <v>0</v>
      </c>
      <c r="AU103" s="62">
        <f ca="1">IF(AND(AQ103+AS103&gt;0,AR103+AT103&gt;0),COUNTIF(AU$6:AU102,"&gt;0")+1,0)</f>
        <v>0</v>
      </c>
      <c r="BE103" s="62">
        <v>2</v>
      </c>
      <c r="BF103" s="62" t="s">
        <v>86</v>
      </c>
      <c r="BG103" s="65">
        <f t="shared" ref="BG103:BR103" si="203">IF(BG102+BT102&gt;$AJ$27,1,0)</f>
        <v>0</v>
      </c>
      <c r="BH103" s="65">
        <f t="shared" si="203"/>
        <v>0</v>
      </c>
      <c r="BI103" s="65">
        <f t="shared" si="203"/>
        <v>0</v>
      </c>
      <c r="BJ103" s="65">
        <f t="shared" si="203"/>
        <v>0</v>
      </c>
      <c r="BK103" s="65">
        <f t="shared" si="203"/>
        <v>0</v>
      </c>
      <c r="BL103" s="65">
        <f t="shared" si="203"/>
        <v>0</v>
      </c>
      <c r="BM103" s="65">
        <f t="shared" si="203"/>
        <v>0</v>
      </c>
      <c r="BN103" s="65">
        <f t="shared" si="203"/>
        <v>0</v>
      </c>
      <c r="BO103" s="65">
        <f t="shared" si="203"/>
        <v>0</v>
      </c>
      <c r="BP103" s="65">
        <f t="shared" si="203"/>
        <v>0</v>
      </c>
      <c r="BQ103" s="65">
        <f t="shared" si="203"/>
        <v>0</v>
      </c>
      <c r="BR103" s="65">
        <f t="shared" si="203"/>
        <v>0</v>
      </c>
      <c r="BT103" s="65"/>
      <c r="BU103" s="65"/>
      <c r="BV103" s="65"/>
      <c r="BW103" s="65"/>
      <c r="BX103" s="65"/>
      <c r="BY103" s="65"/>
      <c r="BZ103" s="65"/>
      <c r="CA103" s="65"/>
      <c r="CB103" s="65"/>
      <c r="CC103" s="65"/>
      <c r="CD103" s="65"/>
      <c r="CE103" s="65"/>
    </row>
    <row r="104" spans="1:98">
      <c r="A104" s="306"/>
      <c r="B104" s="309"/>
      <c r="C104" s="309"/>
      <c r="D104" s="309"/>
      <c r="E104" s="312"/>
      <c r="F104" s="309"/>
      <c r="G104" s="72" t="s">
        <v>162</v>
      </c>
      <c r="H104" s="71"/>
      <c r="I104" s="70"/>
      <c r="J104" s="70"/>
      <c r="K104" s="70"/>
      <c r="L104" s="70"/>
      <c r="M104" s="70"/>
      <c r="N104" s="70"/>
      <c r="O104" s="70"/>
      <c r="P104" s="70"/>
      <c r="Q104" s="70"/>
      <c r="R104" s="70"/>
      <c r="S104" s="70"/>
      <c r="T104" s="67">
        <f t="shared" si="135"/>
        <v>0</v>
      </c>
      <c r="U104" s="69"/>
      <c r="V104" s="68"/>
      <c r="W104" s="68"/>
      <c r="X104" s="68"/>
      <c r="Y104" s="68"/>
      <c r="Z104" s="68"/>
      <c r="AA104" s="68"/>
      <c r="AB104" s="68"/>
      <c r="AC104" s="68"/>
      <c r="AD104" s="68"/>
      <c r="AE104" s="68"/>
      <c r="AF104" s="68"/>
      <c r="AG104" s="67">
        <f t="shared" si="136"/>
        <v>0</v>
      </c>
      <c r="AN104" s="62">
        <v>3</v>
      </c>
      <c r="AO104" s="62">
        <v>3</v>
      </c>
      <c r="AP104" s="62">
        <v>3</v>
      </c>
      <c r="AQ104" s="64">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62">
        <f ca="1">COUNTIF(INDIRECT("H"&amp;(ROW()+12*(($AN104-1)*3+$AO104)-ROW())/12+5):INDIRECT("S"&amp;(ROW()+12*(($AN104-1)*3+$AO104)-ROW())/12+5),AQ104)</f>
        <v>0</v>
      </c>
      <c r="AS104" s="64">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62">
        <f ca="1">COUNTIF(INDIRECT("U"&amp;(ROW()+12*(($AN104-1)*3+$AO104)-ROW())/12+5):INDIRECT("AF"&amp;(ROW()+12*(($AN104-1)*3+$AO104)-ROW())/12+5),AS104)</f>
        <v>0</v>
      </c>
      <c r="AU104" s="62">
        <f ca="1">IF(AND(AQ104+AS104&gt;0,AR104+AT104&gt;0),COUNTIF(AU$6:AU103,"&gt;0")+1,0)</f>
        <v>0</v>
      </c>
      <c r="BE104" s="62">
        <v>3</v>
      </c>
      <c r="BF104" s="66"/>
      <c r="BG104" s="65"/>
      <c r="BH104" s="65"/>
      <c r="BI104" s="65"/>
      <c r="BJ104" s="65"/>
      <c r="BK104" s="65"/>
      <c r="BL104" s="65"/>
      <c r="BM104" s="65"/>
      <c r="BN104" s="65"/>
      <c r="BO104" s="65"/>
      <c r="BP104" s="65"/>
      <c r="BQ104" s="65"/>
      <c r="BR104" s="65"/>
      <c r="BT104" s="65"/>
      <c r="BU104" s="65"/>
      <c r="BV104" s="65"/>
      <c r="BW104" s="65"/>
      <c r="BX104" s="65"/>
      <c r="BY104" s="65"/>
      <c r="BZ104" s="65"/>
      <c r="CA104" s="65"/>
      <c r="CB104" s="65"/>
      <c r="CC104" s="65"/>
      <c r="CD104" s="65"/>
      <c r="CE104" s="65"/>
    </row>
    <row r="105" spans="1:98">
      <c r="A105" s="304">
        <v>34</v>
      </c>
      <c r="B105" s="307"/>
      <c r="C105" s="307"/>
      <c r="D105" s="307"/>
      <c r="E105" s="310"/>
      <c r="F105" s="307"/>
      <c r="G105" s="84" t="s">
        <v>89</v>
      </c>
      <c r="H105" s="83"/>
      <c r="I105" s="82" t="str">
        <f t="shared" ref="I105:S106" si="204">IF(H105="","",H105)</f>
        <v/>
      </c>
      <c r="J105" s="82" t="str">
        <f t="shared" si="204"/>
        <v/>
      </c>
      <c r="K105" s="82" t="str">
        <f t="shared" si="204"/>
        <v/>
      </c>
      <c r="L105" s="82" t="str">
        <f t="shared" si="204"/>
        <v/>
      </c>
      <c r="M105" s="82" t="str">
        <f t="shared" si="204"/>
        <v/>
      </c>
      <c r="N105" s="82" t="str">
        <f t="shared" si="204"/>
        <v/>
      </c>
      <c r="O105" s="82" t="str">
        <f t="shared" si="204"/>
        <v/>
      </c>
      <c r="P105" s="82" t="str">
        <f t="shared" si="204"/>
        <v/>
      </c>
      <c r="Q105" s="82" t="str">
        <f t="shared" si="204"/>
        <v/>
      </c>
      <c r="R105" s="82" t="str">
        <f t="shared" si="204"/>
        <v/>
      </c>
      <c r="S105" s="82" t="str">
        <f t="shared" si="204"/>
        <v/>
      </c>
      <c r="T105" s="79">
        <f t="shared" si="135"/>
        <v>0</v>
      </c>
      <c r="U105" s="81"/>
      <c r="V105" s="80" t="str">
        <f t="shared" ref="V105:AF106" si="205">IF(U105="","",U105)</f>
        <v/>
      </c>
      <c r="W105" s="80" t="str">
        <f t="shared" si="205"/>
        <v/>
      </c>
      <c r="X105" s="80" t="str">
        <f t="shared" si="205"/>
        <v/>
      </c>
      <c r="Y105" s="80" t="str">
        <f t="shared" si="205"/>
        <v/>
      </c>
      <c r="Z105" s="80" t="str">
        <f t="shared" si="205"/>
        <v/>
      </c>
      <c r="AA105" s="80" t="str">
        <f t="shared" si="205"/>
        <v/>
      </c>
      <c r="AB105" s="80" t="str">
        <f t="shared" si="205"/>
        <v/>
      </c>
      <c r="AC105" s="80" t="str">
        <f t="shared" si="205"/>
        <v/>
      </c>
      <c r="AD105" s="80" t="str">
        <f t="shared" si="205"/>
        <v/>
      </c>
      <c r="AE105" s="80" t="str">
        <f t="shared" si="205"/>
        <v/>
      </c>
      <c r="AF105" s="80" t="str">
        <f t="shared" si="205"/>
        <v/>
      </c>
      <c r="AG105" s="79">
        <f t="shared" si="136"/>
        <v>0</v>
      </c>
      <c r="AN105" s="62">
        <v>3</v>
      </c>
      <c r="AO105" s="62">
        <v>3</v>
      </c>
      <c r="AP105" s="62">
        <v>4</v>
      </c>
      <c r="AQ105" s="64">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62">
        <f ca="1">COUNTIF(INDIRECT("H"&amp;(ROW()+12*(($AN105-1)*3+$AO105)-ROW())/12+5):INDIRECT("S"&amp;(ROW()+12*(($AN105-1)*3+$AO105)-ROW())/12+5),AQ105)</f>
        <v>0</v>
      </c>
      <c r="AS105" s="64">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62">
        <f ca="1">COUNTIF(INDIRECT("U"&amp;(ROW()+12*(($AN105-1)*3+$AO105)-ROW())/12+5):INDIRECT("AF"&amp;(ROW()+12*(($AN105-1)*3+$AO105)-ROW())/12+5),AS105)</f>
        <v>0</v>
      </c>
      <c r="AU105" s="62">
        <f ca="1">IF(AND(AQ105+AS105&gt;0,AR105+AT105&gt;0),COUNTIF(AU$6:AU104,"&gt;0")+1,0)</f>
        <v>0</v>
      </c>
      <c r="BE105" s="62">
        <v>1</v>
      </c>
      <c r="BG105" s="65">
        <f t="shared" ref="BG105:BR105" si="206">SUM(H105:H106)</f>
        <v>0</v>
      </c>
      <c r="BH105" s="65">
        <f t="shared" si="206"/>
        <v>0</v>
      </c>
      <c r="BI105" s="65">
        <f t="shared" si="206"/>
        <v>0</v>
      </c>
      <c r="BJ105" s="65">
        <f t="shared" si="206"/>
        <v>0</v>
      </c>
      <c r="BK105" s="65">
        <f t="shared" si="206"/>
        <v>0</v>
      </c>
      <c r="BL105" s="65">
        <f t="shared" si="206"/>
        <v>0</v>
      </c>
      <c r="BM105" s="65">
        <f t="shared" si="206"/>
        <v>0</v>
      </c>
      <c r="BN105" s="65">
        <f t="shared" si="206"/>
        <v>0</v>
      </c>
      <c r="BO105" s="65">
        <f t="shared" si="206"/>
        <v>0</v>
      </c>
      <c r="BP105" s="65">
        <f t="shared" si="206"/>
        <v>0</v>
      </c>
      <c r="BQ105" s="65">
        <f t="shared" si="206"/>
        <v>0</v>
      </c>
      <c r="BR105" s="65">
        <f t="shared" si="206"/>
        <v>0</v>
      </c>
      <c r="BT105" s="65">
        <f t="shared" ref="BT105:CE105" si="207">SUM(U105:U106)</f>
        <v>0</v>
      </c>
      <c r="BU105" s="65">
        <f t="shared" si="207"/>
        <v>0</v>
      </c>
      <c r="BV105" s="65">
        <f t="shared" si="207"/>
        <v>0</v>
      </c>
      <c r="BW105" s="65">
        <f t="shared" si="207"/>
        <v>0</v>
      </c>
      <c r="BX105" s="65">
        <f t="shared" si="207"/>
        <v>0</v>
      </c>
      <c r="BY105" s="65">
        <f t="shared" si="207"/>
        <v>0</v>
      </c>
      <c r="BZ105" s="65">
        <f t="shared" si="207"/>
        <v>0</v>
      </c>
      <c r="CA105" s="65">
        <f t="shared" si="207"/>
        <v>0</v>
      </c>
      <c r="CB105" s="65">
        <f t="shared" si="207"/>
        <v>0</v>
      </c>
      <c r="CC105" s="65">
        <f t="shared" si="207"/>
        <v>0</v>
      </c>
      <c r="CD105" s="65">
        <f t="shared" si="207"/>
        <v>0</v>
      </c>
      <c r="CE105" s="65">
        <f t="shared" si="207"/>
        <v>0</v>
      </c>
      <c r="CH105" s="66" t="s">
        <v>88</v>
      </c>
      <c r="CI105" s="65">
        <f t="shared" ref="CI105:CT105" si="208">IF(OR($D105="副園長",$D105="教頭",$D105="主任保育士",$D105="主幹教諭"),0,BG105)</f>
        <v>0</v>
      </c>
      <c r="CJ105" s="65">
        <f t="shared" si="208"/>
        <v>0</v>
      </c>
      <c r="CK105" s="65">
        <f t="shared" si="208"/>
        <v>0</v>
      </c>
      <c r="CL105" s="65">
        <f t="shared" si="208"/>
        <v>0</v>
      </c>
      <c r="CM105" s="65">
        <f t="shared" si="208"/>
        <v>0</v>
      </c>
      <c r="CN105" s="65">
        <f t="shared" si="208"/>
        <v>0</v>
      </c>
      <c r="CO105" s="65">
        <f t="shared" si="208"/>
        <v>0</v>
      </c>
      <c r="CP105" s="65">
        <f t="shared" si="208"/>
        <v>0</v>
      </c>
      <c r="CQ105" s="65">
        <f t="shared" si="208"/>
        <v>0</v>
      </c>
      <c r="CR105" s="65">
        <f t="shared" si="208"/>
        <v>0</v>
      </c>
      <c r="CS105" s="65">
        <f t="shared" si="208"/>
        <v>0</v>
      </c>
      <c r="CT105" s="65">
        <f t="shared" si="208"/>
        <v>0</v>
      </c>
    </row>
    <row r="106" spans="1:98">
      <c r="A106" s="305"/>
      <c r="B106" s="308"/>
      <c r="C106" s="308"/>
      <c r="D106" s="308"/>
      <c r="E106" s="311"/>
      <c r="F106" s="308"/>
      <c r="G106" s="78" t="s">
        <v>87</v>
      </c>
      <c r="H106" s="77"/>
      <c r="I106" s="76" t="str">
        <f t="shared" si="204"/>
        <v/>
      </c>
      <c r="J106" s="76" t="str">
        <f t="shared" si="204"/>
        <v/>
      </c>
      <c r="K106" s="76" t="str">
        <f t="shared" si="204"/>
        <v/>
      </c>
      <c r="L106" s="76" t="str">
        <f t="shared" si="204"/>
        <v/>
      </c>
      <c r="M106" s="76" t="str">
        <f t="shared" si="204"/>
        <v/>
      </c>
      <c r="N106" s="76" t="str">
        <f t="shared" si="204"/>
        <v/>
      </c>
      <c r="O106" s="76" t="str">
        <f t="shared" si="204"/>
        <v/>
      </c>
      <c r="P106" s="76" t="str">
        <f t="shared" si="204"/>
        <v/>
      </c>
      <c r="Q106" s="76" t="str">
        <f t="shared" si="204"/>
        <v/>
      </c>
      <c r="R106" s="76" t="str">
        <f t="shared" si="204"/>
        <v/>
      </c>
      <c r="S106" s="76" t="str">
        <f t="shared" si="204"/>
        <v/>
      </c>
      <c r="T106" s="73">
        <f t="shared" si="135"/>
        <v>0</v>
      </c>
      <c r="U106" s="75"/>
      <c r="V106" s="74" t="str">
        <f t="shared" si="205"/>
        <v/>
      </c>
      <c r="W106" s="74" t="str">
        <f t="shared" si="205"/>
        <v/>
      </c>
      <c r="X106" s="74" t="str">
        <f t="shared" si="205"/>
        <v/>
      </c>
      <c r="Y106" s="74" t="str">
        <f t="shared" si="205"/>
        <v/>
      </c>
      <c r="Z106" s="74" t="str">
        <f t="shared" si="205"/>
        <v/>
      </c>
      <c r="AA106" s="74" t="str">
        <f t="shared" si="205"/>
        <v/>
      </c>
      <c r="AB106" s="74" t="str">
        <f t="shared" si="205"/>
        <v/>
      </c>
      <c r="AC106" s="74" t="str">
        <f t="shared" si="205"/>
        <v/>
      </c>
      <c r="AD106" s="74" t="str">
        <f t="shared" si="205"/>
        <v/>
      </c>
      <c r="AE106" s="74" t="str">
        <f t="shared" si="205"/>
        <v/>
      </c>
      <c r="AF106" s="74" t="str">
        <f t="shared" si="205"/>
        <v/>
      </c>
      <c r="AG106" s="73">
        <f t="shared" si="136"/>
        <v>0</v>
      </c>
      <c r="AN106" s="62">
        <v>3</v>
      </c>
      <c r="AO106" s="62">
        <v>3</v>
      </c>
      <c r="AP106" s="62">
        <v>5</v>
      </c>
      <c r="AQ106" s="64">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62">
        <f ca="1">COUNTIF(INDIRECT("H"&amp;(ROW()+12*(($AN106-1)*3+$AO106)-ROW())/12+5):INDIRECT("S"&amp;(ROW()+12*(($AN106-1)*3+$AO106)-ROW())/12+5),AQ106)</f>
        <v>0</v>
      </c>
      <c r="AS106" s="64">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62">
        <f ca="1">COUNTIF(INDIRECT("U"&amp;(ROW()+12*(($AN106-1)*3+$AO106)-ROW())/12+5):INDIRECT("AF"&amp;(ROW()+12*(($AN106-1)*3+$AO106)-ROW())/12+5),AS106)</f>
        <v>0</v>
      </c>
      <c r="AU106" s="62">
        <f ca="1">IF(AND(AQ106+AS106&gt;0,AR106+AT106&gt;0),COUNTIF(AU$6:AU105,"&gt;0")+1,0)</f>
        <v>0</v>
      </c>
      <c r="BE106" s="62">
        <v>2</v>
      </c>
      <c r="BF106" s="62" t="s">
        <v>86</v>
      </c>
      <c r="BG106" s="65">
        <f t="shared" ref="BG106:BR106" si="209">IF(BG105+BT105&gt;$AJ$27,1,0)</f>
        <v>0</v>
      </c>
      <c r="BH106" s="65">
        <f t="shared" si="209"/>
        <v>0</v>
      </c>
      <c r="BI106" s="65">
        <f t="shared" si="209"/>
        <v>0</v>
      </c>
      <c r="BJ106" s="65">
        <f t="shared" si="209"/>
        <v>0</v>
      </c>
      <c r="BK106" s="65">
        <f t="shared" si="209"/>
        <v>0</v>
      </c>
      <c r="BL106" s="65">
        <f t="shared" si="209"/>
        <v>0</v>
      </c>
      <c r="BM106" s="65">
        <f t="shared" si="209"/>
        <v>0</v>
      </c>
      <c r="BN106" s="65">
        <f t="shared" si="209"/>
        <v>0</v>
      </c>
      <c r="BO106" s="65">
        <f t="shared" si="209"/>
        <v>0</v>
      </c>
      <c r="BP106" s="65">
        <f t="shared" si="209"/>
        <v>0</v>
      </c>
      <c r="BQ106" s="65">
        <f t="shared" si="209"/>
        <v>0</v>
      </c>
      <c r="BR106" s="65">
        <f t="shared" si="209"/>
        <v>0</v>
      </c>
      <c r="BT106" s="65"/>
      <c r="BU106" s="65"/>
      <c r="BV106" s="65"/>
      <c r="BW106" s="65"/>
      <c r="BX106" s="65"/>
      <c r="BY106" s="65"/>
      <c r="BZ106" s="65"/>
      <c r="CA106" s="65"/>
      <c r="CB106" s="65"/>
      <c r="CC106" s="65"/>
      <c r="CD106" s="65"/>
      <c r="CE106" s="65"/>
    </row>
    <row r="107" spans="1:98">
      <c r="A107" s="306"/>
      <c r="B107" s="309"/>
      <c r="C107" s="309"/>
      <c r="D107" s="309"/>
      <c r="E107" s="312"/>
      <c r="F107" s="309"/>
      <c r="G107" s="72" t="s">
        <v>162</v>
      </c>
      <c r="H107" s="71"/>
      <c r="I107" s="70"/>
      <c r="J107" s="70"/>
      <c r="K107" s="70"/>
      <c r="L107" s="70"/>
      <c r="M107" s="70"/>
      <c r="N107" s="70"/>
      <c r="O107" s="70"/>
      <c r="P107" s="70"/>
      <c r="Q107" s="70"/>
      <c r="R107" s="70"/>
      <c r="S107" s="70"/>
      <c r="T107" s="67">
        <f t="shared" si="135"/>
        <v>0</v>
      </c>
      <c r="U107" s="69"/>
      <c r="V107" s="68"/>
      <c r="W107" s="68"/>
      <c r="X107" s="68"/>
      <c r="Y107" s="68"/>
      <c r="Z107" s="68"/>
      <c r="AA107" s="68"/>
      <c r="AB107" s="68"/>
      <c r="AC107" s="68"/>
      <c r="AD107" s="68"/>
      <c r="AE107" s="68"/>
      <c r="AF107" s="68"/>
      <c r="AG107" s="67">
        <f t="shared" si="136"/>
        <v>0</v>
      </c>
      <c r="AN107" s="62">
        <v>3</v>
      </c>
      <c r="AO107" s="62">
        <v>3</v>
      </c>
      <c r="AP107" s="62">
        <v>6</v>
      </c>
      <c r="AQ107" s="64">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62">
        <f ca="1">COUNTIF(INDIRECT("H"&amp;(ROW()+12*(($AN107-1)*3+$AO107)-ROW())/12+5):INDIRECT("S"&amp;(ROW()+12*(($AN107-1)*3+$AO107)-ROW())/12+5),AQ107)</f>
        <v>0</v>
      </c>
      <c r="AS107" s="64">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62">
        <f ca="1">COUNTIF(INDIRECT("U"&amp;(ROW()+12*(($AN107-1)*3+$AO107)-ROW())/12+5):INDIRECT("AF"&amp;(ROW()+12*(($AN107-1)*3+$AO107)-ROW())/12+5),AS107)</f>
        <v>0</v>
      </c>
      <c r="AU107" s="62">
        <f ca="1">IF(AND(AQ107+AS107&gt;0,AR107+AT107&gt;0),COUNTIF(AU$6:AU106,"&gt;0")+1,0)</f>
        <v>0</v>
      </c>
      <c r="BE107" s="62">
        <v>3</v>
      </c>
      <c r="BF107" s="66"/>
      <c r="BG107" s="65"/>
      <c r="BH107" s="65"/>
      <c r="BI107" s="65"/>
      <c r="BJ107" s="65"/>
      <c r="BK107" s="65"/>
      <c r="BL107" s="65"/>
      <c r="BM107" s="65"/>
      <c r="BN107" s="65"/>
      <c r="BO107" s="65"/>
      <c r="BP107" s="65"/>
      <c r="BQ107" s="65"/>
      <c r="BR107" s="65"/>
      <c r="BT107" s="65"/>
      <c r="BU107" s="65"/>
      <c r="BV107" s="65"/>
      <c r="BW107" s="65"/>
      <c r="BX107" s="65"/>
      <c r="BY107" s="65"/>
      <c r="BZ107" s="65"/>
      <c r="CA107" s="65"/>
      <c r="CB107" s="65"/>
      <c r="CC107" s="65"/>
      <c r="CD107" s="65"/>
      <c r="CE107" s="65"/>
    </row>
    <row r="108" spans="1:98">
      <c r="A108" s="304">
        <v>35</v>
      </c>
      <c r="B108" s="307"/>
      <c r="C108" s="307"/>
      <c r="D108" s="307"/>
      <c r="E108" s="310"/>
      <c r="F108" s="307"/>
      <c r="G108" s="84" t="s">
        <v>89</v>
      </c>
      <c r="H108" s="83"/>
      <c r="I108" s="82" t="str">
        <f t="shared" ref="I108:S109" si="210">IF(H108="","",H108)</f>
        <v/>
      </c>
      <c r="J108" s="82" t="str">
        <f t="shared" si="210"/>
        <v/>
      </c>
      <c r="K108" s="82" t="str">
        <f t="shared" si="210"/>
        <v/>
      </c>
      <c r="L108" s="82" t="str">
        <f t="shared" si="210"/>
        <v/>
      </c>
      <c r="M108" s="82" t="str">
        <f t="shared" si="210"/>
        <v/>
      </c>
      <c r="N108" s="82" t="str">
        <f t="shared" si="210"/>
        <v/>
      </c>
      <c r="O108" s="82" t="str">
        <f t="shared" si="210"/>
        <v/>
      </c>
      <c r="P108" s="82" t="str">
        <f t="shared" si="210"/>
        <v/>
      </c>
      <c r="Q108" s="82" t="str">
        <f t="shared" si="210"/>
        <v/>
      </c>
      <c r="R108" s="82" t="str">
        <f t="shared" si="210"/>
        <v/>
      </c>
      <c r="S108" s="82" t="str">
        <f t="shared" si="210"/>
        <v/>
      </c>
      <c r="T108" s="79">
        <f t="shared" si="135"/>
        <v>0</v>
      </c>
      <c r="U108" s="81"/>
      <c r="V108" s="80" t="str">
        <f t="shared" ref="V108:AF109" si="211">IF(U108="","",U108)</f>
        <v/>
      </c>
      <c r="W108" s="80" t="str">
        <f t="shared" si="211"/>
        <v/>
      </c>
      <c r="X108" s="80" t="str">
        <f t="shared" si="211"/>
        <v/>
      </c>
      <c r="Y108" s="80" t="str">
        <f t="shared" si="211"/>
        <v/>
      </c>
      <c r="Z108" s="80" t="str">
        <f t="shared" si="211"/>
        <v/>
      </c>
      <c r="AA108" s="80" t="str">
        <f t="shared" si="211"/>
        <v/>
      </c>
      <c r="AB108" s="80" t="str">
        <f t="shared" si="211"/>
        <v/>
      </c>
      <c r="AC108" s="80" t="str">
        <f t="shared" si="211"/>
        <v/>
      </c>
      <c r="AD108" s="80" t="str">
        <f t="shared" si="211"/>
        <v/>
      </c>
      <c r="AE108" s="80" t="str">
        <f t="shared" si="211"/>
        <v/>
      </c>
      <c r="AF108" s="80" t="str">
        <f t="shared" si="211"/>
        <v/>
      </c>
      <c r="AG108" s="79">
        <f t="shared" si="136"/>
        <v>0</v>
      </c>
      <c r="AN108" s="62">
        <v>3</v>
      </c>
      <c r="AO108" s="62">
        <v>3</v>
      </c>
      <c r="AP108" s="62">
        <v>7</v>
      </c>
      <c r="AQ108" s="64">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62">
        <f ca="1">COUNTIF(INDIRECT("H"&amp;(ROW()+12*(($AN108-1)*3+$AO108)-ROW())/12+5):INDIRECT("S"&amp;(ROW()+12*(($AN108-1)*3+$AO108)-ROW())/12+5),AQ108)</f>
        <v>0</v>
      </c>
      <c r="AS108" s="64">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62">
        <f ca="1">COUNTIF(INDIRECT("U"&amp;(ROW()+12*(($AN108-1)*3+$AO108)-ROW())/12+5):INDIRECT("AF"&amp;(ROW()+12*(($AN108-1)*3+$AO108)-ROW())/12+5),AS108)</f>
        <v>0</v>
      </c>
      <c r="AU108" s="62">
        <f ca="1">IF(AND(AQ108+AS108&gt;0,AR108+AT108&gt;0),COUNTIF(AU$6:AU107,"&gt;0")+1,0)</f>
        <v>0</v>
      </c>
      <c r="BE108" s="62">
        <v>1</v>
      </c>
      <c r="BG108" s="65">
        <f t="shared" ref="BG108:BR108" si="212">SUM(H108:H109)</f>
        <v>0</v>
      </c>
      <c r="BH108" s="65">
        <f t="shared" si="212"/>
        <v>0</v>
      </c>
      <c r="BI108" s="65">
        <f t="shared" si="212"/>
        <v>0</v>
      </c>
      <c r="BJ108" s="65">
        <f t="shared" si="212"/>
        <v>0</v>
      </c>
      <c r="BK108" s="65">
        <f t="shared" si="212"/>
        <v>0</v>
      </c>
      <c r="BL108" s="65">
        <f t="shared" si="212"/>
        <v>0</v>
      </c>
      <c r="BM108" s="65">
        <f t="shared" si="212"/>
        <v>0</v>
      </c>
      <c r="BN108" s="65">
        <f t="shared" si="212"/>
        <v>0</v>
      </c>
      <c r="BO108" s="65">
        <f t="shared" si="212"/>
        <v>0</v>
      </c>
      <c r="BP108" s="65">
        <f t="shared" si="212"/>
        <v>0</v>
      </c>
      <c r="BQ108" s="65">
        <f t="shared" si="212"/>
        <v>0</v>
      </c>
      <c r="BR108" s="65">
        <f t="shared" si="212"/>
        <v>0</v>
      </c>
      <c r="BT108" s="65">
        <f t="shared" ref="BT108:CE108" si="213">SUM(U108:U109)</f>
        <v>0</v>
      </c>
      <c r="BU108" s="65">
        <f t="shared" si="213"/>
        <v>0</v>
      </c>
      <c r="BV108" s="65">
        <f t="shared" si="213"/>
        <v>0</v>
      </c>
      <c r="BW108" s="65">
        <f t="shared" si="213"/>
        <v>0</v>
      </c>
      <c r="BX108" s="65">
        <f t="shared" si="213"/>
        <v>0</v>
      </c>
      <c r="BY108" s="65">
        <f t="shared" si="213"/>
        <v>0</v>
      </c>
      <c r="BZ108" s="65">
        <f t="shared" si="213"/>
        <v>0</v>
      </c>
      <c r="CA108" s="65">
        <f t="shared" si="213"/>
        <v>0</v>
      </c>
      <c r="CB108" s="65">
        <f t="shared" si="213"/>
        <v>0</v>
      </c>
      <c r="CC108" s="65">
        <f t="shared" si="213"/>
        <v>0</v>
      </c>
      <c r="CD108" s="65">
        <f t="shared" si="213"/>
        <v>0</v>
      </c>
      <c r="CE108" s="65">
        <f t="shared" si="213"/>
        <v>0</v>
      </c>
      <c r="CH108" s="66" t="s">
        <v>88</v>
      </c>
      <c r="CI108" s="65">
        <f t="shared" ref="CI108:CT108" si="214">IF(OR($D108="副園長",$D108="教頭",$D108="主任保育士",$D108="主幹教諭"),0,BG108)</f>
        <v>0</v>
      </c>
      <c r="CJ108" s="65">
        <f t="shared" si="214"/>
        <v>0</v>
      </c>
      <c r="CK108" s="65">
        <f t="shared" si="214"/>
        <v>0</v>
      </c>
      <c r="CL108" s="65">
        <f t="shared" si="214"/>
        <v>0</v>
      </c>
      <c r="CM108" s="65">
        <f t="shared" si="214"/>
        <v>0</v>
      </c>
      <c r="CN108" s="65">
        <f t="shared" si="214"/>
        <v>0</v>
      </c>
      <c r="CO108" s="65">
        <f t="shared" si="214"/>
        <v>0</v>
      </c>
      <c r="CP108" s="65">
        <f t="shared" si="214"/>
        <v>0</v>
      </c>
      <c r="CQ108" s="65">
        <f t="shared" si="214"/>
        <v>0</v>
      </c>
      <c r="CR108" s="65">
        <f t="shared" si="214"/>
        <v>0</v>
      </c>
      <c r="CS108" s="65">
        <f t="shared" si="214"/>
        <v>0</v>
      </c>
      <c r="CT108" s="65">
        <f t="shared" si="214"/>
        <v>0</v>
      </c>
    </row>
    <row r="109" spans="1:98">
      <c r="A109" s="305"/>
      <c r="B109" s="308"/>
      <c r="C109" s="308"/>
      <c r="D109" s="308"/>
      <c r="E109" s="311"/>
      <c r="F109" s="308"/>
      <c r="G109" s="78" t="s">
        <v>87</v>
      </c>
      <c r="H109" s="77"/>
      <c r="I109" s="76" t="str">
        <f t="shared" si="210"/>
        <v/>
      </c>
      <c r="J109" s="76" t="str">
        <f t="shared" si="210"/>
        <v/>
      </c>
      <c r="K109" s="76" t="str">
        <f t="shared" si="210"/>
        <v/>
      </c>
      <c r="L109" s="76" t="str">
        <f t="shared" si="210"/>
        <v/>
      </c>
      <c r="M109" s="76" t="str">
        <f t="shared" si="210"/>
        <v/>
      </c>
      <c r="N109" s="76" t="str">
        <f t="shared" si="210"/>
        <v/>
      </c>
      <c r="O109" s="76" t="str">
        <f t="shared" si="210"/>
        <v/>
      </c>
      <c r="P109" s="76" t="str">
        <f t="shared" si="210"/>
        <v/>
      </c>
      <c r="Q109" s="76" t="str">
        <f t="shared" si="210"/>
        <v/>
      </c>
      <c r="R109" s="76" t="str">
        <f t="shared" si="210"/>
        <v/>
      </c>
      <c r="S109" s="76" t="str">
        <f t="shared" si="210"/>
        <v/>
      </c>
      <c r="T109" s="73">
        <f t="shared" si="135"/>
        <v>0</v>
      </c>
      <c r="U109" s="75"/>
      <c r="V109" s="74" t="str">
        <f t="shared" si="211"/>
        <v/>
      </c>
      <c r="W109" s="74" t="str">
        <f t="shared" si="211"/>
        <v/>
      </c>
      <c r="X109" s="74" t="str">
        <f t="shared" si="211"/>
        <v/>
      </c>
      <c r="Y109" s="74" t="str">
        <f t="shared" si="211"/>
        <v/>
      </c>
      <c r="Z109" s="74" t="str">
        <f t="shared" si="211"/>
        <v/>
      </c>
      <c r="AA109" s="74" t="str">
        <f t="shared" si="211"/>
        <v/>
      </c>
      <c r="AB109" s="74" t="str">
        <f t="shared" si="211"/>
        <v/>
      </c>
      <c r="AC109" s="74" t="str">
        <f t="shared" si="211"/>
        <v/>
      </c>
      <c r="AD109" s="74" t="str">
        <f t="shared" si="211"/>
        <v/>
      </c>
      <c r="AE109" s="74" t="str">
        <f t="shared" si="211"/>
        <v/>
      </c>
      <c r="AF109" s="74" t="str">
        <f t="shared" si="211"/>
        <v/>
      </c>
      <c r="AG109" s="73">
        <f t="shared" si="136"/>
        <v>0</v>
      </c>
      <c r="AN109" s="62">
        <v>3</v>
      </c>
      <c r="AO109" s="62">
        <v>3</v>
      </c>
      <c r="AP109" s="62">
        <v>8</v>
      </c>
      <c r="AQ109" s="64">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62">
        <f ca="1">COUNTIF(INDIRECT("H"&amp;(ROW()+12*(($AN109-1)*3+$AO109)-ROW())/12+5):INDIRECT("S"&amp;(ROW()+12*(($AN109-1)*3+$AO109)-ROW())/12+5),AQ109)</f>
        <v>0</v>
      </c>
      <c r="AS109" s="64">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62">
        <f ca="1">COUNTIF(INDIRECT("U"&amp;(ROW()+12*(($AN109-1)*3+$AO109)-ROW())/12+5):INDIRECT("AF"&amp;(ROW()+12*(($AN109-1)*3+$AO109)-ROW())/12+5),AS109)</f>
        <v>0</v>
      </c>
      <c r="AU109" s="62">
        <f ca="1">IF(AND(AQ109+AS109&gt;0,AR109+AT109&gt;0),COUNTIF(AU$6:AU108,"&gt;0")+1,0)</f>
        <v>0</v>
      </c>
      <c r="BE109" s="62">
        <v>2</v>
      </c>
      <c r="BF109" s="62" t="s">
        <v>86</v>
      </c>
      <c r="BG109" s="65">
        <f t="shared" ref="BG109:BR109" si="215">IF(BG108+BT108&gt;$AJ$27,1,0)</f>
        <v>0</v>
      </c>
      <c r="BH109" s="65">
        <f t="shared" si="215"/>
        <v>0</v>
      </c>
      <c r="BI109" s="65">
        <f t="shared" si="215"/>
        <v>0</v>
      </c>
      <c r="BJ109" s="65">
        <f t="shared" si="215"/>
        <v>0</v>
      </c>
      <c r="BK109" s="65">
        <f t="shared" si="215"/>
        <v>0</v>
      </c>
      <c r="BL109" s="65">
        <f t="shared" si="215"/>
        <v>0</v>
      </c>
      <c r="BM109" s="65">
        <f t="shared" si="215"/>
        <v>0</v>
      </c>
      <c r="BN109" s="65">
        <f t="shared" si="215"/>
        <v>0</v>
      </c>
      <c r="BO109" s="65">
        <f t="shared" si="215"/>
        <v>0</v>
      </c>
      <c r="BP109" s="65">
        <f t="shared" si="215"/>
        <v>0</v>
      </c>
      <c r="BQ109" s="65">
        <f t="shared" si="215"/>
        <v>0</v>
      </c>
      <c r="BR109" s="65">
        <f t="shared" si="215"/>
        <v>0</v>
      </c>
      <c r="BT109" s="65"/>
      <c r="BU109" s="65"/>
      <c r="BV109" s="65"/>
      <c r="BW109" s="65"/>
      <c r="BX109" s="65"/>
      <c r="BY109" s="65"/>
      <c r="BZ109" s="65"/>
      <c r="CA109" s="65"/>
      <c r="CB109" s="65"/>
      <c r="CC109" s="65"/>
      <c r="CD109" s="65"/>
      <c r="CE109" s="65"/>
    </row>
    <row r="110" spans="1:98">
      <c r="A110" s="306"/>
      <c r="B110" s="309"/>
      <c r="C110" s="309"/>
      <c r="D110" s="309"/>
      <c r="E110" s="312"/>
      <c r="F110" s="309"/>
      <c r="G110" s="72" t="s">
        <v>162</v>
      </c>
      <c r="H110" s="71"/>
      <c r="I110" s="70"/>
      <c r="J110" s="70"/>
      <c r="K110" s="70"/>
      <c r="L110" s="70"/>
      <c r="M110" s="70"/>
      <c r="N110" s="70"/>
      <c r="O110" s="70"/>
      <c r="P110" s="70"/>
      <c r="Q110" s="70"/>
      <c r="R110" s="70"/>
      <c r="S110" s="70"/>
      <c r="T110" s="67">
        <f t="shared" si="135"/>
        <v>0</v>
      </c>
      <c r="U110" s="69"/>
      <c r="V110" s="68"/>
      <c r="W110" s="68"/>
      <c r="X110" s="68"/>
      <c r="Y110" s="68"/>
      <c r="Z110" s="68"/>
      <c r="AA110" s="68"/>
      <c r="AB110" s="68"/>
      <c r="AC110" s="68"/>
      <c r="AD110" s="68"/>
      <c r="AE110" s="68"/>
      <c r="AF110" s="68"/>
      <c r="AG110" s="67">
        <f t="shared" si="136"/>
        <v>0</v>
      </c>
      <c r="AN110" s="62">
        <v>3</v>
      </c>
      <c r="AO110" s="62">
        <v>3</v>
      </c>
      <c r="AP110" s="62">
        <v>9</v>
      </c>
      <c r="AQ110" s="64">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62">
        <f ca="1">COUNTIF(INDIRECT("H"&amp;(ROW()+12*(($AN110-1)*3+$AO110)-ROW())/12+5):INDIRECT("S"&amp;(ROW()+12*(($AN110-1)*3+$AO110)-ROW())/12+5),AQ110)</f>
        <v>0</v>
      </c>
      <c r="AS110" s="64">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62">
        <f ca="1">COUNTIF(INDIRECT("U"&amp;(ROW()+12*(($AN110-1)*3+$AO110)-ROW())/12+5):INDIRECT("AF"&amp;(ROW()+12*(($AN110-1)*3+$AO110)-ROW())/12+5),AS110)</f>
        <v>0</v>
      </c>
      <c r="AU110" s="62">
        <f ca="1">IF(AND(AQ110+AS110&gt;0,AR110+AT110&gt;0),COUNTIF(AU$6:AU109,"&gt;0")+1,0)</f>
        <v>0</v>
      </c>
      <c r="BE110" s="62">
        <v>3</v>
      </c>
      <c r="BF110" s="66"/>
      <c r="BG110" s="65"/>
      <c r="BH110" s="65"/>
      <c r="BI110" s="65"/>
      <c r="BJ110" s="65"/>
      <c r="BK110" s="65"/>
      <c r="BL110" s="65"/>
      <c r="BM110" s="65"/>
      <c r="BN110" s="65"/>
      <c r="BO110" s="65"/>
      <c r="BP110" s="65"/>
      <c r="BQ110" s="65"/>
      <c r="BR110" s="65"/>
      <c r="BT110" s="65"/>
      <c r="BU110" s="65"/>
      <c r="BV110" s="65"/>
      <c r="BW110" s="65"/>
      <c r="BX110" s="65"/>
      <c r="BY110" s="65"/>
      <c r="BZ110" s="65"/>
      <c r="CA110" s="65"/>
      <c r="CB110" s="65"/>
      <c r="CC110" s="65"/>
      <c r="CD110" s="65"/>
      <c r="CE110" s="65"/>
    </row>
    <row r="111" spans="1:98">
      <c r="A111" s="304">
        <v>36</v>
      </c>
      <c r="B111" s="307"/>
      <c r="C111" s="307"/>
      <c r="D111" s="307"/>
      <c r="E111" s="310"/>
      <c r="F111" s="307"/>
      <c r="G111" s="84" t="s">
        <v>89</v>
      </c>
      <c r="H111" s="83"/>
      <c r="I111" s="82" t="str">
        <f t="shared" ref="I111:S112" si="216">IF(H111="","",H111)</f>
        <v/>
      </c>
      <c r="J111" s="82" t="str">
        <f t="shared" si="216"/>
        <v/>
      </c>
      <c r="K111" s="82" t="str">
        <f t="shared" si="216"/>
        <v/>
      </c>
      <c r="L111" s="82" t="str">
        <f t="shared" si="216"/>
        <v/>
      </c>
      <c r="M111" s="82" t="str">
        <f t="shared" si="216"/>
        <v/>
      </c>
      <c r="N111" s="82" t="str">
        <f t="shared" si="216"/>
        <v/>
      </c>
      <c r="O111" s="82" t="str">
        <f t="shared" si="216"/>
        <v/>
      </c>
      <c r="P111" s="82" t="str">
        <f t="shared" si="216"/>
        <v/>
      </c>
      <c r="Q111" s="82" t="str">
        <f t="shared" si="216"/>
        <v/>
      </c>
      <c r="R111" s="82" t="str">
        <f t="shared" si="216"/>
        <v/>
      </c>
      <c r="S111" s="82" t="str">
        <f t="shared" si="216"/>
        <v/>
      </c>
      <c r="T111" s="79">
        <f t="shared" si="135"/>
        <v>0</v>
      </c>
      <c r="U111" s="81"/>
      <c r="V111" s="80" t="str">
        <f t="shared" ref="V111:AF112" si="217">IF(U111="","",U111)</f>
        <v/>
      </c>
      <c r="W111" s="80" t="str">
        <f t="shared" si="217"/>
        <v/>
      </c>
      <c r="X111" s="80" t="str">
        <f t="shared" si="217"/>
        <v/>
      </c>
      <c r="Y111" s="80" t="str">
        <f t="shared" si="217"/>
        <v/>
      </c>
      <c r="Z111" s="80" t="str">
        <f t="shared" si="217"/>
        <v/>
      </c>
      <c r="AA111" s="80" t="str">
        <f t="shared" si="217"/>
        <v/>
      </c>
      <c r="AB111" s="80" t="str">
        <f t="shared" si="217"/>
        <v/>
      </c>
      <c r="AC111" s="80" t="str">
        <f t="shared" si="217"/>
        <v/>
      </c>
      <c r="AD111" s="80" t="str">
        <f t="shared" si="217"/>
        <v/>
      </c>
      <c r="AE111" s="80" t="str">
        <f t="shared" si="217"/>
        <v/>
      </c>
      <c r="AF111" s="80" t="str">
        <f t="shared" si="217"/>
        <v/>
      </c>
      <c r="AG111" s="79">
        <f t="shared" si="136"/>
        <v>0</v>
      </c>
      <c r="AN111" s="62">
        <v>3</v>
      </c>
      <c r="AO111" s="62">
        <v>3</v>
      </c>
      <c r="AP111" s="62">
        <v>10</v>
      </c>
      <c r="AQ111" s="64">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62">
        <f ca="1">COUNTIF(INDIRECT("H"&amp;(ROW()+12*(($AN111-1)*3+$AO111)-ROW())/12+5):INDIRECT("S"&amp;(ROW()+12*(($AN111-1)*3+$AO111)-ROW())/12+5),AQ111)</f>
        <v>0</v>
      </c>
      <c r="AS111" s="64">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62">
        <f ca="1">COUNTIF(INDIRECT("U"&amp;(ROW()+12*(($AN111-1)*3+$AO111)-ROW())/12+5):INDIRECT("AF"&amp;(ROW()+12*(($AN111-1)*3+$AO111)-ROW())/12+5),AS111)</f>
        <v>0</v>
      </c>
      <c r="AU111" s="62">
        <f ca="1">IF(AND(AQ111+AS111&gt;0,AR111+AT111&gt;0),COUNTIF(AU$6:AU110,"&gt;0")+1,0)</f>
        <v>0</v>
      </c>
      <c r="BE111" s="62">
        <v>1</v>
      </c>
      <c r="BG111" s="65">
        <f t="shared" ref="BG111:BR111" si="218">SUM(H111:H112)</f>
        <v>0</v>
      </c>
      <c r="BH111" s="65">
        <f t="shared" si="218"/>
        <v>0</v>
      </c>
      <c r="BI111" s="65">
        <f t="shared" si="218"/>
        <v>0</v>
      </c>
      <c r="BJ111" s="65">
        <f t="shared" si="218"/>
        <v>0</v>
      </c>
      <c r="BK111" s="65">
        <f t="shared" si="218"/>
        <v>0</v>
      </c>
      <c r="BL111" s="65">
        <f t="shared" si="218"/>
        <v>0</v>
      </c>
      <c r="BM111" s="65">
        <f t="shared" si="218"/>
        <v>0</v>
      </c>
      <c r="BN111" s="65">
        <f t="shared" si="218"/>
        <v>0</v>
      </c>
      <c r="BO111" s="65">
        <f t="shared" si="218"/>
        <v>0</v>
      </c>
      <c r="BP111" s="65">
        <f t="shared" si="218"/>
        <v>0</v>
      </c>
      <c r="BQ111" s="65">
        <f t="shared" si="218"/>
        <v>0</v>
      </c>
      <c r="BR111" s="65">
        <f t="shared" si="218"/>
        <v>0</v>
      </c>
      <c r="BT111" s="65">
        <f t="shared" ref="BT111:CE111" si="219">SUM(U111:U112)</f>
        <v>0</v>
      </c>
      <c r="BU111" s="65">
        <f t="shared" si="219"/>
        <v>0</v>
      </c>
      <c r="BV111" s="65">
        <f t="shared" si="219"/>
        <v>0</v>
      </c>
      <c r="BW111" s="65">
        <f t="shared" si="219"/>
        <v>0</v>
      </c>
      <c r="BX111" s="65">
        <f t="shared" si="219"/>
        <v>0</v>
      </c>
      <c r="BY111" s="65">
        <f t="shared" si="219"/>
        <v>0</v>
      </c>
      <c r="BZ111" s="65">
        <f t="shared" si="219"/>
        <v>0</v>
      </c>
      <c r="CA111" s="65">
        <f t="shared" si="219"/>
        <v>0</v>
      </c>
      <c r="CB111" s="65">
        <f t="shared" si="219"/>
        <v>0</v>
      </c>
      <c r="CC111" s="65">
        <f t="shared" si="219"/>
        <v>0</v>
      </c>
      <c r="CD111" s="65">
        <f t="shared" si="219"/>
        <v>0</v>
      </c>
      <c r="CE111" s="65">
        <f t="shared" si="219"/>
        <v>0</v>
      </c>
      <c r="CH111" s="66" t="s">
        <v>88</v>
      </c>
      <c r="CI111" s="65">
        <f t="shared" ref="CI111:CT111" si="220">IF(OR($D111="副園長",$D111="教頭",$D111="主任保育士",$D111="主幹教諭"),0,BG111)</f>
        <v>0</v>
      </c>
      <c r="CJ111" s="65">
        <f t="shared" si="220"/>
        <v>0</v>
      </c>
      <c r="CK111" s="65">
        <f t="shared" si="220"/>
        <v>0</v>
      </c>
      <c r="CL111" s="65">
        <f t="shared" si="220"/>
        <v>0</v>
      </c>
      <c r="CM111" s="65">
        <f t="shared" si="220"/>
        <v>0</v>
      </c>
      <c r="CN111" s="65">
        <f t="shared" si="220"/>
        <v>0</v>
      </c>
      <c r="CO111" s="65">
        <f t="shared" si="220"/>
        <v>0</v>
      </c>
      <c r="CP111" s="65">
        <f t="shared" si="220"/>
        <v>0</v>
      </c>
      <c r="CQ111" s="65">
        <f t="shared" si="220"/>
        <v>0</v>
      </c>
      <c r="CR111" s="65">
        <f t="shared" si="220"/>
        <v>0</v>
      </c>
      <c r="CS111" s="65">
        <f t="shared" si="220"/>
        <v>0</v>
      </c>
      <c r="CT111" s="65">
        <f t="shared" si="220"/>
        <v>0</v>
      </c>
    </row>
    <row r="112" spans="1:98">
      <c r="A112" s="305"/>
      <c r="B112" s="308"/>
      <c r="C112" s="308"/>
      <c r="D112" s="308"/>
      <c r="E112" s="311"/>
      <c r="F112" s="308"/>
      <c r="G112" s="78" t="s">
        <v>87</v>
      </c>
      <c r="H112" s="77"/>
      <c r="I112" s="76" t="str">
        <f t="shared" si="216"/>
        <v/>
      </c>
      <c r="J112" s="76" t="str">
        <f t="shared" si="216"/>
        <v/>
      </c>
      <c r="K112" s="76" t="str">
        <f t="shared" si="216"/>
        <v/>
      </c>
      <c r="L112" s="76" t="str">
        <f t="shared" si="216"/>
        <v/>
      </c>
      <c r="M112" s="76" t="str">
        <f t="shared" si="216"/>
        <v/>
      </c>
      <c r="N112" s="76" t="str">
        <f t="shared" si="216"/>
        <v/>
      </c>
      <c r="O112" s="76" t="str">
        <f t="shared" si="216"/>
        <v/>
      </c>
      <c r="P112" s="76" t="str">
        <f t="shared" si="216"/>
        <v/>
      </c>
      <c r="Q112" s="76" t="str">
        <f t="shared" si="216"/>
        <v/>
      </c>
      <c r="R112" s="76" t="str">
        <f t="shared" si="216"/>
        <v/>
      </c>
      <c r="S112" s="76" t="str">
        <f t="shared" si="216"/>
        <v/>
      </c>
      <c r="T112" s="73">
        <f t="shared" si="135"/>
        <v>0</v>
      </c>
      <c r="U112" s="75"/>
      <c r="V112" s="74" t="str">
        <f t="shared" si="217"/>
        <v/>
      </c>
      <c r="W112" s="74" t="str">
        <f t="shared" si="217"/>
        <v/>
      </c>
      <c r="X112" s="74" t="str">
        <f t="shared" si="217"/>
        <v/>
      </c>
      <c r="Y112" s="74" t="str">
        <f t="shared" si="217"/>
        <v/>
      </c>
      <c r="Z112" s="74" t="str">
        <f t="shared" si="217"/>
        <v/>
      </c>
      <c r="AA112" s="74" t="str">
        <f t="shared" si="217"/>
        <v/>
      </c>
      <c r="AB112" s="74" t="str">
        <f t="shared" si="217"/>
        <v/>
      </c>
      <c r="AC112" s="74" t="str">
        <f t="shared" si="217"/>
        <v/>
      </c>
      <c r="AD112" s="74" t="str">
        <f t="shared" si="217"/>
        <v/>
      </c>
      <c r="AE112" s="74" t="str">
        <f t="shared" si="217"/>
        <v/>
      </c>
      <c r="AF112" s="74" t="str">
        <f t="shared" si="217"/>
        <v/>
      </c>
      <c r="AG112" s="73">
        <f t="shared" si="136"/>
        <v>0</v>
      </c>
      <c r="AN112" s="62">
        <v>3</v>
      </c>
      <c r="AO112" s="62">
        <v>3</v>
      </c>
      <c r="AP112" s="62">
        <v>11</v>
      </c>
      <c r="AQ112" s="64">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62">
        <f ca="1">COUNTIF(INDIRECT("H"&amp;(ROW()+12*(($AN112-1)*3+$AO112)-ROW())/12+5):INDIRECT("S"&amp;(ROW()+12*(($AN112-1)*3+$AO112)-ROW())/12+5),AQ112)</f>
        <v>0</v>
      </c>
      <c r="AS112" s="64">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62">
        <f ca="1">COUNTIF(INDIRECT("U"&amp;(ROW()+12*(($AN112-1)*3+$AO112)-ROW())/12+5):INDIRECT("AF"&amp;(ROW()+12*(($AN112-1)*3+$AO112)-ROW())/12+5),AS112)</f>
        <v>0</v>
      </c>
      <c r="AU112" s="62">
        <f ca="1">IF(AND(AQ112+AS112&gt;0,AR112+AT112&gt;0),COUNTIF(AU$6:AU111,"&gt;0")+1,0)</f>
        <v>0</v>
      </c>
      <c r="BE112" s="62">
        <v>2</v>
      </c>
      <c r="BF112" s="62" t="s">
        <v>86</v>
      </c>
      <c r="BG112" s="65">
        <f t="shared" ref="BG112:BR112" si="221">IF(BG111+BT111&gt;$AJ$27,1,0)</f>
        <v>0</v>
      </c>
      <c r="BH112" s="65">
        <f t="shared" si="221"/>
        <v>0</v>
      </c>
      <c r="BI112" s="65">
        <f t="shared" si="221"/>
        <v>0</v>
      </c>
      <c r="BJ112" s="65">
        <f t="shared" si="221"/>
        <v>0</v>
      </c>
      <c r="BK112" s="65">
        <f t="shared" si="221"/>
        <v>0</v>
      </c>
      <c r="BL112" s="65">
        <f t="shared" si="221"/>
        <v>0</v>
      </c>
      <c r="BM112" s="65">
        <f t="shared" si="221"/>
        <v>0</v>
      </c>
      <c r="BN112" s="65">
        <f t="shared" si="221"/>
        <v>0</v>
      </c>
      <c r="BO112" s="65">
        <f t="shared" si="221"/>
        <v>0</v>
      </c>
      <c r="BP112" s="65">
        <f t="shared" si="221"/>
        <v>0</v>
      </c>
      <c r="BQ112" s="65">
        <f t="shared" si="221"/>
        <v>0</v>
      </c>
      <c r="BR112" s="65">
        <f t="shared" si="221"/>
        <v>0</v>
      </c>
      <c r="BT112" s="65"/>
      <c r="BU112" s="65"/>
      <c r="BV112" s="65"/>
      <c r="BW112" s="65"/>
      <c r="BX112" s="65"/>
      <c r="BY112" s="65"/>
      <c r="BZ112" s="65"/>
      <c r="CA112" s="65"/>
      <c r="CB112" s="65"/>
      <c r="CC112" s="65"/>
      <c r="CD112" s="65"/>
      <c r="CE112" s="65"/>
    </row>
    <row r="113" spans="1:98">
      <c r="A113" s="306"/>
      <c r="B113" s="309"/>
      <c r="C113" s="309"/>
      <c r="D113" s="309"/>
      <c r="E113" s="312"/>
      <c r="F113" s="309"/>
      <c r="G113" s="72" t="s">
        <v>162</v>
      </c>
      <c r="H113" s="71"/>
      <c r="I113" s="70"/>
      <c r="J113" s="70"/>
      <c r="K113" s="70"/>
      <c r="L113" s="70"/>
      <c r="M113" s="70"/>
      <c r="N113" s="70"/>
      <c r="O113" s="70"/>
      <c r="P113" s="70"/>
      <c r="Q113" s="70"/>
      <c r="R113" s="70"/>
      <c r="S113" s="70"/>
      <c r="T113" s="67">
        <f t="shared" si="135"/>
        <v>0</v>
      </c>
      <c r="U113" s="69"/>
      <c r="V113" s="68"/>
      <c r="W113" s="68"/>
      <c r="X113" s="68"/>
      <c r="Y113" s="68"/>
      <c r="Z113" s="68"/>
      <c r="AA113" s="68"/>
      <c r="AB113" s="68"/>
      <c r="AC113" s="68"/>
      <c r="AD113" s="68"/>
      <c r="AE113" s="68"/>
      <c r="AF113" s="68"/>
      <c r="AG113" s="67">
        <f t="shared" si="136"/>
        <v>0</v>
      </c>
      <c r="AN113" s="62">
        <v>3</v>
      </c>
      <c r="AO113" s="62">
        <v>3</v>
      </c>
      <c r="AP113" s="62">
        <v>12</v>
      </c>
      <c r="AQ113" s="64">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62">
        <f ca="1">COUNTIF(INDIRECT("H"&amp;(ROW()+12*(($AN113-1)*3+$AO113)-ROW())/12+5):INDIRECT("S"&amp;(ROW()+12*(($AN113-1)*3+$AO113)-ROW())/12+5),AQ113)</f>
        <v>0</v>
      </c>
      <c r="AS113" s="64">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62">
        <f ca="1">COUNTIF(INDIRECT("U"&amp;(ROW()+12*(($AN113-1)*3+$AO113)-ROW())/12+5):INDIRECT("AF"&amp;(ROW()+12*(($AN113-1)*3+$AO113)-ROW())/12+5),AS113)</f>
        <v>0</v>
      </c>
      <c r="AU113" s="62">
        <f ca="1">IF(AND(AQ113+AS113&gt;0,AR113+AT113&gt;0),COUNTIF(AU$6:AU112,"&gt;0")+1,0)</f>
        <v>0</v>
      </c>
      <c r="BE113" s="62">
        <v>3</v>
      </c>
      <c r="BF113" s="66"/>
      <c r="BG113" s="65"/>
      <c r="BH113" s="65"/>
      <c r="BI113" s="65"/>
      <c r="BJ113" s="65"/>
      <c r="BK113" s="65"/>
      <c r="BL113" s="65"/>
      <c r="BM113" s="65"/>
      <c r="BN113" s="65"/>
      <c r="BO113" s="65"/>
      <c r="BP113" s="65"/>
      <c r="BQ113" s="65"/>
      <c r="BR113" s="65"/>
      <c r="BT113" s="65"/>
      <c r="BU113" s="65"/>
      <c r="BV113" s="65"/>
      <c r="BW113" s="65"/>
      <c r="BX113" s="65"/>
      <c r="BY113" s="65"/>
      <c r="BZ113" s="65"/>
      <c r="CA113" s="65"/>
      <c r="CB113" s="65"/>
      <c r="CC113" s="65"/>
      <c r="CD113" s="65"/>
      <c r="CE113" s="65"/>
    </row>
    <row r="114" spans="1:98">
      <c r="A114" s="304">
        <v>37</v>
      </c>
      <c r="B114" s="307"/>
      <c r="C114" s="307"/>
      <c r="D114" s="307"/>
      <c r="E114" s="310"/>
      <c r="F114" s="307"/>
      <c r="G114" s="84" t="s">
        <v>89</v>
      </c>
      <c r="H114" s="83"/>
      <c r="I114" s="82" t="str">
        <f t="shared" ref="I114:S115" si="222">IF(H114="","",H114)</f>
        <v/>
      </c>
      <c r="J114" s="82" t="str">
        <f t="shared" si="222"/>
        <v/>
      </c>
      <c r="K114" s="82" t="str">
        <f t="shared" si="222"/>
        <v/>
      </c>
      <c r="L114" s="82" t="str">
        <f t="shared" si="222"/>
        <v/>
      </c>
      <c r="M114" s="82" t="str">
        <f t="shared" si="222"/>
        <v/>
      </c>
      <c r="N114" s="82" t="str">
        <f t="shared" si="222"/>
        <v/>
      </c>
      <c r="O114" s="82" t="str">
        <f t="shared" si="222"/>
        <v/>
      </c>
      <c r="P114" s="82" t="str">
        <f t="shared" si="222"/>
        <v/>
      </c>
      <c r="Q114" s="82" t="str">
        <f t="shared" si="222"/>
        <v/>
      </c>
      <c r="R114" s="82" t="str">
        <f t="shared" si="222"/>
        <v/>
      </c>
      <c r="S114" s="82" t="str">
        <f t="shared" si="222"/>
        <v/>
      </c>
      <c r="T114" s="79">
        <f t="shared" si="135"/>
        <v>0</v>
      </c>
      <c r="U114" s="81"/>
      <c r="V114" s="80" t="str">
        <f t="shared" ref="V114:AF115" si="223">IF(U114="","",U114)</f>
        <v/>
      </c>
      <c r="W114" s="80" t="str">
        <f t="shared" si="223"/>
        <v/>
      </c>
      <c r="X114" s="80" t="str">
        <f t="shared" si="223"/>
        <v/>
      </c>
      <c r="Y114" s="80" t="str">
        <f t="shared" si="223"/>
        <v/>
      </c>
      <c r="Z114" s="80" t="str">
        <f t="shared" si="223"/>
        <v/>
      </c>
      <c r="AA114" s="80" t="str">
        <f t="shared" si="223"/>
        <v/>
      </c>
      <c r="AB114" s="80" t="str">
        <f t="shared" si="223"/>
        <v/>
      </c>
      <c r="AC114" s="80" t="str">
        <f t="shared" si="223"/>
        <v/>
      </c>
      <c r="AD114" s="80" t="str">
        <f t="shared" si="223"/>
        <v/>
      </c>
      <c r="AE114" s="80" t="str">
        <f t="shared" si="223"/>
        <v/>
      </c>
      <c r="AF114" s="80" t="str">
        <f t="shared" si="223"/>
        <v/>
      </c>
      <c r="AG114" s="79">
        <f t="shared" si="136"/>
        <v>0</v>
      </c>
      <c r="AN114" s="62">
        <v>4</v>
      </c>
      <c r="AO114" s="62">
        <v>1</v>
      </c>
      <c r="AP114" s="62">
        <v>1</v>
      </c>
      <c r="AQ114" s="64">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62">
        <f ca="1">COUNTIF(INDIRECT("H"&amp;(ROW()+12*(($AN114-1)*3+$AO114)-ROW())/12+5):INDIRECT("S"&amp;(ROW()+12*(($AN114-1)*3+$AO114)-ROW())/12+5),AQ114)</f>
        <v>0</v>
      </c>
      <c r="AS114" s="64">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62">
        <f ca="1">COUNTIF(INDIRECT("U"&amp;(ROW()+12*(($AN114-1)*3+$AO114)-ROW())/12+5):INDIRECT("AF"&amp;(ROW()+12*(($AN114-1)*3+$AO114)-ROW())/12+5),AS114)</f>
        <v>0</v>
      </c>
      <c r="AU114" s="62">
        <f ca="1">IF(AND(AQ114+AS114&gt;0,AR114+AT114&gt;0),COUNTIF(AU$6:AU113,"&gt;0")+1,0)</f>
        <v>0</v>
      </c>
      <c r="BE114" s="62">
        <v>1</v>
      </c>
      <c r="BG114" s="65">
        <f t="shared" ref="BG114:BR114" si="224">SUM(H114:H115)</f>
        <v>0</v>
      </c>
      <c r="BH114" s="65">
        <f t="shared" si="224"/>
        <v>0</v>
      </c>
      <c r="BI114" s="65">
        <f t="shared" si="224"/>
        <v>0</v>
      </c>
      <c r="BJ114" s="65">
        <f t="shared" si="224"/>
        <v>0</v>
      </c>
      <c r="BK114" s="65">
        <f t="shared" si="224"/>
        <v>0</v>
      </c>
      <c r="BL114" s="65">
        <f t="shared" si="224"/>
        <v>0</v>
      </c>
      <c r="BM114" s="65">
        <f t="shared" si="224"/>
        <v>0</v>
      </c>
      <c r="BN114" s="65">
        <f t="shared" si="224"/>
        <v>0</v>
      </c>
      <c r="BO114" s="65">
        <f t="shared" si="224"/>
        <v>0</v>
      </c>
      <c r="BP114" s="65">
        <f t="shared" si="224"/>
        <v>0</v>
      </c>
      <c r="BQ114" s="65">
        <f t="shared" si="224"/>
        <v>0</v>
      </c>
      <c r="BR114" s="65">
        <f t="shared" si="224"/>
        <v>0</v>
      </c>
      <c r="BT114" s="65">
        <f t="shared" ref="BT114:CE114" si="225">SUM(U114:U115)</f>
        <v>0</v>
      </c>
      <c r="BU114" s="65">
        <f t="shared" si="225"/>
        <v>0</v>
      </c>
      <c r="BV114" s="65">
        <f t="shared" si="225"/>
        <v>0</v>
      </c>
      <c r="BW114" s="65">
        <f t="shared" si="225"/>
        <v>0</v>
      </c>
      <c r="BX114" s="65">
        <f t="shared" si="225"/>
        <v>0</v>
      </c>
      <c r="BY114" s="65">
        <f t="shared" si="225"/>
        <v>0</v>
      </c>
      <c r="BZ114" s="65">
        <f t="shared" si="225"/>
        <v>0</v>
      </c>
      <c r="CA114" s="65">
        <f t="shared" si="225"/>
        <v>0</v>
      </c>
      <c r="CB114" s="65">
        <f t="shared" si="225"/>
        <v>0</v>
      </c>
      <c r="CC114" s="65">
        <f t="shared" si="225"/>
        <v>0</v>
      </c>
      <c r="CD114" s="65">
        <f t="shared" si="225"/>
        <v>0</v>
      </c>
      <c r="CE114" s="65">
        <f t="shared" si="225"/>
        <v>0</v>
      </c>
      <c r="CH114" s="66" t="s">
        <v>88</v>
      </c>
      <c r="CI114" s="65">
        <f t="shared" ref="CI114:CT114" si="226">IF(OR($D114="副園長",$D114="教頭",$D114="主任保育士",$D114="主幹教諭"),0,BG114)</f>
        <v>0</v>
      </c>
      <c r="CJ114" s="65">
        <f t="shared" si="226"/>
        <v>0</v>
      </c>
      <c r="CK114" s="65">
        <f t="shared" si="226"/>
        <v>0</v>
      </c>
      <c r="CL114" s="65">
        <f t="shared" si="226"/>
        <v>0</v>
      </c>
      <c r="CM114" s="65">
        <f t="shared" si="226"/>
        <v>0</v>
      </c>
      <c r="CN114" s="65">
        <f t="shared" si="226"/>
        <v>0</v>
      </c>
      <c r="CO114" s="65">
        <f t="shared" si="226"/>
        <v>0</v>
      </c>
      <c r="CP114" s="65">
        <f t="shared" si="226"/>
        <v>0</v>
      </c>
      <c r="CQ114" s="65">
        <f t="shared" si="226"/>
        <v>0</v>
      </c>
      <c r="CR114" s="65">
        <f t="shared" si="226"/>
        <v>0</v>
      </c>
      <c r="CS114" s="65">
        <f t="shared" si="226"/>
        <v>0</v>
      </c>
      <c r="CT114" s="65">
        <f t="shared" si="226"/>
        <v>0</v>
      </c>
    </row>
    <row r="115" spans="1:98">
      <c r="A115" s="305"/>
      <c r="B115" s="308"/>
      <c r="C115" s="308"/>
      <c r="D115" s="308"/>
      <c r="E115" s="311"/>
      <c r="F115" s="308"/>
      <c r="G115" s="78" t="s">
        <v>87</v>
      </c>
      <c r="H115" s="77"/>
      <c r="I115" s="76" t="str">
        <f t="shared" si="222"/>
        <v/>
      </c>
      <c r="J115" s="76" t="str">
        <f t="shared" si="222"/>
        <v/>
      </c>
      <c r="K115" s="76" t="str">
        <f t="shared" si="222"/>
        <v/>
      </c>
      <c r="L115" s="76" t="str">
        <f t="shared" si="222"/>
        <v/>
      </c>
      <c r="M115" s="76" t="str">
        <f t="shared" si="222"/>
        <v/>
      </c>
      <c r="N115" s="76" t="str">
        <f t="shared" si="222"/>
        <v/>
      </c>
      <c r="O115" s="76" t="str">
        <f t="shared" si="222"/>
        <v/>
      </c>
      <c r="P115" s="76" t="str">
        <f t="shared" si="222"/>
        <v/>
      </c>
      <c r="Q115" s="76" t="str">
        <f t="shared" si="222"/>
        <v/>
      </c>
      <c r="R115" s="76" t="str">
        <f t="shared" si="222"/>
        <v/>
      </c>
      <c r="S115" s="76" t="str">
        <f t="shared" si="222"/>
        <v/>
      </c>
      <c r="T115" s="73">
        <f t="shared" si="135"/>
        <v>0</v>
      </c>
      <c r="U115" s="75"/>
      <c r="V115" s="74" t="str">
        <f t="shared" si="223"/>
        <v/>
      </c>
      <c r="W115" s="74" t="str">
        <f t="shared" si="223"/>
        <v/>
      </c>
      <c r="X115" s="74" t="str">
        <f t="shared" si="223"/>
        <v/>
      </c>
      <c r="Y115" s="74" t="str">
        <f t="shared" si="223"/>
        <v/>
      </c>
      <c r="Z115" s="74" t="str">
        <f t="shared" si="223"/>
        <v/>
      </c>
      <c r="AA115" s="74" t="str">
        <f t="shared" si="223"/>
        <v/>
      </c>
      <c r="AB115" s="74" t="str">
        <f t="shared" si="223"/>
        <v/>
      </c>
      <c r="AC115" s="74" t="str">
        <f t="shared" si="223"/>
        <v/>
      </c>
      <c r="AD115" s="74" t="str">
        <f t="shared" si="223"/>
        <v/>
      </c>
      <c r="AE115" s="74" t="str">
        <f t="shared" si="223"/>
        <v/>
      </c>
      <c r="AF115" s="74" t="str">
        <f t="shared" si="223"/>
        <v/>
      </c>
      <c r="AG115" s="73">
        <f t="shared" si="136"/>
        <v>0</v>
      </c>
      <c r="AN115" s="62">
        <v>4</v>
      </c>
      <c r="AO115" s="62">
        <v>1</v>
      </c>
      <c r="AP115" s="62">
        <v>2</v>
      </c>
      <c r="AQ115" s="64">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62">
        <f ca="1">COUNTIF(INDIRECT("H"&amp;(ROW()+12*(($AN115-1)*3+$AO115)-ROW())/12+5):INDIRECT("S"&amp;(ROW()+12*(($AN115-1)*3+$AO115)-ROW())/12+5),AQ115)</f>
        <v>0</v>
      </c>
      <c r="AS115" s="64">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62">
        <f ca="1">COUNTIF(INDIRECT("U"&amp;(ROW()+12*(($AN115-1)*3+$AO115)-ROW())/12+5):INDIRECT("AF"&amp;(ROW()+12*(($AN115-1)*3+$AO115)-ROW())/12+5),AS115)</f>
        <v>0</v>
      </c>
      <c r="AU115" s="62">
        <f ca="1">IF(AND(AQ115+AS115&gt;0,AR115+AT115&gt;0),COUNTIF(AU$6:AU114,"&gt;0")+1,0)</f>
        <v>0</v>
      </c>
      <c r="BE115" s="62">
        <v>2</v>
      </c>
      <c r="BF115" s="62" t="s">
        <v>86</v>
      </c>
      <c r="BG115" s="65">
        <f t="shared" ref="BG115:BR115" si="227">IF(BG114+BT114&gt;$AJ$27,1,0)</f>
        <v>0</v>
      </c>
      <c r="BH115" s="65">
        <f t="shared" si="227"/>
        <v>0</v>
      </c>
      <c r="BI115" s="65">
        <f t="shared" si="227"/>
        <v>0</v>
      </c>
      <c r="BJ115" s="65">
        <f t="shared" si="227"/>
        <v>0</v>
      </c>
      <c r="BK115" s="65">
        <f t="shared" si="227"/>
        <v>0</v>
      </c>
      <c r="BL115" s="65">
        <f t="shared" si="227"/>
        <v>0</v>
      </c>
      <c r="BM115" s="65">
        <f t="shared" si="227"/>
        <v>0</v>
      </c>
      <c r="BN115" s="65">
        <f t="shared" si="227"/>
        <v>0</v>
      </c>
      <c r="BO115" s="65">
        <f t="shared" si="227"/>
        <v>0</v>
      </c>
      <c r="BP115" s="65">
        <f t="shared" si="227"/>
        <v>0</v>
      </c>
      <c r="BQ115" s="65">
        <f t="shared" si="227"/>
        <v>0</v>
      </c>
      <c r="BR115" s="65">
        <f t="shared" si="227"/>
        <v>0</v>
      </c>
      <c r="BT115" s="65"/>
      <c r="BU115" s="65"/>
      <c r="BV115" s="65"/>
      <c r="BW115" s="65"/>
      <c r="BX115" s="65"/>
      <c r="BY115" s="65"/>
      <c r="BZ115" s="65"/>
      <c r="CA115" s="65"/>
      <c r="CB115" s="65"/>
      <c r="CC115" s="65"/>
      <c r="CD115" s="65"/>
      <c r="CE115" s="65"/>
    </row>
    <row r="116" spans="1:98">
      <c r="A116" s="306"/>
      <c r="B116" s="309"/>
      <c r="C116" s="309"/>
      <c r="D116" s="309"/>
      <c r="E116" s="312"/>
      <c r="F116" s="309"/>
      <c r="G116" s="72" t="s">
        <v>162</v>
      </c>
      <c r="H116" s="71"/>
      <c r="I116" s="70"/>
      <c r="J116" s="70"/>
      <c r="K116" s="70"/>
      <c r="L116" s="70"/>
      <c r="M116" s="70"/>
      <c r="N116" s="70"/>
      <c r="O116" s="70"/>
      <c r="P116" s="70"/>
      <c r="Q116" s="70"/>
      <c r="R116" s="70"/>
      <c r="S116" s="70"/>
      <c r="T116" s="67">
        <f t="shared" si="135"/>
        <v>0</v>
      </c>
      <c r="U116" s="69"/>
      <c r="V116" s="68"/>
      <c r="W116" s="68"/>
      <c r="X116" s="68"/>
      <c r="Y116" s="68"/>
      <c r="Z116" s="68"/>
      <c r="AA116" s="68"/>
      <c r="AB116" s="68"/>
      <c r="AC116" s="68"/>
      <c r="AD116" s="68"/>
      <c r="AE116" s="68"/>
      <c r="AF116" s="68"/>
      <c r="AG116" s="67">
        <f t="shared" si="136"/>
        <v>0</v>
      </c>
      <c r="AN116" s="62">
        <v>4</v>
      </c>
      <c r="AO116" s="62">
        <v>1</v>
      </c>
      <c r="AP116" s="62">
        <v>3</v>
      </c>
      <c r="AQ116" s="64">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62">
        <f ca="1">COUNTIF(INDIRECT("H"&amp;(ROW()+12*(($AN116-1)*3+$AO116)-ROW())/12+5):INDIRECT("S"&amp;(ROW()+12*(($AN116-1)*3+$AO116)-ROW())/12+5),AQ116)</f>
        <v>0</v>
      </c>
      <c r="AS116" s="64">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62">
        <f ca="1">COUNTIF(INDIRECT("U"&amp;(ROW()+12*(($AN116-1)*3+$AO116)-ROW())/12+5):INDIRECT("AF"&amp;(ROW()+12*(($AN116-1)*3+$AO116)-ROW())/12+5),AS116)</f>
        <v>0</v>
      </c>
      <c r="AU116" s="62">
        <f ca="1">IF(AND(AQ116+AS116&gt;0,AR116+AT116&gt;0),COUNTIF(AU$6:AU115,"&gt;0")+1,0)</f>
        <v>0</v>
      </c>
      <c r="BE116" s="62">
        <v>3</v>
      </c>
      <c r="BF116" s="66"/>
      <c r="BG116" s="65"/>
      <c r="BH116" s="65"/>
      <c r="BI116" s="65"/>
      <c r="BJ116" s="65"/>
      <c r="BK116" s="65"/>
      <c r="BL116" s="65"/>
      <c r="BM116" s="65"/>
      <c r="BN116" s="65"/>
      <c r="BO116" s="65"/>
      <c r="BP116" s="65"/>
      <c r="BQ116" s="65"/>
      <c r="BR116" s="65"/>
      <c r="BT116" s="65"/>
      <c r="BU116" s="65"/>
      <c r="BV116" s="65"/>
      <c r="BW116" s="65"/>
      <c r="BX116" s="65"/>
      <c r="BY116" s="65"/>
      <c r="BZ116" s="65"/>
      <c r="CA116" s="65"/>
      <c r="CB116" s="65"/>
      <c r="CC116" s="65"/>
      <c r="CD116" s="65"/>
      <c r="CE116" s="65"/>
    </row>
    <row r="117" spans="1:98">
      <c r="A117" s="304">
        <v>38</v>
      </c>
      <c r="B117" s="307"/>
      <c r="C117" s="307"/>
      <c r="D117" s="307"/>
      <c r="E117" s="310"/>
      <c r="F117" s="307"/>
      <c r="G117" s="84" t="s">
        <v>89</v>
      </c>
      <c r="H117" s="83"/>
      <c r="I117" s="82" t="str">
        <f t="shared" ref="I117:S118" si="228">IF(H117="","",H117)</f>
        <v/>
      </c>
      <c r="J117" s="82" t="str">
        <f t="shared" si="228"/>
        <v/>
      </c>
      <c r="K117" s="82" t="str">
        <f t="shared" si="228"/>
        <v/>
      </c>
      <c r="L117" s="82" t="str">
        <f t="shared" si="228"/>
        <v/>
      </c>
      <c r="M117" s="82" t="str">
        <f t="shared" si="228"/>
        <v/>
      </c>
      <c r="N117" s="82" t="str">
        <f t="shared" si="228"/>
        <v/>
      </c>
      <c r="O117" s="82" t="str">
        <f t="shared" si="228"/>
        <v/>
      </c>
      <c r="P117" s="82" t="str">
        <f t="shared" si="228"/>
        <v/>
      </c>
      <c r="Q117" s="82" t="str">
        <f t="shared" si="228"/>
        <v/>
      </c>
      <c r="R117" s="82" t="str">
        <f t="shared" si="228"/>
        <v/>
      </c>
      <c r="S117" s="82" t="str">
        <f t="shared" si="228"/>
        <v/>
      </c>
      <c r="T117" s="79">
        <f t="shared" si="135"/>
        <v>0</v>
      </c>
      <c r="U117" s="81"/>
      <c r="V117" s="80" t="str">
        <f t="shared" ref="V117:AF118" si="229">IF(U117="","",U117)</f>
        <v/>
      </c>
      <c r="W117" s="80" t="str">
        <f t="shared" si="229"/>
        <v/>
      </c>
      <c r="X117" s="80" t="str">
        <f t="shared" si="229"/>
        <v/>
      </c>
      <c r="Y117" s="80" t="str">
        <f t="shared" si="229"/>
        <v/>
      </c>
      <c r="Z117" s="80" t="str">
        <f t="shared" si="229"/>
        <v/>
      </c>
      <c r="AA117" s="80" t="str">
        <f t="shared" si="229"/>
        <v/>
      </c>
      <c r="AB117" s="80" t="str">
        <f t="shared" si="229"/>
        <v/>
      </c>
      <c r="AC117" s="80" t="str">
        <f t="shared" si="229"/>
        <v/>
      </c>
      <c r="AD117" s="80" t="str">
        <f t="shared" si="229"/>
        <v/>
      </c>
      <c r="AE117" s="80" t="str">
        <f t="shared" si="229"/>
        <v/>
      </c>
      <c r="AF117" s="80" t="str">
        <f t="shared" si="229"/>
        <v/>
      </c>
      <c r="AG117" s="79">
        <f t="shared" si="136"/>
        <v>0</v>
      </c>
      <c r="AN117" s="62">
        <v>4</v>
      </c>
      <c r="AO117" s="62">
        <v>1</v>
      </c>
      <c r="AP117" s="62">
        <v>4</v>
      </c>
      <c r="AQ117" s="64">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62">
        <f ca="1">COUNTIF(INDIRECT("H"&amp;(ROW()+12*(($AN117-1)*3+$AO117)-ROW())/12+5):INDIRECT("S"&amp;(ROW()+12*(($AN117-1)*3+$AO117)-ROW())/12+5),AQ117)</f>
        <v>0</v>
      </c>
      <c r="AS117" s="64">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62">
        <f ca="1">COUNTIF(INDIRECT("U"&amp;(ROW()+12*(($AN117-1)*3+$AO117)-ROW())/12+5):INDIRECT("AF"&amp;(ROW()+12*(($AN117-1)*3+$AO117)-ROW())/12+5),AS117)</f>
        <v>0</v>
      </c>
      <c r="AU117" s="62">
        <f ca="1">IF(AND(AQ117+AS117&gt;0,AR117+AT117&gt;0),COUNTIF(AU$6:AU116,"&gt;0")+1,0)</f>
        <v>0</v>
      </c>
      <c r="BE117" s="62">
        <v>1</v>
      </c>
      <c r="BG117" s="65">
        <f t="shared" ref="BG117:BR117" si="230">SUM(H117:H118)</f>
        <v>0</v>
      </c>
      <c r="BH117" s="65">
        <f t="shared" si="230"/>
        <v>0</v>
      </c>
      <c r="BI117" s="65">
        <f t="shared" si="230"/>
        <v>0</v>
      </c>
      <c r="BJ117" s="65">
        <f t="shared" si="230"/>
        <v>0</v>
      </c>
      <c r="BK117" s="65">
        <f t="shared" si="230"/>
        <v>0</v>
      </c>
      <c r="BL117" s="65">
        <f t="shared" si="230"/>
        <v>0</v>
      </c>
      <c r="BM117" s="65">
        <f t="shared" si="230"/>
        <v>0</v>
      </c>
      <c r="BN117" s="65">
        <f t="shared" si="230"/>
        <v>0</v>
      </c>
      <c r="BO117" s="65">
        <f t="shared" si="230"/>
        <v>0</v>
      </c>
      <c r="BP117" s="65">
        <f t="shared" si="230"/>
        <v>0</v>
      </c>
      <c r="BQ117" s="65">
        <f t="shared" si="230"/>
        <v>0</v>
      </c>
      <c r="BR117" s="65">
        <f t="shared" si="230"/>
        <v>0</v>
      </c>
      <c r="BT117" s="65">
        <f t="shared" ref="BT117:CE117" si="231">SUM(U117:U118)</f>
        <v>0</v>
      </c>
      <c r="BU117" s="65">
        <f t="shared" si="231"/>
        <v>0</v>
      </c>
      <c r="BV117" s="65">
        <f t="shared" si="231"/>
        <v>0</v>
      </c>
      <c r="BW117" s="65">
        <f t="shared" si="231"/>
        <v>0</v>
      </c>
      <c r="BX117" s="65">
        <f t="shared" si="231"/>
        <v>0</v>
      </c>
      <c r="BY117" s="65">
        <f t="shared" si="231"/>
        <v>0</v>
      </c>
      <c r="BZ117" s="65">
        <f t="shared" si="231"/>
        <v>0</v>
      </c>
      <c r="CA117" s="65">
        <f t="shared" si="231"/>
        <v>0</v>
      </c>
      <c r="CB117" s="65">
        <f t="shared" si="231"/>
        <v>0</v>
      </c>
      <c r="CC117" s="65">
        <f t="shared" si="231"/>
        <v>0</v>
      </c>
      <c r="CD117" s="65">
        <f t="shared" si="231"/>
        <v>0</v>
      </c>
      <c r="CE117" s="65">
        <f t="shared" si="231"/>
        <v>0</v>
      </c>
      <c r="CH117" s="66" t="s">
        <v>88</v>
      </c>
      <c r="CI117" s="65">
        <f t="shared" ref="CI117:CT117" si="232">IF(OR($D117="副園長",$D117="教頭",$D117="主任保育士",$D117="主幹教諭"),0,BG117)</f>
        <v>0</v>
      </c>
      <c r="CJ117" s="65">
        <f t="shared" si="232"/>
        <v>0</v>
      </c>
      <c r="CK117" s="65">
        <f t="shared" si="232"/>
        <v>0</v>
      </c>
      <c r="CL117" s="65">
        <f t="shared" si="232"/>
        <v>0</v>
      </c>
      <c r="CM117" s="65">
        <f t="shared" si="232"/>
        <v>0</v>
      </c>
      <c r="CN117" s="65">
        <f t="shared" si="232"/>
        <v>0</v>
      </c>
      <c r="CO117" s="65">
        <f t="shared" si="232"/>
        <v>0</v>
      </c>
      <c r="CP117" s="65">
        <f t="shared" si="232"/>
        <v>0</v>
      </c>
      <c r="CQ117" s="65">
        <f t="shared" si="232"/>
        <v>0</v>
      </c>
      <c r="CR117" s="65">
        <f t="shared" si="232"/>
        <v>0</v>
      </c>
      <c r="CS117" s="65">
        <f t="shared" si="232"/>
        <v>0</v>
      </c>
      <c r="CT117" s="65">
        <f t="shared" si="232"/>
        <v>0</v>
      </c>
    </row>
    <row r="118" spans="1:98">
      <c r="A118" s="305"/>
      <c r="B118" s="308"/>
      <c r="C118" s="308"/>
      <c r="D118" s="308"/>
      <c r="E118" s="311"/>
      <c r="F118" s="308"/>
      <c r="G118" s="78" t="s">
        <v>87</v>
      </c>
      <c r="H118" s="77"/>
      <c r="I118" s="76" t="str">
        <f t="shared" si="228"/>
        <v/>
      </c>
      <c r="J118" s="76" t="str">
        <f t="shared" si="228"/>
        <v/>
      </c>
      <c r="K118" s="76" t="str">
        <f t="shared" si="228"/>
        <v/>
      </c>
      <c r="L118" s="76" t="str">
        <f t="shared" si="228"/>
        <v/>
      </c>
      <c r="M118" s="76" t="str">
        <f t="shared" si="228"/>
        <v/>
      </c>
      <c r="N118" s="76" t="str">
        <f t="shared" si="228"/>
        <v/>
      </c>
      <c r="O118" s="76" t="str">
        <f t="shared" si="228"/>
        <v/>
      </c>
      <c r="P118" s="76" t="str">
        <f t="shared" si="228"/>
        <v/>
      </c>
      <c r="Q118" s="76" t="str">
        <f t="shared" si="228"/>
        <v/>
      </c>
      <c r="R118" s="76" t="str">
        <f t="shared" si="228"/>
        <v/>
      </c>
      <c r="S118" s="76" t="str">
        <f t="shared" si="228"/>
        <v/>
      </c>
      <c r="T118" s="73">
        <f t="shared" si="135"/>
        <v>0</v>
      </c>
      <c r="U118" s="75"/>
      <c r="V118" s="74" t="str">
        <f t="shared" si="229"/>
        <v/>
      </c>
      <c r="W118" s="74" t="str">
        <f t="shared" si="229"/>
        <v/>
      </c>
      <c r="X118" s="74" t="str">
        <f t="shared" si="229"/>
        <v/>
      </c>
      <c r="Y118" s="74" t="str">
        <f t="shared" si="229"/>
        <v/>
      </c>
      <c r="Z118" s="74" t="str">
        <f t="shared" si="229"/>
        <v/>
      </c>
      <c r="AA118" s="74" t="str">
        <f t="shared" si="229"/>
        <v/>
      </c>
      <c r="AB118" s="74" t="str">
        <f t="shared" si="229"/>
        <v/>
      </c>
      <c r="AC118" s="74" t="str">
        <f t="shared" si="229"/>
        <v/>
      </c>
      <c r="AD118" s="74" t="str">
        <f t="shared" si="229"/>
        <v/>
      </c>
      <c r="AE118" s="74" t="str">
        <f t="shared" si="229"/>
        <v/>
      </c>
      <c r="AF118" s="74" t="str">
        <f t="shared" si="229"/>
        <v/>
      </c>
      <c r="AG118" s="73">
        <f t="shared" si="136"/>
        <v>0</v>
      </c>
      <c r="AN118" s="62">
        <v>4</v>
      </c>
      <c r="AO118" s="62">
        <v>1</v>
      </c>
      <c r="AP118" s="62">
        <v>5</v>
      </c>
      <c r="AQ118" s="64">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62">
        <f ca="1">COUNTIF(INDIRECT("H"&amp;(ROW()+12*(($AN118-1)*3+$AO118)-ROW())/12+5):INDIRECT("S"&amp;(ROW()+12*(($AN118-1)*3+$AO118)-ROW())/12+5),AQ118)</f>
        <v>0</v>
      </c>
      <c r="AS118" s="64">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62">
        <f ca="1">COUNTIF(INDIRECT("U"&amp;(ROW()+12*(($AN118-1)*3+$AO118)-ROW())/12+5):INDIRECT("AF"&amp;(ROW()+12*(($AN118-1)*3+$AO118)-ROW())/12+5),AS118)</f>
        <v>0</v>
      </c>
      <c r="AU118" s="62">
        <f ca="1">IF(AND(AQ118+AS118&gt;0,AR118+AT118&gt;0),COUNTIF(AU$6:AU117,"&gt;0")+1,0)</f>
        <v>0</v>
      </c>
      <c r="BE118" s="62">
        <v>2</v>
      </c>
      <c r="BF118" s="62" t="s">
        <v>86</v>
      </c>
      <c r="BG118" s="65">
        <f t="shared" ref="BG118:BR118" si="233">IF(BG117+BT117&gt;$AJ$27,1,0)</f>
        <v>0</v>
      </c>
      <c r="BH118" s="65">
        <f t="shared" si="233"/>
        <v>0</v>
      </c>
      <c r="BI118" s="65">
        <f t="shared" si="233"/>
        <v>0</v>
      </c>
      <c r="BJ118" s="65">
        <f t="shared" si="233"/>
        <v>0</v>
      </c>
      <c r="BK118" s="65">
        <f t="shared" si="233"/>
        <v>0</v>
      </c>
      <c r="BL118" s="65">
        <f t="shared" si="233"/>
        <v>0</v>
      </c>
      <c r="BM118" s="65">
        <f t="shared" si="233"/>
        <v>0</v>
      </c>
      <c r="BN118" s="65">
        <f t="shared" si="233"/>
        <v>0</v>
      </c>
      <c r="BO118" s="65">
        <f t="shared" si="233"/>
        <v>0</v>
      </c>
      <c r="BP118" s="65">
        <f t="shared" si="233"/>
        <v>0</v>
      </c>
      <c r="BQ118" s="65">
        <f t="shared" si="233"/>
        <v>0</v>
      </c>
      <c r="BR118" s="65">
        <f t="shared" si="233"/>
        <v>0</v>
      </c>
      <c r="BT118" s="65"/>
      <c r="BU118" s="65"/>
      <c r="BV118" s="65"/>
      <c r="BW118" s="65"/>
      <c r="BX118" s="65"/>
      <c r="BY118" s="65"/>
      <c r="BZ118" s="65"/>
      <c r="CA118" s="65"/>
      <c r="CB118" s="65"/>
      <c r="CC118" s="65"/>
      <c r="CD118" s="65"/>
      <c r="CE118" s="65"/>
    </row>
    <row r="119" spans="1:98">
      <c r="A119" s="306"/>
      <c r="B119" s="309"/>
      <c r="C119" s="309"/>
      <c r="D119" s="309"/>
      <c r="E119" s="312"/>
      <c r="F119" s="309"/>
      <c r="G119" s="72" t="s">
        <v>162</v>
      </c>
      <c r="H119" s="71"/>
      <c r="I119" s="70"/>
      <c r="J119" s="70"/>
      <c r="K119" s="70"/>
      <c r="L119" s="70"/>
      <c r="M119" s="70"/>
      <c r="N119" s="70"/>
      <c r="O119" s="70"/>
      <c r="P119" s="70"/>
      <c r="Q119" s="70"/>
      <c r="R119" s="70"/>
      <c r="S119" s="70"/>
      <c r="T119" s="67">
        <f t="shared" si="135"/>
        <v>0</v>
      </c>
      <c r="U119" s="69"/>
      <c r="V119" s="68"/>
      <c r="W119" s="68"/>
      <c r="X119" s="68"/>
      <c r="Y119" s="68"/>
      <c r="Z119" s="68"/>
      <c r="AA119" s="68"/>
      <c r="AB119" s="68"/>
      <c r="AC119" s="68"/>
      <c r="AD119" s="68"/>
      <c r="AE119" s="68"/>
      <c r="AF119" s="68"/>
      <c r="AG119" s="67">
        <f t="shared" si="136"/>
        <v>0</v>
      </c>
      <c r="AN119" s="62">
        <v>4</v>
      </c>
      <c r="AO119" s="62">
        <v>1</v>
      </c>
      <c r="AP119" s="62">
        <v>6</v>
      </c>
      <c r="AQ119" s="64">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62">
        <f ca="1">COUNTIF(INDIRECT("H"&amp;(ROW()+12*(($AN119-1)*3+$AO119)-ROW())/12+5):INDIRECT("S"&amp;(ROW()+12*(($AN119-1)*3+$AO119)-ROW())/12+5),AQ119)</f>
        <v>0</v>
      </c>
      <c r="AS119" s="64">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62">
        <f ca="1">COUNTIF(INDIRECT("U"&amp;(ROW()+12*(($AN119-1)*3+$AO119)-ROW())/12+5):INDIRECT("AF"&amp;(ROW()+12*(($AN119-1)*3+$AO119)-ROW())/12+5),AS119)</f>
        <v>0</v>
      </c>
      <c r="AU119" s="62">
        <f ca="1">IF(AND(AQ119+AS119&gt;0,AR119+AT119&gt;0),COUNTIF(AU$6:AU118,"&gt;0")+1,0)</f>
        <v>0</v>
      </c>
      <c r="BE119" s="62">
        <v>3</v>
      </c>
      <c r="BF119" s="66"/>
      <c r="BG119" s="65"/>
      <c r="BH119" s="65"/>
      <c r="BI119" s="65"/>
      <c r="BJ119" s="65"/>
      <c r="BK119" s="65"/>
      <c r="BL119" s="65"/>
      <c r="BM119" s="65"/>
      <c r="BN119" s="65"/>
      <c r="BO119" s="65"/>
      <c r="BP119" s="65"/>
      <c r="BQ119" s="65"/>
      <c r="BR119" s="65"/>
    </row>
    <row r="120" spans="1:98">
      <c r="A120" s="304">
        <v>39</v>
      </c>
      <c r="B120" s="307"/>
      <c r="C120" s="307"/>
      <c r="D120" s="307"/>
      <c r="E120" s="310"/>
      <c r="F120" s="307"/>
      <c r="G120" s="84" t="s">
        <v>89</v>
      </c>
      <c r="H120" s="83"/>
      <c r="I120" s="82" t="str">
        <f t="shared" ref="I120:S121" si="234">IF(H120="","",H120)</f>
        <v/>
      </c>
      <c r="J120" s="82" t="str">
        <f t="shared" si="234"/>
        <v/>
      </c>
      <c r="K120" s="82" t="str">
        <f t="shared" si="234"/>
        <v/>
      </c>
      <c r="L120" s="82" t="str">
        <f t="shared" si="234"/>
        <v/>
      </c>
      <c r="M120" s="82" t="str">
        <f t="shared" si="234"/>
        <v/>
      </c>
      <c r="N120" s="82" t="str">
        <f t="shared" si="234"/>
        <v/>
      </c>
      <c r="O120" s="82" t="str">
        <f t="shared" si="234"/>
        <v/>
      </c>
      <c r="P120" s="82" t="str">
        <f t="shared" si="234"/>
        <v/>
      </c>
      <c r="Q120" s="82" t="str">
        <f t="shared" si="234"/>
        <v/>
      </c>
      <c r="R120" s="82" t="str">
        <f t="shared" si="234"/>
        <v/>
      </c>
      <c r="S120" s="82" t="str">
        <f t="shared" si="234"/>
        <v/>
      </c>
      <c r="T120" s="79">
        <f t="shared" si="135"/>
        <v>0</v>
      </c>
      <c r="U120" s="81"/>
      <c r="V120" s="80" t="str">
        <f t="shared" ref="V120:AF121" si="235">IF(U120="","",U120)</f>
        <v/>
      </c>
      <c r="W120" s="80" t="str">
        <f t="shared" si="235"/>
        <v/>
      </c>
      <c r="X120" s="80" t="str">
        <f t="shared" si="235"/>
        <v/>
      </c>
      <c r="Y120" s="80" t="str">
        <f t="shared" si="235"/>
        <v/>
      </c>
      <c r="Z120" s="80" t="str">
        <f t="shared" si="235"/>
        <v/>
      </c>
      <c r="AA120" s="80" t="str">
        <f t="shared" si="235"/>
        <v/>
      </c>
      <c r="AB120" s="80" t="str">
        <f t="shared" si="235"/>
        <v/>
      </c>
      <c r="AC120" s="80" t="str">
        <f t="shared" si="235"/>
        <v/>
      </c>
      <c r="AD120" s="80" t="str">
        <f t="shared" si="235"/>
        <v/>
      </c>
      <c r="AE120" s="80" t="str">
        <f t="shared" si="235"/>
        <v/>
      </c>
      <c r="AF120" s="80" t="str">
        <f t="shared" si="235"/>
        <v/>
      </c>
      <c r="AG120" s="79">
        <f t="shared" si="136"/>
        <v>0</v>
      </c>
      <c r="AN120" s="62">
        <v>4</v>
      </c>
      <c r="AO120" s="62">
        <v>1</v>
      </c>
      <c r="AP120" s="62">
        <v>7</v>
      </c>
      <c r="AQ120" s="64">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62">
        <f ca="1">COUNTIF(INDIRECT("H"&amp;(ROW()+12*(($AN120-1)*3+$AO120)-ROW())/12+5):INDIRECT("S"&amp;(ROW()+12*(($AN120-1)*3+$AO120)-ROW())/12+5),AQ120)</f>
        <v>0</v>
      </c>
      <c r="AS120" s="64">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62">
        <f ca="1">COUNTIF(INDIRECT("U"&amp;(ROW()+12*(($AN120-1)*3+$AO120)-ROW())/12+5):INDIRECT("AF"&amp;(ROW()+12*(($AN120-1)*3+$AO120)-ROW())/12+5),AS120)</f>
        <v>0</v>
      </c>
      <c r="AU120" s="62">
        <f ca="1">IF(AND(AQ120+AS120&gt;0,AR120+AT120&gt;0),COUNTIF(AU$6:AU119,"&gt;0")+1,0)</f>
        <v>0</v>
      </c>
      <c r="BE120" s="62">
        <v>1</v>
      </c>
      <c r="BG120" s="65">
        <f t="shared" ref="BG120:BR120" si="236">SUM(H120:H121)</f>
        <v>0</v>
      </c>
      <c r="BH120" s="65">
        <f t="shared" si="236"/>
        <v>0</v>
      </c>
      <c r="BI120" s="65">
        <f t="shared" si="236"/>
        <v>0</v>
      </c>
      <c r="BJ120" s="65">
        <f t="shared" si="236"/>
        <v>0</v>
      </c>
      <c r="BK120" s="65">
        <f t="shared" si="236"/>
        <v>0</v>
      </c>
      <c r="BL120" s="65">
        <f t="shared" si="236"/>
        <v>0</v>
      </c>
      <c r="BM120" s="65">
        <f t="shared" si="236"/>
        <v>0</v>
      </c>
      <c r="BN120" s="65">
        <f t="shared" si="236"/>
        <v>0</v>
      </c>
      <c r="BO120" s="65">
        <f t="shared" si="236"/>
        <v>0</v>
      </c>
      <c r="BP120" s="65">
        <f t="shared" si="236"/>
        <v>0</v>
      </c>
      <c r="BQ120" s="65">
        <f t="shared" si="236"/>
        <v>0</v>
      </c>
      <c r="BR120" s="65">
        <f t="shared" si="236"/>
        <v>0</v>
      </c>
      <c r="BT120" s="65">
        <f t="shared" ref="BT120:CE120" si="237">SUM(U120:U121)</f>
        <v>0</v>
      </c>
      <c r="BU120" s="65">
        <f t="shared" si="237"/>
        <v>0</v>
      </c>
      <c r="BV120" s="65">
        <f t="shared" si="237"/>
        <v>0</v>
      </c>
      <c r="BW120" s="65">
        <f t="shared" si="237"/>
        <v>0</v>
      </c>
      <c r="BX120" s="65">
        <f t="shared" si="237"/>
        <v>0</v>
      </c>
      <c r="BY120" s="65">
        <f t="shared" si="237"/>
        <v>0</v>
      </c>
      <c r="BZ120" s="65">
        <f t="shared" si="237"/>
        <v>0</v>
      </c>
      <c r="CA120" s="65">
        <f t="shared" si="237"/>
        <v>0</v>
      </c>
      <c r="CB120" s="65">
        <f t="shared" si="237"/>
        <v>0</v>
      </c>
      <c r="CC120" s="65">
        <f t="shared" si="237"/>
        <v>0</v>
      </c>
      <c r="CD120" s="65">
        <f t="shared" si="237"/>
        <v>0</v>
      </c>
      <c r="CE120" s="65">
        <f t="shared" si="237"/>
        <v>0</v>
      </c>
      <c r="CH120" s="66" t="s">
        <v>88</v>
      </c>
      <c r="CI120" s="65">
        <f t="shared" ref="CI120:CT120" si="238">IF(OR($D120="副園長",$D120="教頭",$D120="主任保育士",$D120="主幹教諭"),0,BG120)</f>
        <v>0</v>
      </c>
      <c r="CJ120" s="65">
        <f t="shared" si="238"/>
        <v>0</v>
      </c>
      <c r="CK120" s="65">
        <f t="shared" si="238"/>
        <v>0</v>
      </c>
      <c r="CL120" s="65">
        <f t="shared" si="238"/>
        <v>0</v>
      </c>
      <c r="CM120" s="65">
        <f t="shared" si="238"/>
        <v>0</v>
      </c>
      <c r="CN120" s="65">
        <f t="shared" si="238"/>
        <v>0</v>
      </c>
      <c r="CO120" s="65">
        <f t="shared" si="238"/>
        <v>0</v>
      </c>
      <c r="CP120" s="65">
        <f t="shared" si="238"/>
        <v>0</v>
      </c>
      <c r="CQ120" s="65">
        <f t="shared" si="238"/>
        <v>0</v>
      </c>
      <c r="CR120" s="65">
        <f t="shared" si="238"/>
        <v>0</v>
      </c>
      <c r="CS120" s="65">
        <f t="shared" si="238"/>
        <v>0</v>
      </c>
      <c r="CT120" s="65">
        <f t="shared" si="238"/>
        <v>0</v>
      </c>
    </row>
    <row r="121" spans="1:98">
      <c r="A121" s="305"/>
      <c r="B121" s="308"/>
      <c r="C121" s="308"/>
      <c r="D121" s="308"/>
      <c r="E121" s="311"/>
      <c r="F121" s="308"/>
      <c r="G121" s="78" t="s">
        <v>87</v>
      </c>
      <c r="H121" s="77"/>
      <c r="I121" s="76" t="str">
        <f t="shared" si="234"/>
        <v/>
      </c>
      <c r="J121" s="76" t="str">
        <f t="shared" si="234"/>
        <v/>
      </c>
      <c r="K121" s="76" t="str">
        <f t="shared" si="234"/>
        <v/>
      </c>
      <c r="L121" s="76" t="str">
        <f t="shared" si="234"/>
        <v/>
      </c>
      <c r="M121" s="76" t="str">
        <f t="shared" si="234"/>
        <v/>
      </c>
      <c r="N121" s="76" t="str">
        <f t="shared" si="234"/>
        <v/>
      </c>
      <c r="O121" s="76" t="str">
        <f t="shared" si="234"/>
        <v/>
      </c>
      <c r="P121" s="76" t="str">
        <f t="shared" si="234"/>
        <v/>
      </c>
      <c r="Q121" s="76" t="str">
        <f t="shared" si="234"/>
        <v/>
      </c>
      <c r="R121" s="76" t="str">
        <f t="shared" si="234"/>
        <v/>
      </c>
      <c r="S121" s="76" t="str">
        <f t="shared" si="234"/>
        <v/>
      </c>
      <c r="T121" s="73">
        <f t="shared" si="135"/>
        <v>0</v>
      </c>
      <c r="U121" s="75"/>
      <c r="V121" s="74" t="str">
        <f t="shared" si="235"/>
        <v/>
      </c>
      <c r="W121" s="74" t="str">
        <f t="shared" si="235"/>
        <v/>
      </c>
      <c r="X121" s="74" t="str">
        <f t="shared" si="235"/>
        <v/>
      </c>
      <c r="Y121" s="74" t="str">
        <f t="shared" si="235"/>
        <v/>
      </c>
      <c r="Z121" s="74" t="str">
        <f t="shared" si="235"/>
        <v/>
      </c>
      <c r="AA121" s="74" t="str">
        <f t="shared" si="235"/>
        <v/>
      </c>
      <c r="AB121" s="74" t="str">
        <f t="shared" si="235"/>
        <v/>
      </c>
      <c r="AC121" s="74" t="str">
        <f t="shared" si="235"/>
        <v/>
      </c>
      <c r="AD121" s="74" t="str">
        <f t="shared" si="235"/>
        <v/>
      </c>
      <c r="AE121" s="74" t="str">
        <f t="shared" si="235"/>
        <v/>
      </c>
      <c r="AF121" s="74" t="str">
        <f t="shared" si="235"/>
        <v/>
      </c>
      <c r="AG121" s="73">
        <f t="shared" si="136"/>
        <v>0</v>
      </c>
      <c r="AN121" s="62">
        <v>4</v>
      </c>
      <c r="AO121" s="62">
        <v>1</v>
      </c>
      <c r="AP121" s="62">
        <v>8</v>
      </c>
      <c r="AQ121" s="64">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62">
        <f ca="1">COUNTIF(INDIRECT("H"&amp;(ROW()+12*(($AN121-1)*3+$AO121)-ROW())/12+5):INDIRECT("S"&amp;(ROW()+12*(($AN121-1)*3+$AO121)-ROW())/12+5),AQ121)</f>
        <v>0</v>
      </c>
      <c r="AS121" s="64">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62">
        <f ca="1">COUNTIF(INDIRECT("U"&amp;(ROW()+12*(($AN121-1)*3+$AO121)-ROW())/12+5):INDIRECT("AF"&amp;(ROW()+12*(($AN121-1)*3+$AO121)-ROW())/12+5),AS121)</f>
        <v>0</v>
      </c>
      <c r="AU121" s="62">
        <f ca="1">IF(AND(AQ121+AS121&gt;0,AR121+AT121&gt;0),COUNTIF(AU$6:AU120,"&gt;0")+1,0)</f>
        <v>0</v>
      </c>
      <c r="BE121" s="62">
        <v>2</v>
      </c>
      <c r="BF121" s="62" t="s">
        <v>86</v>
      </c>
      <c r="BG121" s="65">
        <f t="shared" ref="BG121:BR121" si="239">IF(BG120+BT120&gt;$AJ$27,1,0)</f>
        <v>0</v>
      </c>
      <c r="BH121" s="65">
        <f t="shared" si="239"/>
        <v>0</v>
      </c>
      <c r="BI121" s="65">
        <f t="shared" si="239"/>
        <v>0</v>
      </c>
      <c r="BJ121" s="65">
        <f t="shared" si="239"/>
        <v>0</v>
      </c>
      <c r="BK121" s="65">
        <f t="shared" si="239"/>
        <v>0</v>
      </c>
      <c r="BL121" s="65">
        <f t="shared" si="239"/>
        <v>0</v>
      </c>
      <c r="BM121" s="65">
        <f t="shared" si="239"/>
        <v>0</v>
      </c>
      <c r="BN121" s="65">
        <f t="shared" si="239"/>
        <v>0</v>
      </c>
      <c r="BO121" s="65">
        <f t="shared" si="239"/>
        <v>0</v>
      </c>
      <c r="BP121" s="65">
        <f t="shared" si="239"/>
        <v>0</v>
      </c>
      <c r="BQ121" s="65">
        <f t="shared" si="239"/>
        <v>0</v>
      </c>
      <c r="BR121" s="65">
        <f t="shared" si="239"/>
        <v>0</v>
      </c>
      <c r="BT121" s="65"/>
      <c r="BU121" s="65"/>
      <c r="BV121" s="65"/>
      <c r="BW121" s="65"/>
      <c r="BX121" s="65"/>
      <c r="BY121" s="65"/>
      <c r="BZ121" s="65"/>
      <c r="CA121" s="65"/>
      <c r="CB121" s="65"/>
      <c r="CC121" s="65"/>
      <c r="CD121" s="65"/>
      <c r="CE121" s="65"/>
    </row>
    <row r="122" spans="1:98">
      <c r="A122" s="306"/>
      <c r="B122" s="309"/>
      <c r="C122" s="309"/>
      <c r="D122" s="309"/>
      <c r="E122" s="312"/>
      <c r="F122" s="309"/>
      <c r="G122" s="72" t="s">
        <v>162</v>
      </c>
      <c r="H122" s="71"/>
      <c r="I122" s="70"/>
      <c r="J122" s="70"/>
      <c r="K122" s="70"/>
      <c r="L122" s="70"/>
      <c r="M122" s="70"/>
      <c r="N122" s="70"/>
      <c r="O122" s="70"/>
      <c r="P122" s="70"/>
      <c r="Q122" s="70"/>
      <c r="R122" s="70"/>
      <c r="S122" s="70"/>
      <c r="T122" s="67">
        <f t="shared" si="135"/>
        <v>0</v>
      </c>
      <c r="U122" s="69"/>
      <c r="V122" s="68"/>
      <c r="W122" s="68"/>
      <c r="X122" s="68"/>
      <c r="Y122" s="68"/>
      <c r="Z122" s="68"/>
      <c r="AA122" s="68"/>
      <c r="AB122" s="68"/>
      <c r="AC122" s="68"/>
      <c r="AD122" s="68"/>
      <c r="AE122" s="68"/>
      <c r="AF122" s="68"/>
      <c r="AG122" s="67">
        <f t="shared" si="136"/>
        <v>0</v>
      </c>
      <c r="AN122" s="62">
        <v>4</v>
      </c>
      <c r="AO122" s="62">
        <v>1</v>
      </c>
      <c r="AP122" s="62">
        <v>9</v>
      </c>
      <c r="AQ122" s="64">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62">
        <f ca="1">COUNTIF(INDIRECT("H"&amp;(ROW()+12*(($AN122-1)*3+$AO122)-ROW())/12+5):INDIRECT("S"&amp;(ROW()+12*(($AN122-1)*3+$AO122)-ROW())/12+5),AQ122)</f>
        <v>0</v>
      </c>
      <c r="AS122" s="64">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62">
        <f ca="1">COUNTIF(INDIRECT("U"&amp;(ROW()+12*(($AN122-1)*3+$AO122)-ROW())/12+5):INDIRECT("AF"&amp;(ROW()+12*(($AN122-1)*3+$AO122)-ROW())/12+5),AS122)</f>
        <v>0</v>
      </c>
      <c r="AU122" s="62">
        <f ca="1">IF(AND(AQ122+AS122&gt;0,AR122+AT122&gt;0),COUNTIF(AU$6:AU121,"&gt;0")+1,0)</f>
        <v>0</v>
      </c>
      <c r="BE122" s="62">
        <v>3</v>
      </c>
      <c r="BF122" s="66"/>
      <c r="BG122" s="65"/>
      <c r="BH122" s="65"/>
      <c r="BI122" s="65"/>
      <c r="BJ122" s="65"/>
      <c r="BK122" s="65"/>
      <c r="BL122" s="65"/>
      <c r="BM122" s="65"/>
      <c r="BN122" s="65"/>
      <c r="BO122" s="65"/>
      <c r="BP122" s="65"/>
      <c r="BQ122" s="65"/>
      <c r="BR122" s="65"/>
      <c r="BT122" s="65"/>
      <c r="BU122" s="65"/>
      <c r="BV122" s="65"/>
      <c r="BW122" s="65"/>
      <c r="BX122" s="65"/>
      <c r="BY122" s="65"/>
      <c r="BZ122" s="65"/>
      <c r="CA122" s="65"/>
      <c r="CB122" s="65"/>
      <c r="CC122" s="65"/>
      <c r="CD122" s="65"/>
      <c r="CE122" s="65"/>
    </row>
    <row r="123" spans="1:98">
      <c r="A123" s="304">
        <v>40</v>
      </c>
      <c r="B123" s="307"/>
      <c r="C123" s="307"/>
      <c r="D123" s="307"/>
      <c r="E123" s="310"/>
      <c r="F123" s="307"/>
      <c r="G123" s="84" t="s">
        <v>89</v>
      </c>
      <c r="H123" s="83"/>
      <c r="I123" s="82" t="str">
        <f t="shared" ref="I123:S124" si="240">IF(H123="","",H123)</f>
        <v/>
      </c>
      <c r="J123" s="82" t="str">
        <f t="shared" si="240"/>
        <v/>
      </c>
      <c r="K123" s="82" t="str">
        <f t="shared" si="240"/>
        <v/>
      </c>
      <c r="L123" s="82" t="str">
        <f t="shared" si="240"/>
        <v/>
      </c>
      <c r="M123" s="82" t="str">
        <f t="shared" si="240"/>
        <v/>
      </c>
      <c r="N123" s="82" t="str">
        <f t="shared" si="240"/>
        <v/>
      </c>
      <c r="O123" s="82" t="str">
        <f t="shared" si="240"/>
        <v/>
      </c>
      <c r="P123" s="82" t="str">
        <f t="shared" si="240"/>
        <v/>
      </c>
      <c r="Q123" s="82" t="str">
        <f t="shared" si="240"/>
        <v/>
      </c>
      <c r="R123" s="82" t="str">
        <f t="shared" si="240"/>
        <v/>
      </c>
      <c r="S123" s="82" t="str">
        <f t="shared" si="240"/>
        <v/>
      </c>
      <c r="T123" s="79">
        <f t="shared" si="135"/>
        <v>0</v>
      </c>
      <c r="U123" s="81"/>
      <c r="V123" s="80" t="str">
        <f t="shared" ref="V123:AF124" si="241">IF(U123="","",U123)</f>
        <v/>
      </c>
      <c r="W123" s="80" t="str">
        <f t="shared" si="241"/>
        <v/>
      </c>
      <c r="X123" s="80" t="str">
        <f t="shared" si="241"/>
        <v/>
      </c>
      <c r="Y123" s="80" t="str">
        <f t="shared" si="241"/>
        <v/>
      </c>
      <c r="Z123" s="80" t="str">
        <f t="shared" si="241"/>
        <v/>
      </c>
      <c r="AA123" s="80" t="str">
        <f t="shared" si="241"/>
        <v/>
      </c>
      <c r="AB123" s="80" t="str">
        <f t="shared" si="241"/>
        <v/>
      </c>
      <c r="AC123" s="80" t="str">
        <f t="shared" si="241"/>
        <v/>
      </c>
      <c r="AD123" s="80" t="str">
        <f t="shared" si="241"/>
        <v/>
      </c>
      <c r="AE123" s="80" t="str">
        <f t="shared" si="241"/>
        <v/>
      </c>
      <c r="AF123" s="80" t="str">
        <f t="shared" si="241"/>
        <v/>
      </c>
      <c r="AG123" s="79">
        <f t="shared" si="136"/>
        <v>0</v>
      </c>
      <c r="AN123" s="62">
        <v>4</v>
      </c>
      <c r="AO123" s="62">
        <v>1</v>
      </c>
      <c r="AP123" s="62">
        <v>10</v>
      </c>
      <c r="AQ123" s="64">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62">
        <f ca="1">COUNTIF(INDIRECT("H"&amp;(ROW()+12*(($AN123-1)*3+$AO123)-ROW())/12+5):INDIRECT("S"&amp;(ROW()+12*(($AN123-1)*3+$AO123)-ROW())/12+5),AQ123)</f>
        <v>0</v>
      </c>
      <c r="AS123" s="64">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62">
        <f ca="1">COUNTIF(INDIRECT("U"&amp;(ROW()+12*(($AN123-1)*3+$AO123)-ROW())/12+5):INDIRECT("AF"&amp;(ROW()+12*(($AN123-1)*3+$AO123)-ROW())/12+5),AS123)</f>
        <v>0</v>
      </c>
      <c r="AU123" s="62">
        <f ca="1">IF(AND(AQ123+AS123&gt;0,AR123+AT123&gt;0),COUNTIF(AU$6:AU122,"&gt;0")+1,0)</f>
        <v>0</v>
      </c>
      <c r="BE123" s="62">
        <v>1</v>
      </c>
      <c r="BG123" s="65">
        <f t="shared" ref="BG123:BR123" si="242">SUM(H123:H124)</f>
        <v>0</v>
      </c>
      <c r="BH123" s="65">
        <f t="shared" si="242"/>
        <v>0</v>
      </c>
      <c r="BI123" s="65">
        <f t="shared" si="242"/>
        <v>0</v>
      </c>
      <c r="BJ123" s="65">
        <f t="shared" si="242"/>
        <v>0</v>
      </c>
      <c r="BK123" s="65">
        <f t="shared" si="242"/>
        <v>0</v>
      </c>
      <c r="BL123" s="65">
        <f t="shared" si="242"/>
        <v>0</v>
      </c>
      <c r="BM123" s="65">
        <f t="shared" si="242"/>
        <v>0</v>
      </c>
      <c r="BN123" s="65">
        <f t="shared" si="242"/>
        <v>0</v>
      </c>
      <c r="BO123" s="65">
        <f t="shared" si="242"/>
        <v>0</v>
      </c>
      <c r="BP123" s="65">
        <f t="shared" si="242"/>
        <v>0</v>
      </c>
      <c r="BQ123" s="65">
        <f t="shared" si="242"/>
        <v>0</v>
      </c>
      <c r="BR123" s="65">
        <f t="shared" si="242"/>
        <v>0</v>
      </c>
      <c r="BT123" s="65">
        <f t="shared" ref="BT123:CE123" si="243">SUM(U123:U124)</f>
        <v>0</v>
      </c>
      <c r="BU123" s="65">
        <f t="shared" si="243"/>
        <v>0</v>
      </c>
      <c r="BV123" s="65">
        <f t="shared" si="243"/>
        <v>0</v>
      </c>
      <c r="BW123" s="65">
        <f t="shared" si="243"/>
        <v>0</v>
      </c>
      <c r="BX123" s="65">
        <f t="shared" si="243"/>
        <v>0</v>
      </c>
      <c r="BY123" s="65">
        <f t="shared" si="243"/>
        <v>0</v>
      </c>
      <c r="BZ123" s="65">
        <f t="shared" si="243"/>
        <v>0</v>
      </c>
      <c r="CA123" s="65">
        <f t="shared" si="243"/>
        <v>0</v>
      </c>
      <c r="CB123" s="65">
        <f t="shared" si="243"/>
        <v>0</v>
      </c>
      <c r="CC123" s="65">
        <f t="shared" si="243"/>
        <v>0</v>
      </c>
      <c r="CD123" s="65">
        <f t="shared" si="243"/>
        <v>0</v>
      </c>
      <c r="CE123" s="65">
        <f t="shared" si="243"/>
        <v>0</v>
      </c>
      <c r="CH123" s="66" t="s">
        <v>88</v>
      </c>
      <c r="CI123" s="65">
        <f t="shared" ref="CI123:CT123" si="244">IF(OR($D123="副園長",$D123="教頭",$D123="主任保育士",$D123="主幹教諭"),0,BG123)</f>
        <v>0</v>
      </c>
      <c r="CJ123" s="65">
        <f t="shared" si="244"/>
        <v>0</v>
      </c>
      <c r="CK123" s="65">
        <f t="shared" si="244"/>
        <v>0</v>
      </c>
      <c r="CL123" s="65">
        <f t="shared" si="244"/>
        <v>0</v>
      </c>
      <c r="CM123" s="65">
        <f t="shared" si="244"/>
        <v>0</v>
      </c>
      <c r="CN123" s="65">
        <f t="shared" si="244"/>
        <v>0</v>
      </c>
      <c r="CO123" s="65">
        <f t="shared" si="244"/>
        <v>0</v>
      </c>
      <c r="CP123" s="65">
        <f t="shared" si="244"/>
        <v>0</v>
      </c>
      <c r="CQ123" s="65">
        <f t="shared" si="244"/>
        <v>0</v>
      </c>
      <c r="CR123" s="65">
        <f t="shared" si="244"/>
        <v>0</v>
      </c>
      <c r="CS123" s="65">
        <f t="shared" si="244"/>
        <v>0</v>
      </c>
      <c r="CT123" s="65">
        <f t="shared" si="244"/>
        <v>0</v>
      </c>
    </row>
    <row r="124" spans="1:98">
      <c r="A124" s="305"/>
      <c r="B124" s="308"/>
      <c r="C124" s="308"/>
      <c r="D124" s="308"/>
      <c r="E124" s="311"/>
      <c r="F124" s="308"/>
      <c r="G124" s="78" t="s">
        <v>87</v>
      </c>
      <c r="H124" s="77"/>
      <c r="I124" s="76" t="str">
        <f t="shared" si="240"/>
        <v/>
      </c>
      <c r="J124" s="76" t="str">
        <f t="shared" si="240"/>
        <v/>
      </c>
      <c r="K124" s="76" t="str">
        <f t="shared" si="240"/>
        <v/>
      </c>
      <c r="L124" s="76" t="str">
        <f t="shared" si="240"/>
        <v/>
      </c>
      <c r="M124" s="76" t="str">
        <f t="shared" si="240"/>
        <v/>
      </c>
      <c r="N124" s="76" t="str">
        <f t="shared" si="240"/>
        <v/>
      </c>
      <c r="O124" s="76" t="str">
        <f t="shared" si="240"/>
        <v/>
      </c>
      <c r="P124" s="76" t="str">
        <f t="shared" si="240"/>
        <v/>
      </c>
      <c r="Q124" s="76" t="str">
        <f t="shared" si="240"/>
        <v/>
      </c>
      <c r="R124" s="76" t="str">
        <f t="shared" si="240"/>
        <v/>
      </c>
      <c r="S124" s="76" t="str">
        <f t="shared" si="240"/>
        <v/>
      </c>
      <c r="T124" s="73">
        <f t="shared" si="135"/>
        <v>0</v>
      </c>
      <c r="U124" s="75"/>
      <c r="V124" s="74" t="str">
        <f t="shared" si="241"/>
        <v/>
      </c>
      <c r="W124" s="74" t="str">
        <f t="shared" si="241"/>
        <v/>
      </c>
      <c r="X124" s="74" t="str">
        <f t="shared" si="241"/>
        <v/>
      </c>
      <c r="Y124" s="74" t="str">
        <f t="shared" si="241"/>
        <v/>
      </c>
      <c r="Z124" s="74" t="str">
        <f t="shared" si="241"/>
        <v/>
      </c>
      <c r="AA124" s="74" t="str">
        <f t="shared" si="241"/>
        <v/>
      </c>
      <c r="AB124" s="74" t="str">
        <f t="shared" si="241"/>
        <v/>
      </c>
      <c r="AC124" s="74" t="str">
        <f t="shared" si="241"/>
        <v/>
      </c>
      <c r="AD124" s="74" t="str">
        <f t="shared" si="241"/>
        <v/>
      </c>
      <c r="AE124" s="74" t="str">
        <f t="shared" si="241"/>
        <v/>
      </c>
      <c r="AF124" s="74" t="str">
        <f t="shared" si="241"/>
        <v/>
      </c>
      <c r="AG124" s="73">
        <f t="shared" si="136"/>
        <v>0</v>
      </c>
      <c r="AN124" s="62">
        <v>4</v>
      </c>
      <c r="AO124" s="62">
        <v>1</v>
      </c>
      <c r="AP124" s="62">
        <v>11</v>
      </c>
      <c r="AQ124" s="64">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62">
        <f ca="1">COUNTIF(INDIRECT("H"&amp;(ROW()+12*(($AN124-1)*3+$AO124)-ROW())/12+5):INDIRECT("S"&amp;(ROW()+12*(($AN124-1)*3+$AO124)-ROW())/12+5),AQ124)</f>
        <v>0</v>
      </c>
      <c r="AS124" s="64">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62">
        <f ca="1">COUNTIF(INDIRECT("U"&amp;(ROW()+12*(($AN124-1)*3+$AO124)-ROW())/12+5):INDIRECT("AF"&amp;(ROW()+12*(($AN124-1)*3+$AO124)-ROW())/12+5),AS124)</f>
        <v>0</v>
      </c>
      <c r="AU124" s="62">
        <f ca="1">IF(AND(AQ124+AS124&gt;0,AR124+AT124&gt;0),COUNTIF(AU$6:AU123,"&gt;0")+1,0)</f>
        <v>0</v>
      </c>
      <c r="BE124" s="62">
        <v>2</v>
      </c>
      <c r="BF124" s="62" t="s">
        <v>86</v>
      </c>
      <c r="BG124" s="65">
        <f t="shared" ref="BG124:BR124" si="245">IF(BG123+BT123&gt;$AJ$27,1,0)</f>
        <v>0</v>
      </c>
      <c r="BH124" s="65">
        <f t="shared" si="245"/>
        <v>0</v>
      </c>
      <c r="BI124" s="65">
        <f t="shared" si="245"/>
        <v>0</v>
      </c>
      <c r="BJ124" s="65">
        <f t="shared" si="245"/>
        <v>0</v>
      </c>
      <c r="BK124" s="65">
        <f t="shared" si="245"/>
        <v>0</v>
      </c>
      <c r="BL124" s="65">
        <f t="shared" si="245"/>
        <v>0</v>
      </c>
      <c r="BM124" s="65">
        <f t="shared" si="245"/>
        <v>0</v>
      </c>
      <c r="BN124" s="65">
        <f t="shared" si="245"/>
        <v>0</v>
      </c>
      <c r="BO124" s="65">
        <f t="shared" si="245"/>
        <v>0</v>
      </c>
      <c r="BP124" s="65">
        <f t="shared" si="245"/>
        <v>0</v>
      </c>
      <c r="BQ124" s="65">
        <f t="shared" si="245"/>
        <v>0</v>
      </c>
      <c r="BR124" s="65">
        <f t="shared" si="245"/>
        <v>0</v>
      </c>
      <c r="BT124" s="65"/>
      <c r="BU124" s="65"/>
      <c r="BV124" s="65"/>
      <c r="BW124" s="65"/>
      <c r="BX124" s="65"/>
      <c r="BY124" s="65"/>
      <c r="BZ124" s="65"/>
      <c r="CA124" s="65"/>
      <c r="CB124" s="65"/>
      <c r="CC124" s="65"/>
      <c r="CD124" s="65"/>
      <c r="CE124" s="65"/>
    </row>
    <row r="125" spans="1:98">
      <c r="A125" s="306"/>
      <c r="B125" s="309"/>
      <c r="C125" s="309"/>
      <c r="D125" s="309"/>
      <c r="E125" s="312"/>
      <c r="F125" s="309"/>
      <c r="G125" s="72" t="s">
        <v>162</v>
      </c>
      <c r="H125" s="71"/>
      <c r="I125" s="70"/>
      <c r="J125" s="70"/>
      <c r="K125" s="70"/>
      <c r="L125" s="70"/>
      <c r="M125" s="70"/>
      <c r="N125" s="70"/>
      <c r="O125" s="70"/>
      <c r="P125" s="70"/>
      <c r="Q125" s="70"/>
      <c r="R125" s="70"/>
      <c r="S125" s="70"/>
      <c r="T125" s="67">
        <f t="shared" si="135"/>
        <v>0</v>
      </c>
      <c r="U125" s="69"/>
      <c r="V125" s="68"/>
      <c r="W125" s="68"/>
      <c r="X125" s="68"/>
      <c r="Y125" s="68"/>
      <c r="Z125" s="68"/>
      <c r="AA125" s="68"/>
      <c r="AB125" s="68"/>
      <c r="AC125" s="68"/>
      <c r="AD125" s="68"/>
      <c r="AE125" s="68"/>
      <c r="AF125" s="68"/>
      <c r="AG125" s="67">
        <f t="shared" si="136"/>
        <v>0</v>
      </c>
      <c r="AN125" s="62">
        <v>4</v>
      </c>
      <c r="AO125" s="62">
        <v>1</v>
      </c>
      <c r="AP125" s="62">
        <v>12</v>
      </c>
      <c r="AQ125" s="64">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62">
        <f ca="1">COUNTIF(INDIRECT("H"&amp;(ROW()+12*(($AN125-1)*3+$AO125)-ROW())/12+5):INDIRECT("S"&amp;(ROW()+12*(($AN125-1)*3+$AO125)-ROW())/12+5),AQ125)</f>
        <v>0</v>
      </c>
      <c r="AS125" s="64">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62">
        <f ca="1">COUNTIF(INDIRECT("U"&amp;(ROW()+12*(($AN125-1)*3+$AO125)-ROW())/12+5):INDIRECT("AF"&amp;(ROW()+12*(($AN125-1)*3+$AO125)-ROW())/12+5),AS125)</f>
        <v>0</v>
      </c>
      <c r="AU125" s="62">
        <f ca="1">IF(AND(AQ125+AS125&gt;0,AR125+AT125&gt;0),COUNTIF(AU$6:AU124,"&gt;0")+1,0)</f>
        <v>0</v>
      </c>
      <c r="BE125" s="62">
        <v>3</v>
      </c>
      <c r="BF125" s="66"/>
      <c r="BG125" s="65"/>
      <c r="BH125" s="65"/>
      <c r="BI125" s="65"/>
      <c r="BJ125" s="65"/>
      <c r="BK125" s="65"/>
      <c r="BL125" s="65"/>
      <c r="BM125" s="65"/>
      <c r="BN125" s="65"/>
      <c r="BO125" s="65"/>
      <c r="BP125" s="65"/>
      <c r="BQ125" s="65"/>
      <c r="BR125" s="65"/>
    </row>
    <row r="126" spans="1:98">
      <c r="A126" s="304">
        <v>41</v>
      </c>
      <c r="B126" s="307"/>
      <c r="C126" s="307"/>
      <c r="D126" s="307"/>
      <c r="E126" s="310"/>
      <c r="F126" s="307"/>
      <c r="G126" s="84" t="s">
        <v>89</v>
      </c>
      <c r="H126" s="83"/>
      <c r="I126" s="82" t="str">
        <f t="shared" ref="I126:S127" si="246">IF(H126="","",H126)</f>
        <v/>
      </c>
      <c r="J126" s="82" t="str">
        <f t="shared" si="246"/>
        <v/>
      </c>
      <c r="K126" s="82" t="str">
        <f t="shared" si="246"/>
        <v/>
      </c>
      <c r="L126" s="82" t="str">
        <f t="shared" si="246"/>
        <v/>
      </c>
      <c r="M126" s="82" t="str">
        <f t="shared" si="246"/>
        <v/>
      </c>
      <c r="N126" s="82" t="str">
        <f t="shared" si="246"/>
        <v/>
      </c>
      <c r="O126" s="82" t="str">
        <f t="shared" si="246"/>
        <v/>
      </c>
      <c r="P126" s="82" t="str">
        <f t="shared" si="246"/>
        <v/>
      </c>
      <c r="Q126" s="82" t="str">
        <f t="shared" si="246"/>
        <v/>
      </c>
      <c r="R126" s="82" t="str">
        <f t="shared" si="246"/>
        <v/>
      </c>
      <c r="S126" s="82" t="str">
        <f t="shared" si="246"/>
        <v/>
      </c>
      <c r="T126" s="79">
        <f t="shared" si="135"/>
        <v>0</v>
      </c>
      <c r="U126" s="81"/>
      <c r="V126" s="80" t="str">
        <f t="shared" ref="V126:AF127" si="247">IF(U126="","",U126)</f>
        <v/>
      </c>
      <c r="W126" s="80" t="str">
        <f t="shared" si="247"/>
        <v/>
      </c>
      <c r="X126" s="80" t="str">
        <f t="shared" si="247"/>
        <v/>
      </c>
      <c r="Y126" s="80" t="str">
        <f t="shared" si="247"/>
        <v/>
      </c>
      <c r="Z126" s="80" t="str">
        <f t="shared" si="247"/>
        <v/>
      </c>
      <c r="AA126" s="80" t="str">
        <f t="shared" si="247"/>
        <v/>
      </c>
      <c r="AB126" s="80" t="str">
        <f t="shared" si="247"/>
        <v/>
      </c>
      <c r="AC126" s="80" t="str">
        <f t="shared" si="247"/>
        <v/>
      </c>
      <c r="AD126" s="80" t="str">
        <f t="shared" si="247"/>
        <v/>
      </c>
      <c r="AE126" s="80" t="str">
        <f t="shared" si="247"/>
        <v/>
      </c>
      <c r="AF126" s="80" t="str">
        <f t="shared" si="247"/>
        <v/>
      </c>
      <c r="AG126" s="79">
        <f t="shared" si="136"/>
        <v>0</v>
      </c>
      <c r="AN126" s="62">
        <v>4</v>
      </c>
      <c r="AO126" s="62">
        <v>2</v>
      </c>
      <c r="AP126" s="62">
        <v>1</v>
      </c>
      <c r="AQ126" s="64">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62">
        <f ca="1">COUNTIF(INDIRECT("H"&amp;(ROW()+12*(($AN126-1)*3+$AO126)-ROW())/12+5):INDIRECT("S"&amp;(ROW()+12*(($AN126-1)*3+$AO126)-ROW())/12+5),AQ126)</f>
        <v>0</v>
      </c>
      <c r="AS126" s="64">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62">
        <f ca="1">COUNTIF(INDIRECT("U"&amp;(ROW()+12*(($AN126-1)*3+$AO126)-ROW())/12+5):INDIRECT("AF"&amp;(ROW()+12*(($AN126-1)*3+$AO126)-ROW())/12+5),AS126)</f>
        <v>0</v>
      </c>
      <c r="AU126" s="62">
        <f ca="1">IF(AND(AQ126+AS126&gt;0,AR126+AT126&gt;0),COUNTIF(AU$6:AU125,"&gt;0")+1,0)</f>
        <v>0</v>
      </c>
      <c r="BE126" s="62">
        <v>1</v>
      </c>
      <c r="BG126" s="65">
        <f t="shared" ref="BG126:BR126" si="248">SUM(H126:H127)</f>
        <v>0</v>
      </c>
      <c r="BH126" s="65">
        <f t="shared" si="248"/>
        <v>0</v>
      </c>
      <c r="BI126" s="65">
        <f t="shared" si="248"/>
        <v>0</v>
      </c>
      <c r="BJ126" s="65">
        <f t="shared" si="248"/>
        <v>0</v>
      </c>
      <c r="BK126" s="65">
        <f t="shared" si="248"/>
        <v>0</v>
      </c>
      <c r="BL126" s="65">
        <f t="shared" si="248"/>
        <v>0</v>
      </c>
      <c r="BM126" s="65">
        <f t="shared" si="248"/>
        <v>0</v>
      </c>
      <c r="BN126" s="65">
        <f t="shared" si="248"/>
        <v>0</v>
      </c>
      <c r="BO126" s="65">
        <f t="shared" si="248"/>
        <v>0</v>
      </c>
      <c r="BP126" s="65">
        <f t="shared" si="248"/>
        <v>0</v>
      </c>
      <c r="BQ126" s="65">
        <f t="shared" si="248"/>
        <v>0</v>
      </c>
      <c r="BR126" s="65">
        <f t="shared" si="248"/>
        <v>0</v>
      </c>
      <c r="BT126" s="65">
        <f t="shared" ref="BT126:CE126" si="249">SUM(U126:U127)</f>
        <v>0</v>
      </c>
      <c r="BU126" s="65">
        <f t="shared" si="249"/>
        <v>0</v>
      </c>
      <c r="BV126" s="65">
        <f t="shared" si="249"/>
        <v>0</v>
      </c>
      <c r="BW126" s="65">
        <f t="shared" si="249"/>
        <v>0</v>
      </c>
      <c r="BX126" s="65">
        <f t="shared" si="249"/>
        <v>0</v>
      </c>
      <c r="BY126" s="65">
        <f t="shared" si="249"/>
        <v>0</v>
      </c>
      <c r="BZ126" s="65">
        <f t="shared" si="249"/>
        <v>0</v>
      </c>
      <c r="CA126" s="65">
        <f t="shared" si="249"/>
        <v>0</v>
      </c>
      <c r="CB126" s="65">
        <f t="shared" si="249"/>
        <v>0</v>
      </c>
      <c r="CC126" s="65">
        <f t="shared" si="249"/>
        <v>0</v>
      </c>
      <c r="CD126" s="65">
        <f t="shared" si="249"/>
        <v>0</v>
      </c>
      <c r="CE126" s="65">
        <f t="shared" si="249"/>
        <v>0</v>
      </c>
      <c r="CH126" s="66" t="s">
        <v>88</v>
      </c>
      <c r="CI126" s="65">
        <f t="shared" ref="CI126:CT126" si="250">IF(OR($D126="副園長",$D126="教頭",$D126="主任保育士",$D126="主幹教諭"),0,BG126)</f>
        <v>0</v>
      </c>
      <c r="CJ126" s="65">
        <f t="shared" si="250"/>
        <v>0</v>
      </c>
      <c r="CK126" s="65">
        <f t="shared" si="250"/>
        <v>0</v>
      </c>
      <c r="CL126" s="65">
        <f t="shared" si="250"/>
        <v>0</v>
      </c>
      <c r="CM126" s="65">
        <f t="shared" si="250"/>
        <v>0</v>
      </c>
      <c r="CN126" s="65">
        <f t="shared" si="250"/>
        <v>0</v>
      </c>
      <c r="CO126" s="65">
        <f t="shared" si="250"/>
        <v>0</v>
      </c>
      <c r="CP126" s="65">
        <f t="shared" si="250"/>
        <v>0</v>
      </c>
      <c r="CQ126" s="65">
        <f t="shared" si="250"/>
        <v>0</v>
      </c>
      <c r="CR126" s="65">
        <f t="shared" si="250"/>
        <v>0</v>
      </c>
      <c r="CS126" s="65">
        <f t="shared" si="250"/>
        <v>0</v>
      </c>
      <c r="CT126" s="65">
        <f t="shared" si="250"/>
        <v>0</v>
      </c>
    </row>
    <row r="127" spans="1:98">
      <c r="A127" s="305"/>
      <c r="B127" s="308"/>
      <c r="C127" s="308"/>
      <c r="D127" s="308"/>
      <c r="E127" s="311"/>
      <c r="F127" s="308"/>
      <c r="G127" s="78" t="s">
        <v>87</v>
      </c>
      <c r="H127" s="77"/>
      <c r="I127" s="76" t="str">
        <f t="shared" si="246"/>
        <v/>
      </c>
      <c r="J127" s="76" t="str">
        <f t="shared" si="246"/>
        <v/>
      </c>
      <c r="K127" s="76" t="str">
        <f t="shared" si="246"/>
        <v/>
      </c>
      <c r="L127" s="76" t="str">
        <f t="shared" si="246"/>
        <v/>
      </c>
      <c r="M127" s="76" t="str">
        <f t="shared" si="246"/>
        <v/>
      </c>
      <c r="N127" s="76" t="str">
        <f t="shared" si="246"/>
        <v/>
      </c>
      <c r="O127" s="76" t="str">
        <f t="shared" si="246"/>
        <v/>
      </c>
      <c r="P127" s="76" t="str">
        <f t="shared" si="246"/>
        <v/>
      </c>
      <c r="Q127" s="76" t="str">
        <f t="shared" si="246"/>
        <v/>
      </c>
      <c r="R127" s="76" t="str">
        <f t="shared" si="246"/>
        <v/>
      </c>
      <c r="S127" s="76" t="str">
        <f t="shared" si="246"/>
        <v/>
      </c>
      <c r="T127" s="73">
        <f t="shared" si="135"/>
        <v>0</v>
      </c>
      <c r="U127" s="75"/>
      <c r="V127" s="74" t="str">
        <f t="shared" si="247"/>
        <v/>
      </c>
      <c r="W127" s="74" t="str">
        <f t="shared" si="247"/>
        <v/>
      </c>
      <c r="X127" s="74" t="str">
        <f t="shared" si="247"/>
        <v/>
      </c>
      <c r="Y127" s="74" t="str">
        <f t="shared" si="247"/>
        <v/>
      </c>
      <c r="Z127" s="74" t="str">
        <f t="shared" si="247"/>
        <v/>
      </c>
      <c r="AA127" s="74" t="str">
        <f t="shared" si="247"/>
        <v/>
      </c>
      <c r="AB127" s="74" t="str">
        <f t="shared" si="247"/>
        <v/>
      </c>
      <c r="AC127" s="74" t="str">
        <f t="shared" si="247"/>
        <v/>
      </c>
      <c r="AD127" s="74" t="str">
        <f t="shared" si="247"/>
        <v/>
      </c>
      <c r="AE127" s="74" t="str">
        <f t="shared" si="247"/>
        <v/>
      </c>
      <c r="AF127" s="74" t="str">
        <f t="shared" si="247"/>
        <v/>
      </c>
      <c r="AG127" s="73">
        <f t="shared" si="136"/>
        <v>0</v>
      </c>
      <c r="AN127" s="62">
        <v>4</v>
      </c>
      <c r="AO127" s="62">
        <v>2</v>
      </c>
      <c r="AP127" s="62">
        <v>2</v>
      </c>
      <c r="AQ127" s="64">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62">
        <f ca="1">COUNTIF(INDIRECT("H"&amp;(ROW()+12*(($AN127-1)*3+$AO127)-ROW())/12+5):INDIRECT("S"&amp;(ROW()+12*(($AN127-1)*3+$AO127)-ROW())/12+5),AQ127)</f>
        <v>0</v>
      </c>
      <c r="AS127" s="64">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62">
        <f ca="1">COUNTIF(INDIRECT("U"&amp;(ROW()+12*(($AN127-1)*3+$AO127)-ROW())/12+5):INDIRECT("AF"&amp;(ROW()+12*(($AN127-1)*3+$AO127)-ROW())/12+5),AS127)</f>
        <v>0</v>
      </c>
      <c r="AU127" s="62">
        <f ca="1">IF(AND(AQ127+AS127&gt;0,AR127+AT127&gt;0),COUNTIF(AU$6:AU126,"&gt;0")+1,0)</f>
        <v>0</v>
      </c>
      <c r="BE127" s="62">
        <v>2</v>
      </c>
      <c r="BF127" s="62" t="s">
        <v>86</v>
      </c>
      <c r="BG127" s="65">
        <f t="shared" ref="BG127:BR127" si="251">IF(BG126+BT126&gt;$AJ$27,1,0)</f>
        <v>0</v>
      </c>
      <c r="BH127" s="65">
        <f t="shared" si="251"/>
        <v>0</v>
      </c>
      <c r="BI127" s="65">
        <f t="shared" si="251"/>
        <v>0</v>
      </c>
      <c r="BJ127" s="65">
        <f t="shared" si="251"/>
        <v>0</v>
      </c>
      <c r="BK127" s="65">
        <f t="shared" si="251"/>
        <v>0</v>
      </c>
      <c r="BL127" s="65">
        <f t="shared" si="251"/>
        <v>0</v>
      </c>
      <c r="BM127" s="65">
        <f t="shared" si="251"/>
        <v>0</v>
      </c>
      <c r="BN127" s="65">
        <f t="shared" si="251"/>
        <v>0</v>
      </c>
      <c r="BO127" s="65">
        <f t="shared" si="251"/>
        <v>0</v>
      </c>
      <c r="BP127" s="65">
        <f t="shared" si="251"/>
        <v>0</v>
      </c>
      <c r="BQ127" s="65">
        <f t="shared" si="251"/>
        <v>0</v>
      </c>
      <c r="BR127" s="65">
        <f t="shared" si="251"/>
        <v>0</v>
      </c>
      <c r="BT127" s="65"/>
      <c r="BU127" s="65"/>
      <c r="BV127" s="65"/>
      <c r="BW127" s="65"/>
      <c r="BX127" s="65"/>
      <c r="BY127" s="65"/>
      <c r="BZ127" s="65"/>
      <c r="CA127" s="65"/>
      <c r="CB127" s="65"/>
      <c r="CC127" s="65"/>
      <c r="CD127" s="65"/>
      <c r="CE127" s="65"/>
    </row>
    <row r="128" spans="1:98">
      <c r="A128" s="306"/>
      <c r="B128" s="309"/>
      <c r="C128" s="309"/>
      <c r="D128" s="309"/>
      <c r="E128" s="312"/>
      <c r="F128" s="309"/>
      <c r="G128" s="72" t="s">
        <v>162</v>
      </c>
      <c r="H128" s="71"/>
      <c r="I128" s="70"/>
      <c r="J128" s="70"/>
      <c r="K128" s="70"/>
      <c r="L128" s="70"/>
      <c r="M128" s="70"/>
      <c r="N128" s="70"/>
      <c r="O128" s="70"/>
      <c r="P128" s="70"/>
      <c r="Q128" s="70"/>
      <c r="R128" s="70"/>
      <c r="S128" s="70"/>
      <c r="T128" s="67">
        <f t="shared" si="135"/>
        <v>0</v>
      </c>
      <c r="U128" s="69"/>
      <c r="V128" s="68"/>
      <c r="W128" s="68"/>
      <c r="X128" s="68"/>
      <c r="Y128" s="68"/>
      <c r="Z128" s="68"/>
      <c r="AA128" s="68"/>
      <c r="AB128" s="68"/>
      <c r="AC128" s="68"/>
      <c r="AD128" s="68"/>
      <c r="AE128" s="68"/>
      <c r="AF128" s="68"/>
      <c r="AG128" s="67">
        <f t="shared" si="136"/>
        <v>0</v>
      </c>
      <c r="AN128" s="62">
        <v>4</v>
      </c>
      <c r="AO128" s="62">
        <v>2</v>
      </c>
      <c r="AP128" s="62">
        <v>3</v>
      </c>
      <c r="AQ128" s="64">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62">
        <f ca="1">COUNTIF(INDIRECT("H"&amp;(ROW()+12*(($AN128-1)*3+$AO128)-ROW())/12+5):INDIRECT("S"&amp;(ROW()+12*(($AN128-1)*3+$AO128)-ROW())/12+5),AQ128)</f>
        <v>0</v>
      </c>
      <c r="AS128" s="64">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62">
        <f ca="1">COUNTIF(INDIRECT("U"&amp;(ROW()+12*(($AN128-1)*3+$AO128)-ROW())/12+5):INDIRECT("AF"&amp;(ROW()+12*(($AN128-1)*3+$AO128)-ROW())/12+5),AS128)</f>
        <v>0</v>
      </c>
      <c r="AU128" s="62">
        <f ca="1">IF(AND(AQ128+AS128&gt;0,AR128+AT128&gt;0),COUNTIF(AU$6:AU127,"&gt;0")+1,0)</f>
        <v>0</v>
      </c>
      <c r="BE128" s="62">
        <v>3</v>
      </c>
      <c r="BF128" s="66"/>
      <c r="BG128" s="65"/>
      <c r="BH128" s="65"/>
      <c r="BI128" s="65"/>
      <c r="BJ128" s="65"/>
      <c r="BK128" s="65"/>
      <c r="BL128" s="65"/>
      <c r="BM128" s="65"/>
      <c r="BN128" s="65"/>
      <c r="BO128" s="65"/>
      <c r="BP128" s="65"/>
      <c r="BQ128" s="65"/>
      <c r="BR128" s="65"/>
      <c r="BT128" s="65"/>
      <c r="BU128" s="65"/>
      <c r="BV128" s="65"/>
      <c r="BW128" s="65"/>
      <c r="BX128" s="65"/>
      <c r="BY128" s="65"/>
      <c r="BZ128" s="65"/>
      <c r="CA128" s="65"/>
      <c r="CB128" s="65"/>
      <c r="CC128" s="65"/>
      <c r="CD128" s="65"/>
      <c r="CE128" s="65"/>
    </row>
    <row r="129" spans="1:98">
      <c r="A129" s="304">
        <v>42</v>
      </c>
      <c r="B129" s="307"/>
      <c r="C129" s="307"/>
      <c r="D129" s="307"/>
      <c r="E129" s="310"/>
      <c r="F129" s="307"/>
      <c r="G129" s="84" t="s">
        <v>89</v>
      </c>
      <c r="H129" s="83"/>
      <c r="I129" s="82" t="str">
        <f t="shared" ref="I129:S130" si="252">IF(H129="","",H129)</f>
        <v/>
      </c>
      <c r="J129" s="82" t="str">
        <f t="shared" si="252"/>
        <v/>
      </c>
      <c r="K129" s="82" t="str">
        <f t="shared" si="252"/>
        <v/>
      </c>
      <c r="L129" s="82" t="str">
        <f t="shared" si="252"/>
        <v/>
      </c>
      <c r="M129" s="82" t="str">
        <f t="shared" si="252"/>
        <v/>
      </c>
      <c r="N129" s="82" t="str">
        <f t="shared" si="252"/>
        <v/>
      </c>
      <c r="O129" s="82" t="str">
        <f t="shared" si="252"/>
        <v/>
      </c>
      <c r="P129" s="82" t="str">
        <f t="shared" si="252"/>
        <v/>
      </c>
      <c r="Q129" s="82" t="str">
        <f t="shared" si="252"/>
        <v/>
      </c>
      <c r="R129" s="82" t="str">
        <f t="shared" si="252"/>
        <v/>
      </c>
      <c r="S129" s="82" t="str">
        <f t="shared" si="252"/>
        <v/>
      </c>
      <c r="T129" s="79">
        <f t="shared" si="135"/>
        <v>0</v>
      </c>
      <c r="U129" s="81"/>
      <c r="V129" s="80" t="str">
        <f t="shared" ref="V129:AF130" si="253">IF(U129="","",U129)</f>
        <v/>
      </c>
      <c r="W129" s="80" t="str">
        <f t="shared" si="253"/>
        <v/>
      </c>
      <c r="X129" s="80" t="str">
        <f t="shared" si="253"/>
        <v/>
      </c>
      <c r="Y129" s="80" t="str">
        <f t="shared" si="253"/>
        <v/>
      </c>
      <c r="Z129" s="80" t="str">
        <f t="shared" si="253"/>
        <v/>
      </c>
      <c r="AA129" s="80" t="str">
        <f t="shared" si="253"/>
        <v/>
      </c>
      <c r="AB129" s="80" t="str">
        <f t="shared" si="253"/>
        <v/>
      </c>
      <c r="AC129" s="80" t="str">
        <f t="shared" si="253"/>
        <v/>
      </c>
      <c r="AD129" s="80" t="str">
        <f t="shared" si="253"/>
        <v/>
      </c>
      <c r="AE129" s="80" t="str">
        <f t="shared" si="253"/>
        <v/>
      </c>
      <c r="AF129" s="80" t="str">
        <f t="shared" si="253"/>
        <v/>
      </c>
      <c r="AG129" s="79">
        <f t="shared" si="136"/>
        <v>0</v>
      </c>
      <c r="AN129" s="62">
        <v>4</v>
      </c>
      <c r="AO129" s="62">
        <v>2</v>
      </c>
      <c r="AP129" s="62">
        <v>4</v>
      </c>
      <c r="AQ129" s="64">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62">
        <f ca="1">COUNTIF(INDIRECT("H"&amp;(ROW()+12*(($AN129-1)*3+$AO129)-ROW())/12+5):INDIRECT("S"&amp;(ROW()+12*(($AN129-1)*3+$AO129)-ROW())/12+5),AQ129)</f>
        <v>0</v>
      </c>
      <c r="AS129" s="64">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62">
        <f ca="1">COUNTIF(INDIRECT("U"&amp;(ROW()+12*(($AN129-1)*3+$AO129)-ROW())/12+5):INDIRECT("AF"&amp;(ROW()+12*(($AN129-1)*3+$AO129)-ROW())/12+5),AS129)</f>
        <v>0</v>
      </c>
      <c r="AU129" s="62">
        <f ca="1">IF(AND(AQ129+AS129&gt;0,AR129+AT129&gt;0),COUNTIF(AU$6:AU128,"&gt;0")+1,0)</f>
        <v>0</v>
      </c>
      <c r="BE129" s="62">
        <v>1</v>
      </c>
      <c r="BG129" s="65">
        <f t="shared" ref="BG129:BR129" si="254">SUM(H129:H130)</f>
        <v>0</v>
      </c>
      <c r="BH129" s="65">
        <f t="shared" si="254"/>
        <v>0</v>
      </c>
      <c r="BI129" s="65">
        <f t="shared" si="254"/>
        <v>0</v>
      </c>
      <c r="BJ129" s="65">
        <f t="shared" si="254"/>
        <v>0</v>
      </c>
      <c r="BK129" s="65">
        <f t="shared" si="254"/>
        <v>0</v>
      </c>
      <c r="BL129" s="65">
        <f t="shared" si="254"/>
        <v>0</v>
      </c>
      <c r="BM129" s="65">
        <f t="shared" si="254"/>
        <v>0</v>
      </c>
      <c r="BN129" s="65">
        <f t="shared" si="254"/>
        <v>0</v>
      </c>
      <c r="BO129" s="65">
        <f t="shared" si="254"/>
        <v>0</v>
      </c>
      <c r="BP129" s="65">
        <f t="shared" si="254"/>
        <v>0</v>
      </c>
      <c r="BQ129" s="65">
        <f t="shared" si="254"/>
        <v>0</v>
      </c>
      <c r="BR129" s="65">
        <f t="shared" si="254"/>
        <v>0</v>
      </c>
      <c r="BT129" s="65">
        <f t="shared" ref="BT129:CE129" si="255">SUM(U129:U130)</f>
        <v>0</v>
      </c>
      <c r="BU129" s="65">
        <f t="shared" si="255"/>
        <v>0</v>
      </c>
      <c r="BV129" s="65">
        <f t="shared" si="255"/>
        <v>0</v>
      </c>
      <c r="BW129" s="65">
        <f t="shared" si="255"/>
        <v>0</v>
      </c>
      <c r="BX129" s="65">
        <f t="shared" si="255"/>
        <v>0</v>
      </c>
      <c r="BY129" s="65">
        <f t="shared" si="255"/>
        <v>0</v>
      </c>
      <c r="BZ129" s="65">
        <f t="shared" si="255"/>
        <v>0</v>
      </c>
      <c r="CA129" s="65">
        <f t="shared" si="255"/>
        <v>0</v>
      </c>
      <c r="CB129" s="65">
        <f t="shared" si="255"/>
        <v>0</v>
      </c>
      <c r="CC129" s="65">
        <f t="shared" si="255"/>
        <v>0</v>
      </c>
      <c r="CD129" s="65">
        <f t="shared" si="255"/>
        <v>0</v>
      </c>
      <c r="CE129" s="65">
        <f t="shared" si="255"/>
        <v>0</v>
      </c>
      <c r="CH129" s="66" t="s">
        <v>88</v>
      </c>
      <c r="CI129" s="65">
        <f t="shared" ref="CI129:CT129" si="256">IF(OR($D129="副園長",$D129="教頭",$D129="主任保育士",$D129="主幹教諭"),0,BG129)</f>
        <v>0</v>
      </c>
      <c r="CJ129" s="65">
        <f t="shared" si="256"/>
        <v>0</v>
      </c>
      <c r="CK129" s="65">
        <f t="shared" si="256"/>
        <v>0</v>
      </c>
      <c r="CL129" s="65">
        <f t="shared" si="256"/>
        <v>0</v>
      </c>
      <c r="CM129" s="65">
        <f t="shared" si="256"/>
        <v>0</v>
      </c>
      <c r="CN129" s="65">
        <f t="shared" si="256"/>
        <v>0</v>
      </c>
      <c r="CO129" s="65">
        <f t="shared" si="256"/>
        <v>0</v>
      </c>
      <c r="CP129" s="65">
        <f t="shared" si="256"/>
        <v>0</v>
      </c>
      <c r="CQ129" s="65">
        <f t="shared" si="256"/>
        <v>0</v>
      </c>
      <c r="CR129" s="65">
        <f t="shared" si="256"/>
        <v>0</v>
      </c>
      <c r="CS129" s="65">
        <f t="shared" si="256"/>
        <v>0</v>
      </c>
      <c r="CT129" s="65">
        <f t="shared" si="256"/>
        <v>0</v>
      </c>
    </row>
    <row r="130" spans="1:98">
      <c r="A130" s="305"/>
      <c r="B130" s="308"/>
      <c r="C130" s="308"/>
      <c r="D130" s="308"/>
      <c r="E130" s="311"/>
      <c r="F130" s="308"/>
      <c r="G130" s="78" t="s">
        <v>87</v>
      </c>
      <c r="H130" s="77"/>
      <c r="I130" s="76" t="str">
        <f t="shared" si="252"/>
        <v/>
      </c>
      <c r="J130" s="76" t="str">
        <f t="shared" si="252"/>
        <v/>
      </c>
      <c r="K130" s="76" t="str">
        <f t="shared" si="252"/>
        <v/>
      </c>
      <c r="L130" s="76" t="str">
        <f t="shared" si="252"/>
        <v/>
      </c>
      <c r="M130" s="76" t="str">
        <f t="shared" si="252"/>
        <v/>
      </c>
      <c r="N130" s="76" t="str">
        <f t="shared" si="252"/>
        <v/>
      </c>
      <c r="O130" s="76" t="str">
        <f t="shared" si="252"/>
        <v/>
      </c>
      <c r="P130" s="76" t="str">
        <f t="shared" si="252"/>
        <v/>
      </c>
      <c r="Q130" s="76" t="str">
        <f t="shared" si="252"/>
        <v/>
      </c>
      <c r="R130" s="76" t="str">
        <f t="shared" si="252"/>
        <v/>
      </c>
      <c r="S130" s="76" t="str">
        <f t="shared" si="252"/>
        <v/>
      </c>
      <c r="T130" s="73">
        <f t="shared" si="135"/>
        <v>0</v>
      </c>
      <c r="U130" s="75"/>
      <c r="V130" s="74" t="str">
        <f t="shared" si="253"/>
        <v/>
      </c>
      <c r="W130" s="74" t="str">
        <f t="shared" si="253"/>
        <v/>
      </c>
      <c r="X130" s="74" t="str">
        <f t="shared" si="253"/>
        <v/>
      </c>
      <c r="Y130" s="74" t="str">
        <f t="shared" si="253"/>
        <v/>
      </c>
      <c r="Z130" s="74" t="str">
        <f t="shared" si="253"/>
        <v/>
      </c>
      <c r="AA130" s="74" t="str">
        <f t="shared" si="253"/>
        <v/>
      </c>
      <c r="AB130" s="74" t="str">
        <f t="shared" si="253"/>
        <v/>
      </c>
      <c r="AC130" s="74" t="str">
        <f t="shared" si="253"/>
        <v/>
      </c>
      <c r="AD130" s="74" t="str">
        <f t="shared" si="253"/>
        <v/>
      </c>
      <c r="AE130" s="74" t="str">
        <f t="shared" si="253"/>
        <v/>
      </c>
      <c r="AF130" s="74" t="str">
        <f t="shared" si="253"/>
        <v/>
      </c>
      <c r="AG130" s="73">
        <f t="shared" si="136"/>
        <v>0</v>
      </c>
      <c r="AN130" s="62">
        <v>4</v>
      </c>
      <c r="AO130" s="62">
        <v>2</v>
      </c>
      <c r="AP130" s="62">
        <v>5</v>
      </c>
      <c r="AQ130" s="64">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62">
        <f ca="1">COUNTIF(INDIRECT("H"&amp;(ROW()+12*(($AN130-1)*3+$AO130)-ROW())/12+5):INDIRECT("S"&amp;(ROW()+12*(($AN130-1)*3+$AO130)-ROW())/12+5),AQ130)</f>
        <v>0</v>
      </c>
      <c r="AS130" s="64">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62">
        <f ca="1">COUNTIF(INDIRECT("U"&amp;(ROW()+12*(($AN130-1)*3+$AO130)-ROW())/12+5):INDIRECT("AF"&amp;(ROW()+12*(($AN130-1)*3+$AO130)-ROW())/12+5),AS130)</f>
        <v>0</v>
      </c>
      <c r="AU130" s="62">
        <f ca="1">IF(AND(AQ130+AS130&gt;0,AR130+AT130&gt;0),COUNTIF(AU$6:AU129,"&gt;0")+1,0)</f>
        <v>0</v>
      </c>
      <c r="BE130" s="62">
        <v>2</v>
      </c>
      <c r="BF130" s="62" t="s">
        <v>86</v>
      </c>
      <c r="BG130" s="65">
        <f t="shared" ref="BG130:BR130" si="257">IF(BG129+BT129&gt;$AJ$27,1,0)</f>
        <v>0</v>
      </c>
      <c r="BH130" s="65">
        <f t="shared" si="257"/>
        <v>0</v>
      </c>
      <c r="BI130" s="65">
        <f t="shared" si="257"/>
        <v>0</v>
      </c>
      <c r="BJ130" s="65">
        <f t="shared" si="257"/>
        <v>0</v>
      </c>
      <c r="BK130" s="65">
        <f t="shared" si="257"/>
        <v>0</v>
      </c>
      <c r="BL130" s="65">
        <f t="shared" si="257"/>
        <v>0</v>
      </c>
      <c r="BM130" s="65">
        <f t="shared" si="257"/>
        <v>0</v>
      </c>
      <c r="BN130" s="65">
        <f t="shared" si="257"/>
        <v>0</v>
      </c>
      <c r="BO130" s="65">
        <f t="shared" si="257"/>
        <v>0</v>
      </c>
      <c r="BP130" s="65">
        <f t="shared" si="257"/>
        <v>0</v>
      </c>
      <c r="BQ130" s="65">
        <f t="shared" si="257"/>
        <v>0</v>
      </c>
      <c r="BR130" s="65">
        <f t="shared" si="257"/>
        <v>0</v>
      </c>
      <c r="BT130" s="65"/>
      <c r="BU130" s="65"/>
      <c r="BV130" s="65"/>
      <c r="BW130" s="65"/>
      <c r="BX130" s="65"/>
      <c r="BY130" s="65"/>
      <c r="BZ130" s="65"/>
      <c r="CA130" s="65"/>
      <c r="CB130" s="65"/>
      <c r="CC130" s="65"/>
      <c r="CD130" s="65"/>
      <c r="CE130" s="65"/>
    </row>
    <row r="131" spans="1:98">
      <c r="A131" s="306"/>
      <c r="B131" s="309"/>
      <c r="C131" s="309"/>
      <c r="D131" s="309"/>
      <c r="E131" s="312"/>
      <c r="F131" s="309"/>
      <c r="G131" s="72" t="s">
        <v>162</v>
      </c>
      <c r="H131" s="71"/>
      <c r="I131" s="70"/>
      <c r="J131" s="70"/>
      <c r="K131" s="70"/>
      <c r="L131" s="70"/>
      <c r="M131" s="70"/>
      <c r="N131" s="70"/>
      <c r="O131" s="70"/>
      <c r="P131" s="70"/>
      <c r="Q131" s="70"/>
      <c r="R131" s="70"/>
      <c r="S131" s="70"/>
      <c r="T131" s="67">
        <f t="shared" si="135"/>
        <v>0</v>
      </c>
      <c r="U131" s="69"/>
      <c r="V131" s="68"/>
      <c r="W131" s="68"/>
      <c r="X131" s="68"/>
      <c r="Y131" s="68"/>
      <c r="Z131" s="68"/>
      <c r="AA131" s="68"/>
      <c r="AB131" s="68"/>
      <c r="AC131" s="68"/>
      <c r="AD131" s="68"/>
      <c r="AE131" s="68"/>
      <c r="AF131" s="68"/>
      <c r="AG131" s="67">
        <f t="shared" si="136"/>
        <v>0</v>
      </c>
      <c r="AN131" s="62">
        <v>4</v>
      </c>
      <c r="AO131" s="62">
        <v>2</v>
      </c>
      <c r="AP131" s="62">
        <v>6</v>
      </c>
      <c r="AQ131" s="64">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62">
        <f ca="1">COUNTIF(INDIRECT("H"&amp;(ROW()+12*(($AN131-1)*3+$AO131)-ROW())/12+5):INDIRECT("S"&amp;(ROW()+12*(($AN131-1)*3+$AO131)-ROW())/12+5),AQ131)</f>
        <v>0</v>
      </c>
      <c r="AS131" s="64">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62">
        <f ca="1">COUNTIF(INDIRECT("U"&amp;(ROW()+12*(($AN131-1)*3+$AO131)-ROW())/12+5):INDIRECT("AF"&amp;(ROW()+12*(($AN131-1)*3+$AO131)-ROW())/12+5),AS131)</f>
        <v>0</v>
      </c>
      <c r="AU131" s="62">
        <f ca="1">IF(AND(AQ131+AS131&gt;0,AR131+AT131&gt;0),COUNTIF(AU$6:AU130,"&gt;0")+1,0)</f>
        <v>0</v>
      </c>
      <c r="BE131" s="62">
        <v>3</v>
      </c>
      <c r="BF131" s="66"/>
      <c r="BG131" s="65"/>
      <c r="BH131" s="65"/>
      <c r="BI131" s="65"/>
      <c r="BJ131" s="65"/>
      <c r="BK131" s="65"/>
      <c r="BL131" s="65"/>
      <c r="BM131" s="65"/>
      <c r="BN131" s="65"/>
      <c r="BO131" s="65"/>
      <c r="BP131" s="65"/>
      <c r="BQ131" s="65"/>
      <c r="BR131" s="65"/>
      <c r="BT131" s="65"/>
      <c r="BU131" s="65"/>
      <c r="BV131" s="65"/>
      <c r="BW131" s="65"/>
      <c r="BX131" s="65"/>
      <c r="BY131" s="65"/>
      <c r="BZ131" s="65"/>
      <c r="CA131" s="65"/>
      <c r="CB131" s="65"/>
      <c r="CC131" s="65"/>
      <c r="CD131" s="65"/>
      <c r="CE131" s="65"/>
    </row>
    <row r="132" spans="1:98">
      <c r="A132" s="304">
        <v>43</v>
      </c>
      <c r="B132" s="307"/>
      <c r="C132" s="307"/>
      <c r="D132" s="307"/>
      <c r="E132" s="310"/>
      <c r="F132" s="307"/>
      <c r="G132" s="84" t="s">
        <v>89</v>
      </c>
      <c r="H132" s="83"/>
      <c r="I132" s="82" t="str">
        <f t="shared" ref="I132:S133" si="258">IF(H132="","",H132)</f>
        <v/>
      </c>
      <c r="J132" s="82" t="str">
        <f t="shared" si="258"/>
        <v/>
      </c>
      <c r="K132" s="82" t="str">
        <f t="shared" si="258"/>
        <v/>
      </c>
      <c r="L132" s="82" t="str">
        <f t="shared" si="258"/>
        <v/>
      </c>
      <c r="M132" s="82" t="str">
        <f t="shared" si="258"/>
        <v/>
      </c>
      <c r="N132" s="82" t="str">
        <f t="shared" si="258"/>
        <v/>
      </c>
      <c r="O132" s="82" t="str">
        <f t="shared" si="258"/>
        <v/>
      </c>
      <c r="P132" s="82" t="str">
        <f t="shared" si="258"/>
        <v/>
      </c>
      <c r="Q132" s="82" t="str">
        <f t="shared" si="258"/>
        <v/>
      </c>
      <c r="R132" s="82" t="str">
        <f t="shared" si="258"/>
        <v/>
      </c>
      <c r="S132" s="82" t="str">
        <f t="shared" si="258"/>
        <v/>
      </c>
      <c r="T132" s="79">
        <f t="shared" si="135"/>
        <v>0</v>
      </c>
      <c r="U132" s="81"/>
      <c r="V132" s="80" t="str">
        <f t="shared" ref="V132:AF133" si="259">IF(U132="","",U132)</f>
        <v/>
      </c>
      <c r="W132" s="80" t="str">
        <f t="shared" si="259"/>
        <v/>
      </c>
      <c r="X132" s="80" t="str">
        <f t="shared" si="259"/>
        <v/>
      </c>
      <c r="Y132" s="80" t="str">
        <f t="shared" si="259"/>
        <v/>
      </c>
      <c r="Z132" s="80" t="str">
        <f t="shared" si="259"/>
        <v/>
      </c>
      <c r="AA132" s="80" t="str">
        <f t="shared" si="259"/>
        <v/>
      </c>
      <c r="AB132" s="80" t="str">
        <f t="shared" si="259"/>
        <v/>
      </c>
      <c r="AC132" s="80" t="str">
        <f t="shared" si="259"/>
        <v/>
      </c>
      <c r="AD132" s="80" t="str">
        <f t="shared" si="259"/>
        <v/>
      </c>
      <c r="AE132" s="80" t="str">
        <f t="shared" si="259"/>
        <v/>
      </c>
      <c r="AF132" s="80" t="str">
        <f t="shared" si="259"/>
        <v/>
      </c>
      <c r="AG132" s="79">
        <f t="shared" si="136"/>
        <v>0</v>
      </c>
      <c r="AN132" s="62">
        <v>4</v>
      </c>
      <c r="AO132" s="62">
        <v>2</v>
      </c>
      <c r="AP132" s="62">
        <v>7</v>
      </c>
      <c r="AQ132" s="64">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62">
        <f ca="1">COUNTIF(INDIRECT("H"&amp;(ROW()+12*(($AN132-1)*3+$AO132)-ROW())/12+5):INDIRECT("S"&amp;(ROW()+12*(($AN132-1)*3+$AO132)-ROW())/12+5),AQ132)</f>
        <v>0</v>
      </c>
      <c r="AS132" s="64">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62">
        <f ca="1">COUNTIF(INDIRECT("U"&amp;(ROW()+12*(($AN132-1)*3+$AO132)-ROW())/12+5):INDIRECT("AF"&amp;(ROW()+12*(($AN132-1)*3+$AO132)-ROW())/12+5),AS132)</f>
        <v>0</v>
      </c>
      <c r="AU132" s="62">
        <f ca="1">IF(AND(AQ132+AS132&gt;0,AR132+AT132&gt;0),COUNTIF(AU$6:AU131,"&gt;0")+1,0)</f>
        <v>0</v>
      </c>
      <c r="BE132" s="62">
        <v>1</v>
      </c>
      <c r="BG132" s="65">
        <f t="shared" ref="BG132:BR132" si="260">SUM(H132:H133)</f>
        <v>0</v>
      </c>
      <c r="BH132" s="65">
        <f t="shared" si="260"/>
        <v>0</v>
      </c>
      <c r="BI132" s="65">
        <f t="shared" si="260"/>
        <v>0</v>
      </c>
      <c r="BJ132" s="65">
        <f t="shared" si="260"/>
        <v>0</v>
      </c>
      <c r="BK132" s="65">
        <f t="shared" si="260"/>
        <v>0</v>
      </c>
      <c r="BL132" s="65">
        <f t="shared" si="260"/>
        <v>0</v>
      </c>
      <c r="BM132" s="65">
        <f t="shared" si="260"/>
        <v>0</v>
      </c>
      <c r="BN132" s="65">
        <f t="shared" si="260"/>
        <v>0</v>
      </c>
      <c r="BO132" s="65">
        <f t="shared" si="260"/>
        <v>0</v>
      </c>
      <c r="BP132" s="65">
        <f t="shared" si="260"/>
        <v>0</v>
      </c>
      <c r="BQ132" s="65">
        <f t="shared" si="260"/>
        <v>0</v>
      </c>
      <c r="BR132" s="65">
        <f t="shared" si="260"/>
        <v>0</v>
      </c>
      <c r="BT132" s="65">
        <f t="shared" ref="BT132:CE132" si="261">SUM(U132:U133)</f>
        <v>0</v>
      </c>
      <c r="BU132" s="65">
        <f t="shared" si="261"/>
        <v>0</v>
      </c>
      <c r="BV132" s="65">
        <f t="shared" si="261"/>
        <v>0</v>
      </c>
      <c r="BW132" s="65">
        <f t="shared" si="261"/>
        <v>0</v>
      </c>
      <c r="BX132" s="65">
        <f t="shared" si="261"/>
        <v>0</v>
      </c>
      <c r="BY132" s="65">
        <f t="shared" si="261"/>
        <v>0</v>
      </c>
      <c r="BZ132" s="65">
        <f t="shared" si="261"/>
        <v>0</v>
      </c>
      <c r="CA132" s="65">
        <f t="shared" si="261"/>
        <v>0</v>
      </c>
      <c r="CB132" s="65">
        <f t="shared" si="261"/>
        <v>0</v>
      </c>
      <c r="CC132" s="65">
        <f t="shared" si="261"/>
        <v>0</v>
      </c>
      <c r="CD132" s="65">
        <f t="shared" si="261"/>
        <v>0</v>
      </c>
      <c r="CE132" s="65">
        <f t="shared" si="261"/>
        <v>0</v>
      </c>
      <c r="CH132" s="66" t="s">
        <v>88</v>
      </c>
      <c r="CI132" s="65">
        <f t="shared" ref="CI132:CT132" si="262">IF(OR($D132="副園長",$D132="教頭",$D132="主任保育士",$D132="主幹教諭"),0,BG132)</f>
        <v>0</v>
      </c>
      <c r="CJ132" s="65">
        <f t="shared" si="262"/>
        <v>0</v>
      </c>
      <c r="CK132" s="65">
        <f t="shared" si="262"/>
        <v>0</v>
      </c>
      <c r="CL132" s="65">
        <f t="shared" si="262"/>
        <v>0</v>
      </c>
      <c r="CM132" s="65">
        <f t="shared" si="262"/>
        <v>0</v>
      </c>
      <c r="CN132" s="65">
        <f t="shared" si="262"/>
        <v>0</v>
      </c>
      <c r="CO132" s="65">
        <f t="shared" si="262"/>
        <v>0</v>
      </c>
      <c r="CP132" s="65">
        <f t="shared" si="262"/>
        <v>0</v>
      </c>
      <c r="CQ132" s="65">
        <f t="shared" si="262"/>
        <v>0</v>
      </c>
      <c r="CR132" s="65">
        <f t="shared" si="262"/>
        <v>0</v>
      </c>
      <c r="CS132" s="65">
        <f t="shared" si="262"/>
        <v>0</v>
      </c>
      <c r="CT132" s="65">
        <f t="shared" si="262"/>
        <v>0</v>
      </c>
    </row>
    <row r="133" spans="1:98">
      <c r="A133" s="305"/>
      <c r="B133" s="308"/>
      <c r="C133" s="308"/>
      <c r="D133" s="308"/>
      <c r="E133" s="311"/>
      <c r="F133" s="308"/>
      <c r="G133" s="78" t="s">
        <v>87</v>
      </c>
      <c r="H133" s="77"/>
      <c r="I133" s="76" t="str">
        <f t="shared" si="258"/>
        <v/>
      </c>
      <c r="J133" s="76" t="str">
        <f t="shared" si="258"/>
        <v/>
      </c>
      <c r="K133" s="76" t="str">
        <f t="shared" si="258"/>
        <v/>
      </c>
      <c r="L133" s="76" t="str">
        <f t="shared" si="258"/>
        <v/>
      </c>
      <c r="M133" s="76" t="str">
        <f t="shared" si="258"/>
        <v/>
      </c>
      <c r="N133" s="76" t="str">
        <f t="shared" si="258"/>
        <v/>
      </c>
      <c r="O133" s="76" t="str">
        <f t="shared" si="258"/>
        <v/>
      </c>
      <c r="P133" s="76" t="str">
        <f t="shared" si="258"/>
        <v/>
      </c>
      <c r="Q133" s="76" t="str">
        <f t="shared" si="258"/>
        <v/>
      </c>
      <c r="R133" s="76" t="str">
        <f t="shared" si="258"/>
        <v/>
      </c>
      <c r="S133" s="76" t="str">
        <f t="shared" si="258"/>
        <v/>
      </c>
      <c r="T133" s="73">
        <f t="shared" si="135"/>
        <v>0</v>
      </c>
      <c r="U133" s="75"/>
      <c r="V133" s="74" t="str">
        <f t="shared" si="259"/>
        <v/>
      </c>
      <c r="W133" s="74" t="str">
        <f t="shared" si="259"/>
        <v/>
      </c>
      <c r="X133" s="74" t="str">
        <f t="shared" si="259"/>
        <v/>
      </c>
      <c r="Y133" s="74" t="str">
        <f t="shared" si="259"/>
        <v/>
      </c>
      <c r="Z133" s="74" t="str">
        <f t="shared" si="259"/>
        <v/>
      </c>
      <c r="AA133" s="74" t="str">
        <f t="shared" si="259"/>
        <v/>
      </c>
      <c r="AB133" s="74" t="str">
        <f t="shared" si="259"/>
        <v/>
      </c>
      <c r="AC133" s="74" t="str">
        <f t="shared" si="259"/>
        <v/>
      </c>
      <c r="AD133" s="74" t="str">
        <f t="shared" si="259"/>
        <v/>
      </c>
      <c r="AE133" s="74" t="str">
        <f t="shared" si="259"/>
        <v/>
      </c>
      <c r="AF133" s="74" t="str">
        <f t="shared" si="259"/>
        <v/>
      </c>
      <c r="AG133" s="73">
        <f t="shared" si="136"/>
        <v>0</v>
      </c>
      <c r="AN133" s="62">
        <v>4</v>
      </c>
      <c r="AO133" s="62">
        <v>2</v>
      </c>
      <c r="AP133" s="62">
        <v>8</v>
      </c>
      <c r="AQ133" s="64">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62">
        <f ca="1">COUNTIF(INDIRECT("H"&amp;(ROW()+12*(($AN133-1)*3+$AO133)-ROW())/12+5):INDIRECT("S"&amp;(ROW()+12*(($AN133-1)*3+$AO133)-ROW())/12+5),AQ133)</f>
        <v>0</v>
      </c>
      <c r="AS133" s="64">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62">
        <f ca="1">COUNTIF(INDIRECT("U"&amp;(ROW()+12*(($AN133-1)*3+$AO133)-ROW())/12+5):INDIRECT("AF"&amp;(ROW()+12*(($AN133-1)*3+$AO133)-ROW())/12+5),AS133)</f>
        <v>0</v>
      </c>
      <c r="AU133" s="62">
        <f ca="1">IF(AND(AQ133+AS133&gt;0,AR133+AT133&gt;0),COUNTIF(AU$6:AU132,"&gt;0")+1,0)</f>
        <v>0</v>
      </c>
      <c r="BE133" s="62">
        <v>2</v>
      </c>
      <c r="BF133" s="62" t="s">
        <v>86</v>
      </c>
      <c r="BG133" s="65">
        <f t="shared" ref="BG133:BR133" si="263">IF(BG132+BT132&gt;$AJ$27,1,0)</f>
        <v>0</v>
      </c>
      <c r="BH133" s="65">
        <f t="shared" si="263"/>
        <v>0</v>
      </c>
      <c r="BI133" s="65">
        <f t="shared" si="263"/>
        <v>0</v>
      </c>
      <c r="BJ133" s="65">
        <f t="shared" si="263"/>
        <v>0</v>
      </c>
      <c r="BK133" s="65">
        <f t="shared" si="263"/>
        <v>0</v>
      </c>
      <c r="BL133" s="65">
        <f t="shared" si="263"/>
        <v>0</v>
      </c>
      <c r="BM133" s="65">
        <f t="shared" si="263"/>
        <v>0</v>
      </c>
      <c r="BN133" s="65">
        <f t="shared" si="263"/>
        <v>0</v>
      </c>
      <c r="BO133" s="65">
        <f t="shared" si="263"/>
        <v>0</v>
      </c>
      <c r="BP133" s="65">
        <f t="shared" si="263"/>
        <v>0</v>
      </c>
      <c r="BQ133" s="65">
        <f t="shared" si="263"/>
        <v>0</v>
      </c>
      <c r="BR133" s="65">
        <f t="shared" si="263"/>
        <v>0</v>
      </c>
      <c r="BT133" s="65"/>
      <c r="BU133" s="65"/>
      <c r="BV133" s="65"/>
      <c r="BW133" s="65"/>
      <c r="BX133" s="65"/>
      <c r="BY133" s="65"/>
      <c r="BZ133" s="65"/>
      <c r="CA133" s="65"/>
      <c r="CB133" s="65"/>
      <c r="CC133" s="65"/>
      <c r="CD133" s="65"/>
      <c r="CE133" s="65"/>
    </row>
    <row r="134" spans="1:98">
      <c r="A134" s="306"/>
      <c r="B134" s="309"/>
      <c r="C134" s="309"/>
      <c r="D134" s="309"/>
      <c r="E134" s="312"/>
      <c r="F134" s="309"/>
      <c r="G134" s="72" t="s">
        <v>162</v>
      </c>
      <c r="H134" s="71"/>
      <c r="I134" s="70"/>
      <c r="J134" s="70"/>
      <c r="K134" s="70"/>
      <c r="L134" s="70"/>
      <c r="M134" s="70"/>
      <c r="N134" s="70"/>
      <c r="O134" s="70"/>
      <c r="P134" s="70"/>
      <c r="Q134" s="70"/>
      <c r="R134" s="70"/>
      <c r="S134" s="70"/>
      <c r="T134" s="67">
        <f t="shared" ref="T134:T165" si="264">SUM(H134:S134)</f>
        <v>0</v>
      </c>
      <c r="U134" s="69"/>
      <c r="V134" s="68"/>
      <c r="W134" s="68"/>
      <c r="X134" s="68"/>
      <c r="Y134" s="68"/>
      <c r="Z134" s="68"/>
      <c r="AA134" s="68"/>
      <c r="AB134" s="68"/>
      <c r="AC134" s="68"/>
      <c r="AD134" s="68"/>
      <c r="AE134" s="68"/>
      <c r="AF134" s="68"/>
      <c r="AG134" s="67">
        <f t="shared" ref="AG134:AG185" si="265">SUM(U134:AF134)</f>
        <v>0</v>
      </c>
      <c r="AN134" s="62">
        <v>4</v>
      </c>
      <c r="AO134" s="62">
        <v>2</v>
      </c>
      <c r="AP134" s="62">
        <v>9</v>
      </c>
      <c r="AQ134" s="64">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62">
        <f ca="1">COUNTIF(INDIRECT("H"&amp;(ROW()+12*(($AN134-1)*3+$AO134)-ROW())/12+5):INDIRECT("S"&amp;(ROW()+12*(($AN134-1)*3+$AO134)-ROW())/12+5),AQ134)</f>
        <v>0</v>
      </c>
      <c r="AS134" s="64">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62">
        <f ca="1">COUNTIF(INDIRECT("U"&amp;(ROW()+12*(($AN134-1)*3+$AO134)-ROW())/12+5):INDIRECT("AF"&amp;(ROW()+12*(($AN134-1)*3+$AO134)-ROW())/12+5),AS134)</f>
        <v>0</v>
      </c>
      <c r="AU134" s="62">
        <f ca="1">IF(AND(AQ134+AS134&gt;0,AR134+AT134&gt;0),COUNTIF(AU$6:AU133,"&gt;0")+1,0)</f>
        <v>0</v>
      </c>
      <c r="BE134" s="62">
        <v>3</v>
      </c>
      <c r="BF134" s="66"/>
      <c r="BG134" s="65"/>
      <c r="BH134" s="65"/>
      <c r="BI134" s="65"/>
      <c r="BJ134" s="65"/>
      <c r="BK134" s="65"/>
      <c r="BL134" s="65"/>
      <c r="BM134" s="65"/>
      <c r="BN134" s="65"/>
      <c r="BO134" s="65"/>
      <c r="BP134" s="65"/>
      <c r="BQ134" s="65"/>
      <c r="BR134" s="65"/>
      <c r="BT134" s="65"/>
      <c r="BU134" s="65"/>
      <c r="BV134" s="65"/>
      <c r="BW134" s="65"/>
      <c r="BX134" s="65"/>
      <c r="BY134" s="65"/>
      <c r="BZ134" s="65"/>
      <c r="CA134" s="65"/>
      <c r="CB134" s="65"/>
      <c r="CC134" s="65"/>
      <c r="CD134" s="65"/>
      <c r="CE134" s="65"/>
    </row>
    <row r="135" spans="1:98">
      <c r="A135" s="304">
        <v>44</v>
      </c>
      <c r="B135" s="307"/>
      <c r="C135" s="307"/>
      <c r="D135" s="307"/>
      <c r="E135" s="310"/>
      <c r="F135" s="307"/>
      <c r="G135" s="84" t="s">
        <v>89</v>
      </c>
      <c r="H135" s="83"/>
      <c r="I135" s="82" t="str">
        <f t="shared" ref="I135:S136" si="266">IF(H135="","",H135)</f>
        <v/>
      </c>
      <c r="J135" s="82" t="str">
        <f t="shared" si="266"/>
        <v/>
      </c>
      <c r="K135" s="82" t="str">
        <f t="shared" si="266"/>
        <v/>
      </c>
      <c r="L135" s="82" t="str">
        <f t="shared" si="266"/>
        <v/>
      </c>
      <c r="M135" s="82" t="str">
        <f t="shared" si="266"/>
        <v/>
      </c>
      <c r="N135" s="82" t="str">
        <f t="shared" si="266"/>
        <v/>
      </c>
      <c r="O135" s="82" t="str">
        <f t="shared" si="266"/>
        <v/>
      </c>
      <c r="P135" s="82" t="str">
        <f t="shared" si="266"/>
        <v/>
      </c>
      <c r="Q135" s="82" t="str">
        <f t="shared" si="266"/>
        <v/>
      </c>
      <c r="R135" s="82" t="str">
        <f t="shared" si="266"/>
        <v/>
      </c>
      <c r="S135" s="82" t="str">
        <f t="shared" si="266"/>
        <v/>
      </c>
      <c r="T135" s="79">
        <f t="shared" si="264"/>
        <v>0</v>
      </c>
      <c r="U135" s="81"/>
      <c r="V135" s="80" t="str">
        <f t="shared" ref="V135:AF136" si="267">IF(U135="","",U135)</f>
        <v/>
      </c>
      <c r="W135" s="80" t="str">
        <f t="shared" si="267"/>
        <v/>
      </c>
      <c r="X135" s="80" t="str">
        <f t="shared" si="267"/>
        <v/>
      </c>
      <c r="Y135" s="80" t="str">
        <f t="shared" si="267"/>
        <v/>
      </c>
      <c r="Z135" s="80" t="str">
        <f t="shared" si="267"/>
        <v/>
      </c>
      <c r="AA135" s="80" t="str">
        <f t="shared" si="267"/>
        <v/>
      </c>
      <c r="AB135" s="80" t="str">
        <f t="shared" si="267"/>
        <v/>
      </c>
      <c r="AC135" s="80" t="str">
        <f t="shared" si="267"/>
        <v/>
      </c>
      <c r="AD135" s="80" t="str">
        <f t="shared" si="267"/>
        <v/>
      </c>
      <c r="AE135" s="80" t="str">
        <f t="shared" si="267"/>
        <v/>
      </c>
      <c r="AF135" s="80" t="str">
        <f t="shared" si="267"/>
        <v/>
      </c>
      <c r="AG135" s="79">
        <f t="shared" si="265"/>
        <v>0</v>
      </c>
      <c r="AN135" s="62">
        <v>4</v>
      </c>
      <c r="AO135" s="62">
        <v>2</v>
      </c>
      <c r="AP135" s="62">
        <v>10</v>
      </c>
      <c r="AQ135" s="64">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62">
        <f ca="1">COUNTIF(INDIRECT("H"&amp;(ROW()+12*(($AN135-1)*3+$AO135)-ROW())/12+5):INDIRECT("S"&amp;(ROW()+12*(($AN135-1)*3+$AO135)-ROW())/12+5),AQ135)</f>
        <v>0</v>
      </c>
      <c r="AS135" s="64">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62">
        <f ca="1">COUNTIF(INDIRECT("U"&amp;(ROW()+12*(($AN135-1)*3+$AO135)-ROW())/12+5):INDIRECT("AF"&amp;(ROW()+12*(($AN135-1)*3+$AO135)-ROW())/12+5),AS135)</f>
        <v>0</v>
      </c>
      <c r="AU135" s="62">
        <f ca="1">IF(AND(AQ135+AS135&gt;0,AR135+AT135&gt;0),COUNTIF(AU$6:AU134,"&gt;0")+1,0)</f>
        <v>0</v>
      </c>
      <c r="BE135" s="62">
        <v>1</v>
      </c>
      <c r="BG135" s="65">
        <f t="shared" ref="BG135:BR135" si="268">SUM(H135:H136)</f>
        <v>0</v>
      </c>
      <c r="BH135" s="65">
        <f t="shared" si="268"/>
        <v>0</v>
      </c>
      <c r="BI135" s="65">
        <f t="shared" si="268"/>
        <v>0</v>
      </c>
      <c r="BJ135" s="65">
        <f t="shared" si="268"/>
        <v>0</v>
      </c>
      <c r="BK135" s="65">
        <f t="shared" si="268"/>
        <v>0</v>
      </c>
      <c r="BL135" s="65">
        <f t="shared" si="268"/>
        <v>0</v>
      </c>
      <c r="BM135" s="65">
        <f t="shared" si="268"/>
        <v>0</v>
      </c>
      <c r="BN135" s="65">
        <f t="shared" si="268"/>
        <v>0</v>
      </c>
      <c r="BO135" s="65">
        <f t="shared" si="268"/>
        <v>0</v>
      </c>
      <c r="BP135" s="65">
        <f t="shared" si="268"/>
        <v>0</v>
      </c>
      <c r="BQ135" s="65">
        <f t="shared" si="268"/>
        <v>0</v>
      </c>
      <c r="BR135" s="65">
        <f t="shared" si="268"/>
        <v>0</v>
      </c>
      <c r="BT135" s="65">
        <f t="shared" ref="BT135:CE135" si="269">SUM(U135:U136)</f>
        <v>0</v>
      </c>
      <c r="BU135" s="65">
        <f t="shared" si="269"/>
        <v>0</v>
      </c>
      <c r="BV135" s="65">
        <f t="shared" si="269"/>
        <v>0</v>
      </c>
      <c r="BW135" s="65">
        <f t="shared" si="269"/>
        <v>0</v>
      </c>
      <c r="BX135" s="65">
        <f t="shared" si="269"/>
        <v>0</v>
      </c>
      <c r="BY135" s="65">
        <f t="shared" si="269"/>
        <v>0</v>
      </c>
      <c r="BZ135" s="65">
        <f t="shared" si="269"/>
        <v>0</v>
      </c>
      <c r="CA135" s="65">
        <f t="shared" si="269"/>
        <v>0</v>
      </c>
      <c r="CB135" s="65">
        <f t="shared" si="269"/>
        <v>0</v>
      </c>
      <c r="CC135" s="65">
        <f t="shared" si="269"/>
        <v>0</v>
      </c>
      <c r="CD135" s="65">
        <f t="shared" si="269"/>
        <v>0</v>
      </c>
      <c r="CE135" s="65">
        <f t="shared" si="269"/>
        <v>0</v>
      </c>
      <c r="CH135" s="66" t="s">
        <v>88</v>
      </c>
      <c r="CI135" s="65">
        <f t="shared" ref="CI135:CT135" si="270">IF(OR($D135="副園長",$D135="教頭",$D135="主任保育士",$D135="主幹教諭"),0,BG135)</f>
        <v>0</v>
      </c>
      <c r="CJ135" s="65">
        <f t="shared" si="270"/>
        <v>0</v>
      </c>
      <c r="CK135" s="65">
        <f t="shared" si="270"/>
        <v>0</v>
      </c>
      <c r="CL135" s="65">
        <f t="shared" si="270"/>
        <v>0</v>
      </c>
      <c r="CM135" s="65">
        <f t="shared" si="270"/>
        <v>0</v>
      </c>
      <c r="CN135" s="65">
        <f t="shared" si="270"/>
        <v>0</v>
      </c>
      <c r="CO135" s="65">
        <f t="shared" si="270"/>
        <v>0</v>
      </c>
      <c r="CP135" s="65">
        <f t="shared" si="270"/>
        <v>0</v>
      </c>
      <c r="CQ135" s="65">
        <f t="shared" si="270"/>
        <v>0</v>
      </c>
      <c r="CR135" s="65">
        <f t="shared" si="270"/>
        <v>0</v>
      </c>
      <c r="CS135" s="65">
        <f t="shared" si="270"/>
        <v>0</v>
      </c>
      <c r="CT135" s="65">
        <f t="shared" si="270"/>
        <v>0</v>
      </c>
    </row>
    <row r="136" spans="1:98">
      <c r="A136" s="305"/>
      <c r="B136" s="308"/>
      <c r="C136" s="308"/>
      <c r="D136" s="308"/>
      <c r="E136" s="311"/>
      <c r="F136" s="308"/>
      <c r="G136" s="78" t="s">
        <v>87</v>
      </c>
      <c r="H136" s="77"/>
      <c r="I136" s="76" t="str">
        <f t="shared" si="266"/>
        <v/>
      </c>
      <c r="J136" s="76" t="str">
        <f t="shared" si="266"/>
        <v/>
      </c>
      <c r="K136" s="76" t="str">
        <f t="shared" si="266"/>
        <v/>
      </c>
      <c r="L136" s="76" t="str">
        <f t="shared" si="266"/>
        <v/>
      </c>
      <c r="M136" s="76" t="str">
        <f t="shared" si="266"/>
        <v/>
      </c>
      <c r="N136" s="76" t="str">
        <f t="shared" si="266"/>
        <v/>
      </c>
      <c r="O136" s="76" t="str">
        <f t="shared" si="266"/>
        <v/>
      </c>
      <c r="P136" s="76" t="str">
        <f t="shared" si="266"/>
        <v/>
      </c>
      <c r="Q136" s="76" t="str">
        <f t="shared" si="266"/>
        <v/>
      </c>
      <c r="R136" s="76" t="str">
        <f t="shared" si="266"/>
        <v/>
      </c>
      <c r="S136" s="76" t="str">
        <f t="shared" si="266"/>
        <v/>
      </c>
      <c r="T136" s="73">
        <f t="shared" si="264"/>
        <v>0</v>
      </c>
      <c r="U136" s="75"/>
      <c r="V136" s="74" t="str">
        <f t="shared" si="267"/>
        <v/>
      </c>
      <c r="W136" s="74" t="str">
        <f t="shared" si="267"/>
        <v/>
      </c>
      <c r="X136" s="74" t="str">
        <f t="shared" si="267"/>
        <v/>
      </c>
      <c r="Y136" s="74" t="str">
        <f t="shared" si="267"/>
        <v/>
      </c>
      <c r="Z136" s="74" t="str">
        <f t="shared" si="267"/>
        <v/>
      </c>
      <c r="AA136" s="74" t="str">
        <f t="shared" si="267"/>
        <v/>
      </c>
      <c r="AB136" s="74" t="str">
        <f t="shared" si="267"/>
        <v/>
      </c>
      <c r="AC136" s="74" t="str">
        <f t="shared" si="267"/>
        <v/>
      </c>
      <c r="AD136" s="74" t="str">
        <f t="shared" si="267"/>
        <v/>
      </c>
      <c r="AE136" s="74" t="str">
        <f t="shared" si="267"/>
        <v/>
      </c>
      <c r="AF136" s="74" t="str">
        <f t="shared" si="267"/>
        <v/>
      </c>
      <c r="AG136" s="73">
        <f t="shared" si="265"/>
        <v>0</v>
      </c>
      <c r="AN136" s="62">
        <v>4</v>
      </c>
      <c r="AO136" s="62">
        <v>2</v>
      </c>
      <c r="AP136" s="62">
        <v>11</v>
      </c>
      <c r="AQ136" s="64">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62">
        <f ca="1">COUNTIF(INDIRECT("H"&amp;(ROW()+12*(($AN136-1)*3+$AO136)-ROW())/12+5):INDIRECT("S"&amp;(ROW()+12*(($AN136-1)*3+$AO136)-ROW())/12+5),AQ136)</f>
        <v>0</v>
      </c>
      <c r="AS136" s="64">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62">
        <f ca="1">COUNTIF(INDIRECT("U"&amp;(ROW()+12*(($AN136-1)*3+$AO136)-ROW())/12+5):INDIRECT("AF"&amp;(ROW()+12*(($AN136-1)*3+$AO136)-ROW())/12+5),AS136)</f>
        <v>0</v>
      </c>
      <c r="AU136" s="62">
        <f ca="1">IF(AND(AQ136+AS136&gt;0,AR136+AT136&gt;0),COUNTIF(AU$6:AU135,"&gt;0")+1,0)</f>
        <v>0</v>
      </c>
      <c r="BE136" s="62">
        <v>2</v>
      </c>
      <c r="BF136" s="62" t="s">
        <v>86</v>
      </c>
      <c r="BG136" s="65">
        <f t="shared" ref="BG136:BR136" si="271">IF(BG135+BT135&gt;$AJ$27,1,0)</f>
        <v>0</v>
      </c>
      <c r="BH136" s="65">
        <f t="shared" si="271"/>
        <v>0</v>
      </c>
      <c r="BI136" s="65">
        <f t="shared" si="271"/>
        <v>0</v>
      </c>
      <c r="BJ136" s="65">
        <f t="shared" si="271"/>
        <v>0</v>
      </c>
      <c r="BK136" s="65">
        <f t="shared" si="271"/>
        <v>0</v>
      </c>
      <c r="BL136" s="65">
        <f t="shared" si="271"/>
        <v>0</v>
      </c>
      <c r="BM136" s="65">
        <f t="shared" si="271"/>
        <v>0</v>
      </c>
      <c r="BN136" s="65">
        <f t="shared" si="271"/>
        <v>0</v>
      </c>
      <c r="BO136" s="65">
        <f t="shared" si="271"/>
        <v>0</v>
      </c>
      <c r="BP136" s="65">
        <f t="shared" si="271"/>
        <v>0</v>
      </c>
      <c r="BQ136" s="65">
        <f t="shared" si="271"/>
        <v>0</v>
      </c>
      <c r="BR136" s="65">
        <f t="shared" si="271"/>
        <v>0</v>
      </c>
      <c r="BT136" s="65"/>
      <c r="BU136" s="65"/>
      <c r="BV136" s="65"/>
      <c r="BW136" s="65"/>
      <c r="BX136" s="65"/>
      <c r="BY136" s="65"/>
      <c r="BZ136" s="65"/>
      <c r="CA136" s="65"/>
      <c r="CB136" s="65"/>
      <c r="CC136" s="65"/>
      <c r="CD136" s="65"/>
      <c r="CE136" s="65"/>
    </row>
    <row r="137" spans="1:98">
      <c r="A137" s="306"/>
      <c r="B137" s="309"/>
      <c r="C137" s="309"/>
      <c r="D137" s="309"/>
      <c r="E137" s="312"/>
      <c r="F137" s="309"/>
      <c r="G137" s="72" t="s">
        <v>162</v>
      </c>
      <c r="H137" s="71"/>
      <c r="I137" s="70"/>
      <c r="J137" s="70"/>
      <c r="K137" s="70"/>
      <c r="L137" s="70"/>
      <c r="M137" s="70"/>
      <c r="N137" s="70"/>
      <c r="O137" s="70"/>
      <c r="P137" s="70"/>
      <c r="Q137" s="70"/>
      <c r="R137" s="70"/>
      <c r="S137" s="70"/>
      <c r="T137" s="67">
        <f t="shared" si="264"/>
        <v>0</v>
      </c>
      <c r="U137" s="69"/>
      <c r="V137" s="68"/>
      <c r="W137" s="68"/>
      <c r="X137" s="68"/>
      <c r="Y137" s="68"/>
      <c r="Z137" s="68"/>
      <c r="AA137" s="68"/>
      <c r="AB137" s="68"/>
      <c r="AC137" s="68"/>
      <c r="AD137" s="68"/>
      <c r="AE137" s="68"/>
      <c r="AF137" s="68"/>
      <c r="AG137" s="67">
        <f t="shared" si="265"/>
        <v>0</v>
      </c>
      <c r="AN137" s="62">
        <v>4</v>
      </c>
      <c r="AO137" s="62">
        <v>2</v>
      </c>
      <c r="AP137" s="62">
        <v>12</v>
      </c>
      <c r="AQ137" s="64">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62">
        <f ca="1">COUNTIF(INDIRECT("H"&amp;(ROW()+12*(($AN137-1)*3+$AO137)-ROW())/12+5):INDIRECT("S"&amp;(ROW()+12*(($AN137-1)*3+$AO137)-ROW())/12+5),AQ137)</f>
        <v>0</v>
      </c>
      <c r="AS137" s="64">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62">
        <f ca="1">COUNTIF(INDIRECT("U"&amp;(ROW()+12*(($AN137-1)*3+$AO137)-ROW())/12+5):INDIRECT("AF"&amp;(ROW()+12*(($AN137-1)*3+$AO137)-ROW())/12+5),AS137)</f>
        <v>0</v>
      </c>
      <c r="AU137" s="62">
        <f ca="1">IF(AND(AQ137+AS137&gt;0,AR137+AT137&gt;0),COUNTIF(AU$6:AU136,"&gt;0")+1,0)</f>
        <v>0</v>
      </c>
      <c r="BE137" s="62">
        <v>3</v>
      </c>
      <c r="BF137" s="66"/>
      <c r="BG137" s="65"/>
      <c r="BH137" s="65"/>
      <c r="BI137" s="65"/>
      <c r="BJ137" s="65"/>
      <c r="BK137" s="65"/>
      <c r="BL137" s="65"/>
      <c r="BM137" s="65"/>
      <c r="BN137" s="65"/>
      <c r="BO137" s="65"/>
      <c r="BP137" s="65"/>
      <c r="BQ137" s="65"/>
      <c r="BR137" s="65"/>
      <c r="BT137" s="65"/>
      <c r="BU137" s="65"/>
      <c r="BV137" s="65"/>
      <c r="BW137" s="65"/>
      <c r="BX137" s="65"/>
      <c r="BY137" s="65"/>
      <c r="BZ137" s="65"/>
      <c r="CA137" s="65"/>
      <c r="CB137" s="65"/>
      <c r="CC137" s="65"/>
      <c r="CD137" s="65"/>
      <c r="CE137" s="65"/>
    </row>
    <row r="138" spans="1:98">
      <c r="A138" s="304">
        <v>45</v>
      </c>
      <c r="B138" s="307"/>
      <c r="C138" s="307"/>
      <c r="D138" s="307"/>
      <c r="E138" s="310"/>
      <c r="F138" s="307"/>
      <c r="G138" s="84" t="s">
        <v>89</v>
      </c>
      <c r="H138" s="83"/>
      <c r="I138" s="82" t="str">
        <f t="shared" ref="I138:S139" si="272">IF(H138="","",H138)</f>
        <v/>
      </c>
      <c r="J138" s="82" t="str">
        <f t="shared" si="272"/>
        <v/>
      </c>
      <c r="K138" s="82" t="str">
        <f t="shared" si="272"/>
        <v/>
      </c>
      <c r="L138" s="82" t="str">
        <f t="shared" si="272"/>
        <v/>
      </c>
      <c r="M138" s="82" t="str">
        <f t="shared" si="272"/>
        <v/>
      </c>
      <c r="N138" s="82" t="str">
        <f t="shared" si="272"/>
        <v/>
      </c>
      <c r="O138" s="82" t="str">
        <f t="shared" si="272"/>
        <v/>
      </c>
      <c r="P138" s="82" t="str">
        <f t="shared" si="272"/>
        <v/>
      </c>
      <c r="Q138" s="82" t="str">
        <f t="shared" si="272"/>
        <v/>
      </c>
      <c r="R138" s="82" t="str">
        <f t="shared" si="272"/>
        <v/>
      </c>
      <c r="S138" s="82" t="str">
        <f t="shared" si="272"/>
        <v/>
      </c>
      <c r="T138" s="79">
        <f t="shared" si="264"/>
        <v>0</v>
      </c>
      <c r="U138" s="81"/>
      <c r="V138" s="80" t="str">
        <f t="shared" ref="V138:AF139" si="273">IF(U138="","",U138)</f>
        <v/>
      </c>
      <c r="W138" s="80" t="str">
        <f t="shared" si="273"/>
        <v/>
      </c>
      <c r="X138" s="80" t="str">
        <f t="shared" si="273"/>
        <v/>
      </c>
      <c r="Y138" s="80" t="str">
        <f t="shared" si="273"/>
        <v/>
      </c>
      <c r="Z138" s="80" t="str">
        <f t="shared" si="273"/>
        <v/>
      </c>
      <c r="AA138" s="80" t="str">
        <f t="shared" si="273"/>
        <v/>
      </c>
      <c r="AB138" s="80" t="str">
        <f t="shared" si="273"/>
        <v/>
      </c>
      <c r="AC138" s="80" t="str">
        <f t="shared" si="273"/>
        <v/>
      </c>
      <c r="AD138" s="80" t="str">
        <f t="shared" si="273"/>
        <v/>
      </c>
      <c r="AE138" s="80" t="str">
        <f t="shared" si="273"/>
        <v/>
      </c>
      <c r="AF138" s="80" t="str">
        <f t="shared" si="273"/>
        <v/>
      </c>
      <c r="AG138" s="79">
        <f t="shared" si="265"/>
        <v>0</v>
      </c>
      <c r="AN138" s="62">
        <v>4</v>
      </c>
      <c r="AO138" s="62">
        <v>3</v>
      </c>
      <c r="AP138" s="62">
        <v>1</v>
      </c>
      <c r="AQ138" s="64">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62">
        <f ca="1">COUNTIF(INDIRECT("H"&amp;(ROW()+12*(($AN138-1)*3+$AO138)-ROW())/12+5):INDIRECT("S"&amp;(ROW()+12*(($AN138-1)*3+$AO138)-ROW())/12+5),AQ138)</f>
        <v>0</v>
      </c>
      <c r="AS138" s="64">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62">
        <f ca="1">COUNTIF(INDIRECT("U"&amp;(ROW()+12*(($AN138-1)*3+$AO138)-ROW())/12+5):INDIRECT("AF"&amp;(ROW()+12*(($AN138-1)*3+$AO138)-ROW())/12+5),AS138)</f>
        <v>0</v>
      </c>
      <c r="AU138" s="62">
        <f ca="1">IF(AND(AQ138+AS138&gt;0,AR138+AT138&gt;0),COUNTIF(AU$6:AU137,"&gt;0")+1,0)</f>
        <v>0</v>
      </c>
      <c r="BE138" s="62">
        <v>1</v>
      </c>
      <c r="BG138" s="65">
        <f t="shared" ref="BG138:BR138" si="274">SUM(H138:H139)</f>
        <v>0</v>
      </c>
      <c r="BH138" s="65">
        <f t="shared" si="274"/>
        <v>0</v>
      </c>
      <c r="BI138" s="65">
        <f t="shared" si="274"/>
        <v>0</v>
      </c>
      <c r="BJ138" s="65">
        <f t="shared" si="274"/>
        <v>0</v>
      </c>
      <c r="BK138" s="65">
        <f t="shared" si="274"/>
        <v>0</v>
      </c>
      <c r="BL138" s="65">
        <f t="shared" si="274"/>
        <v>0</v>
      </c>
      <c r="BM138" s="65">
        <f t="shared" si="274"/>
        <v>0</v>
      </c>
      <c r="BN138" s="65">
        <f t="shared" si="274"/>
        <v>0</v>
      </c>
      <c r="BO138" s="65">
        <f t="shared" si="274"/>
        <v>0</v>
      </c>
      <c r="BP138" s="65">
        <f t="shared" si="274"/>
        <v>0</v>
      </c>
      <c r="BQ138" s="65">
        <f t="shared" si="274"/>
        <v>0</v>
      </c>
      <c r="BR138" s="65">
        <f t="shared" si="274"/>
        <v>0</v>
      </c>
      <c r="BT138" s="65">
        <f t="shared" ref="BT138:CE138" si="275">SUM(U138:U139)</f>
        <v>0</v>
      </c>
      <c r="BU138" s="65">
        <f t="shared" si="275"/>
        <v>0</v>
      </c>
      <c r="BV138" s="65">
        <f t="shared" si="275"/>
        <v>0</v>
      </c>
      <c r="BW138" s="65">
        <f t="shared" si="275"/>
        <v>0</v>
      </c>
      <c r="BX138" s="65">
        <f t="shared" si="275"/>
        <v>0</v>
      </c>
      <c r="BY138" s="65">
        <f t="shared" si="275"/>
        <v>0</v>
      </c>
      <c r="BZ138" s="65">
        <f t="shared" si="275"/>
        <v>0</v>
      </c>
      <c r="CA138" s="65">
        <f t="shared" si="275"/>
        <v>0</v>
      </c>
      <c r="CB138" s="65">
        <f t="shared" si="275"/>
        <v>0</v>
      </c>
      <c r="CC138" s="65">
        <f t="shared" si="275"/>
        <v>0</v>
      </c>
      <c r="CD138" s="65">
        <f t="shared" si="275"/>
        <v>0</v>
      </c>
      <c r="CE138" s="65">
        <f t="shared" si="275"/>
        <v>0</v>
      </c>
      <c r="CH138" s="66" t="s">
        <v>88</v>
      </c>
      <c r="CI138" s="65">
        <f t="shared" ref="CI138:CT138" si="276">IF(OR($D138="副園長",$D138="教頭",$D138="主任保育士",$D138="主幹教諭"),0,BG138)</f>
        <v>0</v>
      </c>
      <c r="CJ138" s="65">
        <f t="shared" si="276"/>
        <v>0</v>
      </c>
      <c r="CK138" s="65">
        <f t="shared" si="276"/>
        <v>0</v>
      </c>
      <c r="CL138" s="65">
        <f t="shared" si="276"/>
        <v>0</v>
      </c>
      <c r="CM138" s="65">
        <f t="shared" si="276"/>
        <v>0</v>
      </c>
      <c r="CN138" s="65">
        <f t="shared" si="276"/>
        <v>0</v>
      </c>
      <c r="CO138" s="65">
        <f t="shared" si="276"/>
        <v>0</v>
      </c>
      <c r="CP138" s="65">
        <f t="shared" si="276"/>
        <v>0</v>
      </c>
      <c r="CQ138" s="65">
        <f t="shared" si="276"/>
        <v>0</v>
      </c>
      <c r="CR138" s="65">
        <f t="shared" si="276"/>
        <v>0</v>
      </c>
      <c r="CS138" s="65">
        <f t="shared" si="276"/>
        <v>0</v>
      </c>
      <c r="CT138" s="65">
        <f t="shared" si="276"/>
        <v>0</v>
      </c>
    </row>
    <row r="139" spans="1:98">
      <c r="A139" s="305"/>
      <c r="B139" s="308"/>
      <c r="C139" s="308"/>
      <c r="D139" s="308"/>
      <c r="E139" s="311"/>
      <c r="F139" s="308"/>
      <c r="G139" s="78" t="s">
        <v>87</v>
      </c>
      <c r="H139" s="77"/>
      <c r="I139" s="76" t="str">
        <f t="shared" si="272"/>
        <v/>
      </c>
      <c r="J139" s="76" t="str">
        <f t="shared" si="272"/>
        <v/>
      </c>
      <c r="K139" s="76" t="str">
        <f t="shared" si="272"/>
        <v/>
      </c>
      <c r="L139" s="76" t="str">
        <f t="shared" si="272"/>
        <v/>
      </c>
      <c r="M139" s="76" t="str">
        <f t="shared" si="272"/>
        <v/>
      </c>
      <c r="N139" s="76" t="str">
        <f t="shared" si="272"/>
        <v/>
      </c>
      <c r="O139" s="76" t="str">
        <f t="shared" si="272"/>
        <v/>
      </c>
      <c r="P139" s="76" t="str">
        <f t="shared" si="272"/>
        <v/>
      </c>
      <c r="Q139" s="76" t="str">
        <f t="shared" si="272"/>
        <v/>
      </c>
      <c r="R139" s="76" t="str">
        <f t="shared" si="272"/>
        <v/>
      </c>
      <c r="S139" s="76" t="str">
        <f t="shared" si="272"/>
        <v/>
      </c>
      <c r="T139" s="73">
        <f t="shared" si="264"/>
        <v>0</v>
      </c>
      <c r="U139" s="75"/>
      <c r="V139" s="74" t="str">
        <f t="shared" si="273"/>
        <v/>
      </c>
      <c r="W139" s="74" t="str">
        <f t="shared" si="273"/>
        <v/>
      </c>
      <c r="X139" s="74" t="str">
        <f t="shared" si="273"/>
        <v/>
      </c>
      <c r="Y139" s="74" t="str">
        <f t="shared" si="273"/>
        <v/>
      </c>
      <c r="Z139" s="74" t="str">
        <f t="shared" si="273"/>
        <v/>
      </c>
      <c r="AA139" s="74" t="str">
        <f t="shared" si="273"/>
        <v/>
      </c>
      <c r="AB139" s="74" t="str">
        <f t="shared" si="273"/>
        <v/>
      </c>
      <c r="AC139" s="74" t="str">
        <f t="shared" si="273"/>
        <v/>
      </c>
      <c r="AD139" s="74" t="str">
        <f t="shared" si="273"/>
        <v/>
      </c>
      <c r="AE139" s="74" t="str">
        <f t="shared" si="273"/>
        <v/>
      </c>
      <c r="AF139" s="74" t="str">
        <f t="shared" si="273"/>
        <v/>
      </c>
      <c r="AG139" s="73">
        <f t="shared" si="265"/>
        <v>0</v>
      </c>
      <c r="AN139" s="62">
        <v>4</v>
      </c>
      <c r="AO139" s="62">
        <v>3</v>
      </c>
      <c r="AP139" s="62">
        <v>2</v>
      </c>
      <c r="AQ139" s="64">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62">
        <f ca="1">COUNTIF(INDIRECT("H"&amp;(ROW()+12*(($AN139-1)*3+$AO139)-ROW())/12+5):INDIRECT("S"&amp;(ROW()+12*(($AN139-1)*3+$AO139)-ROW())/12+5),AQ139)</f>
        <v>0</v>
      </c>
      <c r="AS139" s="64">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62">
        <f ca="1">COUNTIF(INDIRECT("U"&amp;(ROW()+12*(($AN139-1)*3+$AO139)-ROW())/12+5):INDIRECT("AF"&amp;(ROW()+12*(($AN139-1)*3+$AO139)-ROW())/12+5),AS139)</f>
        <v>0</v>
      </c>
      <c r="AU139" s="62">
        <f ca="1">IF(AND(AQ139+AS139&gt;0,AR139+AT139&gt;0),COUNTIF(AU$6:AU138,"&gt;0")+1,0)</f>
        <v>0</v>
      </c>
      <c r="BE139" s="62">
        <v>2</v>
      </c>
      <c r="BF139" s="62" t="s">
        <v>86</v>
      </c>
      <c r="BG139" s="65">
        <f t="shared" ref="BG139:BR139" si="277">IF(BG138+BT138&gt;$AJ$27,1,0)</f>
        <v>0</v>
      </c>
      <c r="BH139" s="65">
        <f t="shared" si="277"/>
        <v>0</v>
      </c>
      <c r="BI139" s="65">
        <f t="shared" si="277"/>
        <v>0</v>
      </c>
      <c r="BJ139" s="65">
        <f t="shared" si="277"/>
        <v>0</v>
      </c>
      <c r="BK139" s="65">
        <f t="shared" si="277"/>
        <v>0</v>
      </c>
      <c r="BL139" s="65">
        <f t="shared" si="277"/>
        <v>0</v>
      </c>
      <c r="BM139" s="65">
        <f t="shared" si="277"/>
        <v>0</v>
      </c>
      <c r="BN139" s="65">
        <f t="shared" si="277"/>
        <v>0</v>
      </c>
      <c r="BO139" s="65">
        <f t="shared" si="277"/>
        <v>0</v>
      </c>
      <c r="BP139" s="65">
        <f t="shared" si="277"/>
        <v>0</v>
      </c>
      <c r="BQ139" s="65">
        <f t="shared" si="277"/>
        <v>0</v>
      </c>
      <c r="BR139" s="65">
        <f t="shared" si="277"/>
        <v>0</v>
      </c>
      <c r="BT139" s="65"/>
      <c r="BU139" s="65"/>
      <c r="BV139" s="65"/>
      <c r="BW139" s="65"/>
      <c r="BX139" s="65"/>
      <c r="BY139" s="65"/>
      <c r="BZ139" s="65"/>
      <c r="CA139" s="65"/>
      <c r="CB139" s="65"/>
      <c r="CC139" s="65"/>
      <c r="CD139" s="65"/>
      <c r="CE139" s="65"/>
    </row>
    <row r="140" spans="1:98">
      <c r="A140" s="306"/>
      <c r="B140" s="309"/>
      <c r="C140" s="309"/>
      <c r="D140" s="309"/>
      <c r="E140" s="312"/>
      <c r="F140" s="309"/>
      <c r="G140" s="72" t="s">
        <v>162</v>
      </c>
      <c r="H140" s="71"/>
      <c r="I140" s="70"/>
      <c r="J140" s="70"/>
      <c r="K140" s="70"/>
      <c r="L140" s="70"/>
      <c r="M140" s="70"/>
      <c r="N140" s="70"/>
      <c r="O140" s="70"/>
      <c r="P140" s="70"/>
      <c r="Q140" s="70"/>
      <c r="R140" s="70"/>
      <c r="S140" s="70"/>
      <c r="T140" s="67">
        <f t="shared" si="264"/>
        <v>0</v>
      </c>
      <c r="U140" s="69"/>
      <c r="V140" s="68"/>
      <c r="W140" s="68"/>
      <c r="X140" s="68"/>
      <c r="Y140" s="68"/>
      <c r="Z140" s="68"/>
      <c r="AA140" s="68"/>
      <c r="AB140" s="68"/>
      <c r="AC140" s="68"/>
      <c r="AD140" s="68"/>
      <c r="AE140" s="68"/>
      <c r="AF140" s="68"/>
      <c r="AG140" s="67">
        <f t="shared" si="265"/>
        <v>0</v>
      </c>
      <c r="AN140" s="62">
        <v>4</v>
      </c>
      <c r="AO140" s="62">
        <v>3</v>
      </c>
      <c r="AP140" s="62">
        <v>3</v>
      </c>
      <c r="AQ140" s="64">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62">
        <f ca="1">COUNTIF(INDIRECT("H"&amp;(ROW()+12*(($AN140-1)*3+$AO140)-ROW())/12+5):INDIRECT("S"&amp;(ROW()+12*(($AN140-1)*3+$AO140)-ROW())/12+5),AQ140)</f>
        <v>0</v>
      </c>
      <c r="AS140" s="64">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62">
        <f ca="1">COUNTIF(INDIRECT("U"&amp;(ROW()+12*(($AN140-1)*3+$AO140)-ROW())/12+5):INDIRECT("AF"&amp;(ROW()+12*(($AN140-1)*3+$AO140)-ROW())/12+5),AS140)</f>
        <v>0</v>
      </c>
      <c r="AU140" s="62">
        <f ca="1">IF(AND(AQ140+AS140&gt;0,AR140+AT140&gt;0),COUNTIF(AU$6:AU139,"&gt;0")+1,0)</f>
        <v>0</v>
      </c>
      <c r="BE140" s="62">
        <v>3</v>
      </c>
      <c r="BF140" s="66"/>
      <c r="BG140" s="65"/>
      <c r="BH140" s="65"/>
      <c r="BI140" s="65"/>
      <c r="BJ140" s="65"/>
      <c r="BK140" s="65"/>
      <c r="BL140" s="65"/>
      <c r="BM140" s="65"/>
      <c r="BN140" s="65"/>
      <c r="BO140" s="65"/>
      <c r="BP140" s="65"/>
      <c r="BQ140" s="65"/>
      <c r="BR140" s="65"/>
      <c r="BT140" s="65"/>
      <c r="BU140" s="65"/>
      <c r="BV140" s="65"/>
      <c r="BW140" s="65"/>
      <c r="BX140" s="65"/>
      <c r="BY140" s="65"/>
      <c r="BZ140" s="65"/>
      <c r="CA140" s="65"/>
      <c r="CB140" s="65"/>
      <c r="CC140" s="65"/>
      <c r="CD140" s="65"/>
      <c r="CE140" s="65"/>
    </row>
    <row r="141" spans="1:98">
      <c r="A141" s="304">
        <v>46</v>
      </c>
      <c r="B141" s="307"/>
      <c r="C141" s="307"/>
      <c r="D141" s="307"/>
      <c r="E141" s="310"/>
      <c r="F141" s="307"/>
      <c r="G141" s="84" t="s">
        <v>89</v>
      </c>
      <c r="H141" s="83"/>
      <c r="I141" s="82" t="str">
        <f t="shared" ref="I141:S142" si="278">IF(H141="","",H141)</f>
        <v/>
      </c>
      <c r="J141" s="82" t="str">
        <f t="shared" si="278"/>
        <v/>
      </c>
      <c r="K141" s="82" t="str">
        <f t="shared" si="278"/>
        <v/>
      </c>
      <c r="L141" s="82" t="str">
        <f t="shared" si="278"/>
        <v/>
      </c>
      <c r="M141" s="82" t="str">
        <f t="shared" si="278"/>
        <v/>
      </c>
      <c r="N141" s="82" t="str">
        <f t="shared" si="278"/>
        <v/>
      </c>
      <c r="O141" s="82" t="str">
        <f t="shared" si="278"/>
        <v/>
      </c>
      <c r="P141" s="82" t="str">
        <f t="shared" si="278"/>
        <v/>
      </c>
      <c r="Q141" s="82" t="str">
        <f t="shared" si="278"/>
        <v/>
      </c>
      <c r="R141" s="82" t="str">
        <f t="shared" si="278"/>
        <v/>
      </c>
      <c r="S141" s="82" t="str">
        <f t="shared" si="278"/>
        <v/>
      </c>
      <c r="T141" s="79">
        <f t="shared" si="264"/>
        <v>0</v>
      </c>
      <c r="U141" s="81"/>
      <c r="V141" s="80" t="str">
        <f t="shared" ref="V141:AF142" si="279">IF(U141="","",U141)</f>
        <v/>
      </c>
      <c r="W141" s="80" t="str">
        <f t="shared" si="279"/>
        <v/>
      </c>
      <c r="X141" s="80" t="str">
        <f t="shared" si="279"/>
        <v/>
      </c>
      <c r="Y141" s="80" t="str">
        <f t="shared" si="279"/>
        <v/>
      </c>
      <c r="Z141" s="80" t="str">
        <f t="shared" si="279"/>
        <v/>
      </c>
      <c r="AA141" s="80" t="str">
        <f t="shared" si="279"/>
        <v/>
      </c>
      <c r="AB141" s="80" t="str">
        <f t="shared" si="279"/>
        <v/>
      </c>
      <c r="AC141" s="80" t="str">
        <f t="shared" si="279"/>
        <v/>
      </c>
      <c r="AD141" s="80" t="str">
        <f t="shared" si="279"/>
        <v/>
      </c>
      <c r="AE141" s="80" t="str">
        <f t="shared" si="279"/>
        <v/>
      </c>
      <c r="AF141" s="80" t="str">
        <f t="shared" si="279"/>
        <v/>
      </c>
      <c r="AG141" s="79">
        <f t="shared" si="265"/>
        <v>0</v>
      </c>
      <c r="AN141" s="62">
        <v>4</v>
      </c>
      <c r="AO141" s="62">
        <v>3</v>
      </c>
      <c r="AP141" s="62">
        <v>4</v>
      </c>
      <c r="AQ141" s="64">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62">
        <f ca="1">COUNTIF(INDIRECT("H"&amp;(ROW()+12*(($AN141-1)*3+$AO141)-ROW())/12+5):INDIRECT("S"&amp;(ROW()+12*(($AN141-1)*3+$AO141)-ROW())/12+5),AQ141)</f>
        <v>0</v>
      </c>
      <c r="AS141" s="64">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62">
        <f ca="1">COUNTIF(INDIRECT("U"&amp;(ROW()+12*(($AN141-1)*3+$AO141)-ROW())/12+5):INDIRECT("AF"&amp;(ROW()+12*(($AN141-1)*3+$AO141)-ROW())/12+5),AS141)</f>
        <v>0</v>
      </c>
      <c r="AU141" s="62">
        <f ca="1">IF(AND(AQ141+AS141&gt;0,AR141+AT141&gt;0),COUNTIF(AU$6:AU140,"&gt;0")+1,0)</f>
        <v>0</v>
      </c>
      <c r="BE141" s="62">
        <v>1</v>
      </c>
      <c r="BG141" s="65">
        <f t="shared" ref="BG141:BR141" si="280">SUM(H141:H142)</f>
        <v>0</v>
      </c>
      <c r="BH141" s="65">
        <f t="shared" si="280"/>
        <v>0</v>
      </c>
      <c r="BI141" s="65">
        <f t="shared" si="280"/>
        <v>0</v>
      </c>
      <c r="BJ141" s="65">
        <f t="shared" si="280"/>
        <v>0</v>
      </c>
      <c r="BK141" s="65">
        <f t="shared" si="280"/>
        <v>0</v>
      </c>
      <c r="BL141" s="65">
        <f t="shared" si="280"/>
        <v>0</v>
      </c>
      <c r="BM141" s="65">
        <f t="shared" si="280"/>
        <v>0</v>
      </c>
      <c r="BN141" s="65">
        <f t="shared" si="280"/>
        <v>0</v>
      </c>
      <c r="BO141" s="65">
        <f t="shared" si="280"/>
        <v>0</v>
      </c>
      <c r="BP141" s="65">
        <f t="shared" si="280"/>
        <v>0</v>
      </c>
      <c r="BQ141" s="65">
        <f t="shared" si="280"/>
        <v>0</v>
      </c>
      <c r="BR141" s="65">
        <f t="shared" si="280"/>
        <v>0</v>
      </c>
      <c r="BT141" s="65">
        <f t="shared" ref="BT141:CE141" si="281">SUM(U141:U142)</f>
        <v>0</v>
      </c>
      <c r="BU141" s="65">
        <f t="shared" si="281"/>
        <v>0</v>
      </c>
      <c r="BV141" s="65">
        <f t="shared" si="281"/>
        <v>0</v>
      </c>
      <c r="BW141" s="65">
        <f t="shared" si="281"/>
        <v>0</v>
      </c>
      <c r="BX141" s="65">
        <f t="shared" si="281"/>
        <v>0</v>
      </c>
      <c r="BY141" s="65">
        <f t="shared" si="281"/>
        <v>0</v>
      </c>
      <c r="BZ141" s="65">
        <f t="shared" si="281"/>
        <v>0</v>
      </c>
      <c r="CA141" s="65">
        <f t="shared" si="281"/>
        <v>0</v>
      </c>
      <c r="CB141" s="65">
        <f t="shared" si="281"/>
        <v>0</v>
      </c>
      <c r="CC141" s="65">
        <f t="shared" si="281"/>
        <v>0</v>
      </c>
      <c r="CD141" s="65">
        <f t="shared" si="281"/>
        <v>0</v>
      </c>
      <c r="CE141" s="65">
        <f t="shared" si="281"/>
        <v>0</v>
      </c>
      <c r="CH141" s="66" t="s">
        <v>88</v>
      </c>
      <c r="CI141" s="65">
        <f t="shared" ref="CI141:CT141" si="282">IF(OR($D141="副園長",$D141="教頭",$D141="主任保育士",$D141="主幹教諭"),0,BG141)</f>
        <v>0</v>
      </c>
      <c r="CJ141" s="65">
        <f t="shared" si="282"/>
        <v>0</v>
      </c>
      <c r="CK141" s="65">
        <f t="shared" si="282"/>
        <v>0</v>
      </c>
      <c r="CL141" s="65">
        <f t="shared" si="282"/>
        <v>0</v>
      </c>
      <c r="CM141" s="65">
        <f t="shared" si="282"/>
        <v>0</v>
      </c>
      <c r="CN141" s="65">
        <f t="shared" si="282"/>
        <v>0</v>
      </c>
      <c r="CO141" s="65">
        <f t="shared" si="282"/>
        <v>0</v>
      </c>
      <c r="CP141" s="65">
        <f t="shared" si="282"/>
        <v>0</v>
      </c>
      <c r="CQ141" s="65">
        <f t="shared" si="282"/>
        <v>0</v>
      </c>
      <c r="CR141" s="65">
        <f t="shared" si="282"/>
        <v>0</v>
      </c>
      <c r="CS141" s="65">
        <f t="shared" si="282"/>
        <v>0</v>
      </c>
      <c r="CT141" s="65">
        <f t="shared" si="282"/>
        <v>0</v>
      </c>
    </row>
    <row r="142" spans="1:98">
      <c r="A142" s="305"/>
      <c r="B142" s="308"/>
      <c r="C142" s="308"/>
      <c r="D142" s="308"/>
      <c r="E142" s="311"/>
      <c r="F142" s="308"/>
      <c r="G142" s="78" t="s">
        <v>87</v>
      </c>
      <c r="H142" s="77"/>
      <c r="I142" s="76" t="str">
        <f t="shared" si="278"/>
        <v/>
      </c>
      <c r="J142" s="76" t="str">
        <f t="shared" si="278"/>
        <v/>
      </c>
      <c r="K142" s="76" t="str">
        <f t="shared" si="278"/>
        <v/>
      </c>
      <c r="L142" s="76" t="str">
        <f t="shared" si="278"/>
        <v/>
      </c>
      <c r="M142" s="76" t="str">
        <f t="shared" si="278"/>
        <v/>
      </c>
      <c r="N142" s="76" t="str">
        <f t="shared" si="278"/>
        <v/>
      </c>
      <c r="O142" s="76" t="str">
        <f t="shared" si="278"/>
        <v/>
      </c>
      <c r="P142" s="76" t="str">
        <f t="shared" si="278"/>
        <v/>
      </c>
      <c r="Q142" s="76" t="str">
        <f t="shared" si="278"/>
        <v/>
      </c>
      <c r="R142" s="76" t="str">
        <f t="shared" si="278"/>
        <v/>
      </c>
      <c r="S142" s="76" t="str">
        <f t="shared" si="278"/>
        <v/>
      </c>
      <c r="T142" s="73">
        <f t="shared" si="264"/>
        <v>0</v>
      </c>
      <c r="U142" s="75"/>
      <c r="V142" s="74" t="str">
        <f t="shared" si="279"/>
        <v/>
      </c>
      <c r="W142" s="74" t="str">
        <f t="shared" si="279"/>
        <v/>
      </c>
      <c r="X142" s="74" t="str">
        <f t="shared" si="279"/>
        <v/>
      </c>
      <c r="Y142" s="74" t="str">
        <f t="shared" si="279"/>
        <v/>
      </c>
      <c r="Z142" s="74" t="str">
        <f t="shared" si="279"/>
        <v/>
      </c>
      <c r="AA142" s="74" t="str">
        <f t="shared" si="279"/>
        <v/>
      </c>
      <c r="AB142" s="74" t="str">
        <f t="shared" si="279"/>
        <v/>
      </c>
      <c r="AC142" s="74" t="str">
        <f t="shared" si="279"/>
        <v/>
      </c>
      <c r="AD142" s="74" t="str">
        <f t="shared" si="279"/>
        <v/>
      </c>
      <c r="AE142" s="74" t="str">
        <f t="shared" si="279"/>
        <v/>
      </c>
      <c r="AF142" s="74" t="str">
        <f t="shared" si="279"/>
        <v/>
      </c>
      <c r="AG142" s="73">
        <f t="shared" si="265"/>
        <v>0</v>
      </c>
      <c r="AN142" s="62">
        <v>4</v>
      </c>
      <c r="AO142" s="62">
        <v>3</v>
      </c>
      <c r="AP142" s="62">
        <v>5</v>
      </c>
      <c r="AQ142" s="64">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62">
        <f ca="1">COUNTIF(INDIRECT("H"&amp;(ROW()+12*(($AN142-1)*3+$AO142)-ROW())/12+5):INDIRECT("S"&amp;(ROW()+12*(($AN142-1)*3+$AO142)-ROW())/12+5),AQ142)</f>
        <v>0</v>
      </c>
      <c r="AS142" s="64">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62">
        <f ca="1">COUNTIF(INDIRECT("U"&amp;(ROW()+12*(($AN142-1)*3+$AO142)-ROW())/12+5):INDIRECT("AF"&amp;(ROW()+12*(($AN142-1)*3+$AO142)-ROW())/12+5),AS142)</f>
        <v>0</v>
      </c>
      <c r="AU142" s="62">
        <f ca="1">IF(AND(AQ142+AS142&gt;0,AR142+AT142&gt;0),COUNTIF(AU$6:AU141,"&gt;0")+1,0)</f>
        <v>0</v>
      </c>
      <c r="BE142" s="62">
        <v>2</v>
      </c>
      <c r="BF142" s="62" t="s">
        <v>86</v>
      </c>
      <c r="BG142" s="65">
        <f t="shared" ref="BG142:BR142" si="283">IF(BG141+BT141&gt;$AJ$27,1,0)</f>
        <v>0</v>
      </c>
      <c r="BH142" s="65">
        <f t="shared" si="283"/>
        <v>0</v>
      </c>
      <c r="BI142" s="65">
        <f t="shared" si="283"/>
        <v>0</v>
      </c>
      <c r="BJ142" s="65">
        <f t="shared" si="283"/>
        <v>0</v>
      </c>
      <c r="BK142" s="65">
        <f t="shared" si="283"/>
        <v>0</v>
      </c>
      <c r="BL142" s="65">
        <f t="shared" si="283"/>
        <v>0</v>
      </c>
      <c r="BM142" s="65">
        <f t="shared" si="283"/>
        <v>0</v>
      </c>
      <c r="BN142" s="65">
        <f t="shared" si="283"/>
        <v>0</v>
      </c>
      <c r="BO142" s="65">
        <f t="shared" si="283"/>
        <v>0</v>
      </c>
      <c r="BP142" s="65">
        <f t="shared" si="283"/>
        <v>0</v>
      </c>
      <c r="BQ142" s="65">
        <f t="shared" si="283"/>
        <v>0</v>
      </c>
      <c r="BR142" s="65">
        <f t="shared" si="283"/>
        <v>0</v>
      </c>
      <c r="BT142" s="65"/>
      <c r="BU142" s="65"/>
      <c r="BV142" s="65"/>
      <c r="BW142" s="65"/>
      <c r="BX142" s="65"/>
      <c r="BY142" s="65"/>
      <c r="BZ142" s="65"/>
      <c r="CA142" s="65"/>
      <c r="CB142" s="65"/>
      <c r="CC142" s="65"/>
      <c r="CD142" s="65"/>
      <c r="CE142" s="65"/>
    </row>
    <row r="143" spans="1:98">
      <c r="A143" s="306"/>
      <c r="B143" s="309"/>
      <c r="C143" s="309"/>
      <c r="D143" s="309"/>
      <c r="E143" s="312"/>
      <c r="F143" s="309"/>
      <c r="G143" s="72" t="s">
        <v>162</v>
      </c>
      <c r="H143" s="71"/>
      <c r="I143" s="70"/>
      <c r="J143" s="70"/>
      <c r="K143" s="70"/>
      <c r="L143" s="70"/>
      <c r="M143" s="70"/>
      <c r="N143" s="70"/>
      <c r="O143" s="70"/>
      <c r="P143" s="70"/>
      <c r="Q143" s="70"/>
      <c r="R143" s="70"/>
      <c r="S143" s="70"/>
      <c r="T143" s="67">
        <f t="shared" si="264"/>
        <v>0</v>
      </c>
      <c r="U143" s="69"/>
      <c r="V143" s="68"/>
      <c r="W143" s="68"/>
      <c r="X143" s="68"/>
      <c r="Y143" s="68"/>
      <c r="Z143" s="68"/>
      <c r="AA143" s="68"/>
      <c r="AB143" s="68"/>
      <c r="AC143" s="68"/>
      <c r="AD143" s="68"/>
      <c r="AE143" s="68"/>
      <c r="AF143" s="68"/>
      <c r="AG143" s="67">
        <f t="shared" si="265"/>
        <v>0</v>
      </c>
      <c r="AN143" s="62">
        <v>4</v>
      </c>
      <c r="AO143" s="62">
        <v>3</v>
      </c>
      <c r="AP143" s="62">
        <v>6</v>
      </c>
      <c r="AQ143" s="64">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62">
        <f ca="1">COUNTIF(INDIRECT("H"&amp;(ROW()+12*(($AN143-1)*3+$AO143)-ROW())/12+5):INDIRECT("S"&amp;(ROW()+12*(($AN143-1)*3+$AO143)-ROW())/12+5),AQ143)</f>
        <v>0</v>
      </c>
      <c r="AS143" s="64">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62">
        <f ca="1">COUNTIF(INDIRECT("U"&amp;(ROW()+12*(($AN143-1)*3+$AO143)-ROW())/12+5):INDIRECT("AF"&amp;(ROW()+12*(($AN143-1)*3+$AO143)-ROW())/12+5),AS143)</f>
        <v>0</v>
      </c>
      <c r="AU143" s="62">
        <f ca="1">IF(AND(AQ143+AS143&gt;0,AR143+AT143&gt;0),COUNTIF(AU$6:AU142,"&gt;0")+1,0)</f>
        <v>0</v>
      </c>
      <c r="BE143" s="62">
        <v>3</v>
      </c>
      <c r="BF143" s="66"/>
      <c r="BG143" s="65"/>
      <c r="BH143" s="65"/>
      <c r="BI143" s="65"/>
      <c r="BJ143" s="65"/>
      <c r="BK143" s="65"/>
      <c r="BL143" s="65"/>
      <c r="BM143" s="65"/>
      <c r="BN143" s="65"/>
      <c r="BO143" s="65"/>
      <c r="BP143" s="65"/>
      <c r="BQ143" s="65"/>
      <c r="BR143" s="65"/>
      <c r="BT143" s="65"/>
      <c r="BU143" s="65"/>
      <c r="BV143" s="65"/>
      <c r="BW143" s="65"/>
      <c r="BX143" s="65"/>
      <c r="BY143" s="65"/>
      <c r="BZ143" s="65"/>
      <c r="CA143" s="65"/>
      <c r="CB143" s="65"/>
      <c r="CC143" s="65"/>
      <c r="CD143" s="65"/>
      <c r="CE143" s="65"/>
    </row>
    <row r="144" spans="1:98">
      <c r="A144" s="304">
        <v>47</v>
      </c>
      <c r="B144" s="307"/>
      <c r="C144" s="307"/>
      <c r="D144" s="307"/>
      <c r="E144" s="310"/>
      <c r="F144" s="307"/>
      <c r="G144" s="84" t="s">
        <v>89</v>
      </c>
      <c r="H144" s="83"/>
      <c r="I144" s="82" t="str">
        <f t="shared" ref="I144:S145" si="284">IF(H144="","",H144)</f>
        <v/>
      </c>
      <c r="J144" s="82" t="str">
        <f t="shared" si="284"/>
        <v/>
      </c>
      <c r="K144" s="82" t="str">
        <f t="shared" si="284"/>
        <v/>
      </c>
      <c r="L144" s="82" t="str">
        <f t="shared" si="284"/>
        <v/>
      </c>
      <c r="M144" s="82" t="str">
        <f t="shared" si="284"/>
        <v/>
      </c>
      <c r="N144" s="82" t="str">
        <f t="shared" si="284"/>
        <v/>
      </c>
      <c r="O144" s="82" t="str">
        <f t="shared" si="284"/>
        <v/>
      </c>
      <c r="P144" s="82" t="str">
        <f t="shared" si="284"/>
        <v/>
      </c>
      <c r="Q144" s="82" t="str">
        <f t="shared" si="284"/>
        <v/>
      </c>
      <c r="R144" s="82" t="str">
        <f t="shared" si="284"/>
        <v/>
      </c>
      <c r="S144" s="82" t="str">
        <f t="shared" si="284"/>
        <v/>
      </c>
      <c r="T144" s="79">
        <f t="shared" si="264"/>
        <v>0</v>
      </c>
      <c r="U144" s="81"/>
      <c r="V144" s="80" t="str">
        <f t="shared" ref="V144:AF145" si="285">IF(U144="","",U144)</f>
        <v/>
      </c>
      <c r="W144" s="80" t="str">
        <f t="shared" si="285"/>
        <v/>
      </c>
      <c r="X144" s="80" t="str">
        <f t="shared" si="285"/>
        <v/>
      </c>
      <c r="Y144" s="80" t="str">
        <f t="shared" si="285"/>
        <v/>
      </c>
      <c r="Z144" s="80" t="str">
        <f t="shared" si="285"/>
        <v/>
      </c>
      <c r="AA144" s="80" t="str">
        <f t="shared" si="285"/>
        <v/>
      </c>
      <c r="AB144" s="80" t="str">
        <f t="shared" si="285"/>
        <v/>
      </c>
      <c r="AC144" s="80" t="str">
        <f t="shared" si="285"/>
        <v/>
      </c>
      <c r="AD144" s="80" t="str">
        <f t="shared" si="285"/>
        <v/>
      </c>
      <c r="AE144" s="80" t="str">
        <f t="shared" si="285"/>
        <v/>
      </c>
      <c r="AF144" s="80" t="str">
        <f t="shared" si="285"/>
        <v/>
      </c>
      <c r="AG144" s="79">
        <f t="shared" si="265"/>
        <v>0</v>
      </c>
      <c r="AN144" s="62">
        <v>4</v>
      </c>
      <c r="AO144" s="62">
        <v>3</v>
      </c>
      <c r="AP144" s="62">
        <v>7</v>
      </c>
      <c r="AQ144" s="64">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62">
        <f ca="1">COUNTIF(INDIRECT("H"&amp;(ROW()+12*(($AN144-1)*3+$AO144)-ROW())/12+5):INDIRECT("S"&amp;(ROW()+12*(($AN144-1)*3+$AO144)-ROW())/12+5),AQ144)</f>
        <v>0</v>
      </c>
      <c r="AS144" s="64">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62">
        <f ca="1">COUNTIF(INDIRECT("U"&amp;(ROW()+12*(($AN144-1)*3+$AO144)-ROW())/12+5):INDIRECT("AF"&amp;(ROW()+12*(($AN144-1)*3+$AO144)-ROW())/12+5),AS144)</f>
        <v>0</v>
      </c>
      <c r="AU144" s="62">
        <f ca="1">IF(AND(AQ144+AS144&gt;0,AR144+AT144&gt;0),COUNTIF(AU$6:AU143,"&gt;0")+1,0)</f>
        <v>0</v>
      </c>
      <c r="BE144" s="62">
        <v>1</v>
      </c>
      <c r="BG144" s="65">
        <f t="shared" ref="BG144:BR144" si="286">SUM(H144:H145)</f>
        <v>0</v>
      </c>
      <c r="BH144" s="65">
        <f t="shared" si="286"/>
        <v>0</v>
      </c>
      <c r="BI144" s="65">
        <f t="shared" si="286"/>
        <v>0</v>
      </c>
      <c r="BJ144" s="65">
        <f t="shared" si="286"/>
        <v>0</v>
      </c>
      <c r="BK144" s="65">
        <f t="shared" si="286"/>
        <v>0</v>
      </c>
      <c r="BL144" s="65">
        <f t="shared" si="286"/>
        <v>0</v>
      </c>
      <c r="BM144" s="65">
        <f t="shared" si="286"/>
        <v>0</v>
      </c>
      <c r="BN144" s="65">
        <f t="shared" si="286"/>
        <v>0</v>
      </c>
      <c r="BO144" s="65">
        <f t="shared" si="286"/>
        <v>0</v>
      </c>
      <c r="BP144" s="65">
        <f t="shared" si="286"/>
        <v>0</v>
      </c>
      <c r="BQ144" s="65">
        <f t="shared" si="286"/>
        <v>0</v>
      </c>
      <c r="BR144" s="65">
        <f t="shared" si="286"/>
        <v>0</v>
      </c>
      <c r="BT144" s="65">
        <f t="shared" ref="BT144:CE144" si="287">SUM(U144:U145)</f>
        <v>0</v>
      </c>
      <c r="BU144" s="65">
        <f t="shared" si="287"/>
        <v>0</v>
      </c>
      <c r="BV144" s="65">
        <f t="shared" si="287"/>
        <v>0</v>
      </c>
      <c r="BW144" s="65">
        <f t="shared" si="287"/>
        <v>0</v>
      </c>
      <c r="BX144" s="65">
        <f t="shared" si="287"/>
        <v>0</v>
      </c>
      <c r="BY144" s="65">
        <f t="shared" si="287"/>
        <v>0</v>
      </c>
      <c r="BZ144" s="65">
        <f t="shared" si="287"/>
        <v>0</v>
      </c>
      <c r="CA144" s="65">
        <f t="shared" si="287"/>
        <v>0</v>
      </c>
      <c r="CB144" s="65">
        <f t="shared" si="287"/>
        <v>0</v>
      </c>
      <c r="CC144" s="65">
        <f t="shared" si="287"/>
        <v>0</v>
      </c>
      <c r="CD144" s="65">
        <f t="shared" si="287"/>
        <v>0</v>
      </c>
      <c r="CE144" s="65">
        <f t="shared" si="287"/>
        <v>0</v>
      </c>
      <c r="CH144" s="66" t="s">
        <v>88</v>
      </c>
      <c r="CI144" s="65">
        <f t="shared" ref="CI144:CT144" si="288">IF(OR($D144="副園長",$D144="教頭",$D144="主任保育士",$D144="主幹教諭"),0,BG144)</f>
        <v>0</v>
      </c>
      <c r="CJ144" s="65">
        <f t="shared" si="288"/>
        <v>0</v>
      </c>
      <c r="CK144" s="65">
        <f t="shared" si="288"/>
        <v>0</v>
      </c>
      <c r="CL144" s="65">
        <f t="shared" si="288"/>
        <v>0</v>
      </c>
      <c r="CM144" s="65">
        <f t="shared" si="288"/>
        <v>0</v>
      </c>
      <c r="CN144" s="65">
        <f t="shared" si="288"/>
        <v>0</v>
      </c>
      <c r="CO144" s="65">
        <f t="shared" si="288"/>
        <v>0</v>
      </c>
      <c r="CP144" s="65">
        <f t="shared" si="288"/>
        <v>0</v>
      </c>
      <c r="CQ144" s="65">
        <f t="shared" si="288"/>
        <v>0</v>
      </c>
      <c r="CR144" s="65">
        <f t="shared" si="288"/>
        <v>0</v>
      </c>
      <c r="CS144" s="65">
        <f t="shared" si="288"/>
        <v>0</v>
      </c>
      <c r="CT144" s="65">
        <f t="shared" si="288"/>
        <v>0</v>
      </c>
    </row>
    <row r="145" spans="1:98">
      <c r="A145" s="305"/>
      <c r="B145" s="308"/>
      <c r="C145" s="308"/>
      <c r="D145" s="308"/>
      <c r="E145" s="311"/>
      <c r="F145" s="308"/>
      <c r="G145" s="78" t="s">
        <v>87</v>
      </c>
      <c r="H145" s="77"/>
      <c r="I145" s="76" t="str">
        <f t="shared" si="284"/>
        <v/>
      </c>
      <c r="J145" s="76" t="str">
        <f t="shared" si="284"/>
        <v/>
      </c>
      <c r="K145" s="76" t="str">
        <f t="shared" si="284"/>
        <v/>
      </c>
      <c r="L145" s="76" t="str">
        <f t="shared" si="284"/>
        <v/>
      </c>
      <c r="M145" s="76" t="str">
        <f t="shared" si="284"/>
        <v/>
      </c>
      <c r="N145" s="76" t="str">
        <f t="shared" si="284"/>
        <v/>
      </c>
      <c r="O145" s="76" t="str">
        <f t="shared" si="284"/>
        <v/>
      </c>
      <c r="P145" s="76" t="str">
        <f t="shared" si="284"/>
        <v/>
      </c>
      <c r="Q145" s="76" t="str">
        <f t="shared" si="284"/>
        <v/>
      </c>
      <c r="R145" s="76" t="str">
        <f t="shared" si="284"/>
        <v/>
      </c>
      <c r="S145" s="76" t="str">
        <f t="shared" si="284"/>
        <v/>
      </c>
      <c r="T145" s="73">
        <f t="shared" si="264"/>
        <v>0</v>
      </c>
      <c r="U145" s="75"/>
      <c r="V145" s="74" t="str">
        <f t="shared" si="285"/>
        <v/>
      </c>
      <c r="W145" s="74" t="str">
        <f t="shared" si="285"/>
        <v/>
      </c>
      <c r="X145" s="74" t="str">
        <f t="shared" si="285"/>
        <v/>
      </c>
      <c r="Y145" s="74" t="str">
        <f t="shared" si="285"/>
        <v/>
      </c>
      <c r="Z145" s="74" t="str">
        <f t="shared" si="285"/>
        <v/>
      </c>
      <c r="AA145" s="74" t="str">
        <f t="shared" si="285"/>
        <v/>
      </c>
      <c r="AB145" s="74" t="str">
        <f t="shared" si="285"/>
        <v/>
      </c>
      <c r="AC145" s="74" t="str">
        <f t="shared" si="285"/>
        <v/>
      </c>
      <c r="AD145" s="74" t="str">
        <f t="shared" si="285"/>
        <v/>
      </c>
      <c r="AE145" s="74" t="str">
        <f t="shared" si="285"/>
        <v/>
      </c>
      <c r="AF145" s="74" t="str">
        <f t="shared" si="285"/>
        <v/>
      </c>
      <c r="AG145" s="73">
        <f t="shared" si="265"/>
        <v>0</v>
      </c>
      <c r="AN145" s="62">
        <v>4</v>
      </c>
      <c r="AO145" s="62">
        <v>3</v>
      </c>
      <c r="AP145" s="62">
        <v>8</v>
      </c>
      <c r="AQ145" s="64">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62">
        <f ca="1">COUNTIF(INDIRECT("H"&amp;(ROW()+12*(($AN145-1)*3+$AO145)-ROW())/12+5):INDIRECT("S"&amp;(ROW()+12*(($AN145-1)*3+$AO145)-ROW())/12+5),AQ145)</f>
        <v>0</v>
      </c>
      <c r="AS145" s="64">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62">
        <f ca="1">COUNTIF(INDIRECT("U"&amp;(ROW()+12*(($AN145-1)*3+$AO145)-ROW())/12+5):INDIRECT("AF"&amp;(ROW()+12*(($AN145-1)*3+$AO145)-ROW())/12+5),AS145)</f>
        <v>0</v>
      </c>
      <c r="AU145" s="62">
        <f ca="1">IF(AND(AQ145+AS145&gt;0,AR145+AT145&gt;0),COUNTIF(AU$6:AU144,"&gt;0")+1,0)</f>
        <v>0</v>
      </c>
      <c r="BE145" s="62">
        <v>2</v>
      </c>
      <c r="BF145" s="62" t="s">
        <v>86</v>
      </c>
      <c r="BG145" s="65">
        <f t="shared" ref="BG145:BR145" si="289">IF(BG144+BT144&gt;$AJ$27,1,0)</f>
        <v>0</v>
      </c>
      <c r="BH145" s="65">
        <f t="shared" si="289"/>
        <v>0</v>
      </c>
      <c r="BI145" s="65">
        <f t="shared" si="289"/>
        <v>0</v>
      </c>
      <c r="BJ145" s="65">
        <f t="shared" si="289"/>
        <v>0</v>
      </c>
      <c r="BK145" s="65">
        <f t="shared" si="289"/>
        <v>0</v>
      </c>
      <c r="BL145" s="65">
        <f t="shared" si="289"/>
        <v>0</v>
      </c>
      <c r="BM145" s="65">
        <f t="shared" si="289"/>
        <v>0</v>
      </c>
      <c r="BN145" s="65">
        <f t="shared" si="289"/>
        <v>0</v>
      </c>
      <c r="BO145" s="65">
        <f t="shared" si="289"/>
        <v>0</v>
      </c>
      <c r="BP145" s="65">
        <f t="shared" si="289"/>
        <v>0</v>
      </c>
      <c r="BQ145" s="65">
        <f t="shared" si="289"/>
        <v>0</v>
      </c>
      <c r="BR145" s="65">
        <f t="shared" si="289"/>
        <v>0</v>
      </c>
      <c r="BT145" s="65"/>
      <c r="BU145" s="65"/>
      <c r="BV145" s="65"/>
      <c r="BW145" s="65"/>
      <c r="BX145" s="65"/>
      <c r="BY145" s="65"/>
      <c r="BZ145" s="65"/>
      <c r="CA145" s="65"/>
      <c r="CB145" s="65"/>
      <c r="CC145" s="65"/>
      <c r="CD145" s="65"/>
      <c r="CE145" s="65"/>
    </row>
    <row r="146" spans="1:98">
      <c r="A146" s="306"/>
      <c r="B146" s="309"/>
      <c r="C146" s="309"/>
      <c r="D146" s="309"/>
      <c r="E146" s="312"/>
      <c r="F146" s="309"/>
      <c r="G146" s="72" t="s">
        <v>162</v>
      </c>
      <c r="H146" s="71"/>
      <c r="I146" s="70"/>
      <c r="J146" s="70"/>
      <c r="K146" s="70"/>
      <c r="L146" s="70"/>
      <c r="M146" s="70"/>
      <c r="N146" s="70"/>
      <c r="O146" s="70"/>
      <c r="P146" s="70"/>
      <c r="Q146" s="70"/>
      <c r="R146" s="70"/>
      <c r="S146" s="70"/>
      <c r="T146" s="67">
        <f t="shared" si="264"/>
        <v>0</v>
      </c>
      <c r="U146" s="69"/>
      <c r="V146" s="68"/>
      <c r="W146" s="68"/>
      <c r="X146" s="68"/>
      <c r="Y146" s="68"/>
      <c r="Z146" s="68"/>
      <c r="AA146" s="68"/>
      <c r="AB146" s="68"/>
      <c r="AC146" s="68"/>
      <c r="AD146" s="68"/>
      <c r="AE146" s="68"/>
      <c r="AF146" s="68"/>
      <c r="AG146" s="67">
        <f t="shared" si="265"/>
        <v>0</v>
      </c>
      <c r="AN146" s="62">
        <v>4</v>
      </c>
      <c r="AO146" s="62">
        <v>3</v>
      </c>
      <c r="AP146" s="62">
        <v>9</v>
      </c>
      <c r="AQ146" s="64">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62">
        <f ca="1">COUNTIF(INDIRECT("H"&amp;(ROW()+12*(($AN146-1)*3+$AO146)-ROW())/12+5):INDIRECT("S"&amp;(ROW()+12*(($AN146-1)*3+$AO146)-ROW())/12+5),AQ146)</f>
        <v>0</v>
      </c>
      <c r="AS146" s="64">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62">
        <f ca="1">COUNTIF(INDIRECT("U"&amp;(ROW()+12*(($AN146-1)*3+$AO146)-ROW())/12+5):INDIRECT("AF"&amp;(ROW()+12*(($AN146-1)*3+$AO146)-ROW())/12+5),AS146)</f>
        <v>0</v>
      </c>
      <c r="AU146" s="62">
        <f ca="1">IF(AND(AQ146+AS146&gt;0,AR146+AT146&gt;0),COUNTIF(AU$6:AU145,"&gt;0")+1,0)</f>
        <v>0</v>
      </c>
      <c r="BE146" s="62">
        <v>3</v>
      </c>
      <c r="BF146" s="66"/>
      <c r="BG146" s="65"/>
      <c r="BH146" s="65"/>
      <c r="BI146" s="65"/>
      <c r="BJ146" s="65"/>
      <c r="BK146" s="65"/>
      <c r="BL146" s="65"/>
      <c r="BM146" s="65"/>
      <c r="BN146" s="65"/>
      <c r="BO146" s="65"/>
      <c r="BP146" s="65"/>
      <c r="BQ146" s="65"/>
      <c r="BR146" s="65"/>
      <c r="BT146" s="65"/>
      <c r="BU146" s="65"/>
      <c r="BV146" s="65"/>
      <c r="BW146" s="65"/>
      <c r="BX146" s="65"/>
      <c r="BY146" s="65"/>
      <c r="BZ146" s="65"/>
      <c r="CA146" s="65"/>
      <c r="CB146" s="65"/>
      <c r="CC146" s="65"/>
      <c r="CD146" s="65"/>
      <c r="CE146" s="65"/>
    </row>
    <row r="147" spans="1:98">
      <c r="A147" s="304">
        <v>48</v>
      </c>
      <c r="B147" s="307"/>
      <c r="C147" s="307"/>
      <c r="D147" s="307"/>
      <c r="E147" s="310"/>
      <c r="F147" s="307"/>
      <c r="G147" s="84" t="s">
        <v>89</v>
      </c>
      <c r="H147" s="83"/>
      <c r="I147" s="82" t="str">
        <f t="shared" ref="I147:S148" si="290">IF(H147="","",H147)</f>
        <v/>
      </c>
      <c r="J147" s="82" t="str">
        <f t="shared" si="290"/>
        <v/>
      </c>
      <c r="K147" s="82" t="str">
        <f t="shared" si="290"/>
        <v/>
      </c>
      <c r="L147" s="82" t="str">
        <f t="shared" si="290"/>
        <v/>
      </c>
      <c r="M147" s="82" t="str">
        <f t="shared" si="290"/>
        <v/>
      </c>
      <c r="N147" s="82" t="str">
        <f t="shared" si="290"/>
        <v/>
      </c>
      <c r="O147" s="82" t="str">
        <f t="shared" si="290"/>
        <v/>
      </c>
      <c r="P147" s="82" t="str">
        <f t="shared" si="290"/>
        <v/>
      </c>
      <c r="Q147" s="82" t="str">
        <f t="shared" si="290"/>
        <v/>
      </c>
      <c r="R147" s="82" t="str">
        <f t="shared" si="290"/>
        <v/>
      </c>
      <c r="S147" s="82" t="str">
        <f t="shared" si="290"/>
        <v/>
      </c>
      <c r="T147" s="79">
        <f t="shared" si="264"/>
        <v>0</v>
      </c>
      <c r="U147" s="81"/>
      <c r="V147" s="80" t="str">
        <f t="shared" ref="V147:AF148" si="291">IF(U147="","",U147)</f>
        <v/>
      </c>
      <c r="W147" s="80" t="str">
        <f t="shared" si="291"/>
        <v/>
      </c>
      <c r="X147" s="80" t="str">
        <f t="shared" si="291"/>
        <v/>
      </c>
      <c r="Y147" s="80" t="str">
        <f t="shared" si="291"/>
        <v/>
      </c>
      <c r="Z147" s="80" t="str">
        <f t="shared" si="291"/>
        <v/>
      </c>
      <c r="AA147" s="80" t="str">
        <f t="shared" si="291"/>
        <v/>
      </c>
      <c r="AB147" s="80" t="str">
        <f t="shared" si="291"/>
        <v/>
      </c>
      <c r="AC147" s="80" t="str">
        <f t="shared" si="291"/>
        <v/>
      </c>
      <c r="AD147" s="80" t="str">
        <f t="shared" si="291"/>
        <v/>
      </c>
      <c r="AE147" s="80" t="str">
        <f t="shared" si="291"/>
        <v/>
      </c>
      <c r="AF147" s="80" t="str">
        <f t="shared" si="291"/>
        <v/>
      </c>
      <c r="AG147" s="79">
        <f t="shared" si="265"/>
        <v>0</v>
      </c>
      <c r="AN147" s="62">
        <v>4</v>
      </c>
      <c r="AO147" s="62">
        <v>3</v>
      </c>
      <c r="AP147" s="62">
        <v>10</v>
      </c>
      <c r="AQ147" s="64">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62">
        <f ca="1">COUNTIF(INDIRECT("H"&amp;(ROW()+12*(($AN147-1)*3+$AO147)-ROW())/12+5):INDIRECT("S"&amp;(ROW()+12*(($AN147-1)*3+$AO147)-ROW())/12+5),AQ147)</f>
        <v>0</v>
      </c>
      <c r="AS147" s="64">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62">
        <f ca="1">COUNTIF(INDIRECT("U"&amp;(ROW()+12*(($AN147-1)*3+$AO147)-ROW())/12+5):INDIRECT("AF"&amp;(ROW()+12*(($AN147-1)*3+$AO147)-ROW())/12+5),AS147)</f>
        <v>0</v>
      </c>
      <c r="AU147" s="62">
        <f ca="1">IF(AND(AQ147+AS147&gt;0,AR147+AT147&gt;0),COUNTIF(AU$6:AU146,"&gt;0")+1,0)</f>
        <v>0</v>
      </c>
      <c r="BE147" s="62">
        <v>1</v>
      </c>
      <c r="BG147" s="65">
        <f t="shared" ref="BG147:BR147" si="292">SUM(H147:H148)</f>
        <v>0</v>
      </c>
      <c r="BH147" s="65">
        <f t="shared" si="292"/>
        <v>0</v>
      </c>
      <c r="BI147" s="65">
        <f t="shared" si="292"/>
        <v>0</v>
      </c>
      <c r="BJ147" s="65">
        <f t="shared" si="292"/>
        <v>0</v>
      </c>
      <c r="BK147" s="65">
        <f t="shared" si="292"/>
        <v>0</v>
      </c>
      <c r="BL147" s="65">
        <f t="shared" si="292"/>
        <v>0</v>
      </c>
      <c r="BM147" s="65">
        <f t="shared" si="292"/>
        <v>0</v>
      </c>
      <c r="BN147" s="65">
        <f t="shared" si="292"/>
        <v>0</v>
      </c>
      <c r="BO147" s="65">
        <f t="shared" si="292"/>
        <v>0</v>
      </c>
      <c r="BP147" s="65">
        <f t="shared" si="292"/>
        <v>0</v>
      </c>
      <c r="BQ147" s="65">
        <f t="shared" si="292"/>
        <v>0</v>
      </c>
      <c r="BR147" s="65">
        <f t="shared" si="292"/>
        <v>0</v>
      </c>
      <c r="BT147" s="65">
        <f t="shared" ref="BT147:CE147" si="293">SUM(U147:U148)</f>
        <v>0</v>
      </c>
      <c r="BU147" s="65">
        <f t="shared" si="293"/>
        <v>0</v>
      </c>
      <c r="BV147" s="65">
        <f t="shared" si="293"/>
        <v>0</v>
      </c>
      <c r="BW147" s="65">
        <f t="shared" si="293"/>
        <v>0</v>
      </c>
      <c r="BX147" s="65">
        <f t="shared" si="293"/>
        <v>0</v>
      </c>
      <c r="BY147" s="65">
        <f t="shared" si="293"/>
        <v>0</v>
      </c>
      <c r="BZ147" s="65">
        <f t="shared" si="293"/>
        <v>0</v>
      </c>
      <c r="CA147" s="65">
        <f t="shared" si="293"/>
        <v>0</v>
      </c>
      <c r="CB147" s="65">
        <f t="shared" si="293"/>
        <v>0</v>
      </c>
      <c r="CC147" s="65">
        <f t="shared" si="293"/>
        <v>0</v>
      </c>
      <c r="CD147" s="65">
        <f t="shared" si="293"/>
        <v>0</v>
      </c>
      <c r="CE147" s="65">
        <f t="shared" si="293"/>
        <v>0</v>
      </c>
      <c r="CH147" s="66" t="s">
        <v>88</v>
      </c>
      <c r="CI147" s="65">
        <f t="shared" ref="CI147:CT147" si="294">IF(OR($D147="副園長",$D147="教頭",$D147="主任保育士",$D147="主幹教諭"),0,BG147)</f>
        <v>0</v>
      </c>
      <c r="CJ147" s="65">
        <f t="shared" si="294"/>
        <v>0</v>
      </c>
      <c r="CK147" s="65">
        <f t="shared" si="294"/>
        <v>0</v>
      </c>
      <c r="CL147" s="65">
        <f t="shared" si="294"/>
        <v>0</v>
      </c>
      <c r="CM147" s="65">
        <f t="shared" si="294"/>
        <v>0</v>
      </c>
      <c r="CN147" s="65">
        <f t="shared" si="294"/>
        <v>0</v>
      </c>
      <c r="CO147" s="65">
        <f t="shared" si="294"/>
        <v>0</v>
      </c>
      <c r="CP147" s="65">
        <f t="shared" si="294"/>
        <v>0</v>
      </c>
      <c r="CQ147" s="65">
        <f t="shared" si="294"/>
        <v>0</v>
      </c>
      <c r="CR147" s="65">
        <f t="shared" si="294"/>
        <v>0</v>
      </c>
      <c r="CS147" s="65">
        <f t="shared" si="294"/>
        <v>0</v>
      </c>
      <c r="CT147" s="65">
        <f t="shared" si="294"/>
        <v>0</v>
      </c>
    </row>
    <row r="148" spans="1:98">
      <c r="A148" s="305"/>
      <c r="B148" s="308"/>
      <c r="C148" s="308"/>
      <c r="D148" s="308"/>
      <c r="E148" s="311"/>
      <c r="F148" s="308"/>
      <c r="G148" s="78" t="s">
        <v>87</v>
      </c>
      <c r="H148" s="77"/>
      <c r="I148" s="76" t="str">
        <f t="shared" si="290"/>
        <v/>
      </c>
      <c r="J148" s="76" t="str">
        <f t="shared" si="290"/>
        <v/>
      </c>
      <c r="K148" s="76" t="str">
        <f t="shared" si="290"/>
        <v/>
      </c>
      <c r="L148" s="76" t="str">
        <f t="shared" si="290"/>
        <v/>
      </c>
      <c r="M148" s="76" t="str">
        <f t="shared" si="290"/>
        <v/>
      </c>
      <c r="N148" s="76" t="str">
        <f t="shared" si="290"/>
        <v/>
      </c>
      <c r="O148" s="76" t="str">
        <f t="shared" si="290"/>
        <v/>
      </c>
      <c r="P148" s="76" t="str">
        <f t="shared" si="290"/>
        <v/>
      </c>
      <c r="Q148" s="76" t="str">
        <f t="shared" si="290"/>
        <v/>
      </c>
      <c r="R148" s="76" t="str">
        <f t="shared" si="290"/>
        <v/>
      </c>
      <c r="S148" s="76" t="str">
        <f t="shared" si="290"/>
        <v/>
      </c>
      <c r="T148" s="73">
        <f t="shared" si="264"/>
        <v>0</v>
      </c>
      <c r="U148" s="75"/>
      <c r="V148" s="74" t="str">
        <f t="shared" si="291"/>
        <v/>
      </c>
      <c r="W148" s="74" t="str">
        <f t="shared" si="291"/>
        <v/>
      </c>
      <c r="X148" s="74" t="str">
        <f t="shared" si="291"/>
        <v/>
      </c>
      <c r="Y148" s="74" t="str">
        <f t="shared" si="291"/>
        <v/>
      </c>
      <c r="Z148" s="74" t="str">
        <f t="shared" si="291"/>
        <v/>
      </c>
      <c r="AA148" s="74" t="str">
        <f t="shared" si="291"/>
        <v/>
      </c>
      <c r="AB148" s="74" t="str">
        <f t="shared" si="291"/>
        <v/>
      </c>
      <c r="AC148" s="74" t="str">
        <f t="shared" si="291"/>
        <v/>
      </c>
      <c r="AD148" s="74" t="str">
        <f t="shared" si="291"/>
        <v/>
      </c>
      <c r="AE148" s="74" t="str">
        <f t="shared" si="291"/>
        <v/>
      </c>
      <c r="AF148" s="74" t="str">
        <f t="shared" si="291"/>
        <v/>
      </c>
      <c r="AG148" s="73">
        <f t="shared" si="265"/>
        <v>0</v>
      </c>
      <c r="AN148" s="62">
        <v>4</v>
      </c>
      <c r="AO148" s="62">
        <v>3</v>
      </c>
      <c r="AP148" s="62">
        <v>11</v>
      </c>
      <c r="AQ148" s="64">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62">
        <f ca="1">COUNTIF(INDIRECT("H"&amp;(ROW()+12*(($AN148-1)*3+$AO148)-ROW())/12+5):INDIRECT("S"&amp;(ROW()+12*(($AN148-1)*3+$AO148)-ROW())/12+5),AQ148)</f>
        <v>0</v>
      </c>
      <c r="AS148" s="64">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62">
        <f ca="1">COUNTIF(INDIRECT("U"&amp;(ROW()+12*(($AN148-1)*3+$AO148)-ROW())/12+5):INDIRECT("AF"&amp;(ROW()+12*(($AN148-1)*3+$AO148)-ROW())/12+5),AS148)</f>
        <v>0</v>
      </c>
      <c r="AU148" s="62">
        <f ca="1">IF(AND(AQ148+AS148&gt;0,AR148+AT148&gt;0),COUNTIF(AU$6:AU147,"&gt;0")+1,0)</f>
        <v>0</v>
      </c>
      <c r="BE148" s="62">
        <v>2</v>
      </c>
      <c r="BF148" s="62" t="s">
        <v>86</v>
      </c>
      <c r="BG148" s="65">
        <f t="shared" ref="BG148:BR148" si="295">IF(BG147+BT147&gt;$AJ$27,1,0)</f>
        <v>0</v>
      </c>
      <c r="BH148" s="65">
        <f t="shared" si="295"/>
        <v>0</v>
      </c>
      <c r="BI148" s="65">
        <f t="shared" si="295"/>
        <v>0</v>
      </c>
      <c r="BJ148" s="65">
        <f t="shared" si="295"/>
        <v>0</v>
      </c>
      <c r="BK148" s="65">
        <f t="shared" si="295"/>
        <v>0</v>
      </c>
      <c r="BL148" s="65">
        <f t="shared" si="295"/>
        <v>0</v>
      </c>
      <c r="BM148" s="65">
        <f t="shared" si="295"/>
        <v>0</v>
      </c>
      <c r="BN148" s="65">
        <f t="shared" si="295"/>
        <v>0</v>
      </c>
      <c r="BO148" s="65">
        <f t="shared" si="295"/>
        <v>0</v>
      </c>
      <c r="BP148" s="65">
        <f t="shared" si="295"/>
        <v>0</v>
      </c>
      <c r="BQ148" s="65">
        <f t="shared" si="295"/>
        <v>0</v>
      </c>
      <c r="BR148" s="65">
        <f t="shared" si="295"/>
        <v>0</v>
      </c>
      <c r="BT148" s="65"/>
      <c r="BU148" s="65"/>
      <c r="BV148" s="65"/>
      <c r="BW148" s="65"/>
      <c r="BX148" s="65"/>
      <c r="BY148" s="65"/>
      <c r="BZ148" s="65"/>
      <c r="CA148" s="65"/>
      <c r="CB148" s="65"/>
      <c r="CC148" s="65"/>
      <c r="CD148" s="65"/>
      <c r="CE148" s="65"/>
    </row>
    <row r="149" spans="1:98">
      <c r="A149" s="306"/>
      <c r="B149" s="309"/>
      <c r="C149" s="309"/>
      <c r="D149" s="309"/>
      <c r="E149" s="312"/>
      <c r="F149" s="309"/>
      <c r="G149" s="72" t="s">
        <v>162</v>
      </c>
      <c r="H149" s="71"/>
      <c r="I149" s="70"/>
      <c r="J149" s="70"/>
      <c r="K149" s="70"/>
      <c r="L149" s="70"/>
      <c r="M149" s="70"/>
      <c r="N149" s="70"/>
      <c r="O149" s="70"/>
      <c r="P149" s="70"/>
      <c r="Q149" s="70"/>
      <c r="R149" s="70"/>
      <c r="S149" s="70"/>
      <c r="T149" s="67">
        <f t="shared" si="264"/>
        <v>0</v>
      </c>
      <c r="U149" s="69"/>
      <c r="V149" s="68"/>
      <c r="W149" s="68"/>
      <c r="X149" s="68"/>
      <c r="Y149" s="68"/>
      <c r="Z149" s="68"/>
      <c r="AA149" s="68"/>
      <c r="AB149" s="68"/>
      <c r="AC149" s="68"/>
      <c r="AD149" s="68"/>
      <c r="AE149" s="68"/>
      <c r="AF149" s="68"/>
      <c r="AG149" s="67">
        <f t="shared" si="265"/>
        <v>0</v>
      </c>
      <c r="AN149" s="62">
        <v>4</v>
      </c>
      <c r="AO149" s="62">
        <v>3</v>
      </c>
      <c r="AP149" s="62">
        <v>12</v>
      </c>
      <c r="AQ149" s="64">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62">
        <f ca="1">COUNTIF(INDIRECT("H"&amp;(ROW()+12*(($AN149-1)*3+$AO149)-ROW())/12+5):INDIRECT("S"&amp;(ROW()+12*(($AN149-1)*3+$AO149)-ROW())/12+5),AQ149)</f>
        <v>0</v>
      </c>
      <c r="AS149" s="64">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62">
        <f ca="1">COUNTIF(INDIRECT("U"&amp;(ROW()+12*(($AN149-1)*3+$AO149)-ROW())/12+5):INDIRECT("AF"&amp;(ROW()+12*(($AN149-1)*3+$AO149)-ROW())/12+5),AS149)</f>
        <v>0</v>
      </c>
      <c r="AU149" s="62">
        <f ca="1">IF(AND(AQ149+AS149&gt;0,AR149+AT149&gt;0),COUNTIF(AU$6:AU148,"&gt;0")+1,0)</f>
        <v>0</v>
      </c>
      <c r="BE149" s="62">
        <v>3</v>
      </c>
      <c r="BF149" s="66"/>
      <c r="BG149" s="65"/>
      <c r="BH149" s="65"/>
      <c r="BI149" s="65"/>
      <c r="BJ149" s="65"/>
      <c r="BK149" s="65"/>
      <c r="BL149" s="65"/>
      <c r="BM149" s="65"/>
      <c r="BN149" s="65"/>
      <c r="BO149" s="65"/>
      <c r="BP149" s="65"/>
      <c r="BQ149" s="65"/>
      <c r="BR149" s="65"/>
    </row>
    <row r="150" spans="1:98">
      <c r="A150" s="304">
        <v>49</v>
      </c>
      <c r="B150" s="307"/>
      <c r="C150" s="307"/>
      <c r="D150" s="307"/>
      <c r="E150" s="310"/>
      <c r="F150" s="307"/>
      <c r="G150" s="84" t="s">
        <v>89</v>
      </c>
      <c r="H150" s="83"/>
      <c r="I150" s="82" t="str">
        <f t="shared" ref="I150:S151" si="296">IF(H150="","",H150)</f>
        <v/>
      </c>
      <c r="J150" s="82" t="str">
        <f t="shared" si="296"/>
        <v/>
      </c>
      <c r="K150" s="82" t="str">
        <f t="shared" si="296"/>
        <v/>
      </c>
      <c r="L150" s="82" t="str">
        <f t="shared" si="296"/>
        <v/>
      </c>
      <c r="M150" s="82" t="str">
        <f t="shared" si="296"/>
        <v/>
      </c>
      <c r="N150" s="82" t="str">
        <f t="shared" si="296"/>
        <v/>
      </c>
      <c r="O150" s="82" t="str">
        <f t="shared" si="296"/>
        <v/>
      </c>
      <c r="P150" s="82" t="str">
        <f t="shared" si="296"/>
        <v/>
      </c>
      <c r="Q150" s="82" t="str">
        <f t="shared" si="296"/>
        <v/>
      </c>
      <c r="R150" s="82" t="str">
        <f t="shared" si="296"/>
        <v/>
      </c>
      <c r="S150" s="82" t="str">
        <f t="shared" si="296"/>
        <v/>
      </c>
      <c r="T150" s="79">
        <f t="shared" si="264"/>
        <v>0</v>
      </c>
      <c r="U150" s="81"/>
      <c r="V150" s="80" t="str">
        <f t="shared" ref="V150:AF151" si="297">IF(U150="","",U150)</f>
        <v/>
      </c>
      <c r="W150" s="80" t="str">
        <f t="shared" si="297"/>
        <v/>
      </c>
      <c r="X150" s="80" t="str">
        <f t="shared" si="297"/>
        <v/>
      </c>
      <c r="Y150" s="80" t="str">
        <f t="shared" si="297"/>
        <v/>
      </c>
      <c r="Z150" s="80" t="str">
        <f t="shared" si="297"/>
        <v/>
      </c>
      <c r="AA150" s="80" t="str">
        <f t="shared" si="297"/>
        <v/>
      </c>
      <c r="AB150" s="80" t="str">
        <f t="shared" si="297"/>
        <v/>
      </c>
      <c r="AC150" s="80" t="str">
        <f t="shared" si="297"/>
        <v/>
      </c>
      <c r="AD150" s="80" t="str">
        <f t="shared" si="297"/>
        <v/>
      </c>
      <c r="AE150" s="80" t="str">
        <f t="shared" si="297"/>
        <v/>
      </c>
      <c r="AF150" s="80" t="str">
        <f t="shared" si="297"/>
        <v/>
      </c>
      <c r="AG150" s="79">
        <f t="shared" si="265"/>
        <v>0</v>
      </c>
      <c r="AN150" s="62">
        <v>5</v>
      </c>
      <c r="AO150" s="62">
        <v>1</v>
      </c>
      <c r="AP150" s="62">
        <v>1</v>
      </c>
      <c r="AQ150" s="64">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62">
        <f ca="1">COUNTIF(INDIRECT("H"&amp;(ROW()+12*(($AN150-1)*3+$AO150)-ROW())/12+5):INDIRECT("S"&amp;(ROW()+12*(($AN150-1)*3+$AO150)-ROW())/12+5),AQ150)</f>
        <v>0</v>
      </c>
      <c r="AS150" s="64">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62">
        <f ca="1">COUNTIF(INDIRECT("U"&amp;(ROW()+12*(($AN150-1)*3+$AO150)-ROW())/12+5):INDIRECT("AF"&amp;(ROW()+12*(($AN150-1)*3+$AO150)-ROW())/12+5),AS150)</f>
        <v>0</v>
      </c>
      <c r="AU150" s="62">
        <f ca="1">IF(AND(AQ150+AS150&gt;0,AR150+AT150&gt;0),COUNTIF(AU$6:AU149,"&gt;0")+1,0)</f>
        <v>0</v>
      </c>
      <c r="BE150" s="62">
        <v>1</v>
      </c>
      <c r="BG150" s="65">
        <f t="shared" ref="BG150:BR150" si="298">SUM(H150:H151)</f>
        <v>0</v>
      </c>
      <c r="BH150" s="65">
        <f t="shared" si="298"/>
        <v>0</v>
      </c>
      <c r="BI150" s="65">
        <f t="shared" si="298"/>
        <v>0</v>
      </c>
      <c r="BJ150" s="65">
        <f t="shared" si="298"/>
        <v>0</v>
      </c>
      <c r="BK150" s="65">
        <f t="shared" si="298"/>
        <v>0</v>
      </c>
      <c r="BL150" s="65">
        <f t="shared" si="298"/>
        <v>0</v>
      </c>
      <c r="BM150" s="65">
        <f t="shared" si="298"/>
        <v>0</v>
      </c>
      <c r="BN150" s="65">
        <f t="shared" si="298"/>
        <v>0</v>
      </c>
      <c r="BO150" s="65">
        <f t="shared" si="298"/>
        <v>0</v>
      </c>
      <c r="BP150" s="65">
        <f t="shared" si="298"/>
        <v>0</v>
      </c>
      <c r="BQ150" s="65">
        <f t="shared" si="298"/>
        <v>0</v>
      </c>
      <c r="BR150" s="65">
        <f t="shared" si="298"/>
        <v>0</v>
      </c>
      <c r="BT150" s="65">
        <f t="shared" ref="BT150:CE150" si="299">SUM(U150:U151)</f>
        <v>0</v>
      </c>
      <c r="BU150" s="65">
        <f t="shared" si="299"/>
        <v>0</v>
      </c>
      <c r="BV150" s="65">
        <f t="shared" si="299"/>
        <v>0</v>
      </c>
      <c r="BW150" s="65">
        <f t="shared" si="299"/>
        <v>0</v>
      </c>
      <c r="BX150" s="65">
        <f t="shared" si="299"/>
        <v>0</v>
      </c>
      <c r="BY150" s="65">
        <f t="shared" si="299"/>
        <v>0</v>
      </c>
      <c r="BZ150" s="65">
        <f t="shared" si="299"/>
        <v>0</v>
      </c>
      <c r="CA150" s="65">
        <f t="shared" si="299"/>
        <v>0</v>
      </c>
      <c r="CB150" s="65">
        <f t="shared" si="299"/>
        <v>0</v>
      </c>
      <c r="CC150" s="65">
        <f t="shared" si="299"/>
        <v>0</v>
      </c>
      <c r="CD150" s="65">
        <f t="shared" si="299"/>
        <v>0</v>
      </c>
      <c r="CE150" s="65">
        <f t="shared" si="299"/>
        <v>0</v>
      </c>
      <c r="CH150" s="66" t="s">
        <v>88</v>
      </c>
      <c r="CI150" s="65">
        <f t="shared" ref="CI150:CT150" si="300">IF(OR($D150="副園長",$D150="教頭",$D150="主任保育士",$D150="主幹教諭"),0,BG150)</f>
        <v>0</v>
      </c>
      <c r="CJ150" s="65">
        <f t="shared" si="300"/>
        <v>0</v>
      </c>
      <c r="CK150" s="65">
        <f t="shared" si="300"/>
        <v>0</v>
      </c>
      <c r="CL150" s="65">
        <f t="shared" si="300"/>
        <v>0</v>
      </c>
      <c r="CM150" s="65">
        <f t="shared" si="300"/>
        <v>0</v>
      </c>
      <c r="CN150" s="65">
        <f t="shared" si="300"/>
        <v>0</v>
      </c>
      <c r="CO150" s="65">
        <f t="shared" si="300"/>
        <v>0</v>
      </c>
      <c r="CP150" s="65">
        <f t="shared" si="300"/>
        <v>0</v>
      </c>
      <c r="CQ150" s="65">
        <f t="shared" si="300"/>
        <v>0</v>
      </c>
      <c r="CR150" s="65">
        <f t="shared" si="300"/>
        <v>0</v>
      </c>
      <c r="CS150" s="65">
        <f t="shared" si="300"/>
        <v>0</v>
      </c>
      <c r="CT150" s="65">
        <f t="shared" si="300"/>
        <v>0</v>
      </c>
    </row>
    <row r="151" spans="1:98">
      <c r="A151" s="305"/>
      <c r="B151" s="308"/>
      <c r="C151" s="308"/>
      <c r="D151" s="308"/>
      <c r="E151" s="311"/>
      <c r="F151" s="308"/>
      <c r="G151" s="78" t="s">
        <v>87</v>
      </c>
      <c r="H151" s="77"/>
      <c r="I151" s="76" t="str">
        <f t="shared" si="296"/>
        <v/>
      </c>
      <c r="J151" s="76" t="str">
        <f t="shared" si="296"/>
        <v/>
      </c>
      <c r="K151" s="76" t="str">
        <f t="shared" si="296"/>
        <v/>
      </c>
      <c r="L151" s="76" t="str">
        <f t="shared" si="296"/>
        <v/>
      </c>
      <c r="M151" s="76" t="str">
        <f t="shared" si="296"/>
        <v/>
      </c>
      <c r="N151" s="76" t="str">
        <f t="shared" si="296"/>
        <v/>
      </c>
      <c r="O151" s="76" t="str">
        <f t="shared" si="296"/>
        <v/>
      </c>
      <c r="P151" s="76" t="str">
        <f t="shared" si="296"/>
        <v/>
      </c>
      <c r="Q151" s="76" t="str">
        <f t="shared" si="296"/>
        <v/>
      </c>
      <c r="R151" s="76" t="str">
        <f t="shared" si="296"/>
        <v/>
      </c>
      <c r="S151" s="76" t="str">
        <f t="shared" si="296"/>
        <v/>
      </c>
      <c r="T151" s="73">
        <f t="shared" si="264"/>
        <v>0</v>
      </c>
      <c r="U151" s="75"/>
      <c r="V151" s="74" t="str">
        <f t="shared" si="297"/>
        <v/>
      </c>
      <c r="W151" s="74" t="str">
        <f t="shared" si="297"/>
        <v/>
      </c>
      <c r="X151" s="74" t="str">
        <f t="shared" si="297"/>
        <v/>
      </c>
      <c r="Y151" s="74" t="str">
        <f t="shared" si="297"/>
        <v/>
      </c>
      <c r="Z151" s="74" t="str">
        <f t="shared" si="297"/>
        <v/>
      </c>
      <c r="AA151" s="74" t="str">
        <f t="shared" si="297"/>
        <v/>
      </c>
      <c r="AB151" s="74" t="str">
        <f t="shared" si="297"/>
        <v/>
      </c>
      <c r="AC151" s="74" t="str">
        <f t="shared" si="297"/>
        <v/>
      </c>
      <c r="AD151" s="74" t="str">
        <f t="shared" si="297"/>
        <v/>
      </c>
      <c r="AE151" s="74" t="str">
        <f t="shared" si="297"/>
        <v/>
      </c>
      <c r="AF151" s="74" t="str">
        <f t="shared" si="297"/>
        <v/>
      </c>
      <c r="AG151" s="73">
        <f t="shared" si="265"/>
        <v>0</v>
      </c>
      <c r="AN151" s="62">
        <v>5</v>
      </c>
      <c r="AO151" s="62">
        <v>1</v>
      </c>
      <c r="AP151" s="62">
        <v>2</v>
      </c>
      <c r="AQ151" s="64">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62">
        <f ca="1">COUNTIF(INDIRECT("H"&amp;(ROW()+12*(($AN151-1)*3+$AO151)-ROW())/12+5):INDIRECT("S"&amp;(ROW()+12*(($AN151-1)*3+$AO151)-ROW())/12+5),AQ151)</f>
        <v>0</v>
      </c>
      <c r="AS151" s="64">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62">
        <f ca="1">COUNTIF(INDIRECT("U"&amp;(ROW()+12*(($AN151-1)*3+$AO151)-ROW())/12+5):INDIRECT("AF"&amp;(ROW()+12*(($AN151-1)*3+$AO151)-ROW())/12+5),AS151)</f>
        <v>0</v>
      </c>
      <c r="AU151" s="62">
        <f ca="1">IF(AND(AQ151+AS151&gt;0,AR151+AT151&gt;0),COUNTIF(AU$6:AU150,"&gt;0")+1,0)</f>
        <v>0</v>
      </c>
      <c r="BE151" s="62">
        <v>2</v>
      </c>
      <c r="BF151" s="62" t="s">
        <v>86</v>
      </c>
      <c r="BG151" s="65">
        <f t="shared" ref="BG151:BR151" si="301">IF(BG150+BT150&gt;$AJ$27,1,0)</f>
        <v>0</v>
      </c>
      <c r="BH151" s="65">
        <f t="shared" si="301"/>
        <v>0</v>
      </c>
      <c r="BI151" s="65">
        <f t="shared" si="301"/>
        <v>0</v>
      </c>
      <c r="BJ151" s="65">
        <f t="shared" si="301"/>
        <v>0</v>
      </c>
      <c r="BK151" s="65">
        <f t="shared" si="301"/>
        <v>0</v>
      </c>
      <c r="BL151" s="65">
        <f t="shared" si="301"/>
        <v>0</v>
      </c>
      <c r="BM151" s="65">
        <f t="shared" si="301"/>
        <v>0</v>
      </c>
      <c r="BN151" s="65">
        <f t="shared" si="301"/>
        <v>0</v>
      </c>
      <c r="BO151" s="65">
        <f t="shared" si="301"/>
        <v>0</v>
      </c>
      <c r="BP151" s="65">
        <f t="shared" si="301"/>
        <v>0</v>
      </c>
      <c r="BQ151" s="65">
        <f t="shared" si="301"/>
        <v>0</v>
      </c>
      <c r="BR151" s="65">
        <f t="shared" si="301"/>
        <v>0</v>
      </c>
      <c r="BT151" s="65"/>
      <c r="BU151" s="65"/>
      <c r="BV151" s="65"/>
      <c r="BW151" s="65"/>
      <c r="BX151" s="65"/>
      <c r="BY151" s="65"/>
      <c r="BZ151" s="65"/>
      <c r="CA151" s="65"/>
      <c r="CB151" s="65"/>
      <c r="CC151" s="65"/>
      <c r="CD151" s="65"/>
      <c r="CE151" s="65"/>
    </row>
    <row r="152" spans="1:98">
      <c r="A152" s="306"/>
      <c r="B152" s="309"/>
      <c r="C152" s="309"/>
      <c r="D152" s="309"/>
      <c r="E152" s="312"/>
      <c r="F152" s="309"/>
      <c r="G152" s="72" t="s">
        <v>162</v>
      </c>
      <c r="H152" s="71"/>
      <c r="I152" s="70"/>
      <c r="J152" s="70"/>
      <c r="K152" s="70"/>
      <c r="L152" s="70"/>
      <c r="M152" s="70"/>
      <c r="N152" s="70"/>
      <c r="O152" s="70"/>
      <c r="P152" s="70"/>
      <c r="Q152" s="70"/>
      <c r="R152" s="70"/>
      <c r="S152" s="70"/>
      <c r="T152" s="67">
        <f t="shared" si="264"/>
        <v>0</v>
      </c>
      <c r="U152" s="69"/>
      <c r="V152" s="68"/>
      <c r="W152" s="68"/>
      <c r="X152" s="68"/>
      <c r="Y152" s="68"/>
      <c r="Z152" s="68"/>
      <c r="AA152" s="68"/>
      <c r="AB152" s="68"/>
      <c r="AC152" s="68"/>
      <c r="AD152" s="68"/>
      <c r="AE152" s="68"/>
      <c r="AF152" s="68"/>
      <c r="AG152" s="67">
        <f t="shared" si="265"/>
        <v>0</v>
      </c>
      <c r="AN152" s="62">
        <v>5</v>
      </c>
      <c r="AO152" s="62">
        <v>1</v>
      </c>
      <c r="AP152" s="62">
        <v>3</v>
      </c>
      <c r="AQ152" s="64">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62">
        <f ca="1">COUNTIF(INDIRECT("H"&amp;(ROW()+12*(($AN152-1)*3+$AO152)-ROW())/12+5):INDIRECT("S"&amp;(ROW()+12*(($AN152-1)*3+$AO152)-ROW())/12+5),AQ152)</f>
        <v>0</v>
      </c>
      <c r="AS152" s="64">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62">
        <f ca="1">COUNTIF(INDIRECT("U"&amp;(ROW()+12*(($AN152-1)*3+$AO152)-ROW())/12+5):INDIRECT("AF"&amp;(ROW()+12*(($AN152-1)*3+$AO152)-ROW())/12+5),AS152)</f>
        <v>0</v>
      </c>
      <c r="AU152" s="62">
        <f ca="1">IF(AND(AQ152+AS152&gt;0,AR152+AT152&gt;0),COUNTIF(AU$6:AU151,"&gt;0")+1,0)</f>
        <v>0</v>
      </c>
      <c r="BE152" s="62">
        <v>3</v>
      </c>
      <c r="BF152" s="66"/>
      <c r="BG152" s="65"/>
      <c r="BH152" s="65"/>
      <c r="BI152" s="65"/>
      <c r="BJ152" s="65"/>
      <c r="BK152" s="65"/>
      <c r="BL152" s="65"/>
      <c r="BM152" s="65"/>
      <c r="BN152" s="65"/>
      <c r="BO152" s="65"/>
      <c r="BP152" s="65"/>
      <c r="BQ152" s="65"/>
      <c r="BR152" s="65"/>
      <c r="BT152" s="65"/>
      <c r="BU152" s="65"/>
      <c r="BV152" s="65"/>
      <c r="BW152" s="65"/>
      <c r="BX152" s="65"/>
      <c r="BY152" s="65"/>
      <c r="BZ152" s="65"/>
      <c r="CA152" s="65"/>
      <c r="CB152" s="65"/>
      <c r="CC152" s="65"/>
      <c r="CD152" s="65"/>
      <c r="CE152" s="65"/>
    </row>
    <row r="153" spans="1:98">
      <c r="A153" s="304">
        <v>50</v>
      </c>
      <c r="B153" s="307"/>
      <c r="C153" s="307"/>
      <c r="D153" s="307"/>
      <c r="E153" s="310"/>
      <c r="F153" s="307"/>
      <c r="G153" s="84" t="s">
        <v>89</v>
      </c>
      <c r="H153" s="83"/>
      <c r="I153" s="82" t="str">
        <f t="shared" ref="I153:S154" si="302">IF(H153="","",H153)</f>
        <v/>
      </c>
      <c r="J153" s="82" t="str">
        <f t="shared" si="302"/>
        <v/>
      </c>
      <c r="K153" s="82" t="str">
        <f t="shared" si="302"/>
        <v/>
      </c>
      <c r="L153" s="82" t="str">
        <f t="shared" si="302"/>
        <v/>
      </c>
      <c r="M153" s="82" t="str">
        <f t="shared" si="302"/>
        <v/>
      </c>
      <c r="N153" s="82" t="str">
        <f t="shared" si="302"/>
        <v/>
      </c>
      <c r="O153" s="82" t="str">
        <f t="shared" si="302"/>
        <v/>
      </c>
      <c r="P153" s="82" t="str">
        <f t="shared" si="302"/>
        <v/>
      </c>
      <c r="Q153" s="82" t="str">
        <f t="shared" si="302"/>
        <v/>
      </c>
      <c r="R153" s="82" t="str">
        <f t="shared" si="302"/>
        <v/>
      </c>
      <c r="S153" s="82" t="str">
        <f t="shared" si="302"/>
        <v/>
      </c>
      <c r="T153" s="79">
        <f t="shared" si="264"/>
        <v>0</v>
      </c>
      <c r="U153" s="81"/>
      <c r="V153" s="80" t="str">
        <f t="shared" ref="V153:AF154" si="303">IF(U153="","",U153)</f>
        <v/>
      </c>
      <c r="W153" s="80" t="str">
        <f t="shared" si="303"/>
        <v/>
      </c>
      <c r="X153" s="80" t="str">
        <f t="shared" si="303"/>
        <v/>
      </c>
      <c r="Y153" s="80" t="str">
        <f t="shared" si="303"/>
        <v/>
      </c>
      <c r="Z153" s="80" t="str">
        <f t="shared" si="303"/>
        <v/>
      </c>
      <c r="AA153" s="80" t="str">
        <f t="shared" si="303"/>
        <v/>
      </c>
      <c r="AB153" s="80" t="str">
        <f t="shared" si="303"/>
        <v/>
      </c>
      <c r="AC153" s="80" t="str">
        <f t="shared" si="303"/>
        <v/>
      </c>
      <c r="AD153" s="80" t="str">
        <f t="shared" si="303"/>
        <v/>
      </c>
      <c r="AE153" s="80" t="str">
        <f t="shared" si="303"/>
        <v/>
      </c>
      <c r="AF153" s="80" t="str">
        <f t="shared" si="303"/>
        <v/>
      </c>
      <c r="AG153" s="79">
        <f t="shared" si="265"/>
        <v>0</v>
      </c>
      <c r="AN153" s="62">
        <v>5</v>
      </c>
      <c r="AO153" s="62">
        <v>1</v>
      </c>
      <c r="AP153" s="62">
        <v>4</v>
      </c>
      <c r="AQ153" s="64">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62">
        <f ca="1">COUNTIF(INDIRECT("H"&amp;(ROW()+12*(($AN153-1)*3+$AO153)-ROW())/12+5):INDIRECT("S"&amp;(ROW()+12*(($AN153-1)*3+$AO153)-ROW())/12+5),AQ153)</f>
        <v>0</v>
      </c>
      <c r="AS153" s="64">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62">
        <f ca="1">COUNTIF(INDIRECT("U"&amp;(ROW()+12*(($AN153-1)*3+$AO153)-ROW())/12+5):INDIRECT("AF"&amp;(ROW()+12*(($AN153-1)*3+$AO153)-ROW())/12+5),AS153)</f>
        <v>0</v>
      </c>
      <c r="AU153" s="62">
        <f ca="1">IF(AND(AQ153+AS153&gt;0,AR153+AT153&gt;0),COUNTIF(AU$6:AU152,"&gt;0")+1,0)</f>
        <v>0</v>
      </c>
      <c r="BE153" s="62">
        <v>1</v>
      </c>
      <c r="BG153" s="65">
        <f t="shared" ref="BG153:BR153" si="304">SUM(H153:H154)</f>
        <v>0</v>
      </c>
      <c r="BH153" s="65">
        <f t="shared" si="304"/>
        <v>0</v>
      </c>
      <c r="BI153" s="65">
        <f t="shared" si="304"/>
        <v>0</v>
      </c>
      <c r="BJ153" s="65">
        <f t="shared" si="304"/>
        <v>0</v>
      </c>
      <c r="BK153" s="65">
        <f t="shared" si="304"/>
        <v>0</v>
      </c>
      <c r="BL153" s="65">
        <f t="shared" si="304"/>
        <v>0</v>
      </c>
      <c r="BM153" s="65">
        <f t="shared" si="304"/>
        <v>0</v>
      </c>
      <c r="BN153" s="65">
        <f t="shared" si="304"/>
        <v>0</v>
      </c>
      <c r="BO153" s="65">
        <f t="shared" si="304"/>
        <v>0</v>
      </c>
      <c r="BP153" s="65">
        <f t="shared" si="304"/>
        <v>0</v>
      </c>
      <c r="BQ153" s="65">
        <f t="shared" si="304"/>
        <v>0</v>
      </c>
      <c r="BR153" s="65">
        <f t="shared" si="304"/>
        <v>0</v>
      </c>
      <c r="BT153" s="65">
        <f t="shared" ref="BT153:CE153" si="305">SUM(U153:U154)</f>
        <v>0</v>
      </c>
      <c r="BU153" s="65">
        <f t="shared" si="305"/>
        <v>0</v>
      </c>
      <c r="BV153" s="65">
        <f t="shared" si="305"/>
        <v>0</v>
      </c>
      <c r="BW153" s="65">
        <f t="shared" si="305"/>
        <v>0</v>
      </c>
      <c r="BX153" s="65">
        <f t="shared" si="305"/>
        <v>0</v>
      </c>
      <c r="BY153" s="65">
        <f t="shared" si="305"/>
        <v>0</v>
      </c>
      <c r="BZ153" s="65">
        <f t="shared" si="305"/>
        <v>0</v>
      </c>
      <c r="CA153" s="65">
        <f t="shared" si="305"/>
        <v>0</v>
      </c>
      <c r="CB153" s="65">
        <f t="shared" si="305"/>
        <v>0</v>
      </c>
      <c r="CC153" s="65">
        <f t="shared" si="305"/>
        <v>0</v>
      </c>
      <c r="CD153" s="65">
        <f t="shared" si="305"/>
        <v>0</v>
      </c>
      <c r="CE153" s="65">
        <f t="shared" si="305"/>
        <v>0</v>
      </c>
      <c r="CH153" s="66" t="s">
        <v>88</v>
      </c>
      <c r="CI153" s="65">
        <f t="shared" ref="CI153:CT153" si="306">IF(OR($D153="副園長",$D153="教頭",$D153="主任保育士",$D153="主幹教諭"),0,BG153)</f>
        <v>0</v>
      </c>
      <c r="CJ153" s="65">
        <f t="shared" si="306"/>
        <v>0</v>
      </c>
      <c r="CK153" s="65">
        <f t="shared" si="306"/>
        <v>0</v>
      </c>
      <c r="CL153" s="65">
        <f t="shared" si="306"/>
        <v>0</v>
      </c>
      <c r="CM153" s="65">
        <f t="shared" si="306"/>
        <v>0</v>
      </c>
      <c r="CN153" s="65">
        <f t="shared" si="306"/>
        <v>0</v>
      </c>
      <c r="CO153" s="65">
        <f t="shared" si="306"/>
        <v>0</v>
      </c>
      <c r="CP153" s="65">
        <f t="shared" si="306"/>
        <v>0</v>
      </c>
      <c r="CQ153" s="65">
        <f t="shared" si="306"/>
        <v>0</v>
      </c>
      <c r="CR153" s="65">
        <f t="shared" si="306"/>
        <v>0</v>
      </c>
      <c r="CS153" s="65">
        <f t="shared" si="306"/>
        <v>0</v>
      </c>
      <c r="CT153" s="65">
        <f t="shared" si="306"/>
        <v>0</v>
      </c>
    </row>
    <row r="154" spans="1:98">
      <c r="A154" s="305"/>
      <c r="B154" s="308"/>
      <c r="C154" s="308"/>
      <c r="D154" s="308"/>
      <c r="E154" s="311"/>
      <c r="F154" s="308"/>
      <c r="G154" s="78" t="s">
        <v>87</v>
      </c>
      <c r="H154" s="77"/>
      <c r="I154" s="76" t="str">
        <f t="shared" si="302"/>
        <v/>
      </c>
      <c r="J154" s="76" t="str">
        <f t="shared" si="302"/>
        <v/>
      </c>
      <c r="K154" s="76" t="str">
        <f t="shared" si="302"/>
        <v/>
      </c>
      <c r="L154" s="76" t="str">
        <f t="shared" si="302"/>
        <v/>
      </c>
      <c r="M154" s="76" t="str">
        <f t="shared" si="302"/>
        <v/>
      </c>
      <c r="N154" s="76" t="str">
        <f t="shared" si="302"/>
        <v/>
      </c>
      <c r="O154" s="76" t="str">
        <f t="shared" si="302"/>
        <v/>
      </c>
      <c r="P154" s="76" t="str">
        <f t="shared" si="302"/>
        <v/>
      </c>
      <c r="Q154" s="76" t="str">
        <f t="shared" si="302"/>
        <v/>
      </c>
      <c r="R154" s="76" t="str">
        <f t="shared" si="302"/>
        <v/>
      </c>
      <c r="S154" s="76" t="str">
        <f t="shared" si="302"/>
        <v/>
      </c>
      <c r="T154" s="73">
        <f t="shared" si="264"/>
        <v>0</v>
      </c>
      <c r="U154" s="75"/>
      <c r="V154" s="74" t="str">
        <f t="shared" si="303"/>
        <v/>
      </c>
      <c r="W154" s="74" t="str">
        <f t="shared" si="303"/>
        <v/>
      </c>
      <c r="X154" s="74" t="str">
        <f t="shared" si="303"/>
        <v/>
      </c>
      <c r="Y154" s="74" t="str">
        <f t="shared" si="303"/>
        <v/>
      </c>
      <c r="Z154" s="74" t="str">
        <f t="shared" si="303"/>
        <v/>
      </c>
      <c r="AA154" s="74" t="str">
        <f t="shared" si="303"/>
        <v/>
      </c>
      <c r="AB154" s="74" t="str">
        <f t="shared" si="303"/>
        <v/>
      </c>
      <c r="AC154" s="74" t="str">
        <f t="shared" si="303"/>
        <v/>
      </c>
      <c r="AD154" s="74" t="str">
        <f t="shared" si="303"/>
        <v/>
      </c>
      <c r="AE154" s="74" t="str">
        <f t="shared" si="303"/>
        <v/>
      </c>
      <c r="AF154" s="74" t="str">
        <f t="shared" si="303"/>
        <v/>
      </c>
      <c r="AG154" s="73">
        <f t="shared" si="265"/>
        <v>0</v>
      </c>
      <c r="AN154" s="62">
        <v>5</v>
      </c>
      <c r="AO154" s="62">
        <v>1</v>
      </c>
      <c r="AP154" s="62">
        <v>5</v>
      </c>
      <c r="AQ154" s="64">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62">
        <f ca="1">COUNTIF(INDIRECT("H"&amp;(ROW()+12*(($AN154-1)*3+$AO154)-ROW())/12+5):INDIRECT("S"&amp;(ROW()+12*(($AN154-1)*3+$AO154)-ROW())/12+5),AQ154)</f>
        <v>0</v>
      </c>
      <c r="AS154" s="64">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62">
        <f ca="1">COUNTIF(INDIRECT("U"&amp;(ROW()+12*(($AN154-1)*3+$AO154)-ROW())/12+5):INDIRECT("AF"&amp;(ROW()+12*(($AN154-1)*3+$AO154)-ROW())/12+5),AS154)</f>
        <v>0</v>
      </c>
      <c r="AU154" s="62">
        <f ca="1">IF(AND(AQ154+AS154&gt;0,AR154+AT154&gt;0),COUNTIF(AU$6:AU153,"&gt;0")+1,0)</f>
        <v>0</v>
      </c>
      <c r="BE154" s="62">
        <v>2</v>
      </c>
      <c r="BF154" s="62" t="s">
        <v>86</v>
      </c>
      <c r="BG154" s="65">
        <f t="shared" ref="BG154:BR154" si="307">IF(BG153+BT153&gt;$AJ$27,1,0)</f>
        <v>0</v>
      </c>
      <c r="BH154" s="65">
        <f t="shared" si="307"/>
        <v>0</v>
      </c>
      <c r="BI154" s="65">
        <f t="shared" si="307"/>
        <v>0</v>
      </c>
      <c r="BJ154" s="65">
        <f t="shared" si="307"/>
        <v>0</v>
      </c>
      <c r="BK154" s="65">
        <f t="shared" si="307"/>
        <v>0</v>
      </c>
      <c r="BL154" s="65">
        <f t="shared" si="307"/>
        <v>0</v>
      </c>
      <c r="BM154" s="65">
        <f t="shared" si="307"/>
        <v>0</v>
      </c>
      <c r="BN154" s="65">
        <f t="shared" si="307"/>
        <v>0</v>
      </c>
      <c r="BO154" s="65">
        <f t="shared" si="307"/>
        <v>0</v>
      </c>
      <c r="BP154" s="65">
        <f t="shared" si="307"/>
        <v>0</v>
      </c>
      <c r="BQ154" s="65">
        <f t="shared" si="307"/>
        <v>0</v>
      </c>
      <c r="BR154" s="65">
        <f t="shared" si="307"/>
        <v>0</v>
      </c>
    </row>
    <row r="155" spans="1:98">
      <c r="A155" s="306"/>
      <c r="B155" s="309"/>
      <c r="C155" s="309"/>
      <c r="D155" s="309"/>
      <c r="E155" s="312"/>
      <c r="F155" s="309"/>
      <c r="G155" s="72" t="s">
        <v>162</v>
      </c>
      <c r="H155" s="71"/>
      <c r="I155" s="70"/>
      <c r="J155" s="70"/>
      <c r="K155" s="70"/>
      <c r="L155" s="70"/>
      <c r="M155" s="70"/>
      <c r="N155" s="70"/>
      <c r="O155" s="70"/>
      <c r="P155" s="70"/>
      <c r="Q155" s="70"/>
      <c r="R155" s="70"/>
      <c r="S155" s="70"/>
      <c r="T155" s="67">
        <f t="shared" si="264"/>
        <v>0</v>
      </c>
      <c r="U155" s="69"/>
      <c r="V155" s="68"/>
      <c r="W155" s="68"/>
      <c r="X155" s="68"/>
      <c r="Y155" s="68"/>
      <c r="Z155" s="68"/>
      <c r="AA155" s="68"/>
      <c r="AB155" s="68"/>
      <c r="AC155" s="68"/>
      <c r="AD155" s="68"/>
      <c r="AE155" s="68"/>
      <c r="AF155" s="68"/>
      <c r="AG155" s="67">
        <f t="shared" si="265"/>
        <v>0</v>
      </c>
      <c r="AN155" s="62">
        <v>5</v>
      </c>
      <c r="AO155" s="62">
        <v>1</v>
      </c>
      <c r="AP155" s="62">
        <v>6</v>
      </c>
      <c r="AQ155" s="64">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62">
        <f ca="1">COUNTIF(INDIRECT("H"&amp;(ROW()+12*(($AN155-1)*3+$AO155)-ROW())/12+5):INDIRECT("S"&amp;(ROW()+12*(($AN155-1)*3+$AO155)-ROW())/12+5),AQ155)</f>
        <v>0</v>
      </c>
      <c r="AS155" s="64">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62">
        <f ca="1">COUNTIF(INDIRECT("U"&amp;(ROW()+12*(($AN155-1)*3+$AO155)-ROW())/12+5):INDIRECT("AF"&amp;(ROW()+12*(($AN155-1)*3+$AO155)-ROW())/12+5),AS155)</f>
        <v>0</v>
      </c>
      <c r="AU155" s="62">
        <f ca="1">IF(AND(AQ155+AS155&gt;0,AR155+AT155&gt;0),COUNTIF(AU$6:AU154,"&gt;0")+1,0)</f>
        <v>0</v>
      </c>
      <c r="BE155" s="62">
        <v>3</v>
      </c>
      <c r="BF155" s="66"/>
      <c r="BG155" s="65"/>
      <c r="BH155" s="65"/>
      <c r="BI155" s="65"/>
      <c r="BJ155" s="65"/>
      <c r="BK155" s="65"/>
      <c r="BL155" s="65"/>
      <c r="BM155" s="65"/>
      <c r="BN155" s="65"/>
      <c r="BO155" s="65"/>
      <c r="BP155" s="65"/>
      <c r="BQ155" s="65"/>
      <c r="BR155" s="65"/>
    </row>
    <row r="156" spans="1:98">
      <c r="A156" s="304">
        <v>51</v>
      </c>
      <c r="B156" s="307"/>
      <c r="C156" s="307"/>
      <c r="D156" s="307"/>
      <c r="E156" s="310"/>
      <c r="F156" s="307"/>
      <c r="G156" s="84" t="s">
        <v>89</v>
      </c>
      <c r="H156" s="83"/>
      <c r="I156" s="82" t="str">
        <f t="shared" ref="I156:S157" si="308">IF(H156="","",H156)</f>
        <v/>
      </c>
      <c r="J156" s="82" t="str">
        <f t="shared" si="308"/>
        <v/>
      </c>
      <c r="K156" s="82" t="str">
        <f t="shared" si="308"/>
        <v/>
      </c>
      <c r="L156" s="82" t="str">
        <f t="shared" si="308"/>
        <v/>
      </c>
      <c r="M156" s="82" t="str">
        <f t="shared" si="308"/>
        <v/>
      </c>
      <c r="N156" s="82" t="str">
        <f t="shared" si="308"/>
        <v/>
      </c>
      <c r="O156" s="82" t="str">
        <f t="shared" si="308"/>
        <v/>
      </c>
      <c r="P156" s="82" t="str">
        <f t="shared" si="308"/>
        <v/>
      </c>
      <c r="Q156" s="82" t="str">
        <f t="shared" si="308"/>
        <v/>
      </c>
      <c r="R156" s="82" t="str">
        <f t="shared" si="308"/>
        <v/>
      </c>
      <c r="S156" s="82" t="str">
        <f t="shared" si="308"/>
        <v/>
      </c>
      <c r="T156" s="79">
        <f t="shared" si="264"/>
        <v>0</v>
      </c>
      <c r="U156" s="81"/>
      <c r="V156" s="80" t="str">
        <f t="shared" ref="V156:AF157" si="309">IF(U156="","",U156)</f>
        <v/>
      </c>
      <c r="W156" s="80" t="str">
        <f t="shared" si="309"/>
        <v/>
      </c>
      <c r="X156" s="80" t="str">
        <f t="shared" si="309"/>
        <v/>
      </c>
      <c r="Y156" s="80" t="str">
        <f t="shared" si="309"/>
        <v/>
      </c>
      <c r="Z156" s="80" t="str">
        <f t="shared" si="309"/>
        <v/>
      </c>
      <c r="AA156" s="80" t="str">
        <f t="shared" si="309"/>
        <v/>
      </c>
      <c r="AB156" s="80" t="str">
        <f t="shared" si="309"/>
        <v/>
      </c>
      <c r="AC156" s="80" t="str">
        <f t="shared" si="309"/>
        <v/>
      </c>
      <c r="AD156" s="80" t="str">
        <f t="shared" si="309"/>
        <v/>
      </c>
      <c r="AE156" s="80" t="str">
        <f t="shared" si="309"/>
        <v/>
      </c>
      <c r="AF156" s="80" t="str">
        <f t="shared" si="309"/>
        <v/>
      </c>
      <c r="AG156" s="79">
        <f t="shared" si="265"/>
        <v>0</v>
      </c>
      <c r="AN156" s="62">
        <v>5</v>
      </c>
      <c r="AO156" s="62">
        <v>1</v>
      </c>
      <c r="AP156" s="62">
        <v>7</v>
      </c>
      <c r="AQ156" s="64">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62">
        <f ca="1">COUNTIF(INDIRECT("H"&amp;(ROW()+12*(($AN156-1)*3+$AO156)-ROW())/12+5):INDIRECT("S"&amp;(ROW()+12*(($AN156-1)*3+$AO156)-ROW())/12+5),AQ156)</f>
        <v>0</v>
      </c>
      <c r="AS156" s="64">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62">
        <f ca="1">COUNTIF(INDIRECT("U"&amp;(ROW()+12*(($AN156-1)*3+$AO156)-ROW())/12+5):INDIRECT("AF"&amp;(ROW()+12*(($AN156-1)*3+$AO156)-ROW())/12+5),AS156)</f>
        <v>0</v>
      </c>
      <c r="AU156" s="62">
        <f ca="1">IF(AND(AQ156+AS156&gt;0,AR156+AT156&gt;0),COUNTIF(AU$6:AU155,"&gt;0")+1,0)</f>
        <v>0</v>
      </c>
      <c r="BE156" s="62">
        <v>1</v>
      </c>
      <c r="BG156" s="65">
        <f t="shared" ref="BG156:BR156" si="310">SUM(H156:H157)</f>
        <v>0</v>
      </c>
      <c r="BH156" s="65">
        <f t="shared" si="310"/>
        <v>0</v>
      </c>
      <c r="BI156" s="65">
        <f t="shared" si="310"/>
        <v>0</v>
      </c>
      <c r="BJ156" s="65">
        <f t="shared" si="310"/>
        <v>0</v>
      </c>
      <c r="BK156" s="65">
        <f t="shared" si="310"/>
        <v>0</v>
      </c>
      <c r="BL156" s="65">
        <f t="shared" si="310"/>
        <v>0</v>
      </c>
      <c r="BM156" s="65">
        <f t="shared" si="310"/>
        <v>0</v>
      </c>
      <c r="BN156" s="65">
        <f t="shared" si="310"/>
        <v>0</v>
      </c>
      <c r="BO156" s="65">
        <f t="shared" si="310"/>
        <v>0</v>
      </c>
      <c r="BP156" s="65">
        <f t="shared" si="310"/>
        <v>0</v>
      </c>
      <c r="BQ156" s="65">
        <f t="shared" si="310"/>
        <v>0</v>
      </c>
      <c r="BR156" s="65">
        <f t="shared" si="310"/>
        <v>0</v>
      </c>
      <c r="BT156" s="65">
        <f t="shared" ref="BT156:CE156" si="311">SUM(U156:U157)</f>
        <v>0</v>
      </c>
      <c r="BU156" s="65">
        <f t="shared" si="311"/>
        <v>0</v>
      </c>
      <c r="BV156" s="65">
        <f t="shared" si="311"/>
        <v>0</v>
      </c>
      <c r="BW156" s="65">
        <f t="shared" si="311"/>
        <v>0</v>
      </c>
      <c r="BX156" s="65">
        <f t="shared" si="311"/>
        <v>0</v>
      </c>
      <c r="BY156" s="65">
        <f t="shared" si="311"/>
        <v>0</v>
      </c>
      <c r="BZ156" s="65">
        <f t="shared" si="311"/>
        <v>0</v>
      </c>
      <c r="CA156" s="65">
        <f t="shared" si="311"/>
        <v>0</v>
      </c>
      <c r="CB156" s="65">
        <f t="shared" si="311"/>
        <v>0</v>
      </c>
      <c r="CC156" s="65">
        <f t="shared" si="311"/>
        <v>0</v>
      </c>
      <c r="CD156" s="65">
        <f t="shared" si="311"/>
        <v>0</v>
      </c>
      <c r="CE156" s="65">
        <f t="shared" si="311"/>
        <v>0</v>
      </c>
      <c r="CH156" s="66" t="s">
        <v>88</v>
      </c>
      <c r="CI156" s="65">
        <f t="shared" ref="CI156:CT156" si="312">IF(OR($D156="副園長",$D156="教頭",$D156="主任保育士",$D156="主幹教諭"),0,BG156)</f>
        <v>0</v>
      </c>
      <c r="CJ156" s="65">
        <f t="shared" si="312"/>
        <v>0</v>
      </c>
      <c r="CK156" s="65">
        <f t="shared" si="312"/>
        <v>0</v>
      </c>
      <c r="CL156" s="65">
        <f t="shared" si="312"/>
        <v>0</v>
      </c>
      <c r="CM156" s="65">
        <f t="shared" si="312"/>
        <v>0</v>
      </c>
      <c r="CN156" s="65">
        <f t="shared" si="312"/>
        <v>0</v>
      </c>
      <c r="CO156" s="65">
        <f t="shared" si="312"/>
        <v>0</v>
      </c>
      <c r="CP156" s="65">
        <f t="shared" si="312"/>
        <v>0</v>
      </c>
      <c r="CQ156" s="65">
        <f t="shared" si="312"/>
        <v>0</v>
      </c>
      <c r="CR156" s="65">
        <f t="shared" si="312"/>
        <v>0</v>
      </c>
      <c r="CS156" s="65">
        <f t="shared" si="312"/>
        <v>0</v>
      </c>
      <c r="CT156" s="65">
        <f t="shared" si="312"/>
        <v>0</v>
      </c>
    </row>
    <row r="157" spans="1:98">
      <c r="A157" s="305"/>
      <c r="B157" s="308"/>
      <c r="C157" s="308"/>
      <c r="D157" s="308"/>
      <c r="E157" s="311"/>
      <c r="F157" s="308"/>
      <c r="G157" s="78" t="s">
        <v>87</v>
      </c>
      <c r="H157" s="77"/>
      <c r="I157" s="76" t="str">
        <f t="shared" si="308"/>
        <v/>
      </c>
      <c r="J157" s="76" t="str">
        <f t="shared" si="308"/>
        <v/>
      </c>
      <c r="K157" s="76" t="str">
        <f t="shared" si="308"/>
        <v/>
      </c>
      <c r="L157" s="76" t="str">
        <f t="shared" si="308"/>
        <v/>
      </c>
      <c r="M157" s="76" t="str">
        <f t="shared" si="308"/>
        <v/>
      </c>
      <c r="N157" s="76" t="str">
        <f t="shared" si="308"/>
        <v/>
      </c>
      <c r="O157" s="76" t="str">
        <f t="shared" si="308"/>
        <v/>
      </c>
      <c r="P157" s="76" t="str">
        <f t="shared" si="308"/>
        <v/>
      </c>
      <c r="Q157" s="76" t="str">
        <f t="shared" si="308"/>
        <v/>
      </c>
      <c r="R157" s="76" t="str">
        <f t="shared" si="308"/>
        <v/>
      </c>
      <c r="S157" s="76" t="str">
        <f t="shared" si="308"/>
        <v/>
      </c>
      <c r="T157" s="73">
        <f t="shared" si="264"/>
        <v>0</v>
      </c>
      <c r="U157" s="75"/>
      <c r="V157" s="74" t="str">
        <f t="shared" si="309"/>
        <v/>
      </c>
      <c r="W157" s="74" t="str">
        <f t="shared" si="309"/>
        <v/>
      </c>
      <c r="X157" s="74" t="str">
        <f t="shared" si="309"/>
        <v/>
      </c>
      <c r="Y157" s="74" t="str">
        <f t="shared" si="309"/>
        <v/>
      </c>
      <c r="Z157" s="74" t="str">
        <f t="shared" si="309"/>
        <v/>
      </c>
      <c r="AA157" s="74" t="str">
        <f t="shared" si="309"/>
        <v/>
      </c>
      <c r="AB157" s="74" t="str">
        <f t="shared" si="309"/>
        <v/>
      </c>
      <c r="AC157" s="74" t="str">
        <f t="shared" si="309"/>
        <v/>
      </c>
      <c r="AD157" s="74" t="str">
        <f t="shared" si="309"/>
        <v/>
      </c>
      <c r="AE157" s="74" t="str">
        <f t="shared" si="309"/>
        <v/>
      </c>
      <c r="AF157" s="74" t="str">
        <f t="shared" si="309"/>
        <v/>
      </c>
      <c r="AG157" s="73">
        <f t="shared" si="265"/>
        <v>0</v>
      </c>
      <c r="AN157" s="62">
        <v>5</v>
      </c>
      <c r="AO157" s="62">
        <v>1</v>
      </c>
      <c r="AP157" s="62">
        <v>8</v>
      </c>
      <c r="AQ157" s="64">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62">
        <f ca="1">COUNTIF(INDIRECT("H"&amp;(ROW()+12*(($AN157-1)*3+$AO157)-ROW())/12+5):INDIRECT("S"&amp;(ROW()+12*(($AN157-1)*3+$AO157)-ROW())/12+5),AQ157)</f>
        <v>0</v>
      </c>
      <c r="AS157" s="64">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62">
        <f ca="1">COUNTIF(INDIRECT("U"&amp;(ROW()+12*(($AN157-1)*3+$AO157)-ROW())/12+5):INDIRECT("AF"&amp;(ROW()+12*(($AN157-1)*3+$AO157)-ROW())/12+5),AS157)</f>
        <v>0</v>
      </c>
      <c r="AU157" s="62">
        <f ca="1">IF(AND(AQ157+AS157&gt;0,AR157+AT157&gt;0),COUNTIF(AU$6:AU156,"&gt;0")+1,0)</f>
        <v>0</v>
      </c>
      <c r="BE157" s="62">
        <v>2</v>
      </c>
      <c r="BF157" s="62" t="s">
        <v>86</v>
      </c>
      <c r="BG157" s="65">
        <f t="shared" ref="BG157:BR157" si="313">IF(BG156+BT156&gt;$AJ$27,1,0)</f>
        <v>0</v>
      </c>
      <c r="BH157" s="65">
        <f t="shared" si="313"/>
        <v>0</v>
      </c>
      <c r="BI157" s="65">
        <f t="shared" si="313"/>
        <v>0</v>
      </c>
      <c r="BJ157" s="65">
        <f t="shared" si="313"/>
        <v>0</v>
      </c>
      <c r="BK157" s="65">
        <f t="shared" si="313"/>
        <v>0</v>
      </c>
      <c r="BL157" s="65">
        <f t="shared" si="313"/>
        <v>0</v>
      </c>
      <c r="BM157" s="65">
        <f t="shared" si="313"/>
        <v>0</v>
      </c>
      <c r="BN157" s="65">
        <f t="shared" si="313"/>
        <v>0</v>
      </c>
      <c r="BO157" s="65">
        <f t="shared" si="313"/>
        <v>0</v>
      </c>
      <c r="BP157" s="65">
        <f t="shared" si="313"/>
        <v>0</v>
      </c>
      <c r="BQ157" s="65">
        <f t="shared" si="313"/>
        <v>0</v>
      </c>
      <c r="BR157" s="65">
        <f t="shared" si="313"/>
        <v>0</v>
      </c>
      <c r="BT157" s="65"/>
      <c r="BU157" s="65"/>
      <c r="BV157" s="65"/>
      <c r="BW157" s="65"/>
      <c r="BX157" s="65"/>
      <c r="BY157" s="65"/>
      <c r="BZ157" s="65"/>
      <c r="CA157" s="65"/>
      <c r="CB157" s="65"/>
      <c r="CC157" s="65"/>
      <c r="CD157" s="65"/>
      <c r="CE157" s="65"/>
    </row>
    <row r="158" spans="1:98">
      <c r="A158" s="306"/>
      <c r="B158" s="309"/>
      <c r="C158" s="309"/>
      <c r="D158" s="309"/>
      <c r="E158" s="312"/>
      <c r="F158" s="309"/>
      <c r="G158" s="72" t="s">
        <v>162</v>
      </c>
      <c r="H158" s="71"/>
      <c r="I158" s="70"/>
      <c r="J158" s="70"/>
      <c r="K158" s="70"/>
      <c r="L158" s="70"/>
      <c r="M158" s="70"/>
      <c r="N158" s="70"/>
      <c r="O158" s="70"/>
      <c r="P158" s="70"/>
      <c r="Q158" s="70"/>
      <c r="R158" s="70"/>
      <c r="S158" s="70"/>
      <c r="T158" s="67">
        <f t="shared" si="264"/>
        <v>0</v>
      </c>
      <c r="U158" s="69"/>
      <c r="V158" s="68"/>
      <c r="W158" s="68"/>
      <c r="X158" s="68"/>
      <c r="Y158" s="68"/>
      <c r="Z158" s="68"/>
      <c r="AA158" s="68"/>
      <c r="AB158" s="68"/>
      <c r="AC158" s="68"/>
      <c r="AD158" s="68"/>
      <c r="AE158" s="68"/>
      <c r="AF158" s="68"/>
      <c r="AG158" s="67">
        <f t="shared" si="265"/>
        <v>0</v>
      </c>
      <c r="AN158" s="62">
        <v>5</v>
      </c>
      <c r="AO158" s="62">
        <v>1</v>
      </c>
      <c r="AP158" s="62">
        <v>9</v>
      </c>
      <c r="AQ158" s="64">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62">
        <f ca="1">COUNTIF(INDIRECT("H"&amp;(ROW()+12*(($AN158-1)*3+$AO158)-ROW())/12+5):INDIRECT("S"&amp;(ROW()+12*(($AN158-1)*3+$AO158)-ROW())/12+5),AQ158)</f>
        <v>0</v>
      </c>
      <c r="AS158" s="64">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62">
        <f ca="1">COUNTIF(INDIRECT("U"&amp;(ROW()+12*(($AN158-1)*3+$AO158)-ROW())/12+5):INDIRECT("AF"&amp;(ROW()+12*(($AN158-1)*3+$AO158)-ROW())/12+5),AS158)</f>
        <v>0</v>
      </c>
      <c r="AU158" s="62">
        <f ca="1">IF(AND(AQ158+AS158&gt;0,AR158+AT158&gt;0),COUNTIF(AU$6:AU157,"&gt;0")+1,0)</f>
        <v>0</v>
      </c>
      <c r="BE158" s="62">
        <v>3</v>
      </c>
      <c r="BF158" s="66"/>
      <c r="BG158" s="65"/>
      <c r="BH158" s="65"/>
      <c r="BI158" s="65"/>
      <c r="BJ158" s="65"/>
      <c r="BK158" s="65"/>
      <c r="BL158" s="65"/>
      <c r="BM158" s="65"/>
      <c r="BN158" s="65"/>
      <c r="BO158" s="65"/>
      <c r="BP158" s="65"/>
      <c r="BQ158" s="65"/>
      <c r="BR158" s="65"/>
      <c r="BT158" s="65"/>
      <c r="BU158" s="65"/>
      <c r="BV158" s="65"/>
      <c r="BW158" s="65"/>
      <c r="BX158" s="65"/>
      <c r="BY158" s="65"/>
      <c r="BZ158" s="65"/>
      <c r="CA158" s="65"/>
      <c r="CB158" s="65"/>
      <c r="CC158" s="65"/>
      <c r="CD158" s="65"/>
      <c r="CE158" s="65"/>
    </row>
    <row r="159" spans="1:98">
      <c r="A159" s="304">
        <v>52</v>
      </c>
      <c r="B159" s="307"/>
      <c r="C159" s="307"/>
      <c r="D159" s="307"/>
      <c r="E159" s="310"/>
      <c r="F159" s="307"/>
      <c r="G159" s="84" t="s">
        <v>89</v>
      </c>
      <c r="H159" s="83"/>
      <c r="I159" s="82" t="str">
        <f t="shared" ref="I159:S160" si="314">IF(H159="","",H159)</f>
        <v/>
      </c>
      <c r="J159" s="82" t="str">
        <f t="shared" si="314"/>
        <v/>
      </c>
      <c r="K159" s="82" t="str">
        <f t="shared" si="314"/>
        <v/>
      </c>
      <c r="L159" s="82" t="str">
        <f t="shared" si="314"/>
        <v/>
      </c>
      <c r="M159" s="82" t="str">
        <f t="shared" si="314"/>
        <v/>
      </c>
      <c r="N159" s="82" t="str">
        <f t="shared" si="314"/>
        <v/>
      </c>
      <c r="O159" s="82" t="str">
        <f t="shared" si="314"/>
        <v/>
      </c>
      <c r="P159" s="82" t="str">
        <f t="shared" si="314"/>
        <v/>
      </c>
      <c r="Q159" s="82" t="str">
        <f t="shared" si="314"/>
        <v/>
      </c>
      <c r="R159" s="82" t="str">
        <f t="shared" si="314"/>
        <v/>
      </c>
      <c r="S159" s="82" t="str">
        <f t="shared" si="314"/>
        <v/>
      </c>
      <c r="T159" s="79">
        <f t="shared" si="264"/>
        <v>0</v>
      </c>
      <c r="U159" s="81"/>
      <c r="V159" s="80" t="str">
        <f t="shared" ref="V159:AF160" si="315">IF(U159="","",U159)</f>
        <v/>
      </c>
      <c r="W159" s="80" t="str">
        <f t="shared" si="315"/>
        <v/>
      </c>
      <c r="X159" s="80" t="str">
        <f t="shared" si="315"/>
        <v/>
      </c>
      <c r="Y159" s="80" t="str">
        <f t="shared" si="315"/>
        <v/>
      </c>
      <c r="Z159" s="80" t="str">
        <f t="shared" si="315"/>
        <v/>
      </c>
      <c r="AA159" s="80" t="str">
        <f t="shared" si="315"/>
        <v/>
      </c>
      <c r="AB159" s="80" t="str">
        <f t="shared" si="315"/>
        <v/>
      </c>
      <c r="AC159" s="80" t="str">
        <f t="shared" si="315"/>
        <v/>
      </c>
      <c r="AD159" s="80" t="str">
        <f t="shared" si="315"/>
        <v/>
      </c>
      <c r="AE159" s="80" t="str">
        <f t="shared" si="315"/>
        <v/>
      </c>
      <c r="AF159" s="80" t="str">
        <f t="shared" si="315"/>
        <v/>
      </c>
      <c r="AG159" s="79">
        <f t="shared" si="265"/>
        <v>0</v>
      </c>
      <c r="AN159" s="62">
        <v>5</v>
      </c>
      <c r="AO159" s="62">
        <v>1</v>
      </c>
      <c r="AP159" s="62">
        <v>10</v>
      </c>
      <c r="AQ159" s="64">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62">
        <f ca="1">COUNTIF(INDIRECT("H"&amp;(ROW()+12*(($AN159-1)*3+$AO159)-ROW())/12+5):INDIRECT("S"&amp;(ROW()+12*(($AN159-1)*3+$AO159)-ROW())/12+5),AQ159)</f>
        <v>0</v>
      </c>
      <c r="AS159" s="64">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62">
        <f ca="1">COUNTIF(INDIRECT("U"&amp;(ROW()+12*(($AN159-1)*3+$AO159)-ROW())/12+5):INDIRECT("AF"&amp;(ROW()+12*(($AN159-1)*3+$AO159)-ROW())/12+5),AS159)</f>
        <v>0</v>
      </c>
      <c r="AU159" s="62">
        <f ca="1">IF(AND(AQ159+AS159&gt;0,AR159+AT159&gt;0),COUNTIF(AU$6:AU158,"&gt;0")+1,0)</f>
        <v>0</v>
      </c>
      <c r="BE159" s="62">
        <v>1</v>
      </c>
      <c r="BG159" s="65">
        <f t="shared" ref="BG159:BR159" si="316">SUM(H159:H160)</f>
        <v>0</v>
      </c>
      <c r="BH159" s="65">
        <f t="shared" si="316"/>
        <v>0</v>
      </c>
      <c r="BI159" s="65">
        <f t="shared" si="316"/>
        <v>0</v>
      </c>
      <c r="BJ159" s="65">
        <f t="shared" si="316"/>
        <v>0</v>
      </c>
      <c r="BK159" s="65">
        <f t="shared" si="316"/>
        <v>0</v>
      </c>
      <c r="BL159" s="65">
        <f t="shared" si="316"/>
        <v>0</v>
      </c>
      <c r="BM159" s="65">
        <f t="shared" si="316"/>
        <v>0</v>
      </c>
      <c r="BN159" s="65">
        <f t="shared" si="316"/>
        <v>0</v>
      </c>
      <c r="BO159" s="65">
        <f t="shared" si="316"/>
        <v>0</v>
      </c>
      <c r="BP159" s="65">
        <f t="shared" si="316"/>
        <v>0</v>
      </c>
      <c r="BQ159" s="65">
        <f t="shared" si="316"/>
        <v>0</v>
      </c>
      <c r="BR159" s="65">
        <f t="shared" si="316"/>
        <v>0</v>
      </c>
      <c r="BT159" s="65">
        <f t="shared" ref="BT159:CE159" si="317">SUM(U159:U160)</f>
        <v>0</v>
      </c>
      <c r="BU159" s="65">
        <f t="shared" si="317"/>
        <v>0</v>
      </c>
      <c r="BV159" s="65">
        <f t="shared" si="317"/>
        <v>0</v>
      </c>
      <c r="BW159" s="65">
        <f t="shared" si="317"/>
        <v>0</v>
      </c>
      <c r="BX159" s="65">
        <f t="shared" si="317"/>
        <v>0</v>
      </c>
      <c r="BY159" s="65">
        <f t="shared" si="317"/>
        <v>0</v>
      </c>
      <c r="BZ159" s="65">
        <f t="shared" si="317"/>
        <v>0</v>
      </c>
      <c r="CA159" s="65">
        <f t="shared" si="317"/>
        <v>0</v>
      </c>
      <c r="CB159" s="65">
        <f t="shared" si="317"/>
        <v>0</v>
      </c>
      <c r="CC159" s="65">
        <f t="shared" si="317"/>
        <v>0</v>
      </c>
      <c r="CD159" s="65">
        <f t="shared" si="317"/>
        <v>0</v>
      </c>
      <c r="CE159" s="65">
        <f t="shared" si="317"/>
        <v>0</v>
      </c>
      <c r="CH159" s="66" t="s">
        <v>88</v>
      </c>
      <c r="CI159" s="65">
        <f t="shared" ref="CI159:CT159" si="318">IF(OR($D159="副園長",$D159="教頭",$D159="主任保育士",$D159="主幹教諭"),0,BG159)</f>
        <v>0</v>
      </c>
      <c r="CJ159" s="65">
        <f t="shared" si="318"/>
        <v>0</v>
      </c>
      <c r="CK159" s="65">
        <f t="shared" si="318"/>
        <v>0</v>
      </c>
      <c r="CL159" s="65">
        <f t="shared" si="318"/>
        <v>0</v>
      </c>
      <c r="CM159" s="65">
        <f t="shared" si="318"/>
        <v>0</v>
      </c>
      <c r="CN159" s="65">
        <f t="shared" si="318"/>
        <v>0</v>
      </c>
      <c r="CO159" s="65">
        <f t="shared" si="318"/>
        <v>0</v>
      </c>
      <c r="CP159" s="65">
        <f t="shared" si="318"/>
        <v>0</v>
      </c>
      <c r="CQ159" s="65">
        <f t="shared" si="318"/>
        <v>0</v>
      </c>
      <c r="CR159" s="65">
        <f t="shared" si="318"/>
        <v>0</v>
      </c>
      <c r="CS159" s="65">
        <f t="shared" si="318"/>
        <v>0</v>
      </c>
      <c r="CT159" s="65">
        <f t="shared" si="318"/>
        <v>0</v>
      </c>
    </row>
    <row r="160" spans="1:98">
      <c r="A160" s="305"/>
      <c r="B160" s="308"/>
      <c r="C160" s="308"/>
      <c r="D160" s="308"/>
      <c r="E160" s="311"/>
      <c r="F160" s="308"/>
      <c r="G160" s="78" t="s">
        <v>87</v>
      </c>
      <c r="H160" s="77"/>
      <c r="I160" s="76" t="str">
        <f t="shared" si="314"/>
        <v/>
      </c>
      <c r="J160" s="76" t="str">
        <f t="shared" si="314"/>
        <v/>
      </c>
      <c r="K160" s="76" t="str">
        <f t="shared" si="314"/>
        <v/>
      </c>
      <c r="L160" s="76" t="str">
        <f t="shared" si="314"/>
        <v/>
      </c>
      <c r="M160" s="76" t="str">
        <f t="shared" si="314"/>
        <v/>
      </c>
      <c r="N160" s="76" t="str">
        <f t="shared" si="314"/>
        <v/>
      </c>
      <c r="O160" s="76" t="str">
        <f t="shared" si="314"/>
        <v/>
      </c>
      <c r="P160" s="76" t="str">
        <f t="shared" si="314"/>
        <v/>
      </c>
      <c r="Q160" s="76" t="str">
        <f t="shared" si="314"/>
        <v/>
      </c>
      <c r="R160" s="76" t="str">
        <f t="shared" si="314"/>
        <v/>
      </c>
      <c r="S160" s="76" t="str">
        <f t="shared" si="314"/>
        <v/>
      </c>
      <c r="T160" s="73">
        <f t="shared" si="264"/>
        <v>0</v>
      </c>
      <c r="U160" s="75"/>
      <c r="V160" s="74" t="str">
        <f t="shared" si="315"/>
        <v/>
      </c>
      <c r="W160" s="74" t="str">
        <f t="shared" si="315"/>
        <v/>
      </c>
      <c r="X160" s="74" t="str">
        <f t="shared" si="315"/>
        <v/>
      </c>
      <c r="Y160" s="74" t="str">
        <f t="shared" si="315"/>
        <v/>
      </c>
      <c r="Z160" s="74" t="str">
        <f t="shared" si="315"/>
        <v/>
      </c>
      <c r="AA160" s="74" t="str">
        <f t="shared" si="315"/>
        <v/>
      </c>
      <c r="AB160" s="74" t="str">
        <f t="shared" si="315"/>
        <v/>
      </c>
      <c r="AC160" s="74" t="str">
        <f t="shared" si="315"/>
        <v/>
      </c>
      <c r="AD160" s="74" t="str">
        <f t="shared" si="315"/>
        <v/>
      </c>
      <c r="AE160" s="74" t="str">
        <f t="shared" si="315"/>
        <v/>
      </c>
      <c r="AF160" s="74" t="str">
        <f t="shared" si="315"/>
        <v/>
      </c>
      <c r="AG160" s="73">
        <f t="shared" si="265"/>
        <v>0</v>
      </c>
      <c r="AN160" s="62">
        <v>5</v>
      </c>
      <c r="AO160" s="62">
        <v>1</v>
      </c>
      <c r="AP160" s="62">
        <v>11</v>
      </c>
      <c r="AQ160" s="64">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62">
        <f ca="1">COUNTIF(INDIRECT("H"&amp;(ROW()+12*(($AN160-1)*3+$AO160)-ROW())/12+5):INDIRECT("S"&amp;(ROW()+12*(($AN160-1)*3+$AO160)-ROW())/12+5),AQ160)</f>
        <v>0</v>
      </c>
      <c r="AS160" s="64">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62">
        <f ca="1">COUNTIF(INDIRECT("U"&amp;(ROW()+12*(($AN160-1)*3+$AO160)-ROW())/12+5):INDIRECT("AF"&amp;(ROW()+12*(($AN160-1)*3+$AO160)-ROW())/12+5),AS160)</f>
        <v>0</v>
      </c>
      <c r="AU160" s="62">
        <f ca="1">IF(AND(AQ160+AS160&gt;0,AR160+AT160&gt;0),COUNTIF(AU$6:AU159,"&gt;0")+1,0)</f>
        <v>0</v>
      </c>
      <c r="BE160" s="62">
        <v>2</v>
      </c>
      <c r="BF160" s="62" t="s">
        <v>86</v>
      </c>
      <c r="BG160" s="65">
        <f t="shared" ref="BG160:BR160" si="319">IF(BG159+BT159&gt;$AJ$27,1,0)</f>
        <v>0</v>
      </c>
      <c r="BH160" s="65">
        <f t="shared" si="319"/>
        <v>0</v>
      </c>
      <c r="BI160" s="65">
        <f t="shared" si="319"/>
        <v>0</v>
      </c>
      <c r="BJ160" s="65">
        <f t="shared" si="319"/>
        <v>0</v>
      </c>
      <c r="BK160" s="65">
        <f t="shared" si="319"/>
        <v>0</v>
      </c>
      <c r="BL160" s="65">
        <f t="shared" si="319"/>
        <v>0</v>
      </c>
      <c r="BM160" s="65">
        <f t="shared" si="319"/>
        <v>0</v>
      </c>
      <c r="BN160" s="65">
        <f t="shared" si="319"/>
        <v>0</v>
      </c>
      <c r="BO160" s="65">
        <f t="shared" si="319"/>
        <v>0</v>
      </c>
      <c r="BP160" s="65">
        <f t="shared" si="319"/>
        <v>0</v>
      </c>
      <c r="BQ160" s="65">
        <f t="shared" si="319"/>
        <v>0</v>
      </c>
      <c r="BR160" s="65">
        <f t="shared" si="319"/>
        <v>0</v>
      </c>
      <c r="BT160" s="65"/>
      <c r="BU160" s="65"/>
      <c r="BV160" s="65"/>
      <c r="BW160" s="65"/>
      <c r="BX160" s="65"/>
      <c r="BY160" s="65"/>
      <c r="BZ160" s="65"/>
      <c r="CA160" s="65"/>
      <c r="CB160" s="65"/>
      <c r="CC160" s="65"/>
      <c r="CD160" s="65"/>
      <c r="CE160" s="65"/>
    </row>
    <row r="161" spans="1:98">
      <c r="A161" s="306"/>
      <c r="B161" s="309"/>
      <c r="C161" s="309"/>
      <c r="D161" s="309"/>
      <c r="E161" s="312"/>
      <c r="F161" s="309"/>
      <c r="G161" s="72" t="s">
        <v>162</v>
      </c>
      <c r="H161" s="71"/>
      <c r="I161" s="70"/>
      <c r="J161" s="70"/>
      <c r="K161" s="70"/>
      <c r="L161" s="70"/>
      <c r="M161" s="70"/>
      <c r="N161" s="70"/>
      <c r="O161" s="70"/>
      <c r="P161" s="70"/>
      <c r="Q161" s="70"/>
      <c r="R161" s="70"/>
      <c r="S161" s="70"/>
      <c r="T161" s="67">
        <f t="shared" si="264"/>
        <v>0</v>
      </c>
      <c r="U161" s="69"/>
      <c r="V161" s="68"/>
      <c r="W161" s="68"/>
      <c r="X161" s="68"/>
      <c r="Y161" s="68"/>
      <c r="Z161" s="68"/>
      <c r="AA161" s="68"/>
      <c r="AB161" s="68"/>
      <c r="AC161" s="68"/>
      <c r="AD161" s="68"/>
      <c r="AE161" s="68"/>
      <c r="AF161" s="68"/>
      <c r="AG161" s="67">
        <f t="shared" si="265"/>
        <v>0</v>
      </c>
      <c r="AN161" s="62">
        <v>5</v>
      </c>
      <c r="AO161" s="62">
        <v>1</v>
      </c>
      <c r="AP161" s="62">
        <v>12</v>
      </c>
      <c r="AQ161" s="64">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62">
        <f ca="1">COUNTIF(INDIRECT("H"&amp;(ROW()+12*(($AN161-1)*3+$AO161)-ROW())/12+5):INDIRECT("S"&amp;(ROW()+12*(($AN161-1)*3+$AO161)-ROW())/12+5),AQ161)</f>
        <v>0</v>
      </c>
      <c r="AS161" s="64">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62">
        <f ca="1">COUNTIF(INDIRECT("U"&amp;(ROW()+12*(($AN161-1)*3+$AO161)-ROW())/12+5):INDIRECT("AF"&amp;(ROW()+12*(($AN161-1)*3+$AO161)-ROW())/12+5),AS161)</f>
        <v>0</v>
      </c>
      <c r="AU161" s="62">
        <f ca="1">IF(AND(AQ161+AS161&gt;0,AR161+AT161&gt;0),COUNTIF(AU$6:AU160,"&gt;0")+1,0)</f>
        <v>0</v>
      </c>
      <c r="BE161" s="62">
        <v>3</v>
      </c>
      <c r="BF161" s="66"/>
      <c r="BG161" s="65"/>
      <c r="BH161" s="65"/>
      <c r="BI161" s="65"/>
      <c r="BJ161" s="65"/>
      <c r="BK161" s="65"/>
      <c r="BL161" s="65"/>
      <c r="BM161" s="65"/>
      <c r="BN161" s="65"/>
      <c r="BO161" s="65"/>
      <c r="BP161" s="65"/>
      <c r="BQ161" s="65"/>
      <c r="BR161" s="65"/>
      <c r="BT161" s="65"/>
      <c r="BU161" s="65"/>
      <c r="BV161" s="65"/>
      <c r="BW161" s="65"/>
      <c r="BX161" s="65"/>
      <c r="BY161" s="65"/>
      <c r="BZ161" s="65"/>
      <c r="CA161" s="65"/>
      <c r="CB161" s="65"/>
      <c r="CC161" s="65"/>
      <c r="CD161" s="65"/>
      <c r="CE161" s="65"/>
    </row>
    <row r="162" spans="1:98">
      <c r="A162" s="304">
        <v>53</v>
      </c>
      <c r="B162" s="307"/>
      <c r="C162" s="307"/>
      <c r="D162" s="307"/>
      <c r="E162" s="310"/>
      <c r="F162" s="307"/>
      <c r="G162" s="84" t="s">
        <v>89</v>
      </c>
      <c r="H162" s="83"/>
      <c r="I162" s="82" t="str">
        <f t="shared" ref="I162:S163" si="320">IF(H162="","",H162)</f>
        <v/>
      </c>
      <c r="J162" s="82" t="str">
        <f t="shared" si="320"/>
        <v/>
      </c>
      <c r="K162" s="82" t="str">
        <f t="shared" si="320"/>
        <v/>
      </c>
      <c r="L162" s="82" t="str">
        <f t="shared" si="320"/>
        <v/>
      </c>
      <c r="M162" s="82" t="str">
        <f t="shared" si="320"/>
        <v/>
      </c>
      <c r="N162" s="82" t="str">
        <f t="shared" si="320"/>
        <v/>
      </c>
      <c r="O162" s="82" t="str">
        <f t="shared" si="320"/>
        <v/>
      </c>
      <c r="P162" s="82" t="str">
        <f t="shared" si="320"/>
        <v/>
      </c>
      <c r="Q162" s="82" t="str">
        <f t="shared" si="320"/>
        <v/>
      </c>
      <c r="R162" s="82" t="str">
        <f t="shared" si="320"/>
        <v/>
      </c>
      <c r="S162" s="82" t="str">
        <f t="shared" si="320"/>
        <v/>
      </c>
      <c r="T162" s="79">
        <f t="shared" si="264"/>
        <v>0</v>
      </c>
      <c r="U162" s="81"/>
      <c r="V162" s="80" t="str">
        <f t="shared" ref="V162:AF163" si="321">IF(U162="","",U162)</f>
        <v/>
      </c>
      <c r="W162" s="80" t="str">
        <f t="shared" si="321"/>
        <v/>
      </c>
      <c r="X162" s="80" t="str">
        <f t="shared" si="321"/>
        <v/>
      </c>
      <c r="Y162" s="80" t="str">
        <f t="shared" si="321"/>
        <v/>
      </c>
      <c r="Z162" s="80" t="str">
        <f t="shared" si="321"/>
        <v/>
      </c>
      <c r="AA162" s="80" t="str">
        <f t="shared" si="321"/>
        <v/>
      </c>
      <c r="AB162" s="80" t="str">
        <f t="shared" si="321"/>
        <v/>
      </c>
      <c r="AC162" s="80" t="str">
        <f t="shared" si="321"/>
        <v/>
      </c>
      <c r="AD162" s="80" t="str">
        <f t="shared" si="321"/>
        <v/>
      </c>
      <c r="AE162" s="80" t="str">
        <f t="shared" si="321"/>
        <v/>
      </c>
      <c r="AF162" s="80" t="str">
        <f t="shared" si="321"/>
        <v/>
      </c>
      <c r="AG162" s="79">
        <f t="shared" si="265"/>
        <v>0</v>
      </c>
      <c r="AN162" s="62">
        <v>5</v>
      </c>
      <c r="AO162" s="62">
        <v>2</v>
      </c>
      <c r="AP162" s="62">
        <v>1</v>
      </c>
      <c r="AQ162" s="64">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62">
        <f ca="1">COUNTIF(INDIRECT("H"&amp;(ROW()+12*(($AN162-1)*3+$AO162)-ROW())/12+5):INDIRECT("S"&amp;(ROW()+12*(($AN162-1)*3+$AO162)-ROW())/12+5),AQ162)</f>
        <v>0</v>
      </c>
      <c r="AS162" s="64">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62">
        <f ca="1">COUNTIF(INDIRECT("U"&amp;(ROW()+12*(($AN162-1)*3+$AO162)-ROW())/12+5):INDIRECT("AF"&amp;(ROW()+12*(($AN162-1)*3+$AO162)-ROW())/12+5),AS162)</f>
        <v>0</v>
      </c>
      <c r="AU162" s="62">
        <f ca="1">IF(AND(AQ162+AS162&gt;0,AR162+AT162&gt;0),COUNTIF(AU$6:AU161,"&gt;0")+1,0)</f>
        <v>0</v>
      </c>
      <c r="BE162" s="62">
        <v>1</v>
      </c>
      <c r="BG162" s="65">
        <f t="shared" ref="BG162:BR162" si="322">SUM(H162:H163)</f>
        <v>0</v>
      </c>
      <c r="BH162" s="65">
        <f t="shared" si="322"/>
        <v>0</v>
      </c>
      <c r="BI162" s="65">
        <f t="shared" si="322"/>
        <v>0</v>
      </c>
      <c r="BJ162" s="65">
        <f t="shared" si="322"/>
        <v>0</v>
      </c>
      <c r="BK162" s="65">
        <f t="shared" si="322"/>
        <v>0</v>
      </c>
      <c r="BL162" s="65">
        <f t="shared" si="322"/>
        <v>0</v>
      </c>
      <c r="BM162" s="65">
        <f t="shared" si="322"/>
        <v>0</v>
      </c>
      <c r="BN162" s="65">
        <f t="shared" si="322"/>
        <v>0</v>
      </c>
      <c r="BO162" s="65">
        <f t="shared" si="322"/>
        <v>0</v>
      </c>
      <c r="BP162" s="65">
        <f t="shared" si="322"/>
        <v>0</v>
      </c>
      <c r="BQ162" s="65">
        <f t="shared" si="322"/>
        <v>0</v>
      </c>
      <c r="BR162" s="65">
        <f t="shared" si="322"/>
        <v>0</v>
      </c>
      <c r="BT162" s="65">
        <f t="shared" ref="BT162:CE162" si="323">SUM(U162:U163)</f>
        <v>0</v>
      </c>
      <c r="BU162" s="65">
        <f t="shared" si="323"/>
        <v>0</v>
      </c>
      <c r="BV162" s="65">
        <f t="shared" si="323"/>
        <v>0</v>
      </c>
      <c r="BW162" s="65">
        <f t="shared" si="323"/>
        <v>0</v>
      </c>
      <c r="BX162" s="65">
        <f t="shared" si="323"/>
        <v>0</v>
      </c>
      <c r="BY162" s="65">
        <f t="shared" si="323"/>
        <v>0</v>
      </c>
      <c r="BZ162" s="65">
        <f t="shared" si="323"/>
        <v>0</v>
      </c>
      <c r="CA162" s="65">
        <f t="shared" si="323"/>
        <v>0</v>
      </c>
      <c r="CB162" s="65">
        <f t="shared" si="323"/>
        <v>0</v>
      </c>
      <c r="CC162" s="65">
        <f t="shared" si="323"/>
        <v>0</v>
      </c>
      <c r="CD162" s="65">
        <f t="shared" si="323"/>
        <v>0</v>
      </c>
      <c r="CE162" s="65">
        <f t="shared" si="323"/>
        <v>0</v>
      </c>
      <c r="CH162" s="66" t="s">
        <v>88</v>
      </c>
      <c r="CI162" s="65">
        <f t="shared" ref="CI162:CT162" si="324">IF(OR($D162="副園長",$D162="教頭",$D162="主任保育士",$D162="主幹教諭"),0,BG162)</f>
        <v>0</v>
      </c>
      <c r="CJ162" s="65">
        <f t="shared" si="324"/>
        <v>0</v>
      </c>
      <c r="CK162" s="65">
        <f t="shared" si="324"/>
        <v>0</v>
      </c>
      <c r="CL162" s="65">
        <f t="shared" si="324"/>
        <v>0</v>
      </c>
      <c r="CM162" s="65">
        <f t="shared" si="324"/>
        <v>0</v>
      </c>
      <c r="CN162" s="65">
        <f t="shared" si="324"/>
        <v>0</v>
      </c>
      <c r="CO162" s="65">
        <f t="shared" si="324"/>
        <v>0</v>
      </c>
      <c r="CP162" s="65">
        <f t="shared" si="324"/>
        <v>0</v>
      </c>
      <c r="CQ162" s="65">
        <f t="shared" si="324"/>
        <v>0</v>
      </c>
      <c r="CR162" s="65">
        <f t="shared" si="324"/>
        <v>0</v>
      </c>
      <c r="CS162" s="65">
        <f t="shared" si="324"/>
        <v>0</v>
      </c>
      <c r="CT162" s="65">
        <f t="shared" si="324"/>
        <v>0</v>
      </c>
    </row>
    <row r="163" spans="1:98">
      <c r="A163" s="305"/>
      <c r="B163" s="308"/>
      <c r="C163" s="308"/>
      <c r="D163" s="308"/>
      <c r="E163" s="311"/>
      <c r="F163" s="308"/>
      <c r="G163" s="78" t="s">
        <v>87</v>
      </c>
      <c r="H163" s="77"/>
      <c r="I163" s="76" t="str">
        <f t="shared" si="320"/>
        <v/>
      </c>
      <c r="J163" s="76" t="str">
        <f t="shared" si="320"/>
        <v/>
      </c>
      <c r="K163" s="76" t="str">
        <f t="shared" si="320"/>
        <v/>
      </c>
      <c r="L163" s="76" t="str">
        <f t="shared" si="320"/>
        <v/>
      </c>
      <c r="M163" s="76" t="str">
        <f t="shared" si="320"/>
        <v/>
      </c>
      <c r="N163" s="76" t="str">
        <f t="shared" si="320"/>
        <v/>
      </c>
      <c r="O163" s="76" t="str">
        <f t="shared" si="320"/>
        <v/>
      </c>
      <c r="P163" s="76" t="str">
        <f t="shared" si="320"/>
        <v/>
      </c>
      <c r="Q163" s="76" t="str">
        <f t="shared" si="320"/>
        <v/>
      </c>
      <c r="R163" s="76" t="str">
        <f t="shared" si="320"/>
        <v/>
      </c>
      <c r="S163" s="76" t="str">
        <f t="shared" si="320"/>
        <v/>
      </c>
      <c r="T163" s="73">
        <f t="shared" si="264"/>
        <v>0</v>
      </c>
      <c r="U163" s="75"/>
      <c r="V163" s="74" t="str">
        <f t="shared" si="321"/>
        <v/>
      </c>
      <c r="W163" s="74" t="str">
        <f t="shared" si="321"/>
        <v/>
      </c>
      <c r="X163" s="74" t="str">
        <f t="shared" si="321"/>
        <v/>
      </c>
      <c r="Y163" s="74" t="str">
        <f t="shared" si="321"/>
        <v/>
      </c>
      <c r="Z163" s="74" t="str">
        <f t="shared" si="321"/>
        <v/>
      </c>
      <c r="AA163" s="74" t="str">
        <f t="shared" si="321"/>
        <v/>
      </c>
      <c r="AB163" s="74" t="str">
        <f t="shared" si="321"/>
        <v/>
      </c>
      <c r="AC163" s="74" t="str">
        <f t="shared" si="321"/>
        <v/>
      </c>
      <c r="AD163" s="74" t="str">
        <f t="shared" si="321"/>
        <v/>
      </c>
      <c r="AE163" s="74" t="str">
        <f t="shared" si="321"/>
        <v/>
      </c>
      <c r="AF163" s="74" t="str">
        <f t="shared" si="321"/>
        <v/>
      </c>
      <c r="AG163" s="73">
        <f t="shared" si="265"/>
        <v>0</v>
      </c>
      <c r="AN163" s="62">
        <v>5</v>
      </c>
      <c r="AO163" s="62">
        <v>2</v>
      </c>
      <c r="AP163" s="62">
        <v>2</v>
      </c>
      <c r="AQ163" s="64">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62">
        <f ca="1">COUNTIF(INDIRECT("H"&amp;(ROW()+12*(($AN163-1)*3+$AO163)-ROW())/12+5):INDIRECT("S"&amp;(ROW()+12*(($AN163-1)*3+$AO163)-ROW())/12+5),AQ163)</f>
        <v>0</v>
      </c>
      <c r="AS163" s="64">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62">
        <f ca="1">COUNTIF(INDIRECT("U"&amp;(ROW()+12*(($AN163-1)*3+$AO163)-ROW())/12+5):INDIRECT("AF"&amp;(ROW()+12*(($AN163-1)*3+$AO163)-ROW())/12+5),AS163)</f>
        <v>0</v>
      </c>
      <c r="AU163" s="62">
        <f ca="1">IF(AND(AQ163+AS163&gt;0,AR163+AT163&gt;0),COUNTIF(AU$6:AU162,"&gt;0")+1,0)</f>
        <v>0</v>
      </c>
      <c r="BE163" s="62">
        <v>2</v>
      </c>
      <c r="BF163" s="62" t="s">
        <v>86</v>
      </c>
      <c r="BG163" s="65">
        <f t="shared" ref="BG163:BR163" si="325">IF(BG162+BT162&gt;$AJ$27,1,0)</f>
        <v>0</v>
      </c>
      <c r="BH163" s="65">
        <f t="shared" si="325"/>
        <v>0</v>
      </c>
      <c r="BI163" s="65">
        <f t="shared" si="325"/>
        <v>0</v>
      </c>
      <c r="BJ163" s="65">
        <f t="shared" si="325"/>
        <v>0</v>
      </c>
      <c r="BK163" s="65">
        <f t="shared" si="325"/>
        <v>0</v>
      </c>
      <c r="BL163" s="65">
        <f t="shared" si="325"/>
        <v>0</v>
      </c>
      <c r="BM163" s="65">
        <f t="shared" si="325"/>
        <v>0</v>
      </c>
      <c r="BN163" s="65">
        <f t="shared" si="325"/>
        <v>0</v>
      </c>
      <c r="BO163" s="65">
        <f t="shared" si="325"/>
        <v>0</v>
      </c>
      <c r="BP163" s="65">
        <f t="shared" si="325"/>
        <v>0</v>
      </c>
      <c r="BQ163" s="65">
        <f t="shared" si="325"/>
        <v>0</v>
      </c>
      <c r="BR163" s="65">
        <f t="shared" si="325"/>
        <v>0</v>
      </c>
      <c r="BT163" s="65"/>
      <c r="BU163" s="65"/>
      <c r="BV163" s="65"/>
      <c r="BW163" s="65"/>
      <c r="BX163" s="65"/>
      <c r="BY163" s="65"/>
      <c r="BZ163" s="65"/>
      <c r="CA163" s="65"/>
      <c r="CB163" s="65"/>
      <c r="CC163" s="65"/>
      <c r="CD163" s="65"/>
      <c r="CE163" s="65"/>
    </row>
    <row r="164" spans="1:98">
      <c r="A164" s="306"/>
      <c r="B164" s="309"/>
      <c r="C164" s="309"/>
      <c r="D164" s="309"/>
      <c r="E164" s="312"/>
      <c r="F164" s="309"/>
      <c r="G164" s="72" t="s">
        <v>162</v>
      </c>
      <c r="H164" s="71"/>
      <c r="I164" s="70"/>
      <c r="J164" s="70"/>
      <c r="K164" s="70"/>
      <c r="L164" s="70"/>
      <c r="M164" s="70"/>
      <c r="N164" s="70"/>
      <c r="O164" s="70"/>
      <c r="P164" s="70"/>
      <c r="Q164" s="70"/>
      <c r="R164" s="70"/>
      <c r="S164" s="70"/>
      <c r="T164" s="67">
        <f t="shared" si="264"/>
        <v>0</v>
      </c>
      <c r="U164" s="69"/>
      <c r="V164" s="68"/>
      <c r="W164" s="68"/>
      <c r="X164" s="68"/>
      <c r="Y164" s="68"/>
      <c r="Z164" s="68"/>
      <c r="AA164" s="68"/>
      <c r="AB164" s="68"/>
      <c r="AC164" s="68"/>
      <c r="AD164" s="68"/>
      <c r="AE164" s="68"/>
      <c r="AF164" s="68"/>
      <c r="AG164" s="67">
        <f t="shared" si="265"/>
        <v>0</v>
      </c>
      <c r="AN164" s="62">
        <v>5</v>
      </c>
      <c r="AO164" s="62">
        <v>2</v>
      </c>
      <c r="AP164" s="62">
        <v>3</v>
      </c>
      <c r="AQ164" s="64">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62">
        <f ca="1">COUNTIF(INDIRECT("H"&amp;(ROW()+12*(($AN164-1)*3+$AO164)-ROW())/12+5):INDIRECT("S"&amp;(ROW()+12*(($AN164-1)*3+$AO164)-ROW())/12+5),AQ164)</f>
        <v>0</v>
      </c>
      <c r="AS164" s="64">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62">
        <f ca="1">COUNTIF(INDIRECT("U"&amp;(ROW()+12*(($AN164-1)*3+$AO164)-ROW())/12+5):INDIRECT("AF"&amp;(ROW()+12*(($AN164-1)*3+$AO164)-ROW())/12+5),AS164)</f>
        <v>0</v>
      </c>
      <c r="AU164" s="62">
        <f ca="1">IF(AND(AQ164+AS164&gt;0,AR164+AT164&gt;0),COUNTIF(AU$6:AU163,"&gt;0")+1,0)</f>
        <v>0</v>
      </c>
      <c r="BE164" s="62">
        <v>3</v>
      </c>
      <c r="BF164" s="66"/>
      <c r="BG164" s="65"/>
      <c r="BH164" s="65"/>
      <c r="BI164" s="65"/>
      <c r="BJ164" s="65"/>
      <c r="BK164" s="65"/>
      <c r="BL164" s="65"/>
      <c r="BM164" s="65"/>
      <c r="BN164" s="65"/>
      <c r="BO164" s="65"/>
      <c r="BP164" s="65"/>
      <c r="BQ164" s="65"/>
      <c r="BR164" s="65"/>
      <c r="BT164" s="65"/>
      <c r="BU164" s="65"/>
      <c r="BV164" s="65"/>
      <c r="BW164" s="65"/>
      <c r="BX164" s="65"/>
      <c r="BY164" s="65"/>
      <c r="BZ164" s="65"/>
      <c r="CA164" s="65"/>
      <c r="CB164" s="65"/>
      <c r="CC164" s="65"/>
      <c r="CD164" s="65"/>
      <c r="CE164" s="65"/>
    </row>
    <row r="165" spans="1:98">
      <c r="A165" s="304">
        <v>54</v>
      </c>
      <c r="B165" s="307"/>
      <c r="C165" s="307"/>
      <c r="D165" s="307"/>
      <c r="E165" s="310"/>
      <c r="F165" s="307"/>
      <c r="G165" s="84" t="s">
        <v>89</v>
      </c>
      <c r="H165" s="83"/>
      <c r="I165" s="82" t="str">
        <f t="shared" ref="I165:S166" si="326">IF(H165="","",H165)</f>
        <v/>
      </c>
      <c r="J165" s="82" t="str">
        <f t="shared" si="326"/>
        <v/>
      </c>
      <c r="K165" s="82" t="str">
        <f t="shared" si="326"/>
        <v/>
      </c>
      <c r="L165" s="82" t="str">
        <f t="shared" si="326"/>
        <v/>
      </c>
      <c r="M165" s="82" t="str">
        <f t="shared" si="326"/>
        <v/>
      </c>
      <c r="N165" s="82" t="str">
        <f t="shared" si="326"/>
        <v/>
      </c>
      <c r="O165" s="82" t="str">
        <f t="shared" si="326"/>
        <v/>
      </c>
      <c r="P165" s="82" t="str">
        <f t="shared" si="326"/>
        <v/>
      </c>
      <c r="Q165" s="82" t="str">
        <f t="shared" si="326"/>
        <v/>
      </c>
      <c r="R165" s="82" t="str">
        <f t="shared" si="326"/>
        <v/>
      </c>
      <c r="S165" s="82" t="str">
        <f t="shared" si="326"/>
        <v/>
      </c>
      <c r="T165" s="79">
        <f t="shared" si="264"/>
        <v>0</v>
      </c>
      <c r="U165" s="81"/>
      <c r="V165" s="80" t="str">
        <f t="shared" ref="V165:AF166" si="327">IF(U165="","",U165)</f>
        <v/>
      </c>
      <c r="W165" s="80" t="str">
        <f t="shared" si="327"/>
        <v/>
      </c>
      <c r="X165" s="80" t="str">
        <f t="shared" si="327"/>
        <v/>
      </c>
      <c r="Y165" s="80" t="str">
        <f t="shared" si="327"/>
        <v/>
      </c>
      <c r="Z165" s="80" t="str">
        <f t="shared" si="327"/>
        <v/>
      </c>
      <c r="AA165" s="80" t="str">
        <f t="shared" si="327"/>
        <v/>
      </c>
      <c r="AB165" s="80" t="str">
        <f t="shared" si="327"/>
        <v/>
      </c>
      <c r="AC165" s="80" t="str">
        <f t="shared" si="327"/>
        <v/>
      </c>
      <c r="AD165" s="80" t="str">
        <f t="shared" si="327"/>
        <v/>
      </c>
      <c r="AE165" s="80" t="str">
        <f t="shared" si="327"/>
        <v/>
      </c>
      <c r="AF165" s="80" t="str">
        <f t="shared" si="327"/>
        <v/>
      </c>
      <c r="AG165" s="79">
        <f t="shared" si="265"/>
        <v>0</v>
      </c>
      <c r="AN165" s="62">
        <v>5</v>
      </c>
      <c r="AO165" s="62">
        <v>2</v>
      </c>
      <c r="AP165" s="62">
        <v>4</v>
      </c>
      <c r="AQ165" s="64">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62">
        <f ca="1">COUNTIF(INDIRECT("H"&amp;(ROW()+12*(($AN165-1)*3+$AO165)-ROW())/12+5):INDIRECT("S"&amp;(ROW()+12*(($AN165-1)*3+$AO165)-ROW())/12+5),AQ165)</f>
        <v>0</v>
      </c>
      <c r="AS165" s="64">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62">
        <f ca="1">COUNTIF(INDIRECT("U"&amp;(ROW()+12*(($AN165-1)*3+$AO165)-ROW())/12+5):INDIRECT("AF"&amp;(ROW()+12*(($AN165-1)*3+$AO165)-ROW())/12+5),AS165)</f>
        <v>0</v>
      </c>
      <c r="AU165" s="62">
        <f ca="1">IF(AND(AQ165+AS165&gt;0,AR165+AT165&gt;0),COUNTIF(AU$6:AU164,"&gt;0")+1,0)</f>
        <v>0</v>
      </c>
      <c r="BE165" s="62">
        <v>1</v>
      </c>
      <c r="BG165" s="65">
        <f t="shared" ref="BG165:BR165" si="328">SUM(H165:H166)</f>
        <v>0</v>
      </c>
      <c r="BH165" s="65">
        <f t="shared" si="328"/>
        <v>0</v>
      </c>
      <c r="BI165" s="65">
        <f t="shared" si="328"/>
        <v>0</v>
      </c>
      <c r="BJ165" s="65">
        <f t="shared" si="328"/>
        <v>0</v>
      </c>
      <c r="BK165" s="65">
        <f t="shared" si="328"/>
        <v>0</v>
      </c>
      <c r="BL165" s="65">
        <f t="shared" si="328"/>
        <v>0</v>
      </c>
      <c r="BM165" s="65">
        <f t="shared" si="328"/>
        <v>0</v>
      </c>
      <c r="BN165" s="65">
        <f t="shared" si="328"/>
        <v>0</v>
      </c>
      <c r="BO165" s="65">
        <f t="shared" si="328"/>
        <v>0</v>
      </c>
      <c r="BP165" s="65">
        <f t="shared" si="328"/>
        <v>0</v>
      </c>
      <c r="BQ165" s="65">
        <f t="shared" si="328"/>
        <v>0</v>
      </c>
      <c r="BR165" s="65">
        <f t="shared" si="328"/>
        <v>0</v>
      </c>
      <c r="BT165" s="65">
        <f t="shared" ref="BT165:CE165" si="329">SUM(U165:U166)</f>
        <v>0</v>
      </c>
      <c r="BU165" s="65">
        <f t="shared" si="329"/>
        <v>0</v>
      </c>
      <c r="BV165" s="65">
        <f t="shared" si="329"/>
        <v>0</v>
      </c>
      <c r="BW165" s="65">
        <f t="shared" si="329"/>
        <v>0</v>
      </c>
      <c r="BX165" s="65">
        <f t="shared" si="329"/>
        <v>0</v>
      </c>
      <c r="BY165" s="65">
        <f t="shared" si="329"/>
        <v>0</v>
      </c>
      <c r="BZ165" s="65">
        <f t="shared" si="329"/>
        <v>0</v>
      </c>
      <c r="CA165" s="65">
        <f t="shared" si="329"/>
        <v>0</v>
      </c>
      <c r="CB165" s="65">
        <f t="shared" si="329"/>
        <v>0</v>
      </c>
      <c r="CC165" s="65">
        <f t="shared" si="329"/>
        <v>0</v>
      </c>
      <c r="CD165" s="65">
        <f t="shared" si="329"/>
        <v>0</v>
      </c>
      <c r="CE165" s="65">
        <f t="shared" si="329"/>
        <v>0</v>
      </c>
      <c r="CH165" s="66" t="s">
        <v>88</v>
      </c>
      <c r="CI165" s="65">
        <f t="shared" ref="CI165:CT165" si="330">IF(OR($D165="副園長",$D165="教頭",$D165="主任保育士",$D165="主幹教諭"),0,BG165)</f>
        <v>0</v>
      </c>
      <c r="CJ165" s="65">
        <f t="shared" si="330"/>
        <v>0</v>
      </c>
      <c r="CK165" s="65">
        <f t="shared" si="330"/>
        <v>0</v>
      </c>
      <c r="CL165" s="65">
        <f t="shared" si="330"/>
        <v>0</v>
      </c>
      <c r="CM165" s="65">
        <f t="shared" si="330"/>
        <v>0</v>
      </c>
      <c r="CN165" s="65">
        <f t="shared" si="330"/>
        <v>0</v>
      </c>
      <c r="CO165" s="65">
        <f t="shared" si="330"/>
        <v>0</v>
      </c>
      <c r="CP165" s="65">
        <f t="shared" si="330"/>
        <v>0</v>
      </c>
      <c r="CQ165" s="65">
        <f t="shared" si="330"/>
        <v>0</v>
      </c>
      <c r="CR165" s="65">
        <f t="shared" si="330"/>
        <v>0</v>
      </c>
      <c r="CS165" s="65">
        <f t="shared" si="330"/>
        <v>0</v>
      </c>
      <c r="CT165" s="65">
        <f t="shared" si="330"/>
        <v>0</v>
      </c>
    </row>
    <row r="166" spans="1:98">
      <c r="A166" s="305"/>
      <c r="B166" s="308"/>
      <c r="C166" s="308"/>
      <c r="D166" s="308"/>
      <c r="E166" s="311"/>
      <c r="F166" s="308"/>
      <c r="G166" s="78" t="s">
        <v>87</v>
      </c>
      <c r="H166" s="77"/>
      <c r="I166" s="76" t="str">
        <f t="shared" si="326"/>
        <v/>
      </c>
      <c r="J166" s="76" t="str">
        <f t="shared" si="326"/>
        <v/>
      </c>
      <c r="K166" s="76" t="str">
        <f t="shared" si="326"/>
        <v/>
      </c>
      <c r="L166" s="76" t="str">
        <f t="shared" si="326"/>
        <v/>
      </c>
      <c r="M166" s="76" t="str">
        <f t="shared" si="326"/>
        <v/>
      </c>
      <c r="N166" s="76" t="str">
        <f t="shared" si="326"/>
        <v/>
      </c>
      <c r="O166" s="76" t="str">
        <f t="shared" si="326"/>
        <v/>
      </c>
      <c r="P166" s="76" t="str">
        <f t="shared" si="326"/>
        <v/>
      </c>
      <c r="Q166" s="76" t="str">
        <f t="shared" si="326"/>
        <v/>
      </c>
      <c r="R166" s="76" t="str">
        <f t="shared" si="326"/>
        <v/>
      </c>
      <c r="S166" s="76" t="str">
        <f t="shared" si="326"/>
        <v/>
      </c>
      <c r="T166" s="73">
        <f t="shared" ref="T166:T185" si="331">SUM(H166:S166)</f>
        <v>0</v>
      </c>
      <c r="U166" s="75"/>
      <c r="V166" s="74" t="str">
        <f t="shared" si="327"/>
        <v/>
      </c>
      <c r="W166" s="74" t="str">
        <f t="shared" si="327"/>
        <v/>
      </c>
      <c r="X166" s="74" t="str">
        <f t="shared" si="327"/>
        <v/>
      </c>
      <c r="Y166" s="74" t="str">
        <f t="shared" si="327"/>
        <v/>
      </c>
      <c r="Z166" s="74" t="str">
        <f t="shared" si="327"/>
        <v/>
      </c>
      <c r="AA166" s="74" t="str">
        <f t="shared" si="327"/>
        <v/>
      </c>
      <c r="AB166" s="74" t="str">
        <f t="shared" si="327"/>
        <v/>
      </c>
      <c r="AC166" s="74" t="str">
        <f t="shared" si="327"/>
        <v/>
      </c>
      <c r="AD166" s="74" t="str">
        <f t="shared" si="327"/>
        <v/>
      </c>
      <c r="AE166" s="74" t="str">
        <f t="shared" si="327"/>
        <v/>
      </c>
      <c r="AF166" s="74" t="str">
        <f t="shared" si="327"/>
        <v/>
      </c>
      <c r="AG166" s="73">
        <f t="shared" si="265"/>
        <v>0</v>
      </c>
      <c r="AN166" s="62">
        <v>5</v>
      </c>
      <c r="AO166" s="62">
        <v>2</v>
      </c>
      <c r="AP166" s="62">
        <v>5</v>
      </c>
      <c r="AQ166" s="64">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62">
        <f ca="1">COUNTIF(INDIRECT("H"&amp;(ROW()+12*(($AN166-1)*3+$AO166)-ROW())/12+5):INDIRECT("S"&amp;(ROW()+12*(($AN166-1)*3+$AO166)-ROW())/12+5),AQ166)</f>
        <v>0</v>
      </c>
      <c r="AS166" s="64">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62">
        <f ca="1">COUNTIF(INDIRECT("U"&amp;(ROW()+12*(($AN166-1)*3+$AO166)-ROW())/12+5):INDIRECT("AF"&amp;(ROW()+12*(($AN166-1)*3+$AO166)-ROW())/12+5),AS166)</f>
        <v>0</v>
      </c>
      <c r="AU166" s="62">
        <f ca="1">IF(AND(AQ166+AS166&gt;0,AR166+AT166&gt;0),COUNTIF(AU$6:AU165,"&gt;0")+1,0)</f>
        <v>0</v>
      </c>
      <c r="BE166" s="62">
        <v>2</v>
      </c>
      <c r="BF166" s="62" t="s">
        <v>86</v>
      </c>
      <c r="BG166" s="65">
        <f t="shared" ref="BG166:BR166" si="332">IF(BG165+BT165&gt;$AJ$27,1,0)</f>
        <v>0</v>
      </c>
      <c r="BH166" s="65">
        <f t="shared" si="332"/>
        <v>0</v>
      </c>
      <c r="BI166" s="65">
        <f t="shared" si="332"/>
        <v>0</v>
      </c>
      <c r="BJ166" s="65">
        <f t="shared" si="332"/>
        <v>0</v>
      </c>
      <c r="BK166" s="65">
        <f t="shared" si="332"/>
        <v>0</v>
      </c>
      <c r="BL166" s="65">
        <f t="shared" si="332"/>
        <v>0</v>
      </c>
      <c r="BM166" s="65">
        <f t="shared" si="332"/>
        <v>0</v>
      </c>
      <c r="BN166" s="65">
        <f t="shared" si="332"/>
        <v>0</v>
      </c>
      <c r="BO166" s="65">
        <f t="shared" si="332"/>
        <v>0</v>
      </c>
      <c r="BP166" s="65">
        <f t="shared" si="332"/>
        <v>0</v>
      </c>
      <c r="BQ166" s="65">
        <f t="shared" si="332"/>
        <v>0</v>
      </c>
      <c r="BR166" s="65">
        <f t="shared" si="332"/>
        <v>0</v>
      </c>
      <c r="BT166" s="65"/>
      <c r="BU166" s="65"/>
      <c r="BV166" s="65"/>
      <c r="BW166" s="65"/>
      <c r="BX166" s="65"/>
      <c r="BY166" s="65"/>
      <c r="BZ166" s="65"/>
      <c r="CA166" s="65"/>
      <c r="CB166" s="65"/>
      <c r="CC166" s="65"/>
      <c r="CD166" s="65"/>
      <c r="CE166" s="65"/>
    </row>
    <row r="167" spans="1:98">
      <c r="A167" s="306"/>
      <c r="B167" s="309"/>
      <c r="C167" s="309"/>
      <c r="D167" s="309"/>
      <c r="E167" s="312"/>
      <c r="F167" s="309"/>
      <c r="G167" s="72" t="s">
        <v>162</v>
      </c>
      <c r="H167" s="71"/>
      <c r="I167" s="70"/>
      <c r="J167" s="70"/>
      <c r="K167" s="70"/>
      <c r="L167" s="70"/>
      <c r="M167" s="70"/>
      <c r="N167" s="70"/>
      <c r="O167" s="70"/>
      <c r="P167" s="70"/>
      <c r="Q167" s="70"/>
      <c r="R167" s="70"/>
      <c r="S167" s="70"/>
      <c r="T167" s="67">
        <f t="shared" si="331"/>
        <v>0</v>
      </c>
      <c r="U167" s="69"/>
      <c r="V167" s="68"/>
      <c r="W167" s="68"/>
      <c r="X167" s="68"/>
      <c r="Y167" s="68"/>
      <c r="Z167" s="68"/>
      <c r="AA167" s="68"/>
      <c r="AB167" s="68"/>
      <c r="AC167" s="68"/>
      <c r="AD167" s="68"/>
      <c r="AE167" s="68"/>
      <c r="AF167" s="68"/>
      <c r="AG167" s="67">
        <f t="shared" si="265"/>
        <v>0</v>
      </c>
      <c r="AN167" s="62">
        <v>5</v>
      </c>
      <c r="AO167" s="62">
        <v>2</v>
      </c>
      <c r="AP167" s="62">
        <v>6</v>
      </c>
      <c r="AQ167" s="64">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62">
        <f ca="1">COUNTIF(INDIRECT("H"&amp;(ROW()+12*(($AN167-1)*3+$AO167)-ROW())/12+5):INDIRECT("S"&amp;(ROW()+12*(($AN167-1)*3+$AO167)-ROW())/12+5),AQ167)</f>
        <v>0</v>
      </c>
      <c r="AS167" s="64">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62">
        <f ca="1">COUNTIF(INDIRECT("U"&amp;(ROW()+12*(($AN167-1)*3+$AO167)-ROW())/12+5):INDIRECT("AF"&amp;(ROW()+12*(($AN167-1)*3+$AO167)-ROW())/12+5),AS167)</f>
        <v>0</v>
      </c>
      <c r="AU167" s="62">
        <f ca="1">IF(AND(AQ167+AS167&gt;0,AR167+AT167&gt;0),COUNTIF(AU$6:AU166,"&gt;0")+1,0)</f>
        <v>0</v>
      </c>
      <c r="BE167" s="62">
        <v>3</v>
      </c>
      <c r="BF167" s="66"/>
      <c r="BG167" s="65"/>
      <c r="BH167" s="65"/>
      <c r="BI167" s="65"/>
      <c r="BJ167" s="65"/>
      <c r="BK167" s="65"/>
      <c r="BL167" s="65"/>
      <c r="BM167" s="65"/>
      <c r="BN167" s="65"/>
      <c r="BO167" s="65"/>
      <c r="BP167" s="65"/>
      <c r="BQ167" s="65"/>
      <c r="BR167" s="65"/>
      <c r="BT167" s="65"/>
      <c r="BU167" s="65"/>
      <c r="BV167" s="65"/>
      <c r="BW167" s="65"/>
      <c r="BX167" s="65"/>
      <c r="BY167" s="65"/>
      <c r="BZ167" s="65"/>
      <c r="CA167" s="65"/>
      <c r="CB167" s="65"/>
      <c r="CC167" s="65"/>
      <c r="CD167" s="65"/>
      <c r="CE167" s="65"/>
    </row>
    <row r="168" spans="1:98">
      <c r="A168" s="304">
        <v>55</v>
      </c>
      <c r="B168" s="307"/>
      <c r="C168" s="307"/>
      <c r="D168" s="307"/>
      <c r="E168" s="310"/>
      <c r="F168" s="307"/>
      <c r="G168" s="84" t="s">
        <v>89</v>
      </c>
      <c r="H168" s="83"/>
      <c r="I168" s="82" t="str">
        <f t="shared" ref="I168:S169" si="333">IF(H168="","",H168)</f>
        <v/>
      </c>
      <c r="J168" s="82" t="str">
        <f t="shared" si="333"/>
        <v/>
      </c>
      <c r="K168" s="82" t="str">
        <f t="shared" si="333"/>
        <v/>
      </c>
      <c r="L168" s="82" t="str">
        <f t="shared" si="333"/>
        <v/>
      </c>
      <c r="M168" s="82" t="str">
        <f t="shared" si="333"/>
        <v/>
      </c>
      <c r="N168" s="82" t="str">
        <f t="shared" si="333"/>
        <v/>
      </c>
      <c r="O168" s="82" t="str">
        <f t="shared" si="333"/>
        <v/>
      </c>
      <c r="P168" s="82" t="str">
        <f t="shared" si="333"/>
        <v/>
      </c>
      <c r="Q168" s="82" t="str">
        <f t="shared" si="333"/>
        <v/>
      </c>
      <c r="R168" s="82" t="str">
        <f t="shared" si="333"/>
        <v/>
      </c>
      <c r="S168" s="82" t="str">
        <f t="shared" si="333"/>
        <v/>
      </c>
      <c r="T168" s="79">
        <f t="shared" si="331"/>
        <v>0</v>
      </c>
      <c r="U168" s="81"/>
      <c r="V168" s="80" t="str">
        <f t="shared" ref="V168:AF169" si="334">IF(U168="","",U168)</f>
        <v/>
      </c>
      <c r="W168" s="80" t="str">
        <f t="shared" si="334"/>
        <v/>
      </c>
      <c r="X168" s="80" t="str">
        <f t="shared" si="334"/>
        <v/>
      </c>
      <c r="Y168" s="80" t="str">
        <f t="shared" si="334"/>
        <v/>
      </c>
      <c r="Z168" s="80" t="str">
        <f t="shared" si="334"/>
        <v/>
      </c>
      <c r="AA168" s="80" t="str">
        <f t="shared" si="334"/>
        <v/>
      </c>
      <c r="AB168" s="80" t="str">
        <f t="shared" si="334"/>
        <v/>
      </c>
      <c r="AC168" s="80" t="str">
        <f t="shared" si="334"/>
        <v/>
      </c>
      <c r="AD168" s="80" t="str">
        <f t="shared" si="334"/>
        <v/>
      </c>
      <c r="AE168" s="80" t="str">
        <f t="shared" si="334"/>
        <v/>
      </c>
      <c r="AF168" s="80" t="str">
        <f t="shared" si="334"/>
        <v/>
      </c>
      <c r="AG168" s="79">
        <f t="shared" si="265"/>
        <v>0</v>
      </c>
      <c r="AN168" s="62">
        <v>5</v>
      </c>
      <c r="AO168" s="62">
        <v>2</v>
      </c>
      <c r="AP168" s="62">
        <v>7</v>
      </c>
      <c r="AQ168" s="64">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62">
        <f ca="1">COUNTIF(INDIRECT("H"&amp;(ROW()+12*(($AN168-1)*3+$AO168)-ROW())/12+5):INDIRECT("S"&amp;(ROW()+12*(($AN168-1)*3+$AO168)-ROW())/12+5),AQ168)</f>
        <v>0</v>
      </c>
      <c r="AS168" s="64">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62">
        <f ca="1">COUNTIF(INDIRECT("U"&amp;(ROW()+12*(($AN168-1)*3+$AO168)-ROW())/12+5):INDIRECT("AF"&amp;(ROW()+12*(($AN168-1)*3+$AO168)-ROW())/12+5),AS168)</f>
        <v>0</v>
      </c>
      <c r="AU168" s="62">
        <f ca="1">IF(AND(AQ168+AS168&gt;0,AR168+AT168&gt;0),COUNTIF(AU$6:AU167,"&gt;0")+1,0)</f>
        <v>0</v>
      </c>
      <c r="BE168" s="62">
        <v>1</v>
      </c>
      <c r="BG168" s="65">
        <f t="shared" ref="BG168:BR168" si="335">SUM(H168:H169)</f>
        <v>0</v>
      </c>
      <c r="BH168" s="65">
        <f t="shared" si="335"/>
        <v>0</v>
      </c>
      <c r="BI168" s="65">
        <f t="shared" si="335"/>
        <v>0</v>
      </c>
      <c r="BJ168" s="65">
        <f t="shared" si="335"/>
        <v>0</v>
      </c>
      <c r="BK168" s="65">
        <f t="shared" si="335"/>
        <v>0</v>
      </c>
      <c r="BL168" s="65">
        <f t="shared" si="335"/>
        <v>0</v>
      </c>
      <c r="BM168" s="65">
        <f t="shared" si="335"/>
        <v>0</v>
      </c>
      <c r="BN168" s="65">
        <f t="shared" si="335"/>
        <v>0</v>
      </c>
      <c r="BO168" s="65">
        <f t="shared" si="335"/>
        <v>0</v>
      </c>
      <c r="BP168" s="65">
        <f t="shared" si="335"/>
        <v>0</v>
      </c>
      <c r="BQ168" s="65">
        <f t="shared" si="335"/>
        <v>0</v>
      </c>
      <c r="BR168" s="65">
        <f t="shared" si="335"/>
        <v>0</v>
      </c>
      <c r="BT168" s="65">
        <f t="shared" ref="BT168:CE168" si="336">SUM(U168:U169)</f>
        <v>0</v>
      </c>
      <c r="BU168" s="65">
        <f t="shared" si="336"/>
        <v>0</v>
      </c>
      <c r="BV168" s="65">
        <f t="shared" si="336"/>
        <v>0</v>
      </c>
      <c r="BW168" s="65">
        <f t="shared" si="336"/>
        <v>0</v>
      </c>
      <c r="BX168" s="65">
        <f t="shared" si="336"/>
        <v>0</v>
      </c>
      <c r="BY168" s="65">
        <f t="shared" si="336"/>
        <v>0</v>
      </c>
      <c r="BZ168" s="65">
        <f t="shared" si="336"/>
        <v>0</v>
      </c>
      <c r="CA168" s="65">
        <f t="shared" si="336"/>
        <v>0</v>
      </c>
      <c r="CB168" s="65">
        <f t="shared" si="336"/>
        <v>0</v>
      </c>
      <c r="CC168" s="65">
        <f t="shared" si="336"/>
        <v>0</v>
      </c>
      <c r="CD168" s="65">
        <f t="shared" si="336"/>
        <v>0</v>
      </c>
      <c r="CE168" s="65">
        <f t="shared" si="336"/>
        <v>0</v>
      </c>
      <c r="CH168" s="66" t="s">
        <v>88</v>
      </c>
      <c r="CI168" s="65">
        <f t="shared" ref="CI168:CT168" si="337">IF(OR($D168="副園長",$D168="教頭",$D168="主任保育士",$D168="主幹教諭"),0,BG168)</f>
        <v>0</v>
      </c>
      <c r="CJ168" s="65">
        <f t="shared" si="337"/>
        <v>0</v>
      </c>
      <c r="CK168" s="65">
        <f t="shared" si="337"/>
        <v>0</v>
      </c>
      <c r="CL168" s="65">
        <f t="shared" si="337"/>
        <v>0</v>
      </c>
      <c r="CM168" s="65">
        <f t="shared" si="337"/>
        <v>0</v>
      </c>
      <c r="CN168" s="65">
        <f t="shared" si="337"/>
        <v>0</v>
      </c>
      <c r="CO168" s="65">
        <f t="shared" si="337"/>
        <v>0</v>
      </c>
      <c r="CP168" s="65">
        <f t="shared" si="337"/>
        <v>0</v>
      </c>
      <c r="CQ168" s="65">
        <f t="shared" si="337"/>
        <v>0</v>
      </c>
      <c r="CR168" s="65">
        <f t="shared" si="337"/>
        <v>0</v>
      </c>
      <c r="CS168" s="65">
        <f t="shared" si="337"/>
        <v>0</v>
      </c>
      <c r="CT168" s="65">
        <f t="shared" si="337"/>
        <v>0</v>
      </c>
    </row>
    <row r="169" spans="1:98">
      <c r="A169" s="305"/>
      <c r="B169" s="308"/>
      <c r="C169" s="308"/>
      <c r="D169" s="308"/>
      <c r="E169" s="311"/>
      <c r="F169" s="308"/>
      <c r="G169" s="78" t="s">
        <v>87</v>
      </c>
      <c r="H169" s="77"/>
      <c r="I169" s="76" t="str">
        <f t="shared" si="333"/>
        <v/>
      </c>
      <c r="J169" s="76" t="str">
        <f t="shared" si="333"/>
        <v/>
      </c>
      <c r="K169" s="76" t="str">
        <f t="shared" si="333"/>
        <v/>
      </c>
      <c r="L169" s="76" t="str">
        <f t="shared" si="333"/>
        <v/>
      </c>
      <c r="M169" s="76" t="str">
        <f t="shared" si="333"/>
        <v/>
      </c>
      <c r="N169" s="76" t="str">
        <f t="shared" si="333"/>
        <v/>
      </c>
      <c r="O169" s="76" t="str">
        <f t="shared" si="333"/>
        <v/>
      </c>
      <c r="P169" s="76" t="str">
        <f t="shared" si="333"/>
        <v/>
      </c>
      <c r="Q169" s="76" t="str">
        <f t="shared" si="333"/>
        <v/>
      </c>
      <c r="R169" s="76" t="str">
        <f t="shared" si="333"/>
        <v/>
      </c>
      <c r="S169" s="76" t="str">
        <f t="shared" si="333"/>
        <v/>
      </c>
      <c r="T169" s="73">
        <f t="shared" si="331"/>
        <v>0</v>
      </c>
      <c r="U169" s="75"/>
      <c r="V169" s="74" t="str">
        <f t="shared" si="334"/>
        <v/>
      </c>
      <c r="W169" s="74" t="str">
        <f t="shared" si="334"/>
        <v/>
      </c>
      <c r="X169" s="74" t="str">
        <f t="shared" si="334"/>
        <v/>
      </c>
      <c r="Y169" s="74" t="str">
        <f t="shared" si="334"/>
        <v/>
      </c>
      <c r="Z169" s="74" t="str">
        <f t="shared" si="334"/>
        <v/>
      </c>
      <c r="AA169" s="74" t="str">
        <f t="shared" si="334"/>
        <v/>
      </c>
      <c r="AB169" s="74" t="str">
        <f t="shared" si="334"/>
        <v/>
      </c>
      <c r="AC169" s="74" t="str">
        <f t="shared" si="334"/>
        <v/>
      </c>
      <c r="AD169" s="74" t="str">
        <f t="shared" si="334"/>
        <v/>
      </c>
      <c r="AE169" s="74" t="str">
        <f t="shared" si="334"/>
        <v/>
      </c>
      <c r="AF169" s="74" t="str">
        <f t="shared" si="334"/>
        <v/>
      </c>
      <c r="AG169" s="73">
        <f t="shared" si="265"/>
        <v>0</v>
      </c>
      <c r="AN169" s="62">
        <v>5</v>
      </c>
      <c r="AO169" s="62">
        <v>2</v>
      </c>
      <c r="AP169" s="62">
        <v>8</v>
      </c>
      <c r="AQ169" s="64">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62">
        <f ca="1">COUNTIF(INDIRECT("H"&amp;(ROW()+12*(($AN169-1)*3+$AO169)-ROW())/12+5):INDIRECT("S"&amp;(ROW()+12*(($AN169-1)*3+$AO169)-ROW())/12+5),AQ169)</f>
        <v>0</v>
      </c>
      <c r="AS169" s="64">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62">
        <f ca="1">COUNTIF(INDIRECT("U"&amp;(ROW()+12*(($AN169-1)*3+$AO169)-ROW())/12+5):INDIRECT("AF"&amp;(ROW()+12*(($AN169-1)*3+$AO169)-ROW())/12+5),AS169)</f>
        <v>0</v>
      </c>
      <c r="AU169" s="62">
        <f ca="1">IF(AND(AQ169+AS169&gt;0,AR169+AT169&gt;0),COUNTIF(AU$6:AU168,"&gt;0")+1,0)</f>
        <v>0</v>
      </c>
      <c r="BE169" s="62">
        <v>2</v>
      </c>
      <c r="BF169" s="62" t="s">
        <v>86</v>
      </c>
      <c r="BG169" s="65">
        <f t="shared" ref="BG169:BR169" si="338">IF(BG168+BT168&gt;$AJ$27,1,0)</f>
        <v>0</v>
      </c>
      <c r="BH169" s="65">
        <f t="shared" si="338"/>
        <v>0</v>
      </c>
      <c r="BI169" s="65">
        <f t="shared" si="338"/>
        <v>0</v>
      </c>
      <c r="BJ169" s="65">
        <f t="shared" si="338"/>
        <v>0</v>
      </c>
      <c r="BK169" s="65">
        <f t="shared" si="338"/>
        <v>0</v>
      </c>
      <c r="BL169" s="65">
        <f t="shared" si="338"/>
        <v>0</v>
      </c>
      <c r="BM169" s="65">
        <f t="shared" si="338"/>
        <v>0</v>
      </c>
      <c r="BN169" s="65">
        <f t="shared" si="338"/>
        <v>0</v>
      </c>
      <c r="BO169" s="65">
        <f t="shared" si="338"/>
        <v>0</v>
      </c>
      <c r="BP169" s="65">
        <f t="shared" si="338"/>
        <v>0</v>
      </c>
      <c r="BQ169" s="65">
        <f t="shared" si="338"/>
        <v>0</v>
      </c>
      <c r="BR169" s="65">
        <f t="shared" si="338"/>
        <v>0</v>
      </c>
      <c r="BT169" s="65"/>
      <c r="BU169" s="65"/>
      <c r="BV169" s="65"/>
      <c r="BW169" s="65"/>
      <c r="BX169" s="65"/>
      <c r="BY169" s="65"/>
      <c r="BZ169" s="65"/>
      <c r="CA169" s="65"/>
      <c r="CB169" s="65"/>
      <c r="CC169" s="65"/>
      <c r="CD169" s="65"/>
      <c r="CE169" s="65"/>
    </row>
    <row r="170" spans="1:98">
      <c r="A170" s="306"/>
      <c r="B170" s="309"/>
      <c r="C170" s="309"/>
      <c r="D170" s="309"/>
      <c r="E170" s="312"/>
      <c r="F170" s="309"/>
      <c r="G170" s="72" t="s">
        <v>162</v>
      </c>
      <c r="H170" s="71"/>
      <c r="I170" s="70"/>
      <c r="J170" s="70"/>
      <c r="K170" s="70"/>
      <c r="L170" s="70"/>
      <c r="M170" s="70"/>
      <c r="N170" s="70"/>
      <c r="O170" s="70"/>
      <c r="P170" s="70"/>
      <c r="Q170" s="70"/>
      <c r="R170" s="70"/>
      <c r="S170" s="70"/>
      <c r="T170" s="67">
        <f t="shared" si="331"/>
        <v>0</v>
      </c>
      <c r="U170" s="69"/>
      <c r="V170" s="68"/>
      <c r="W170" s="68"/>
      <c r="X170" s="68"/>
      <c r="Y170" s="68"/>
      <c r="Z170" s="68"/>
      <c r="AA170" s="68"/>
      <c r="AB170" s="68"/>
      <c r="AC170" s="68"/>
      <c r="AD170" s="68"/>
      <c r="AE170" s="68"/>
      <c r="AF170" s="68"/>
      <c r="AG170" s="67">
        <f t="shared" si="265"/>
        <v>0</v>
      </c>
      <c r="AN170" s="62">
        <v>5</v>
      </c>
      <c r="AO170" s="62">
        <v>2</v>
      </c>
      <c r="AP170" s="62">
        <v>9</v>
      </c>
      <c r="AQ170" s="64">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62">
        <f ca="1">COUNTIF(INDIRECT("H"&amp;(ROW()+12*(($AN170-1)*3+$AO170)-ROW())/12+5):INDIRECT("S"&amp;(ROW()+12*(($AN170-1)*3+$AO170)-ROW())/12+5),AQ170)</f>
        <v>0</v>
      </c>
      <c r="AS170" s="64">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62">
        <f ca="1">COUNTIF(INDIRECT("U"&amp;(ROW()+12*(($AN170-1)*3+$AO170)-ROW())/12+5):INDIRECT("AF"&amp;(ROW()+12*(($AN170-1)*3+$AO170)-ROW())/12+5),AS170)</f>
        <v>0</v>
      </c>
      <c r="AU170" s="62">
        <f ca="1">IF(AND(AQ170+AS170&gt;0,AR170+AT170&gt;0),COUNTIF(AU$6:AU169,"&gt;0")+1,0)</f>
        <v>0</v>
      </c>
      <c r="BE170" s="62">
        <v>3</v>
      </c>
      <c r="BF170" s="66"/>
      <c r="BG170" s="65"/>
      <c r="BH170" s="65"/>
      <c r="BI170" s="65"/>
      <c r="BJ170" s="65"/>
      <c r="BK170" s="65"/>
      <c r="BL170" s="65"/>
      <c r="BM170" s="65"/>
      <c r="BN170" s="65"/>
      <c r="BO170" s="65"/>
      <c r="BP170" s="65"/>
      <c r="BQ170" s="65"/>
      <c r="BR170" s="65"/>
      <c r="BT170" s="65"/>
      <c r="BU170" s="65"/>
      <c r="BV170" s="65"/>
      <c r="BW170" s="65"/>
      <c r="BX170" s="65"/>
      <c r="BY170" s="65"/>
      <c r="BZ170" s="65"/>
      <c r="CA170" s="65"/>
      <c r="CB170" s="65"/>
      <c r="CC170" s="65"/>
      <c r="CD170" s="65"/>
      <c r="CE170" s="65"/>
    </row>
    <row r="171" spans="1:98">
      <c r="A171" s="304">
        <v>56</v>
      </c>
      <c r="B171" s="307"/>
      <c r="C171" s="307"/>
      <c r="D171" s="307"/>
      <c r="E171" s="310"/>
      <c r="F171" s="307"/>
      <c r="G171" s="84" t="s">
        <v>89</v>
      </c>
      <c r="H171" s="83"/>
      <c r="I171" s="82" t="str">
        <f t="shared" ref="I171:S172" si="339">IF(H171="","",H171)</f>
        <v/>
      </c>
      <c r="J171" s="82" t="str">
        <f t="shared" si="339"/>
        <v/>
      </c>
      <c r="K171" s="82" t="str">
        <f t="shared" si="339"/>
        <v/>
      </c>
      <c r="L171" s="82" t="str">
        <f t="shared" si="339"/>
        <v/>
      </c>
      <c r="M171" s="82" t="str">
        <f t="shared" si="339"/>
        <v/>
      </c>
      <c r="N171" s="82" t="str">
        <f t="shared" si="339"/>
        <v/>
      </c>
      <c r="O171" s="82" t="str">
        <f t="shared" si="339"/>
        <v/>
      </c>
      <c r="P171" s="82" t="str">
        <f t="shared" si="339"/>
        <v/>
      </c>
      <c r="Q171" s="82" t="str">
        <f t="shared" si="339"/>
        <v/>
      </c>
      <c r="R171" s="82" t="str">
        <f t="shared" si="339"/>
        <v/>
      </c>
      <c r="S171" s="82" t="str">
        <f t="shared" si="339"/>
        <v/>
      </c>
      <c r="T171" s="79">
        <f t="shared" si="331"/>
        <v>0</v>
      </c>
      <c r="U171" s="81"/>
      <c r="V171" s="80" t="str">
        <f t="shared" ref="V171:AF172" si="340">IF(U171="","",U171)</f>
        <v/>
      </c>
      <c r="W171" s="80" t="str">
        <f t="shared" si="340"/>
        <v/>
      </c>
      <c r="X171" s="80" t="str">
        <f t="shared" si="340"/>
        <v/>
      </c>
      <c r="Y171" s="80" t="str">
        <f t="shared" si="340"/>
        <v/>
      </c>
      <c r="Z171" s="80" t="str">
        <f t="shared" si="340"/>
        <v/>
      </c>
      <c r="AA171" s="80" t="str">
        <f t="shared" si="340"/>
        <v/>
      </c>
      <c r="AB171" s="80" t="str">
        <f t="shared" si="340"/>
        <v/>
      </c>
      <c r="AC171" s="80" t="str">
        <f t="shared" si="340"/>
        <v/>
      </c>
      <c r="AD171" s="80" t="str">
        <f t="shared" si="340"/>
        <v/>
      </c>
      <c r="AE171" s="80" t="str">
        <f t="shared" si="340"/>
        <v/>
      </c>
      <c r="AF171" s="80" t="str">
        <f t="shared" si="340"/>
        <v/>
      </c>
      <c r="AG171" s="79">
        <f t="shared" si="265"/>
        <v>0</v>
      </c>
      <c r="AN171" s="62">
        <v>5</v>
      </c>
      <c r="AO171" s="62">
        <v>2</v>
      </c>
      <c r="AP171" s="62">
        <v>10</v>
      </c>
      <c r="AQ171" s="64">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62">
        <f ca="1">COUNTIF(INDIRECT("H"&amp;(ROW()+12*(($AN171-1)*3+$AO171)-ROW())/12+5):INDIRECT("S"&amp;(ROW()+12*(($AN171-1)*3+$AO171)-ROW())/12+5),AQ171)</f>
        <v>0</v>
      </c>
      <c r="AS171" s="64">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62">
        <f ca="1">COUNTIF(INDIRECT("U"&amp;(ROW()+12*(($AN171-1)*3+$AO171)-ROW())/12+5):INDIRECT("AF"&amp;(ROW()+12*(($AN171-1)*3+$AO171)-ROW())/12+5),AS171)</f>
        <v>0</v>
      </c>
      <c r="AU171" s="62">
        <f ca="1">IF(AND(AQ171+AS171&gt;0,AR171+AT171&gt;0),COUNTIF(AU$6:AU170,"&gt;0")+1,0)</f>
        <v>0</v>
      </c>
      <c r="BE171" s="62">
        <v>1</v>
      </c>
      <c r="BG171" s="65">
        <f t="shared" ref="BG171:BR171" si="341">SUM(H171:H172)</f>
        <v>0</v>
      </c>
      <c r="BH171" s="65">
        <f t="shared" si="341"/>
        <v>0</v>
      </c>
      <c r="BI171" s="65">
        <f t="shared" si="341"/>
        <v>0</v>
      </c>
      <c r="BJ171" s="65">
        <f t="shared" si="341"/>
        <v>0</v>
      </c>
      <c r="BK171" s="65">
        <f t="shared" si="341"/>
        <v>0</v>
      </c>
      <c r="BL171" s="65">
        <f t="shared" si="341"/>
        <v>0</v>
      </c>
      <c r="BM171" s="65">
        <f t="shared" si="341"/>
        <v>0</v>
      </c>
      <c r="BN171" s="65">
        <f t="shared" si="341"/>
        <v>0</v>
      </c>
      <c r="BO171" s="65">
        <f t="shared" si="341"/>
        <v>0</v>
      </c>
      <c r="BP171" s="65">
        <f t="shared" si="341"/>
        <v>0</v>
      </c>
      <c r="BQ171" s="65">
        <f t="shared" si="341"/>
        <v>0</v>
      </c>
      <c r="BR171" s="65">
        <f t="shared" si="341"/>
        <v>0</v>
      </c>
      <c r="BT171" s="65">
        <f t="shared" ref="BT171:CE171" si="342">SUM(U171:U172)</f>
        <v>0</v>
      </c>
      <c r="BU171" s="65">
        <f t="shared" si="342"/>
        <v>0</v>
      </c>
      <c r="BV171" s="65">
        <f t="shared" si="342"/>
        <v>0</v>
      </c>
      <c r="BW171" s="65">
        <f t="shared" si="342"/>
        <v>0</v>
      </c>
      <c r="BX171" s="65">
        <f t="shared" si="342"/>
        <v>0</v>
      </c>
      <c r="BY171" s="65">
        <f t="shared" si="342"/>
        <v>0</v>
      </c>
      <c r="BZ171" s="65">
        <f t="shared" si="342"/>
        <v>0</v>
      </c>
      <c r="CA171" s="65">
        <f t="shared" si="342"/>
        <v>0</v>
      </c>
      <c r="CB171" s="65">
        <f t="shared" si="342"/>
        <v>0</v>
      </c>
      <c r="CC171" s="65">
        <f t="shared" si="342"/>
        <v>0</v>
      </c>
      <c r="CD171" s="65">
        <f t="shared" si="342"/>
        <v>0</v>
      </c>
      <c r="CE171" s="65">
        <f t="shared" si="342"/>
        <v>0</v>
      </c>
      <c r="CH171" s="66" t="s">
        <v>88</v>
      </c>
      <c r="CI171" s="65">
        <f t="shared" ref="CI171:CT171" si="343">IF(OR($D171="副園長",$D171="教頭",$D171="主任保育士",$D171="主幹教諭"),0,BG171)</f>
        <v>0</v>
      </c>
      <c r="CJ171" s="65">
        <f t="shared" si="343"/>
        <v>0</v>
      </c>
      <c r="CK171" s="65">
        <f t="shared" si="343"/>
        <v>0</v>
      </c>
      <c r="CL171" s="65">
        <f t="shared" si="343"/>
        <v>0</v>
      </c>
      <c r="CM171" s="65">
        <f t="shared" si="343"/>
        <v>0</v>
      </c>
      <c r="CN171" s="65">
        <f t="shared" si="343"/>
        <v>0</v>
      </c>
      <c r="CO171" s="65">
        <f t="shared" si="343"/>
        <v>0</v>
      </c>
      <c r="CP171" s="65">
        <f t="shared" si="343"/>
        <v>0</v>
      </c>
      <c r="CQ171" s="65">
        <f t="shared" si="343"/>
        <v>0</v>
      </c>
      <c r="CR171" s="65">
        <f t="shared" si="343"/>
        <v>0</v>
      </c>
      <c r="CS171" s="65">
        <f t="shared" si="343"/>
        <v>0</v>
      </c>
      <c r="CT171" s="65">
        <f t="shared" si="343"/>
        <v>0</v>
      </c>
    </row>
    <row r="172" spans="1:98">
      <c r="A172" s="305"/>
      <c r="B172" s="308"/>
      <c r="C172" s="308"/>
      <c r="D172" s="308"/>
      <c r="E172" s="311"/>
      <c r="F172" s="308"/>
      <c r="G172" s="78" t="s">
        <v>87</v>
      </c>
      <c r="H172" s="77"/>
      <c r="I172" s="76" t="str">
        <f t="shared" si="339"/>
        <v/>
      </c>
      <c r="J172" s="76" t="str">
        <f t="shared" si="339"/>
        <v/>
      </c>
      <c r="K172" s="76" t="str">
        <f t="shared" si="339"/>
        <v/>
      </c>
      <c r="L172" s="76" t="str">
        <f t="shared" si="339"/>
        <v/>
      </c>
      <c r="M172" s="76" t="str">
        <f t="shared" si="339"/>
        <v/>
      </c>
      <c r="N172" s="76" t="str">
        <f t="shared" si="339"/>
        <v/>
      </c>
      <c r="O172" s="76" t="str">
        <f t="shared" si="339"/>
        <v/>
      </c>
      <c r="P172" s="76" t="str">
        <f t="shared" si="339"/>
        <v/>
      </c>
      <c r="Q172" s="76" t="str">
        <f t="shared" si="339"/>
        <v/>
      </c>
      <c r="R172" s="76" t="str">
        <f t="shared" si="339"/>
        <v/>
      </c>
      <c r="S172" s="76" t="str">
        <f t="shared" si="339"/>
        <v/>
      </c>
      <c r="T172" s="73">
        <f t="shared" si="331"/>
        <v>0</v>
      </c>
      <c r="U172" s="75"/>
      <c r="V172" s="74" t="str">
        <f t="shared" si="340"/>
        <v/>
      </c>
      <c r="W172" s="74" t="str">
        <f t="shared" si="340"/>
        <v/>
      </c>
      <c r="X172" s="74" t="str">
        <f t="shared" si="340"/>
        <v/>
      </c>
      <c r="Y172" s="74" t="str">
        <f t="shared" si="340"/>
        <v/>
      </c>
      <c r="Z172" s="74" t="str">
        <f t="shared" si="340"/>
        <v/>
      </c>
      <c r="AA172" s="74" t="str">
        <f t="shared" si="340"/>
        <v/>
      </c>
      <c r="AB172" s="74" t="str">
        <f t="shared" si="340"/>
        <v/>
      </c>
      <c r="AC172" s="74" t="str">
        <f t="shared" si="340"/>
        <v/>
      </c>
      <c r="AD172" s="74" t="str">
        <f t="shared" si="340"/>
        <v/>
      </c>
      <c r="AE172" s="74" t="str">
        <f t="shared" si="340"/>
        <v/>
      </c>
      <c r="AF172" s="74" t="str">
        <f t="shared" si="340"/>
        <v/>
      </c>
      <c r="AG172" s="73">
        <f t="shared" si="265"/>
        <v>0</v>
      </c>
      <c r="AN172" s="62">
        <v>5</v>
      </c>
      <c r="AO172" s="62">
        <v>2</v>
      </c>
      <c r="AP172" s="62">
        <v>11</v>
      </c>
      <c r="AQ172" s="64">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62">
        <f ca="1">COUNTIF(INDIRECT("H"&amp;(ROW()+12*(($AN172-1)*3+$AO172)-ROW())/12+5):INDIRECT("S"&amp;(ROW()+12*(($AN172-1)*3+$AO172)-ROW())/12+5),AQ172)</f>
        <v>0</v>
      </c>
      <c r="AS172" s="64">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62">
        <f ca="1">COUNTIF(INDIRECT("U"&amp;(ROW()+12*(($AN172-1)*3+$AO172)-ROW())/12+5):INDIRECT("AF"&amp;(ROW()+12*(($AN172-1)*3+$AO172)-ROW())/12+5),AS172)</f>
        <v>0</v>
      </c>
      <c r="AU172" s="62">
        <f ca="1">IF(AND(AQ172+AS172&gt;0,AR172+AT172&gt;0),COUNTIF(AU$6:AU171,"&gt;0")+1,0)</f>
        <v>0</v>
      </c>
      <c r="BE172" s="62">
        <v>2</v>
      </c>
      <c r="BF172" s="62" t="s">
        <v>86</v>
      </c>
      <c r="BG172" s="65">
        <f t="shared" ref="BG172:BR172" si="344">IF(BG171+BT171&gt;$AJ$27,1,0)</f>
        <v>0</v>
      </c>
      <c r="BH172" s="65">
        <f t="shared" si="344"/>
        <v>0</v>
      </c>
      <c r="BI172" s="65">
        <f t="shared" si="344"/>
        <v>0</v>
      </c>
      <c r="BJ172" s="65">
        <f t="shared" si="344"/>
        <v>0</v>
      </c>
      <c r="BK172" s="65">
        <f t="shared" si="344"/>
        <v>0</v>
      </c>
      <c r="BL172" s="65">
        <f t="shared" si="344"/>
        <v>0</v>
      </c>
      <c r="BM172" s="65">
        <f t="shared" si="344"/>
        <v>0</v>
      </c>
      <c r="BN172" s="65">
        <f t="shared" si="344"/>
        <v>0</v>
      </c>
      <c r="BO172" s="65">
        <f t="shared" si="344"/>
        <v>0</v>
      </c>
      <c r="BP172" s="65">
        <f t="shared" si="344"/>
        <v>0</v>
      </c>
      <c r="BQ172" s="65">
        <f t="shared" si="344"/>
        <v>0</v>
      </c>
      <c r="BR172" s="65">
        <f t="shared" si="344"/>
        <v>0</v>
      </c>
      <c r="BT172" s="65"/>
      <c r="BU172" s="65"/>
      <c r="BV172" s="65"/>
      <c r="BW172" s="65"/>
      <c r="BX172" s="65"/>
      <c r="BY172" s="65"/>
      <c r="BZ172" s="65"/>
      <c r="CA172" s="65"/>
      <c r="CB172" s="65"/>
      <c r="CC172" s="65"/>
      <c r="CD172" s="65"/>
      <c r="CE172" s="65"/>
    </row>
    <row r="173" spans="1:98">
      <c r="A173" s="306"/>
      <c r="B173" s="309"/>
      <c r="C173" s="309"/>
      <c r="D173" s="309"/>
      <c r="E173" s="312"/>
      <c r="F173" s="309"/>
      <c r="G173" s="72" t="s">
        <v>162</v>
      </c>
      <c r="H173" s="71"/>
      <c r="I173" s="70"/>
      <c r="J173" s="70"/>
      <c r="K173" s="70"/>
      <c r="L173" s="70"/>
      <c r="M173" s="70"/>
      <c r="N173" s="70"/>
      <c r="O173" s="70"/>
      <c r="P173" s="70"/>
      <c r="Q173" s="70"/>
      <c r="R173" s="70"/>
      <c r="S173" s="70"/>
      <c r="T173" s="67">
        <f t="shared" si="331"/>
        <v>0</v>
      </c>
      <c r="U173" s="69"/>
      <c r="V173" s="68"/>
      <c r="W173" s="68"/>
      <c r="X173" s="68"/>
      <c r="Y173" s="68"/>
      <c r="Z173" s="68"/>
      <c r="AA173" s="68"/>
      <c r="AB173" s="68"/>
      <c r="AC173" s="68"/>
      <c r="AD173" s="68"/>
      <c r="AE173" s="68"/>
      <c r="AF173" s="68"/>
      <c r="AG173" s="67">
        <f t="shared" si="265"/>
        <v>0</v>
      </c>
      <c r="AN173" s="62">
        <v>5</v>
      </c>
      <c r="AO173" s="62">
        <v>2</v>
      </c>
      <c r="AP173" s="62">
        <v>12</v>
      </c>
      <c r="AQ173" s="64">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62">
        <f ca="1">COUNTIF(INDIRECT("H"&amp;(ROW()+12*(($AN173-1)*3+$AO173)-ROW())/12+5):INDIRECT("S"&amp;(ROW()+12*(($AN173-1)*3+$AO173)-ROW())/12+5),AQ173)</f>
        <v>0</v>
      </c>
      <c r="AS173" s="64">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62">
        <f ca="1">COUNTIF(INDIRECT("U"&amp;(ROW()+12*(($AN173-1)*3+$AO173)-ROW())/12+5):INDIRECT("AF"&amp;(ROW()+12*(($AN173-1)*3+$AO173)-ROW())/12+5),AS173)</f>
        <v>0</v>
      </c>
      <c r="AU173" s="62">
        <f ca="1">IF(AND(AQ173+AS173&gt;0,AR173+AT173&gt;0),COUNTIF(AU$6:AU172,"&gt;0")+1,0)</f>
        <v>0</v>
      </c>
      <c r="BE173" s="62">
        <v>3</v>
      </c>
      <c r="BF173" s="66"/>
      <c r="BG173" s="65"/>
      <c r="BH173" s="65"/>
      <c r="BI173" s="65"/>
      <c r="BJ173" s="65"/>
      <c r="BK173" s="65"/>
      <c r="BL173" s="65"/>
      <c r="BM173" s="65"/>
      <c r="BN173" s="65"/>
      <c r="BO173" s="65"/>
      <c r="BP173" s="65"/>
      <c r="BQ173" s="65"/>
      <c r="BR173" s="65"/>
      <c r="BT173" s="65"/>
      <c r="BU173" s="65"/>
      <c r="BV173" s="65"/>
      <c r="BW173" s="65"/>
      <c r="BX173" s="65"/>
      <c r="BY173" s="65"/>
      <c r="BZ173" s="65"/>
      <c r="CA173" s="65"/>
      <c r="CB173" s="65"/>
      <c r="CC173" s="65"/>
      <c r="CD173" s="65"/>
      <c r="CE173" s="65"/>
    </row>
    <row r="174" spans="1:98">
      <c r="A174" s="304">
        <v>57</v>
      </c>
      <c r="B174" s="307"/>
      <c r="C174" s="307"/>
      <c r="D174" s="307"/>
      <c r="E174" s="310"/>
      <c r="F174" s="307"/>
      <c r="G174" s="84" t="s">
        <v>89</v>
      </c>
      <c r="H174" s="83"/>
      <c r="I174" s="82" t="str">
        <f t="shared" ref="I174:S175" si="345">IF(H174="","",H174)</f>
        <v/>
      </c>
      <c r="J174" s="82" t="str">
        <f t="shared" si="345"/>
        <v/>
      </c>
      <c r="K174" s="82" t="str">
        <f t="shared" si="345"/>
        <v/>
      </c>
      <c r="L174" s="82" t="str">
        <f t="shared" si="345"/>
        <v/>
      </c>
      <c r="M174" s="82" t="str">
        <f t="shared" si="345"/>
        <v/>
      </c>
      <c r="N174" s="82" t="str">
        <f t="shared" si="345"/>
        <v/>
      </c>
      <c r="O174" s="82" t="str">
        <f t="shared" si="345"/>
        <v/>
      </c>
      <c r="P174" s="82" t="str">
        <f t="shared" si="345"/>
        <v/>
      </c>
      <c r="Q174" s="82" t="str">
        <f t="shared" si="345"/>
        <v/>
      </c>
      <c r="R174" s="82" t="str">
        <f t="shared" si="345"/>
        <v/>
      </c>
      <c r="S174" s="82" t="str">
        <f t="shared" si="345"/>
        <v/>
      </c>
      <c r="T174" s="79">
        <f t="shared" si="331"/>
        <v>0</v>
      </c>
      <c r="U174" s="81"/>
      <c r="V174" s="80" t="str">
        <f t="shared" ref="V174:AF175" si="346">IF(U174="","",U174)</f>
        <v/>
      </c>
      <c r="W174" s="80" t="str">
        <f t="shared" si="346"/>
        <v/>
      </c>
      <c r="X174" s="80" t="str">
        <f t="shared" si="346"/>
        <v/>
      </c>
      <c r="Y174" s="80" t="str">
        <f t="shared" si="346"/>
        <v/>
      </c>
      <c r="Z174" s="80" t="str">
        <f t="shared" si="346"/>
        <v/>
      </c>
      <c r="AA174" s="80" t="str">
        <f t="shared" si="346"/>
        <v/>
      </c>
      <c r="AB174" s="80" t="str">
        <f t="shared" si="346"/>
        <v/>
      </c>
      <c r="AC174" s="80" t="str">
        <f t="shared" si="346"/>
        <v/>
      </c>
      <c r="AD174" s="80" t="str">
        <f t="shared" si="346"/>
        <v/>
      </c>
      <c r="AE174" s="80" t="str">
        <f t="shared" si="346"/>
        <v/>
      </c>
      <c r="AF174" s="80" t="str">
        <f t="shared" si="346"/>
        <v/>
      </c>
      <c r="AG174" s="79">
        <f t="shared" si="265"/>
        <v>0</v>
      </c>
      <c r="AN174" s="62">
        <v>5</v>
      </c>
      <c r="AO174" s="62">
        <v>3</v>
      </c>
      <c r="AP174" s="62">
        <v>1</v>
      </c>
      <c r="AQ174" s="64">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62">
        <f ca="1">COUNTIF(INDIRECT("H"&amp;(ROW()+12*(($AN174-1)*3+$AO174)-ROW())/12+5):INDIRECT("S"&amp;(ROW()+12*(($AN174-1)*3+$AO174)-ROW())/12+5),AQ174)</f>
        <v>0</v>
      </c>
      <c r="AS174" s="64">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62">
        <f ca="1">COUNTIF(INDIRECT("U"&amp;(ROW()+12*(($AN174-1)*3+$AO174)-ROW())/12+5):INDIRECT("AF"&amp;(ROW()+12*(($AN174-1)*3+$AO174)-ROW())/12+5),AS174)</f>
        <v>0</v>
      </c>
      <c r="AU174" s="62">
        <f ca="1">IF(AND(AQ174+AS174&gt;0,AR174+AT174&gt;0),COUNTIF(AU$6:AU173,"&gt;0")+1,0)</f>
        <v>0</v>
      </c>
      <c r="BE174" s="62">
        <v>1</v>
      </c>
      <c r="BG174" s="65">
        <f t="shared" ref="BG174:BR174" si="347">SUM(H174:H175)</f>
        <v>0</v>
      </c>
      <c r="BH174" s="65">
        <f t="shared" si="347"/>
        <v>0</v>
      </c>
      <c r="BI174" s="65">
        <f t="shared" si="347"/>
        <v>0</v>
      </c>
      <c r="BJ174" s="65">
        <f t="shared" si="347"/>
        <v>0</v>
      </c>
      <c r="BK174" s="65">
        <f t="shared" si="347"/>
        <v>0</v>
      </c>
      <c r="BL174" s="65">
        <f t="shared" si="347"/>
        <v>0</v>
      </c>
      <c r="BM174" s="65">
        <f t="shared" si="347"/>
        <v>0</v>
      </c>
      <c r="BN174" s="65">
        <f t="shared" si="347"/>
        <v>0</v>
      </c>
      <c r="BO174" s="65">
        <f t="shared" si="347"/>
        <v>0</v>
      </c>
      <c r="BP174" s="65">
        <f t="shared" si="347"/>
        <v>0</v>
      </c>
      <c r="BQ174" s="65">
        <f t="shared" si="347"/>
        <v>0</v>
      </c>
      <c r="BR174" s="65">
        <f t="shared" si="347"/>
        <v>0</v>
      </c>
      <c r="BT174" s="65">
        <f t="shared" ref="BT174:CE174" si="348">SUM(U174:U175)</f>
        <v>0</v>
      </c>
      <c r="BU174" s="65">
        <f t="shared" si="348"/>
        <v>0</v>
      </c>
      <c r="BV174" s="65">
        <f t="shared" si="348"/>
        <v>0</v>
      </c>
      <c r="BW174" s="65">
        <f t="shared" si="348"/>
        <v>0</v>
      </c>
      <c r="BX174" s="65">
        <f t="shared" si="348"/>
        <v>0</v>
      </c>
      <c r="BY174" s="65">
        <f t="shared" si="348"/>
        <v>0</v>
      </c>
      <c r="BZ174" s="65">
        <f t="shared" si="348"/>
        <v>0</v>
      </c>
      <c r="CA174" s="65">
        <f t="shared" si="348"/>
        <v>0</v>
      </c>
      <c r="CB174" s="65">
        <f t="shared" si="348"/>
        <v>0</v>
      </c>
      <c r="CC174" s="65">
        <f t="shared" si="348"/>
        <v>0</v>
      </c>
      <c r="CD174" s="65">
        <f t="shared" si="348"/>
        <v>0</v>
      </c>
      <c r="CE174" s="65">
        <f t="shared" si="348"/>
        <v>0</v>
      </c>
      <c r="CH174" s="66" t="s">
        <v>88</v>
      </c>
      <c r="CI174" s="65">
        <f t="shared" ref="CI174:CT174" si="349">IF(OR($D174="副園長",$D174="教頭",$D174="主任保育士",$D174="主幹教諭"),0,BG174)</f>
        <v>0</v>
      </c>
      <c r="CJ174" s="65">
        <f t="shared" si="349"/>
        <v>0</v>
      </c>
      <c r="CK174" s="65">
        <f t="shared" si="349"/>
        <v>0</v>
      </c>
      <c r="CL174" s="65">
        <f t="shared" si="349"/>
        <v>0</v>
      </c>
      <c r="CM174" s="65">
        <f t="shared" si="349"/>
        <v>0</v>
      </c>
      <c r="CN174" s="65">
        <f t="shared" si="349"/>
        <v>0</v>
      </c>
      <c r="CO174" s="65">
        <f t="shared" si="349"/>
        <v>0</v>
      </c>
      <c r="CP174" s="65">
        <f t="shared" si="349"/>
        <v>0</v>
      </c>
      <c r="CQ174" s="65">
        <f t="shared" si="349"/>
        <v>0</v>
      </c>
      <c r="CR174" s="65">
        <f t="shared" si="349"/>
        <v>0</v>
      </c>
      <c r="CS174" s="65">
        <f t="shared" si="349"/>
        <v>0</v>
      </c>
      <c r="CT174" s="65">
        <f t="shared" si="349"/>
        <v>0</v>
      </c>
    </row>
    <row r="175" spans="1:98">
      <c r="A175" s="305"/>
      <c r="B175" s="308"/>
      <c r="C175" s="308"/>
      <c r="D175" s="308"/>
      <c r="E175" s="311"/>
      <c r="F175" s="308"/>
      <c r="G175" s="78" t="s">
        <v>87</v>
      </c>
      <c r="H175" s="77"/>
      <c r="I175" s="76" t="str">
        <f t="shared" si="345"/>
        <v/>
      </c>
      <c r="J175" s="76" t="str">
        <f t="shared" si="345"/>
        <v/>
      </c>
      <c r="K175" s="76" t="str">
        <f t="shared" si="345"/>
        <v/>
      </c>
      <c r="L175" s="76" t="str">
        <f t="shared" si="345"/>
        <v/>
      </c>
      <c r="M175" s="76" t="str">
        <f t="shared" si="345"/>
        <v/>
      </c>
      <c r="N175" s="76" t="str">
        <f t="shared" si="345"/>
        <v/>
      </c>
      <c r="O175" s="76" t="str">
        <f t="shared" si="345"/>
        <v/>
      </c>
      <c r="P175" s="76" t="str">
        <f t="shared" si="345"/>
        <v/>
      </c>
      <c r="Q175" s="76" t="str">
        <f t="shared" si="345"/>
        <v/>
      </c>
      <c r="R175" s="76" t="str">
        <f t="shared" si="345"/>
        <v/>
      </c>
      <c r="S175" s="76" t="str">
        <f t="shared" si="345"/>
        <v/>
      </c>
      <c r="T175" s="73">
        <f t="shared" si="331"/>
        <v>0</v>
      </c>
      <c r="U175" s="75"/>
      <c r="V175" s="74" t="str">
        <f t="shared" si="346"/>
        <v/>
      </c>
      <c r="W175" s="74" t="str">
        <f t="shared" si="346"/>
        <v/>
      </c>
      <c r="X175" s="74" t="str">
        <f t="shared" si="346"/>
        <v/>
      </c>
      <c r="Y175" s="74" t="str">
        <f t="shared" si="346"/>
        <v/>
      </c>
      <c r="Z175" s="74" t="str">
        <f t="shared" si="346"/>
        <v/>
      </c>
      <c r="AA175" s="74" t="str">
        <f t="shared" si="346"/>
        <v/>
      </c>
      <c r="AB175" s="74" t="str">
        <f t="shared" si="346"/>
        <v/>
      </c>
      <c r="AC175" s="74" t="str">
        <f t="shared" si="346"/>
        <v/>
      </c>
      <c r="AD175" s="74" t="str">
        <f t="shared" si="346"/>
        <v/>
      </c>
      <c r="AE175" s="74" t="str">
        <f t="shared" si="346"/>
        <v/>
      </c>
      <c r="AF175" s="74" t="str">
        <f t="shared" si="346"/>
        <v/>
      </c>
      <c r="AG175" s="73">
        <f t="shared" si="265"/>
        <v>0</v>
      </c>
      <c r="AN175" s="62">
        <v>5</v>
      </c>
      <c r="AO175" s="62">
        <v>3</v>
      </c>
      <c r="AP175" s="62">
        <v>2</v>
      </c>
      <c r="AQ175" s="64">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62">
        <f ca="1">COUNTIF(INDIRECT("H"&amp;(ROW()+12*(($AN175-1)*3+$AO175)-ROW())/12+5):INDIRECT("S"&amp;(ROW()+12*(($AN175-1)*3+$AO175)-ROW())/12+5),AQ175)</f>
        <v>0</v>
      </c>
      <c r="AS175" s="64">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62">
        <f ca="1">COUNTIF(INDIRECT("U"&amp;(ROW()+12*(($AN175-1)*3+$AO175)-ROW())/12+5):INDIRECT("AF"&amp;(ROW()+12*(($AN175-1)*3+$AO175)-ROW())/12+5),AS175)</f>
        <v>0</v>
      </c>
      <c r="AU175" s="62">
        <f ca="1">IF(AND(AQ175+AS175&gt;0,AR175+AT175&gt;0),COUNTIF(AU$6:AU174,"&gt;0")+1,0)</f>
        <v>0</v>
      </c>
      <c r="BE175" s="62">
        <v>2</v>
      </c>
      <c r="BF175" s="62" t="s">
        <v>86</v>
      </c>
      <c r="BG175" s="65">
        <f t="shared" ref="BG175:BR175" si="350">IF(BG174+BT174&gt;$AJ$27,1,0)</f>
        <v>0</v>
      </c>
      <c r="BH175" s="65">
        <f t="shared" si="350"/>
        <v>0</v>
      </c>
      <c r="BI175" s="65">
        <f t="shared" si="350"/>
        <v>0</v>
      </c>
      <c r="BJ175" s="65">
        <f t="shared" si="350"/>
        <v>0</v>
      </c>
      <c r="BK175" s="65">
        <f t="shared" si="350"/>
        <v>0</v>
      </c>
      <c r="BL175" s="65">
        <f t="shared" si="350"/>
        <v>0</v>
      </c>
      <c r="BM175" s="65">
        <f t="shared" si="350"/>
        <v>0</v>
      </c>
      <c r="BN175" s="65">
        <f t="shared" si="350"/>
        <v>0</v>
      </c>
      <c r="BO175" s="65">
        <f t="shared" si="350"/>
        <v>0</v>
      </c>
      <c r="BP175" s="65">
        <f t="shared" si="350"/>
        <v>0</v>
      </c>
      <c r="BQ175" s="65">
        <f t="shared" si="350"/>
        <v>0</v>
      </c>
      <c r="BR175" s="65">
        <f t="shared" si="350"/>
        <v>0</v>
      </c>
      <c r="BT175" s="65"/>
      <c r="BU175" s="65"/>
      <c r="BV175" s="65"/>
      <c r="BW175" s="65"/>
      <c r="BX175" s="65"/>
      <c r="BY175" s="65"/>
      <c r="BZ175" s="65"/>
      <c r="CA175" s="65"/>
      <c r="CB175" s="65"/>
      <c r="CC175" s="65"/>
      <c r="CD175" s="65"/>
      <c r="CE175" s="65"/>
    </row>
    <row r="176" spans="1:98">
      <c r="A176" s="306"/>
      <c r="B176" s="309"/>
      <c r="C176" s="309"/>
      <c r="D176" s="309"/>
      <c r="E176" s="312"/>
      <c r="F176" s="309"/>
      <c r="G176" s="72" t="s">
        <v>162</v>
      </c>
      <c r="H176" s="71"/>
      <c r="I176" s="70"/>
      <c r="J176" s="70"/>
      <c r="K176" s="70"/>
      <c r="L176" s="70"/>
      <c r="M176" s="70"/>
      <c r="N176" s="70"/>
      <c r="O176" s="70"/>
      <c r="P176" s="70"/>
      <c r="Q176" s="70"/>
      <c r="R176" s="70"/>
      <c r="S176" s="70"/>
      <c r="T176" s="67">
        <f t="shared" si="331"/>
        <v>0</v>
      </c>
      <c r="U176" s="69"/>
      <c r="V176" s="68"/>
      <c r="W176" s="68"/>
      <c r="X176" s="68"/>
      <c r="Y176" s="68"/>
      <c r="Z176" s="68"/>
      <c r="AA176" s="68"/>
      <c r="AB176" s="68"/>
      <c r="AC176" s="68"/>
      <c r="AD176" s="68"/>
      <c r="AE176" s="68"/>
      <c r="AF176" s="68"/>
      <c r="AG176" s="67">
        <f t="shared" si="265"/>
        <v>0</v>
      </c>
      <c r="AN176" s="62">
        <v>5</v>
      </c>
      <c r="AO176" s="62">
        <v>3</v>
      </c>
      <c r="AP176" s="62">
        <v>3</v>
      </c>
      <c r="AQ176" s="64">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62">
        <f ca="1">COUNTIF(INDIRECT("H"&amp;(ROW()+12*(($AN176-1)*3+$AO176)-ROW())/12+5):INDIRECT("S"&amp;(ROW()+12*(($AN176-1)*3+$AO176)-ROW())/12+5),AQ176)</f>
        <v>0</v>
      </c>
      <c r="AS176" s="64">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62">
        <f ca="1">COUNTIF(INDIRECT("U"&amp;(ROW()+12*(($AN176-1)*3+$AO176)-ROW())/12+5):INDIRECT("AF"&amp;(ROW()+12*(($AN176-1)*3+$AO176)-ROW())/12+5),AS176)</f>
        <v>0</v>
      </c>
      <c r="AU176" s="62">
        <f ca="1">IF(AND(AQ176+AS176&gt;0,AR176+AT176&gt;0),COUNTIF(AU$6:AU175,"&gt;0")+1,0)</f>
        <v>0</v>
      </c>
      <c r="BE176" s="62">
        <v>3</v>
      </c>
      <c r="BF176" s="66"/>
      <c r="BG176" s="65"/>
      <c r="BH176" s="65"/>
      <c r="BI176" s="65"/>
      <c r="BJ176" s="65"/>
      <c r="BK176" s="65"/>
      <c r="BL176" s="65"/>
      <c r="BM176" s="65"/>
      <c r="BN176" s="65"/>
      <c r="BO176" s="65"/>
      <c r="BP176" s="65"/>
      <c r="BQ176" s="65"/>
      <c r="BR176" s="65"/>
      <c r="BT176" s="65"/>
      <c r="BU176" s="65"/>
      <c r="BV176" s="65"/>
      <c r="BW176" s="65"/>
      <c r="BX176" s="65"/>
      <c r="BY176" s="65"/>
      <c r="BZ176" s="65"/>
      <c r="CA176" s="65"/>
      <c r="CB176" s="65"/>
      <c r="CC176" s="65"/>
      <c r="CD176" s="65"/>
      <c r="CE176" s="65"/>
    </row>
    <row r="177" spans="1:98">
      <c r="A177" s="304">
        <v>58</v>
      </c>
      <c r="B177" s="307"/>
      <c r="C177" s="307"/>
      <c r="D177" s="307"/>
      <c r="E177" s="310"/>
      <c r="F177" s="307"/>
      <c r="G177" s="84" t="s">
        <v>89</v>
      </c>
      <c r="H177" s="83"/>
      <c r="I177" s="82" t="str">
        <f t="shared" ref="I177:S178" si="351">IF(H177="","",H177)</f>
        <v/>
      </c>
      <c r="J177" s="82" t="str">
        <f t="shared" si="351"/>
        <v/>
      </c>
      <c r="K177" s="82" t="str">
        <f t="shared" si="351"/>
        <v/>
      </c>
      <c r="L177" s="82" t="str">
        <f t="shared" si="351"/>
        <v/>
      </c>
      <c r="M177" s="82" t="str">
        <f t="shared" si="351"/>
        <v/>
      </c>
      <c r="N177" s="82" t="str">
        <f t="shared" si="351"/>
        <v/>
      </c>
      <c r="O177" s="82" t="str">
        <f t="shared" si="351"/>
        <v/>
      </c>
      <c r="P177" s="82" t="str">
        <f t="shared" si="351"/>
        <v/>
      </c>
      <c r="Q177" s="82" t="str">
        <f t="shared" si="351"/>
        <v/>
      </c>
      <c r="R177" s="82" t="str">
        <f t="shared" si="351"/>
        <v/>
      </c>
      <c r="S177" s="82" t="str">
        <f t="shared" si="351"/>
        <v/>
      </c>
      <c r="T177" s="79">
        <f t="shared" si="331"/>
        <v>0</v>
      </c>
      <c r="U177" s="81"/>
      <c r="V177" s="80" t="str">
        <f t="shared" ref="V177:AF178" si="352">IF(U177="","",U177)</f>
        <v/>
      </c>
      <c r="W177" s="80" t="str">
        <f t="shared" si="352"/>
        <v/>
      </c>
      <c r="X177" s="80" t="str">
        <f t="shared" si="352"/>
        <v/>
      </c>
      <c r="Y177" s="80" t="str">
        <f t="shared" si="352"/>
        <v/>
      </c>
      <c r="Z177" s="80" t="str">
        <f t="shared" si="352"/>
        <v/>
      </c>
      <c r="AA177" s="80" t="str">
        <f t="shared" si="352"/>
        <v/>
      </c>
      <c r="AB177" s="80" t="str">
        <f t="shared" si="352"/>
        <v/>
      </c>
      <c r="AC177" s="80" t="str">
        <f t="shared" si="352"/>
        <v/>
      </c>
      <c r="AD177" s="80" t="str">
        <f t="shared" si="352"/>
        <v/>
      </c>
      <c r="AE177" s="80" t="str">
        <f t="shared" si="352"/>
        <v/>
      </c>
      <c r="AF177" s="80" t="str">
        <f t="shared" si="352"/>
        <v/>
      </c>
      <c r="AG177" s="79">
        <f t="shared" si="265"/>
        <v>0</v>
      </c>
      <c r="AN177" s="62">
        <v>5</v>
      </c>
      <c r="AO177" s="62">
        <v>3</v>
      </c>
      <c r="AP177" s="62">
        <v>4</v>
      </c>
      <c r="AQ177" s="64">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62">
        <f ca="1">COUNTIF(INDIRECT("H"&amp;(ROW()+12*(($AN177-1)*3+$AO177)-ROW())/12+5):INDIRECT("S"&amp;(ROW()+12*(($AN177-1)*3+$AO177)-ROW())/12+5),AQ177)</f>
        <v>0</v>
      </c>
      <c r="AS177" s="64">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62">
        <f ca="1">COUNTIF(INDIRECT("U"&amp;(ROW()+12*(($AN177-1)*3+$AO177)-ROW())/12+5):INDIRECT("AF"&amp;(ROW()+12*(($AN177-1)*3+$AO177)-ROW())/12+5),AS177)</f>
        <v>0</v>
      </c>
      <c r="AU177" s="62">
        <f ca="1">IF(AND(AQ177+AS177&gt;0,AR177+AT177&gt;0),COUNTIF(AU$6:AU176,"&gt;0")+1,0)</f>
        <v>0</v>
      </c>
      <c r="BE177" s="62">
        <v>1</v>
      </c>
      <c r="BG177" s="65">
        <f t="shared" ref="BG177:BR177" si="353">SUM(H177:H178)</f>
        <v>0</v>
      </c>
      <c r="BH177" s="65">
        <f t="shared" si="353"/>
        <v>0</v>
      </c>
      <c r="BI177" s="65">
        <f t="shared" si="353"/>
        <v>0</v>
      </c>
      <c r="BJ177" s="65">
        <f t="shared" si="353"/>
        <v>0</v>
      </c>
      <c r="BK177" s="65">
        <f t="shared" si="353"/>
        <v>0</v>
      </c>
      <c r="BL177" s="65">
        <f t="shared" si="353"/>
        <v>0</v>
      </c>
      <c r="BM177" s="65">
        <f t="shared" si="353"/>
        <v>0</v>
      </c>
      <c r="BN177" s="65">
        <f t="shared" si="353"/>
        <v>0</v>
      </c>
      <c r="BO177" s="65">
        <f t="shared" si="353"/>
        <v>0</v>
      </c>
      <c r="BP177" s="65">
        <f t="shared" si="353"/>
        <v>0</v>
      </c>
      <c r="BQ177" s="65">
        <f t="shared" si="353"/>
        <v>0</v>
      </c>
      <c r="BR177" s="65">
        <f t="shared" si="353"/>
        <v>0</v>
      </c>
      <c r="BT177" s="65">
        <f t="shared" ref="BT177:CE177" si="354">SUM(U177:U178)</f>
        <v>0</v>
      </c>
      <c r="BU177" s="65">
        <f t="shared" si="354"/>
        <v>0</v>
      </c>
      <c r="BV177" s="65">
        <f t="shared" si="354"/>
        <v>0</v>
      </c>
      <c r="BW177" s="65">
        <f t="shared" si="354"/>
        <v>0</v>
      </c>
      <c r="BX177" s="65">
        <f t="shared" si="354"/>
        <v>0</v>
      </c>
      <c r="BY177" s="65">
        <f t="shared" si="354"/>
        <v>0</v>
      </c>
      <c r="BZ177" s="65">
        <f t="shared" si="354"/>
        <v>0</v>
      </c>
      <c r="CA177" s="65">
        <f t="shared" si="354"/>
        <v>0</v>
      </c>
      <c r="CB177" s="65">
        <f t="shared" si="354"/>
        <v>0</v>
      </c>
      <c r="CC177" s="65">
        <f t="shared" si="354"/>
        <v>0</v>
      </c>
      <c r="CD177" s="65">
        <f t="shared" si="354"/>
        <v>0</v>
      </c>
      <c r="CE177" s="65">
        <f t="shared" si="354"/>
        <v>0</v>
      </c>
      <c r="CH177" s="66" t="s">
        <v>88</v>
      </c>
      <c r="CI177" s="65">
        <f t="shared" ref="CI177:CT177" si="355">IF(OR($D177="副園長",$D177="教頭",$D177="主任保育士",$D177="主幹教諭"),0,BG177)</f>
        <v>0</v>
      </c>
      <c r="CJ177" s="65">
        <f t="shared" si="355"/>
        <v>0</v>
      </c>
      <c r="CK177" s="65">
        <f t="shared" si="355"/>
        <v>0</v>
      </c>
      <c r="CL177" s="65">
        <f t="shared" si="355"/>
        <v>0</v>
      </c>
      <c r="CM177" s="65">
        <f t="shared" si="355"/>
        <v>0</v>
      </c>
      <c r="CN177" s="65">
        <f t="shared" si="355"/>
        <v>0</v>
      </c>
      <c r="CO177" s="65">
        <f t="shared" si="355"/>
        <v>0</v>
      </c>
      <c r="CP177" s="65">
        <f t="shared" si="355"/>
        <v>0</v>
      </c>
      <c r="CQ177" s="65">
        <f t="shared" si="355"/>
        <v>0</v>
      </c>
      <c r="CR177" s="65">
        <f t="shared" si="355"/>
        <v>0</v>
      </c>
      <c r="CS177" s="65">
        <f t="shared" si="355"/>
        <v>0</v>
      </c>
      <c r="CT177" s="65">
        <f t="shared" si="355"/>
        <v>0</v>
      </c>
    </row>
    <row r="178" spans="1:98">
      <c r="A178" s="305"/>
      <c r="B178" s="308"/>
      <c r="C178" s="308"/>
      <c r="D178" s="308"/>
      <c r="E178" s="311"/>
      <c r="F178" s="308"/>
      <c r="G178" s="78" t="s">
        <v>87</v>
      </c>
      <c r="H178" s="77"/>
      <c r="I178" s="76" t="str">
        <f t="shared" si="351"/>
        <v/>
      </c>
      <c r="J178" s="76" t="str">
        <f t="shared" si="351"/>
        <v/>
      </c>
      <c r="K178" s="76" t="str">
        <f t="shared" si="351"/>
        <v/>
      </c>
      <c r="L178" s="76" t="str">
        <f t="shared" si="351"/>
        <v/>
      </c>
      <c r="M178" s="76" t="str">
        <f t="shared" si="351"/>
        <v/>
      </c>
      <c r="N178" s="76" t="str">
        <f t="shared" si="351"/>
        <v/>
      </c>
      <c r="O178" s="76" t="str">
        <f t="shared" si="351"/>
        <v/>
      </c>
      <c r="P178" s="76" t="str">
        <f t="shared" si="351"/>
        <v/>
      </c>
      <c r="Q178" s="76" t="str">
        <f t="shared" si="351"/>
        <v/>
      </c>
      <c r="R178" s="76" t="str">
        <f t="shared" si="351"/>
        <v/>
      </c>
      <c r="S178" s="76" t="str">
        <f t="shared" si="351"/>
        <v/>
      </c>
      <c r="T178" s="73">
        <f t="shared" si="331"/>
        <v>0</v>
      </c>
      <c r="U178" s="75"/>
      <c r="V178" s="74" t="str">
        <f t="shared" si="352"/>
        <v/>
      </c>
      <c r="W178" s="74" t="str">
        <f t="shared" si="352"/>
        <v/>
      </c>
      <c r="X178" s="74" t="str">
        <f t="shared" si="352"/>
        <v/>
      </c>
      <c r="Y178" s="74" t="str">
        <f t="shared" si="352"/>
        <v/>
      </c>
      <c r="Z178" s="74" t="str">
        <f t="shared" si="352"/>
        <v/>
      </c>
      <c r="AA178" s="74" t="str">
        <f t="shared" si="352"/>
        <v/>
      </c>
      <c r="AB178" s="74" t="str">
        <f t="shared" si="352"/>
        <v/>
      </c>
      <c r="AC178" s="74" t="str">
        <f t="shared" si="352"/>
        <v/>
      </c>
      <c r="AD178" s="74" t="str">
        <f t="shared" si="352"/>
        <v/>
      </c>
      <c r="AE178" s="74" t="str">
        <f t="shared" si="352"/>
        <v/>
      </c>
      <c r="AF178" s="74" t="str">
        <f t="shared" si="352"/>
        <v/>
      </c>
      <c r="AG178" s="73">
        <f t="shared" si="265"/>
        <v>0</v>
      </c>
      <c r="AN178" s="62">
        <v>5</v>
      </c>
      <c r="AO178" s="62">
        <v>3</v>
      </c>
      <c r="AP178" s="62">
        <v>5</v>
      </c>
      <c r="AQ178" s="64">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62">
        <f ca="1">COUNTIF(INDIRECT("H"&amp;(ROW()+12*(($AN178-1)*3+$AO178)-ROW())/12+5):INDIRECT("S"&amp;(ROW()+12*(($AN178-1)*3+$AO178)-ROW())/12+5),AQ178)</f>
        <v>0</v>
      </c>
      <c r="AS178" s="64">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62">
        <f ca="1">COUNTIF(INDIRECT("U"&amp;(ROW()+12*(($AN178-1)*3+$AO178)-ROW())/12+5):INDIRECT("AF"&amp;(ROW()+12*(($AN178-1)*3+$AO178)-ROW())/12+5),AS178)</f>
        <v>0</v>
      </c>
      <c r="AU178" s="62">
        <f ca="1">IF(AND(AQ178+AS178&gt;0,AR178+AT178&gt;0),COUNTIF(AU$6:AU177,"&gt;0")+1,0)</f>
        <v>0</v>
      </c>
      <c r="BE178" s="62">
        <v>2</v>
      </c>
      <c r="BF178" s="62" t="s">
        <v>86</v>
      </c>
      <c r="BG178" s="65">
        <f t="shared" ref="BG178:BR178" si="356">IF(BG177+BT177&gt;$AJ$27,1,0)</f>
        <v>0</v>
      </c>
      <c r="BH178" s="65">
        <f t="shared" si="356"/>
        <v>0</v>
      </c>
      <c r="BI178" s="65">
        <f t="shared" si="356"/>
        <v>0</v>
      </c>
      <c r="BJ178" s="65">
        <f t="shared" si="356"/>
        <v>0</v>
      </c>
      <c r="BK178" s="65">
        <f t="shared" si="356"/>
        <v>0</v>
      </c>
      <c r="BL178" s="65">
        <f t="shared" si="356"/>
        <v>0</v>
      </c>
      <c r="BM178" s="65">
        <f t="shared" si="356"/>
        <v>0</v>
      </c>
      <c r="BN178" s="65">
        <f t="shared" si="356"/>
        <v>0</v>
      </c>
      <c r="BO178" s="65">
        <f t="shared" si="356"/>
        <v>0</v>
      </c>
      <c r="BP178" s="65">
        <f t="shared" si="356"/>
        <v>0</v>
      </c>
      <c r="BQ178" s="65">
        <f t="shared" si="356"/>
        <v>0</v>
      </c>
      <c r="BR178" s="65">
        <f t="shared" si="356"/>
        <v>0</v>
      </c>
      <c r="BT178" s="65"/>
      <c r="BU178" s="65"/>
      <c r="BV178" s="65"/>
      <c r="BW178" s="65"/>
      <c r="BX178" s="65"/>
      <c r="BY178" s="65"/>
      <c r="BZ178" s="65"/>
      <c r="CA178" s="65"/>
      <c r="CB178" s="65"/>
      <c r="CC178" s="65"/>
      <c r="CD178" s="65"/>
      <c r="CE178" s="65"/>
    </row>
    <row r="179" spans="1:98">
      <c r="A179" s="306"/>
      <c r="B179" s="309"/>
      <c r="C179" s="309"/>
      <c r="D179" s="309"/>
      <c r="E179" s="312"/>
      <c r="F179" s="309"/>
      <c r="G179" s="72" t="s">
        <v>162</v>
      </c>
      <c r="H179" s="71"/>
      <c r="I179" s="70"/>
      <c r="J179" s="70"/>
      <c r="K179" s="70"/>
      <c r="L179" s="70"/>
      <c r="M179" s="70"/>
      <c r="N179" s="70"/>
      <c r="O179" s="70"/>
      <c r="P179" s="70"/>
      <c r="Q179" s="70"/>
      <c r="R179" s="70"/>
      <c r="S179" s="70"/>
      <c r="T179" s="67">
        <f t="shared" si="331"/>
        <v>0</v>
      </c>
      <c r="U179" s="69"/>
      <c r="V179" s="68"/>
      <c r="W179" s="68"/>
      <c r="X179" s="68"/>
      <c r="Y179" s="68"/>
      <c r="Z179" s="68"/>
      <c r="AA179" s="68"/>
      <c r="AB179" s="68"/>
      <c r="AC179" s="68"/>
      <c r="AD179" s="68"/>
      <c r="AE179" s="68"/>
      <c r="AF179" s="68"/>
      <c r="AG179" s="67">
        <f t="shared" si="265"/>
        <v>0</v>
      </c>
      <c r="AN179" s="62">
        <v>5</v>
      </c>
      <c r="AO179" s="62">
        <v>3</v>
      </c>
      <c r="AP179" s="62">
        <v>6</v>
      </c>
      <c r="AQ179" s="64">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62">
        <f ca="1">COUNTIF(INDIRECT("H"&amp;(ROW()+12*(($AN179-1)*3+$AO179)-ROW())/12+5):INDIRECT("S"&amp;(ROW()+12*(($AN179-1)*3+$AO179)-ROW())/12+5),AQ179)</f>
        <v>0</v>
      </c>
      <c r="AS179" s="64">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62">
        <f ca="1">COUNTIF(INDIRECT("U"&amp;(ROW()+12*(($AN179-1)*3+$AO179)-ROW())/12+5):INDIRECT("AF"&amp;(ROW()+12*(($AN179-1)*3+$AO179)-ROW())/12+5),AS179)</f>
        <v>0</v>
      </c>
      <c r="AU179" s="62">
        <f ca="1">IF(AND(AQ179+AS179&gt;0,AR179+AT179&gt;0),COUNTIF(AU$6:AU178,"&gt;0")+1,0)</f>
        <v>0</v>
      </c>
      <c r="BE179" s="62">
        <v>3</v>
      </c>
      <c r="BF179" s="66"/>
      <c r="BG179" s="65"/>
      <c r="BH179" s="65"/>
      <c r="BI179" s="65"/>
      <c r="BJ179" s="65"/>
      <c r="BK179" s="65"/>
      <c r="BL179" s="65"/>
      <c r="BM179" s="65"/>
      <c r="BN179" s="65"/>
      <c r="BO179" s="65"/>
      <c r="BP179" s="65"/>
      <c r="BQ179" s="65"/>
      <c r="BR179" s="65"/>
    </row>
    <row r="180" spans="1:98">
      <c r="A180" s="304">
        <v>59</v>
      </c>
      <c r="B180" s="307"/>
      <c r="C180" s="307"/>
      <c r="D180" s="307"/>
      <c r="E180" s="310"/>
      <c r="F180" s="307"/>
      <c r="G180" s="84" t="s">
        <v>89</v>
      </c>
      <c r="H180" s="83"/>
      <c r="I180" s="82" t="str">
        <f t="shared" ref="I180:S181" si="357">IF(H180="","",H180)</f>
        <v/>
      </c>
      <c r="J180" s="82" t="str">
        <f t="shared" si="357"/>
        <v/>
      </c>
      <c r="K180" s="82" t="str">
        <f t="shared" si="357"/>
        <v/>
      </c>
      <c r="L180" s="82" t="str">
        <f t="shared" si="357"/>
        <v/>
      </c>
      <c r="M180" s="82" t="str">
        <f t="shared" si="357"/>
        <v/>
      </c>
      <c r="N180" s="82" t="str">
        <f t="shared" si="357"/>
        <v/>
      </c>
      <c r="O180" s="82" t="str">
        <f t="shared" si="357"/>
        <v/>
      </c>
      <c r="P180" s="82" t="str">
        <f t="shared" si="357"/>
        <v/>
      </c>
      <c r="Q180" s="82" t="str">
        <f t="shared" si="357"/>
        <v/>
      </c>
      <c r="R180" s="82" t="str">
        <f t="shared" si="357"/>
        <v/>
      </c>
      <c r="S180" s="82" t="str">
        <f t="shared" si="357"/>
        <v/>
      </c>
      <c r="T180" s="79">
        <f t="shared" si="331"/>
        <v>0</v>
      </c>
      <c r="U180" s="81"/>
      <c r="V180" s="80" t="str">
        <f t="shared" ref="V180:AF181" si="358">IF(U180="","",U180)</f>
        <v/>
      </c>
      <c r="W180" s="80" t="str">
        <f t="shared" si="358"/>
        <v/>
      </c>
      <c r="X180" s="80" t="str">
        <f t="shared" si="358"/>
        <v/>
      </c>
      <c r="Y180" s="80" t="str">
        <f t="shared" si="358"/>
        <v/>
      </c>
      <c r="Z180" s="80" t="str">
        <f t="shared" si="358"/>
        <v/>
      </c>
      <c r="AA180" s="80" t="str">
        <f t="shared" si="358"/>
        <v/>
      </c>
      <c r="AB180" s="80" t="str">
        <f t="shared" si="358"/>
        <v/>
      </c>
      <c r="AC180" s="80" t="str">
        <f t="shared" si="358"/>
        <v/>
      </c>
      <c r="AD180" s="80" t="str">
        <f t="shared" si="358"/>
        <v/>
      </c>
      <c r="AE180" s="80" t="str">
        <f t="shared" si="358"/>
        <v/>
      </c>
      <c r="AF180" s="80" t="str">
        <f t="shared" si="358"/>
        <v/>
      </c>
      <c r="AG180" s="79">
        <f t="shared" si="265"/>
        <v>0</v>
      </c>
      <c r="AN180" s="62">
        <v>5</v>
      </c>
      <c r="AO180" s="62">
        <v>3</v>
      </c>
      <c r="AP180" s="62">
        <v>7</v>
      </c>
      <c r="AQ180" s="64">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62">
        <f ca="1">COUNTIF(INDIRECT("H"&amp;(ROW()+12*(($AN180-1)*3+$AO180)-ROW())/12+5):INDIRECT("S"&amp;(ROW()+12*(($AN180-1)*3+$AO180)-ROW())/12+5),AQ180)</f>
        <v>0</v>
      </c>
      <c r="AS180" s="64">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62">
        <f ca="1">COUNTIF(INDIRECT("U"&amp;(ROW()+12*(($AN180-1)*3+$AO180)-ROW())/12+5):INDIRECT("AF"&amp;(ROW()+12*(($AN180-1)*3+$AO180)-ROW())/12+5),AS180)</f>
        <v>0</v>
      </c>
      <c r="AU180" s="62">
        <f ca="1">IF(AND(AQ180+AS180&gt;0,AR180+AT180&gt;0),COUNTIF(AU$6:AU179,"&gt;0")+1,0)</f>
        <v>0</v>
      </c>
      <c r="BE180" s="62">
        <v>1</v>
      </c>
      <c r="BG180" s="65">
        <f t="shared" ref="BG180:BR180" si="359">SUM(H180:H181)</f>
        <v>0</v>
      </c>
      <c r="BH180" s="65">
        <f t="shared" si="359"/>
        <v>0</v>
      </c>
      <c r="BI180" s="65">
        <f t="shared" si="359"/>
        <v>0</v>
      </c>
      <c r="BJ180" s="65">
        <f t="shared" si="359"/>
        <v>0</v>
      </c>
      <c r="BK180" s="65">
        <f t="shared" si="359"/>
        <v>0</v>
      </c>
      <c r="BL180" s="65">
        <f t="shared" si="359"/>
        <v>0</v>
      </c>
      <c r="BM180" s="65">
        <f t="shared" si="359"/>
        <v>0</v>
      </c>
      <c r="BN180" s="65">
        <f t="shared" si="359"/>
        <v>0</v>
      </c>
      <c r="BO180" s="65">
        <f t="shared" si="359"/>
        <v>0</v>
      </c>
      <c r="BP180" s="65">
        <f t="shared" si="359"/>
        <v>0</v>
      </c>
      <c r="BQ180" s="65">
        <f t="shared" si="359"/>
        <v>0</v>
      </c>
      <c r="BR180" s="65">
        <f t="shared" si="359"/>
        <v>0</v>
      </c>
      <c r="BT180" s="65">
        <f t="shared" ref="BT180:CE180" si="360">SUM(U180:U181)</f>
        <v>0</v>
      </c>
      <c r="BU180" s="65">
        <f t="shared" si="360"/>
        <v>0</v>
      </c>
      <c r="BV180" s="65">
        <f t="shared" si="360"/>
        <v>0</v>
      </c>
      <c r="BW180" s="65">
        <f t="shared" si="360"/>
        <v>0</v>
      </c>
      <c r="BX180" s="65">
        <f t="shared" si="360"/>
        <v>0</v>
      </c>
      <c r="BY180" s="65">
        <f t="shared" si="360"/>
        <v>0</v>
      </c>
      <c r="BZ180" s="65">
        <f t="shared" si="360"/>
        <v>0</v>
      </c>
      <c r="CA180" s="65">
        <f t="shared" si="360"/>
        <v>0</v>
      </c>
      <c r="CB180" s="65">
        <f t="shared" si="360"/>
        <v>0</v>
      </c>
      <c r="CC180" s="65">
        <f t="shared" si="360"/>
        <v>0</v>
      </c>
      <c r="CD180" s="65">
        <f t="shared" si="360"/>
        <v>0</v>
      </c>
      <c r="CE180" s="65">
        <f t="shared" si="360"/>
        <v>0</v>
      </c>
      <c r="CH180" s="66" t="s">
        <v>88</v>
      </c>
      <c r="CI180" s="65">
        <f t="shared" ref="CI180:CT180" si="361">IF(OR($D180="副園長",$D180="教頭",$D180="主任保育士",$D180="主幹教諭"),0,BG180)</f>
        <v>0</v>
      </c>
      <c r="CJ180" s="65">
        <f t="shared" si="361"/>
        <v>0</v>
      </c>
      <c r="CK180" s="65">
        <f t="shared" si="361"/>
        <v>0</v>
      </c>
      <c r="CL180" s="65">
        <f t="shared" si="361"/>
        <v>0</v>
      </c>
      <c r="CM180" s="65">
        <f t="shared" si="361"/>
        <v>0</v>
      </c>
      <c r="CN180" s="65">
        <f t="shared" si="361"/>
        <v>0</v>
      </c>
      <c r="CO180" s="65">
        <f t="shared" si="361"/>
        <v>0</v>
      </c>
      <c r="CP180" s="65">
        <f t="shared" si="361"/>
        <v>0</v>
      </c>
      <c r="CQ180" s="65">
        <f t="shared" si="361"/>
        <v>0</v>
      </c>
      <c r="CR180" s="65">
        <f t="shared" si="361"/>
        <v>0</v>
      </c>
      <c r="CS180" s="65">
        <f t="shared" si="361"/>
        <v>0</v>
      </c>
      <c r="CT180" s="65">
        <f t="shared" si="361"/>
        <v>0</v>
      </c>
    </row>
    <row r="181" spans="1:98">
      <c r="A181" s="305"/>
      <c r="B181" s="308"/>
      <c r="C181" s="308"/>
      <c r="D181" s="308"/>
      <c r="E181" s="311"/>
      <c r="F181" s="308"/>
      <c r="G181" s="78" t="s">
        <v>87</v>
      </c>
      <c r="H181" s="77"/>
      <c r="I181" s="76" t="str">
        <f t="shared" si="357"/>
        <v/>
      </c>
      <c r="J181" s="76" t="str">
        <f t="shared" si="357"/>
        <v/>
      </c>
      <c r="K181" s="76" t="str">
        <f t="shared" si="357"/>
        <v/>
      </c>
      <c r="L181" s="76" t="str">
        <f t="shared" si="357"/>
        <v/>
      </c>
      <c r="M181" s="76" t="str">
        <f t="shared" si="357"/>
        <v/>
      </c>
      <c r="N181" s="76" t="str">
        <f t="shared" si="357"/>
        <v/>
      </c>
      <c r="O181" s="76" t="str">
        <f t="shared" si="357"/>
        <v/>
      </c>
      <c r="P181" s="76" t="str">
        <f t="shared" si="357"/>
        <v/>
      </c>
      <c r="Q181" s="76" t="str">
        <f t="shared" si="357"/>
        <v/>
      </c>
      <c r="R181" s="76" t="str">
        <f t="shared" si="357"/>
        <v/>
      </c>
      <c r="S181" s="76" t="str">
        <f t="shared" si="357"/>
        <v/>
      </c>
      <c r="T181" s="73">
        <f t="shared" si="331"/>
        <v>0</v>
      </c>
      <c r="U181" s="75"/>
      <c r="V181" s="74" t="str">
        <f t="shared" si="358"/>
        <v/>
      </c>
      <c r="W181" s="74" t="str">
        <f t="shared" si="358"/>
        <v/>
      </c>
      <c r="X181" s="74" t="str">
        <f t="shared" si="358"/>
        <v/>
      </c>
      <c r="Y181" s="74" t="str">
        <f t="shared" si="358"/>
        <v/>
      </c>
      <c r="Z181" s="74" t="str">
        <f t="shared" si="358"/>
        <v/>
      </c>
      <c r="AA181" s="74" t="str">
        <f t="shared" si="358"/>
        <v/>
      </c>
      <c r="AB181" s="74" t="str">
        <f t="shared" si="358"/>
        <v/>
      </c>
      <c r="AC181" s="74" t="str">
        <f t="shared" si="358"/>
        <v/>
      </c>
      <c r="AD181" s="74" t="str">
        <f t="shared" si="358"/>
        <v/>
      </c>
      <c r="AE181" s="74" t="str">
        <f t="shared" si="358"/>
        <v/>
      </c>
      <c r="AF181" s="74" t="str">
        <f t="shared" si="358"/>
        <v/>
      </c>
      <c r="AG181" s="73">
        <f t="shared" si="265"/>
        <v>0</v>
      </c>
      <c r="AN181" s="62">
        <v>5</v>
      </c>
      <c r="AO181" s="62">
        <v>3</v>
      </c>
      <c r="AP181" s="62">
        <v>8</v>
      </c>
      <c r="AQ181" s="64">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62">
        <f ca="1">COUNTIF(INDIRECT("H"&amp;(ROW()+12*(($AN181-1)*3+$AO181)-ROW())/12+5):INDIRECT("S"&amp;(ROW()+12*(($AN181-1)*3+$AO181)-ROW())/12+5),AQ181)</f>
        <v>0</v>
      </c>
      <c r="AS181" s="64">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62">
        <f ca="1">COUNTIF(INDIRECT("U"&amp;(ROW()+12*(($AN181-1)*3+$AO181)-ROW())/12+5):INDIRECT("AF"&amp;(ROW()+12*(($AN181-1)*3+$AO181)-ROW())/12+5),AS181)</f>
        <v>0</v>
      </c>
      <c r="AU181" s="62">
        <f ca="1">IF(AND(AQ181+AS181&gt;0,AR181+AT181&gt;0),COUNTIF(AU$6:AU180,"&gt;0")+1,0)</f>
        <v>0</v>
      </c>
      <c r="BE181" s="62">
        <v>2</v>
      </c>
      <c r="BF181" s="62" t="s">
        <v>86</v>
      </c>
      <c r="BG181" s="65">
        <f t="shared" ref="BG181:BR181" si="362">IF(BG180+BT180&gt;$AJ$27,1,0)</f>
        <v>0</v>
      </c>
      <c r="BH181" s="65">
        <f t="shared" si="362"/>
        <v>0</v>
      </c>
      <c r="BI181" s="65">
        <f t="shared" si="362"/>
        <v>0</v>
      </c>
      <c r="BJ181" s="65">
        <f t="shared" si="362"/>
        <v>0</v>
      </c>
      <c r="BK181" s="65">
        <f t="shared" si="362"/>
        <v>0</v>
      </c>
      <c r="BL181" s="65">
        <f t="shared" si="362"/>
        <v>0</v>
      </c>
      <c r="BM181" s="65">
        <f t="shared" si="362"/>
        <v>0</v>
      </c>
      <c r="BN181" s="65">
        <f t="shared" si="362"/>
        <v>0</v>
      </c>
      <c r="BO181" s="65">
        <f t="shared" si="362"/>
        <v>0</v>
      </c>
      <c r="BP181" s="65">
        <f t="shared" si="362"/>
        <v>0</v>
      </c>
      <c r="BQ181" s="65">
        <f t="shared" si="362"/>
        <v>0</v>
      </c>
      <c r="BR181" s="65">
        <f t="shared" si="362"/>
        <v>0</v>
      </c>
      <c r="BT181" s="65"/>
      <c r="BU181" s="65"/>
      <c r="BV181" s="65"/>
      <c r="BW181" s="65"/>
      <c r="BX181" s="65"/>
      <c r="BY181" s="65"/>
      <c r="BZ181" s="65"/>
      <c r="CA181" s="65"/>
      <c r="CB181" s="65"/>
      <c r="CC181" s="65"/>
      <c r="CD181" s="65"/>
      <c r="CE181" s="65"/>
    </row>
    <row r="182" spans="1:98">
      <c r="A182" s="306"/>
      <c r="B182" s="309"/>
      <c r="C182" s="309"/>
      <c r="D182" s="309"/>
      <c r="E182" s="312"/>
      <c r="F182" s="309"/>
      <c r="G182" s="72" t="s">
        <v>162</v>
      </c>
      <c r="H182" s="71"/>
      <c r="I182" s="70"/>
      <c r="J182" s="70"/>
      <c r="K182" s="70"/>
      <c r="L182" s="70"/>
      <c r="M182" s="70"/>
      <c r="N182" s="70"/>
      <c r="O182" s="70"/>
      <c r="P182" s="70"/>
      <c r="Q182" s="70"/>
      <c r="R182" s="70"/>
      <c r="S182" s="70"/>
      <c r="T182" s="67">
        <f t="shared" si="331"/>
        <v>0</v>
      </c>
      <c r="U182" s="69"/>
      <c r="V182" s="68"/>
      <c r="W182" s="68"/>
      <c r="X182" s="68"/>
      <c r="Y182" s="68"/>
      <c r="Z182" s="68"/>
      <c r="AA182" s="68"/>
      <c r="AB182" s="68"/>
      <c r="AC182" s="68"/>
      <c r="AD182" s="68"/>
      <c r="AE182" s="68"/>
      <c r="AF182" s="68"/>
      <c r="AG182" s="67">
        <f t="shared" si="265"/>
        <v>0</v>
      </c>
      <c r="AN182" s="62">
        <v>5</v>
      </c>
      <c r="AO182" s="62">
        <v>3</v>
      </c>
      <c r="AP182" s="62">
        <v>9</v>
      </c>
      <c r="AQ182" s="64">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62">
        <f ca="1">COUNTIF(INDIRECT("H"&amp;(ROW()+12*(($AN182-1)*3+$AO182)-ROW())/12+5):INDIRECT("S"&amp;(ROW()+12*(($AN182-1)*3+$AO182)-ROW())/12+5),AQ182)</f>
        <v>0</v>
      </c>
      <c r="AS182" s="64">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62">
        <f ca="1">COUNTIF(INDIRECT("U"&amp;(ROW()+12*(($AN182-1)*3+$AO182)-ROW())/12+5):INDIRECT("AF"&amp;(ROW()+12*(($AN182-1)*3+$AO182)-ROW())/12+5),AS182)</f>
        <v>0</v>
      </c>
      <c r="AU182" s="62">
        <f ca="1">IF(AND(AQ182+AS182&gt;0,AR182+AT182&gt;0),COUNTIF(AU$6:AU181,"&gt;0")+1,0)</f>
        <v>0</v>
      </c>
      <c r="BE182" s="62">
        <v>3</v>
      </c>
      <c r="BF182" s="66"/>
      <c r="BG182" s="65"/>
      <c r="BH182" s="65"/>
      <c r="BI182" s="65"/>
      <c r="BJ182" s="65"/>
      <c r="BK182" s="65"/>
      <c r="BL182" s="65"/>
      <c r="BM182" s="65"/>
      <c r="BN182" s="65"/>
      <c r="BO182" s="65"/>
      <c r="BP182" s="65"/>
      <c r="BQ182" s="65"/>
      <c r="BR182" s="65"/>
      <c r="BT182" s="65"/>
      <c r="BU182" s="65"/>
      <c r="BV182" s="65"/>
      <c r="BW182" s="65"/>
      <c r="BX182" s="65"/>
      <c r="BY182" s="65"/>
      <c r="BZ182" s="65"/>
      <c r="CA182" s="65"/>
      <c r="CB182" s="65"/>
      <c r="CC182" s="65"/>
      <c r="CD182" s="65"/>
      <c r="CE182" s="65"/>
    </row>
    <row r="183" spans="1:98">
      <c r="A183" s="304">
        <v>60</v>
      </c>
      <c r="B183" s="307"/>
      <c r="C183" s="307"/>
      <c r="D183" s="307"/>
      <c r="E183" s="310"/>
      <c r="F183" s="307"/>
      <c r="G183" s="84" t="s">
        <v>89</v>
      </c>
      <c r="H183" s="83"/>
      <c r="I183" s="82" t="str">
        <f t="shared" ref="I183:S184" si="363">IF(H183="","",H183)</f>
        <v/>
      </c>
      <c r="J183" s="82" t="str">
        <f t="shared" si="363"/>
        <v/>
      </c>
      <c r="K183" s="82" t="str">
        <f t="shared" si="363"/>
        <v/>
      </c>
      <c r="L183" s="82" t="str">
        <f t="shared" si="363"/>
        <v/>
      </c>
      <c r="M183" s="82" t="str">
        <f t="shared" si="363"/>
        <v/>
      </c>
      <c r="N183" s="82" t="str">
        <f t="shared" si="363"/>
        <v/>
      </c>
      <c r="O183" s="82" t="str">
        <f t="shared" si="363"/>
        <v/>
      </c>
      <c r="P183" s="82" t="str">
        <f t="shared" si="363"/>
        <v/>
      </c>
      <c r="Q183" s="82" t="str">
        <f t="shared" si="363"/>
        <v/>
      </c>
      <c r="R183" s="82" t="str">
        <f t="shared" si="363"/>
        <v/>
      </c>
      <c r="S183" s="82" t="str">
        <f t="shared" si="363"/>
        <v/>
      </c>
      <c r="T183" s="79">
        <f t="shared" si="331"/>
        <v>0</v>
      </c>
      <c r="U183" s="81"/>
      <c r="V183" s="80" t="str">
        <f t="shared" ref="V183:AF184" si="364">IF(U183="","",U183)</f>
        <v/>
      </c>
      <c r="W183" s="80" t="str">
        <f t="shared" si="364"/>
        <v/>
      </c>
      <c r="X183" s="80" t="str">
        <f t="shared" si="364"/>
        <v/>
      </c>
      <c r="Y183" s="80" t="str">
        <f t="shared" si="364"/>
        <v/>
      </c>
      <c r="Z183" s="80" t="str">
        <f t="shared" si="364"/>
        <v/>
      </c>
      <c r="AA183" s="80" t="str">
        <f t="shared" si="364"/>
        <v/>
      </c>
      <c r="AB183" s="80" t="str">
        <f t="shared" si="364"/>
        <v/>
      </c>
      <c r="AC183" s="80" t="str">
        <f t="shared" si="364"/>
        <v/>
      </c>
      <c r="AD183" s="80" t="str">
        <f t="shared" si="364"/>
        <v/>
      </c>
      <c r="AE183" s="80" t="str">
        <f t="shared" si="364"/>
        <v/>
      </c>
      <c r="AF183" s="80" t="str">
        <f t="shared" si="364"/>
        <v/>
      </c>
      <c r="AG183" s="79">
        <f t="shared" si="265"/>
        <v>0</v>
      </c>
      <c r="AN183" s="62">
        <v>5</v>
      </c>
      <c r="AO183" s="62">
        <v>3</v>
      </c>
      <c r="AP183" s="62">
        <v>10</v>
      </c>
      <c r="AQ183" s="64">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62">
        <f ca="1">COUNTIF(INDIRECT("H"&amp;(ROW()+12*(($AN183-1)*3+$AO183)-ROW())/12+5):INDIRECT("S"&amp;(ROW()+12*(($AN183-1)*3+$AO183)-ROW())/12+5),AQ183)</f>
        <v>0</v>
      </c>
      <c r="AS183" s="64">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62">
        <f ca="1">COUNTIF(INDIRECT("U"&amp;(ROW()+12*(($AN183-1)*3+$AO183)-ROW())/12+5):INDIRECT("AF"&amp;(ROW()+12*(($AN183-1)*3+$AO183)-ROW())/12+5),AS183)</f>
        <v>0</v>
      </c>
      <c r="AU183" s="62">
        <f ca="1">IF(AND(AQ183+AS183&gt;0,AR183+AT183&gt;0),COUNTIF(AU$6:AU182,"&gt;0")+1,0)</f>
        <v>0</v>
      </c>
      <c r="BE183" s="62">
        <v>1</v>
      </c>
      <c r="BG183" s="65">
        <f t="shared" ref="BG183:BR183" si="365">SUM(H183:H184)</f>
        <v>0</v>
      </c>
      <c r="BH183" s="65">
        <f t="shared" si="365"/>
        <v>0</v>
      </c>
      <c r="BI183" s="65">
        <f t="shared" si="365"/>
        <v>0</v>
      </c>
      <c r="BJ183" s="65">
        <f t="shared" si="365"/>
        <v>0</v>
      </c>
      <c r="BK183" s="65">
        <f t="shared" si="365"/>
        <v>0</v>
      </c>
      <c r="BL183" s="65">
        <f t="shared" si="365"/>
        <v>0</v>
      </c>
      <c r="BM183" s="65">
        <f t="shared" si="365"/>
        <v>0</v>
      </c>
      <c r="BN183" s="65">
        <f t="shared" si="365"/>
        <v>0</v>
      </c>
      <c r="BO183" s="65">
        <f t="shared" si="365"/>
        <v>0</v>
      </c>
      <c r="BP183" s="65">
        <f t="shared" si="365"/>
        <v>0</v>
      </c>
      <c r="BQ183" s="65">
        <f t="shared" si="365"/>
        <v>0</v>
      </c>
      <c r="BR183" s="65">
        <f t="shared" si="365"/>
        <v>0</v>
      </c>
      <c r="BT183" s="65">
        <f t="shared" ref="BT183:CE183" si="366">SUM(U183:U184)</f>
        <v>0</v>
      </c>
      <c r="BU183" s="65">
        <f t="shared" si="366"/>
        <v>0</v>
      </c>
      <c r="BV183" s="65">
        <f t="shared" si="366"/>
        <v>0</v>
      </c>
      <c r="BW183" s="65">
        <f t="shared" si="366"/>
        <v>0</v>
      </c>
      <c r="BX183" s="65">
        <f t="shared" si="366"/>
        <v>0</v>
      </c>
      <c r="BY183" s="65">
        <f t="shared" si="366"/>
        <v>0</v>
      </c>
      <c r="BZ183" s="65">
        <f t="shared" si="366"/>
        <v>0</v>
      </c>
      <c r="CA183" s="65">
        <f t="shared" si="366"/>
        <v>0</v>
      </c>
      <c r="CB183" s="65">
        <f t="shared" si="366"/>
        <v>0</v>
      </c>
      <c r="CC183" s="65">
        <f t="shared" si="366"/>
        <v>0</v>
      </c>
      <c r="CD183" s="65">
        <f t="shared" si="366"/>
        <v>0</v>
      </c>
      <c r="CE183" s="65">
        <f t="shared" si="366"/>
        <v>0</v>
      </c>
      <c r="CH183" s="66" t="s">
        <v>88</v>
      </c>
      <c r="CI183" s="65">
        <f t="shared" ref="CI183:CT183" si="367">IF(OR($D183="副園長",$D183="教頭",$D183="主任保育士",$D183="主幹教諭"),0,BG183)</f>
        <v>0</v>
      </c>
      <c r="CJ183" s="65">
        <f t="shared" si="367"/>
        <v>0</v>
      </c>
      <c r="CK183" s="65">
        <f t="shared" si="367"/>
        <v>0</v>
      </c>
      <c r="CL183" s="65">
        <f t="shared" si="367"/>
        <v>0</v>
      </c>
      <c r="CM183" s="65">
        <f t="shared" si="367"/>
        <v>0</v>
      </c>
      <c r="CN183" s="65">
        <f t="shared" si="367"/>
        <v>0</v>
      </c>
      <c r="CO183" s="65">
        <f t="shared" si="367"/>
        <v>0</v>
      </c>
      <c r="CP183" s="65">
        <f t="shared" si="367"/>
        <v>0</v>
      </c>
      <c r="CQ183" s="65">
        <f t="shared" si="367"/>
        <v>0</v>
      </c>
      <c r="CR183" s="65">
        <f t="shared" si="367"/>
        <v>0</v>
      </c>
      <c r="CS183" s="65">
        <f t="shared" si="367"/>
        <v>0</v>
      </c>
      <c r="CT183" s="65">
        <f t="shared" si="367"/>
        <v>0</v>
      </c>
    </row>
    <row r="184" spans="1:98">
      <c r="A184" s="305"/>
      <c r="B184" s="308"/>
      <c r="C184" s="308"/>
      <c r="D184" s="308"/>
      <c r="E184" s="311"/>
      <c r="F184" s="308"/>
      <c r="G184" s="78" t="s">
        <v>87</v>
      </c>
      <c r="H184" s="77"/>
      <c r="I184" s="76" t="str">
        <f t="shared" si="363"/>
        <v/>
      </c>
      <c r="J184" s="76" t="str">
        <f t="shared" si="363"/>
        <v/>
      </c>
      <c r="K184" s="76" t="str">
        <f t="shared" si="363"/>
        <v/>
      </c>
      <c r="L184" s="76" t="str">
        <f t="shared" si="363"/>
        <v/>
      </c>
      <c r="M184" s="76" t="str">
        <f t="shared" si="363"/>
        <v/>
      </c>
      <c r="N184" s="76" t="str">
        <f t="shared" si="363"/>
        <v/>
      </c>
      <c r="O184" s="76" t="str">
        <f t="shared" si="363"/>
        <v/>
      </c>
      <c r="P184" s="76" t="str">
        <f t="shared" si="363"/>
        <v/>
      </c>
      <c r="Q184" s="76" t="str">
        <f t="shared" si="363"/>
        <v/>
      </c>
      <c r="R184" s="76" t="str">
        <f t="shared" si="363"/>
        <v/>
      </c>
      <c r="S184" s="76" t="str">
        <f t="shared" si="363"/>
        <v/>
      </c>
      <c r="T184" s="73">
        <f t="shared" si="331"/>
        <v>0</v>
      </c>
      <c r="U184" s="75"/>
      <c r="V184" s="74" t="str">
        <f t="shared" si="364"/>
        <v/>
      </c>
      <c r="W184" s="74" t="str">
        <f t="shared" si="364"/>
        <v/>
      </c>
      <c r="X184" s="74" t="str">
        <f t="shared" si="364"/>
        <v/>
      </c>
      <c r="Y184" s="74" t="str">
        <f t="shared" si="364"/>
        <v/>
      </c>
      <c r="Z184" s="74" t="str">
        <f t="shared" si="364"/>
        <v/>
      </c>
      <c r="AA184" s="74" t="str">
        <f t="shared" si="364"/>
        <v/>
      </c>
      <c r="AB184" s="74" t="str">
        <f t="shared" si="364"/>
        <v/>
      </c>
      <c r="AC184" s="74" t="str">
        <f t="shared" si="364"/>
        <v/>
      </c>
      <c r="AD184" s="74" t="str">
        <f t="shared" si="364"/>
        <v/>
      </c>
      <c r="AE184" s="74" t="str">
        <f t="shared" si="364"/>
        <v/>
      </c>
      <c r="AF184" s="74" t="str">
        <f t="shared" si="364"/>
        <v/>
      </c>
      <c r="AG184" s="73">
        <f t="shared" si="265"/>
        <v>0</v>
      </c>
      <c r="AN184" s="62">
        <v>5</v>
      </c>
      <c r="AO184" s="62">
        <v>3</v>
      </c>
      <c r="AP184" s="62">
        <v>11</v>
      </c>
      <c r="AQ184" s="64">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62">
        <f ca="1">COUNTIF(INDIRECT("H"&amp;(ROW()+12*(($AN184-1)*3+$AO184)-ROW())/12+5):INDIRECT("S"&amp;(ROW()+12*(($AN184-1)*3+$AO184)-ROW())/12+5),AQ184)</f>
        <v>0</v>
      </c>
      <c r="AS184" s="64">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62">
        <f ca="1">COUNTIF(INDIRECT("U"&amp;(ROW()+12*(($AN184-1)*3+$AO184)-ROW())/12+5):INDIRECT("AF"&amp;(ROW()+12*(($AN184-1)*3+$AO184)-ROW())/12+5),AS184)</f>
        <v>0</v>
      </c>
      <c r="AU184" s="62">
        <f ca="1">IF(AND(AQ184+AS184&gt;0,AR184+AT184&gt;0),COUNTIF(AU$6:AU183,"&gt;0")+1,0)</f>
        <v>0</v>
      </c>
      <c r="BE184" s="62">
        <v>2</v>
      </c>
      <c r="BF184" s="62" t="s">
        <v>86</v>
      </c>
      <c r="BG184" s="65">
        <f t="shared" ref="BG184:BR184" si="368">IF(BG183+BT183&gt;$AJ$27,1,0)</f>
        <v>0</v>
      </c>
      <c r="BH184" s="65">
        <f t="shared" si="368"/>
        <v>0</v>
      </c>
      <c r="BI184" s="65">
        <f t="shared" si="368"/>
        <v>0</v>
      </c>
      <c r="BJ184" s="65">
        <f t="shared" si="368"/>
        <v>0</v>
      </c>
      <c r="BK184" s="65">
        <f t="shared" si="368"/>
        <v>0</v>
      </c>
      <c r="BL184" s="65">
        <f t="shared" si="368"/>
        <v>0</v>
      </c>
      <c r="BM184" s="65">
        <f t="shared" si="368"/>
        <v>0</v>
      </c>
      <c r="BN184" s="65">
        <f t="shared" si="368"/>
        <v>0</v>
      </c>
      <c r="BO184" s="65">
        <f t="shared" si="368"/>
        <v>0</v>
      </c>
      <c r="BP184" s="65">
        <f t="shared" si="368"/>
        <v>0</v>
      </c>
      <c r="BQ184" s="65">
        <f t="shared" si="368"/>
        <v>0</v>
      </c>
      <c r="BR184" s="65">
        <f t="shared" si="368"/>
        <v>0</v>
      </c>
    </row>
    <row r="185" spans="1:98">
      <c r="A185" s="306"/>
      <c r="B185" s="309"/>
      <c r="C185" s="309"/>
      <c r="D185" s="309"/>
      <c r="E185" s="312"/>
      <c r="F185" s="309"/>
      <c r="G185" s="72" t="s">
        <v>162</v>
      </c>
      <c r="H185" s="71"/>
      <c r="I185" s="70"/>
      <c r="J185" s="70"/>
      <c r="K185" s="70"/>
      <c r="L185" s="70"/>
      <c r="M185" s="70"/>
      <c r="N185" s="70"/>
      <c r="O185" s="70"/>
      <c r="P185" s="70"/>
      <c r="Q185" s="70"/>
      <c r="R185" s="70"/>
      <c r="S185" s="70"/>
      <c r="T185" s="67">
        <f t="shared" si="331"/>
        <v>0</v>
      </c>
      <c r="U185" s="69"/>
      <c r="V185" s="68"/>
      <c r="W185" s="68"/>
      <c r="X185" s="68"/>
      <c r="Y185" s="68"/>
      <c r="Z185" s="68"/>
      <c r="AA185" s="68"/>
      <c r="AB185" s="68"/>
      <c r="AC185" s="68"/>
      <c r="AD185" s="68"/>
      <c r="AE185" s="68"/>
      <c r="AF185" s="68"/>
      <c r="AG185" s="67">
        <f t="shared" si="265"/>
        <v>0</v>
      </c>
      <c r="AN185" s="62">
        <v>5</v>
      </c>
      <c r="AO185" s="62">
        <v>3</v>
      </c>
      <c r="AP185" s="62">
        <v>12</v>
      </c>
      <c r="AQ185" s="64">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62">
        <f ca="1">COUNTIF(INDIRECT("H"&amp;(ROW()+12*(($AN185-1)*3+$AO185)-ROW())/12+5):INDIRECT("S"&amp;(ROW()+12*(($AN185-1)*3+$AO185)-ROW())/12+5),AQ185)</f>
        <v>0</v>
      </c>
      <c r="AS185" s="64">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62">
        <f ca="1">COUNTIF(INDIRECT("U"&amp;(ROW()+12*(($AN185-1)*3+$AO185)-ROW())/12+5):INDIRECT("AF"&amp;(ROW()+12*(($AN185-1)*3+$AO185)-ROW())/12+5),AS185)</f>
        <v>0</v>
      </c>
      <c r="AU185" s="62">
        <f ca="1">IF(AND(AQ185+AS185&gt;0,AR185+AT185&gt;0),COUNTIF(AU$6:AU184,"&gt;0")+1,0)</f>
        <v>0</v>
      </c>
      <c r="BE185" s="62">
        <v>3</v>
      </c>
      <c r="BF185" s="66"/>
      <c r="BG185" s="65"/>
      <c r="BH185" s="65"/>
      <c r="BI185" s="65"/>
      <c r="BJ185" s="65"/>
      <c r="BK185" s="65"/>
      <c r="BL185" s="65"/>
      <c r="BM185" s="65"/>
      <c r="BN185" s="65"/>
      <c r="BO185" s="65"/>
      <c r="BP185" s="65"/>
      <c r="BQ185" s="65"/>
      <c r="BR185" s="65"/>
      <c r="BT185" s="65"/>
      <c r="BU185" s="65"/>
      <c r="BV185" s="65"/>
      <c r="BW185" s="65"/>
      <c r="BX185" s="65"/>
      <c r="BY185" s="65"/>
      <c r="BZ185" s="65"/>
      <c r="CA185" s="65"/>
      <c r="CB185" s="65"/>
      <c r="CC185" s="65"/>
      <c r="CD185" s="65"/>
      <c r="CE185" s="65"/>
    </row>
    <row r="186" spans="1:98">
      <c r="AN186" s="62">
        <v>6</v>
      </c>
      <c r="AO186" s="62">
        <v>1</v>
      </c>
      <c r="AP186" s="62">
        <v>1</v>
      </c>
      <c r="AQ186" s="64">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62">
        <f ca="1">COUNTIF(INDIRECT("H"&amp;(ROW()+12*(($AN186-1)*3+$AO186)-ROW())/12+5):INDIRECT("S"&amp;(ROW()+12*(($AN186-1)*3+$AO186)-ROW())/12+5),AQ186)</f>
        <v>0</v>
      </c>
      <c r="AS186" s="64">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62">
        <f ca="1">COUNTIF(INDIRECT("U"&amp;(ROW()+12*(($AN186-1)*3+$AO186)-ROW())/12+5):INDIRECT("AF"&amp;(ROW()+12*(($AN186-1)*3+$AO186)-ROW())/12+5),AS186)</f>
        <v>0</v>
      </c>
      <c r="AU186" s="62">
        <f ca="1">IF(AND(AQ186+AS186&gt;0,AR186+AT186&gt;0),COUNTIF(AU$6:AU185,"&gt;0")+1,0)</f>
        <v>0</v>
      </c>
    </row>
    <row r="187" spans="1:98">
      <c r="AN187" s="62">
        <v>6</v>
      </c>
      <c r="AO187" s="62">
        <v>1</v>
      </c>
      <c r="AP187" s="62">
        <v>2</v>
      </c>
      <c r="AQ187" s="64">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62">
        <f ca="1">COUNTIF(INDIRECT("H"&amp;(ROW()+12*(($AN187-1)*3+$AO187)-ROW())/12+5):INDIRECT("S"&amp;(ROW()+12*(($AN187-1)*3+$AO187)-ROW())/12+5),AQ187)</f>
        <v>0</v>
      </c>
      <c r="AS187" s="64">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62">
        <f ca="1">COUNTIF(INDIRECT("U"&amp;(ROW()+12*(($AN187-1)*3+$AO187)-ROW())/12+5):INDIRECT("AF"&amp;(ROW()+12*(($AN187-1)*3+$AO187)-ROW())/12+5),AS187)</f>
        <v>0</v>
      </c>
      <c r="AU187" s="62">
        <f ca="1">IF(AND(AQ187+AS187&gt;0,AR187+AT187&gt;0),COUNTIF(AU$6:AU186,"&gt;0")+1,0)</f>
        <v>0</v>
      </c>
    </row>
    <row r="188" spans="1:98">
      <c r="AN188" s="62">
        <v>6</v>
      </c>
      <c r="AO188" s="62">
        <v>1</v>
      </c>
      <c r="AP188" s="62">
        <v>3</v>
      </c>
      <c r="AQ188" s="64">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62">
        <f ca="1">COUNTIF(INDIRECT("H"&amp;(ROW()+12*(($AN188-1)*3+$AO188)-ROW())/12+5):INDIRECT("S"&amp;(ROW()+12*(($AN188-1)*3+$AO188)-ROW())/12+5),AQ188)</f>
        <v>0</v>
      </c>
      <c r="AS188" s="64">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62">
        <f ca="1">COUNTIF(INDIRECT("U"&amp;(ROW()+12*(($AN188-1)*3+$AO188)-ROW())/12+5):INDIRECT("AF"&amp;(ROW()+12*(($AN188-1)*3+$AO188)-ROW())/12+5),AS188)</f>
        <v>0</v>
      </c>
      <c r="AU188" s="62">
        <f ca="1">IF(AND(AQ188+AS188&gt;0,AR188+AT188&gt;0),COUNTIF(AU$6:AU187,"&gt;0")+1,0)</f>
        <v>0</v>
      </c>
    </row>
    <row r="189" spans="1:98">
      <c r="AN189" s="62">
        <v>6</v>
      </c>
      <c r="AO189" s="62">
        <v>1</v>
      </c>
      <c r="AP189" s="62">
        <v>4</v>
      </c>
      <c r="AQ189" s="64">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62">
        <f ca="1">COUNTIF(INDIRECT("H"&amp;(ROW()+12*(($AN189-1)*3+$AO189)-ROW())/12+5):INDIRECT("S"&amp;(ROW()+12*(($AN189-1)*3+$AO189)-ROW())/12+5),AQ189)</f>
        <v>0</v>
      </c>
      <c r="AS189" s="64">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62">
        <f ca="1">COUNTIF(INDIRECT("U"&amp;(ROW()+12*(($AN189-1)*3+$AO189)-ROW())/12+5):INDIRECT("AF"&amp;(ROW()+12*(($AN189-1)*3+$AO189)-ROW())/12+5),AS189)</f>
        <v>0</v>
      </c>
      <c r="AU189" s="62">
        <f ca="1">IF(AND(AQ189+AS189&gt;0,AR189+AT189&gt;0),COUNTIF(AU$6:AU188,"&gt;0")+1,0)</f>
        <v>0</v>
      </c>
    </row>
    <row r="190" spans="1:98">
      <c r="AN190" s="62">
        <v>6</v>
      </c>
      <c r="AO190" s="62">
        <v>1</v>
      </c>
      <c r="AP190" s="62">
        <v>5</v>
      </c>
      <c r="AQ190" s="64">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62">
        <f ca="1">COUNTIF(INDIRECT("H"&amp;(ROW()+12*(($AN190-1)*3+$AO190)-ROW())/12+5):INDIRECT("S"&amp;(ROW()+12*(($AN190-1)*3+$AO190)-ROW())/12+5),AQ190)</f>
        <v>0</v>
      </c>
      <c r="AS190" s="64">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62">
        <f ca="1">COUNTIF(INDIRECT("U"&amp;(ROW()+12*(($AN190-1)*3+$AO190)-ROW())/12+5):INDIRECT("AF"&amp;(ROW()+12*(($AN190-1)*3+$AO190)-ROW())/12+5),AS190)</f>
        <v>0</v>
      </c>
      <c r="AU190" s="62">
        <f ca="1">IF(AND(AQ190+AS190&gt;0,AR190+AT190&gt;0),COUNTIF(AU$6:AU189,"&gt;0")+1,0)</f>
        <v>0</v>
      </c>
    </row>
    <row r="191" spans="1:98">
      <c r="AN191" s="62">
        <v>6</v>
      </c>
      <c r="AO191" s="62">
        <v>1</v>
      </c>
      <c r="AP191" s="62">
        <v>6</v>
      </c>
      <c r="AQ191" s="64">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62">
        <f ca="1">COUNTIF(INDIRECT("H"&amp;(ROW()+12*(($AN191-1)*3+$AO191)-ROW())/12+5):INDIRECT("S"&amp;(ROW()+12*(($AN191-1)*3+$AO191)-ROW())/12+5),AQ191)</f>
        <v>0</v>
      </c>
      <c r="AS191" s="64">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62">
        <f ca="1">COUNTIF(INDIRECT("U"&amp;(ROW()+12*(($AN191-1)*3+$AO191)-ROW())/12+5):INDIRECT("AF"&amp;(ROW()+12*(($AN191-1)*3+$AO191)-ROW())/12+5),AS191)</f>
        <v>0</v>
      </c>
      <c r="AU191" s="62">
        <f ca="1">IF(AND(AQ191+AS191&gt;0,AR191+AT191&gt;0),COUNTIF(AU$6:AU190,"&gt;0")+1,0)</f>
        <v>0</v>
      </c>
    </row>
    <row r="192" spans="1:98">
      <c r="AN192" s="62">
        <v>6</v>
      </c>
      <c r="AO192" s="62">
        <v>1</v>
      </c>
      <c r="AP192" s="62">
        <v>7</v>
      </c>
      <c r="AQ192" s="64">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62">
        <f ca="1">COUNTIF(INDIRECT("H"&amp;(ROW()+12*(($AN192-1)*3+$AO192)-ROW())/12+5):INDIRECT("S"&amp;(ROW()+12*(($AN192-1)*3+$AO192)-ROW())/12+5),AQ192)</f>
        <v>0</v>
      </c>
      <c r="AS192" s="64">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62">
        <f ca="1">COUNTIF(INDIRECT("U"&amp;(ROW()+12*(($AN192-1)*3+$AO192)-ROW())/12+5):INDIRECT("AF"&amp;(ROW()+12*(($AN192-1)*3+$AO192)-ROW())/12+5),AS192)</f>
        <v>0</v>
      </c>
      <c r="AU192" s="62">
        <f ca="1">IF(AND(AQ192+AS192&gt;0,AR192+AT192&gt;0),COUNTIF(AU$6:AU191,"&gt;0")+1,0)</f>
        <v>0</v>
      </c>
    </row>
    <row r="193" spans="40:47">
      <c r="AN193" s="62">
        <v>6</v>
      </c>
      <c r="AO193" s="62">
        <v>1</v>
      </c>
      <c r="AP193" s="62">
        <v>8</v>
      </c>
      <c r="AQ193" s="64">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62">
        <f ca="1">COUNTIF(INDIRECT("H"&amp;(ROW()+12*(($AN193-1)*3+$AO193)-ROW())/12+5):INDIRECT("S"&amp;(ROW()+12*(($AN193-1)*3+$AO193)-ROW())/12+5),AQ193)</f>
        <v>0</v>
      </c>
      <c r="AS193" s="64">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62">
        <f ca="1">COUNTIF(INDIRECT("U"&amp;(ROW()+12*(($AN193-1)*3+$AO193)-ROW())/12+5):INDIRECT("AF"&amp;(ROW()+12*(($AN193-1)*3+$AO193)-ROW())/12+5),AS193)</f>
        <v>0</v>
      </c>
      <c r="AU193" s="62">
        <f ca="1">IF(AND(AQ193+AS193&gt;0,AR193+AT193&gt;0),COUNTIF(AU$6:AU192,"&gt;0")+1,0)</f>
        <v>0</v>
      </c>
    </row>
    <row r="194" spans="40:47">
      <c r="AN194" s="62">
        <v>6</v>
      </c>
      <c r="AO194" s="62">
        <v>1</v>
      </c>
      <c r="AP194" s="62">
        <v>9</v>
      </c>
      <c r="AQ194" s="64">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62">
        <f ca="1">COUNTIF(INDIRECT("H"&amp;(ROW()+12*(($AN194-1)*3+$AO194)-ROW())/12+5):INDIRECT("S"&amp;(ROW()+12*(($AN194-1)*3+$AO194)-ROW())/12+5),AQ194)</f>
        <v>0</v>
      </c>
      <c r="AS194" s="64">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62">
        <f ca="1">COUNTIF(INDIRECT("U"&amp;(ROW()+12*(($AN194-1)*3+$AO194)-ROW())/12+5):INDIRECT("AF"&amp;(ROW()+12*(($AN194-1)*3+$AO194)-ROW())/12+5),AS194)</f>
        <v>0</v>
      </c>
      <c r="AU194" s="62">
        <f ca="1">IF(AND(AQ194+AS194&gt;0,AR194+AT194&gt;0),COUNTIF(AU$6:AU193,"&gt;0")+1,0)</f>
        <v>0</v>
      </c>
    </row>
    <row r="195" spans="40:47">
      <c r="AN195" s="62">
        <v>6</v>
      </c>
      <c r="AO195" s="62">
        <v>1</v>
      </c>
      <c r="AP195" s="62">
        <v>10</v>
      </c>
      <c r="AQ195" s="64">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62">
        <f ca="1">COUNTIF(INDIRECT("H"&amp;(ROW()+12*(($AN195-1)*3+$AO195)-ROW())/12+5):INDIRECT("S"&amp;(ROW()+12*(($AN195-1)*3+$AO195)-ROW())/12+5),AQ195)</f>
        <v>0</v>
      </c>
      <c r="AS195" s="64">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62">
        <f ca="1">COUNTIF(INDIRECT("U"&amp;(ROW()+12*(($AN195-1)*3+$AO195)-ROW())/12+5):INDIRECT("AF"&amp;(ROW()+12*(($AN195-1)*3+$AO195)-ROW())/12+5),AS195)</f>
        <v>0</v>
      </c>
      <c r="AU195" s="62">
        <f ca="1">IF(AND(AQ195+AS195&gt;0,AR195+AT195&gt;0),COUNTIF(AU$6:AU194,"&gt;0")+1,0)</f>
        <v>0</v>
      </c>
    </row>
    <row r="196" spans="40:47">
      <c r="AN196" s="62">
        <v>6</v>
      </c>
      <c r="AO196" s="62">
        <v>1</v>
      </c>
      <c r="AP196" s="62">
        <v>11</v>
      </c>
      <c r="AQ196" s="64">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62">
        <f ca="1">COUNTIF(INDIRECT("H"&amp;(ROW()+12*(($AN196-1)*3+$AO196)-ROW())/12+5):INDIRECT("S"&amp;(ROW()+12*(($AN196-1)*3+$AO196)-ROW())/12+5),AQ196)</f>
        <v>0</v>
      </c>
      <c r="AS196" s="64">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62">
        <f ca="1">COUNTIF(INDIRECT("U"&amp;(ROW()+12*(($AN196-1)*3+$AO196)-ROW())/12+5):INDIRECT("AF"&amp;(ROW()+12*(($AN196-1)*3+$AO196)-ROW())/12+5),AS196)</f>
        <v>0</v>
      </c>
      <c r="AU196" s="62">
        <f ca="1">IF(AND(AQ196+AS196&gt;0,AR196+AT196&gt;0),COUNTIF(AU$6:AU195,"&gt;0")+1,0)</f>
        <v>0</v>
      </c>
    </row>
    <row r="197" spans="40:47">
      <c r="AN197" s="62">
        <v>6</v>
      </c>
      <c r="AO197" s="62">
        <v>1</v>
      </c>
      <c r="AP197" s="62">
        <v>12</v>
      </c>
      <c r="AQ197" s="64">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62">
        <f ca="1">COUNTIF(INDIRECT("H"&amp;(ROW()+12*(($AN197-1)*3+$AO197)-ROW())/12+5):INDIRECT("S"&amp;(ROW()+12*(($AN197-1)*3+$AO197)-ROW())/12+5),AQ197)</f>
        <v>0</v>
      </c>
      <c r="AS197" s="64">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62">
        <f ca="1">COUNTIF(INDIRECT("U"&amp;(ROW()+12*(($AN197-1)*3+$AO197)-ROW())/12+5):INDIRECT("AF"&amp;(ROW()+12*(($AN197-1)*3+$AO197)-ROW())/12+5),AS197)</f>
        <v>0</v>
      </c>
      <c r="AU197" s="62">
        <f ca="1">IF(AND(AQ197+AS197&gt;0,AR197+AT197&gt;0),COUNTIF(AU$6:AU196,"&gt;0")+1,0)</f>
        <v>0</v>
      </c>
    </row>
    <row r="198" spans="40:47">
      <c r="AN198" s="62">
        <v>6</v>
      </c>
      <c r="AO198" s="62">
        <v>2</v>
      </c>
      <c r="AP198" s="62">
        <v>1</v>
      </c>
      <c r="AQ198" s="64">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62">
        <f ca="1">COUNTIF(INDIRECT("H"&amp;(ROW()+12*(($AN198-1)*3+$AO198)-ROW())/12+5):INDIRECT("S"&amp;(ROW()+12*(($AN198-1)*3+$AO198)-ROW())/12+5),AQ198)</f>
        <v>0</v>
      </c>
      <c r="AS198" s="64">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62">
        <f ca="1">COUNTIF(INDIRECT("U"&amp;(ROW()+12*(($AN198-1)*3+$AO198)-ROW())/12+5):INDIRECT("AF"&amp;(ROW()+12*(($AN198-1)*3+$AO198)-ROW())/12+5),AS198)</f>
        <v>0</v>
      </c>
      <c r="AU198" s="62">
        <f ca="1">IF(AND(AQ198+AS198&gt;0,AR198+AT198&gt;0),COUNTIF(AU$6:AU197,"&gt;0")+1,0)</f>
        <v>0</v>
      </c>
    </row>
    <row r="199" spans="40:47">
      <c r="AN199" s="62">
        <v>6</v>
      </c>
      <c r="AO199" s="62">
        <v>2</v>
      </c>
      <c r="AP199" s="62">
        <v>2</v>
      </c>
      <c r="AQ199" s="64">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62">
        <f ca="1">COUNTIF(INDIRECT("H"&amp;(ROW()+12*(($AN199-1)*3+$AO199)-ROW())/12+5):INDIRECT("S"&amp;(ROW()+12*(($AN199-1)*3+$AO199)-ROW())/12+5),AQ199)</f>
        <v>0</v>
      </c>
      <c r="AS199" s="64">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62">
        <f ca="1">COUNTIF(INDIRECT("U"&amp;(ROW()+12*(($AN199-1)*3+$AO199)-ROW())/12+5):INDIRECT("AF"&amp;(ROW()+12*(($AN199-1)*3+$AO199)-ROW())/12+5),AS199)</f>
        <v>0</v>
      </c>
      <c r="AU199" s="62">
        <f ca="1">IF(AND(AQ199+AS199&gt;0,AR199+AT199&gt;0),COUNTIF(AU$6:AU198,"&gt;0")+1,0)</f>
        <v>0</v>
      </c>
    </row>
    <row r="200" spans="40:47">
      <c r="AN200" s="62">
        <v>6</v>
      </c>
      <c r="AO200" s="62">
        <v>2</v>
      </c>
      <c r="AP200" s="62">
        <v>3</v>
      </c>
      <c r="AQ200" s="64">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62">
        <f ca="1">COUNTIF(INDIRECT("H"&amp;(ROW()+12*(($AN200-1)*3+$AO200)-ROW())/12+5):INDIRECT("S"&amp;(ROW()+12*(($AN200-1)*3+$AO200)-ROW())/12+5),AQ200)</f>
        <v>0</v>
      </c>
      <c r="AS200" s="64">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62">
        <f ca="1">COUNTIF(INDIRECT("U"&amp;(ROW()+12*(($AN200-1)*3+$AO200)-ROW())/12+5):INDIRECT("AF"&amp;(ROW()+12*(($AN200-1)*3+$AO200)-ROW())/12+5),AS200)</f>
        <v>0</v>
      </c>
      <c r="AU200" s="62">
        <f ca="1">IF(AND(AQ200+AS200&gt;0,AR200+AT200&gt;0),COUNTIF(AU$6:AU199,"&gt;0")+1,0)</f>
        <v>0</v>
      </c>
    </row>
    <row r="201" spans="40:47">
      <c r="AN201" s="62">
        <v>6</v>
      </c>
      <c r="AO201" s="62">
        <v>2</v>
      </c>
      <c r="AP201" s="62">
        <v>4</v>
      </c>
      <c r="AQ201" s="64">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62">
        <f ca="1">COUNTIF(INDIRECT("H"&amp;(ROW()+12*(($AN201-1)*3+$AO201)-ROW())/12+5):INDIRECT("S"&amp;(ROW()+12*(($AN201-1)*3+$AO201)-ROW())/12+5),AQ201)</f>
        <v>0</v>
      </c>
      <c r="AS201" s="64">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62">
        <f ca="1">COUNTIF(INDIRECT("U"&amp;(ROW()+12*(($AN201-1)*3+$AO201)-ROW())/12+5):INDIRECT("AF"&amp;(ROW()+12*(($AN201-1)*3+$AO201)-ROW())/12+5),AS201)</f>
        <v>0</v>
      </c>
      <c r="AU201" s="62">
        <f ca="1">IF(AND(AQ201+AS201&gt;0,AR201+AT201&gt;0),COUNTIF(AU$6:AU200,"&gt;0")+1,0)</f>
        <v>0</v>
      </c>
    </row>
    <row r="202" spans="40:47">
      <c r="AN202" s="62">
        <v>6</v>
      </c>
      <c r="AO202" s="62">
        <v>2</v>
      </c>
      <c r="AP202" s="62">
        <v>5</v>
      </c>
      <c r="AQ202" s="64">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62">
        <f ca="1">COUNTIF(INDIRECT("H"&amp;(ROW()+12*(($AN202-1)*3+$AO202)-ROW())/12+5):INDIRECT("S"&amp;(ROW()+12*(($AN202-1)*3+$AO202)-ROW())/12+5),AQ202)</f>
        <v>0</v>
      </c>
      <c r="AS202" s="64">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62">
        <f ca="1">COUNTIF(INDIRECT("U"&amp;(ROW()+12*(($AN202-1)*3+$AO202)-ROW())/12+5):INDIRECT("AF"&amp;(ROW()+12*(($AN202-1)*3+$AO202)-ROW())/12+5),AS202)</f>
        <v>0</v>
      </c>
      <c r="AU202" s="62">
        <f ca="1">IF(AND(AQ202+AS202&gt;0,AR202+AT202&gt;0),COUNTIF(AU$6:AU201,"&gt;0")+1,0)</f>
        <v>0</v>
      </c>
    </row>
    <row r="203" spans="40:47">
      <c r="AN203" s="62">
        <v>6</v>
      </c>
      <c r="AO203" s="62">
        <v>2</v>
      </c>
      <c r="AP203" s="62">
        <v>6</v>
      </c>
      <c r="AQ203" s="64">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62">
        <f ca="1">COUNTIF(INDIRECT("H"&amp;(ROW()+12*(($AN203-1)*3+$AO203)-ROW())/12+5):INDIRECT("S"&amp;(ROW()+12*(($AN203-1)*3+$AO203)-ROW())/12+5),AQ203)</f>
        <v>0</v>
      </c>
      <c r="AS203" s="64">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62">
        <f ca="1">COUNTIF(INDIRECT("U"&amp;(ROW()+12*(($AN203-1)*3+$AO203)-ROW())/12+5):INDIRECT("AF"&amp;(ROW()+12*(($AN203-1)*3+$AO203)-ROW())/12+5),AS203)</f>
        <v>0</v>
      </c>
      <c r="AU203" s="62">
        <f ca="1">IF(AND(AQ203+AS203&gt;0,AR203+AT203&gt;0),COUNTIF(AU$6:AU202,"&gt;0")+1,0)</f>
        <v>0</v>
      </c>
    </row>
    <row r="204" spans="40:47">
      <c r="AN204" s="62">
        <v>6</v>
      </c>
      <c r="AO204" s="62">
        <v>2</v>
      </c>
      <c r="AP204" s="62">
        <v>7</v>
      </c>
      <c r="AQ204" s="64">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62">
        <f ca="1">COUNTIF(INDIRECT("H"&amp;(ROW()+12*(($AN204-1)*3+$AO204)-ROW())/12+5):INDIRECT("S"&amp;(ROW()+12*(($AN204-1)*3+$AO204)-ROW())/12+5),AQ204)</f>
        <v>0</v>
      </c>
      <c r="AS204" s="64">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62">
        <f ca="1">COUNTIF(INDIRECT("U"&amp;(ROW()+12*(($AN204-1)*3+$AO204)-ROW())/12+5):INDIRECT("AF"&amp;(ROW()+12*(($AN204-1)*3+$AO204)-ROW())/12+5),AS204)</f>
        <v>0</v>
      </c>
      <c r="AU204" s="62">
        <f ca="1">IF(AND(AQ204+AS204&gt;0,AR204+AT204&gt;0),COUNTIF(AU$6:AU203,"&gt;0")+1,0)</f>
        <v>0</v>
      </c>
    </row>
    <row r="205" spans="40:47">
      <c r="AN205" s="62">
        <v>6</v>
      </c>
      <c r="AO205" s="62">
        <v>2</v>
      </c>
      <c r="AP205" s="62">
        <v>8</v>
      </c>
      <c r="AQ205" s="64">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62">
        <f ca="1">COUNTIF(INDIRECT("H"&amp;(ROW()+12*(($AN205-1)*3+$AO205)-ROW())/12+5):INDIRECT("S"&amp;(ROW()+12*(($AN205-1)*3+$AO205)-ROW())/12+5),AQ205)</f>
        <v>0</v>
      </c>
      <c r="AS205" s="64">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62">
        <f ca="1">COUNTIF(INDIRECT("U"&amp;(ROW()+12*(($AN205-1)*3+$AO205)-ROW())/12+5):INDIRECT("AF"&amp;(ROW()+12*(($AN205-1)*3+$AO205)-ROW())/12+5),AS205)</f>
        <v>0</v>
      </c>
      <c r="AU205" s="62">
        <f ca="1">IF(AND(AQ205+AS205&gt;0,AR205+AT205&gt;0),COUNTIF(AU$6:AU204,"&gt;0")+1,0)</f>
        <v>0</v>
      </c>
    </row>
    <row r="206" spans="40:47">
      <c r="AN206" s="62">
        <v>6</v>
      </c>
      <c r="AO206" s="62">
        <v>2</v>
      </c>
      <c r="AP206" s="62">
        <v>9</v>
      </c>
      <c r="AQ206" s="64">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62">
        <f ca="1">COUNTIF(INDIRECT("H"&amp;(ROW()+12*(($AN206-1)*3+$AO206)-ROW())/12+5):INDIRECT("S"&amp;(ROW()+12*(($AN206-1)*3+$AO206)-ROW())/12+5),AQ206)</f>
        <v>0</v>
      </c>
      <c r="AS206" s="64">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62">
        <f ca="1">COUNTIF(INDIRECT("U"&amp;(ROW()+12*(($AN206-1)*3+$AO206)-ROW())/12+5):INDIRECT("AF"&amp;(ROW()+12*(($AN206-1)*3+$AO206)-ROW())/12+5),AS206)</f>
        <v>0</v>
      </c>
      <c r="AU206" s="62">
        <f ca="1">IF(AND(AQ206+AS206&gt;0,AR206+AT206&gt;0),COUNTIF(AU$6:AU205,"&gt;0")+1,0)</f>
        <v>0</v>
      </c>
    </row>
    <row r="207" spans="40:47">
      <c r="AN207" s="62">
        <v>6</v>
      </c>
      <c r="AO207" s="62">
        <v>2</v>
      </c>
      <c r="AP207" s="62">
        <v>10</v>
      </c>
      <c r="AQ207" s="64">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62">
        <f ca="1">COUNTIF(INDIRECT("H"&amp;(ROW()+12*(($AN207-1)*3+$AO207)-ROW())/12+5):INDIRECT("S"&amp;(ROW()+12*(($AN207-1)*3+$AO207)-ROW())/12+5),AQ207)</f>
        <v>0</v>
      </c>
      <c r="AS207" s="64">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62">
        <f ca="1">COUNTIF(INDIRECT("U"&amp;(ROW()+12*(($AN207-1)*3+$AO207)-ROW())/12+5):INDIRECT("AF"&amp;(ROW()+12*(($AN207-1)*3+$AO207)-ROW())/12+5),AS207)</f>
        <v>0</v>
      </c>
      <c r="AU207" s="62">
        <f ca="1">IF(AND(AQ207+AS207&gt;0,AR207+AT207&gt;0),COUNTIF(AU$6:AU206,"&gt;0")+1,0)</f>
        <v>0</v>
      </c>
    </row>
    <row r="208" spans="40:47">
      <c r="AN208" s="62">
        <v>6</v>
      </c>
      <c r="AO208" s="62">
        <v>2</v>
      </c>
      <c r="AP208" s="62">
        <v>11</v>
      </c>
      <c r="AQ208" s="64">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62">
        <f ca="1">COUNTIF(INDIRECT("H"&amp;(ROW()+12*(($AN208-1)*3+$AO208)-ROW())/12+5):INDIRECT("S"&amp;(ROW()+12*(($AN208-1)*3+$AO208)-ROW())/12+5),AQ208)</f>
        <v>0</v>
      </c>
      <c r="AS208" s="64">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62">
        <f ca="1">COUNTIF(INDIRECT("U"&amp;(ROW()+12*(($AN208-1)*3+$AO208)-ROW())/12+5):INDIRECT("AF"&amp;(ROW()+12*(($AN208-1)*3+$AO208)-ROW())/12+5),AS208)</f>
        <v>0</v>
      </c>
      <c r="AU208" s="62">
        <f ca="1">IF(AND(AQ208+AS208&gt;0,AR208+AT208&gt;0),COUNTIF(AU$6:AU207,"&gt;0")+1,0)</f>
        <v>0</v>
      </c>
    </row>
    <row r="209" spans="40:47">
      <c r="AN209" s="62">
        <v>6</v>
      </c>
      <c r="AO209" s="62">
        <v>2</v>
      </c>
      <c r="AP209" s="62">
        <v>12</v>
      </c>
      <c r="AQ209" s="64">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62">
        <f ca="1">COUNTIF(INDIRECT("H"&amp;(ROW()+12*(($AN209-1)*3+$AO209)-ROW())/12+5):INDIRECT("S"&amp;(ROW()+12*(($AN209-1)*3+$AO209)-ROW())/12+5),AQ209)</f>
        <v>0</v>
      </c>
      <c r="AS209" s="64">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62">
        <f ca="1">COUNTIF(INDIRECT("U"&amp;(ROW()+12*(($AN209-1)*3+$AO209)-ROW())/12+5):INDIRECT("AF"&amp;(ROW()+12*(($AN209-1)*3+$AO209)-ROW())/12+5),AS209)</f>
        <v>0</v>
      </c>
      <c r="AU209" s="62">
        <f ca="1">IF(AND(AQ209+AS209&gt;0,AR209+AT209&gt;0),COUNTIF(AU$6:AU208,"&gt;0")+1,0)</f>
        <v>0</v>
      </c>
    </row>
    <row r="210" spans="40:47">
      <c r="AN210" s="62">
        <v>6</v>
      </c>
      <c r="AO210" s="62">
        <v>3</v>
      </c>
      <c r="AP210" s="62">
        <v>1</v>
      </c>
      <c r="AQ210" s="64">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62">
        <f ca="1">COUNTIF(INDIRECT("H"&amp;(ROW()+12*(($AN210-1)*3+$AO210)-ROW())/12+5):INDIRECT("S"&amp;(ROW()+12*(($AN210-1)*3+$AO210)-ROW())/12+5),AQ210)</f>
        <v>0</v>
      </c>
      <c r="AS210" s="64">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62">
        <f ca="1">COUNTIF(INDIRECT("U"&amp;(ROW()+12*(($AN210-1)*3+$AO210)-ROW())/12+5):INDIRECT("AF"&amp;(ROW()+12*(($AN210-1)*3+$AO210)-ROW())/12+5),AS210)</f>
        <v>0</v>
      </c>
      <c r="AU210" s="62">
        <f ca="1">IF(AND(AQ210+AS210&gt;0,AR210+AT210&gt;0),COUNTIF(AU$6:AU209,"&gt;0")+1,0)</f>
        <v>0</v>
      </c>
    </row>
    <row r="211" spans="40:47">
      <c r="AN211" s="62">
        <v>6</v>
      </c>
      <c r="AO211" s="62">
        <v>3</v>
      </c>
      <c r="AP211" s="62">
        <v>2</v>
      </c>
      <c r="AQ211" s="64">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62">
        <f ca="1">COUNTIF(INDIRECT("H"&amp;(ROW()+12*(($AN211-1)*3+$AO211)-ROW())/12+5):INDIRECT("S"&amp;(ROW()+12*(($AN211-1)*3+$AO211)-ROW())/12+5),AQ211)</f>
        <v>0</v>
      </c>
      <c r="AS211" s="64">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62">
        <f ca="1">COUNTIF(INDIRECT("U"&amp;(ROW()+12*(($AN211-1)*3+$AO211)-ROW())/12+5):INDIRECT("AF"&amp;(ROW()+12*(($AN211-1)*3+$AO211)-ROW())/12+5),AS211)</f>
        <v>0</v>
      </c>
      <c r="AU211" s="62">
        <f ca="1">IF(AND(AQ211+AS211&gt;0,AR211+AT211&gt;0),COUNTIF(AU$6:AU210,"&gt;0")+1,0)</f>
        <v>0</v>
      </c>
    </row>
    <row r="212" spans="40:47">
      <c r="AN212" s="62">
        <v>6</v>
      </c>
      <c r="AO212" s="62">
        <v>3</v>
      </c>
      <c r="AP212" s="62">
        <v>3</v>
      </c>
      <c r="AQ212" s="64">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62">
        <f ca="1">COUNTIF(INDIRECT("H"&amp;(ROW()+12*(($AN212-1)*3+$AO212)-ROW())/12+5):INDIRECT("S"&amp;(ROW()+12*(($AN212-1)*3+$AO212)-ROW())/12+5),AQ212)</f>
        <v>0</v>
      </c>
      <c r="AS212" s="64">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62">
        <f ca="1">COUNTIF(INDIRECT("U"&amp;(ROW()+12*(($AN212-1)*3+$AO212)-ROW())/12+5):INDIRECT("AF"&amp;(ROW()+12*(($AN212-1)*3+$AO212)-ROW())/12+5),AS212)</f>
        <v>0</v>
      </c>
      <c r="AU212" s="62">
        <f ca="1">IF(AND(AQ212+AS212&gt;0,AR212+AT212&gt;0),COUNTIF(AU$6:AU211,"&gt;0")+1,0)</f>
        <v>0</v>
      </c>
    </row>
    <row r="213" spans="40:47">
      <c r="AN213" s="62">
        <v>6</v>
      </c>
      <c r="AO213" s="62">
        <v>3</v>
      </c>
      <c r="AP213" s="62">
        <v>4</v>
      </c>
      <c r="AQ213" s="64">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62">
        <f ca="1">COUNTIF(INDIRECT("H"&amp;(ROW()+12*(($AN213-1)*3+$AO213)-ROW())/12+5):INDIRECT("S"&amp;(ROW()+12*(($AN213-1)*3+$AO213)-ROW())/12+5),AQ213)</f>
        <v>0</v>
      </c>
      <c r="AS213" s="64">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62">
        <f ca="1">COUNTIF(INDIRECT("U"&amp;(ROW()+12*(($AN213-1)*3+$AO213)-ROW())/12+5):INDIRECT("AF"&amp;(ROW()+12*(($AN213-1)*3+$AO213)-ROW())/12+5),AS213)</f>
        <v>0</v>
      </c>
      <c r="AU213" s="62">
        <f ca="1">IF(AND(AQ213+AS213&gt;0,AR213+AT213&gt;0),COUNTIF(AU$6:AU212,"&gt;0")+1,0)</f>
        <v>0</v>
      </c>
    </row>
    <row r="214" spans="40:47">
      <c r="AN214" s="62">
        <v>6</v>
      </c>
      <c r="AO214" s="62">
        <v>3</v>
      </c>
      <c r="AP214" s="62">
        <v>5</v>
      </c>
      <c r="AQ214" s="64">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62">
        <f ca="1">COUNTIF(INDIRECT("H"&amp;(ROW()+12*(($AN214-1)*3+$AO214)-ROW())/12+5):INDIRECT("S"&amp;(ROW()+12*(($AN214-1)*3+$AO214)-ROW())/12+5),AQ214)</f>
        <v>0</v>
      </c>
      <c r="AS214" s="64">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62">
        <f ca="1">COUNTIF(INDIRECT("U"&amp;(ROW()+12*(($AN214-1)*3+$AO214)-ROW())/12+5):INDIRECT("AF"&amp;(ROW()+12*(($AN214-1)*3+$AO214)-ROW())/12+5),AS214)</f>
        <v>0</v>
      </c>
      <c r="AU214" s="62">
        <f ca="1">IF(AND(AQ214+AS214&gt;0,AR214+AT214&gt;0),COUNTIF(AU$6:AU213,"&gt;0")+1,0)</f>
        <v>0</v>
      </c>
    </row>
    <row r="215" spans="40:47">
      <c r="AN215" s="62">
        <v>6</v>
      </c>
      <c r="AO215" s="62">
        <v>3</v>
      </c>
      <c r="AP215" s="62">
        <v>6</v>
      </c>
      <c r="AQ215" s="64">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62">
        <f ca="1">COUNTIF(INDIRECT("H"&amp;(ROW()+12*(($AN215-1)*3+$AO215)-ROW())/12+5):INDIRECT("S"&amp;(ROW()+12*(($AN215-1)*3+$AO215)-ROW())/12+5),AQ215)</f>
        <v>0</v>
      </c>
      <c r="AS215" s="64">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62">
        <f ca="1">COUNTIF(INDIRECT("U"&amp;(ROW()+12*(($AN215-1)*3+$AO215)-ROW())/12+5):INDIRECT("AF"&amp;(ROW()+12*(($AN215-1)*3+$AO215)-ROW())/12+5),AS215)</f>
        <v>0</v>
      </c>
      <c r="AU215" s="62">
        <f ca="1">IF(AND(AQ215+AS215&gt;0,AR215+AT215&gt;0),COUNTIF(AU$6:AU214,"&gt;0")+1,0)</f>
        <v>0</v>
      </c>
    </row>
    <row r="216" spans="40:47">
      <c r="AN216" s="62">
        <v>6</v>
      </c>
      <c r="AO216" s="62">
        <v>3</v>
      </c>
      <c r="AP216" s="62">
        <v>7</v>
      </c>
      <c r="AQ216" s="64">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62">
        <f ca="1">COUNTIF(INDIRECT("H"&amp;(ROW()+12*(($AN216-1)*3+$AO216)-ROW())/12+5):INDIRECT("S"&amp;(ROW()+12*(($AN216-1)*3+$AO216)-ROW())/12+5),AQ216)</f>
        <v>0</v>
      </c>
      <c r="AS216" s="64">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62">
        <f ca="1">COUNTIF(INDIRECT("U"&amp;(ROW()+12*(($AN216-1)*3+$AO216)-ROW())/12+5):INDIRECT("AF"&amp;(ROW()+12*(($AN216-1)*3+$AO216)-ROW())/12+5),AS216)</f>
        <v>0</v>
      </c>
      <c r="AU216" s="62">
        <f ca="1">IF(AND(AQ216+AS216&gt;0,AR216+AT216&gt;0),COUNTIF(AU$6:AU215,"&gt;0")+1,0)</f>
        <v>0</v>
      </c>
    </row>
    <row r="217" spans="40:47">
      <c r="AN217" s="62">
        <v>6</v>
      </c>
      <c r="AO217" s="62">
        <v>3</v>
      </c>
      <c r="AP217" s="62">
        <v>8</v>
      </c>
      <c r="AQ217" s="64">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62">
        <f ca="1">COUNTIF(INDIRECT("H"&amp;(ROW()+12*(($AN217-1)*3+$AO217)-ROW())/12+5):INDIRECT("S"&amp;(ROW()+12*(($AN217-1)*3+$AO217)-ROW())/12+5),AQ217)</f>
        <v>0</v>
      </c>
      <c r="AS217" s="64">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62">
        <f ca="1">COUNTIF(INDIRECT("U"&amp;(ROW()+12*(($AN217-1)*3+$AO217)-ROW())/12+5):INDIRECT("AF"&amp;(ROW()+12*(($AN217-1)*3+$AO217)-ROW())/12+5),AS217)</f>
        <v>0</v>
      </c>
      <c r="AU217" s="62">
        <f ca="1">IF(AND(AQ217+AS217&gt;0,AR217+AT217&gt;0),COUNTIF(AU$6:AU216,"&gt;0")+1,0)</f>
        <v>0</v>
      </c>
    </row>
    <row r="218" spans="40:47">
      <c r="AN218" s="62">
        <v>6</v>
      </c>
      <c r="AO218" s="62">
        <v>3</v>
      </c>
      <c r="AP218" s="62">
        <v>9</v>
      </c>
      <c r="AQ218" s="64">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62">
        <f ca="1">COUNTIF(INDIRECT("H"&amp;(ROW()+12*(($AN218-1)*3+$AO218)-ROW())/12+5):INDIRECT("S"&amp;(ROW()+12*(($AN218-1)*3+$AO218)-ROW())/12+5),AQ218)</f>
        <v>0</v>
      </c>
      <c r="AS218" s="64">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62">
        <f ca="1">COUNTIF(INDIRECT("U"&amp;(ROW()+12*(($AN218-1)*3+$AO218)-ROW())/12+5):INDIRECT("AF"&amp;(ROW()+12*(($AN218-1)*3+$AO218)-ROW())/12+5),AS218)</f>
        <v>0</v>
      </c>
      <c r="AU218" s="62">
        <f ca="1">IF(AND(AQ218+AS218&gt;0,AR218+AT218&gt;0),COUNTIF(AU$6:AU217,"&gt;0")+1,0)</f>
        <v>0</v>
      </c>
    </row>
    <row r="219" spans="40:47">
      <c r="AN219" s="62">
        <v>6</v>
      </c>
      <c r="AO219" s="62">
        <v>3</v>
      </c>
      <c r="AP219" s="62">
        <v>10</v>
      </c>
      <c r="AQ219" s="64">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62">
        <f ca="1">COUNTIF(INDIRECT("H"&amp;(ROW()+12*(($AN219-1)*3+$AO219)-ROW())/12+5):INDIRECT("S"&amp;(ROW()+12*(($AN219-1)*3+$AO219)-ROW())/12+5),AQ219)</f>
        <v>0</v>
      </c>
      <c r="AS219" s="64">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62">
        <f ca="1">COUNTIF(INDIRECT("U"&amp;(ROW()+12*(($AN219-1)*3+$AO219)-ROW())/12+5):INDIRECT("AF"&amp;(ROW()+12*(($AN219-1)*3+$AO219)-ROW())/12+5),AS219)</f>
        <v>0</v>
      </c>
      <c r="AU219" s="62">
        <f ca="1">IF(AND(AQ219+AS219&gt;0,AR219+AT219&gt;0),COUNTIF(AU$6:AU218,"&gt;0")+1,0)</f>
        <v>0</v>
      </c>
    </row>
    <row r="220" spans="40:47">
      <c r="AN220" s="62">
        <v>6</v>
      </c>
      <c r="AO220" s="62">
        <v>3</v>
      </c>
      <c r="AP220" s="62">
        <v>11</v>
      </c>
      <c r="AQ220" s="64">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62">
        <f ca="1">COUNTIF(INDIRECT("H"&amp;(ROW()+12*(($AN220-1)*3+$AO220)-ROW())/12+5):INDIRECT("S"&amp;(ROW()+12*(($AN220-1)*3+$AO220)-ROW())/12+5),AQ220)</f>
        <v>0</v>
      </c>
      <c r="AS220" s="64">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62">
        <f ca="1">COUNTIF(INDIRECT("U"&amp;(ROW()+12*(($AN220-1)*3+$AO220)-ROW())/12+5):INDIRECT("AF"&amp;(ROW()+12*(($AN220-1)*3+$AO220)-ROW())/12+5),AS220)</f>
        <v>0</v>
      </c>
      <c r="AU220" s="62">
        <f ca="1">IF(AND(AQ220+AS220&gt;0,AR220+AT220&gt;0),COUNTIF(AU$6:AU219,"&gt;0")+1,0)</f>
        <v>0</v>
      </c>
    </row>
    <row r="221" spans="40:47">
      <c r="AN221" s="62">
        <v>6</v>
      </c>
      <c r="AO221" s="62">
        <v>3</v>
      </c>
      <c r="AP221" s="62">
        <v>12</v>
      </c>
      <c r="AQ221" s="64">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62">
        <f ca="1">COUNTIF(INDIRECT("H"&amp;(ROW()+12*(($AN221-1)*3+$AO221)-ROW())/12+5):INDIRECT("S"&amp;(ROW()+12*(($AN221-1)*3+$AO221)-ROW())/12+5),AQ221)</f>
        <v>0</v>
      </c>
      <c r="AS221" s="64">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62">
        <f ca="1">COUNTIF(INDIRECT("U"&amp;(ROW()+12*(($AN221-1)*3+$AO221)-ROW())/12+5):INDIRECT("AF"&amp;(ROW()+12*(($AN221-1)*3+$AO221)-ROW())/12+5),AS221)</f>
        <v>0</v>
      </c>
      <c r="AU221" s="62">
        <f ca="1">IF(AND(AQ221+AS221&gt;0,AR221+AT221&gt;0),COUNTIF(AU$6:AU220,"&gt;0")+1,0)</f>
        <v>0</v>
      </c>
    </row>
    <row r="222" spans="40:47">
      <c r="AN222" s="62">
        <v>7</v>
      </c>
      <c r="AO222" s="62">
        <v>1</v>
      </c>
      <c r="AP222" s="62">
        <v>1</v>
      </c>
      <c r="AQ222" s="64">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62">
        <f ca="1">COUNTIF(INDIRECT("H"&amp;(ROW()+12*(($AN222-1)*3+$AO222)-ROW())/12+5):INDIRECT("S"&amp;(ROW()+12*(($AN222-1)*3+$AO222)-ROW())/12+5),AQ222)</f>
        <v>0</v>
      </c>
      <c r="AS222" s="64">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62">
        <f ca="1">COUNTIF(INDIRECT("U"&amp;(ROW()+12*(($AN222-1)*3+$AO222)-ROW())/12+5):INDIRECT("AF"&amp;(ROW()+12*(($AN222-1)*3+$AO222)-ROW())/12+5),AS222)</f>
        <v>0</v>
      </c>
      <c r="AU222" s="62">
        <f ca="1">IF(AND(AQ222+AS222&gt;0,AR222+AT222&gt;0),COUNTIF(AU$6:AU221,"&gt;0")+1,0)</f>
        <v>0</v>
      </c>
    </row>
    <row r="223" spans="40:47">
      <c r="AN223" s="62">
        <v>7</v>
      </c>
      <c r="AO223" s="62">
        <v>1</v>
      </c>
      <c r="AP223" s="62">
        <v>2</v>
      </c>
      <c r="AQ223" s="64">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62">
        <f ca="1">COUNTIF(INDIRECT("H"&amp;(ROW()+12*(($AN223-1)*3+$AO223)-ROW())/12+5):INDIRECT("S"&amp;(ROW()+12*(($AN223-1)*3+$AO223)-ROW())/12+5),AQ223)</f>
        <v>0</v>
      </c>
      <c r="AS223" s="64">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62">
        <f ca="1">COUNTIF(INDIRECT("U"&amp;(ROW()+12*(($AN223-1)*3+$AO223)-ROW())/12+5):INDIRECT("AF"&amp;(ROW()+12*(($AN223-1)*3+$AO223)-ROW())/12+5),AS223)</f>
        <v>0</v>
      </c>
      <c r="AU223" s="62">
        <f ca="1">IF(AND(AQ223+AS223&gt;0,AR223+AT223&gt;0),COUNTIF(AU$6:AU222,"&gt;0")+1,0)</f>
        <v>0</v>
      </c>
    </row>
    <row r="224" spans="40:47">
      <c r="AN224" s="62">
        <v>7</v>
      </c>
      <c r="AO224" s="62">
        <v>1</v>
      </c>
      <c r="AP224" s="62">
        <v>3</v>
      </c>
      <c r="AQ224" s="64">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62">
        <f ca="1">COUNTIF(INDIRECT("H"&amp;(ROW()+12*(($AN224-1)*3+$AO224)-ROW())/12+5):INDIRECT("S"&amp;(ROW()+12*(($AN224-1)*3+$AO224)-ROW())/12+5),AQ224)</f>
        <v>0</v>
      </c>
      <c r="AS224" s="64">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62">
        <f ca="1">COUNTIF(INDIRECT("U"&amp;(ROW()+12*(($AN224-1)*3+$AO224)-ROW())/12+5):INDIRECT("AF"&amp;(ROW()+12*(($AN224-1)*3+$AO224)-ROW())/12+5),AS224)</f>
        <v>0</v>
      </c>
      <c r="AU224" s="62">
        <f ca="1">IF(AND(AQ224+AS224&gt;0,AR224+AT224&gt;0),COUNTIF(AU$6:AU223,"&gt;0")+1,0)</f>
        <v>0</v>
      </c>
    </row>
    <row r="225" spans="40:47">
      <c r="AN225" s="62">
        <v>7</v>
      </c>
      <c r="AO225" s="62">
        <v>1</v>
      </c>
      <c r="AP225" s="62">
        <v>4</v>
      </c>
      <c r="AQ225" s="64">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62">
        <f ca="1">COUNTIF(INDIRECT("H"&amp;(ROW()+12*(($AN225-1)*3+$AO225)-ROW())/12+5):INDIRECT("S"&amp;(ROW()+12*(($AN225-1)*3+$AO225)-ROW())/12+5),AQ225)</f>
        <v>0</v>
      </c>
      <c r="AS225" s="64">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62">
        <f ca="1">COUNTIF(INDIRECT("U"&amp;(ROW()+12*(($AN225-1)*3+$AO225)-ROW())/12+5):INDIRECT("AF"&amp;(ROW()+12*(($AN225-1)*3+$AO225)-ROW())/12+5),AS225)</f>
        <v>0</v>
      </c>
      <c r="AU225" s="62">
        <f ca="1">IF(AND(AQ225+AS225&gt;0,AR225+AT225&gt;0),COUNTIF(AU$6:AU224,"&gt;0")+1,0)</f>
        <v>0</v>
      </c>
    </row>
    <row r="226" spans="40:47">
      <c r="AN226" s="62">
        <v>7</v>
      </c>
      <c r="AO226" s="62">
        <v>1</v>
      </c>
      <c r="AP226" s="62">
        <v>5</v>
      </c>
      <c r="AQ226" s="64">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62">
        <f ca="1">COUNTIF(INDIRECT("H"&amp;(ROW()+12*(($AN226-1)*3+$AO226)-ROW())/12+5):INDIRECT("S"&amp;(ROW()+12*(($AN226-1)*3+$AO226)-ROW())/12+5),AQ226)</f>
        <v>0</v>
      </c>
      <c r="AS226" s="64">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62">
        <f ca="1">COUNTIF(INDIRECT("U"&amp;(ROW()+12*(($AN226-1)*3+$AO226)-ROW())/12+5):INDIRECT("AF"&amp;(ROW()+12*(($AN226-1)*3+$AO226)-ROW())/12+5),AS226)</f>
        <v>0</v>
      </c>
      <c r="AU226" s="62">
        <f ca="1">IF(AND(AQ226+AS226&gt;0,AR226+AT226&gt;0),COUNTIF(AU$6:AU225,"&gt;0")+1,0)</f>
        <v>0</v>
      </c>
    </row>
    <row r="227" spans="40:47">
      <c r="AN227" s="62">
        <v>7</v>
      </c>
      <c r="AO227" s="62">
        <v>1</v>
      </c>
      <c r="AP227" s="62">
        <v>6</v>
      </c>
      <c r="AQ227" s="64">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62">
        <f ca="1">COUNTIF(INDIRECT("H"&amp;(ROW()+12*(($AN227-1)*3+$AO227)-ROW())/12+5):INDIRECT("S"&amp;(ROW()+12*(($AN227-1)*3+$AO227)-ROW())/12+5),AQ227)</f>
        <v>0</v>
      </c>
      <c r="AS227" s="64">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62">
        <f ca="1">COUNTIF(INDIRECT("U"&amp;(ROW()+12*(($AN227-1)*3+$AO227)-ROW())/12+5):INDIRECT("AF"&amp;(ROW()+12*(($AN227-1)*3+$AO227)-ROW())/12+5),AS227)</f>
        <v>0</v>
      </c>
      <c r="AU227" s="62">
        <f ca="1">IF(AND(AQ227+AS227&gt;0,AR227+AT227&gt;0),COUNTIF(AU$6:AU226,"&gt;0")+1,0)</f>
        <v>0</v>
      </c>
    </row>
    <row r="228" spans="40:47">
      <c r="AN228" s="62">
        <v>7</v>
      </c>
      <c r="AO228" s="62">
        <v>1</v>
      </c>
      <c r="AP228" s="62">
        <v>7</v>
      </c>
      <c r="AQ228" s="64">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62">
        <f ca="1">COUNTIF(INDIRECT("H"&amp;(ROW()+12*(($AN228-1)*3+$AO228)-ROW())/12+5):INDIRECT("S"&amp;(ROW()+12*(($AN228-1)*3+$AO228)-ROW())/12+5),AQ228)</f>
        <v>0</v>
      </c>
      <c r="AS228" s="64">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62">
        <f ca="1">COUNTIF(INDIRECT("U"&amp;(ROW()+12*(($AN228-1)*3+$AO228)-ROW())/12+5):INDIRECT("AF"&amp;(ROW()+12*(($AN228-1)*3+$AO228)-ROW())/12+5),AS228)</f>
        <v>0</v>
      </c>
      <c r="AU228" s="62">
        <f ca="1">IF(AND(AQ228+AS228&gt;0,AR228+AT228&gt;0),COUNTIF(AU$6:AU227,"&gt;0")+1,0)</f>
        <v>0</v>
      </c>
    </row>
    <row r="229" spans="40:47">
      <c r="AN229" s="62">
        <v>7</v>
      </c>
      <c r="AO229" s="62">
        <v>1</v>
      </c>
      <c r="AP229" s="62">
        <v>8</v>
      </c>
      <c r="AQ229" s="64">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62">
        <f ca="1">COUNTIF(INDIRECT("H"&amp;(ROW()+12*(($AN229-1)*3+$AO229)-ROW())/12+5):INDIRECT("S"&amp;(ROW()+12*(($AN229-1)*3+$AO229)-ROW())/12+5),AQ229)</f>
        <v>0</v>
      </c>
      <c r="AS229" s="64">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62">
        <f ca="1">COUNTIF(INDIRECT("U"&amp;(ROW()+12*(($AN229-1)*3+$AO229)-ROW())/12+5):INDIRECT("AF"&amp;(ROW()+12*(($AN229-1)*3+$AO229)-ROW())/12+5),AS229)</f>
        <v>0</v>
      </c>
      <c r="AU229" s="62">
        <f ca="1">IF(AND(AQ229+AS229&gt;0,AR229+AT229&gt;0),COUNTIF(AU$6:AU228,"&gt;0")+1,0)</f>
        <v>0</v>
      </c>
    </row>
    <row r="230" spans="40:47">
      <c r="AN230" s="62">
        <v>7</v>
      </c>
      <c r="AO230" s="62">
        <v>1</v>
      </c>
      <c r="AP230" s="62">
        <v>9</v>
      </c>
      <c r="AQ230" s="64">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62">
        <f ca="1">COUNTIF(INDIRECT("H"&amp;(ROW()+12*(($AN230-1)*3+$AO230)-ROW())/12+5):INDIRECT("S"&amp;(ROW()+12*(($AN230-1)*3+$AO230)-ROW())/12+5),AQ230)</f>
        <v>0</v>
      </c>
      <c r="AS230" s="64">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62">
        <f ca="1">COUNTIF(INDIRECT("U"&amp;(ROW()+12*(($AN230-1)*3+$AO230)-ROW())/12+5):INDIRECT("AF"&amp;(ROW()+12*(($AN230-1)*3+$AO230)-ROW())/12+5),AS230)</f>
        <v>0</v>
      </c>
      <c r="AU230" s="62">
        <f ca="1">IF(AND(AQ230+AS230&gt;0,AR230+AT230&gt;0),COUNTIF(AU$6:AU229,"&gt;0")+1,0)</f>
        <v>0</v>
      </c>
    </row>
    <row r="231" spans="40:47">
      <c r="AN231" s="62">
        <v>7</v>
      </c>
      <c r="AO231" s="62">
        <v>1</v>
      </c>
      <c r="AP231" s="62">
        <v>10</v>
      </c>
      <c r="AQ231" s="64">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62">
        <f ca="1">COUNTIF(INDIRECT("H"&amp;(ROW()+12*(($AN231-1)*3+$AO231)-ROW())/12+5):INDIRECT("S"&amp;(ROW()+12*(($AN231-1)*3+$AO231)-ROW())/12+5),AQ231)</f>
        <v>0</v>
      </c>
      <c r="AS231" s="64">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62">
        <f ca="1">COUNTIF(INDIRECT("U"&amp;(ROW()+12*(($AN231-1)*3+$AO231)-ROW())/12+5):INDIRECT("AF"&amp;(ROW()+12*(($AN231-1)*3+$AO231)-ROW())/12+5),AS231)</f>
        <v>0</v>
      </c>
      <c r="AU231" s="62">
        <f ca="1">IF(AND(AQ231+AS231&gt;0,AR231+AT231&gt;0),COUNTIF(AU$6:AU230,"&gt;0")+1,0)</f>
        <v>0</v>
      </c>
    </row>
    <row r="232" spans="40:47">
      <c r="AN232" s="62">
        <v>7</v>
      </c>
      <c r="AO232" s="62">
        <v>1</v>
      </c>
      <c r="AP232" s="62">
        <v>11</v>
      </c>
      <c r="AQ232" s="64">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62">
        <f ca="1">COUNTIF(INDIRECT("H"&amp;(ROW()+12*(($AN232-1)*3+$AO232)-ROW())/12+5):INDIRECT("S"&amp;(ROW()+12*(($AN232-1)*3+$AO232)-ROW())/12+5),AQ232)</f>
        <v>0</v>
      </c>
      <c r="AS232" s="64">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62">
        <f ca="1">COUNTIF(INDIRECT("U"&amp;(ROW()+12*(($AN232-1)*3+$AO232)-ROW())/12+5):INDIRECT("AF"&amp;(ROW()+12*(($AN232-1)*3+$AO232)-ROW())/12+5),AS232)</f>
        <v>0</v>
      </c>
      <c r="AU232" s="62">
        <f ca="1">IF(AND(AQ232+AS232&gt;0,AR232+AT232&gt;0),COUNTIF(AU$6:AU231,"&gt;0")+1,0)</f>
        <v>0</v>
      </c>
    </row>
    <row r="233" spans="40:47">
      <c r="AN233" s="62">
        <v>7</v>
      </c>
      <c r="AO233" s="62">
        <v>1</v>
      </c>
      <c r="AP233" s="62">
        <v>12</v>
      </c>
      <c r="AQ233" s="64">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62">
        <f ca="1">COUNTIF(INDIRECT("H"&amp;(ROW()+12*(($AN233-1)*3+$AO233)-ROW())/12+5):INDIRECT("S"&amp;(ROW()+12*(($AN233-1)*3+$AO233)-ROW())/12+5),AQ233)</f>
        <v>0</v>
      </c>
      <c r="AS233" s="64">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62">
        <f ca="1">COUNTIF(INDIRECT("U"&amp;(ROW()+12*(($AN233-1)*3+$AO233)-ROW())/12+5):INDIRECT("AF"&amp;(ROW()+12*(($AN233-1)*3+$AO233)-ROW())/12+5),AS233)</f>
        <v>0</v>
      </c>
      <c r="AU233" s="62">
        <f ca="1">IF(AND(AQ233+AS233&gt;0,AR233+AT233&gt;0),COUNTIF(AU$6:AU232,"&gt;0")+1,0)</f>
        <v>0</v>
      </c>
    </row>
    <row r="234" spans="40:47">
      <c r="AN234" s="62">
        <v>7</v>
      </c>
      <c r="AO234" s="62">
        <v>2</v>
      </c>
      <c r="AP234" s="62">
        <v>1</v>
      </c>
      <c r="AQ234" s="64">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62">
        <f ca="1">COUNTIF(INDIRECT("H"&amp;(ROW()+12*(($AN234-1)*3+$AO234)-ROW())/12+5):INDIRECT("S"&amp;(ROW()+12*(($AN234-1)*3+$AO234)-ROW())/12+5),AQ234)</f>
        <v>0</v>
      </c>
      <c r="AS234" s="64">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62">
        <f ca="1">COUNTIF(INDIRECT("U"&amp;(ROW()+12*(($AN234-1)*3+$AO234)-ROW())/12+5):INDIRECT("AF"&amp;(ROW()+12*(($AN234-1)*3+$AO234)-ROW())/12+5),AS234)</f>
        <v>0</v>
      </c>
      <c r="AU234" s="62">
        <f ca="1">IF(AND(AQ234+AS234&gt;0,AR234+AT234&gt;0),COUNTIF(AU$6:AU233,"&gt;0")+1,0)</f>
        <v>0</v>
      </c>
    </row>
    <row r="235" spans="40:47">
      <c r="AN235" s="62">
        <v>7</v>
      </c>
      <c r="AO235" s="62">
        <v>2</v>
      </c>
      <c r="AP235" s="62">
        <v>2</v>
      </c>
      <c r="AQ235" s="64">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62">
        <f ca="1">COUNTIF(INDIRECT("H"&amp;(ROW()+12*(($AN235-1)*3+$AO235)-ROW())/12+5):INDIRECT("S"&amp;(ROW()+12*(($AN235-1)*3+$AO235)-ROW())/12+5),AQ235)</f>
        <v>0</v>
      </c>
      <c r="AS235" s="64">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62">
        <f ca="1">COUNTIF(INDIRECT("U"&amp;(ROW()+12*(($AN235-1)*3+$AO235)-ROW())/12+5):INDIRECT("AF"&amp;(ROW()+12*(($AN235-1)*3+$AO235)-ROW())/12+5),AS235)</f>
        <v>0</v>
      </c>
      <c r="AU235" s="62">
        <f ca="1">IF(AND(AQ235+AS235&gt;0,AR235+AT235&gt;0),COUNTIF(AU$6:AU234,"&gt;0")+1,0)</f>
        <v>0</v>
      </c>
    </row>
    <row r="236" spans="40:47">
      <c r="AN236" s="62">
        <v>7</v>
      </c>
      <c r="AO236" s="62">
        <v>2</v>
      </c>
      <c r="AP236" s="62">
        <v>3</v>
      </c>
      <c r="AQ236" s="64">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62">
        <f ca="1">COUNTIF(INDIRECT("H"&amp;(ROW()+12*(($AN236-1)*3+$AO236)-ROW())/12+5):INDIRECT("S"&amp;(ROW()+12*(($AN236-1)*3+$AO236)-ROW())/12+5),AQ236)</f>
        <v>0</v>
      </c>
      <c r="AS236" s="64">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62">
        <f ca="1">COUNTIF(INDIRECT("U"&amp;(ROW()+12*(($AN236-1)*3+$AO236)-ROW())/12+5):INDIRECT("AF"&amp;(ROW()+12*(($AN236-1)*3+$AO236)-ROW())/12+5),AS236)</f>
        <v>0</v>
      </c>
      <c r="AU236" s="62">
        <f ca="1">IF(AND(AQ236+AS236&gt;0,AR236+AT236&gt;0),COUNTIF(AU$6:AU235,"&gt;0")+1,0)</f>
        <v>0</v>
      </c>
    </row>
    <row r="237" spans="40:47">
      <c r="AN237" s="62">
        <v>7</v>
      </c>
      <c r="AO237" s="62">
        <v>2</v>
      </c>
      <c r="AP237" s="62">
        <v>4</v>
      </c>
      <c r="AQ237" s="64">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62">
        <f ca="1">COUNTIF(INDIRECT("H"&amp;(ROW()+12*(($AN237-1)*3+$AO237)-ROW())/12+5):INDIRECT("S"&amp;(ROW()+12*(($AN237-1)*3+$AO237)-ROW())/12+5),AQ237)</f>
        <v>0</v>
      </c>
      <c r="AS237" s="64">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62">
        <f ca="1">COUNTIF(INDIRECT("U"&amp;(ROW()+12*(($AN237-1)*3+$AO237)-ROW())/12+5):INDIRECT("AF"&amp;(ROW()+12*(($AN237-1)*3+$AO237)-ROW())/12+5),AS237)</f>
        <v>0</v>
      </c>
      <c r="AU237" s="62">
        <f ca="1">IF(AND(AQ237+AS237&gt;0,AR237+AT237&gt;0),COUNTIF(AU$6:AU236,"&gt;0")+1,0)</f>
        <v>0</v>
      </c>
    </row>
    <row r="238" spans="40:47">
      <c r="AN238" s="62">
        <v>7</v>
      </c>
      <c r="AO238" s="62">
        <v>2</v>
      </c>
      <c r="AP238" s="62">
        <v>5</v>
      </c>
      <c r="AQ238" s="64">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62">
        <f ca="1">COUNTIF(INDIRECT("H"&amp;(ROW()+12*(($AN238-1)*3+$AO238)-ROW())/12+5):INDIRECT("S"&amp;(ROW()+12*(($AN238-1)*3+$AO238)-ROW())/12+5),AQ238)</f>
        <v>0</v>
      </c>
      <c r="AS238" s="64">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62">
        <f ca="1">COUNTIF(INDIRECT("U"&amp;(ROW()+12*(($AN238-1)*3+$AO238)-ROW())/12+5):INDIRECT("AF"&amp;(ROW()+12*(($AN238-1)*3+$AO238)-ROW())/12+5),AS238)</f>
        <v>0</v>
      </c>
      <c r="AU238" s="62">
        <f ca="1">IF(AND(AQ238+AS238&gt;0,AR238+AT238&gt;0),COUNTIF(AU$6:AU237,"&gt;0")+1,0)</f>
        <v>0</v>
      </c>
    </row>
    <row r="239" spans="40:47">
      <c r="AN239" s="62">
        <v>7</v>
      </c>
      <c r="AO239" s="62">
        <v>2</v>
      </c>
      <c r="AP239" s="62">
        <v>6</v>
      </c>
      <c r="AQ239" s="64">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62">
        <f ca="1">COUNTIF(INDIRECT("H"&amp;(ROW()+12*(($AN239-1)*3+$AO239)-ROW())/12+5):INDIRECT("S"&amp;(ROW()+12*(($AN239-1)*3+$AO239)-ROW())/12+5),AQ239)</f>
        <v>0</v>
      </c>
      <c r="AS239" s="64">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62">
        <f ca="1">COUNTIF(INDIRECT("U"&amp;(ROW()+12*(($AN239-1)*3+$AO239)-ROW())/12+5):INDIRECT("AF"&amp;(ROW()+12*(($AN239-1)*3+$AO239)-ROW())/12+5),AS239)</f>
        <v>0</v>
      </c>
      <c r="AU239" s="62">
        <f ca="1">IF(AND(AQ239+AS239&gt;0,AR239+AT239&gt;0),COUNTIF(AU$6:AU238,"&gt;0")+1,0)</f>
        <v>0</v>
      </c>
    </row>
    <row r="240" spans="40:47">
      <c r="AN240" s="62">
        <v>7</v>
      </c>
      <c r="AO240" s="62">
        <v>2</v>
      </c>
      <c r="AP240" s="62">
        <v>7</v>
      </c>
      <c r="AQ240" s="64">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62">
        <f ca="1">COUNTIF(INDIRECT("H"&amp;(ROW()+12*(($AN240-1)*3+$AO240)-ROW())/12+5):INDIRECT("S"&amp;(ROW()+12*(($AN240-1)*3+$AO240)-ROW())/12+5),AQ240)</f>
        <v>0</v>
      </c>
      <c r="AS240" s="64">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62">
        <f ca="1">COUNTIF(INDIRECT("U"&amp;(ROW()+12*(($AN240-1)*3+$AO240)-ROW())/12+5):INDIRECT("AF"&amp;(ROW()+12*(($AN240-1)*3+$AO240)-ROW())/12+5),AS240)</f>
        <v>0</v>
      </c>
      <c r="AU240" s="62">
        <f ca="1">IF(AND(AQ240+AS240&gt;0,AR240+AT240&gt;0),COUNTIF(AU$6:AU239,"&gt;0")+1,0)</f>
        <v>0</v>
      </c>
    </row>
    <row r="241" spans="40:47">
      <c r="AN241" s="62">
        <v>7</v>
      </c>
      <c r="AO241" s="62">
        <v>2</v>
      </c>
      <c r="AP241" s="62">
        <v>8</v>
      </c>
      <c r="AQ241" s="64">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62">
        <f ca="1">COUNTIF(INDIRECT("H"&amp;(ROW()+12*(($AN241-1)*3+$AO241)-ROW())/12+5):INDIRECT("S"&amp;(ROW()+12*(($AN241-1)*3+$AO241)-ROW())/12+5),AQ241)</f>
        <v>0</v>
      </c>
      <c r="AS241" s="64">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62">
        <f ca="1">COUNTIF(INDIRECT("U"&amp;(ROW()+12*(($AN241-1)*3+$AO241)-ROW())/12+5):INDIRECT("AF"&amp;(ROW()+12*(($AN241-1)*3+$AO241)-ROW())/12+5),AS241)</f>
        <v>0</v>
      </c>
      <c r="AU241" s="62">
        <f ca="1">IF(AND(AQ241+AS241&gt;0,AR241+AT241&gt;0),COUNTIF(AU$6:AU240,"&gt;0")+1,0)</f>
        <v>0</v>
      </c>
    </row>
    <row r="242" spans="40:47">
      <c r="AN242" s="62">
        <v>7</v>
      </c>
      <c r="AO242" s="62">
        <v>2</v>
      </c>
      <c r="AP242" s="62">
        <v>9</v>
      </c>
      <c r="AQ242" s="64">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62">
        <f ca="1">COUNTIF(INDIRECT("H"&amp;(ROW()+12*(($AN242-1)*3+$AO242)-ROW())/12+5):INDIRECT("S"&amp;(ROW()+12*(($AN242-1)*3+$AO242)-ROW())/12+5),AQ242)</f>
        <v>0</v>
      </c>
      <c r="AS242" s="64">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62">
        <f ca="1">COUNTIF(INDIRECT("U"&amp;(ROW()+12*(($AN242-1)*3+$AO242)-ROW())/12+5):INDIRECT("AF"&amp;(ROW()+12*(($AN242-1)*3+$AO242)-ROW())/12+5),AS242)</f>
        <v>0</v>
      </c>
      <c r="AU242" s="62">
        <f ca="1">IF(AND(AQ242+AS242&gt;0,AR242+AT242&gt;0),COUNTIF(AU$6:AU241,"&gt;0")+1,0)</f>
        <v>0</v>
      </c>
    </row>
    <row r="243" spans="40:47">
      <c r="AN243" s="62">
        <v>7</v>
      </c>
      <c r="AO243" s="62">
        <v>2</v>
      </c>
      <c r="AP243" s="62">
        <v>10</v>
      </c>
      <c r="AQ243" s="64">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62">
        <f ca="1">COUNTIF(INDIRECT("H"&amp;(ROW()+12*(($AN243-1)*3+$AO243)-ROW())/12+5):INDIRECT("S"&amp;(ROW()+12*(($AN243-1)*3+$AO243)-ROW())/12+5),AQ243)</f>
        <v>0</v>
      </c>
      <c r="AS243" s="64">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62">
        <f ca="1">COUNTIF(INDIRECT("U"&amp;(ROW()+12*(($AN243-1)*3+$AO243)-ROW())/12+5):INDIRECT("AF"&amp;(ROW()+12*(($AN243-1)*3+$AO243)-ROW())/12+5),AS243)</f>
        <v>0</v>
      </c>
      <c r="AU243" s="62">
        <f ca="1">IF(AND(AQ243+AS243&gt;0,AR243+AT243&gt;0),COUNTIF(AU$6:AU242,"&gt;0")+1,0)</f>
        <v>0</v>
      </c>
    </row>
    <row r="244" spans="40:47">
      <c r="AN244" s="62">
        <v>7</v>
      </c>
      <c r="AO244" s="62">
        <v>2</v>
      </c>
      <c r="AP244" s="62">
        <v>11</v>
      </c>
      <c r="AQ244" s="64">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62">
        <f ca="1">COUNTIF(INDIRECT("H"&amp;(ROW()+12*(($AN244-1)*3+$AO244)-ROW())/12+5):INDIRECT("S"&amp;(ROW()+12*(($AN244-1)*3+$AO244)-ROW())/12+5),AQ244)</f>
        <v>0</v>
      </c>
      <c r="AS244" s="64">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62">
        <f ca="1">COUNTIF(INDIRECT("U"&amp;(ROW()+12*(($AN244-1)*3+$AO244)-ROW())/12+5):INDIRECT("AF"&amp;(ROW()+12*(($AN244-1)*3+$AO244)-ROW())/12+5),AS244)</f>
        <v>0</v>
      </c>
      <c r="AU244" s="62">
        <f ca="1">IF(AND(AQ244+AS244&gt;0,AR244+AT244&gt;0),COUNTIF(AU$6:AU243,"&gt;0")+1,0)</f>
        <v>0</v>
      </c>
    </row>
    <row r="245" spans="40:47">
      <c r="AN245" s="62">
        <v>7</v>
      </c>
      <c r="AO245" s="62">
        <v>2</v>
      </c>
      <c r="AP245" s="62">
        <v>12</v>
      </c>
      <c r="AQ245" s="64">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62">
        <f ca="1">COUNTIF(INDIRECT("H"&amp;(ROW()+12*(($AN245-1)*3+$AO245)-ROW())/12+5):INDIRECT("S"&amp;(ROW()+12*(($AN245-1)*3+$AO245)-ROW())/12+5),AQ245)</f>
        <v>0</v>
      </c>
      <c r="AS245" s="64">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62">
        <f ca="1">COUNTIF(INDIRECT("U"&amp;(ROW()+12*(($AN245-1)*3+$AO245)-ROW())/12+5):INDIRECT("AF"&amp;(ROW()+12*(($AN245-1)*3+$AO245)-ROW())/12+5),AS245)</f>
        <v>0</v>
      </c>
      <c r="AU245" s="62">
        <f ca="1">IF(AND(AQ245+AS245&gt;0,AR245+AT245&gt;0),COUNTIF(AU$6:AU244,"&gt;0")+1,0)</f>
        <v>0</v>
      </c>
    </row>
    <row r="246" spans="40:47">
      <c r="AN246" s="62">
        <v>7</v>
      </c>
      <c r="AO246" s="62">
        <v>3</v>
      </c>
      <c r="AP246" s="62">
        <v>1</v>
      </c>
      <c r="AQ246" s="64">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62">
        <f ca="1">COUNTIF(INDIRECT("H"&amp;(ROW()+12*(($AN246-1)*3+$AO246)-ROW())/12+5):INDIRECT("S"&amp;(ROW()+12*(($AN246-1)*3+$AO246)-ROW())/12+5),AQ246)</f>
        <v>0</v>
      </c>
      <c r="AS246" s="64">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62">
        <f ca="1">COUNTIF(INDIRECT("U"&amp;(ROW()+12*(($AN246-1)*3+$AO246)-ROW())/12+5):INDIRECT("AF"&amp;(ROW()+12*(($AN246-1)*3+$AO246)-ROW())/12+5),AS246)</f>
        <v>0</v>
      </c>
      <c r="AU246" s="62">
        <f ca="1">IF(AND(AQ246+AS246&gt;0,AR246+AT246&gt;0),COUNTIF(AU$6:AU245,"&gt;0")+1,0)</f>
        <v>0</v>
      </c>
    </row>
    <row r="247" spans="40:47">
      <c r="AN247" s="62">
        <v>7</v>
      </c>
      <c r="AO247" s="62">
        <v>3</v>
      </c>
      <c r="AP247" s="62">
        <v>2</v>
      </c>
      <c r="AQ247" s="64">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62">
        <f ca="1">COUNTIF(INDIRECT("H"&amp;(ROW()+12*(($AN247-1)*3+$AO247)-ROW())/12+5):INDIRECT("S"&amp;(ROW()+12*(($AN247-1)*3+$AO247)-ROW())/12+5),AQ247)</f>
        <v>0</v>
      </c>
      <c r="AS247" s="64">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62">
        <f ca="1">COUNTIF(INDIRECT("U"&amp;(ROW()+12*(($AN247-1)*3+$AO247)-ROW())/12+5):INDIRECT("AF"&amp;(ROW()+12*(($AN247-1)*3+$AO247)-ROW())/12+5),AS247)</f>
        <v>0</v>
      </c>
      <c r="AU247" s="62">
        <f ca="1">IF(AND(AQ247+AS247&gt;0,AR247+AT247&gt;0),COUNTIF(AU$6:AU246,"&gt;0")+1,0)</f>
        <v>0</v>
      </c>
    </row>
    <row r="248" spans="40:47">
      <c r="AN248" s="62">
        <v>7</v>
      </c>
      <c r="AO248" s="62">
        <v>3</v>
      </c>
      <c r="AP248" s="62">
        <v>3</v>
      </c>
      <c r="AQ248" s="64">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62">
        <f ca="1">COUNTIF(INDIRECT("H"&amp;(ROW()+12*(($AN248-1)*3+$AO248)-ROW())/12+5):INDIRECT("S"&amp;(ROW()+12*(($AN248-1)*3+$AO248)-ROW())/12+5),AQ248)</f>
        <v>0</v>
      </c>
      <c r="AS248" s="64">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62">
        <f ca="1">COUNTIF(INDIRECT("U"&amp;(ROW()+12*(($AN248-1)*3+$AO248)-ROW())/12+5):INDIRECT("AF"&amp;(ROW()+12*(($AN248-1)*3+$AO248)-ROW())/12+5),AS248)</f>
        <v>0</v>
      </c>
      <c r="AU248" s="62">
        <f ca="1">IF(AND(AQ248+AS248&gt;0,AR248+AT248&gt;0),COUNTIF(AU$6:AU247,"&gt;0")+1,0)</f>
        <v>0</v>
      </c>
    </row>
    <row r="249" spans="40:47">
      <c r="AN249" s="62">
        <v>7</v>
      </c>
      <c r="AO249" s="62">
        <v>3</v>
      </c>
      <c r="AP249" s="62">
        <v>4</v>
      </c>
      <c r="AQ249" s="64">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62">
        <f ca="1">COUNTIF(INDIRECT("H"&amp;(ROW()+12*(($AN249-1)*3+$AO249)-ROW())/12+5):INDIRECT("S"&amp;(ROW()+12*(($AN249-1)*3+$AO249)-ROW())/12+5),AQ249)</f>
        <v>0</v>
      </c>
      <c r="AS249" s="64">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62">
        <f ca="1">COUNTIF(INDIRECT("U"&amp;(ROW()+12*(($AN249-1)*3+$AO249)-ROW())/12+5):INDIRECT("AF"&amp;(ROW()+12*(($AN249-1)*3+$AO249)-ROW())/12+5),AS249)</f>
        <v>0</v>
      </c>
      <c r="AU249" s="62">
        <f ca="1">IF(AND(AQ249+AS249&gt;0,AR249+AT249&gt;0),COUNTIF(AU$6:AU248,"&gt;0")+1,0)</f>
        <v>0</v>
      </c>
    </row>
    <row r="250" spans="40:47">
      <c r="AN250" s="62">
        <v>7</v>
      </c>
      <c r="AO250" s="62">
        <v>3</v>
      </c>
      <c r="AP250" s="62">
        <v>5</v>
      </c>
      <c r="AQ250" s="64">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62">
        <f ca="1">COUNTIF(INDIRECT("H"&amp;(ROW()+12*(($AN250-1)*3+$AO250)-ROW())/12+5):INDIRECT("S"&amp;(ROW()+12*(($AN250-1)*3+$AO250)-ROW())/12+5),AQ250)</f>
        <v>0</v>
      </c>
      <c r="AS250" s="64">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62">
        <f ca="1">COUNTIF(INDIRECT("U"&amp;(ROW()+12*(($AN250-1)*3+$AO250)-ROW())/12+5):INDIRECT("AF"&amp;(ROW()+12*(($AN250-1)*3+$AO250)-ROW())/12+5),AS250)</f>
        <v>0</v>
      </c>
      <c r="AU250" s="62">
        <f ca="1">IF(AND(AQ250+AS250&gt;0,AR250+AT250&gt;0),COUNTIF(AU$6:AU249,"&gt;0")+1,0)</f>
        <v>0</v>
      </c>
    </row>
    <row r="251" spans="40:47">
      <c r="AN251" s="62">
        <v>7</v>
      </c>
      <c r="AO251" s="62">
        <v>3</v>
      </c>
      <c r="AP251" s="62">
        <v>6</v>
      </c>
      <c r="AQ251" s="64">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62">
        <f ca="1">COUNTIF(INDIRECT("H"&amp;(ROW()+12*(($AN251-1)*3+$AO251)-ROW())/12+5):INDIRECT("S"&amp;(ROW()+12*(($AN251-1)*3+$AO251)-ROW())/12+5),AQ251)</f>
        <v>0</v>
      </c>
      <c r="AS251" s="64">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62">
        <f ca="1">COUNTIF(INDIRECT("U"&amp;(ROW()+12*(($AN251-1)*3+$AO251)-ROW())/12+5):INDIRECT("AF"&amp;(ROW()+12*(($AN251-1)*3+$AO251)-ROW())/12+5),AS251)</f>
        <v>0</v>
      </c>
      <c r="AU251" s="62">
        <f ca="1">IF(AND(AQ251+AS251&gt;0,AR251+AT251&gt;0),COUNTIF(AU$6:AU250,"&gt;0")+1,0)</f>
        <v>0</v>
      </c>
    </row>
    <row r="252" spans="40:47">
      <c r="AN252" s="62">
        <v>7</v>
      </c>
      <c r="AO252" s="62">
        <v>3</v>
      </c>
      <c r="AP252" s="62">
        <v>7</v>
      </c>
      <c r="AQ252" s="64">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62">
        <f ca="1">COUNTIF(INDIRECT("H"&amp;(ROW()+12*(($AN252-1)*3+$AO252)-ROW())/12+5):INDIRECT("S"&amp;(ROW()+12*(($AN252-1)*3+$AO252)-ROW())/12+5),AQ252)</f>
        <v>0</v>
      </c>
      <c r="AS252" s="64">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62">
        <f ca="1">COUNTIF(INDIRECT("U"&amp;(ROW()+12*(($AN252-1)*3+$AO252)-ROW())/12+5):INDIRECT("AF"&amp;(ROW()+12*(($AN252-1)*3+$AO252)-ROW())/12+5),AS252)</f>
        <v>0</v>
      </c>
      <c r="AU252" s="62">
        <f ca="1">IF(AND(AQ252+AS252&gt;0,AR252+AT252&gt;0),COUNTIF(AU$6:AU251,"&gt;0")+1,0)</f>
        <v>0</v>
      </c>
    </row>
    <row r="253" spans="40:47">
      <c r="AN253" s="62">
        <v>7</v>
      </c>
      <c r="AO253" s="62">
        <v>3</v>
      </c>
      <c r="AP253" s="62">
        <v>8</v>
      </c>
      <c r="AQ253" s="64">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62">
        <f ca="1">COUNTIF(INDIRECT("H"&amp;(ROW()+12*(($AN253-1)*3+$AO253)-ROW())/12+5):INDIRECT("S"&amp;(ROW()+12*(($AN253-1)*3+$AO253)-ROW())/12+5),AQ253)</f>
        <v>0</v>
      </c>
      <c r="AS253" s="64">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62">
        <f ca="1">COUNTIF(INDIRECT("U"&amp;(ROW()+12*(($AN253-1)*3+$AO253)-ROW())/12+5):INDIRECT("AF"&amp;(ROW()+12*(($AN253-1)*3+$AO253)-ROW())/12+5),AS253)</f>
        <v>0</v>
      </c>
      <c r="AU253" s="62">
        <f ca="1">IF(AND(AQ253+AS253&gt;0,AR253+AT253&gt;0),COUNTIF(AU$6:AU252,"&gt;0")+1,0)</f>
        <v>0</v>
      </c>
    </row>
    <row r="254" spans="40:47">
      <c r="AN254" s="62">
        <v>7</v>
      </c>
      <c r="AO254" s="62">
        <v>3</v>
      </c>
      <c r="AP254" s="62">
        <v>9</v>
      </c>
      <c r="AQ254" s="64">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62">
        <f ca="1">COUNTIF(INDIRECT("H"&amp;(ROW()+12*(($AN254-1)*3+$AO254)-ROW())/12+5):INDIRECT("S"&amp;(ROW()+12*(($AN254-1)*3+$AO254)-ROW())/12+5),AQ254)</f>
        <v>0</v>
      </c>
      <c r="AS254" s="64">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62">
        <f ca="1">COUNTIF(INDIRECT("U"&amp;(ROW()+12*(($AN254-1)*3+$AO254)-ROW())/12+5):INDIRECT("AF"&amp;(ROW()+12*(($AN254-1)*3+$AO254)-ROW())/12+5),AS254)</f>
        <v>0</v>
      </c>
      <c r="AU254" s="62">
        <f ca="1">IF(AND(AQ254+AS254&gt;0,AR254+AT254&gt;0),COUNTIF(AU$6:AU253,"&gt;0")+1,0)</f>
        <v>0</v>
      </c>
    </row>
    <row r="255" spans="40:47">
      <c r="AN255" s="62">
        <v>7</v>
      </c>
      <c r="AO255" s="62">
        <v>3</v>
      </c>
      <c r="AP255" s="62">
        <v>10</v>
      </c>
      <c r="AQ255" s="64">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62">
        <f ca="1">COUNTIF(INDIRECT("H"&amp;(ROW()+12*(($AN255-1)*3+$AO255)-ROW())/12+5):INDIRECT("S"&amp;(ROW()+12*(($AN255-1)*3+$AO255)-ROW())/12+5),AQ255)</f>
        <v>0</v>
      </c>
      <c r="AS255" s="64">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62">
        <f ca="1">COUNTIF(INDIRECT("U"&amp;(ROW()+12*(($AN255-1)*3+$AO255)-ROW())/12+5):INDIRECT("AF"&amp;(ROW()+12*(($AN255-1)*3+$AO255)-ROW())/12+5),AS255)</f>
        <v>0</v>
      </c>
      <c r="AU255" s="62">
        <f ca="1">IF(AND(AQ255+AS255&gt;0,AR255+AT255&gt;0),COUNTIF(AU$6:AU254,"&gt;0")+1,0)</f>
        <v>0</v>
      </c>
    </row>
    <row r="256" spans="40:47">
      <c r="AN256" s="62">
        <v>7</v>
      </c>
      <c r="AO256" s="62">
        <v>3</v>
      </c>
      <c r="AP256" s="62">
        <v>11</v>
      </c>
      <c r="AQ256" s="64">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62">
        <f ca="1">COUNTIF(INDIRECT("H"&amp;(ROW()+12*(($AN256-1)*3+$AO256)-ROW())/12+5):INDIRECT("S"&amp;(ROW()+12*(($AN256-1)*3+$AO256)-ROW())/12+5),AQ256)</f>
        <v>0</v>
      </c>
      <c r="AS256" s="64">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62">
        <f ca="1">COUNTIF(INDIRECT("U"&amp;(ROW()+12*(($AN256-1)*3+$AO256)-ROW())/12+5):INDIRECT("AF"&amp;(ROW()+12*(($AN256-1)*3+$AO256)-ROW())/12+5),AS256)</f>
        <v>0</v>
      </c>
      <c r="AU256" s="62">
        <f ca="1">IF(AND(AQ256+AS256&gt;0,AR256+AT256&gt;0),COUNTIF(AU$6:AU255,"&gt;0")+1,0)</f>
        <v>0</v>
      </c>
    </row>
    <row r="257" spans="40:47">
      <c r="AN257" s="62">
        <v>7</v>
      </c>
      <c r="AO257" s="62">
        <v>3</v>
      </c>
      <c r="AP257" s="62">
        <v>12</v>
      </c>
      <c r="AQ257" s="64">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62">
        <f ca="1">COUNTIF(INDIRECT("H"&amp;(ROW()+12*(($AN257-1)*3+$AO257)-ROW())/12+5):INDIRECT("S"&amp;(ROW()+12*(($AN257-1)*3+$AO257)-ROW())/12+5),AQ257)</f>
        <v>0</v>
      </c>
      <c r="AS257" s="64">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62">
        <f ca="1">COUNTIF(INDIRECT("U"&amp;(ROW()+12*(($AN257-1)*3+$AO257)-ROW())/12+5):INDIRECT("AF"&amp;(ROW()+12*(($AN257-1)*3+$AO257)-ROW())/12+5),AS257)</f>
        <v>0</v>
      </c>
      <c r="AU257" s="62">
        <f ca="1">IF(AND(AQ257+AS257&gt;0,AR257+AT257&gt;0),COUNTIF(AU$6:AU256,"&gt;0")+1,0)</f>
        <v>0</v>
      </c>
    </row>
    <row r="258" spans="40:47">
      <c r="AN258" s="62">
        <v>8</v>
      </c>
      <c r="AO258" s="62">
        <v>1</v>
      </c>
      <c r="AP258" s="62">
        <v>1</v>
      </c>
      <c r="AQ258" s="64">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62">
        <f ca="1">COUNTIF(INDIRECT("H"&amp;(ROW()+12*(($AN258-1)*3+$AO258)-ROW())/12+5):INDIRECT("S"&amp;(ROW()+12*(($AN258-1)*3+$AO258)-ROW())/12+5),AQ258)</f>
        <v>0</v>
      </c>
      <c r="AS258" s="64">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62">
        <f ca="1">COUNTIF(INDIRECT("U"&amp;(ROW()+12*(($AN258-1)*3+$AO258)-ROW())/12+5):INDIRECT("AF"&amp;(ROW()+12*(($AN258-1)*3+$AO258)-ROW())/12+5),AS258)</f>
        <v>0</v>
      </c>
      <c r="AU258" s="62">
        <f ca="1">IF(AND(AQ258+AS258&gt;0,AR258+AT258&gt;0),COUNTIF(AU$6:AU257,"&gt;0")+1,0)</f>
        <v>0</v>
      </c>
    </row>
    <row r="259" spans="40:47">
      <c r="AN259" s="62">
        <v>8</v>
      </c>
      <c r="AO259" s="62">
        <v>1</v>
      </c>
      <c r="AP259" s="62">
        <v>2</v>
      </c>
      <c r="AQ259" s="64">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62">
        <f ca="1">COUNTIF(INDIRECT("H"&amp;(ROW()+12*(($AN259-1)*3+$AO259)-ROW())/12+5):INDIRECT("S"&amp;(ROW()+12*(($AN259-1)*3+$AO259)-ROW())/12+5),AQ259)</f>
        <v>0</v>
      </c>
      <c r="AS259" s="64">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62">
        <f ca="1">COUNTIF(INDIRECT("U"&amp;(ROW()+12*(($AN259-1)*3+$AO259)-ROW())/12+5):INDIRECT("AF"&amp;(ROW()+12*(($AN259-1)*3+$AO259)-ROW())/12+5),AS259)</f>
        <v>0</v>
      </c>
      <c r="AU259" s="62">
        <f ca="1">IF(AND(AQ259+AS259&gt;0,AR259+AT259&gt;0),COUNTIF(AU$6:AU258,"&gt;0")+1,0)</f>
        <v>0</v>
      </c>
    </row>
    <row r="260" spans="40:47">
      <c r="AN260" s="62">
        <v>8</v>
      </c>
      <c r="AO260" s="62">
        <v>1</v>
      </c>
      <c r="AP260" s="62">
        <v>3</v>
      </c>
      <c r="AQ260" s="64">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62">
        <f ca="1">COUNTIF(INDIRECT("H"&amp;(ROW()+12*(($AN260-1)*3+$AO260)-ROW())/12+5):INDIRECT("S"&amp;(ROW()+12*(($AN260-1)*3+$AO260)-ROW())/12+5),AQ260)</f>
        <v>0</v>
      </c>
      <c r="AS260" s="64">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62">
        <f ca="1">COUNTIF(INDIRECT("U"&amp;(ROW()+12*(($AN260-1)*3+$AO260)-ROW())/12+5):INDIRECT("AF"&amp;(ROW()+12*(($AN260-1)*3+$AO260)-ROW())/12+5),AS260)</f>
        <v>0</v>
      </c>
      <c r="AU260" s="62">
        <f ca="1">IF(AND(AQ260+AS260&gt;0,AR260+AT260&gt;0),COUNTIF(AU$6:AU259,"&gt;0")+1,0)</f>
        <v>0</v>
      </c>
    </row>
    <row r="261" spans="40:47">
      <c r="AN261" s="62">
        <v>8</v>
      </c>
      <c r="AO261" s="62">
        <v>1</v>
      </c>
      <c r="AP261" s="62">
        <v>4</v>
      </c>
      <c r="AQ261" s="64">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62">
        <f ca="1">COUNTIF(INDIRECT("H"&amp;(ROW()+12*(($AN261-1)*3+$AO261)-ROW())/12+5):INDIRECT("S"&amp;(ROW()+12*(($AN261-1)*3+$AO261)-ROW())/12+5),AQ261)</f>
        <v>0</v>
      </c>
      <c r="AS261" s="64">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62">
        <f ca="1">COUNTIF(INDIRECT("U"&amp;(ROW()+12*(($AN261-1)*3+$AO261)-ROW())/12+5):INDIRECT("AF"&amp;(ROW()+12*(($AN261-1)*3+$AO261)-ROW())/12+5),AS261)</f>
        <v>0</v>
      </c>
      <c r="AU261" s="62">
        <f ca="1">IF(AND(AQ261+AS261&gt;0,AR261+AT261&gt;0),COUNTIF(AU$6:AU260,"&gt;0")+1,0)</f>
        <v>0</v>
      </c>
    </row>
    <row r="262" spans="40:47">
      <c r="AN262" s="62">
        <v>8</v>
      </c>
      <c r="AO262" s="62">
        <v>1</v>
      </c>
      <c r="AP262" s="62">
        <v>5</v>
      </c>
      <c r="AQ262" s="64">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62">
        <f ca="1">COUNTIF(INDIRECT("H"&amp;(ROW()+12*(($AN262-1)*3+$AO262)-ROW())/12+5):INDIRECT("S"&amp;(ROW()+12*(($AN262-1)*3+$AO262)-ROW())/12+5),AQ262)</f>
        <v>0</v>
      </c>
      <c r="AS262" s="64">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62">
        <f ca="1">COUNTIF(INDIRECT("U"&amp;(ROW()+12*(($AN262-1)*3+$AO262)-ROW())/12+5):INDIRECT("AF"&amp;(ROW()+12*(($AN262-1)*3+$AO262)-ROW())/12+5),AS262)</f>
        <v>0</v>
      </c>
      <c r="AU262" s="62">
        <f ca="1">IF(AND(AQ262+AS262&gt;0,AR262+AT262&gt;0),COUNTIF(AU$6:AU261,"&gt;0")+1,0)</f>
        <v>0</v>
      </c>
    </row>
    <row r="263" spans="40:47">
      <c r="AN263" s="62">
        <v>8</v>
      </c>
      <c r="AO263" s="62">
        <v>1</v>
      </c>
      <c r="AP263" s="62">
        <v>6</v>
      </c>
      <c r="AQ263" s="64">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62">
        <f ca="1">COUNTIF(INDIRECT("H"&amp;(ROW()+12*(($AN263-1)*3+$AO263)-ROW())/12+5):INDIRECT("S"&amp;(ROW()+12*(($AN263-1)*3+$AO263)-ROW())/12+5),AQ263)</f>
        <v>0</v>
      </c>
      <c r="AS263" s="64">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62">
        <f ca="1">COUNTIF(INDIRECT("U"&amp;(ROW()+12*(($AN263-1)*3+$AO263)-ROW())/12+5):INDIRECT("AF"&amp;(ROW()+12*(($AN263-1)*3+$AO263)-ROW())/12+5),AS263)</f>
        <v>0</v>
      </c>
      <c r="AU263" s="62">
        <f ca="1">IF(AND(AQ263+AS263&gt;0,AR263+AT263&gt;0),COUNTIF(AU$6:AU262,"&gt;0")+1,0)</f>
        <v>0</v>
      </c>
    </row>
    <row r="264" spans="40:47">
      <c r="AN264" s="62">
        <v>8</v>
      </c>
      <c r="AO264" s="62">
        <v>1</v>
      </c>
      <c r="AP264" s="62">
        <v>7</v>
      </c>
      <c r="AQ264" s="64">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62">
        <f ca="1">COUNTIF(INDIRECT("H"&amp;(ROW()+12*(($AN264-1)*3+$AO264)-ROW())/12+5):INDIRECT("S"&amp;(ROW()+12*(($AN264-1)*3+$AO264)-ROW())/12+5),AQ264)</f>
        <v>0</v>
      </c>
      <c r="AS264" s="64">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62">
        <f ca="1">COUNTIF(INDIRECT("U"&amp;(ROW()+12*(($AN264-1)*3+$AO264)-ROW())/12+5):INDIRECT("AF"&amp;(ROW()+12*(($AN264-1)*3+$AO264)-ROW())/12+5),AS264)</f>
        <v>0</v>
      </c>
      <c r="AU264" s="62">
        <f ca="1">IF(AND(AQ264+AS264&gt;0,AR264+AT264&gt;0),COUNTIF(AU$6:AU263,"&gt;0")+1,0)</f>
        <v>0</v>
      </c>
    </row>
    <row r="265" spans="40:47">
      <c r="AN265" s="62">
        <v>8</v>
      </c>
      <c r="AO265" s="62">
        <v>1</v>
      </c>
      <c r="AP265" s="62">
        <v>8</v>
      </c>
      <c r="AQ265" s="64">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62">
        <f ca="1">COUNTIF(INDIRECT("H"&amp;(ROW()+12*(($AN265-1)*3+$AO265)-ROW())/12+5):INDIRECT("S"&amp;(ROW()+12*(($AN265-1)*3+$AO265)-ROW())/12+5),AQ265)</f>
        <v>0</v>
      </c>
      <c r="AS265" s="64">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62">
        <f ca="1">COUNTIF(INDIRECT("U"&amp;(ROW()+12*(($AN265-1)*3+$AO265)-ROW())/12+5):INDIRECT("AF"&amp;(ROW()+12*(($AN265-1)*3+$AO265)-ROW())/12+5),AS265)</f>
        <v>0</v>
      </c>
      <c r="AU265" s="62">
        <f ca="1">IF(AND(AQ265+AS265&gt;0,AR265+AT265&gt;0),COUNTIF(AU$6:AU264,"&gt;0")+1,0)</f>
        <v>0</v>
      </c>
    </row>
    <row r="266" spans="40:47">
      <c r="AN266" s="62">
        <v>8</v>
      </c>
      <c r="AO266" s="62">
        <v>1</v>
      </c>
      <c r="AP266" s="62">
        <v>9</v>
      </c>
      <c r="AQ266" s="64">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62">
        <f ca="1">COUNTIF(INDIRECT("H"&amp;(ROW()+12*(($AN266-1)*3+$AO266)-ROW())/12+5):INDIRECT("S"&amp;(ROW()+12*(($AN266-1)*3+$AO266)-ROW())/12+5),AQ266)</f>
        <v>0</v>
      </c>
      <c r="AS266" s="64">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62">
        <f ca="1">COUNTIF(INDIRECT("U"&amp;(ROW()+12*(($AN266-1)*3+$AO266)-ROW())/12+5):INDIRECT("AF"&amp;(ROW()+12*(($AN266-1)*3+$AO266)-ROW())/12+5),AS266)</f>
        <v>0</v>
      </c>
      <c r="AU266" s="62">
        <f ca="1">IF(AND(AQ266+AS266&gt;0,AR266+AT266&gt;0),COUNTIF(AU$6:AU265,"&gt;0")+1,0)</f>
        <v>0</v>
      </c>
    </row>
    <row r="267" spans="40:47">
      <c r="AN267" s="62">
        <v>8</v>
      </c>
      <c r="AO267" s="62">
        <v>1</v>
      </c>
      <c r="AP267" s="62">
        <v>10</v>
      </c>
      <c r="AQ267" s="64">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62">
        <f ca="1">COUNTIF(INDIRECT("H"&amp;(ROW()+12*(($AN267-1)*3+$AO267)-ROW())/12+5):INDIRECT("S"&amp;(ROW()+12*(($AN267-1)*3+$AO267)-ROW())/12+5),AQ267)</f>
        <v>0</v>
      </c>
      <c r="AS267" s="64">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62">
        <f ca="1">COUNTIF(INDIRECT("U"&amp;(ROW()+12*(($AN267-1)*3+$AO267)-ROW())/12+5):INDIRECT("AF"&amp;(ROW()+12*(($AN267-1)*3+$AO267)-ROW())/12+5),AS267)</f>
        <v>0</v>
      </c>
      <c r="AU267" s="62">
        <f ca="1">IF(AND(AQ267+AS267&gt;0,AR267+AT267&gt;0),COUNTIF(AU$6:AU266,"&gt;0")+1,0)</f>
        <v>0</v>
      </c>
    </row>
    <row r="268" spans="40:47">
      <c r="AN268" s="62">
        <v>8</v>
      </c>
      <c r="AO268" s="62">
        <v>1</v>
      </c>
      <c r="AP268" s="62">
        <v>11</v>
      </c>
      <c r="AQ268" s="64">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62">
        <f ca="1">COUNTIF(INDIRECT("H"&amp;(ROW()+12*(($AN268-1)*3+$AO268)-ROW())/12+5):INDIRECT("S"&amp;(ROW()+12*(($AN268-1)*3+$AO268)-ROW())/12+5),AQ268)</f>
        <v>0</v>
      </c>
      <c r="AS268" s="64">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62">
        <f ca="1">COUNTIF(INDIRECT("U"&amp;(ROW()+12*(($AN268-1)*3+$AO268)-ROW())/12+5):INDIRECT("AF"&amp;(ROW()+12*(($AN268-1)*3+$AO268)-ROW())/12+5),AS268)</f>
        <v>0</v>
      </c>
      <c r="AU268" s="62">
        <f ca="1">IF(AND(AQ268+AS268&gt;0,AR268+AT268&gt;0),COUNTIF(AU$6:AU267,"&gt;0")+1,0)</f>
        <v>0</v>
      </c>
    </row>
    <row r="269" spans="40:47">
      <c r="AN269" s="62">
        <v>8</v>
      </c>
      <c r="AO269" s="62">
        <v>1</v>
      </c>
      <c r="AP269" s="62">
        <v>12</v>
      </c>
      <c r="AQ269" s="64">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62">
        <f ca="1">COUNTIF(INDIRECT("H"&amp;(ROW()+12*(($AN269-1)*3+$AO269)-ROW())/12+5):INDIRECT("S"&amp;(ROW()+12*(($AN269-1)*3+$AO269)-ROW())/12+5),AQ269)</f>
        <v>0</v>
      </c>
      <c r="AS269" s="64">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62">
        <f ca="1">COUNTIF(INDIRECT("U"&amp;(ROW()+12*(($AN269-1)*3+$AO269)-ROW())/12+5):INDIRECT("AF"&amp;(ROW()+12*(($AN269-1)*3+$AO269)-ROW())/12+5),AS269)</f>
        <v>0</v>
      </c>
      <c r="AU269" s="62">
        <f ca="1">IF(AND(AQ269+AS269&gt;0,AR269+AT269&gt;0),COUNTIF(AU$6:AU268,"&gt;0")+1,0)</f>
        <v>0</v>
      </c>
    </row>
    <row r="270" spans="40:47">
      <c r="AN270" s="62">
        <v>8</v>
      </c>
      <c r="AO270" s="62">
        <v>2</v>
      </c>
      <c r="AP270" s="62">
        <v>1</v>
      </c>
      <c r="AQ270" s="64">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62">
        <f ca="1">COUNTIF(INDIRECT("H"&amp;(ROW()+12*(($AN270-1)*3+$AO270)-ROW())/12+5):INDIRECT("S"&amp;(ROW()+12*(($AN270-1)*3+$AO270)-ROW())/12+5),AQ270)</f>
        <v>0</v>
      </c>
      <c r="AS270" s="64">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62">
        <f ca="1">COUNTIF(INDIRECT("U"&amp;(ROW()+12*(($AN270-1)*3+$AO270)-ROW())/12+5):INDIRECT("AF"&amp;(ROW()+12*(($AN270-1)*3+$AO270)-ROW())/12+5),AS270)</f>
        <v>0</v>
      </c>
      <c r="AU270" s="62">
        <f ca="1">IF(AND(AQ270+AS270&gt;0,AR270+AT270&gt;0),COUNTIF(AU$6:AU269,"&gt;0")+1,0)</f>
        <v>0</v>
      </c>
    </row>
    <row r="271" spans="40:47">
      <c r="AN271" s="62">
        <v>8</v>
      </c>
      <c r="AO271" s="62">
        <v>2</v>
      </c>
      <c r="AP271" s="62">
        <v>2</v>
      </c>
      <c r="AQ271" s="64">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62">
        <f ca="1">COUNTIF(INDIRECT("H"&amp;(ROW()+12*(($AN271-1)*3+$AO271)-ROW())/12+5):INDIRECT("S"&amp;(ROW()+12*(($AN271-1)*3+$AO271)-ROW())/12+5),AQ271)</f>
        <v>0</v>
      </c>
      <c r="AS271" s="64">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62">
        <f ca="1">COUNTIF(INDIRECT("U"&amp;(ROW()+12*(($AN271-1)*3+$AO271)-ROW())/12+5):INDIRECT("AF"&amp;(ROW()+12*(($AN271-1)*3+$AO271)-ROW())/12+5),AS271)</f>
        <v>0</v>
      </c>
      <c r="AU271" s="62">
        <f ca="1">IF(AND(AQ271+AS271&gt;0,AR271+AT271&gt;0),COUNTIF(AU$6:AU270,"&gt;0")+1,0)</f>
        <v>0</v>
      </c>
    </row>
    <row r="272" spans="40:47">
      <c r="AN272" s="62">
        <v>8</v>
      </c>
      <c r="AO272" s="62">
        <v>2</v>
      </c>
      <c r="AP272" s="62">
        <v>3</v>
      </c>
      <c r="AQ272" s="64">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62">
        <f ca="1">COUNTIF(INDIRECT("H"&amp;(ROW()+12*(($AN272-1)*3+$AO272)-ROW())/12+5):INDIRECT("S"&amp;(ROW()+12*(($AN272-1)*3+$AO272)-ROW())/12+5),AQ272)</f>
        <v>0</v>
      </c>
      <c r="AS272" s="64">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62">
        <f ca="1">COUNTIF(INDIRECT("U"&amp;(ROW()+12*(($AN272-1)*3+$AO272)-ROW())/12+5):INDIRECT("AF"&amp;(ROW()+12*(($AN272-1)*3+$AO272)-ROW())/12+5),AS272)</f>
        <v>0</v>
      </c>
      <c r="AU272" s="62">
        <f ca="1">IF(AND(AQ272+AS272&gt;0,AR272+AT272&gt;0),COUNTIF(AU$6:AU271,"&gt;0")+1,0)</f>
        <v>0</v>
      </c>
    </row>
    <row r="273" spans="40:47">
      <c r="AN273" s="62">
        <v>8</v>
      </c>
      <c r="AO273" s="62">
        <v>2</v>
      </c>
      <c r="AP273" s="62">
        <v>4</v>
      </c>
      <c r="AQ273" s="64">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62">
        <f ca="1">COUNTIF(INDIRECT("H"&amp;(ROW()+12*(($AN273-1)*3+$AO273)-ROW())/12+5):INDIRECT("S"&amp;(ROW()+12*(($AN273-1)*3+$AO273)-ROW())/12+5),AQ273)</f>
        <v>0</v>
      </c>
      <c r="AS273" s="64">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62">
        <f ca="1">COUNTIF(INDIRECT("U"&amp;(ROW()+12*(($AN273-1)*3+$AO273)-ROW())/12+5):INDIRECT("AF"&amp;(ROW()+12*(($AN273-1)*3+$AO273)-ROW())/12+5),AS273)</f>
        <v>0</v>
      </c>
      <c r="AU273" s="62">
        <f ca="1">IF(AND(AQ273+AS273&gt;0,AR273+AT273&gt;0),COUNTIF(AU$6:AU272,"&gt;0")+1,0)</f>
        <v>0</v>
      </c>
    </row>
    <row r="274" spans="40:47">
      <c r="AN274" s="62">
        <v>8</v>
      </c>
      <c r="AO274" s="62">
        <v>2</v>
      </c>
      <c r="AP274" s="62">
        <v>5</v>
      </c>
      <c r="AQ274" s="64">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62">
        <f ca="1">COUNTIF(INDIRECT("H"&amp;(ROW()+12*(($AN274-1)*3+$AO274)-ROW())/12+5):INDIRECT("S"&amp;(ROW()+12*(($AN274-1)*3+$AO274)-ROW())/12+5),AQ274)</f>
        <v>0</v>
      </c>
      <c r="AS274" s="64">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62">
        <f ca="1">COUNTIF(INDIRECT("U"&amp;(ROW()+12*(($AN274-1)*3+$AO274)-ROW())/12+5):INDIRECT("AF"&amp;(ROW()+12*(($AN274-1)*3+$AO274)-ROW())/12+5),AS274)</f>
        <v>0</v>
      </c>
      <c r="AU274" s="62">
        <f ca="1">IF(AND(AQ274+AS274&gt;0,AR274+AT274&gt;0),COUNTIF(AU$6:AU273,"&gt;0")+1,0)</f>
        <v>0</v>
      </c>
    </row>
    <row r="275" spans="40:47">
      <c r="AN275" s="62">
        <v>8</v>
      </c>
      <c r="AO275" s="62">
        <v>2</v>
      </c>
      <c r="AP275" s="62">
        <v>6</v>
      </c>
      <c r="AQ275" s="64">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62">
        <f ca="1">COUNTIF(INDIRECT("H"&amp;(ROW()+12*(($AN275-1)*3+$AO275)-ROW())/12+5):INDIRECT("S"&amp;(ROW()+12*(($AN275-1)*3+$AO275)-ROW())/12+5),AQ275)</f>
        <v>0</v>
      </c>
      <c r="AS275" s="64">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62">
        <f ca="1">COUNTIF(INDIRECT("U"&amp;(ROW()+12*(($AN275-1)*3+$AO275)-ROW())/12+5):INDIRECT("AF"&amp;(ROW()+12*(($AN275-1)*3+$AO275)-ROW())/12+5),AS275)</f>
        <v>0</v>
      </c>
      <c r="AU275" s="62">
        <f ca="1">IF(AND(AQ275+AS275&gt;0,AR275+AT275&gt;0),COUNTIF(AU$6:AU274,"&gt;0")+1,0)</f>
        <v>0</v>
      </c>
    </row>
    <row r="276" spans="40:47">
      <c r="AN276" s="62">
        <v>8</v>
      </c>
      <c r="AO276" s="62">
        <v>2</v>
      </c>
      <c r="AP276" s="62">
        <v>7</v>
      </c>
      <c r="AQ276" s="64">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62">
        <f ca="1">COUNTIF(INDIRECT("H"&amp;(ROW()+12*(($AN276-1)*3+$AO276)-ROW())/12+5):INDIRECT("S"&amp;(ROW()+12*(($AN276-1)*3+$AO276)-ROW())/12+5),AQ276)</f>
        <v>0</v>
      </c>
      <c r="AS276" s="64">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62">
        <f ca="1">COUNTIF(INDIRECT("U"&amp;(ROW()+12*(($AN276-1)*3+$AO276)-ROW())/12+5):INDIRECT("AF"&amp;(ROW()+12*(($AN276-1)*3+$AO276)-ROW())/12+5),AS276)</f>
        <v>0</v>
      </c>
      <c r="AU276" s="62">
        <f ca="1">IF(AND(AQ276+AS276&gt;0,AR276+AT276&gt;0),COUNTIF(AU$6:AU275,"&gt;0")+1,0)</f>
        <v>0</v>
      </c>
    </row>
    <row r="277" spans="40:47">
      <c r="AN277" s="62">
        <v>8</v>
      </c>
      <c r="AO277" s="62">
        <v>2</v>
      </c>
      <c r="AP277" s="62">
        <v>8</v>
      </c>
      <c r="AQ277" s="64">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62">
        <f ca="1">COUNTIF(INDIRECT("H"&amp;(ROW()+12*(($AN277-1)*3+$AO277)-ROW())/12+5):INDIRECT("S"&amp;(ROW()+12*(($AN277-1)*3+$AO277)-ROW())/12+5),AQ277)</f>
        <v>0</v>
      </c>
      <c r="AS277" s="64">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62">
        <f ca="1">COUNTIF(INDIRECT("U"&amp;(ROW()+12*(($AN277-1)*3+$AO277)-ROW())/12+5):INDIRECT("AF"&amp;(ROW()+12*(($AN277-1)*3+$AO277)-ROW())/12+5),AS277)</f>
        <v>0</v>
      </c>
      <c r="AU277" s="62">
        <f ca="1">IF(AND(AQ277+AS277&gt;0,AR277+AT277&gt;0),COUNTIF(AU$6:AU276,"&gt;0")+1,0)</f>
        <v>0</v>
      </c>
    </row>
    <row r="278" spans="40:47">
      <c r="AN278" s="62">
        <v>8</v>
      </c>
      <c r="AO278" s="62">
        <v>2</v>
      </c>
      <c r="AP278" s="62">
        <v>9</v>
      </c>
      <c r="AQ278" s="64">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62">
        <f ca="1">COUNTIF(INDIRECT("H"&amp;(ROW()+12*(($AN278-1)*3+$AO278)-ROW())/12+5):INDIRECT("S"&amp;(ROW()+12*(($AN278-1)*3+$AO278)-ROW())/12+5),AQ278)</f>
        <v>0</v>
      </c>
      <c r="AS278" s="64">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62">
        <f ca="1">COUNTIF(INDIRECT("U"&amp;(ROW()+12*(($AN278-1)*3+$AO278)-ROW())/12+5):INDIRECT("AF"&amp;(ROW()+12*(($AN278-1)*3+$AO278)-ROW())/12+5),AS278)</f>
        <v>0</v>
      </c>
      <c r="AU278" s="62">
        <f ca="1">IF(AND(AQ278+AS278&gt;0,AR278+AT278&gt;0),COUNTIF(AU$6:AU277,"&gt;0")+1,0)</f>
        <v>0</v>
      </c>
    </row>
    <row r="279" spans="40:47">
      <c r="AN279" s="62">
        <v>8</v>
      </c>
      <c r="AO279" s="62">
        <v>2</v>
      </c>
      <c r="AP279" s="62">
        <v>10</v>
      </c>
      <c r="AQ279" s="64">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62">
        <f ca="1">COUNTIF(INDIRECT("H"&amp;(ROW()+12*(($AN279-1)*3+$AO279)-ROW())/12+5):INDIRECT("S"&amp;(ROW()+12*(($AN279-1)*3+$AO279)-ROW())/12+5),AQ279)</f>
        <v>0</v>
      </c>
      <c r="AS279" s="64">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62">
        <f ca="1">COUNTIF(INDIRECT("U"&amp;(ROW()+12*(($AN279-1)*3+$AO279)-ROW())/12+5):INDIRECT("AF"&amp;(ROW()+12*(($AN279-1)*3+$AO279)-ROW())/12+5),AS279)</f>
        <v>0</v>
      </c>
      <c r="AU279" s="62">
        <f ca="1">IF(AND(AQ279+AS279&gt;0,AR279+AT279&gt;0),COUNTIF(AU$6:AU278,"&gt;0")+1,0)</f>
        <v>0</v>
      </c>
    </row>
    <row r="280" spans="40:47">
      <c r="AN280" s="62">
        <v>8</v>
      </c>
      <c r="AO280" s="62">
        <v>2</v>
      </c>
      <c r="AP280" s="62">
        <v>11</v>
      </c>
      <c r="AQ280" s="64">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62">
        <f ca="1">COUNTIF(INDIRECT("H"&amp;(ROW()+12*(($AN280-1)*3+$AO280)-ROW())/12+5):INDIRECT("S"&amp;(ROW()+12*(($AN280-1)*3+$AO280)-ROW())/12+5),AQ280)</f>
        <v>0</v>
      </c>
      <c r="AS280" s="64">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62">
        <f ca="1">COUNTIF(INDIRECT("U"&amp;(ROW()+12*(($AN280-1)*3+$AO280)-ROW())/12+5):INDIRECT("AF"&amp;(ROW()+12*(($AN280-1)*3+$AO280)-ROW())/12+5),AS280)</f>
        <v>0</v>
      </c>
      <c r="AU280" s="62">
        <f ca="1">IF(AND(AQ280+AS280&gt;0,AR280+AT280&gt;0),COUNTIF(AU$6:AU279,"&gt;0")+1,0)</f>
        <v>0</v>
      </c>
    </row>
    <row r="281" spans="40:47">
      <c r="AN281" s="62">
        <v>8</v>
      </c>
      <c r="AO281" s="62">
        <v>2</v>
      </c>
      <c r="AP281" s="62">
        <v>12</v>
      </c>
      <c r="AQ281" s="64">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62">
        <f ca="1">COUNTIF(INDIRECT("H"&amp;(ROW()+12*(($AN281-1)*3+$AO281)-ROW())/12+5):INDIRECT("S"&amp;(ROW()+12*(($AN281-1)*3+$AO281)-ROW())/12+5),AQ281)</f>
        <v>0</v>
      </c>
      <c r="AS281" s="64">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62">
        <f ca="1">COUNTIF(INDIRECT("U"&amp;(ROW()+12*(($AN281-1)*3+$AO281)-ROW())/12+5):INDIRECT("AF"&amp;(ROW()+12*(($AN281-1)*3+$AO281)-ROW())/12+5),AS281)</f>
        <v>0</v>
      </c>
      <c r="AU281" s="62">
        <f ca="1">IF(AND(AQ281+AS281&gt;0,AR281+AT281&gt;0),COUNTIF(AU$6:AU280,"&gt;0")+1,0)</f>
        <v>0</v>
      </c>
    </row>
    <row r="282" spans="40:47">
      <c r="AN282" s="62">
        <v>8</v>
      </c>
      <c r="AO282" s="62">
        <v>3</v>
      </c>
      <c r="AP282" s="62">
        <v>1</v>
      </c>
      <c r="AQ282" s="64">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62">
        <f ca="1">COUNTIF(INDIRECT("H"&amp;(ROW()+12*(($AN282-1)*3+$AO282)-ROW())/12+5):INDIRECT("S"&amp;(ROW()+12*(($AN282-1)*3+$AO282)-ROW())/12+5),AQ282)</f>
        <v>0</v>
      </c>
      <c r="AS282" s="64">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62">
        <f ca="1">COUNTIF(INDIRECT("U"&amp;(ROW()+12*(($AN282-1)*3+$AO282)-ROW())/12+5):INDIRECT("AF"&amp;(ROW()+12*(($AN282-1)*3+$AO282)-ROW())/12+5),AS282)</f>
        <v>0</v>
      </c>
      <c r="AU282" s="62">
        <f ca="1">IF(AND(AQ282+AS282&gt;0,AR282+AT282&gt;0),COUNTIF(AU$6:AU281,"&gt;0")+1,0)</f>
        <v>0</v>
      </c>
    </row>
    <row r="283" spans="40:47">
      <c r="AN283" s="62">
        <v>8</v>
      </c>
      <c r="AO283" s="62">
        <v>3</v>
      </c>
      <c r="AP283" s="62">
        <v>2</v>
      </c>
      <c r="AQ283" s="64">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62">
        <f ca="1">COUNTIF(INDIRECT("H"&amp;(ROW()+12*(($AN283-1)*3+$AO283)-ROW())/12+5):INDIRECT("S"&amp;(ROW()+12*(($AN283-1)*3+$AO283)-ROW())/12+5),AQ283)</f>
        <v>0</v>
      </c>
      <c r="AS283" s="64">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62">
        <f ca="1">COUNTIF(INDIRECT("U"&amp;(ROW()+12*(($AN283-1)*3+$AO283)-ROW())/12+5):INDIRECT("AF"&amp;(ROW()+12*(($AN283-1)*3+$AO283)-ROW())/12+5),AS283)</f>
        <v>0</v>
      </c>
      <c r="AU283" s="62">
        <f ca="1">IF(AND(AQ283+AS283&gt;0,AR283+AT283&gt;0),COUNTIF(AU$6:AU282,"&gt;0")+1,0)</f>
        <v>0</v>
      </c>
    </row>
    <row r="284" spans="40:47">
      <c r="AN284" s="62">
        <v>8</v>
      </c>
      <c r="AO284" s="62">
        <v>3</v>
      </c>
      <c r="AP284" s="62">
        <v>3</v>
      </c>
      <c r="AQ284" s="64">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62">
        <f ca="1">COUNTIF(INDIRECT("H"&amp;(ROW()+12*(($AN284-1)*3+$AO284)-ROW())/12+5):INDIRECT("S"&amp;(ROW()+12*(($AN284-1)*3+$AO284)-ROW())/12+5),AQ284)</f>
        <v>0</v>
      </c>
      <c r="AS284" s="64">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62">
        <f ca="1">COUNTIF(INDIRECT("U"&amp;(ROW()+12*(($AN284-1)*3+$AO284)-ROW())/12+5):INDIRECT("AF"&amp;(ROW()+12*(($AN284-1)*3+$AO284)-ROW())/12+5),AS284)</f>
        <v>0</v>
      </c>
      <c r="AU284" s="62">
        <f ca="1">IF(AND(AQ284+AS284&gt;0,AR284+AT284&gt;0),COUNTIF(AU$6:AU283,"&gt;0")+1,0)</f>
        <v>0</v>
      </c>
    </row>
    <row r="285" spans="40:47">
      <c r="AN285" s="62">
        <v>8</v>
      </c>
      <c r="AO285" s="62">
        <v>3</v>
      </c>
      <c r="AP285" s="62">
        <v>4</v>
      </c>
      <c r="AQ285" s="64">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62">
        <f ca="1">COUNTIF(INDIRECT("H"&amp;(ROW()+12*(($AN285-1)*3+$AO285)-ROW())/12+5):INDIRECT("S"&amp;(ROW()+12*(($AN285-1)*3+$AO285)-ROW())/12+5),AQ285)</f>
        <v>0</v>
      </c>
      <c r="AS285" s="64">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62">
        <f ca="1">COUNTIF(INDIRECT("U"&amp;(ROW()+12*(($AN285-1)*3+$AO285)-ROW())/12+5):INDIRECT("AF"&amp;(ROW()+12*(($AN285-1)*3+$AO285)-ROW())/12+5),AS285)</f>
        <v>0</v>
      </c>
      <c r="AU285" s="62">
        <f ca="1">IF(AND(AQ285+AS285&gt;0,AR285+AT285&gt;0),COUNTIF(AU$6:AU284,"&gt;0")+1,0)</f>
        <v>0</v>
      </c>
    </row>
    <row r="286" spans="40:47">
      <c r="AN286" s="62">
        <v>8</v>
      </c>
      <c r="AO286" s="62">
        <v>3</v>
      </c>
      <c r="AP286" s="62">
        <v>5</v>
      </c>
      <c r="AQ286" s="64">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62">
        <f ca="1">COUNTIF(INDIRECT("H"&amp;(ROW()+12*(($AN286-1)*3+$AO286)-ROW())/12+5):INDIRECT("S"&amp;(ROW()+12*(($AN286-1)*3+$AO286)-ROW())/12+5),AQ286)</f>
        <v>0</v>
      </c>
      <c r="AS286" s="64">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62">
        <f ca="1">COUNTIF(INDIRECT("U"&amp;(ROW()+12*(($AN286-1)*3+$AO286)-ROW())/12+5):INDIRECT("AF"&amp;(ROW()+12*(($AN286-1)*3+$AO286)-ROW())/12+5),AS286)</f>
        <v>0</v>
      </c>
      <c r="AU286" s="62">
        <f ca="1">IF(AND(AQ286+AS286&gt;0,AR286+AT286&gt;0),COUNTIF(AU$6:AU285,"&gt;0")+1,0)</f>
        <v>0</v>
      </c>
    </row>
    <row r="287" spans="40:47">
      <c r="AN287" s="62">
        <v>8</v>
      </c>
      <c r="AO287" s="62">
        <v>3</v>
      </c>
      <c r="AP287" s="62">
        <v>6</v>
      </c>
      <c r="AQ287" s="64">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62">
        <f ca="1">COUNTIF(INDIRECT("H"&amp;(ROW()+12*(($AN287-1)*3+$AO287)-ROW())/12+5):INDIRECT("S"&amp;(ROW()+12*(($AN287-1)*3+$AO287)-ROW())/12+5),AQ287)</f>
        <v>0</v>
      </c>
      <c r="AS287" s="64">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62">
        <f ca="1">COUNTIF(INDIRECT("U"&amp;(ROW()+12*(($AN287-1)*3+$AO287)-ROW())/12+5):INDIRECT("AF"&amp;(ROW()+12*(($AN287-1)*3+$AO287)-ROW())/12+5),AS287)</f>
        <v>0</v>
      </c>
      <c r="AU287" s="62">
        <f ca="1">IF(AND(AQ287+AS287&gt;0,AR287+AT287&gt;0),COUNTIF(AU$6:AU286,"&gt;0")+1,0)</f>
        <v>0</v>
      </c>
    </row>
    <row r="288" spans="40:47">
      <c r="AN288" s="62">
        <v>8</v>
      </c>
      <c r="AO288" s="62">
        <v>3</v>
      </c>
      <c r="AP288" s="62">
        <v>7</v>
      </c>
      <c r="AQ288" s="64">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62">
        <f ca="1">COUNTIF(INDIRECT("H"&amp;(ROW()+12*(($AN288-1)*3+$AO288)-ROW())/12+5):INDIRECT("S"&amp;(ROW()+12*(($AN288-1)*3+$AO288)-ROW())/12+5),AQ288)</f>
        <v>0</v>
      </c>
      <c r="AS288" s="64">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62">
        <f ca="1">COUNTIF(INDIRECT("U"&amp;(ROW()+12*(($AN288-1)*3+$AO288)-ROW())/12+5):INDIRECT("AF"&amp;(ROW()+12*(($AN288-1)*3+$AO288)-ROW())/12+5),AS288)</f>
        <v>0</v>
      </c>
      <c r="AU288" s="62">
        <f ca="1">IF(AND(AQ288+AS288&gt;0,AR288+AT288&gt;0),COUNTIF(AU$6:AU287,"&gt;0")+1,0)</f>
        <v>0</v>
      </c>
    </row>
    <row r="289" spans="40:47">
      <c r="AN289" s="62">
        <v>8</v>
      </c>
      <c r="AO289" s="62">
        <v>3</v>
      </c>
      <c r="AP289" s="62">
        <v>8</v>
      </c>
      <c r="AQ289" s="64">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62">
        <f ca="1">COUNTIF(INDIRECT("H"&amp;(ROW()+12*(($AN289-1)*3+$AO289)-ROW())/12+5):INDIRECT("S"&amp;(ROW()+12*(($AN289-1)*3+$AO289)-ROW())/12+5),AQ289)</f>
        <v>0</v>
      </c>
      <c r="AS289" s="64">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62">
        <f ca="1">COUNTIF(INDIRECT("U"&amp;(ROW()+12*(($AN289-1)*3+$AO289)-ROW())/12+5):INDIRECT("AF"&amp;(ROW()+12*(($AN289-1)*3+$AO289)-ROW())/12+5),AS289)</f>
        <v>0</v>
      </c>
      <c r="AU289" s="62">
        <f ca="1">IF(AND(AQ289+AS289&gt;0,AR289+AT289&gt;0),COUNTIF(AU$6:AU288,"&gt;0")+1,0)</f>
        <v>0</v>
      </c>
    </row>
    <row r="290" spans="40:47">
      <c r="AN290" s="62">
        <v>8</v>
      </c>
      <c r="AO290" s="62">
        <v>3</v>
      </c>
      <c r="AP290" s="62">
        <v>9</v>
      </c>
      <c r="AQ290" s="64">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62">
        <f ca="1">COUNTIF(INDIRECT("H"&amp;(ROW()+12*(($AN290-1)*3+$AO290)-ROW())/12+5):INDIRECT("S"&amp;(ROW()+12*(($AN290-1)*3+$AO290)-ROW())/12+5),AQ290)</f>
        <v>0</v>
      </c>
      <c r="AS290" s="64">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62">
        <f ca="1">COUNTIF(INDIRECT("U"&amp;(ROW()+12*(($AN290-1)*3+$AO290)-ROW())/12+5):INDIRECT("AF"&amp;(ROW()+12*(($AN290-1)*3+$AO290)-ROW())/12+5),AS290)</f>
        <v>0</v>
      </c>
      <c r="AU290" s="62">
        <f ca="1">IF(AND(AQ290+AS290&gt;0,AR290+AT290&gt;0),COUNTIF(AU$6:AU289,"&gt;0")+1,0)</f>
        <v>0</v>
      </c>
    </row>
    <row r="291" spans="40:47">
      <c r="AN291" s="62">
        <v>8</v>
      </c>
      <c r="AO291" s="62">
        <v>3</v>
      </c>
      <c r="AP291" s="62">
        <v>10</v>
      </c>
      <c r="AQ291" s="64">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62">
        <f ca="1">COUNTIF(INDIRECT("H"&amp;(ROW()+12*(($AN291-1)*3+$AO291)-ROW())/12+5):INDIRECT("S"&amp;(ROW()+12*(($AN291-1)*3+$AO291)-ROW())/12+5),AQ291)</f>
        <v>0</v>
      </c>
      <c r="AS291" s="64">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62">
        <f ca="1">COUNTIF(INDIRECT("U"&amp;(ROW()+12*(($AN291-1)*3+$AO291)-ROW())/12+5):INDIRECT("AF"&amp;(ROW()+12*(($AN291-1)*3+$AO291)-ROW())/12+5),AS291)</f>
        <v>0</v>
      </c>
      <c r="AU291" s="62">
        <f ca="1">IF(AND(AQ291+AS291&gt;0,AR291+AT291&gt;0),COUNTIF(AU$6:AU290,"&gt;0")+1,0)</f>
        <v>0</v>
      </c>
    </row>
    <row r="292" spans="40:47">
      <c r="AN292" s="62">
        <v>8</v>
      </c>
      <c r="AO292" s="62">
        <v>3</v>
      </c>
      <c r="AP292" s="62">
        <v>11</v>
      </c>
      <c r="AQ292" s="64">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62">
        <f ca="1">COUNTIF(INDIRECT("H"&amp;(ROW()+12*(($AN292-1)*3+$AO292)-ROW())/12+5):INDIRECT("S"&amp;(ROW()+12*(($AN292-1)*3+$AO292)-ROW())/12+5),AQ292)</f>
        <v>0</v>
      </c>
      <c r="AS292" s="64">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62">
        <f ca="1">COUNTIF(INDIRECT("U"&amp;(ROW()+12*(($AN292-1)*3+$AO292)-ROW())/12+5):INDIRECT("AF"&amp;(ROW()+12*(($AN292-1)*3+$AO292)-ROW())/12+5),AS292)</f>
        <v>0</v>
      </c>
      <c r="AU292" s="62">
        <f ca="1">IF(AND(AQ292+AS292&gt;0,AR292+AT292&gt;0),COUNTIF(AU$6:AU291,"&gt;0")+1,0)</f>
        <v>0</v>
      </c>
    </row>
    <row r="293" spans="40:47">
      <c r="AN293" s="62">
        <v>8</v>
      </c>
      <c r="AO293" s="62">
        <v>3</v>
      </c>
      <c r="AP293" s="62">
        <v>12</v>
      </c>
      <c r="AQ293" s="64">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62">
        <f ca="1">COUNTIF(INDIRECT("H"&amp;(ROW()+12*(($AN293-1)*3+$AO293)-ROW())/12+5):INDIRECT("S"&amp;(ROW()+12*(($AN293-1)*3+$AO293)-ROW())/12+5),AQ293)</f>
        <v>0</v>
      </c>
      <c r="AS293" s="64">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62">
        <f ca="1">COUNTIF(INDIRECT("U"&amp;(ROW()+12*(($AN293-1)*3+$AO293)-ROW())/12+5):INDIRECT("AF"&amp;(ROW()+12*(($AN293-1)*3+$AO293)-ROW())/12+5),AS293)</f>
        <v>0</v>
      </c>
      <c r="AU293" s="62">
        <f ca="1">IF(AND(AQ293+AS293&gt;0,AR293+AT293&gt;0),COUNTIF(AU$6:AU292,"&gt;0")+1,0)</f>
        <v>0</v>
      </c>
    </row>
    <row r="294" spans="40:47">
      <c r="AN294" s="62">
        <v>9</v>
      </c>
      <c r="AO294" s="62">
        <v>1</v>
      </c>
      <c r="AP294" s="62">
        <v>1</v>
      </c>
      <c r="AQ294" s="64">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62">
        <f ca="1">COUNTIF(INDIRECT("H"&amp;(ROW()+12*(($AN294-1)*3+$AO294)-ROW())/12+5):INDIRECT("S"&amp;(ROW()+12*(($AN294-1)*3+$AO294)-ROW())/12+5),AQ294)</f>
        <v>0</v>
      </c>
      <c r="AS294" s="64">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62">
        <f ca="1">COUNTIF(INDIRECT("U"&amp;(ROW()+12*(($AN294-1)*3+$AO294)-ROW())/12+5):INDIRECT("AF"&amp;(ROW()+12*(($AN294-1)*3+$AO294)-ROW())/12+5),AS294)</f>
        <v>0</v>
      </c>
      <c r="AU294" s="62">
        <f ca="1">IF(AND(AQ294+AS294&gt;0,AR294+AT294&gt;0),COUNTIF(AU$6:AU293,"&gt;0")+1,0)</f>
        <v>0</v>
      </c>
    </row>
    <row r="295" spans="40:47">
      <c r="AN295" s="62">
        <v>9</v>
      </c>
      <c r="AO295" s="62">
        <v>1</v>
      </c>
      <c r="AP295" s="62">
        <v>2</v>
      </c>
      <c r="AQ295" s="64">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62">
        <f ca="1">COUNTIF(INDIRECT("H"&amp;(ROW()+12*(($AN295-1)*3+$AO295)-ROW())/12+5):INDIRECT("S"&amp;(ROW()+12*(($AN295-1)*3+$AO295)-ROW())/12+5),AQ295)</f>
        <v>0</v>
      </c>
      <c r="AS295" s="64">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62">
        <f ca="1">COUNTIF(INDIRECT("U"&amp;(ROW()+12*(($AN295-1)*3+$AO295)-ROW())/12+5):INDIRECT("AF"&amp;(ROW()+12*(($AN295-1)*3+$AO295)-ROW())/12+5),AS295)</f>
        <v>0</v>
      </c>
      <c r="AU295" s="62">
        <f ca="1">IF(AND(AQ295+AS295&gt;0,AR295+AT295&gt;0),COUNTIF(AU$6:AU294,"&gt;0")+1,0)</f>
        <v>0</v>
      </c>
    </row>
    <row r="296" spans="40:47">
      <c r="AN296" s="62">
        <v>9</v>
      </c>
      <c r="AO296" s="62">
        <v>1</v>
      </c>
      <c r="AP296" s="62">
        <v>3</v>
      </c>
      <c r="AQ296" s="64">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62">
        <f ca="1">COUNTIF(INDIRECT("H"&amp;(ROW()+12*(($AN296-1)*3+$AO296)-ROW())/12+5):INDIRECT("S"&amp;(ROW()+12*(($AN296-1)*3+$AO296)-ROW())/12+5),AQ296)</f>
        <v>0</v>
      </c>
      <c r="AS296" s="64">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62">
        <f ca="1">COUNTIF(INDIRECT("U"&amp;(ROW()+12*(($AN296-1)*3+$AO296)-ROW())/12+5):INDIRECT("AF"&amp;(ROW()+12*(($AN296-1)*3+$AO296)-ROW())/12+5),AS296)</f>
        <v>0</v>
      </c>
      <c r="AU296" s="62">
        <f ca="1">IF(AND(AQ296+AS296&gt;0,AR296+AT296&gt;0),COUNTIF(AU$6:AU295,"&gt;0")+1,0)</f>
        <v>0</v>
      </c>
    </row>
    <row r="297" spans="40:47">
      <c r="AN297" s="62">
        <v>9</v>
      </c>
      <c r="AO297" s="62">
        <v>1</v>
      </c>
      <c r="AP297" s="62">
        <v>4</v>
      </c>
      <c r="AQ297" s="64">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62">
        <f ca="1">COUNTIF(INDIRECT("H"&amp;(ROW()+12*(($AN297-1)*3+$AO297)-ROW())/12+5):INDIRECT("S"&amp;(ROW()+12*(($AN297-1)*3+$AO297)-ROW())/12+5),AQ297)</f>
        <v>0</v>
      </c>
      <c r="AS297" s="64">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62">
        <f ca="1">COUNTIF(INDIRECT("U"&amp;(ROW()+12*(($AN297-1)*3+$AO297)-ROW())/12+5):INDIRECT("AF"&amp;(ROW()+12*(($AN297-1)*3+$AO297)-ROW())/12+5),AS297)</f>
        <v>0</v>
      </c>
      <c r="AU297" s="62">
        <f ca="1">IF(AND(AQ297+AS297&gt;0,AR297+AT297&gt;0),COUNTIF(AU$6:AU296,"&gt;0")+1,0)</f>
        <v>0</v>
      </c>
    </row>
    <row r="298" spans="40:47">
      <c r="AN298" s="62">
        <v>9</v>
      </c>
      <c r="AO298" s="62">
        <v>1</v>
      </c>
      <c r="AP298" s="62">
        <v>5</v>
      </c>
      <c r="AQ298" s="64">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62">
        <f ca="1">COUNTIF(INDIRECT("H"&amp;(ROW()+12*(($AN298-1)*3+$AO298)-ROW())/12+5):INDIRECT("S"&amp;(ROW()+12*(($AN298-1)*3+$AO298)-ROW())/12+5),AQ298)</f>
        <v>0</v>
      </c>
      <c r="AS298" s="64">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62">
        <f ca="1">COUNTIF(INDIRECT("U"&amp;(ROW()+12*(($AN298-1)*3+$AO298)-ROW())/12+5):INDIRECT("AF"&amp;(ROW()+12*(($AN298-1)*3+$AO298)-ROW())/12+5),AS298)</f>
        <v>0</v>
      </c>
      <c r="AU298" s="62">
        <f ca="1">IF(AND(AQ298+AS298&gt;0,AR298+AT298&gt;0),COUNTIF(AU$6:AU297,"&gt;0")+1,0)</f>
        <v>0</v>
      </c>
    </row>
    <row r="299" spans="40:47">
      <c r="AN299" s="62">
        <v>9</v>
      </c>
      <c r="AO299" s="62">
        <v>1</v>
      </c>
      <c r="AP299" s="62">
        <v>6</v>
      </c>
      <c r="AQ299" s="64">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62">
        <f ca="1">COUNTIF(INDIRECT("H"&amp;(ROW()+12*(($AN299-1)*3+$AO299)-ROW())/12+5):INDIRECT("S"&amp;(ROW()+12*(($AN299-1)*3+$AO299)-ROW())/12+5),AQ299)</f>
        <v>0</v>
      </c>
      <c r="AS299" s="64">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62">
        <f ca="1">COUNTIF(INDIRECT("U"&amp;(ROW()+12*(($AN299-1)*3+$AO299)-ROW())/12+5):INDIRECT("AF"&amp;(ROW()+12*(($AN299-1)*3+$AO299)-ROW())/12+5),AS299)</f>
        <v>0</v>
      </c>
      <c r="AU299" s="62">
        <f ca="1">IF(AND(AQ299+AS299&gt;0,AR299+AT299&gt;0),COUNTIF(AU$6:AU298,"&gt;0")+1,0)</f>
        <v>0</v>
      </c>
    </row>
    <row r="300" spans="40:47">
      <c r="AN300" s="62">
        <v>9</v>
      </c>
      <c r="AO300" s="62">
        <v>1</v>
      </c>
      <c r="AP300" s="62">
        <v>7</v>
      </c>
      <c r="AQ300" s="64">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62">
        <f ca="1">COUNTIF(INDIRECT("H"&amp;(ROW()+12*(($AN300-1)*3+$AO300)-ROW())/12+5):INDIRECT("S"&amp;(ROW()+12*(($AN300-1)*3+$AO300)-ROW())/12+5),AQ300)</f>
        <v>0</v>
      </c>
      <c r="AS300" s="64">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62">
        <f ca="1">COUNTIF(INDIRECT("U"&amp;(ROW()+12*(($AN300-1)*3+$AO300)-ROW())/12+5):INDIRECT("AF"&amp;(ROW()+12*(($AN300-1)*3+$AO300)-ROW())/12+5),AS300)</f>
        <v>0</v>
      </c>
      <c r="AU300" s="62">
        <f ca="1">IF(AND(AQ300+AS300&gt;0,AR300+AT300&gt;0),COUNTIF(AU$6:AU299,"&gt;0")+1,0)</f>
        <v>0</v>
      </c>
    </row>
    <row r="301" spans="40:47">
      <c r="AN301" s="62">
        <v>9</v>
      </c>
      <c r="AO301" s="62">
        <v>1</v>
      </c>
      <c r="AP301" s="62">
        <v>8</v>
      </c>
      <c r="AQ301" s="64">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62">
        <f ca="1">COUNTIF(INDIRECT("H"&amp;(ROW()+12*(($AN301-1)*3+$AO301)-ROW())/12+5):INDIRECT("S"&amp;(ROW()+12*(($AN301-1)*3+$AO301)-ROW())/12+5),AQ301)</f>
        <v>0</v>
      </c>
      <c r="AS301" s="64">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62">
        <f ca="1">COUNTIF(INDIRECT("U"&amp;(ROW()+12*(($AN301-1)*3+$AO301)-ROW())/12+5):INDIRECT("AF"&amp;(ROW()+12*(($AN301-1)*3+$AO301)-ROW())/12+5),AS301)</f>
        <v>0</v>
      </c>
      <c r="AU301" s="62">
        <f ca="1">IF(AND(AQ301+AS301&gt;0,AR301+AT301&gt;0),COUNTIF(AU$6:AU300,"&gt;0")+1,0)</f>
        <v>0</v>
      </c>
    </row>
    <row r="302" spans="40:47">
      <c r="AN302" s="62">
        <v>9</v>
      </c>
      <c r="AO302" s="62">
        <v>1</v>
      </c>
      <c r="AP302" s="62">
        <v>9</v>
      </c>
      <c r="AQ302" s="64">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62">
        <f ca="1">COUNTIF(INDIRECT("H"&amp;(ROW()+12*(($AN302-1)*3+$AO302)-ROW())/12+5):INDIRECT("S"&amp;(ROW()+12*(($AN302-1)*3+$AO302)-ROW())/12+5),AQ302)</f>
        <v>0</v>
      </c>
      <c r="AS302" s="64">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62">
        <f ca="1">COUNTIF(INDIRECT("U"&amp;(ROW()+12*(($AN302-1)*3+$AO302)-ROW())/12+5):INDIRECT("AF"&amp;(ROW()+12*(($AN302-1)*3+$AO302)-ROW())/12+5),AS302)</f>
        <v>0</v>
      </c>
      <c r="AU302" s="62">
        <f ca="1">IF(AND(AQ302+AS302&gt;0,AR302+AT302&gt;0),COUNTIF(AU$6:AU301,"&gt;0")+1,0)</f>
        <v>0</v>
      </c>
    </row>
    <row r="303" spans="40:47">
      <c r="AN303" s="62">
        <v>9</v>
      </c>
      <c r="AO303" s="62">
        <v>1</v>
      </c>
      <c r="AP303" s="62">
        <v>10</v>
      </c>
      <c r="AQ303" s="64">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62">
        <f ca="1">COUNTIF(INDIRECT("H"&amp;(ROW()+12*(($AN303-1)*3+$AO303)-ROW())/12+5):INDIRECT("S"&amp;(ROW()+12*(($AN303-1)*3+$AO303)-ROW())/12+5),AQ303)</f>
        <v>0</v>
      </c>
      <c r="AS303" s="64">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62">
        <f ca="1">COUNTIF(INDIRECT("U"&amp;(ROW()+12*(($AN303-1)*3+$AO303)-ROW())/12+5):INDIRECT("AF"&amp;(ROW()+12*(($AN303-1)*3+$AO303)-ROW())/12+5),AS303)</f>
        <v>0</v>
      </c>
      <c r="AU303" s="62">
        <f ca="1">IF(AND(AQ303+AS303&gt;0,AR303+AT303&gt;0),COUNTIF(AU$6:AU302,"&gt;0")+1,0)</f>
        <v>0</v>
      </c>
    </row>
    <row r="304" spans="40:47">
      <c r="AN304" s="62">
        <v>9</v>
      </c>
      <c r="AO304" s="62">
        <v>1</v>
      </c>
      <c r="AP304" s="62">
        <v>11</v>
      </c>
      <c r="AQ304" s="64">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62">
        <f ca="1">COUNTIF(INDIRECT("H"&amp;(ROW()+12*(($AN304-1)*3+$AO304)-ROW())/12+5):INDIRECT("S"&amp;(ROW()+12*(($AN304-1)*3+$AO304)-ROW())/12+5),AQ304)</f>
        <v>0</v>
      </c>
      <c r="AS304" s="64">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62">
        <f ca="1">COUNTIF(INDIRECT("U"&amp;(ROW()+12*(($AN304-1)*3+$AO304)-ROW())/12+5):INDIRECT("AF"&amp;(ROW()+12*(($AN304-1)*3+$AO304)-ROW())/12+5),AS304)</f>
        <v>0</v>
      </c>
      <c r="AU304" s="62">
        <f ca="1">IF(AND(AQ304+AS304&gt;0,AR304+AT304&gt;0),COUNTIF(AU$6:AU303,"&gt;0")+1,0)</f>
        <v>0</v>
      </c>
    </row>
    <row r="305" spans="40:47">
      <c r="AN305" s="62">
        <v>9</v>
      </c>
      <c r="AO305" s="62">
        <v>1</v>
      </c>
      <c r="AP305" s="62">
        <v>12</v>
      </c>
      <c r="AQ305" s="64">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62">
        <f ca="1">COUNTIF(INDIRECT("H"&amp;(ROW()+12*(($AN305-1)*3+$AO305)-ROW())/12+5):INDIRECT("S"&amp;(ROW()+12*(($AN305-1)*3+$AO305)-ROW())/12+5),AQ305)</f>
        <v>0</v>
      </c>
      <c r="AS305" s="64">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62">
        <f ca="1">COUNTIF(INDIRECT("U"&amp;(ROW()+12*(($AN305-1)*3+$AO305)-ROW())/12+5):INDIRECT("AF"&amp;(ROW()+12*(($AN305-1)*3+$AO305)-ROW())/12+5),AS305)</f>
        <v>0</v>
      </c>
      <c r="AU305" s="62">
        <f ca="1">IF(AND(AQ305+AS305&gt;0,AR305+AT305&gt;0),COUNTIF(AU$6:AU304,"&gt;0")+1,0)</f>
        <v>0</v>
      </c>
    </row>
    <row r="306" spans="40:47">
      <c r="AN306" s="62">
        <v>9</v>
      </c>
      <c r="AO306" s="62">
        <v>2</v>
      </c>
      <c r="AP306" s="62">
        <v>1</v>
      </c>
      <c r="AQ306" s="64">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62">
        <f ca="1">COUNTIF(INDIRECT("H"&amp;(ROW()+12*(($AN306-1)*3+$AO306)-ROW())/12+5):INDIRECT("S"&amp;(ROW()+12*(($AN306-1)*3+$AO306)-ROW())/12+5),AQ306)</f>
        <v>0</v>
      </c>
      <c r="AS306" s="64">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62">
        <f ca="1">COUNTIF(INDIRECT("U"&amp;(ROW()+12*(($AN306-1)*3+$AO306)-ROW())/12+5):INDIRECT("AF"&amp;(ROW()+12*(($AN306-1)*3+$AO306)-ROW())/12+5),AS306)</f>
        <v>0</v>
      </c>
      <c r="AU306" s="62">
        <f ca="1">IF(AND(AQ306+AS306&gt;0,AR306+AT306&gt;0),COUNTIF(AU$6:AU305,"&gt;0")+1,0)</f>
        <v>0</v>
      </c>
    </row>
    <row r="307" spans="40:47">
      <c r="AN307" s="62">
        <v>9</v>
      </c>
      <c r="AO307" s="62">
        <v>2</v>
      </c>
      <c r="AP307" s="62">
        <v>2</v>
      </c>
      <c r="AQ307" s="64">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62">
        <f ca="1">COUNTIF(INDIRECT("H"&amp;(ROW()+12*(($AN307-1)*3+$AO307)-ROW())/12+5):INDIRECT("S"&amp;(ROW()+12*(($AN307-1)*3+$AO307)-ROW())/12+5),AQ307)</f>
        <v>0</v>
      </c>
      <c r="AS307" s="64">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62">
        <f ca="1">COUNTIF(INDIRECT("U"&amp;(ROW()+12*(($AN307-1)*3+$AO307)-ROW())/12+5):INDIRECT("AF"&amp;(ROW()+12*(($AN307-1)*3+$AO307)-ROW())/12+5),AS307)</f>
        <v>0</v>
      </c>
      <c r="AU307" s="62">
        <f ca="1">IF(AND(AQ307+AS307&gt;0,AR307+AT307&gt;0),COUNTIF(AU$6:AU306,"&gt;0")+1,0)</f>
        <v>0</v>
      </c>
    </row>
    <row r="308" spans="40:47">
      <c r="AN308" s="62">
        <v>9</v>
      </c>
      <c r="AO308" s="62">
        <v>2</v>
      </c>
      <c r="AP308" s="62">
        <v>3</v>
      </c>
      <c r="AQ308" s="64">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62">
        <f ca="1">COUNTIF(INDIRECT("H"&amp;(ROW()+12*(($AN308-1)*3+$AO308)-ROW())/12+5):INDIRECT("S"&amp;(ROW()+12*(($AN308-1)*3+$AO308)-ROW())/12+5),AQ308)</f>
        <v>0</v>
      </c>
      <c r="AS308" s="64">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62">
        <f ca="1">COUNTIF(INDIRECT("U"&amp;(ROW()+12*(($AN308-1)*3+$AO308)-ROW())/12+5):INDIRECT("AF"&amp;(ROW()+12*(($AN308-1)*3+$AO308)-ROW())/12+5),AS308)</f>
        <v>0</v>
      </c>
      <c r="AU308" s="62">
        <f ca="1">IF(AND(AQ308+AS308&gt;0,AR308+AT308&gt;0),COUNTIF(AU$6:AU307,"&gt;0")+1,0)</f>
        <v>0</v>
      </c>
    </row>
    <row r="309" spans="40:47">
      <c r="AN309" s="62">
        <v>9</v>
      </c>
      <c r="AO309" s="62">
        <v>2</v>
      </c>
      <c r="AP309" s="62">
        <v>4</v>
      </c>
      <c r="AQ309" s="64">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62">
        <f ca="1">COUNTIF(INDIRECT("H"&amp;(ROW()+12*(($AN309-1)*3+$AO309)-ROW())/12+5):INDIRECT("S"&amp;(ROW()+12*(($AN309-1)*3+$AO309)-ROW())/12+5),AQ309)</f>
        <v>0</v>
      </c>
      <c r="AS309" s="64">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62">
        <f ca="1">COUNTIF(INDIRECT("U"&amp;(ROW()+12*(($AN309-1)*3+$AO309)-ROW())/12+5):INDIRECT("AF"&amp;(ROW()+12*(($AN309-1)*3+$AO309)-ROW())/12+5),AS309)</f>
        <v>0</v>
      </c>
      <c r="AU309" s="62">
        <f ca="1">IF(AND(AQ309+AS309&gt;0,AR309+AT309&gt;0),COUNTIF(AU$6:AU308,"&gt;0")+1,0)</f>
        <v>0</v>
      </c>
    </row>
    <row r="310" spans="40:47">
      <c r="AN310" s="62">
        <v>9</v>
      </c>
      <c r="AO310" s="62">
        <v>2</v>
      </c>
      <c r="AP310" s="62">
        <v>5</v>
      </c>
      <c r="AQ310" s="64">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62">
        <f ca="1">COUNTIF(INDIRECT("H"&amp;(ROW()+12*(($AN310-1)*3+$AO310)-ROW())/12+5):INDIRECT("S"&amp;(ROW()+12*(($AN310-1)*3+$AO310)-ROW())/12+5),AQ310)</f>
        <v>0</v>
      </c>
      <c r="AS310" s="64">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62">
        <f ca="1">COUNTIF(INDIRECT("U"&amp;(ROW()+12*(($AN310-1)*3+$AO310)-ROW())/12+5):INDIRECT("AF"&amp;(ROW()+12*(($AN310-1)*3+$AO310)-ROW())/12+5),AS310)</f>
        <v>0</v>
      </c>
      <c r="AU310" s="62">
        <f ca="1">IF(AND(AQ310+AS310&gt;0,AR310+AT310&gt;0),COUNTIF(AU$6:AU309,"&gt;0")+1,0)</f>
        <v>0</v>
      </c>
    </row>
    <row r="311" spans="40:47">
      <c r="AN311" s="62">
        <v>9</v>
      </c>
      <c r="AO311" s="62">
        <v>2</v>
      </c>
      <c r="AP311" s="62">
        <v>6</v>
      </c>
      <c r="AQ311" s="64">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62">
        <f ca="1">COUNTIF(INDIRECT("H"&amp;(ROW()+12*(($AN311-1)*3+$AO311)-ROW())/12+5):INDIRECT("S"&amp;(ROW()+12*(($AN311-1)*3+$AO311)-ROW())/12+5),AQ311)</f>
        <v>0</v>
      </c>
      <c r="AS311" s="64">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62">
        <f ca="1">COUNTIF(INDIRECT("U"&amp;(ROW()+12*(($AN311-1)*3+$AO311)-ROW())/12+5):INDIRECT("AF"&amp;(ROW()+12*(($AN311-1)*3+$AO311)-ROW())/12+5),AS311)</f>
        <v>0</v>
      </c>
      <c r="AU311" s="62">
        <f ca="1">IF(AND(AQ311+AS311&gt;0,AR311+AT311&gt;0),COUNTIF(AU$6:AU310,"&gt;0")+1,0)</f>
        <v>0</v>
      </c>
    </row>
    <row r="312" spans="40:47">
      <c r="AN312" s="62">
        <v>9</v>
      </c>
      <c r="AO312" s="62">
        <v>2</v>
      </c>
      <c r="AP312" s="62">
        <v>7</v>
      </c>
      <c r="AQ312" s="64">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62">
        <f ca="1">COUNTIF(INDIRECT("H"&amp;(ROW()+12*(($AN312-1)*3+$AO312)-ROW())/12+5):INDIRECT("S"&amp;(ROW()+12*(($AN312-1)*3+$AO312)-ROW())/12+5),AQ312)</f>
        <v>0</v>
      </c>
      <c r="AS312" s="64">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62">
        <f ca="1">COUNTIF(INDIRECT("U"&amp;(ROW()+12*(($AN312-1)*3+$AO312)-ROW())/12+5):INDIRECT("AF"&amp;(ROW()+12*(($AN312-1)*3+$AO312)-ROW())/12+5),AS312)</f>
        <v>0</v>
      </c>
      <c r="AU312" s="62">
        <f ca="1">IF(AND(AQ312+AS312&gt;0,AR312+AT312&gt;0),COUNTIF(AU$6:AU311,"&gt;0")+1,0)</f>
        <v>0</v>
      </c>
    </row>
    <row r="313" spans="40:47">
      <c r="AN313" s="62">
        <v>9</v>
      </c>
      <c r="AO313" s="62">
        <v>2</v>
      </c>
      <c r="AP313" s="62">
        <v>8</v>
      </c>
      <c r="AQ313" s="64">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62">
        <f ca="1">COUNTIF(INDIRECT("H"&amp;(ROW()+12*(($AN313-1)*3+$AO313)-ROW())/12+5):INDIRECT("S"&amp;(ROW()+12*(($AN313-1)*3+$AO313)-ROW())/12+5),AQ313)</f>
        <v>0</v>
      </c>
      <c r="AS313" s="64">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62">
        <f ca="1">COUNTIF(INDIRECT("U"&amp;(ROW()+12*(($AN313-1)*3+$AO313)-ROW())/12+5):INDIRECT("AF"&amp;(ROW()+12*(($AN313-1)*3+$AO313)-ROW())/12+5),AS313)</f>
        <v>0</v>
      </c>
      <c r="AU313" s="62">
        <f ca="1">IF(AND(AQ313+AS313&gt;0,AR313+AT313&gt;0),COUNTIF(AU$6:AU312,"&gt;0")+1,0)</f>
        <v>0</v>
      </c>
    </row>
    <row r="314" spans="40:47">
      <c r="AN314" s="62">
        <v>9</v>
      </c>
      <c r="AO314" s="62">
        <v>2</v>
      </c>
      <c r="AP314" s="62">
        <v>9</v>
      </c>
      <c r="AQ314" s="64">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62">
        <f ca="1">COUNTIF(INDIRECT("H"&amp;(ROW()+12*(($AN314-1)*3+$AO314)-ROW())/12+5):INDIRECT("S"&amp;(ROW()+12*(($AN314-1)*3+$AO314)-ROW())/12+5),AQ314)</f>
        <v>0</v>
      </c>
      <c r="AS314" s="64">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62">
        <f ca="1">COUNTIF(INDIRECT("U"&amp;(ROW()+12*(($AN314-1)*3+$AO314)-ROW())/12+5):INDIRECT("AF"&amp;(ROW()+12*(($AN314-1)*3+$AO314)-ROW())/12+5),AS314)</f>
        <v>0</v>
      </c>
      <c r="AU314" s="62">
        <f ca="1">IF(AND(AQ314+AS314&gt;0,AR314+AT314&gt;0),COUNTIF(AU$6:AU313,"&gt;0")+1,0)</f>
        <v>0</v>
      </c>
    </row>
    <row r="315" spans="40:47">
      <c r="AN315" s="62">
        <v>9</v>
      </c>
      <c r="AO315" s="62">
        <v>2</v>
      </c>
      <c r="AP315" s="62">
        <v>10</v>
      </c>
      <c r="AQ315" s="64">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62">
        <f ca="1">COUNTIF(INDIRECT("H"&amp;(ROW()+12*(($AN315-1)*3+$AO315)-ROW())/12+5):INDIRECT("S"&amp;(ROW()+12*(($AN315-1)*3+$AO315)-ROW())/12+5),AQ315)</f>
        <v>0</v>
      </c>
      <c r="AS315" s="64">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62">
        <f ca="1">COUNTIF(INDIRECT("U"&amp;(ROW()+12*(($AN315-1)*3+$AO315)-ROW())/12+5):INDIRECT("AF"&amp;(ROW()+12*(($AN315-1)*3+$AO315)-ROW())/12+5),AS315)</f>
        <v>0</v>
      </c>
      <c r="AU315" s="62">
        <f ca="1">IF(AND(AQ315+AS315&gt;0,AR315+AT315&gt;0),COUNTIF(AU$6:AU314,"&gt;0")+1,0)</f>
        <v>0</v>
      </c>
    </row>
    <row r="316" spans="40:47">
      <c r="AN316" s="62">
        <v>9</v>
      </c>
      <c r="AO316" s="62">
        <v>2</v>
      </c>
      <c r="AP316" s="62">
        <v>11</v>
      </c>
      <c r="AQ316" s="64">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62">
        <f ca="1">COUNTIF(INDIRECT("H"&amp;(ROW()+12*(($AN316-1)*3+$AO316)-ROW())/12+5):INDIRECT("S"&amp;(ROW()+12*(($AN316-1)*3+$AO316)-ROW())/12+5),AQ316)</f>
        <v>0</v>
      </c>
      <c r="AS316" s="64">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62">
        <f ca="1">COUNTIF(INDIRECT("U"&amp;(ROW()+12*(($AN316-1)*3+$AO316)-ROW())/12+5):INDIRECT("AF"&amp;(ROW()+12*(($AN316-1)*3+$AO316)-ROW())/12+5),AS316)</f>
        <v>0</v>
      </c>
      <c r="AU316" s="62">
        <f ca="1">IF(AND(AQ316+AS316&gt;0,AR316+AT316&gt;0),COUNTIF(AU$6:AU315,"&gt;0")+1,0)</f>
        <v>0</v>
      </c>
    </row>
    <row r="317" spans="40:47">
      <c r="AN317" s="62">
        <v>9</v>
      </c>
      <c r="AO317" s="62">
        <v>2</v>
      </c>
      <c r="AP317" s="62">
        <v>12</v>
      </c>
      <c r="AQ317" s="64">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62">
        <f ca="1">COUNTIF(INDIRECT("H"&amp;(ROW()+12*(($AN317-1)*3+$AO317)-ROW())/12+5):INDIRECT("S"&amp;(ROW()+12*(($AN317-1)*3+$AO317)-ROW())/12+5),AQ317)</f>
        <v>0</v>
      </c>
      <c r="AS317" s="64">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62">
        <f ca="1">COUNTIF(INDIRECT("U"&amp;(ROW()+12*(($AN317-1)*3+$AO317)-ROW())/12+5):INDIRECT("AF"&amp;(ROW()+12*(($AN317-1)*3+$AO317)-ROW())/12+5),AS317)</f>
        <v>0</v>
      </c>
      <c r="AU317" s="62">
        <f ca="1">IF(AND(AQ317+AS317&gt;0,AR317+AT317&gt;0),COUNTIF(AU$6:AU316,"&gt;0")+1,0)</f>
        <v>0</v>
      </c>
    </row>
    <row r="318" spans="40:47">
      <c r="AN318" s="62">
        <v>9</v>
      </c>
      <c r="AO318" s="62">
        <v>3</v>
      </c>
      <c r="AP318" s="62">
        <v>1</v>
      </c>
      <c r="AQ318" s="64">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62">
        <f ca="1">COUNTIF(INDIRECT("H"&amp;(ROW()+12*(($AN318-1)*3+$AO318)-ROW())/12+5):INDIRECT("S"&amp;(ROW()+12*(($AN318-1)*3+$AO318)-ROW())/12+5),AQ318)</f>
        <v>0</v>
      </c>
      <c r="AS318" s="64">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62">
        <f ca="1">COUNTIF(INDIRECT("U"&amp;(ROW()+12*(($AN318-1)*3+$AO318)-ROW())/12+5):INDIRECT("AF"&amp;(ROW()+12*(($AN318-1)*3+$AO318)-ROW())/12+5),AS318)</f>
        <v>0</v>
      </c>
      <c r="AU318" s="62">
        <f ca="1">IF(AND(AQ318+AS318&gt;0,AR318+AT318&gt;0),COUNTIF(AU$6:AU317,"&gt;0")+1,0)</f>
        <v>0</v>
      </c>
    </row>
    <row r="319" spans="40:47">
      <c r="AN319" s="62">
        <v>9</v>
      </c>
      <c r="AO319" s="62">
        <v>3</v>
      </c>
      <c r="AP319" s="62">
        <v>2</v>
      </c>
      <c r="AQ319" s="64">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62">
        <f ca="1">COUNTIF(INDIRECT("H"&amp;(ROW()+12*(($AN319-1)*3+$AO319)-ROW())/12+5):INDIRECT("S"&amp;(ROW()+12*(($AN319-1)*3+$AO319)-ROW())/12+5),AQ319)</f>
        <v>0</v>
      </c>
      <c r="AS319" s="64">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62">
        <f ca="1">COUNTIF(INDIRECT("U"&amp;(ROW()+12*(($AN319-1)*3+$AO319)-ROW())/12+5):INDIRECT("AF"&amp;(ROW()+12*(($AN319-1)*3+$AO319)-ROW())/12+5),AS319)</f>
        <v>0</v>
      </c>
      <c r="AU319" s="62">
        <f ca="1">IF(AND(AQ319+AS319&gt;0,AR319+AT319&gt;0),COUNTIF(AU$6:AU318,"&gt;0")+1,0)</f>
        <v>0</v>
      </c>
    </row>
    <row r="320" spans="40:47">
      <c r="AN320" s="62">
        <v>9</v>
      </c>
      <c r="AO320" s="62">
        <v>3</v>
      </c>
      <c r="AP320" s="62">
        <v>3</v>
      </c>
      <c r="AQ320" s="64">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62">
        <f ca="1">COUNTIF(INDIRECT("H"&amp;(ROW()+12*(($AN320-1)*3+$AO320)-ROW())/12+5):INDIRECT("S"&amp;(ROW()+12*(($AN320-1)*3+$AO320)-ROW())/12+5),AQ320)</f>
        <v>0</v>
      </c>
      <c r="AS320" s="64">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62">
        <f ca="1">COUNTIF(INDIRECT("U"&amp;(ROW()+12*(($AN320-1)*3+$AO320)-ROW())/12+5):INDIRECT("AF"&amp;(ROW()+12*(($AN320-1)*3+$AO320)-ROW())/12+5),AS320)</f>
        <v>0</v>
      </c>
      <c r="AU320" s="62">
        <f ca="1">IF(AND(AQ320+AS320&gt;0,AR320+AT320&gt;0),COUNTIF(AU$6:AU319,"&gt;0")+1,0)</f>
        <v>0</v>
      </c>
    </row>
    <row r="321" spans="40:47">
      <c r="AN321" s="62">
        <v>9</v>
      </c>
      <c r="AO321" s="62">
        <v>3</v>
      </c>
      <c r="AP321" s="62">
        <v>4</v>
      </c>
      <c r="AQ321" s="64">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62">
        <f ca="1">COUNTIF(INDIRECT("H"&amp;(ROW()+12*(($AN321-1)*3+$AO321)-ROW())/12+5):INDIRECT("S"&amp;(ROW()+12*(($AN321-1)*3+$AO321)-ROW())/12+5),AQ321)</f>
        <v>0</v>
      </c>
      <c r="AS321" s="64">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62">
        <f ca="1">COUNTIF(INDIRECT("U"&amp;(ROW()+12*(($AN321-1)*3+$AO321)-ROW())/12+5):INDIRECT("AF"&amp;(ROW()+12*(($AN321-1)*3+$AO321)-ROW())/12+5),AS321)</f>
        <v>0</v>
      </c>
      <c r="AU321" s="62">
        <f ca="1">IF(AND(AQ321+AS321&gt;0,AR321+AT321&gt;0),COUNTIF(AU$6:AU320,"&gt;0")+1,0)</f>
        <v>0</v>
      </c>
    </row>
    <row r="322" spans="40:47">
      <c r="AN322" s="62">
        <v>9</v>
      </c>
      <c r="AO322" s="62">
        <v>3</v>
      </c>
      <c r="AP322" s="62">
        <v>5</v>
      </c>
      <c r="AQ322" s="64">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62">
        <f ca="1">COUNTIF(INDIRECT("H"&amp;(ROW()+12*(($AN322-1)*3+$AO322)-ROW())/12+5):INDIRECT("S"&amp;(ROW()+12*(($AN322-1)*3+$AO322)-ROW())/12+5),AQ322)</f>
        <v>0</v>
      </c>
      <c r="AS322" s="64">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62">
        <f ca="1">COUNTIF(INDIRECT("U"&amp;(ROW()+12*(($AN322-1)*3+$AO322)-ROW())/12+5):INDIRECT("AF"&amp;(ROW()+12*(($AN322-1)*3+$AO322)-ROW())/12+5),AS322)</f>
        <v>0</v>
      </c>
      <c r="AU322" s="62">
        <f ca="1">IF(AND(AQ322+AS322&gt;0,AR322+AT322&gt;0),COUNTIF(AU$6:AU321,"&gt;0")+1,0)</f>
        <v>0</v>
      </c>
    </row>
    <row r="323" spans="40:47">
      <c r="AN323" s="62">
        <v>9</v>
      </c>
      <c r="AO323" s="62">
        <v>3</v>
      </c>
      <c r="AP323" s="62">
        <v>6</v>
      </c>
      <c r="AQ323" s="64">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62">
        <f ca="1">COUNTIF(INDIRECT("H"&amp;(ROW()+12*(($AN323-1)*3+$AO323)-ROW())/12+5):INDIRECT("S"&amp;(ROW()+12*(($AN323-1)*3+$AO323)-ROW())/12+5),AQ323)</f>
        <v>0</v>
      </c>
      <c r="AS323" s="64">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62">
        <f ca="1">COUNTIF(INDIRECT("U"&amp;(ROW()+12*(($AN323-1)*3+$AO323)-ROW())/12+5):INDIRECT("AF"&amp;(ROW()+12*(($AN323-1)*3+$AO323)-ROW())/12+5),AS323)</f>
        <v>0</v>
      </c>
      <c r="AU323" s="62">
        <f ca="1">IF(AND(AQ323+AS323&gt;0,AR323+AT323&gt;0),COUNTIF(AU$6:AU322,"&gt;0")+1,0)</f>
        <v>0</v>
      </c>
    </row>
    <row r="324" spans="40:47">
      <c r="AN324" s="62">
        <v>9</v>
      </c>
      <c r="AO324" s="62">
        <v>3</v>
      </c>
      <c r="AP324" s="62">
        <v>7</v>
      </c>
      <c r="AQ324" s="64">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62">
        <f ca="1">COUNTIF(INDIRECT("H"&amp;(ROW()+12*(($AN324-1)*3+$AO324)-ROW())/12+5):INDIRECT("S"&amp;(ROW()+12*(($AN324-1)*3+$AO324)-ROW())/12+5),AQ324)</f>
        <v>0</v>
      </c>
      <c r="AS324" s="64">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62">
        <f ca="1">COUNTIF(INDIRECT("U"&amp;(ROW()+12*(($AN324-1)*3+$AO324)-ROW())/12+5):INDIRECT("AF"&amp;(ROW()+12*(($AN324-1)*3+$AO324)-ROW())/12+5),AS324)</f>
        <v>0</v>
      </c>
      <c r="AU324" s="62">
        <f ca="1">IF(AND(AQ324+AS324&gt;0,AR324+AT324&gt;0),COUNTIF(AU$6:AU323,"&gt;0")+1,0)</f>
        <v>0</v>
      </c>
    </row>
    <row r="325" spans="40:47">
      <c r="AN325" s="62">
        <v>9</v>
      </c>
      <c r="AO325" s="62">
        <v>3</v>
      </c>
      <c r="AP325" s="62">
        <v>8</v>
      </c>
      <c r="AQ325" s="64">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62">
        <f ca="1">COUNTIF(INDIRECT("H"&amp;(ROW()+12*(($AN325-1)*3+$AO325)-ROW())/12+5):INDIRECT("S"&amp;(ROW()+12*(($AN325-1)*3+$AO325)-ROW())/12+5),AQ325)</f>
        <v>0</v>
      </c>
      <c r="AS325" s="64">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62">
        <f ca="1">COUNTIF(INDIRECT("U"&amp;(ROW()+12*(($AN325-1)*3+$AO325)-ROW())/12+5):INDIRECT("AF"&amp;(ROW()+12*(($AN325-1)*3+$AO325)-ROW())/12+5),AS325)</f>
        <v>0</v>
      </c>
      <c r="AU325" s="62">
        <f ca="1">IF(AND(AQ325+AS325&gt;0,AR325+AT325&gt;0),COUNTIF(AU$6:AU324,"&gt;0")+1,0)</f>
        <v>0</v>
      </c>
    </row>
    <row r="326" spans="40:47">
      <c r="AN326" s="62">
        <v>9</v>
      </c>
      <c r="AO326" s="62">
        <v>3</v>
      </c>
      <c r="AP326" s="62">
        <v>9</v>
      </c>
      <c r="AQ326" s="64">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62">
        <f ca="1">COUNTIF(INDIRECT("H"&amp;(ROW()+12*(($AN326-1)*3+$AO326)-ROW())/12+5):INDIRECT("S"&amp;(ROW()+12*(($AN326-1)*3+$AO326)-ROW())/12+5),AQ326)</f>
        <v>0</v>
      </c>
      <c r="AS326" s="64">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62">
        <f ca="1">COUNTIF(INDIRECT("U"&amp;(ROW()+12*(($AN326-1)*3+$AO326)-ROW())/12+5):INDIRECT("AF"&amp;(ROW()+12*(($AN326-1)*3+$AO326)-ROW())/12+5),AS326)</f>
        <v>0</v>
      </c>
      <c r="AU326" s="62">
        <f ca="1">IF(AND(AQ326+AS326&gt;0,AR326+AT326&gt;0),COUNTIF(AU$6:AU325,"&gt;0")+1,0)</f>
        <v>0</v>
      </c>
    </row>
    <row r="327" spans="40:47">
      <c r="AN327" s="62">
        <v>9</v>
      </c>
      <c r="AO327" s="62">
        <v>3</v>
      </c>
      <c r="AP327" s="62">
        <v>10</v>
      </c>
      <c r="AQ327" s="64">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62">
        <f ca="1">COUNTIF(INDIRECT("H"&amp;(ROW()+12*(($AN327-1)*3+$AO327)-ROW())/12+5):INDIRECT("S"&amp;(ROW()+12*(($AN327-1)*3+$AO327)-ROW())/12+5),AQ327)</f>
        <v>0</v>
      </c>
      <c r="AS327" s="64">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62">
        <f ca="1">COUNTIF(INDIRECT("U"&amp;(ROW()+12*(($AN327-1)*3+$AO327)-ROW())/12+5):INDIRECT("AF"&amp;(ROW()+12*(($AN327-1)*3+$AO327)-ROW())/12+5),AS327)</f>
        <v>0</v>
      </c>
      <c r="AU327" s="62">
        <f ca="1">IF(AND(AQ327+AS327&gt;0,AR327+AT327&gt;0),COUNTIF(AU$6:AU326,"&gt;0")+1,0)</f>
        <v>0</v>
      </c>
    </row>
    <row r="328" spans="40:47">
      <c r="AN328" s="62">
        <v>9</v>
      </c>
      <c r="AO328" s="62">
        <v>3</v>
      </c>
      <c r="AP328" s="62">
        <v>11</v>
      </c>
      <c r="AQ328" s="64">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62">
        <f ca="1">COUNTIF(INDIRECT("H"&amp;(ROW()+12*(($AN328-1)*3+$AO328)-ROW())/12+5):INDIRECT("S"&amp;(ROW()+12*(($AN328-1)*3+$AO328)-ROW())/12+5),AQ328)</f>
        <v>0</v>
      </c>
      <c r="AS328" s="64">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62">
        <f ca="1">COUNTIF(INDIRECT("U"&amp;(ROW()+12*(($AN328-1)*3+$AO328)-ROW())/12+5):INDIRECT("AF"&amp;(ROW()+12*(($AN328-1)*3+$AO328)-ROW())/12+5),AS328)</f>
        <v>0</v>
      </c>
      <c r="AU328" s="62">
        <f ca="1">IF(AND(AQ328+AS328&gt;0,AR328+AT328&gt;0),COUNTIF(AU$6:AU327,"&gt;0")+1,0)</f>
        <v>0</v>
      </c>
    </row>
    <row r="329" spans="40:47">
      <c r="AN329" s="62">
        <v>9</v>
      </c>
      <c r="AO329" s="62">
        <v>3</v>
      </c>
      <c r="AP329" s="62">
        <v>12</v>
      </c>
      <c r="AQ329" s="64">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62">
        <f ca="1">COUNTIF(INDIRECT("H"&amp;(ROW()+12*(($AN329-1)*3+$AO329)-ROW())/12+5):INDIRECT("S"&amp;(ROW()+12*(($AN329-1)*3+$AO329)-ROW())/12+5),AQ329)</f>
        <v>0</v>
      </c>
      <c r="AS329" s="64">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62">
        <f ca="1">COUNTIF(INDIRECT("U"&amp;(ROW()+12*(($AN329-1)*3+$AO329)-ROW())/12+5):INDIRECT("AF"&amp;(ROW()+12*(($AN329-1)*3+$AO329)-ROW())/12+5),AS329)</f>
        <v>0</v>
      </c>
      <c r="AU329" s="62">
        <f ca="1">IF(AND(AQ329+AS329&gt;0,AR329+AT329&gt;0),COUNTIF(AU$6:AU328,"&gt;0")+1,0)</f>
        <v>0</v>
      </c>
    </row>
    <row r="330" spans="40:47">
      <c r="AN330" s="62">
        <v>10</v>
      </c>
      <c r="AO330" s="62">
        <v>1</v>
      </c>
      <c r="AP330" s="62">
        <v>1</v>
      </c>
      <c r="AQ330" s="64">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62">
        <f ca="1">COUNTIF(INDIRECT("H"&amp;(ROW()+12*(($AN330-1)*3+$AO330)-ROW())/12+5):INDIRECT("S"&amp;(ROW()+12*(($AN330-1)*3+$AO330)-ROW())/12+5),AQ330)</f>
        <v>0</v>
      </c>
      <c r="AS330" s="64">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62">
        <f ca="1">COUNTIF(INDIRECT("U"&amp;(ROW()+12*(($AN330-1)*3+$AO330)-ROW())/12+5):INDIRECT("AF"&amp;(ROW()+12*(($AN330-1)*3+$AO330)-ROW())/12+5),AS330)</f>
        <v>0</v>
      </c>
      <c r="AU330" s="62">
        <f ca="1">IF(AND(AQ330+AS330&gt;0,AR330+AT330&gt;0),COUNTIF(AU$6:AU329,"&gt;0")+1,0)</f>
        <v>0</v>
      </c>
    </row>
    <row r="331" spans="40:47">
      <c r="AN331" s="62">
        <v>10</v>
      </c>
      <c r="AO331" s="62">
        <v>1</v>
      </c>
      <c r="AP331" s="62">
        <v>2</v>
      </c>
      <c r="AQ331" s="64">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62">
        <f ca="1">COUNTIF(INDIRECT("H"&amp;(ROW()+12*(($AN331-1)*3+$AO331)-ROW())/12+5):INDIRECT("S"&amp;(ROW()+12*(($AN331-1)*3+$AO331)-ROW())/12+5),AQ331)</f>
        <v>0</v>
      </c>
      <c r="AS331" s="64">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62">
        <f ca="1">COUNTIF(INDIRECT("U"&amp;(ROW()+12*(($AN331-1)*3+$AO331)-ROW())/12+5):INDIRECT("AF"&amp;(ROW()+12*(($AN331-1)*3+$AO331)-ROW())/12+5),AS331)</f>
        <v>0</v>
      </c>
      <c r="AU331" s="62">
        <f ca="1">IF(AND(AQ331+AS331&gt;0,AR331+AT331&gt;0),COUNTIF(AU$6:AU330,"&gt;0")+1,0)</f>
        <v>0</v>
      </c>
    </row>
    <row r="332" spans="40:47">
      <c r="AN332" s="62">
        <v>10</v>
      </c>
      <c r="AO332" s="62">
        <v>1</v>
      </c>
      <c r="AP332" s="62">
        <v>3</v>
      </c>
      <c r="AQ332" s="64">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62">
        <f ca="1">COUNTIF(INDIRECT("H"&amp;(ROW()+12*(($AN332-1)*3+$AO332)-ROW())/12+5):INDIRECT("S"&amp;(ROW()+12*(($AN332-1)*3+$AO332)-ROW())/12+5),AQ332)</f>
        <v>0</v>
      </c>
      <c r="AS332" s="64">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62">
        <f ca="1">COUNTIF(INDIRECT("U"&amp;(ROW()+12*(($AN332-1)*3+$AO332)-ROW())/12+5):INDIRECT("AF"&amp;(ROW()+12*(($AN332-1)*3+$AO332)-ROW())/12+5),AS332)</f>
        <v>0</v>
      </c>
      <c r="AU332" s="62">
        <f ca="1">IF(AND(AQ332+AS332&gt;0,AR332+AT332&gt;0),COUNTIF(AU$6:AU331,"&gt;0")+1,0)</f>
        <v>0</v>
      </c>
    </row>
    <row r="333" spans="40:47">
      <c r="AN333" s="62">
        <v>10</v>
      </c>
      <c r="AO333" s="62">
        <v>1</v>
      </c>
      <c r="AP333" s="62">
        <v>4</v>
      </c>
      <c r="AQ333" s="64">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62">
        <f ca="1">COUNTIF(INDIRECT("H"&amp;(ROW()+12*(($AN333-1)*3+$AO333)-ROW())/12+5):INDIRECT("S"&amp;(ROW()+12*(($AN333-1)*3+$AO333)-ROW())/12+5),AQ333)</f>
        <v>0</v>
      </c>
      <c r="AS333" s="64">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62">
        <f ca="1">COUNTIF(INDIRECT("U"&amp;(ROW()+12*(($AN333-1)*3+$AO333)-ROW())/12+5):INDIRECT("AF"&amp;(ROW()+12*(($AN333-1)*3+$AO333)-ROW())/12+5),AS333)</f>
        <v>0</v>
      </c>
      <c r="AU333" s="62">
        <f ca="1">IF(AND(AQ333+AS333&gt;0,AR333+AT333&gt;0),COUNTIF(AU$6:AU332,"&gt;0")+1,0)</f>
        <v>0</v>
      </c>
    </row>
    <row r="334" spans="40:47">
      <c r="AN334" s="62">
        <v>10</v>
      </c>
      <c r="AO334" s="62">
        <v>1</v>
      </c>
      <c r="AP334" s="62">
        <v>5</v>
      </c>
      <c r="AQ334" s="64">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62">
        <f ca="1">COUNTIF(INDIRECT("H"&amp;(ROW()+12*(($AN334-1)*3+$AO334)-ROW())/12+5):INDIRECT("S"&amp;(ROW()+12*(($AN334-1)*3+$AO334)-ROW())/12+5),AQ334)</f>
        <v>0</v>
      </c>
      <c r="AS334" s="64">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62">
        <f ca="1">COUNTIF(INDIRECT("U"&amp;(ROW()+12*(($AN334-1)*3+$AO334)-ROW())/12+5):INDIRECT("AF"&amp;(ROW()+12*(($AN334-1)*3+$AO334)-ROW())/12+5),AS334)</f>
        <v>0</v>
      </c>
      <c r="AU334" s="62">
        <f ca="1">IF(AND(AQ334+AS334&gt;0,AR334+AT334&gt;0),COUNTIF(AU$6:AU333,"&gt;0")+1,0)</f>
        <v>0</v>
      </c>
    </row>
    <row r="335" spans="40:47">
      <c r="AN335" s="62">
        <v>10</v>
      </c>
      <c r="AO335" s="62">
        <v>1</v>
      </c>
      <c r="AP335" s="62">
        <v>6</v>
      </c>
      <c r="AQ335" s="64">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62">
        <f ca="1">COUNTIF(INDIRECT("H"&amp;(ROW()+12*(($AN335-1)*3+$AO335)-ROW())/12+5):INDIRECT("S"&amp;(ROW()+12*(($AN335-1)*3+$AO335)-ROW())/12+5),AQ335)</f>
        <v>0</v>
      </c>
      <c r="AS335" s="64">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62">
        <f ca="1">COUNTIF(INDIRECT("U"&amp;(ROW()+12*(($AN335-1)*3+$AO335)-ROW())/12+5):INDIRECT("AF"&amp;(ROW()+12*(($AN335-1)*3+$AO335)-ROW())/12+5),AS335)</f>
        <v>0</v>
      </c>
      <c r="AU335" s="62">
        <f ca="1">IF(AND(AQ335+AS335&gt;0,AR335+AT335&gt;0),COUNTIF(AU$6:AU334,"&gt;0")+1,0)</f>
        <v>0</v>
      </c>
    </row>
    <row r="336" spans="40:47">
      <c r="AN336" s="62">
        <v>10</v>
      </c>
      <c r="AO336" s="62">
        <v>1</v>
      </c>
      <c r="AP336" s="62">
        <v>7</v>
      </c>
      <c r="AQ336" s="64">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62">
        <f ca="1">COUNTIF(INDIRECT("H"&amp;(ROW()+12*(($AN336-1)*3+$AO336)-ROW())/12+5):INDIRECT("S"&amp;(ROW()+12*(($AN336-1)*3+$AO336)-ROW())/12+5),AQ336)</f>
        <v>0</v>
      </c>
      <c r="AS336" s="64">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62">
        <f ca="1">COUNTIF(INDIRECT("U"&amp;(ROW()+12*(($AN336-1)*3+$AO336)-ROW())/12+5):INDIRECT("AF"&amp;(ROW()+12*(($AN336-1)*3+$AO336)-ROW())/12+5),AS336)</f>
        <v>0</v>
      </c>
      <c r="AU336" s="62">
        <f ca="1">IF(AND(AQ336+AS336&gt;0,AR336+AT336&gt;0),COUNTIF(AU$6:AU335,"&gt;0")+1,0)</f>
        <v>0</v>
      </c>
    </row>
    <row r="337" spans="40:47">
      <c r="AN337" s="62">
        <v>10</v>
      </c>
      <c r="AO337" s="62">
        <v>1</v>
      </c>
      <c r="AP337" s="62">
        <v>8</v>
      </c>
      <c r="AQ337" s="64">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62">
        <f ca="1">COUNTIF(INDIRECT("H"&amp;(ROW()+12*(($AN337-1)*3+$AO337)-ROW())/12+5):INDIRECT("S"&amp;(ROW()+12*(($AN337-1)*3+$AO337)-ROW())/12+5),AQ337)</f>
        <v>0</v>
      </c>
      <c r="AS337" s="64">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62">
        <f ca="1">COUNTIF(INDIRECT("U"&amp;(ROW()+12*(($AN337-1)*3+$AO337)-ROW())/12+5):INDIRECT("AF"&amp;(ROW()+12*(($AN337-1)*3+$AO337)-ROW())/12+5),AS337)</f>
        <v>0</v>
      </c>
      <c r="AU337" s="62">
        <f ca="1">IF(AND(AQ337+AS337&gt;0,AR337+AT337&gt;0),COUNTIF(AU$6:AU336,"&gt;0")+1,0)</f>
        <v>0</v>
      </c>
    </row>
    <row r="338" spans="40:47">
      <c r="AN338" s="62">
        <v>10</v>
      </c>
      <c r="AO338" s="62">
        <v>1</v>
      </c>
      <c r="AP338" s="62">
        <v>9</v>
      </c>
      <c r="AQ338" s="64">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62">
        <f ca="1">COUNTIF(INDIRECT("H"&amp;(ROW()+12*(($AN338-1)*3+$AO338)-ROW())/12+5):INDIRECT("S"&amp;(ROW()+12*(($AN338-1)*3+$AO338)-ROW())/12+5),AQ338)</f>
        <v>0</v>
      </c>
      <c r="AS338" s="64">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62">
        <f ca="1">COUNTIF(INDIRECT("U"&amp;(ROW()+12*(($AN338-1)*3+$AO338)-ROW())/12+5):INDIRECT("AF"&amp;(ROW()+12*(($AN338-1)*3+$AO338)-ROW())/12+5),AS338)</f>
        <v>0</v>
      </c>
      <c r="AU338" s="62">
        <f ca="1">IF(AND(AQ338+AS338&gt;0,AR338+AT338&gt;0),COUNTIF(AU$6:AU337,"&gt;0")+1,0)</f>
        <v>0</v>
      </c>
    </row>
    <row r="339" spans="40:47">
      <c r="AN339" s="62">
        <v>10</v>
      </c>
      <c r="AO339" s="62">
        <v>1</v>
      </c>
      <c r="AP339" s="62">
        <v>10</v>
      </c>
      <c r="AQ339" s="64">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62">
        <f ca="1">COUNTIF(INDIRECT("H"&amp;(ROW()+12*(($AN339-1)*3+$AO339)-ROW())/12+5):INDIRECT("S"&amp;(ROW()+12*(($AN339-1)*3+$AO339)-ROW())/12+5),AQ339)</f>
        <v>0</v>
      </c>
      <c r="AS339" s="64">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62">
        <f ca="1">COUNTIF(INDIRECT("U"&amp;(ROW()+12*(($AN339-1)*3+$AO339)-ROW())/12+5):INDIRECT("AF"&amp;(ROW()+12*(($AN339-1)*3+$AO339)-ROW())/12+5),AS339)</f>
        <v>0</v>
      </c>
      <c r="AU339" s="62">
        <f ca="1">IF(AND(AQ339+AS339&gt;0,AR339+AT339&gt;0),COUNTIF(AU$6:AU338,"&gt;0")+1,0)</f>
        <v>0</v>
      </c>
    </row>
    <row r="340" spans="40:47">
      <c r="AN340" s="62">
        <v>10</v>
      </c>
      <c r="AO340" s="62">
        <v>1</v>
      </c>
      <c r="AP340" s="62">
        <v>11</v>
      </c>
      <c r="AQ340" s="64">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62">
        <f ca="1">COUNTIF(INDIRECT("H"&amp;(ROW()+12*(($AN340-1)*3+$AO340)-ROW())/12+5):INDIRECT("S"&amp;(ROW()+12*(($AN340-1)*3+$AO340)-ROW())/12+5),AQ340)</f>
        <v>0</v>
      </c>
      <c r="AS340" s="64">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62">
        <f ca="1">COUNTIF(INDIRECT("U"&amp;(ROW()+12*(($AN340-1)*3+$AO340)-ROW())/12+5):INDIRECT("AF"&amp;(ROW()+12*(($AN340-1)*3+$AO340)-ROW())/12+5),AS340)</f>
        <v>0</v>
      </c>
      <c r="AU340" s="62">
        <f ca="1">IF(AND(AQ340+AS340&gt;0,AR340+AT340&gt;0),COUNTIF(AU$6:AU339,"&gt;0")+1,0)</f>
        <v>0</v>
      </c>
    </row>
    <row r="341" spans="40:47">
      <c r="AN341" s="62">
        <v>10</v>
      </c>
      <c r="AO341" s="62">
        <v>1</v>
      </c>
      <c r="AP341" s="62">
        <v>12</v>
      </c>
      <c r="AQ341" s="64">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62">
        <f ca="1">COUNTIF(INDIRECT("H"&amp;(ROW()+12*(($AN341-1)*3+$AO341)-ROW())/12+5):INDIRECT("S"&amp;(ROW()+12*(($AN341-1)*3+$AO341)-ROW())/12+5),AQ341)</f>
        <v>0</v>
      </c>
      <c r="AS341" s="64">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62">
        <f ca="1">COUNTIF(INDIRECT("U"&amp;(ROW()+12*(($AN341-1)*3+$AO341)-ROW())/12+5):INDIRECT("AF"&amp;(ROW()+12*(($AN341-1)*3+$AO341)-ROW())/12+5),AS341)</f>
        <v>0</v>
      </c>
      <c r="AU341" s="62">
        <f ca="1">IF(AND(AQ341+AS341&gt;0,AR341+AT341&gt;0),COUNTIF(AU$6:AU340,"&gt;0")+1,0)</f>
        <v>0</v>
      </c>
    </row>
    <row r="342" spans="40:47">
      <c r="AN342" s="62">
        <v>10</v>
      </c>
      <c r="AO342" s="62">
        <v>2</v>
      </c>
      <c r="AP342" s="62">
        <v>1</v>
      </c>
      <c r="AQ342" s="64">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62">
        <f ca="1">COUNTIF(INDIRECT("H"&amp;(ROW()+12*(($AN342-1)*3+$AO342)-ROW())/12+5):INDIRECT("S"&amp;(ROW()+12*(($AN342-1)*3+$AO342)-ROW())/12+5),AQ342)</f>
        <v>0</v>
      </c>
      <c r="AS342" s="64">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62">
        <f ca="1">COUNTIF(INDIRECT("U"&amp;(ROW()+12*(($AN342-1)*3+$AO342)-ROW())/12+5):INDIRECT("AF"&amp;(ROW()+12*(($AN342-1)*3+$AO342)-ROW())/12+5),AS342)</f>
        <v>0</v>
      </c>
      <c r="AU342" s="62">
        <f ca="1">IF(AND(AQ342+AS342&gt;0,AR342+AT342&gt;0),COUNTIF(AU$6:AU341,"&gt;0")+1,0)</f>
        <v>0</v>
      </c>
    </row>
    <row r="343" spans="40:47">
      <c r="AN343" s="62">
        <v>10</v>
      </c>
      <c r="AO343" s="62">
        <v>2</v>
      </c>
      <c r="AP343" s="62">
        <v>2</v>
      </c>
      <c r="AQ343" s="64">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62">
        <f ca="1">COUNTIF(INDIRECT("H"&amp;(ROW()+12*(($AN343-1)*3+$AO343)-ROW())/12+5):INDIRECT("S"&amp;(ROW()+12*(($AN343-1)*3+$AO343)-ROW())/12+5),AQ343)</f>
        <v>0</v>
      </c>
      <c r="AS343" s="64">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62">
        <f ca="1">COUNTIF(INDIRECT("U"&amp;(ROW()+12*(($AN343-1)*3+$AO343)-ROW())/12+5):INDIRECT("AF"&amp;(ROW()+12*(($AN343-1)*3+$AO343)-ROW())/12+5),AS343)</f>
        <v>0</v>
      </c>
      <c r="AU343" s="62">
        <f ca="1">IF(AND(AQ343+AS343&gt;0,AR343+AT343&gt;0),COUNTIF(AU$6:AU342,"&gt;0")+1,0)</f>
        <v>0</v>
      </c>
    </row>
    <row r="344" spans="40:47">
      <c r="AN344" s="62">
        <v>10</v>
      </c>
      <c r="AO344" s="62">
        <v>2</v>
      </c>
      <c r="AP344" s="62">
        <v>3</v>
      </c>
      <c r="AQ344" s="64">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62">
        <f ca="1">COUNTIF(INDIRECT("H"&amp;(ROW()+12*(($AN344-1)*3+$AO344)-ROW())/12+5):INDIRECT("S"&amp;(ROW()+12*(($AN344-1)*3+$AO344)-ROW())/12+5),AQ344)</f>
        <v>0</v>
      </c>
      <c r="AS344" s="64">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62">
        <f ca="1">COUNTIF(INDIRECT("U"&amp;(ROW()+12*(($AN344-1)*3+$AO344)-ROW())/12+5):INDIRECT("AF"&amp;(ROW()+12*(($AN344-1)*3+$AO344)-ROW())/12+5),AS344)</f>
        <v>0</v>
      </c>
      <c r="AU344" s="62">
        <f ca="1">IF(AND(AQ344+AS344&gt;0,AR344+AT344&gt;0),COUNTIF(AU$6:AU343,"&gt;0")+1,0)</f>
        <v>0</v>
      </c>
    </row>
    <row r="345" spans="40:47">
      <c r="AN345" s="62">
        <v>10</v>
      </c>
      <c r="AO345" s="62">
        <v>2</v>
      </c>
      <c r="AP345" s="62">
        <v>4</v>
      </c>
      <c r="AQ345" s="64">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62">
        <f ca="1">COUNTIF(INDIRECT("H"&amp;(ROW()+12*(($AN345-1)*3+$AO345)-ROW())/12+5):INDIRECT("S"&amp;(ROW()+12*(($AN345-1)*3+$AO345)-ROW())/12+5),AQ345)</f>
        <v>0</v>
      </c>
      <c r="AS345" s="64">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62">
        <f ca="1">COUNTIF(INDIRECT("U"&amp;(ROW()+12*(($AN345-1)*3+$AO345)-ROW())/12+5):INDIRECT("AF"&amp;(ROW()+12*(($AN345-1)*3+$AO345)-ROW())/12+5),AS345)</f>
        <v>0</v>
      </c>
      <c r="AU345" s="62">
        <f ca="1">IF(AND(AQ345+AS345&gt;0,AR345+AT345&gt;0),COUNTIF(AU$6:AU344,"&gt;0")+1,0)</f>
        <v>0</v>
      </c>
    </row>
    <row r="346" spans="40:47">
      <c r="AN346" s="62">
        <v>10</v>
      </c>
      <c r="AO346" s="62">
        <v>2</v>
      </c>
      <c r="AP346" s="62">
        <v>5</v>
      </c>
      <c r="AQ346" s="64">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62">
        <f ca="1">COUNTIF(INDIRECT("H"&amp;(ROW()+12*(($AN346-1)*3+$AO346)-ROW())/12+5):INDIRECT("S"&amp;(ROW()+12*(($AN346-1)*3+$AO346)-ROW())/12+5),AQ346)</f>
        <v>0</v>
      </c>
      <c r="AS346" s="64">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62">
        <f ca="1">COUNTIF(INDIRECT("U"&amp;(ROW()+12*(($AN346-1)*3+$AO346)-ROW())/12+5):INDIRECT("AF"&amp;(ROW()+12*(($AN346-1)*3+$AO346)-ROW())/12+5),AS346)</f>
        <v>0</v>
      </c>
      <c r="AU346" s="62">
        <f ca="1">IF(AND(AQ346+AS346&gt;0,AR346+AT346&gt;0),COUNTIF(AU$6:AU345,"&gt;0")+1,0)</f>
        <v>0</v>
      </c>
    </row>
    <row r="347" spans="40:47">
      <c r="AN347" s="62">
        <v>10</v>
      </c>
      <c r="AO347" s="62">
        <v>2</v>
      </c>
      <c r="AP347" s="62">
        <v>6</v>
      </c>
      <c r="AQ347" s="64">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62">
        <f ca="1">COUNTIF(INDIRECT("H"&amp;(ROW()+12*(($AN347-1)*3+$AO347)-ROW())/12+5):INDIRECT("S"&amp;(ROW()+12*(($AN347-1)*3+$AO347)-ROW())/12+5),AQ347)</f>
        <v>0</v>
      </c>
      <c r="AS347" s="64">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62">
        <f ca="1">COUNTIF(INDIRECT("U"&amp;(ROW()+12*(($AN347-1)*3+$AO347)-ROW())/12+5):INDIRECT("AF"&amp;(ROW()+12*(($AN347-1)*3+$AO347)-ROW())/12+5),AS347)</f>
        <v>0</v>
      </c>
      <c r="AU347" s="62">
        <f ca="1">IF(AND(AQ347+AS347&gt;0,AR347+AT347&gt;0),COUNTIF(AU$6:AU346,"&gt;0")+1,0)</f>
        <v>0</v>
      </c>
    </row>
    <row r="348" spans="40:47">
      <c r="AN348" s="62">
        <v>10</v>
      </c>
      <c r="AO348" s="62">
        <v>2</v>
      </c>
      <c r="AP348" s="62">
        <v>7</v>
      </c>
      <c r="AQ348" s="64">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62">
        <f ca="1">COUNTIF(INDIRECT("H"&amp;(ROW()+12*(($AN348-1)*3+$AO348)-ROW())/12+5):INDIRECT("S"&amp;(ROW()+12*(($AN348-1)*3+$AO348)-ROW())/12+5),AQ348)</f>
        <v>0</v>
      </c>
      <c r="AS348" s="64">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62">
        <f ca="1">COUNTIF(INDIRECT("U"&amp;(ROW()+12*(($AN348-1)*3+$AO348)-ROW())/12+5):INDIRECT("AF"&amp;(ROW()+12*(($AN348-1)*3+$AO348)-ROW())/12+5),AS348)</f>
        <v>0</v>
      </c>
      <c r="AU348" s="62">
        <f ca="1">IF(AND(AQ348+AS348&gt;0,AR348+AT348&gt;0),COUNTIF(AU$6:AU347,"&gt;0")+1,0)</f>
        <v>0</v>
      </c>
    </row>
    <row r="349" spans="40:47">
      <c r="AN349" s="62">
        <v>10</v>
      </c>
      <c r="AO349" s="62">
        <v>2</v>
      </c>
      <c r="AP349" s="62">
        <v>8</v>
      </c>
      <c r="AQ349" s="64">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62">
        <f ca="1">COUNTIF(INDIRECT("H"&amp;(ROW()+12*(($AN349-1)*3+$AO349)-ROW())/12+5):INDIRECT("S"&amp;(ROW()+12*(($AN349-1)*3+$AO349)-ROW())/12+5),AQ349)</f>
        <v>0</v>
      </c>
      <c r="AS349" s="64">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62">
        <f ca="1">COUNTIF(INDIRECT("U"&amp;(ROW()+12*(($AN349-1)*3+$AO349)-ROW())/12+5):INDIRECT("AF"&amp;(ROW()+12*(($AN349-1)*3+$AO349)-ROW())/12+5),AS349)</f>
        <v>0</v>
      </c>
      <c r="AU349" s="62">
        <f ca="1">IF(AND(AQ349+AS349&gt;0,AR349+AT349&gt;0),COUNTIF(AU$6:AU348,"&gt;0")+1,0)</f>
        <v>0</v>
      </c>
    </row>
    <row r="350" spans="40:47">
      <c r="AN350" s="62">
        <v>10</v>
      </c>
      <c r="AO350" s="62">
        <v>2</v>
      </c>
      <c r="AP350" s="62">
        <v>9</v>
      </c>
      <c r="AQ350" s="64">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62">
        <f ca="1">COUNTIF(INDIRECT("H"&amp;(ROW()+12*(($AN350-1)*3+$AO350)-ROW())/12+5):INDIRECT("S"&amp;(ROW()+12*(($AN350-1)*3+$AO350)-ROW())/12+5),AQ350)</f>
        <v>0</v>
      </c>
      <c r="AS350" s="64">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62">
        <f ca="1">COUNTIF(INDIRECT("U"&amp;(ROW()+12*(($AN350-1)*3+$AO350)-ROW())/12+5):INDIRECT("AF"&amp;(ROW()+12*(($AN350-1)*3+$AO350)-ROW())/12+5),AS350)</f>
        <v>0</v>
      </c>
      <c r="AU350" s="62">
        <f ca="1">IF(AND(AQ350+AS350&gt;0,AR350+AT350&gt;0),COUNTIF(AU$6:AU349,"&gt;0")+1,0)</f>
        <v>0</v>
      </c>
    </row>
    <row r="351" spans="40:47">
      <c r="AN351" s="62">
        <v>10</v>
      </c>
      <c r="AO351" s="62">
        <v>2</v>
      </c>
      <c r="AP351" s="62">
        <v>10</v>
      </c>
      <c r="AQ351" s="64">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62">
        <f ca="1">COUNTIF(INDIRECT("H"&amp;(ROW()+12*(($AN351-1)*3+$AO351)-ROW())/12+5):INDIRECT("S"&amp;(ROW()+12*(($AN351-1)*3+$AO351)-ROW())/12+5),AQ351)</f>
        <v>0</v>
      </c>
      <c r="AS351" s="64">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62">
        <f ca="1">COUNTIF(INDIRECT("U"&amp;(ROW()+12*(($AN351-1)*3+$AO351)-ROW())/12+5):INDIRECT("AF"&amp;(ROW()+12*(($AN351-1)*3+$AO351)-ROW())/12+5),AS351)</f>
        <v>0</v>
      </c>
      <c r="AU351" s="62">
        <f ca="1">IF(AND(AQ351+AS351&gt;0,AR351+AT351&gt;0),COUNTIF(AU$6:AU350,"&gt;0")+1,0)</f>
        <v>0</v>
      </c>
    </row>
    <row r="352" spans="40:47">
      <c r="AN352" s="62">
        <v>10</v>
      </c>
      <c r="AO352" s="62">
        <v>2</v>
      </c>
      <c r="AP352" s="62">
        <v>11</v>
      </c>
      <c r="AQ352" s="64">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62">
        <f ca="1">COUNTIF(INDIRECT("H"&amp;(ROW()+12*(($AN352-1)*3+$AO352)-ROW())/12+5):INDIRECT("S"&amp;(ROW()+12*(($AN352-1)*3+$AO352)-ROW())/12+5),AQ352)</f>
        <v>0</v>
      </c>
      <c r="AS352" s="64">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62">
        <f ca="1">COUNTIF(INDIRECT("U"&amp;(ROW()+12*(($AN352-1)*3+$AO352)-ROW())/12+5):INDIRECT("AF"&amp;(ROW()+12*(($AN352-1)*3+$AO352)-ROW())/12+5),AS352)</f>
        <v>0</v>
      </c>
      <c r="AU352" s="62">
        <f ca="1">IF(AND(AQ352+AS352&gt;0,AR352+AT352&gt;0),COUNTIF(AU$6:AU351,"&gt;0")+1,0)</f>
        <v>0</v>
      </c>
    </row>
    <row r="353" spans="40:47">
      <c r="AN353" s="62">
        <v>10</v>
      </c>
      <c r="AO353" s="62">
        <v>2</v>
      </c>
      <c r="AP353" s="62">
        <v>12</v>
      </c>
      <c r="AQ353" s="64">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62">
        <f ca="1">COUNTIF(INDIRECT("H"&amp;(ROW()+12*(($AN353-1)*3+$AO353)-ROW())/12+5):INDIRECT("S"&amp;(ROW()+12*(($AN353-1)*3+$AO353)-ROW())/12+5),AQ353)</f>
        <v>0</v>
      </c>
      <c r="AS353" s="64">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62">
        <f ca="1">COUNTIF(INDIRECT("U"&amp;(ROW()+12*(($AN353-1)*3+$AO353)-ROW())/12+5):INDIRECT("AF"&amp;(ROW()+12*(($AN353-1)*3+$AO353)-ROW())/12+5),AS353)</f>
        <v>0</v>
      </c>
      <c r="AU353" s="62">
        <f ca="1">IF(AND(AQ353+AS353&gt;0,AR353+AT353&gt;0),COUNTIF(AU$6:AU352,"&gt;0")+1,0)</f>
        <v>0</v>
      </c>
    </row>
    <row r="354" spans="40:47">
      <c r="AN354" s="62">
        <v>10</v>
      </c>
      <c r="AO354" s="62">
        <v>3</v>
      </c>
      <c r="AP354" s="62">
        <v>1</v>
      </c>
      <c r="AQ354" s="64">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62">
        <f ca="1">COUNTIF(INDIRECT("H"&amp;(ROW()+12*(($AN354-1)*3+$AO354)-ROW())/12+5):INDIRECT("S"&amp;(ROW()+12*(($AN354-1)*3+$AO354)-ROW())/12+5),AQ354)</f>
        <v>0</v>
      </c>
      <c r="AS354" s="64">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62">
        <f ca="1">COUNTIF(INDIRECT("U"&amp;(ROW()+12*(($AN354-1)*3+$AO354)-ROW())/12+5):INDIRECT("AF"&amp;(ROW()+12*(($AN354-1)*3+$AO354)-ROW())/12+5),AS354)</f>
        <v>0</v>
      </c>
      <c r="AU354" s="62">
        <f ca="1">IF(AND(AQ354+AS354&gt;0,AR354+AT354&gt;0),COUNTIF(AU$6:AU353,"&gt;0")+1,0)</f>
        <v>0</v>
      </c>
    </row>
    <row r="355" spans="40:47">
      <c r="AN355" s="62">
        <v>10</v>
      </c>
      <c r="AO355" s="62">
        <v>3</v>
      </c>
      <c r="AP355" s="62">
        <v>2</v>
      </c>
      <c r="AQ355" s="64">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62">
        <f ca="1">COUNTIF(INDIRECT("H"&amp;(ROW()+12*(($AN355-1)*3+$AO355)-ROW())/12+5):INDIRECT("S"&amp;(ROW()+12*(($AN355-1)*3+$AO355)-ROW())/12+5),AQ355)</f>
        <v>0</v>
      </c>
      <c r="AS355" s="64">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62">
        <f ca="1">COUNTIF(INDIRECT("U"&amp;(ROW()+12*(($AN355-1)*3+$AO355)-ROW())/12+5):INDIRECT("AF"&amp;(ROW()+12*(($AN355-1)*3+$AO355)-ROW())/12+5),AS355)</f>
        <v>0</v>
      </c>
      <c r="AU355" s="62">
        <f ca="1">IF(AND(AQ355+AS355&gt;0,AR355+AT355&gt;0),COUNTIF(AU$6:AU354,"&gt;0")+1,0)</f>
        <v>0</v>
      </c>
    </row>
    <row r="356" spans="40:47">
      <c r="AN356" s="62">
        <v>10</v>
      </c>
      <c r="AO356" s="62">
        <v>3</v>
      </c>
      <c r="AP356" s="62">
        <v>3</v>
      </c>
      <c r="AQ356" s="64">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62">
        <f ca="1">COUNTIF(INDIRECT("H"&amp;(ROW()+12*(($AN356-1)*3+$AO356)-ROW())/12+5):INDIRECT("S"&amp;(ROW()+12*(($AN356-1)*3+$AO356)-ROW())/12+5),AQ356)</f>
        <v>0</v>
      </c>
      <c r="AS356" s="64">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62">
        <f ca="1">COUNTIF(INDIRECT("U"&amp;(ROW()+12*(($AN356-1)*3+$AO356)-ROW())/12+5):INDIRECT("AF"&amp;(ROW()+12*(($AN356-1)*3+$AO356)-ROW())/12+5),AS356)</f>
        <v>0</v>
      </c>
      <c r="AU356" s="62">
        <f ca="1">IF(AND(AQ356+AS356&gt;0,AR356+AT356&gt;0),COUNTIF(AU$6:AU355,"&gt;0")+1,0)</f>
        <v>0</v>
      </c>
    </row>
    <row r="357" spans="40:47">
      <c r="AN357" s="62">
        <v>10</v>
      </c>
      <c r="AO357" s="62">
        <v>3</v>
      </c>
      <c r="AP357" s="62">
        <v>4</v>
      </c>
      <c r="AQ357" s="64">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62">
        <f ca="1">COUNTIF(INDIRECT("H"&amp;(ROW()+12*(($AN357-1)*3+$AO357)-ROW())/12+5):INDIRECT("S"&amp;(ROW()+12*(($AN357-1)*3+$AO357)-ROW())/12+5),AQ357)</f>
        <v>0</v>
      </c>
      <c r="AS357" s="64">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62">
        <f ca="1">COUNTIF(INDIRECT("U"&amp;(ROW()+12*(($AN357-1)*3+$AO357)-ROW())/12+5):INDIRECT("AF"&amp;(ROW()+12*(($AN357-1)*3+$AO357)-ROW())/12+5),AS357)</f>
        <v>0</v>
      </c>
      <c r="AU357" s="62">
        <f ca="1">IF(AND(AQ357+AS357&gt;0,AR357+AT357&gt;0),COUNTIF(AU$6:AU356,"&gt;0")+1,0)</f>
        <v>0</v>
      </c>
    </row>
    <row r="358" spans="40:47">
      <c r="AN358" s="62">
        <v>10</v>
      </c>
      <c r="AO358" s="62">
        <v>3</v>
      </c>
      <c r="AP358" s="62">
        <v>5</v>
      </c>
      <c r="AQ358" s="64">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62">
        <f ca="1">COUNTIF(INDIRECT("H"&amp;(ROW()+12*(($AN358-1)*3+$AO358)-ROW())/12+5):INDIRECT("S"&amp;(ROW()+12*(($AN358-1)*3+$AO358)-ROW())/12+5),AQ358)</f>
        <v>0</v>
      </c>
      <c r="AS358" s="64">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62">
        <f ca="1">COUNTIF(INDIRECT("U"&amp;(ROW()+12*(($AN358-1)*3+$AO358)-ROW())/12+5):INDIRECT("AF"&amp;(ROW()+12*(($AN358-1)*3+$AO358)-ROW())/12+5),AS358)</f>
        <v>0</v>
      </c>
      <c r="AU358" s="62">
        <f ca="1">IF(AND(AQ358+AS358&gt;0,AR358+AT358&gt;0),COUNTIF(AU$6:AU357,"&gt;0")+1,0)</f>
        <v>0</v>
      </c>
    </row>
    <row r="359" spans="40:47">
      <c r="AN359" s="62">
        <v>10</v>
      </c>
      <c r="AO359" s="62">
        <v>3</v>
      </c>
      <c r="AP359" s="62">
        <v>6</v>
      </c>
      <c r="AQ359" s="64">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62">
        <f ca="1">COUNTIF(INDIRECT("H"&amp;(ROW()+12*(($AN359-1)*3+$AO359)-ROW())/12+5):INDIRECT("S"&amp;(ROW()+12*(($AN359-1)*3+$AO359)-ROW())/12+5),AQ359)</f>
        <v>0</v>
      </c>
      <c r="AS359" s="64">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62">
        <f ca="1">COUNTIF(INDIRECT("U"&amp;(ROW()+12*(($AN359-1)*3+$AO359)-ROW())/12+5):INDIRECT("AF"&amp;(ROW()+12*(($AN359-1)*3+$AO359)-ROW())/12+5),AS359)</f>
        <v>0</v>
      </c>
      <c r="AU359" s="62">
        <f ca="1">IF(AND(AQ359+AS359&gt;0,AR359+AT359&gt;0),COUNTIF(AU$6:AU358,"&gt;0")+1,0)</f>
        <v>0</v>
      </c>
    </row>
    <row r="360" spans="40:47">
      <c r="AN360" s="62">
        <v>10</v>
      </c>
      <c r="AO360" s="62">
        <v>3</v>
      </c>
      <c r="AP360" s="62">
        <v>7</v>
      </c>
      <c r="AQ360" s="64">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62">
        <f ca="1">COUNTIF(INDIRECT("H"&amp;(ROW()+12*(($AN360-1)*3+$AO360)-ROW())/12+5):INDIRECT("S"&amp;(ROW()+12*(($AN360-1)*3+$AO360)-ROW())/12+5),AQ360)</f>
        <v>0</v>
      </c>
      <c r="AS360" s="64">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62">
        <f ca="1">COUNTIF(INDIRECT("U"&amp;(ROW()+12*(($AN360-1)*3+$AO360)-ROW())/12+5):INDIRECT("AF"&amp;(ROW()+12*(($AN360-1)*3+$AO360)-ROW())/12+5),AS360)</f>
        <v>0</v>
      </c>
      <c r="AU360" s="62">
        <f ca="1">IF(AND(AQ360+AS360&gt;0,AR360+AT360&gt;0),COUNTIF(AU$6:AU359,"&gt;0")+1,0)</f>
        <v>0</v>
      </c>
    </row>
    <row r="361" spans="40:47">
      <c r="AN361" s="62">
        <v>10</v>
      </c>
      <c r="AO361" s="62">
        <v>3</v>
      </c>
      <c r="AP361" s="62">
        <v>8</v>
      </c>
      <c r="AQ361" s="64">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62">
        <f ca="1">COUNTIF(INDIRECT("H"&amp;(ROW()+12*(($AN361-1)*3+$AO361)-ROW())/12+5):INDIRECT("S"&amp;(ROW()+12*(($AN361-1)*3+$AO361)-ROW())/12+5),AQ361)</f>
        <v>0</v>
      </c>
      <c r="AS361" s="64">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62">
        <f ca="1">COUNTIF(INDIRECT("U"&amp;(ROW()+12*(($AN361-1)*3+$AO361)-ROW())/12+5):INDIRECT("AF"&amp;(ROW()+12*(($AN361-1)*3+$AO361)-ROW())/12+5),AS361)</f>
        <v>0</v>
      </c>
      <c r="AU361" s="62">
        <f ca="1">IF(AND(AQ361+AS361&gt;0,AR361+AT361&gt;0),COUNTIF(AU$6:AU360,"&gt;0")+1,0)</f>
        <v>0</v>
      </c>
    </row>
    <row r="362" spans="40:47">
      <c r="AN362" s="62">
        <v>10</v>
      </c>
      <c r="AO362" s="62">
        <v>3</v>
      </c>
      <c r="AP362" s="62">
        <v>9</v>
      </c>
      <c r="AQ362" s="64">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62">
        <f ca="1">COUNTIF(INDIRECT("H"&amp;(ROW()+12*(($AN362-1)*3+$AO362)-ROW())/12+5):INDIRECT("S"&amp;(ROW()+12*(($AN362-1)*3+$AO362)-ROW())/12+5),AQ362)</f>
        <v>0</v>
      </c>
      <c r="AS362" s="64">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62">
        <f ca="1">COUNTIF(INDIRECT("U"&amp;(ROW()+12*(($AN362-1)*3+$AO362)-ROW())/12+5):INDIRECT("AF"&amp;(ROW()+12*(($AN362-1)*3+$AO362)-ROW())/12+5),AS362)</f>
        <v>0</v>
      </c>
      <c r="AU362" s="62">
        <f ca="1">IF(AND(AQ362+AS362&gt;0,AR362+AT362&gt;0),COUNTIF(AU$6:AU361,"&gt;0")+1,0)</f>
        <v>0</v>
      </c>
    </row>
    <row r="363" spans="40:47">
      <c r="AN363" s="62">
        <v>10</v>
      </c>
      <c r="AO363" s="62">
        <v>3</v>
      </c>
      <c r="AP363" s="62">
        <v>10</v>
      </c>
      <c r="AQ363" s="64">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62">
        <f ca="1">COUNTIF(INDIRECT("H"&amp;(ROW()+12*(($AN363-1)*3+$AO363)-ROW())/12+5):INDIRECT("S"&amp;(ROW()+12*(($AN363-1)*3+$AO363)-ROW())/12+5),AQ363)</f>
        <v>0</v>
      </c>
      <c r="AS363" s="64">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62">
        <f ca="1">COUNTIF(INDIRECT("U"&amp;(ROW()+12*(($AN363-1)*3+$AO363)-ROW())/12+5):INDIRECT("AF"&amp;(ROW()+12*(($AN363-1)*3+$AO363)-ROW())/12+5),AS363)</f>
        <v>0</v>
      </c>
      <c r="AU363" s="62">
        <f ca="1">IF(AND(AQ363+AS363&gt;0,AR363+AT363&gt;0),COUNTIF(AU$6:AU362,"&gt;0")+1,0)</f>
        <v>0</v>
      </c>
    </row>
    <row r="364" spans="40:47">
      <c r="AN364" s="62">
        <v>10</v>
      </c>
      <c r="AO364" s="62">
        <v>3</v>
      </c>
      <c r="AP364" s="62">
        <v>11</v>
      </c>
      <c r="AQ364" s="64">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62">
        <f ca="1">COUNTIF(INDIRECT("H"&amp;(ROW()+12*(($AN364-1)*3+$AO364)-ROW())/12+5):INDIRECT("S"&amp;(ROW()+12*(($AN364-1)*3+$AO364)-ROW())/12+5),AQ364)</f>
        <v>0</v>
      </c>
      <c r="AS364" s="64">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62">
        <f ca="1">COUNTIF(INDIRECT("U"&amp;(ROW()+12*(($AN364-1)*3+$AO364)-ROW())/12+5):INDIRECT("AF"&amp;(ROW()+12*(($AN364-1)*3+$AO364)-ROW())/12+5),AS364)</f>
        <v>0</v>
      </c>
      <c r="AU364" s="62">
        <f ca="1">IF(AND(AQ364+AS364&gt;0,AR364+AT364&gt;0),COUNTIF(AU$6:AU363,"&gt;0")+1,0)</f>
        <v>0</v>
      </c>
    </row>
    <row r="365" spans="40:47">
      <c r="AN365" s="62">
        <v>10</v>
      </c>
      <c r="AO365" s="62">
        <v>3</v>
      </c>
      <c r="AP365" s="62">
        <v>12</v>
      </c>
      <c r="AQ365" s="64">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62">
        <f ca="1">COUNTIF(INDIRECT("H"&amp;(ROW()+12*(($AN365-1)*3+$AO365)-ROW())/12+5):INDIRECT("S"&amp;(ROW()+12*(($AN365-1)*3+$AO365)-ROW())/12+5),AQ365)</f>
        <v>0</v>
      </c>
      <c r="AS365" s="64">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62">
        <f ca="1">COUNTIF(INDIRECT("U"&amp;(ROW()+12*(($AN365-1)*3+$AO365)-ROW())/12+5):INDIRECT("AF"&amp;(ROW()+12*(($AN365-1)*3+$AO365)-ROW())/12+5),AS365)</f>
        <v>0</v>
      </c>
      <c r="AU365" s="62">
        <f ca="1">IF(AND(AQ365+AS365&gt;0,AR365+AT365&gt;0),COUNTIF(AU$6:AU364,"&gt;0")+1,0)</f>
        <v>0</v>
      </c>
    </row>
    <row r="366" spans="40:47">
      <c r="AN366" s="62">
        <v>11</v>
      </c>
      <c r="AO366" s="62">
        <v>1</v>
      </c>
      <c r="AP366" s="62">
        <v>1</v>
      </c>
      <c r="AQ366" s="64">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62">
        <f ca="1">COUNTIF(INDIRECT("H"&amp;(ROW()+12*(($AN366-1)*3+$AO366)-ROW())/12+5):INDIRECT("S"&amp;(ROW()+12*(($AN366-1)*3+$AO366)-ROW())/12+5),AQ366)</f>
        <v>0</v>
      </c>
      <c r="AS366" s="64">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62">
        <f ca="1">COUNTIF(INDIRECT("U"&amp;(ROW()+12*(($AN366-1)*3+$AO366)-ROW())/12+5):INDIRECT("AF"&amp;(ROW()+12*(($AN366-1)*3+$AO366)-ROW())/12+5),AS366)</f>
        <v>0</v>
      </c>
      <c r="AU366" s="62">
        <f ca="1">IF(AND(AQ366+AS366&gt;0,AR366+AT366&gt;0),COUNTIF(AU$6:AU365,"&gt;0")+1,0)</f>
        <v>0</v>
      </c>
    </row>
    <row r="367" spans="40:47">
      <c r="AN367" s="62">
        <v>11</v>
      </c>
      <c r="AO367" s="62">
        <v>1</v>
      </c>
      <c r="AP367" s="62">
        <v>2</v>
      </c>
      <c r="AQ367" s="64">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62">
        <f ca="1">COUNTIF(INDIRECT("H"&amp;(ROW()+12*(($AN367-1)*3+$AO367)-ROW())/12+5):INDIRECT("S"&amp;(ROW()+12*(($AN367-1)*3+$AO367)-ROW())/12+5),AQ367)</f>
        <v>0</v>
      </c>
      <c r="AS367" s="64">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62">
        <f ca="1">COUNTIF(INDIRECT("U"&amp;(ROW()+12*(($AN367-1)*3+$AO367)-ROW())/12+5):INDIRECT("AF"&amp;(ROW()+12*(($AN367-1)*3+$AO367)-ROW())/12+5),AS367)</f>
        <v>0</v>
      </c>
      <c r="AU367" s="62">
        <f ca="1">IF(AND(AQ367+AS367&gt;0,AR367+AT367&gt;0),COUNTIF(AU$6:AU366,"&gt;0")+1,0)</f>
        <v>0</v>
      </c>
    </row>
    <row r="368" spans="40:47">
      <c r="AN368" s="62">
        <v>11</v>
      </c>
      <c r="AO368" s="62">
        <v>1</v>
      </c>
      <c r="AP368" s="62">
        <v>3</v>
      </c>
      <c r="AQ368" s="64">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62">
        <f ca="1">COUNTIF(INDIRECT("H"&amp;(ROW()+12*(($AN368-1)*3+$AO368)-ROW())/12+5):INDIRECT("S"&amp;(ROW()+12*(($AN368-1)*3+$AO368)-ROW())/12+5),AQ368)</f>
        <v>0</v>
      </c>
      <c r="AS368" s="64">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62">
        <f ca="1">COUNTIF(INDIRECT("U"&amp;(ROW()+12*(($AN368-1)*3+$AO368)-ROW())/12+5):INDIRECT("AF"&amp;(ROW()+12*(($AN368-1)*3+$AO368)-ROW())/12+5),AS368)</f>
        <v>0</v>
      </c>
      <c r="AU368" s="62">
        <f ca="1">IF(AND(AQ368+AS368&gt;0,AR368+AT368&gt;0),COUNTIF(AU$6:AU367,"&gt;0")+1,0)</f>
        <v>0</v>
      </c>
    </row>
    <row r="369" spans="40:47">
      <c r="AN369" s="62">
        <v>11</v>
      </c>
      <c r="AO369" s="62">
        <v>1</v>
      </c>
      <c r="AP369" s="62">
        <v>4</v>
      </c>
      <c r="AQ369" s="64">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62">
        <f ca="1">COUNTIF(INDIRECT("H"&amp;(ROW()+12*(($AN369-1)*3+$AO369)-ROW())/12+5):INDIRECT("S"&amp;(ROW()+12*(($AN369-1)*3+$AO369)-ROW())/12+5),AQ369)</f>
        <v>0</v>
      </c>
      <c r="AS369" s="64">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62">
        <f ca="1">COUNTIF(INDIRECT("U"&amp;(ROW()+12*(($AN369-1)*3+$AO369)-ROW())/12+5):INDIRECT("AF"&amp;(ROW()+12*(($AN369-1)*3+$AO369)-ROW())/12+5),AS369)</f>
        <v>0</v>
      </c>
      <c r="AU369" s="62">
        <f ca="1">IF(AND(AQ369+AS369&gt;0,AR369+AT369&gt;0),COUNTIF(AU$6:AU368,"&gt;0")+1,0)</f>
        <v>0</v>
      </c>
    </row>
    <row r="370" spans="40:47">
      <c r="AN370" s="62">
        <v>11</v>
      </c>
      <c r="AO370" s="62">
        <v>1</v>
      </c>
      <c r="AP370" s="62">
        <v>5</v>
      </c>
      <c r="AQ370" s="64">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62">
        <f ca="1">COUNTIF(INDIRECT("H"&amp;(ROW()+12*(($AN370-1)*3+$AO370)-ROW())/12+5):INDIRECT("S"&amp;(ROW()+12*(($AN370-1)*3+$AO370)-ROW())/12+5),AQ370)</f>
        <v>0</v>
      </c>
      <c r="AS370" s="64">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62">
        <f ca="1">COUNTIF(INDIRECT("U"&amp;(ROW()+12*(($AN370-1)*3+$AO370)-ROW())/12+5):INDIRECT("AF"&amp;(ROW()+12*(($AN370-1)*3+$AO370)-ROW())/12+5),AS370)</f>
        <v>0</v>
      </c>
      <c r="AU370" s="62">
        <f ca="1">IF(AND(AQ370+AS370&gt;0,AR370+AT370&gt;0),COUNTIF(AU$6:AU369,"&gt;0")+1,0)</f>
        <v>0</v>
      </c>
    </row>
    <row r="371" spans="40:47">
      <c r="AN371" s="62">
        <v>11</v>
      </c>
      <c r="AO371" s="62">
        <v>1</v>
      </c>
      <c r="AP371" s="62">
        <v>6</v>
      </c>
      <c r="AQ371" s="64">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62">
        <f ca="1">COUNTIF(INDIRECT("H"&amp;(ROW()+12*(($AN371-1)*3+$AO371)-ROW())/12+5):INDIRECT("S"&amp;(ROW()+12*(($AN371-1)*3+$AO371)-ROW())/12+5),AQ371)</f>
        <v>0</v>
      </c>
      <c r="AS371" s="64">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62">
        <f ca="1">COUNTIF(INDIRECT("U"&amp;(ROW()+12*(($AN371-1)*3+$AO371)-ROW())/12+5):INDIRECT("AF"&amp;(ROW()+12*(($AN371-1)*3+$AO371)-ROW())/12+5),AS371)</f>
        <v>0</v>
      </c>
      <c r="AU371" s="62">
        <f ca="1">IF(AND(AQ371+AS371&gt;0,AR371+AT371&gt;0),COUNTIF(AU$6:AU370,"&gt;0")+1,0)</f>
        <v>0</v>
      </c>
    </row>
    <row r="372" spans="40:47">
      <c r="AN372" s="62">
        <v>11</v>
      </c>
      <c r="AO372" s="62">
        <v>1</v>
      </c>
      <c r="AP372" s="62">
        <v>7</v>
      </c>
      <c r="AQ372" s="64">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62">
        <f ca="1">COUNTIF(INDIRECT("H"&amp;(ROW()+12*(($AN372-1)*3+$AO372)-ROW())/12+5):INDIRECT("S"&amp;(ROW()+12*(($AN372-1)*3+$AO372)-ROW())/12+5),AQ372)</f>
        <v>0</v>
      </c>
      <c r="AS372" s="64">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62">
        <f ca="1">COUNTIF(INDIRECT("U"&amp;(ROW()+12*(($AN372-1)*3+$AO372)-ROW())/12+5):INDIRECT("AF"&amp;(ROW()+12*(($AN372-1)*3+$AO372)-ROW())/12+5),AS372)</f>
        <v>0</v>
      </c>
      <c r="AU372" s="62">
        <f ca="1">IF(AND(AQ372+AS372&gt;0,AR372+AT372&gt;0),COUNTIF(AU$6:AU371,"&gt;0")+1,0)</f>
        <v>0</v>
      </c>
    </row>
    <row r="373" spans="40:47">
      <c r="AN373" s="62">
        <v>11</v>
      </c>
      <c r="AO373" s="62">
        <v>1</v>
      </c>
      <c r="AP373" s="62">
        <v>8</v>
      </c>
      <c r="AQ373" s="64">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62">
        <f ca="1">COUNTIF(INDIRECT("H"&amp;(ROW()+12*(($AN373-1)*3+$AO373)-ROW())/12+5):INDIRECT("S"&amp;(ROW()+12*(($AN373-1)*3+$AO373)-ROW())/12+5),AQ373)</f>
        <v>0</v>
      </c>
      <c r="AS373" s="64">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62">
        <f ca="1">COUNTIF(INDIRECT("U"&amp;(ROW()+12*(($AN373-1)*3+$AO373)-ROW())/12+5):INDIRECT("AF"&amp;(ROW()+12*(($AN373-1)*3+$AO373)-ROW())/12+5),AS373)</f>
        <v>0</v>
      </c>
      <c r="AU373" s="62">
        <f ca="1">IF(AND(AQ373+AS373&gt;0,AR373+AT373&gt;0),COUNTIF(AU$6:AU372,"&gt;0")+1,0)</f>
        <v>0</v>
      </c>
    </row>
    <row r="374" spans="40:47">
      <c r="AN374" s="62">
        <v>11</v>
      </c>
      <c r="AO374" s="62">
        <v>1</v>
      </c>
      <c r="AP374" s="62">
        <v>9</v>
      </c>
      <c r="AQ374" s="64">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62">
        <f ca="1">COUNTIF(INDIRECT("H"&amp;(ROW()+12*(($AN374-1)*3+$AO374)-ROW())/12+5):INDIRECT("S"&amp;(ROW()+12*(($AN374-1)*3+$AO374)-ROW())/12+5),AQ374)</f>
        <v>0</v>
      </c>
      <c r="AS374" s="64">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62">
        <f ca="1">COUNTIF(INDIRECT("U"&amp;(ROW()+12*(($AN374-1)*3+$AO374)-ROW())/12+5):INDIRECT("AF"&amp;(ROW()+12*(($AN374-1)*3+$AO374)-ROW())/12+5),AS374)</f>
        <v>0</v>
      </c>
      <c r="AU374" s="62">
        <f ca="1">IF(AND(AQ374+AS374&gt;0,AR374+AT374&gt;0),COUNTIF(AU$6:AU373,"&gt;0")+1,0)</f>
        <v>0</v>
      </c>
    </row>
    <row r="375" spans="40:47">
      <c r="AN375" s="62">
        <v>11</v>
      </c>
      <c r="AO375" s="62">
        <v>1</v>
      </c>
      <c r="AP375" s="62">
        <v>10</v>
      </c>
      <c r="AQ375" s="64">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62">
        <f ca="1">COUNTIF(INDIRECT("H"&amp;(ROW()+12*(($AN375-1)*3+$AO375)-ROW())/12+5):INDIRECT("S"&amp;(ROW()+12*(($AN375-1)*3+$AO375)-ROW())/12+5),AQ375)</f>
        <v>0</v>
      </c>
      <c r="AS375" s="64">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62">
        <f ca="1">COUNTIF(INDIRECT("U"&amp;(ROW()+12*(($AN375-1)*3+$AO375)-ROW())/12+5):INDIRECT("AF"&amp;(ROW()+12*(($AN375-1)*3+$AO375)-ROW())/12+5),AS375)</f>
        <v>0</v>
      </c>
      <c r="AU375" s="62">
        <f ca="1">IF(AND(AQ375+AS375&gt;0,AR375+AT375&gt;0),COUNTIF(AU$6:AU374,"&gt;0")+1,0)</f>
        <v>0</v>
      </c>
    </row>
    <row r="376" spans="40:47">
      <c r="AN376" s="62">
        <v>11</v>
      </c>
      <c r="AO376" s="62">
        <v>1</v>
      </c>
      <c r="AP376" s="62">
        <v>11</v>
      </c>
      <c r="AQ376" s="64">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62">
        <f ca="1">COUNTIF(INDIRECT("H"&amp;(ROW()+12*(($AN376-1)*3+$AO376)-ROW())/12+5):INDIRECT("S"&amp;(ROW()+12*(($AN376-1)*3+$AO376)-ROW())/12+5),AQ376)</f>
        <v>0</v>
      </c>
      <c r="AS376" s="64">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62">
        <f ca="1">COUNTIF(INDIRECT("U"&amp;(ROW()+12*(($AN376-1)*3+$AO376)-ROW())/12+5):INDIRECT("AF"&amp;(ROW()+12*(($AN376-1)*3+$AO376)-ROW())/12+5),AS376)</f>
        <v>0</v>
      </c>
      <c r="AU376" s="62">
        <f ca="1">IF(AND(AQ376+AS376&gt;0,AR376+AT376&gt;0),COUNTIF(AU$6:AU375,"&gt;0")+1,0)</f>
        <v>0</v>
      </c>
    </row>
    <row r="377" spans="40:47">
      <c r="AN377" s="62">
        <v>11</v>
      </c>
      <c r="AO377" s="62">
        <v>1</v>
      </c>
      <c r="AP377" s="62">
        <v>12</v>
      </c>
      <c r="AQ377" s="64">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62">
        <f ca="1">COUNTIF(INDIRECT("H"&amp;(ROW()+12*(($AN377-1)*3+$AO377)-ROW())/12+5):INDIRECT("S"&amp;(ROW()+12*(($AN377-1)*3+$AO377)-ROW())/12+5),AQ377)</f>
        <v>0</v>
      </c>
      <c r="AS377" s="64">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62">
        <f ca="1">COUNTIF(INDIRECT("U"&amp;(ROW()+12*(($AN377-1)*3+$AO377)-ROW())/12+5):INDIRECT("AF"&amp;(ROW()+12*(($AN377-1)*3+$AO377)-ROW())/12+5),AS377)</f>
        <v>0</v>
      </c>
      <c r="AU377" s="62">
        <f ca="1">IF(AND(AQ377+AS377&gt;0,AR377+AT377&gt;0),COUNTIF(AU$6:AU376,"&gt;0")+1,0)</f>
        <v>0</v>
      </c>
    </row>
    <row r="378" spans="40:47">
      <c r="AN378" s="62">
        <v>11</v>
      </c>
      <c r="AO378" s="62">
        <v>2</v>
      </c>
      <c r="AP378" s="62">
        <v>1</v>
      </c>
      <c r="AQ378" s="64">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62">
        <f ca="1">COUNTIF(INDIRECT("H"&amp;(ROW()+12*(($AN378-1)*3+$AO378)-ROW())/12+5):INDIRECT("S"&amp;(ROW()+12*(($AN378-1)*3+$AO378)-ROW())/12+5),AQ378)</f>
        <v>0</v>
      </c>
      <c r="AS378" s="64">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62">
        <f ca="1">COUNTIF(INDIRECT("U"&amp;(ROW()+12*(($AN378-1)*3+$AO378)-ROW())/12+5):INDIRECT("AF"&amp;(ROW()+12*(($AN378-1)*3+$AO378)-ROW())/12+5),AS378)</f>
        <v>0</v>
      </c>
      <c r="AU378" s="62">
        <f ca="1">IF(AND(AQ378+AS378&gt;0,AR378+AT378&gt;0),COUNTIF(AU$6:AU377,"&gt;0")+1,0)</f>
        <v>0</v>
      </c>
    </row>
    <row r="379" spans="40:47">
      <c r="AN379" s="62">
        <v>11</v>
      </c>
      <c r="AO379" s="62">
        <v>2</v>
      </c>
      <c r="AP379" s="62">
        <v>2</v>
      </c>
      <c r="AQ379" s="64">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62">
        <f ca="1">COUNTIF(INDIRECT("H"&amp;(ROW()+12*(($AN379-1)*3+$AO379)-ROW())/12+5):INDIRECT("S"&amp;(ROW()+12*(($AN379-1)*3+$AO379)-ROW())/12+5),AQ379)</f>
        <v>0</v>
      </c>
      <c r="AS379" s="64">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62">
        <f ca="1">COUNTIF(INDIRECT("U"&amp;(ROW()+12*(($AN379-1)*3+$AO379)-ROW())/12+5):INDIRECT("AF"&amp;(ROW()+12*(($AN379-1)*3+$AO379)-ROW())/12+5),AS379)</f>
        <v>0</v>
      </c>
      <c r="AU379" s="62">
        <f ca="1">IF(AND(AQ379+AS379&gt;0,AR379+AT379&gt;0),COUNTIF(AU$6:AU378,"&gt;0")+1,0)</f>
        <v>0</v>
      </c>
    </row>
    <row r="380" spans="40:47">
      <c r="AN380" s="62">
        <v>11</v>
      </c>
      <c r="AO380" s="62">
        <v>2</v>
      </c>
      <c r="AP380" s="62">
        <v>3</v>
      </c>
      <c r="AQ380" s="64">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62">
        <f ca="1">COUNTIF(INDIRECT("H"&amp;(ROW()+12*(($AN380-1)*3+$AO380)-ROW())/12+5):INDIRECT("S"&amp;(ROW()+12*(($AN380-1)*3+$AO380)-ROW())/12+5),AQ380)</f>
        <v>0</v>
      </c>
      <c r="AS380" s="64">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62">
        <f ca="1">COUNTIF(INDIRECT("U"&amp;(ROW()+12*(($AN380-1)*3+$AO380)-ROW())/12+5):INDIRECT("AF"&amp;(ROW()+12*(($AN380-1)*3+$AO380)-ROW())/12+5),AS380)</f>
        <v>0</v>
      </c>
      <c r="AU380" s="62">
        <f ca="1">IF(AND(AQ380+AS380&gt;0,AR380+AT380&gt;0),COUNTIF(AU$6:AU379,"&gt;0")+1,0)</f>
        <v>0</v>
      </c>
    </row>
    <row r="381" spans="40:47">
      <c r="AN381" s="62">
        <v>11</v>
      </c>
      <c r="AO381" s="62">
        <v>2</v>
      </c>
      <c r="AP381" s="62">
        <v>4</v>
      </c>
      <c r="AQ381" s="64">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62">
        <f ca="1">COUNTIF(INDIRECT("H"&amp;(ROW()+12*(($AN381-1)*3+$AO381)-ROW())/12+5):INDIRECT("S"&amp;(ROW()+12*(($AN381-1)*3+$AO381)-ROW())/12+5),AQ381)</f>
        <v>0</v>
      </c>
      <c r="AS381" s="64">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62">
        <f ca="1">COUNTIF(INDIRECT("U"&amp;(ROW()+12*(($AN381-1)*3+$AO381)-ROW())/12+5):INDIRECT("AF"&amp;(ROW()+12*(($AN381-1)*3+$AO381)-ROW())/12+5),AS381)</f>
        <v>0</v>
      </c>
      <c r="AU381" s="62">
        <f ca="1">IF(AND(AQ381+AS381&gt;0,AR381+AT381&gt;0),COUNTIF(AU$6:AU380,"&gt;0")+1,0)</f>
        <v>0</v>
      </c>
    </row>
    <row r="382" spans="40:47">
      <c r="AN382" s="62">
        <v>11</v>
      </c>
      <c r="AO382" s="62">
        <v>2</v>
      </c>
      <c r="AP382" s="62">
        <v>5</v>
      </c>
      <c r="AQ382" s="64">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62">
        <f ca="1">COUNTIF(INDIRECT("H"&amp;(ROW()+12*(($AN382-1)*3+$AO382)-ROW())/12+5):INDIRECT("S"&amp;(ROW()+12*(($AN382-1)*3+$AO382)-ROW())/12+5),AQ382)</f>
        <v>0</v>
      </c>
      <c r="AS382" s="64">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62">
        <f ca="1">COUNTIF(INDIRECT("U"&amp;(ROW()+12*(($AN382-1)*3+$AO382)-ROW())/12+5):INDIRECT("AF"&amp;(ROW()+12*(($AN382-1)*3+$AO382)-ROW())/12+5),AS382)</f>
        <v>0</v>
      </c>
      <c r="AU382" s="62">
        <f ca="1">IF(AND(AQ382+AS382&gt;0,AR382+AT382&gt;0),COUNTIF(AU$6:AU381,"&gt;0")+1,0)</f>
        <v>0</v>
      </c>
    </row>
    <row r="383" spans="40:47">
      <c r="AN383" s="62">
        <v>11</v>
      </c>
      <c r="AO383" s="62">
        <v>2</v>
      </c>
      <c r="AP383" s="62">
        <v>6</v>
      </c>
      <c r="AQ383" s="64">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62">
        <f ca="1">COUNTIF(INDIRECT("H"&amp;(ROW()+12*(($AN383-1)*3+$AO383)-ROW())/12+5):INDIRECT("S"&amp;(ROW()+12*(($AN383-1)*3+$AO383)-ROW())/12+5),AQ383)</f>
        <v>0</v>
      </c>
      <c r="AS383" s="64">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62">
        <f ca="1">COUNTIF(INDIRECT("U"&amp;(ROW()+12*(($AN383-1)*3+$AO383)-ROW())/12+5):INDIRECT("AF"&amp;(ROW()+12*(($AN383-1)*3+$AO383)-ROW())/12+5),AS383)</f>
        <v>0</v>
      </c>
      <c r="AU383" s="62">
        <f ca="1">IF(AND(AQ383+AS383&gt;0,AR383+AT383&gt;0),COUNTIF(AU$6:AU382,"&gt;0")+1,0)</f>
        <v>0</v>
      </c>
    </row>
    <row r="384" spans="40:47">
      <c r="AN384" s="62">
        <v>11</v>
      </c>
      <c r="AO384" s="62">
        <v>2</v>
      </c>
      <c r="AP384" s="62">
        <v>7</v>
      </c>
      <c r="AQ384" s="64">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62">
        <f ca="1">COUNTIF(INDIRECT("H"&amp;(ROW()+12*(($AN384-1)*3+$AO384)-ROW())/12+5):INDIRECT("S"&amp;(ROW()+12*(($AN384-1)*3+$AO384)-ROW())/12+5),AQ384)</f>
        <v>0</v>
      </c>
      <c r="AS384" s="64">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62">
        <f ca="1">COUNTIF(INDIRECT("U"&amp;(ROW()+12*(($AN384-1)*3+$AO384)-ROW())/12+5):INDIRECT("AF"&amp;(ROW()+12*(($AN384-1)*3+$AO384)-ROW())/12+5),AS384)</f>
        <v>0</v>
      </c>
      <c r="AU384" s="62">
        <f ca="1">IF(AND(AQ384+AS384&gt;0,AR384+AT384&gt;0),COUNTIF(AU$6:AU383,"&gt;0")+1,0)</f>
        <v>0</v>
      </c>
    </row>
    <row r="385" spans="40:47">
      <c r="AN385" s="62">
        <v>11</v>
      </c>
      <c r="AO385" s="62">
        <v>2</v>
      </c>
      <c r="AP385" s="62">
        <v>8</v>
      </c>
      <c r="AQ385" s="64">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62">
        <f ca="1">COUNTIF(INDIRECT("H"&amp;(ROW()+12*(($AN385-1)*3+$AO385)-ROW())/12+5):INDIRECT("S"&amp;(ROW()+12*(($AN385-1)*3+$AO385)-ROW())/12+5),AQ385)</f>
        <v>0</v>
      </c>
      <c r="AS385" s="64">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62">
        <f ca="1">COUNTIF(INDIRECT("U"&amp;(ROW()+12*(($AN385-1)*3+$AO385)-ROW())/12+5):INDIRECT("AF"&amp;(ROW()+12*(($AN385-1)*3+$AO385)-ROW())/12+5),AS385)</f>
        <v>0</v>
      </c>
      <c r="AU385" s="62">
        <f ca="1">IF(AND(AQ385+AS385&gt;0,AR385+AT385&gt;0),COUNTIF(AU$6:AU384,"&gt;0")+1,0)</f>
        <v>0</v>
      </c>
    </row>
    <row r="386" spans="40:47">
      <c r="AN386" s="62">
        <v>11</v>
      </c>
      <c r="AO386" s="62">
        <v>2</v>
      </c>
      <c r="AP386" s="62">
        <v>9</v>
      </c>
      <c r="AQ386" s="64">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62">
        <f ca="1">COUNTIF(INDIRECT("H"&amp;(ROW()+12*(($AN386-1)*3+$AO386)-ROW())/12+5):INDIRECT("S"&amp;(ROW()+12*(($AN386-1)*3+$AO386)-ROW())/12+5),AQ386)</f>
        <v>0</v>
      </c>
      <c r="AS386" s="64">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62">
        <f ca="1">COUNTIF(INDIRECT("U"&amp;(ROW()+12*(($AN386-1)*3+$AO386)-ROW())/12+5):INDIRECT("AF"&amp;(ROW()+12*(($AN386-1)*3+$AO386)-ROW())/12+5),AS386)</f>
        <v>0</v>
      </c>
      <c r="AU386" s="62">
        <f ca="1">IF(AND(AQ386+AS386&gt;0,AR386+AT386&gt;0),COUNTIF(AU$6:AU385,"&gt;0")+1,0)</f>
        <v>0</v>
      </c>
    </row>
    <row r="387" spans="40:47">
      <c r="AN387" s="62">
        <v>11</v>
      </c>
      <c r="AO387" s="62">
        <v>2</v>
      </c>
      <c r="AP387" s="62">
        <v>10</v>
      </c>
      <c r="AQ387" s="64">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62">
        <f ca="1">COUNTIF(INDIRECT("H"&amp;(ROW()+12*(($AN387-1)*3+$AO387)-ROW())/12+5):INDIRECT("S"&amp;(ROW()+12*(($AN387-1)*3+$AO387)-ROW())/12+5),AQ387)</f>
        <v>0</v>
      </c>
      <c r="AS387" s="64">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62">
        <f ca="1">COUNTIF(INDIRECT("U"&amp;(ROW()+12*(($AN387-1)*3+$AO387)-ROW())/12+5):INDIRECT("AF"&amp;(ROW()+12*(($AN387-1)*3+$AO387)-ROW())/12+5),AS387)</f>
        <v>0</v>
      </c>
      <c r="AU387" s="62">
        <f ca="1">IF(AND(AQ387+AS387&gt;0,AR387+AT387&gt;0),COUNTIF(AU$6:AU386,"&gt;0")+1,0)</f>
        <v>0</v>
      </c>
    </row>
    <row r="388" spans="40:47">
      <c r="AN388" s="62">
        <v>11</v>
      </c>
      <c r="AO388" s="62">
        <v>2</v>
      </c>
      <c r="AP388" s="62">
        <v>11</v>
      </c>
      <c r="AQ388" s="64">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62">
        <f ca="1">COUNTIF(INDIRECT("H"&amp;(ROW()+12*(($AN388-1)*3+$AO388)-ROW())/12+5):INDIRECT("S"&amp;(ROW()+12*(($AN388-1)*3+$AO388)-ROW())/12+5),AQ388)</f>
        <v>0</v>
      </c>
      <c r="AS388" s="64">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62">
        <f ca="1">COUNTIF(INDIRECT("U"&amp;(ROW()+12*(($AN388-1)*3+$AO388)-ROW())/12+5):INDIRECT("AF"&amp;(ROW()+12*(($AN388-1)*3+$AO388)-ROW())/12+5),AS388)</f>
        <v>0</v>
      </c>
      <c r="AU388" s="62">
        <f ca="1">IF(AND(AQ388+AS388&gt;0,AR388+AT388&gt;0),COUNTIF(AU$6:AU387,"&gt;0")+1,0)</f>
        <v>0</v>
      </c>
    </row>
    <row r="389" spans="40:47">
      <c r="AN389" s="62">
        <v>11</v>
      </c>
      <c r="AO389" s="62">
        <v>2</v>
      </c>
      <c r="AP389" s="62">
        <v>12</v>
      </c>
      <c r="AQ389" s="64">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62">
        <f ca="1">COUNTIF(INDIRECT("H"&amp;(ROW()+12*(($AN389-1)*3+$AO389)-ROW())/12+5):INDIRECT("S"&amp;(ROW()+12*(($AN389-1)*3+$AO389)-ROW())/12+5),AQ389)</f>
        <v>0</v>
      </c>
      <c r="AS389" s="64">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62">
        <f ca="1">COUNTIF(INDIRECT("U"&amp;(ROW()+12*(($AN389-1)*3+$AO389)-ROW())/12+5):INDIRECT("AF"&amp;(ROW()+12*(($AN389-1)*3+$AO389)-ROW())/12+5),AS389)</f>
        <v>0</v>
      </c>
      <c r="AU389" s="62">
        <f ca="1">IF(AND(AQ389+AS389&gt;0,AR389+AT389&gt;0),COUNTIF(AU$6:AU388,"&gt;0")+1,0)</f>
        <v>0</v>
      </c>
    </row>
    <row r="390" spans="40:47">
      <c r="AN390" s="62">
        <v>11</v>
      </c>
      <c r="AO390" s="62">
        <v>3</v>
      </c>
      <c r="AP390" s="62">
        <v>1</v>
      </c>
      <c r="AQ390" s="64">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62">
        <f ca="1">COUNTIF(INDIRECT("H"&amp;(ROW()+12*(($AN390-1)*3+$AO390)-ROW())/12+5):INDIRECT("S"&amp;(ROW()+12*(($AN390-1)*3+$AO390)-ROW())/12+5),AQ390)</f>
        <v>0</v>
      </c>
      <c r="AS390" s="64">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62">
        <f ca="1">COUNTIF(INDIRECT("U"&amp;(ROW()+12*(($AN390-1)*3+$AO390)-ROW())/12+5):INDIRECT("AF"&amp;(ROW()+12*(($AN390-1)*3+$AO390)-ROW())/12+5),AS390)</f>
        <v>0</v>
      </c>
      <c r="AU390" s="62">
        <f ca="1">IF(AND(AQ390+AS390&gt;0,AR390+AT390&gt;0),COUNTIF(AU$6:AU389,"&gt;0")+1,0)</f>
        <v>0</v>
      </c>
    </row>
    <row r="391" spans="40:47">
      <c r="AN391" s="62">
        <v>11</v>
      </c>
      <c r="AO391" s="62">
        <v>3</v>
      </c>
      <c r="AP391" s="62">
        <v>2</v>
      </c>
      <c r="AQ391" s="64">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62">
        <f ca="1">COUNTIF(INDIRECT("H"&amp;(ROW()+12*(($AN391-1)*3+$AO391)-ROW())/12+5):INDIRECT("S"&amp;(ROW()+12*(($AN391-1)*3+$AO391)-ROW())/12+5),AQ391)</f>
        <v>0</v>
      </c>
      <c r="AS391" s="64">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62">
        <f ca="1">COUNTIF(INDIRECT("U"&amp;(ROW()+12*(($AN391-1)*3+$AO391)-ROW())/12+5):INDIRECT("AF"&amp;(ROW()+12*(($AN391-1)*3+$AO391)-ROW())/12+5),AS391)</f>
        <v>0</v>
      </c>
      <c r="AU391" s="62">
        <f ca="1">IF(AND(AQ391+AS391&gt;0,AR391+AT391&gt;0),COUNTIF(AU$6:AU390,"&gt;0")+1,0)</f>
        <v>0</v>
      </c>
    </row>
    <row r="392" spans="40:47">
      <c r="AN392" s="62">
        <v>11</v>
      </c>
      <c r="AO392" s="62">
        <v>3</v>
      </c>
      <c r="AP392" s="62">
        <v>3</v>
      </c>
      <c r="AQ392" s="64">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62">
        <f ca="1">COUNTIF(INDIRECT("H"&amp;(ROW()+12*(($AN392-1)*3+$AO392)-ROW())/12+5):INDIRECT("S"&amp;(ROW()+12*(($AN392-1)*3+$AO392)-ROW())/12+5),AQ392)</f>
        <v>0</v>
      </c>
      <c r="AS392" s="64">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62">
        <f ca="1">COUNTIF(INDIRECT("U"&amp;(ROW()+12*(($AN392-1)*3+$AO392)-ROW())/12+5):INDIRECT("AF"&amp;(ROW()+12*(($AN392-1)*3+$AO392)-ROW())/12+5),AS392)</f>
        <v>0</v>
      </c>
      <c r="AU392" s="62">
        <f ca="1">IF(AND(AQ392+AS392&gt;0,AR392+AT392&gt;0),COUNTIF(AU$6:AU391,"&gt;0")+1,0)</f>
        <v>0</v>
      </c>
    </row>
    <row r="393" spans="40:47">
      <c r="AN393" s="62">
        <v>11</v>
      </c>
      <c r="AO393" s="62">
        <v>3</v>
      </c>
      <c r="AP393" s="62">
        <v>4</v>
      </c>
      <c r="AQ393" s="64">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62">
        <f ca="1">COUNTIF(INDIRECT("H"&amp;(ROW()+12*(($AN393-1)*3+$AO393)-ROW())/12+5):INDIRECT("S"&amp;(ROW()+12*(($AN393-1)*3+$AO393)-ROW())/12+5),AQ393)</f>
        <v>0</v>
      </c>
      <c r="AS393" s="64">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62">
        <f ca="1">COUNTIF(INDIRECT("U"&amp;(ROW()+12*(($AN393-1)*3+$AO393)-ROW())/12+5):INDIRECT("AF"&amp;(ROW()+12*(($AN393-1)*3+$AO393)-ROW())/12+5),AS393)</f>
        <v>0</v>
      </c>
      <c r="AU393" s="62">
        <f ca="1">IF(AND(AQ393+AS393&gt;0,AR393+AT393&gt;0),COUNTIF(AU$6:AU392,"&gt;0")+1,0)</f>
        <v>0</v>
      </c>
    </row>
    <row r="394" spans="40:47">
      <c r="AN394" s="62">
        <v>11</v>
      </c>
      <c r="AO394" s="62">
        <v>3</v>
      </c>
      <c r="AP394" s="62">
        <v>5</v>
      </c>
      <c r="AQ394" s="64">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62">
        <f ca="1">COUNTIF(INDIRECT("H"&amp;(ROW()+12*(($AN394-1)*3+$AO394)-ROW())/12+5):INDIRECT("S"&amp;(ROW()+12*(($AN394-1)*3+$AO394)-ROW())/12+5),AQ394)</f>
        <v>0</v>
      </c>
      <c r="AS394" s="64">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62">
        <f ca="1">COUNTIF(INDIRECT("U"&amp;(ROW()+12*(($AN394-1)*3+$AO394)-ROW())/12+5):INDIRECT("AF"&amp;(ROW()+12*(($AN394-1)*3+$AO394)-ROW())/12+5),AS394)</f>
        <v>0</v>
      </c>
      <c r="AU394" s="62">
        <f ca="1">IF(AND(AQ394+AS394&gt;0,AR394+AT394&gt;0),COUNTIF(AU$6:AU393,"&gt;0")+1,0)</f>
        <v>0</v>
      </c>
    </row>
    <row r="395" spans="40:47">
      <c r="AN395" s="62">
        <v>11</v>
      </c>
      <c r="AO395" s="62">
        <v>3</v>
      </c>
      <c r="AP395" s="62">
        <v>6</v>
      </c>
      <c r="AQ395" s="64">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62">
        <f ca="1">COUNTIF(INDIRECT("H"&amp;(ROW()+12*(($AN395-1)*3+$AO395)-ROW())/12+5):INDIRECT("S"&amp;(ROW()+12*(($AN395-1)*3+$AO395)-ROW())/12+5),AQ395)</f>
        <v>0</v>
      </c>
      <c r="AS395" s="64">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62">
        <f ca="1">COUNTIF(INDIRECT("U"&amp;(ROW()+12*(($AN395-1)*3+$AO395)-ROW())/12+5):INDIRECT("AF"&amp;(ROW()+12*(($AN395-1)*3+$AO395)-ROW())/12+5),AS395)</f>
        <v>0</v>
      </c>
      <c r="AU395" s="62">
        <f ca="1">IF(AND(AQ395+AS395&gt;0,AR395+AT395&gt;0),COUNTIF(AU$6:AU394,"&gt;0")+1,0)</f>
        <v>0</v>
      </c>
    </row>
    <row r="396" spans="40:47">
      <c r="AN396" s="62">
        <v>11</v>
      </c>
      <c r="AO396" s="62">
        <v>3</v>
      </c>
      <c r="AP396" s="62">
        <v>7</v>
      </c>
      <c r="AQ396" s="64">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62">
        <f ca="1">COUNTIF(INDIRECT("H"&amp;(ROW()+12*(($AN396-1)*3+$AO396)-ROW())/12+5):INDIRECT("S"&amp;(ROW()+12*(($AN396-1)*3+$AO396)-ROW())/12+5),AQ396)</f>
        <v>0</v>
      </c>
      <c r="AS396" s="64">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62">
        <f ca="1">COUNTIF(INDIRECT("U"&amp;(ROW()+12*(($AN396-1)*3+$AO396)-ROW())/12+5):INDIRECT("AF"&amp;(ROW()+12*(($AN396-1)*3+$AO396)-ROW())/12+5),AS396)</f>
        <v>0</v>
      </c>
      <c r="AU396" s="62">
        <f ca="1">IF(AND(AQ396+AS396&gt;0,AR396+AT396&gt;0),COUNTIF(AU$6:AU395,"&gt;0")+1,0)</f>
        <v>0</v>
      </c>
    </row>
    <row r="397" spans="40:47">
      <c r="AN397" s="62">
        <v>11</v>
      </c>
      <c r="AO397" s="62">
        <v>3</v>
      </c>
      <c r="AP397" s="62">
        <v>8</v>
      </c>
      <c r="AQ397" s="64">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62">
        <f ca="1">COUNTIF(INDIRECT("H"&amp;(ROW()+12*(($AN397-1)*3+$AO397)-ROW())/12+5):INDIRECT("S"&amp;(ROW()+12*(($AN397-1)*3+$AO397)-ROW())/12+5),AQ397)</f>
        <v>0</v>
      </c>
      <c r="AS397" s="64">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62">
        <f ca="1">COUNTIF(INDIRECT("U"&amp;(ROW()+12*(($AN397-1)*3+$AO397)-ROW())/12+5):INDIRECT("AF"&amp;(ROW()+12*(($AN397-1)*3+$AO397)-ROW())/12+5),AS397)</f>
        <v>0</v>
      </c>
      <c r="AU397" s="62">
        <f ca="1">IF(AND(AQ397+AS397&gt;0,AR397+AT397&gt;0),COUNTIF(AU$6:AU396,"&gt;0")+1,0)</f>
        <v>0</v>
      </c>
    </row>
    <row r="398" spans="40:47">
      <c r="AN398" s="62">
        <v>11</v>
      </c>
      <c r="AO398" s="62">
        <v>3</v>
      </c>
      <c r="AP398" s="62">
        <v>9</v>
      </c>
      <c r="AQ398" s="64">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62">
        <f ca="1">COUNTIF(INDIRECT("H"&amp;(ROW()+12*(($AN398-1)*3+$AO398)-ROW())/12+5):INDIRECT("S"&amp;(ROW()+12*(($AN398-1)*3+$AO398)-ROW())/12+5),AQ398)</f>
        <v>0</v>
      </c>
      <c r="AS398" s="64">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62">
        <f ca="1">COUNTIF(INDIRECT("U"&amp;(ROW()+12*(($AN398-1)*3+$AO398)-ROW())/12+5):INDIRECT("AF"&amp;(ROW()+12*(($AN398-1)*3+$AO398)-ROW())/12+5),AS398)</f>
        <v>0</v>
      </c>
      <c r="AU398" s="62">
        <f ca="1">IF(AND(AQ398+AS398&gt;0,AR398+AT398&gt;0),COUNTIF(AU$6:AU397,"&gt;0")+1,0)</f>
        <v>0</v>
      </c>
    </row>
    <row r="399" spans="40:47">
      <c r="AN399" s="62">
        <v>11</v>
      </c>
      <c r="AO399" s="62">
        <v>3</v>
      </c>
      <c r="AP399" s="62">
        <v>10</v>
      </c>
      <c r="AQ399" s="64">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62">
        <f ca="1">COUNTIF(INDIRECT("H"&amp;(ROW()+12*(($AN399-1)*3+$AO399)-ROW())/12+5):INDIRECT("S"&amp;(ROW()+12*(($AN399-1)*3+$AO399)-ROW())/12+5),AQ399)</f>
        <v>0</v>
      </c>
      <c r="AS399" s="64">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62">
        <f ca="1">COUNTIF(INDIRECT("U"&amp;(ROW()+12*(($AN399-1)*3+$AO399)-ROW())/12+5):INDIRECT("AF"&amp;(ROW()+12*(($AN399-1)*3+$AO399)-ROW())/12+5),AS399)</f>
        <v>0</v>
      </c>
      <c r="AU399" s="62">
        <f ca="1">IF(AND(AQ399+AS399&gt;0,AR399+AT399&gt;0),COUNTIF(AU$6:AU398,"&gt;0")+1,0)</f>
        <v>0</v>
      </c>
    </row>
    <row r="400" spans="40:47">
      <c r="AN400" s="62">
        <v>11</v>
      </c>
      <c r="AO400" s="62">
        <v>3</v>
      </c>
      <c r="AP400" s="62">
        <v>11</v>
      </c>
      <c r="AQ400" s="64">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62">
        <f ca="1">COUNTIF(INDIRECT("H"&amp;(ROW()+12*(($AN400-1)*3+$AO400)-ROW())/12+5):INDIRECT("S"&amp;(ROW()+12*(($AN400-1)*3+$AO400)-ROW())/12+5),AQ400)</f>
        <v>0</v>
      </c>
      <c r="AS400" s="64">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62">
        <f ca="1">COUNTIF(INDIRECT("U"&amp;(ROW()+12*(($AN400-1)*3+$AO400)-ROW())/12+5):INDIRECT("AF"&amp;(ROW()+12*(($AN400-1)*3+$AO400)-ROW())/12+5),AS400)</f>
        <v>0</v>
      </c>
      <c r="AU400" s="62">
        <f ca="1">IF(AND(AQ400+AS400&gt;0,AR400+AT400&gt;0),COUNTIF(AU$6:AU399,"&gt;0")+1,0)</f>
        <v>0</v>
      </c>
    </row>
    <row r="401" spans="40:47">
      <c r="AN401" s="62">
        <v>11</v>
      </c>
      <c r="AO401" s="62">
        <v>3</v>
      </c>
      <c r="AP401" s="62">
        <v>12</v>
      </c>
      <c r="AQ401" s="64">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62">
        <f ca="1">COUNTIF(INDIRECT("H"&amp;(ROW()+12*(($AN401-1)*3+$AO401)-ROW())/12+5):INDIRECT("S"&amp;(ROW()+12*(($AN401-1)*3+$AO401)-ROW())/12+5),AQ401)</f>
        <v>0</v>
      </c>
      <c r="AS401" s="64">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62">
        <f ca="1">COUNTIF(INDIRECT("U"&amp;(ROW()+12*(($AN401-1)*3+$AO401)-ROW())/12+5):INDIRECT("AF"&amp;(ROW()+12*(($AN401-1)*3+$AO401)-ROW())/12+5),AS401)</f>
        <v>0</v>
      </c>
      <c r="AU401" s="62">
        <f ca="1">IF(AND(AQ401+AS401&gt;0,AR401+AT401&gt;0),COUNTIF(AU$6:AU400,"&gt;0")+1,0)</f>
        <v>0</v>
      </c>
    </row>
    <row r="402" spans="40:47">
      <c r="AN402" s="62">
        <v>12</v>
      </c>
      <c r="AO402" s="62">
        <v>1</v>
      </c>
      <c r="AP402" s="62">
        <v>1</v>
      </c>
      <c r="AQ402" s="64">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62">
        <f ca="1">COUNTIF(INDIRECT("H"&amp;(ROW()+12*(($AN402-1)*3+$AO402)-ROW())/12+5):INDIRECT("S"&amp;(ROW()+12*(($AN402-1)*3+$AO402)-ROW())/12+5),AQ402)</f>
        <v>0</v>
      </c>
      <c r="AS402" s="64">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62">
        <f ca="1">COUNTIF(INDIRECT("U"&amp;(ROW()+12*(($AN402-1)*3+$AO402)-ROW())/12+5):INDIRECT("AF"&amp;(ROW()+12*(($AN402-1)*3+$AO402)-ROW())/12+5),AS402)</f>
        <v>0</v>
      </c>
      <c r="AU402" s="62">
        <f ca="1">IF(AND(AQ402+AS402&gt;0,AR402+AT402&gt;0),COUNTIF(AU$6:AU401,"&gt;0")+1,0)</f>
        <v>0</v>
      </c>
    </row>
    <row r="403" spans="40:47">
      <c r="AN403" s="62">
        <v>12</v>
      </c>
      <c r="AO403" s="62">
        <v>1</v>
      </c>
      <c r="AP403" s="62">
        <v>2</v>
      </c>
      <c r="AQ403" s="64">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62">
        <f ca="1">COUNTIF(INDIRECT("H"&amp;(ROW()+12*(($AN403-1)*3+$AO403)-ROW())/12+5):INDIRECT("S"&amp;(ROW()+12*(($AN403-1)*3+$AO403)-ROW())/12+5),AQ403)</f>
        <v>0</v>
      </c>
      <c r="AS403" s="64">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62">
        <f ca="1">COUNTIF(INDIRECT("U"&amp;(ROW()+12*(($AN403-1)*3+$AO403)-ROW())/12+5):INDIRECT("AF"&amp;(ROW()+12*(($AN403-1)*3+$AO403)-ROW())/12+5),AS403)</f>
        <v>0</v>
      </c>
      <c r="AU403" s="62">
        <f ca="1">IF(AND(AQ403+AS403&gt;0,AR403+AT403&gt;0),COUNTIF(AU$6:AU402,"&gt;0")+1,0)</f>
        <v>0</v>
      </c>
    </row>
    <row r="404" spans="40:47">
      <c r="AN404" s="62">
        <v>12</v>
      </c>
      <c r="AO404" s="62">
        <v>1</v>
      </c>
      <c r="AP404" s="62">
        <v>3</v>
      </c>
      <c r="AQ404" s="64">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62">
        <f ca="1">COUNTIF(INDIRECT("H"&amp;(ROW()+12*(($AN404-1)*3+$AO404)-ROW())/12+5):INDIRECT("S"&amp;(ROW()+12*(($AN404-1)*3+$AO404)-ROW())/12+5),AQ404)</f>
        <v>0</v>
      </c>
      <c r="AS404" s="64">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62">
        <f ca="1">COUNTIF(INDIRECT("U"&amp;(ROW()+12*(($AN404-1)*3+$AO404)-ROW())/12+5):INDIRECT("AF"&amp;(ROW()+12*(($AN404-1)*3+$AO404)-ROW())/12+5),AS404)</f>
        <v>0</v>
      </c>
      <c r="AU404" s="62">
        <f ca="1">IF(AND(AQ404+AS404&gt;0,AR404+AT404&gt;0),COUNTIF(AU$6:AU403,"&gt;0")+1,0)</f>
        <v>0</v>
      </c>
    </row>
    <row r="405" spans="40:47">
      <c r="AN405" s="62">
        <v>12</v>
      </c>
      <c r="AO405" s="62">
        <v>1</v>
      </c>
      <c r="AP405" s="62">
        <v>4</v>
      </c>
      <c r="AQ405" s="64">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62">
        <f ca="1">COUNTIF(INDIRECT("H"&amp;(ROW()+12*(($AN405-1)*3+$AO405)-ROW())/12+5):INDIRECT("S"&amp;(ROW()+12*(($AN405-1)*3+$AO405)-ROW())/12+5),AQ405)</f>
        <v>0</v>
      </c>
      <c r="AS405" s="64">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62">
        <f ca="1">COUNTIF(INDIRECT("U"&amp;(ROW()+12*(($AN405-1)*3+$AO405)-ROW())/12+5):INDIRECT("AF"&amp;(ROW()+12*(($AN405-1)*3+$AO405)-ROW())/12+5),AS405)</f>
        <v>0</v>
      </c>
      <c r="AU405" s="62">
        <f ca="1">IF(AND(AQ405+AS405&gt;0,AR405+AT405&gt;0),COUNTIF(AU$6:AU404,"&gt;0")+1,0)</f>
        <v>0</v>
      </c>
    </row>
    <row r="406" spans="40:47">
      <c r="AN406" s="62">
        <v>12</v>
      </c>
      <c r="AO406" s="62">
        <v>1</v>
      </c>
      <c r="AP406" s="62">
        <v>5</v>
      </c>
      <c r="AQ406" s="64">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62">
        <f ca="1">COUNTIF(INDIRECT("H"&amp;(ROW()+12*(($AN406-1)*3+$AO406)-ROW())/12+5):INDIRECT("S"&amp;(ROW()+12*(($AN406-1)*3+$AO406)-ROW())/12+5),AQ406)</f>
        <v>0</v>
      </c>
      <c r="AS406" s="64">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62">
        <f ca="1">COUNTIF(INDIRECT("U"&amp;(ROW()+12*(($AN406-1)*3+$AO406)-ROW())/12+5):INDIRECT("AF"&amp;(ROW()+12*(($AN406-1)*3+$AO406)-ROW())/12+5),AS406)</f>
        <v>0</v>
      </c>
      <c r="AU406" s="62">
        <f ca="1">IF(AND(AQ406+AS406&gt;0,AR406+AT406&gt;0),COUNTIF(AU$6:AU405,"&gt;0")+1,0)</f>
        <v>0</v>
      </c>
    </row>
    <row r="407" spans="40:47">
      <c r="AN407" s="62">
        <v>12</v>
      </c>
      <c r="AO407" s="62">
        <v>1</v>
      </c>
      <c r="AP407" s="62">
        <v>6</v>
      </c>
      <c r="AQ407" s="64">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62">
        <f ca="1">COUNTIF(INDIRECT("H"&amp;(ROW()+12*(($AN407-1)*3+$AO407)-ROW())/12+5):INDIRECT("S"&amp;(ROW()+12*(($AN407-1)*3+$AO407)-ROW())/12+5),AQ407)</f>
        <v>0</v>
      </c>
      <c r="AS407" s="64">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62">
        <f ca="1">COUNTIF(INDIRECT("U"&amp;(ROW()+12*(($AN407-1)*3+$AO407)-ROW())/12+5):INDIRECT("AF"&amp;(ROW()+12*(($AN407-1)*3+$AO407)-ROW())/12+5),AS407)</f>
        <v>0</v>
      </c>
      <c r="AU407" s="62">
        <f ca="1">IF(AND(AQ407+AS407&gt;0,AR407+AT407&gt;0),COUNTIF(AU$6:AU406,"&gt;0")+1,0)</f>
        <v>0</v>
      </c>
    </row>
    <row r="408" spans="40:47">
      <c r="AN408" s="62">
        <v>12</v>
      </c>
      <c r="AO408" s="62">
        <v>1</v>
      </c>
      <c r="AP408" s="62">
        <v>7</v>
      </c>
      <c r="AQ408" s="64">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62">
        <f ca="1">COUNTIF(INDIRECT("H"&amp;(ROW()+12*(($AN408-1)*3+$AO408)-ROW())/12+5):INDIRECT("S"&amp;(ROW()+12*(($AN408-1)*3+$AO408)-ROW())/12+5),AQ408)</f>
        <v>0</v>
      </c>
      <c r="AS408" s="64">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62">
        <f ca="1">COUNTIF(INDIRECT("U"&amp;(ROW()+12*(($AN408-1)*3+$AO408)-ROW())/12+5):INDIRECT("AF"&amp;(ROW()+12*(($AN408-1)*3+$AO408)-ROW())/12+5),AS408)</f>
        <v>0</v>
      </c>
      <c r="AU408" s="62">
        <f ca="1">IF(AND(AQ408+AS408&gt;0,AR408+AT408&gt;0),COUNTIF(AU$6:AU407,"&gt;0")+1,0)</f>
        <v>0</v>
      </c>
    </row>
    <row r="409" spans="40:47">
      <c r="AN409" s="62">
        <v>12</v>
      </c>
      <c r="AO409" s="62">
        <v>1</v>
      </c>
      <c r="AP409" s="62">
        <v>8</v>
      </c>
      <c r="AQ409" s="64">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62">
        <f ca="1">COUNTIF(INDIRECT("H"&amp;(ROW()+12*(($AN409-1)*3+$AO409)-ROW())/12+5):INDIRECT("S"&amp;(ROW()+12*(($AN409-1)*3+$AO409)-ROW())/12+5),AQ409)</f>
        <v>0</v>
      </c>
      <c r="AS409" s="64">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62">
        <f ca="1">COUNTIF(INDIRECT("U"&amp;(ROW()+12*(($AN409-1)*3+$AO409)-ROW())/12+5):INDIRECT("AF"&amp;(ROW()+12*(($AN409-1)*3+$AO409)-ROW())/12+5),AS409)</f>
        <v>0</v>
      </c>
      <c r="AU409" s="62">
        <f ca="1">IF(AND(AQ409+AS409&gt;0,AR409+AT409&gt;0),COUNTIF(AU$6:AU408,"&gt;0")+1,0)</f>
        <v>0</v>
      </c>
    </row>
    <row r="410" spans="40:47">
      <c r="AN410" s="62">
        <v>12</v>
      </c>
      <c r="AO410" s="62">
        <v>1</v>
      </c>
      <c r="AP410" s="62">
        <v>9</v>
      </c>
      <c r="AQ410" s="64">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62">
        <f ca="1">COUNTIF(INDIRECT("H"&amp;(ROW()+12*(($AN410-1)*3+$AO410)-ROW())/12+5):INDIRECT("S"&amp;(ROW()+12*(($AN410-1)*3+$AO410)-ROW())/12+5),AQ410)</f>
        <v>0</v>
      </c>
      <c r="AS410" s="64">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62">
        <f ca="1">COUNTIF(INDIRECT("U"&amp;(ROW()+12*(($AN410-1)*3+$AO410)-ROW())/12+5):INDIRECT("AF"&amp;(ROW()+12*(($AN410-1)*3+$AO410)-ROW())/12+5),AS410)</f>
        <v>0</v>
      </c>
      <c r="AU410" s="62">
        <f ca="1">IF(AND(AQ410+AS410&gt;0,AR410+AT410&gt;0),COUNTIF(AU$6:AU409,"&gt;0")+1,0)</f>
        <v>0</v>
      </c>
    </row>
    <row r="411" spans="40:47">
      <c r="AN411" s="62">
        <v>12</v>
      </c>
      <c r="AO411" s="62">
        <v>1</v>
      </c>
      <c r="AP411" s="62">
        <v>10</v>
      </c>
      <c r="AQ411" s="64">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62">
        <f ca="1">COUNTIF(INDIRECT("H"&amp;(ROW()+12*(($AN411-1)*3+$AO411)-ROW())/12+5):INDIRECT("S"&amp;(ROW()+12*(($AN411-1)*3+$AO411)-ROW())/12+5),AQ411)</f>
        <v>0</v>
      </c>
      <c r="AS411" s="64">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62">
        <f ca="1">COUNTIF(INDIRECT("U"&amp;(ROW()+12*(($AN411-1)*3+$AO411)-ROW())/12+5):INDIRECT("AF"&amp;(ROW()+12*(($AN411-1)*3+$AO411)-ROW())/12+5),AS411)</f>
        <v>0</v>
      </c>
      <c r="AU411" s="62">
        <f ca="1">IF(AND(AQ411+AS411&gt;0,AR411+AT411&gt;0),COUNTIF(AU$6:AU410,"&gt;0")+1,0)</f>
        <v>0</v>
      </c>
    </row>
    <row r="412" spans="40:47">
      <c r="AN412" s="62">
        <v>12</v>
      </c>
      <c r="AO412" s="62">
        <v>1</v>
      </c>
      <c r="AP412" s="62">
        <v>11</v>
      </c>
      <c r="AQ412" s="64">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62">
        <f ca="1">COUNTIF(INDIRECT("H"&amp;(ROW()+12*(($AN412-1)*3+$AO412)-ROW())/12+5):INDIRECT("S"&amp;(ROW()+12*(($AN412-1)*3+$AO412)-ROW())/12+5),AQ412)</f>
        <v>0</v>
      </c>
      <c r="AS412" s="64">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62">
        <f ca="1">COUNTIF(INDIRECT("U"&amp;(ROW()+12*(($AN412-1)*3+$AO412)-ROW())/12+5):INDIRECT("AF"&amp;(ROW()+12*(($AN412-1)*3+$AO412)-ROW())/12+5),AS412)</f>
        <v>0</v>
      </c>
      <c r="AU412" s="62">
        <f ca="1">IF(AND(AQ412+AS412&gt;0,AR412+AT412&gt;0),COUNTIF(AU$6:AU411,"&gt;0")+1,0)</f>
        <v>0</v>
      </c>
    </row>
    <row r="413" spans="40:47">
      <c r="AN413" s="62">
        <v>12</v>
      </c>
      <c r="AO413" s="62">
        <v>1</v>
      </c>
      <c r="AP413" s="62">
        <v>12</v>
      </c>
      <c r="AQ413" s="64">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62">
        <f ca="1">COUNTIF(INDIRECT("H"&amp;(ROW()+12*(($AN413-1)*3+$AO413)-ROW())/12+5):INDIRECT("S"&amp;(ROW()+12*(($AN413-1)*3+$AO413)-ROW())/12+5),AQ413)</f>
        <v>0</v>
      </c>
      <c r="AS413" s="64">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62">
        <f ca="1">COUNTIF(INDIRECT("U"&amp;(ROW()+12*(($AN413-1)*3+$AO413)-ROW())/12+5):INDIRECT("AF"&amp;(ROW()+12*(($AN413-1)*3+$AO413)-ROW())/12+5),AS413)</f>
        <v>0</v>
      </c>
      <c r="AU413" s="62">
        <f ca="1">IF(AND(AQ413+AS413&gt;0,AR413+AT413&gt;0),COUNTIF(AU$6:AU412,"&gt;0")+1,0)</f>
        <v>0</v>
      </c>
    </row>
    <row r="414" spans="40:47">
      <c r="AN414" s="62">
        <v>12</v>
      </c>
      <c r="AO414" s="62">
        <v>2</v>
      </c>
      <c r="AP414" s="62">
        <v>1</v>
      </c>
      <c r="AQ414" s="64">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62">
        <f ca="1">COUNTIF(INDIRECT("H"&amp;(ROW()+12*(($AN414-1)*3+$AO414)-ROW())/12+5):INDIRECT("S"&amp;(ROW()+12*(($AN414-1)*3+$AO414)-ROW())/12+5),AQ414)</f>
        <v>0</v>
      </c>
      <c r="AS414" s="64">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62">
        <f ca="1">COUNTIF(INDIRECT("U"&amp;(ROW()+12*(($AN414-1)*3+$AO414)-ROW())/12+5):INDIRECT("AF"&amp;(ROW()+12*(($AN414-1)*3+$AO414)-ROW())/12+5),AS414)</f>
        <v>0</v>
      </c>
      <c r="AU414" s="62">
        <f ca="1">IF(AND(AQ414+AS414&gt;0,AR414+AT414&gt;0),COUNTIF(AU$6:AU413,"&gt;0")+1,0)</f>
        <v>0</v>
      </c>
    </row>
    <row r="415" spans="40:47">
      <c r="AN415" s="62">
        <v>12</v>
      </c>
      <c r="AO415" s="62">
        <v>2</v>
      </c>
      <c r="AP415" s="62">
        <v>2</v>
      </c>
      <c r="AQ415" s="64">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62">
        <f ca="1">COUNTIF(INDIRECT("H"&amp;(ROW()+12*(($AN415-1)*3+$AO415)-ROW())/12+5):INDIRECT("S"&amp;(ROW()+12*(($AN415-1)*3+$AO415)-ROW())/12+5),AQ415)</f>
        <v>0</v>
      </c>
      <c r="AS415" s="64">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62">
        <f ca="1">COUNTIF(INDIRECT("U"&amp;(ROW()+12*(($AN415-1)*3+$AO415)-ROW())/12+5):INDIRECT("AF"&amp;(ROW()+12*(($AN415-1)*3+$AO415)-ROW())/12+5),AS415)</f>
        <v>0</v>
      </c>
      <c r="AU415" s="62">
        <f ca="1">IF(AND(AQ415+AS415&gt;0,AR415+AT415&gt;0),COUNTIF(AU$6:AU414,"&gt;0")+1,0)</f>
        <v>0</v>
      </c>
    </row>
    <row r="416" spans="40:47">
      <c r="AN416" s="62">
        <v>12</v>
      </c>
      <c r="AO416" s="62">
        <v>2</v>
      </c>
      <c r="AP416" s="62">
        <v>3</v>
      </c>
      <c r="AQ416" s="64">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62">
        <f ca="1">COUNTIF(INDIRECT("H"&amp;(ROW()+12*(($AN416-1)*3+$AO416)-ROW())/12+5):INDIRECT("S"&amp;(ROW()+12*(($AN416-1)*3+$AO416)-ROW())/12+5),AQ416)</f>
        <v>0</v>
      </c>
      <c r="AS416" s="64">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62">
        <f ca="1">COUNTIF(INDIRECT("U"&amp;(ROW()+12*(($AN416-1)*3+$AO416)-ROW())/12+5):INDIRECT("AF"&amp;(ROW()+12*(($AN416-1)*3+$AO416)-ROW())/12+5),AS416)</f>
        <v>0</v>
      </c>
      <c r="AU416" s="62">
        <f ca="1">IF(AND(AQ416+AS416&gt;0,AR416+AT416&gt;0),COUNTIF(AU$6:AU415,"&gt;0")+1,0)</f>
        <v>0</v>
      </c>
    </row>
    <row r="417" spans="40:47">
      <c r="AN417" s="62">
        <v>12</v>
      </c>
      <c r="AO417" s="62">
        <v>2</v>
      </c>
      <c r="AP417" s="62">
        <v>4</v>
      </c>
      <c r="AQ417" s="64">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62">
        <f ca="1">COUNTIF(INDIRECT("H"&amp;(ROW()+12*(($AN417-1)*3+$AO417)-ROW())/12+5):INDIRECT("S"&amp;(ROW()+12*(($AN417-1)*3+$AO417)-ROW())/12+5),AQ417)</f>
        <v>0</v>
      </c>
      <c r="AS417" s="64">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62">
        <f ca="1">COUNTIF(INDIRECT("U"&amp;(ROW()+12*(($AN417-1)*3+$AO417)-ROW())/12+5):INDIRECT("AF"&amp;(ROW()+12*(($AN417-1)*3+$AO417)-ROW())/12+5),AS417)</f>
        <v>0</v>
      </c>
      <c r="AU417" s="62">
        <f ca="1">IF(AND(AQ417+AS417&gt;0,AR417+AT417&gt;0),COUNTIF(AU$6:AU416,"&gt;0")+1,0)</f>
        <v>0</v>
      </c>
    </row>
    <row r="418" spans="40:47">
      <c r="AN418" s="62">
        <v>12</v>
      </c>
      <c r="AO418" s="62">
        <v>2</v>
      </c>
      <c r="AP418" s="62">
        <v>5</v>
      </c>
      <c r="AQ418" s="64">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62">
        <f ca="1">COUNTIF(INDIRECT("H"&amp;(ROW()+12*(($AN418-1)*3+$AO418)-ROW())/12+5):INDIRECT("S"&amp;(ROW()+12*(($AN418-1)*3+$AO418)-ROW())/12+5),AQ418)</f>
        <v>0</v>
      </c>
      <c r="AS418" s="64">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62">
        <f ca="1">COUNTIF(INDIRECT("U"&amp;(ROW()+12*(($AN418-1)*3+$AO418)-ROW())/12+5):INDIRECT("AF"&amp;(ROW()+12*(($AN418-1)*3+$AO418)-ROW())/12+5),AS418)</f>
        <v>0</v>
      </c>
      <c r="AU418" s="62">
        <f ca="1">IF(AND(AQ418+AS418&gt;0,AR418+AT418&gt;0),COUNTIF(AU$6:AU417,"&gt;0")+1,0)</f>
        <v>0</v>
      </c>
    </row>
    <row r="419" spans="40:47">
      <c r="AN419" s="62">
        <v>12</v>
      </c>
      <c r="AO419" s="62">
        <v>2</v>
      </c>
      <c r="AP419" s="62">
        <v>6</v>
      </c>
      <c r="AQ419" s="64">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62">
        <f ca="1">COUNTIF(INDIRECT("H"&amp;(ROW()+12*(($AN419-1)*3+$AO419)-ROW())/12+5):INDIRECT("S"&amp;(ROW()+12*(($AN419-1)*3+$AO419)-ROW())/12+5),AQ419)</f>
        <v>0</v>
      </c>
      <c r="AS419" s="64">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62">
        <f ca="1">COUNTIF(INDIRECT("U"&amp;(ROW()+12*(($AN419-1)*3+$AO419)-ROW())/12+5):INDIRECT("AF"&amp;(ROW()+12*(($AN419-1)*3+$AO419)-ROW())/12+5),AS419)</f>
        <v>0</v>
      </c>
      <c r="AU419" s="62">
        <f ca="1">IF(AND(AQ419+AS419&gt;0,AR419+AT419&gt;0),COUNTIF(AU$6:AU418,"&gt;0")+1,0)</f>
        <v>0</v>
      </c>
    </row>
    <row r="420" spans="40:47">
      <c r="AN420" s="62">
        <v>12</v>
      </c>
      <c r="AO420" s="62">
        <v>2</v>
      </c>
      <c r="AP420" s="62">
        <v>7</v>
      </c>
      <c r="AQ420" s="64">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62">
        <f ca="1">COUNTIF(INDIRECT("H"&amp;(ROW()+12*(($AN420-1)*3+$AO420)-ROW())/12+5):INDIRECT("S"&amp;(ROW()+12*(($AN420-1)*3+$AO420)-ROW())/12+5),AQ420)</f>
        <v>0</v>
      </c>
      <c r="AS420" s="64">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62">
        <f ca="1">COUNTIF(INDIRECT("U"&amp;(ROW()+12*(($AN420-1)*3+$AO420)-ROW())/12+5):INDIRECT("AF"&amp;(ROW()+12*(($AN420-1)*3+$AO420)-ROW())/12+5),AS420)</f>
        <v>0</v>
      </c>
      <c r="AU420" s="62">
        <f ca="1">IF(AND(AQ420+AS420&gt;0,AR420+AT420&gt;0),COUNTIF(AU$6:AU419,"&gt;0")+1,0)</f>
        <v>0</v>
      </c>
    </row>
    <row r="421" spans="40:47">
      <c r="AN421" s="62">
        <v>12</v>
      </c>
      <c r="AO421" s="62">
        <v>2</v>
      </c>
      <c r="AP421" s="62">
        <v>8</v>
      </c>
      <c r="AQ421" s="64">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62">
        <f ca="1">COUNTIF(INDIRECT("H"&amp;(ROW()+12*(($AN421-1)*3+$AO421)-ROW())/12+5):INDIRECT("S"&amp;(ROW()+12*(($AN421-1)*3+$AO421)-ROW())/12+5),AQ421)</f>
        <v>0</v>
      </c>
      <c r="AS421" s="64">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62">
        <f ca="1">COUNTIF(INDIRECT("U"&amp;(ROW()+12*(($AN421-1)*3+$AO421)-ROW())/12+5):INDIRECT("AF"&amp;(ROW()+12*(($AN421-1)*3+$AO421)-ROW())/12+5),AS421)</f>
        <v>0</v>
      </c>
      <c r="AU421" s="62">
        <f ca="1">IF(AND(AQ421+AS421&gt;0,AR421+AT421&gt;0),COUNTIF(AU$6:AU420,"&gt;0")+1,0)</f>
        <v>0</v>
      </c>
    </row>
    <row r="422" spans="40:47">
      <c r="AN422" s="62">
        <v>12</v>
      </c>
      <c r="AO422" s="62">
        <v>2</v>
      </c>
      <c r="AP422" s="62">
        <v>9</v>
      </c>
      <c r="AQ422" s="64">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62">
        <f ca="1">COUNTIF(INDIRECT("H"&amp;(ROW()+12*(($AN422-1)*3+$AO422)-ROW())/12+5):INDIRECT("S"&amp;(ROW()+12*(($AN422-1)*3+$AO422)-ROW())/12+5),AQ422)</f>
        <v>0</v>
      </c>
      <c r="AS422" s="64">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62">
        <f ca="1">COUNTIF(INDIRECT("U"&amp;(ROW()+12*(($AN422-1)*3+$AO422)-ROW())/12+5):INDIRECT("AF"&amp;(ROW()+12*(($AN422-1)*3+$AO422)-ROW())/12+5),AS422)</f>
        <v>0</v>
      </c>
      <c r="AU422" s="62">
        <f ca="1">IF(AND(AQ422+AS422&gt;0,AR422+AT422&gt;0),COUNTIF(AU$6:AU421,"&gt;0")+1,0)</f>
        <v>0</v>
      </c>
    </row>
    <row r="423" spans="40:47">
      <c r="AN423" s="62">
        <v>12</v>
      </c>
      <c r="AO423" s="62">
        <v>2</v>
      </c>
      <c r="AP423" s="62">
        <v>10</v>
      </c>
      <c r="AQ423" s="64">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62">
        <f ca="1">COUNTIF(INDIRECT("H"&amp;(ROW()+12*(($AN423-1)*3+$AO423)-ROW())/12+5):INDIRECT("S"&amp;(ROW()+12*(($AN423-1)*3+$AO423)-ROW())/12+5),AQ423)</f>
        <v>0</v>
      </c>
      <c r="AS423" s="64">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62">
        <f ca="1">COUNTIF(INDIRECT("U"&amp;(ROW()+12*(($AN423-1)*3+$AO423)-ROW())/12+5):INDIRECT("AF"&amp;(ROW()+12*(($AN423-1)*3+$AO423)-ROW())/12+5),AS423)</f>
        <v>0</v>
      </c>
      <c r="AU423" s="62">
        <f ca="1">IF(AND(AQ423+AS423&gt;0,AR423+AT423&gt;0),COUNTIF(AU$6:AU422,"&gt;0")+1,0)</f>
        <v>0</v>
      </c>
    </row>
    <row r="424" spans="40:47">
      <c r="AN424" s="62">
        <v>12</v>
      </c>
      <c r="AO424" s="62">
        <v>2</v>
      </c>
      <c r="AP424" s="62">
        <v>11</v>
      </c>
      <c r="AQ424" s="64">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62">
        <f ca="1">COUNTIF(INDIRECT("H"&amp;(ROW()+12*(($AN424-1)*3+$AO424)-ROW())/12+5):INDIRECT("S"&amp;(ROW()+12*(($AN424-1)*3+$AO424)-ROW())/12+5),AQ424)</f>
        <v>0</v>
      </c>
      <c r="AS424" s="64">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62">
        <f ca="1">COUNTIF(INDIRECT("U"&amp;(ROW()+12*(($AN424-1)*3+$AO424)-ROW())/12+5):INDIRECT("AF"&amp;(ROW()+12*(($AN424-1)*3+$AO424)-ROW())/12+5),AS424)</f>
        <v>0</v>
      </c>
      <c r="AU424" s="62">
        <f ca="1">IF(AND(AQ424+AS424&gt;0,AR424+AT424&gt;0),COUNTIF(AU$6:AU423,"&gt;0")+1,0)</f>
        <v>0</v>
      </c>
    </row>
    <row r="425" spans="40:47">
      <c r="AN425" s="62">
        <v>12</v>
      </c>
      <c r="AO425" s="62">
        <v>2</v>
      </c>
      <c r="AP425" s="62">
        <v>12</v>
      </c>
      <c r="AQ425" s="64">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62">
        <f ca="1">COUNTIF(INDIRECT("H"&amp;(ROW()+12*(($AN425-1)*3+$AO425)-ROW())/12+5):INDIRECT("S"&amp;(ROW()+12*(($AN425-1)*3+$AO425)-ROW())/12+5),AQ425)</f>
        <v>0</v>
      </c>
      <c r="AS425" s="64">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62">
        <f ca="1">COUNTIF(INDIRECT("U"&amp;(ROW()+12*(($AN425-1)*3+$AO425)-ROW())/12+5):INDIRECT("AF"&amp;(ROW()+12*(($AN425-1)*3+$AO425)-ROW())/12+5),AS425)</f>
        <v>0</v>
      </c>
      <c r="AU425" s="62">
        <f ca="1">IF(AND(AQ425+AS425&gt;0,AR425+AT425&gt;0),COUNTIF(AU$6:AU424,"&gt;0")+1,0)</f>
        <v>0</v>
      </c>
    </row>
    <row r="426" spans="40:47">
      <c r="AN426" s="62">
        <v>12</v>
      </c>
      <c r="AO426" s="62">
        <v>3</v>
      </c>
      <c r="AP426" s="62">
        <v>1</v>
      </c>
      <c r="AQ426" s="64">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62">
        <f ca="1">COUNTIF(INDIRECT("H"&amp;(ROW()+12*(($AN426-1)*3+$AO426)-ROW())/12+5):INDIRECT("S"&amp;(ROW()+12*(($AN426-1)*3+$AO426)-ROW())/12+5),AQ426)</f>
        <v>0</v>
      </c>
      <c r="AS426" s="64">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62">
        <f ca="1">COUNTIF(INDIRECT("U"&amp;(ROW()+12*(($AN426-1)*3+$AO426)-ROW())/12+5):INDIRECT("AF"&amp;(ROW()+12*(($AN426-1)*3+$AO426)-ROW())/12+5),AS426)</f>
        <v>0</v>
      </c>
      <c r="AU426" s="62">
        <f ca="1">IF(AND(AQ426+AS426&gt;0,AR426+AT426&gt;0),COUNTIF(AU$6:AU425,"&gt;0")+1,0)</f>
        <v>0</v>
      </c>
    </row>
    <row r="427" spans="40:47">
      <c r="AN427" s="62">
        <v>12</v>
      </c>
      <c r="AO427" s="62">
        <v>3</v>
      </c>
      <c r="AP427" s="62">
        <v>2</v>
      </c>
      <c r="AQ427" s="64">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62">
        <f ca="1">COUNTIF(INDIRECT("H"&amp;(ROW()+12*(($AN427-1)*3+$AO427)-ROW())/12+5):INDIRECT("S"&amp;(ROW()+12*(($AN427-1)*3+$AO427)-ROW())/12+5),AQ427)</f>
        <v>0</v>
      </c>
      <c r="AS427" s="64">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62">
        <f ca="1">COUNTIF(INDIRECT("U"&amp;(ROW()+12*(($AN427-1)*3+$AO427)-ROW())/12+5):INDIRECT("AF"&amp;(ROW()+12*(($AN427-1)*3+$AO427)-ROW())/12+5),AS427)</f>
        <v>0</v>
      </c>
      <c r="AU427" s="62">
        <f ca="1">IF(AND(AQ427+AS427&gt;0,AR427+AT427&gt;0),COUNTIF(AU$6:AU426,"&gt;0")+1,0)</f>
        <v>0</v>
      </c>
    </row>
    <row r="428" spans="40:47">
      <c r="AN428" s="62">
        <v>12</v>
      </c>
      <c r="AO428" s="62">
        <v>3</v>
      </c>
      <c r="AP428" s="62">
        <v>3</v>
      </c>
      <c r="AQ428" s="64">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62">
        <f ca="1">COUNTIF(INDIRECT("H"&amp;(ROW()+12*(($AN428-1)*3+$AO428)-ROW())/12+5):INDIRECT("S"&amp;(ROW()+12*(($AN428-1)*3+$AO428)-ROW())/12+5),AQ428)</f>
        <v>0</v>
      </c>
      <c r="AS428" s="64">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62">
        <f ca="1">COUNTIF(INDIRECT("U"&amp;(ROW()+12*(($AN428-1)*3+$AO428)-ROW())/12+5):INDIRECT("AF"&amp;(ROW()+12*(($AN428-1)*3+$AO428)-ROW())/12+5),AS428)</f>
        <v>0</v>
      </c>
      <c r="AU428" s="62">
        <f ca="1">IF(AND(AQ428+AS428&gt;0,AR428+AT428&gt;0),COUNTIF(AU$6:AU427,"&gt;0")+1,0)</f>
        <v>0</v>
      </c>
    </row>
    <row r="429" spans="40:47">
      <c r="AN429" s="62">
        <v>12</v>
      </c>
      <c r="AO429" s="62">
        <v>3</v>
      </c>
      <c r="AP429" s="62">
        <v>4</v>
      </c>
      <c r="AQ429" s="64">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62">
        <f ca="1">COUNTIF(INDIRECT("H"&amp;(ROW()+12*(($AN429-1)*3+$AO429)-ROW())/12+5):INDIRECT("S"&amp;(ROW()+12*(($AN429-1)*3+$AO429)-ROW())/12+5),AQ429)</f>
        <v>0</v>
      </c>
      <c r="AS429" s="64">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62">
        <f ca="1">COUNTIF(INDIRECT("U"&amp;(ROW()+12*(($AN429-1)*3+$AO429)-ROW())/12+5):INDIRECT("AF"&amp;(ROW()+12*(($AN429-1)*3+$AO429)-ROW())/12+5),AS429)</f>
        <v>0</v>
      </c>
      <c r="AU429" s="62">
        <f ca="1">IF(AND(AQ429+AS429&gt;0,AR429+AT429&gt;0),COUNTIF(AU$6:AU428,"&gt;0")+1,0)</f>
        <v>0</v>
      </c>
    </row>
    <row r="430" spans="40:47">
      <c r="AN430" s="62">
        <v>12</v>
      </c>
      <c r="AO430" s="62">
        <v>3</v>
      </c>
      <c r="AP430" s="62">
        <v>5</v>
      </c>
      <c r="AQ430" s="64">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62">
        <f ca="1">COUNTIF(INDIRECT("H"&amp;(ROW()+12*(($AN430-1)*3+$AO430)-ROW())/12+5):INDIRECT("S"&amp;(ROW()+12*(($AN430-1)*3+$AO430)-ROW())/12+5),AQ430)</f>
        <v>0</v>
      </c>
      <c r="AS430" s="64">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62">
        <f ca="1">COUNTIF(INDIRECT("U"&amp;(ROW()+12*(($AN430-1)*3+$AO430)-ROW())/12+5):INDIRECT("AF"&amp;(ROW()+12*(($AN430-1)*3+$AO430)-ROW())/12+5),AS430)</f>
        <v>0</v>
      </c>
      <c r="AU430" s="62">
        <f ca="1">IF(AND(AQ430+AS430&gt;0,AR430+AT430&gt;0),COUNTIF(AU$6:AU429,"&gt;0")+1,0)</f>
        <v>0</v>
      </c>
    </row>
    <row r="431" spans="40:47">
      <c r="AN431" s="62">
        <v>12</v>
      </c>
      <c r="AO431" s="62">
        <v>3</v>
      </c>
      <c r="AP431" s="62">
        <v>6</v>
      </c>
      <c r="AQ431" s="64">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62">
        <f ca="1">COUNTIF(INDIRECT("H"&amp;(ROW()+12*(($AN431-1)*3+$AO431)-ROW())/12+5):INDIRECT("S"&amp;(ROW()+12*(($AN431-1)*3+$AO431)-ROW())/12+5),AQ431)</f>
        <v>0</v>
      </c>
      <c r="AS431" s="64">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62">
        <f ca="1">COUNTIF(INDIRECT("U"&amp;(ROW()+12*(($AN431-1)*3+$AO431)-ROW())/12+5):INDIRECT("AF"&amp;(ROW()+12*(($AN431-1)*3+$AO431)-ROW())/12+5),AS431)</f>
        <v>0</v>
      </c>
      <c r="AU431" s="62">
        <f ca="1">IF(AND(AQ431+AS431&gt;0,AR431+AT431&gt;0),COUNTIF(AU$6:AU430,"&gt;0")+1,0)</f>
        <v>0</v>
      </c>
    </row>
    <row r="432" spans="40:47">
      <c r="AN432" s="62">
        <v>12</v>
      </c>
      <c r="AO432" s="62">
        <v>3</v>
      </c>
      <c r="AP432" s="62">
        <v>7</v>
      </c>
      <c r="AQ432" s="64">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62">
        <f ca="1">COUNTIF(INDIRECT("H"&amp;(ROW()+12*(($AN432-1)*3+$AO432)-ROW())/12+5):INDIRECT("S"&amp;(ROW()+12*(($AN432-1)*3+$AO432)-ROW())/12+5),AQ432)</f>
        <v>0</v>
      </c>
      <c r="AS432" s="64">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62">
        <f ca="1">COUNTIF(INDIRECT("U"&amp;(ROW()+12*(($AN432-1)*3+$AO432)-ROW())/12+5):INDIRECT("AF"&amp;(ROW()+12*(($AN432-1)*3+$AO432)-ROW())/12+5),AS432)</f>
        <v>0</v>
      </c>
      <c r="AU432" s="62">
        <f ca="1">IF(AND(AQ432+AS432&gt;0,AR432+AT432&gt;0),COUNTIF(AU$6:AU431,"&gt;0")+1,0)</f>
        <v>0</v>
      </c>
    </row>
    <row r="433" spans="40:47">
      <c r="AN433" s="62">
        <v>12</v>
      </c>
      <c r="AO433" s="62">
        <v>3</v>
      </c>
      <c r="AP433" s="62">
        <v>8</v>
      </c>
      <c r="AQ433" s="64">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62">
        <f ca="1">COUNTIF(INDIRECT("H"&amp;(ROW()+12*(($AN433-1)*3+$AO433)-ROW())/12+5):INDIRECT("S"&amp;(ROW()+12*(($AN433-1)*3+$AO433)-ROW())/12+5),AQ433)</f>
        <v>0</v>
      </c>
      <c r="AS433" s="64">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62">
        <f ca="1">COUNTIF(INDIRECT("U"&amp;(ROW()+12*(($AN433-1)*3+$AO433)-ROW())/12+5):INDIRECT("AF"&amp;(ROW()+12*(($AN433-1)*3+$AO433)-ROW())/12+5),AS433)</f>
        <v>0</v>
      </c>
      <c r="AU433" s="62">
        <f ca="1">IF(AND(AQ433+AS433&gt;0,AR433+AT433&gt;0),COUNTIF(AU$6:AU432,"&gt;0")+1,0)</f>
        <v>0</v>
      </c>
    </row>
    <row r="434" spans="40:47">
      <c r="AN434" s="62">
        <v>12</v>
      </c>
      <c r="AO434" s="62">
        <v>3</v>
      </c>
      <c r="AP434" s="62">
        <v>9</v>
      </c>
      <c r="AQ434" s="64">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62">
        <f ca="1">COUNTIF(INDIRECT("H"&amp;(ROW()+12*(($AN434-1)*3+$AO434)-ROW())/12+5):INDIRECT("S"&amp;(ROW()+12*(($AN434-1)*3+$AO434)-ROW())/12+5),AQ434)</f>
        <v>0</v>
      </c>
      <c r="AS434" s="64">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62">
        <f ca="1">COUNTIF(INDIRECT("U"&amp;(ROW()+12*(($AN434-1)*3+$AO434)-ROW())/12+5):INDIRECT("AF"&amp;(ROW()+12*(($AN434-1)*3+$AO434)-ROW())/12+5),AS434)</f>
        <v>0</v>
      </c>
      <c r="AU434" s="62">
        <f ca="1">IF(AND(AQ434+AS434&gt;0,AR434+AT434&gt;0),COUNTIF(AU$6:AU433,"&gt;0")+1,0)</f>
        <v>0</v>
      </c>
    </row>
    <row r="435" spans="40:47">
      <c r="AN435" s="62">
        <v>12</v>
      </c>
      <c r="AO435" s="62">
        <v>3</v>
      </c>
      <c r="AP435" s="62">
        <v>10</v>
      </c>
      <c r="AQ435" s="64">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62">
        <f ca="1">COUNTIF(INDIRECT("H"&amp;(ROW()+12*(($AN435-1)*3+$AO435)-ROW())/12+5):INDIRECT("S"&amp;(ROW()+12*(($AN435-1)*3+$AO435)-ROW())/12+5),AQ435)</f>
        <v>0</v>
      </c>
      <c r="AS435" s="64">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62">
        <f ca="1">COUNTIF(INDIRECT("U"&amp;(ROW()+12*(($AN435-1)*3+$AO435)-ROW())/12+5):INDIRECT("AF"&amp;(ROW()+12*(($AN435-1)*3+$AO435)-ROW())/12+5),AS435)</f>
        <v>0</v>
      </c>
      <c r="AU435" s="62">
        <f ca="1">IF(AND(AQ435+AS435&gt;0,AR435+AT435&gt;0),COUNTIF(AU$6:AU434,"&gt;0")+1,0)</f>
        <v>0</v>
      </c>
    </row>
    <row r="436" spans="40:47">
      <c r="AN436" s="62">
        <v>12</v>
      </c>
      <c r="AO436" s="62">
        <v>3</v>
      </c>
      <c r="AP436" s="62">
        <v>11</v>
      </c>
      <c r="AQ436" s="64">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62">
        <f ca="1">COUNTIF(INDIRECT("H"&amp;(ROW()+12*(($AN436-1)*3+$AO436)-ROW())/12+5):INDIRECT("S"&amp;(ROW()+12*(($AN436-1)*3+$AO436)-ROW())/12+5),AQ436)</f>
        <v>0</v>
      </c>
      <c r="AS436" s="64">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62">
        <f ca="1">COUNTIF(INDIRECT("U"&amp;(ROW()+12*(($AN436-1)*3+$AO436)-ROW())/12+5):INDIRECT("AF"&amp;(ROW()+12*(($AN436-1)*3+$AO436)-ROW())/12+5),AS436)</f>
        <v>0</v>
      </c>
      <c r="AU436" s="62">
        <f ca="1">IF(AND(AQ436+AS436&gt;0,AR436+AT436&gt;0),COUNTIF(AU$6:AU435,"&gt;0")+1,0)</f>
        <v>0</v>
      </c>
    </row>
    <row r="437" spans="40:47">
      <c r="AN437" s="62">
        <v>12</v>
      </c>
      <c r="AO437" s="62">
        <v>3</v>
      </c>
      <c r="AP437" s="62">
        <v>12</v>
      </c>
      <c r="AQ437" s="64">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62">
        <f ca="1">COUNTIF(INDIRECT("H"&amp;(ROW()+12*(($AN437-1)*3+$AO437)-ROW())/12+5):INDIRECT("S"&amp;(ROW()+12*(($AN437-1)*3+$AO437)-ROW())/12+5),AQ437)</f>
        <v>0</v>
      </c>
      <c r="AS437" s="64">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62">
        <f ca="1">COUNTIF(INDIRECT("U"&amp;(ROW()+12*(($AN437-1)*3+$AO437)-ROW())/12+5):INDIRECT("AF"&amp;(ROW()+12*(($AN437-1)*3+$AO437)-ROW())/12+5),AS437)</f>
        <v>0</v>
      </c>
      <c r="AU437" s="62">
        <f ca="1">IF(AND(AQ437+AS437&gt;0,AR437+AT437&gt;0),COUNTIF(AU$6:AU436,"&gt;0")+1,0)</f>
        <v>0</v>
      </c>
    </row>
    <row r="438" spans="40:47">
      <c r="AN438" s="62">
        <v>13</v>
      </c>
      <c r="AO438" s="62">
        <v>1</v>
      </c>
      <c r="AP438" s="62">
        <v>1</v>
      </c>
      <c r="AQ438" s="64">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62">
        <f ca="1">COUNTIF(INDIRECT("H"&amp;(ROW()+12*(($AN438-1)*3+$AO438)-ROW())/12+5):INDIRECT("S"&amp;(ROW()+12*(($AN438-1)*3+$AO438)-ROW())/12+5),AQ438)</f>
        <v>0</v>
      </c>
      <c r="AS438" s="64">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62">
        <f ca="1">COUNTIF(INDIRECT("U"&amp;(ROW()+12*(($AN438-1)*3+$AO438)-ROW())/12+5):INDIRECT("AF"&amp;(ROW()+12*(($AN438-1)*3+$AO438)-ROW())/12+5),AS438)</f>
        <v>0</v>
      </c>
      <c r="AU438" s="62">
        <f ca="1">IF(AND(AQ438+AS438&gt;0,AR438+AT438&gt;0),COUNTIF(AU$6:AU437,"&gt;0")+1,0)</f>
        <v>0</v>
      </c>
    </row>
    <row r="439" spans="40:47">
      <c r="AN439" s="62">
        <v>13</v>
      </c>
      <c r="AO439" s="62">
        <v>1</v>
      </c>
      <c r="AP439" s="62">
        <v>2</v>
      </c>
      <c r="AQ439" s="64">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62">
        <f ca="1">COUNTIF(INDIRECT("H"&amp;(ROW()+12*(($AN439-1)*3+$AO439)-ROW())/12+5):INDIRECT("S"&amp;(ROW()+12*(($AN439-1)*3+$AO439)-ROW())/12+5),AQ439)</f>
        <v>0</v>
      </c>
      <c r="AS439" s="64">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62">
        <f ca="1">COUNTIF(INDIRECT("U"&amp;(ROW()+12*(($AN439-1)*3+$AO439)-ROW())/12+5):INDIRECT("AF"&amp;(ROW()+12*(($AN439-1)*3+$AO439)-ROW())/12+5),AS439)</f>
        <v>0</v>
      </c>
      <c r="AU439" s="62">
        <f ca="1">IF(AND(AQ439+AS439&gt;0,AR439+AT439&gt;0),COUNTIF(AU$6:AU438,"&gt;0")+1,0)</f>
        <v>0</v>
      </c>
    </row>
    <row r="440" spans="40:47">
      <c r="AN440" s="62">
        <v>13</v>
      </c>
      <c r="AO440" s="62">
        <v>1</v>
      </c>
      <c r="AP440" s="62">
        <v>3</v>
      </c>
      <c r="AQ440" s="64">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62">
        <f ca="1">COUNTIF(INDIRECT("H"&amp;(ROW()+12*(($AN440-1)*3+$AO440)-ROW())/12+5):INDIRECT("S"&amp;(ROW()+12*(($AN440-1)*3+$AO440)-ROW())/12+5),AQ440)</f>
        <v>0</v>
      </c>
      <c r="AS440" s="64">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62">
        <f ca="1">COUNTIF(INDIRECT("U"&amp;(ROW()+12*(($AN440-1)*3+$AO440)-ROW())/12+5):INDIRECT("AF"&amp;(ROW()+12*(($AN440-1)*3+$AO440)-ROW())/12+5),AS440)</f>
        <v>0</v>
      </c>
      <c r="AU440" s="62">
        <f ca="1">IF(AND(AQ440+AS440&gt;0,AR440+AT440&gt;0),COUNTIF(AU$6:AU439,"&gt;0")+1,0)</f>
        <v>0</v>
      </c>
    </row>
    <row r="441" spans="40:47">
      <c r="AN441" s="62">
        <v>13</v>
      </c>
      <c r="AO441" s="62">
        <v>1</v>
      </c>
      <c r="AP441" s="62">
        <v>4</v>
      </c>
      <c r="AQ441" s="64">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62">
        <f ca="1">COUNTIF(INDIRECT("H"&amp;(ROW()+12*(($AN441-1)*3+$AO441)-ROW())/12+5):INDIRECT("S"&amp;(ROW()+12*(($AN441-1)*3+$AO441)-ROW())/12+5),AQ441)</f>
        <v>0</v>
      </c>
      <c r="AS441" s="64">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62">
        <f ca="1">COUNTIF(INDIRECT("U"&amp;(ROW()+12*(($AN441-1)*3+$AO441)-ROW())/12+5):INDIRECT("AF"&amp;(ROW()+12*(($AN441-1)*3+$AO441)-ROW())/12+5),AS441)</f>
        <v>0</v>
      </c>
      <c r="AU441" s="62">
        <f ca="1">IF(AND(AQ441+AS441&gt;0,AR441+AT441&gt;0),COUNTIF(AU$6:AU440,"&gt;0")+1,0)</f>
        <v>0</v>
      </c>
    </row>
    <row r="442" spans="40:47">
      <c r="AN442" s="62">
        <v>13</v>
      </c>
      <c r="AO442" s="62">
        <v>1</v>
      </c>
      <c r="AP442" s="62">
        <v>5</v>
      </c>
      <c r="AQ442" s="64">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62">
        <f ca="1">COUNTIF(INDIRECT("H"&amp;(ROW()+12*(($AN442-1)*3+$AO442)-ROW())/12+5):INDIRECT("S"&amp;(ROW()+12*(($AN442-1)*3+$AO442)-ROW())/12+5),AQ442)</f>
        <v>0</v>
      </c>
      <c r="AS442" s="64">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62">
        <f ca="1">COUNTIF(INDIRECT("U"&amp;(ROW()+12*(($AN442-1)*3+$AO442)-ROW())/12+5):INDIRECT("AF"&amp;(ROW()+12*(($AN442-1)*3+$AO442)-ROW())/12+5),AS442)</f>
        <v>0</v>
      </c>
      <c r="AU442" s="62">
        <f ca="1">IF(AND(AQ442+AS442&gt;0,AR442+AT442&gt;0),COUNTIF(AU$6:AU441,"&gt;0")+1,0)</f>
        <v>0</v>
      </c>
    </row>
    <row r="443" spans="40:47">
      <c r="AN443" s="62">
        <v>13</v>
      </c>
      <c r="AO443" s="62">
        <v>1</v>
      </c>
      <c r="AP443" s="62">
        <v>6</v>
      </c>
      <c r="AQ443" s="64">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62">
        <f ca="1">COUNTIF(INDIRECT("H"&amp;(ROW()+12*(($AN443-1)*3+$AO443)-ROW())/12+5):INDIRECT("S"&amp;(ROW()+12*(($AN443-1)*3+$AO443)-ROW())/12+5),AQ443)</f>
        <v>0</v>
      </c>
      <c r="AS443" s="64">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62">
        <f ca="1">COUNTIF(INDIRECT("U"&amp;(ROW()+12*(($AN443-1)*3+$AO443)-ROW())/12+5):INDIRECT("AF"&amp;(ROW()+12*(($AN443-1)*3+$AO443)-ROW())/12+5),AS443)</f>
        <v>0</v>
      </c>
      <c r="AU443" s="62">
        <f ca="1">IF(AND(AQ443+AS443&gt;0,AR443+AT443&gt;0),COUNTIF(AU$6:AU442,"&gt;0")+1,0)</f>
        <v>0</v>
      </c>
    </row>
    <row r="444" spans="40:47">
      <c r="AN444" s="62">
        <v>13</v>
      </c>
      <c r="AO444" s="62">
        <v>1</v>
      </c>
      <c r="AP444" s="62">
        <v>7</v>
      </c>
      <c r="AQ444" s="64">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62">
        <f ca="1">COUNTIF(INDIRECT("H"&amp;(ROW()+12*(($AN444-1)*3+$AO444)-ROW())/12+5):INDIRECT("S"&amp;(ROW()+12*(($AN444-1)*3+$AO444)-ROW())/12+5),AQ444)</f>
        <v>0</v>
      </c>
      <c r="AS444" s="64">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62">
        <f ca="1">COUNTIF(INDIRECT("U"&amp;(ROW()+12*(($AN444-1)*3+$AO444)-ROW())/12+5):INDIRECT("AF"&amp;(ROW()+12*(($AN444-1)*3+$AO444)-ROW())/12+5),AS444)</f>
        <v>0</v>
      </c>
      <c r="AU444" s="62">
        <f ca="1">IF(AND(AQ444+AS444&gt;0,AR444+AT444&gt;0),COUNTIF(AU$6:AU443,"&gt;0")+1,0)</f>
        <v>0</v>
      </c>
    </row>
    <row r="445" spans="40:47">
      <c r="AN445" s="62">
        <v>13</v>
      </c>
      <c r="AO445" s="62">
        <v>1</v>
      </c>
      <c r="AP445" s="62">
        <v>8</v>
      </c>
      <c r="AQ445" s="64">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62">
        <f ca="1">COUNTIF(INDIRECT("H"&amp;(ROW()+12*(($AN445-1)*3+$AO445)-ROW())/12+5):INDIRECT("S"&amp;(ROW()+12*(($AN445-1)*3+$AO445)-ROW())/12+5),AQ445)</f>
        <v>0</v>
      </c>
      <c r="AS445" s="64">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62">
        <f ca="1">COUNTIF(INDIRECT("U"&amp;(ROW()+12*(($AN445-1)*3+$AO445)-ROW())/12+5):INDIRECT("AF"&amp;(ROW()+12*(($AN445-1)*3+$AO445)-ROW())/12+5),AS445)</f>
        <v>0</v>
      </c>
      <c r="AU445" s="62">
        <f ca="1">IF(AND(AQ445+AS445&gt;0,AR445+AT445&gt;0),COUNTIF(AU$6:AU444,"&gt;0")+1,0)</f>
        <v>0</v>
      </c>
    </row>
    <row r="446" spans="40:47">
      <c r="AN446" s="62">
        <v>13</v>
      </c>
      <c r="AO446" s="62">
        <v>1</v>
      </c>
      <c r="AP446" s="62">
        <v>9</v>
      </c>
      <c r="AQ446" s="64">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62">
        <f ca="1">COUNTIF(INDIRECT("H"&amp;(ROW()+12*(($AN446-1)*3+$AO446)-ROW())/12+5):INDIRECT("S"&amp;(ROW()+12*(($AN446-1)*3+$AO446)-ROW())/12+5),AQ446)</f>
        <v>0</v>
      </c>
      <c r="AS446" s="64">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62">
        <f ca="1">COUNTIF(INDIRECT("U"&amp;(ROW()+12*(($AN446-1)*3+$AO446)-ROW())/12+5):INDIRECT("AF"&amp;(ROW()+12*(($AN446-1)*3+$AO446)-ROW())/12+5),AS446)</f>
        <v>0</v>
      </c>
      <c r="AU446" s="62">
        <f ca="1">IF(AND(AQ446+AS446&gt;0,AR446+AT446&gt;0),COUNTIF(AU$6:AU445,"&gt;0")+1,0)</f>
        <v>0</v>
      </c>
    </row>
    <row r="447" spans="40:47">
      <c r="AN447" s="62">
        <v>13</v>
      </c>
      <c r="AO447" s="62">
        <v>1</v>
      </c>
      <c r="AP447" s="62">
        <v>10</v>
      </c>
      <c r="AQ447" s="64">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62">
        <f ca="1">COUNTIF(INDIRECT("H"&amp;(ROW()+12*(($AN447-1)*3+$AO447)-ROW())/12+5):INDIRECT("S"&amp;(ROW()+12*(($AN447-1)*3+$AO447)-ROW())/12+5),AQ447)</f>
        <v>0</v>
      </c>
      <c r="AS447" s="64">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62">
        <f ca="1">COUNTIF(INDIRECT("U"&amp;(ROW()+12*(($AN447-1)*3+$AO447)-ROW())/12+5):INDIRECT("AF"&amp;(ROW()+12*(($AN447-1)*3+$AO447)-ROW())/12+5),AS447)</f>
        <v>0</v>
      </c>
      <c r="AU447" s="62">
        <f ca="1">IF(AND(AQ447+AS447&gt;0,AR447+AT447&gt;0),COUNTIF(AU$6:AU446,"&gt;0")+1,0)</f>
        <v>0</v>
      </c>
    </row>
    <row r="448" spans="40:47">
      <c r="AN448" s="62">
        <v>13</v>
      </c>
      <c r="AO448" s="62">
        <v>1</v>
      </c>
      <c r="AP448" s="62">
        <v>11</v>
      </c>
      <c r="AQ448" s="64">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62">
        <f ca="1">COUNTIF(INDIRECT("H"&amp;(ROW()+12*(($AN448-1)*3+$AO448)-ROW())/12+5):INDIRECT("S"&amp;(ROW()+12*(($AN448-1)*3+$AO448)-ROW())/12+5),AQ448)</f>
        <v>0</v>
      </c>
      <c r="AS448" s="64">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62">
        <f ca="1">COUNTIF(INDIRECT("U"&amp;(ROW()+12*(($AN448-1)*3+$AO448)-ROW())/12+5):INDIRECT("AF"&amp;(ROW()+12*(($AN448-1)*3+$AO448)-ROW())/12+5),AS448)</f>
        <v>0</v>
      </c>
      <c r="AU448" s="62">
        <f ca="1">IF(AND(AQ448+AS448&gt;0,AR448+AT448&gt;0),COUNTIF(AU$6:AU447,"&gt;0")+1,0)</f>
        <v>0</v>
      </c>
    </row>
    <row r="449" spans="40:47">
      <c r="AN449" s="62">
        <v>13</v>
      </c>
      <c r="AO449" s="62">
        <v>1</v>
      </c>
      <c r="AP449" s="62">
        <v>12</v>
      </c>
      <c r="AQ449" s="64">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62">
        <f ca="1">COUNTIF(INDIRECT("H"&amp;(ROW()+12*(($AN449-1)*3+$AO449)-ROW())/12+5):INDIRECT("S"&amp;(ROW()+12*(($AN449-1)*3+$AO449)-ROW())/12+5),AQ449)</f>
        <v>0</v>
      </c>
      <c r="AS449" s="64">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62">
        <f ca="1">COUNTIF(INDIRECT("U"&amp;(ROW()+12*(($AN449-1)*3+$AO449)-ROW())/12+5):INDIRECT("AF"&amp;(ROW()+12*(($AN449-1)*3+$AO449)-ROW())/12+5),AS449)</f>
        <v>0</v>
      </c>
      <c r="AU449" s="62">
        <f ca="1">IF(AND(AQ449+AS449&gt;0,AR449+AT449&gt;0),COUNTIF(AU$6:AU448,"&gt;0")+1,0)</f>
        <v>0</v>
      </c>
    </row>
    <row r="450" spans="40:47">
      <c r="AN450" s="62">
        <v>13</v>
      </c>
      <c r="AO450" s="62">
        <v>2</v>
      </c>
      <c r="AP450" s="62">
        <v>1</v>
      </c>
      <c r="AQ450" s="64">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62">
        <f ca="1">COUNTIF(INDIRECT("H"&amp;(ROW()+12*(($AN450-1)*3+$AO450)-ROW())/12+5):INDIRECT("S"&amp;(ROW()+12*(($AN450-1)*3+$AO450)-ROW())/12+5),AQ450)</f>
        <v>0</v>
      </c>
      <c r="AS450" s="64">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62">
        <f ca="1">COUNTIF(INDIRECT("U"&amp;(ROW()+12*(($AN450-1)*3+$AO450)-ROW())/12+5):INDIRECT("AF"&amp;(ROW()+12*(($AN450-1)*3+$AO450)-ROW())/12+5),AS450)</f>
        <v>0</v>
      </c>
      <c r="AU450" s="62">
        <f ca="1">IF(AND(AQ450+AS450&gt;0,AR450+AT450&gt;0),COUNTIF(AU$6:AU449,"&gt;0")+1,0)</f>
        <v>0</v>
      </c>
    </row>
    <row r="451" spans="40:47">
      <c r="AN451" s="62">
        <v>13</v>
      </c>
      <c r="AO451" s="62">
        <v>2</v>
      </c>
      <c r="AP451" s="62">
        <v>2</v>
      </c>
      <c r="AQ451" s="64">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62">
        <f ca="1">COUNTIF(INDIRECT("H"&amp;(ROW()+12*(($AN451-1)*3+$AO451)-ROW())/12+5):INDIRECT("S"&amp;(ROW()+12*(($AN451-1)*3+$AO451)-ROW())/12+5),AQ451)</f>
        <v>0</v>
      </c>
      <c r="AS451" s="64">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62">
        <f ca="1">COUNTIF(INDIRECT("U"&amp;(ROW()+12*(($AN451-1)*3+$AO451)-ROW())/12+5):INDIRECT("AF"&amp;(ROW()+12*(($AN451-1)*3+$AO451)-ROW())/12+5),AS451)</f>
        <v>0</v>
      </c>
      <c r="AU451" s="62">
        <f ca="1">IF(AND(AQ451+AS451&gt;0,AR451+AT451&gt;0),COUNTIF(AU$6:AU450,"&gt;0")+1,0)</f>
        <v>0</v>
      </c>
    </row>
    <row r="452" spans="40:47">
      <c r="AN452" s="62">
        <v>13</v>
      </c>
      <c r="AO452" s="62">
        <v>2</v>
      </c>
      <c r="AP452" s="62">
        <v>3</v>
      </c>
      <c r="AQ452" s="64">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62">
        <f ca="1">COUNTIF(INDIRECT("H"&amp;(ROW()+12*(($AN452-1)*3+$AO452)-ROW())/12+5):INDIRECT("S"&amp;(ROW()+12*(($AN452-1)*3+$AO452)-ROW())/12+5),AQ452)</f>
        <v>0</v>
      </c>
      <c r="AS452" s="64">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62">
        <f ca="1">COUNTIF(INDIRECT("U"&amp;(ROW()+12*(($AN452-1)*3+$AO452)-ROW())/12+5):INDIRECT("AF"&amp;(ROW()+12*(($AN452-1)*3+$AO452)-ROW())/12+5),AS452)</f>
        <v>0</v>
      </c>
      <c r="AU452" s="62">
        <f ca="1">IF(AND(AQ452+AS452&gt;0,AR452+AT452&gt;0),COUNTIF(AU$6:AU451,"&gt;0")+1,0)</f>
        <v>0</v>
      </c>
    </row>
    <row r="453" spans="40:47">
      <c r="AN453" s="62">
        <v>13</v>
      </c>
      <c r="AO453" s="62">
        <v>2</v>
      </c>
      <c r="AP453" s="62">
        <v>4</v>
      </c>
      <c r="AQ453" s="64">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62">
        <f ca="1">COUNTIF(INDIRECT("H"&amp;(ROW()+12*(($AN453-1)*3+$AO453)-ROW())/12+5):INDIRECT("S"&amp;(ROW()+12*(($AN453-1)*3+$AO453)-ROW())/12+5),AQ453)</f>
        <v>0</v>
      </c>
      <c r="AS453" s="64">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62">
        <f ca="1">COUNTIF(INDIRECT("U"&amp;(ROW()+12*(($AN453-1)*3+$AO453)-ROW())/12+5):INDIRECT("AF"&amp;(ROW()+12*(($AN453-1)*3+$AO453)-ROW())/12+5),AS453)</f>
        <v>0</v>
      </c>
      <c r="AU453" s="62">
        <f ca="1">IF(AND(AQ453+AS453&gt;0,AR453+AT453&gt;0),COUNTIF(AU$6:AU452,"&gt;0")+1,0)</f>
        <v>0</v>
      </c>
    </row>
    <row r="454" spans="40:47">
      <c r="AN454" s="62">
        <v>13</v>
      </c>
      <c r="AO454" s="62">
        <v>2</v>
      </c>
      <c r="AP454" s="62">
        <v>5</v>
      </c>
      <c r="AQ454" s="64">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62">
        <f ca="1">COUNTIF(INDIRECT("H"&amp;(ROW()+12*(($AN454-1)*3+$AO454)-ROW())/12+5):INDIRECT("S"&amp;(ROW()+12*(($AN454-1)*3+$AO454)-ROW())/12+5),AQ454)</f>
        <v>0</v>
      </c>
      <c r="AS454" s="64">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62">
        <f ca="1">COUNTIF(INDIRECT("U"&amp;(ROW()+12*(($AN454-1)*3+$AO454)-ROW())/12+5):INDIRECT("AF"&amp;(ROW()+12*(($AN454-1)*3+$AO454)-ROW())/12+5),AS454)</f>
        <v>0</v>
      </c>
      <c r="AU454" s="62">
        <f ca="1">IF(AND(AQ454+AS454&gt;0,AR454+AT454&gt;0),COUNTIF(AU$6:AU453,"&gt;0")+1,0)</f>
        <v>0</v>
      </c>
    </row>
    <row r="455" spans="40:47">
      <c r="AN455" s="62">
        <v>13</v>
      </c>
      <c r="AO455" s="62">
        <v>2</v>
      </c>
      <c r="AP455" s="62">
        <v>6</v>
      </c>
      <c r="AQ455" s="64">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62">
        <f ca="1">COUNTIF(INDIRECT("H"&amp;(ROW()+12*(($AN455-1)*3+$AO455)-ROW())/12+5):INDIRECT("S"&amp;(ROW()+12*(($AN455-1)*3+$AO455)-ROW())/12+5),AQ455)</f>
        <v>0</v>
      </c>
      <c r="AS455" s="64">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62">
        <f ca="1">COUNTIF(INDIRECT("U"&amp;(ROW()+12*(($AN455-1)*3+$AO455)-ROW())/12+5):INDIRECT("AF"&amp;(ROW()+12*(($AN455-1)*3+$AO455)-ROW())/12+5),AS455)</f>
        <v>0</v>
      </c>
      <c r="AU455" s="62">
        <f ca="1">IF(AND(AQ455+AS455&gt;0,AR455+AT455&gt;0),COUNTIF(AU$6:AU454,"&gt;0")+1,0)</f>
        <v>0</v>
      </c>
    </row>
    <row r="456" spans="40:47">
      <c r="AN456" s="62">
        <v>13</v>
      </c>
      <c r="AO456" s="62">
        <v>2</v>
      </c>
      <c r="AP456" s="62">
        <v>7</v>
      </c>
      <c r="AQ456" s="64">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62">
        <f ca="1">COUNTIF(INDIRECT("H"&amp;(ROW()+12*(($AN456-1)*3+$AO456)-ROW())/12+5):INDIRECT("S"&amp;(ROW()+12*(($AN456-1)*3+$AO456)-ROW())/12+5),AQ456)</f>
        <v>0</v>
      </c>
      <c r="AS456" s="64">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62">
        <f ca="1">COUNTIF(INDIRECT("U"&amp;(ROW()+12*(($AN456-1)*3+$AO456)-ROW())/12+5):INDIRECT("AF"&amp;(ROW()+12*(($AN456-1)*3+$AO456)-ROW())/12+5),AS456)</f>
        <v>0</v>
      </c>
      <c r="AU456" s="62">
        <f ca="1">IF(AND(AQ456+AS456&gt;0,AR456+AT456&gt;0),COUNTIF(AU$6:AU455,"&gt;0")+1,0)</f>
        <v>0</v>
      </c>
    </row>
    <row r="457" spans="40:47">
      <c r="AN457" s="62">
        <v>13</v>
      </c>
      <c r="AO457" s="62">
        <v>2</v>
      </c>
      <c r="AP457" s="62">
        <v>8</v>
      </c>
      <c r="AQ457" s="64">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62">
        <f ca="1">COUNTIF(INDIRECT("H"&amp;(ROW()+12*(($AN457-1)*3+$AO457)-ROW())/12+5):INDIRECT("S"&amp;(ROW()+12*(($AN457-1)*3+$AO457)-ROW())/12+5),AQ457)</f>
        <v>0</v>
      </c>
      <c r="AS457" s="64">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62">
        <f ca="1">COUNTIF(INDIRECT("U"&amp;(ROW()+12*(($AN457-1)*3+$AO457)-ROW())/12+5):INDIRECT("AF"&amp;(ROW()+12*(($AN457-1)*3+$AO457)-ROW())/12+5),AS457)</f>
        <v>0</v>
      </c>
      <c r="AU457" s="62">
        <f ca="1">IF(AND(AQ457+AS457&gt;0,AR457+AT457&gt;0),COUNTIF(AU$6:AU456,"&gt;0")+1,0)</f>
        <v>0</v>
      </c>
    </row>
    <row r="458" spans="40:47">
      <c r="AN458" s="62">
        <v>13</v>
      </c>
      <c r="AO458" s="62">
        <v>2</v>
      </c>
      <c r="AP458" s="62">
        <v>9</v>
      </c>
      <c r="AQ458" s="64">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62">
        <f ca="1">COUNTIF(INDIRECT("H"&amp;(ROW()+12*(($AN458-1)*3+$AO458)-ROW())/12+5):INDIRECT("S"&amp;(ROW()+12*(($AN458-1)*3+$AO458)-ROW())/12+5),AQ458)</f>
        <v>0</v>
      </c>
      <c r="AS458" s="64">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62">
        <f ca="1">COUNTIF(INDIRECT("U"&amp;(ROW()+12*(($AN458-1)*3+$AO458)-ROW())/12+5):INDIRECT("AF"&amp;(ROW()+12*(($AN458-1)*3+$AO458)-ROW())/12+5),AS458)</f>
        <v>0</v>
      </c>
      <c r="AU458" s="62">
        <f ca="1">IF(AND(AQ458+AS458&gt;0,AR458+AT458&gt;0),COUNTIF(AU$6:AU457,"&gt;0")+1,0)</f>
        <v>0</v>
      </c>
    </row>
    <row r="459" spans="40:47">
      <c r="AN459" s="62">
        <v>13</v>
      </c>
      <c r="AO459" s="62">
        <v>2</v>
      </c>
      <c r="AP459" s="62">
        <v>10</v>
      </c>
      <c r="AQ459" s="64">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62">
        <f ca="1">COUNTIF(INDIRECT("H"&amp;(ROW()+12*(($AN459-1)*3+$AO459)-ROW())/12+5):INDIRECT("S"&amp;(ROW()+12*(($AN459-1)*3+$AO459)-ROW())/12+5),AQ459)</f>
        <v>0</v>
      </c>
      <c r="AS459" s="64">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62">
        <f ca="1">COUNTIF(INDIRECT("U"&amp;(ROW()+12*(($AN459-1)*3+$AO459)-ROW())/12+5):INDIRECT("AF"&amp;(ROW()+12*(($AN459-1)*3+$AO459)-ROW())/12+5),AS459)</f>
        <v>0</v>
      </c>
      <c r="AU459" s="62">
        <f ca="1">IF(AND(AQ459+AS459&gt;0,AR459+AT459&gt;0),COUNTIF(AU$6:AU458,"&gt;0")+1,0)</f>
        <v>0</v>
      </c>
    </row>
    <row r="460" spans="40:47">
      <c r="AN460" s="62">
        <v>13</v>
      </c>
      <c r="AO460" s="62">
        <v>2</v>
      </c>
      <c r="AP460" s="62">
        <v>11</v>
      </c>
      <c r="AQ460" s="64">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62">
        <f ca="1">COUNTIF(INDIRECT("H"&amp;(ROW()+12*(($AN460-1)*3+$AO460)-ROW())/12+5):INDIRECT("S"&amp;(ROW()+12*(($AN460-1)*3+$AO460)-ROW())/12+5),AQ460)</f>
        <v>0</v>
      </c>
      <c r="AS460" s="64">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62">
        <f ca="1">COUNTIF(INDIRECT("U"&amp;(ROW()+12*(($AN460-1)*3+$AO460)-ROW())/12+5):INDIRECT("AF"&amp;(ROW()+12*(($AN460-1)*3+$AO460)-ROW())/12+5),AS460)</f>
        <v>0</v>
      </c>
      <c r="AU460" s="62">
        <f ca="1">IF(AND(AQ460+AS460&gt;0,AR460+AT460&gt;0),COUNTIF(AU$6:AU459,"&gt;0")+1,0)</f>
        <v>0</v>
      </c>
    </row>
    <row r="461" spans="40:47">
      <c r="AN461" s="62">
        <v>13</v>
      </c>
      <c r="AO461" s="62">
        <v>2</v>
      </c>
      <c r="AP461" s="62">
        <v>12</v>
      </c>
      <c r="AQ461" s="64">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62">
        <f ca="1">COUNTIF(INDIRECT("H"&amp;(ROW()+12*(($AN461-1)*3+$AO461)-ROW())/12+5):INDIRECT("S"&amp;(ROW()+12*(($AN461-1)*3+$AO461)-ROW())/12+5),AQ461)</f>
        <v>0</v>
      </c>
      <c r="AS461" s="64">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62">
        <f ca="1">COUNTIF(INDIRECT("U"&amp;(ROW()+12*(($AN461-1)*3+$AO461)-ROW())/12+5):INDIRECT("AF"&amp;(ROW()+12*(($AN461-1)*3+$AO461)-ROW())/12+5),AS461)</f>
        <v>0</v>
      </c>
      <c r="AU461" s="62">
        <f ca="1">IF(AND(AQ461+AS461&gt;0,AR461+AT461&gt;0),COUNTIF(AU$6:AU460,"&gt;0")+1,0)</f>
        <v>0</v>
      </c>
    </row>
    <row r="462" spans="40:47">
      <c r="AN462" s="62">
        <v>13</v>
      </c>
      <c r="AO462" s="62">
        <v>3</v>
      </c>
      <c r="AP462" s="62">
        <v>1</v>
      </c>
      <c r="AQ462" s="64">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62">
        <f ca="1">COUNTIF(INDIRECT("H"&amp;(ROW()+12*(($AN462-1)*3+$AO462)-ROW())/12+5):INDIRECT("S"&amp;(ROW()+12*(($AN462-1)*3+$AO462)-ROW())/12+5),AQ462)</f>
        <v>0</v>
      </c>
      <c r="AS462" s="64">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62">
        <f ca="1">COUNTIF(INDIRECT("U"&amp;(ROW()+12*(($AN462-1)*3+$AO462)-ROW())/12+5):INDIRECT("AF"&amp;(ROW()+12*(($AN462-1)*3+$AO462)-ROW())/12+5),AS462)</f>
        <v>0</v>
      </c>
      <c r="AU462" s="62">
        <f ca="1">IF(AND(AQ462+AS462&gt;0,AR462+AT462&gt;0),COUNTIF(AU$6:AU461,"&gt;0")+1,0)</f>
        <v>0</v>
      </c>
    </row>
    <row r="463" spans="40:47">
      <c r="AN463" s="62">
        <v>13</v>
      </c>
      <c r="AO463" s="62">
        <v>3</v>
      </c>
      <c r="AP463" s="62">
        <v>2</v>
      </c>
      <c r="AQ463" s="64">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62">
        <f ca="1">COUNTIF(INDIRECT("H"&amp;(ROW()+12*(($AN463-1)*3+$AO463)-ROW())/12+5):INDIRECT("S"&amp;(ROW()+12*(($AN463-1)*3+$AO463)-ROW())/12+5),AQ463)</f>
        <v>0</v>
      </c>
      <c r="AS463" s="64">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62">
        <f ca="1">COUNTIF(INDIRECT("U"&amp;(ROW()+12*(($AN463-1)*3+$AO463)-ROW())/12+5):INDIRECT("AF"&amp;(ROW()+12*(($AN463-1)*3+$AO463)-ROW())/12+5),AS463)</f>
        <v>0</v>
      </c>
      <c r="AU463" s="62">
        <f ca="1">IF(AND(AQ463+AS463&gt;0,AR463+AT463&gt;0),COUNTIF(AU$6:AU462,"&gt;0")+1,0)</f>
        <v>0</v>
      </c>
    </row>
    <row r="464" spans="40:47">
      <c r="AN464" s="62">
        <v>13</v>
      </c>
      <c r="AO464" s="62">
        <v>3</v>
      </c>
      <c r="AP464" s="62">
        <v>3</v>
      </c>
      <c r="AQ464" s="64">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62">
        <f ca="1">COUNTIF(INDIRECT("H"&amp;(ROW()+12*(($AN464-1)*3+$AO464)-ROW())/12+5):INDIRECT("S"&amp;(ROW()+12*(($AN464-1)*3+$AO464)-ROW())/12+5),AQ464)</f>
        <v>0</v>
      </c>
      <c r="AS464" s="64">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62">
        <f ca="1">COUNTIF(INDIRECT("U"&amp;(ROW()+12*(($AN464-1)*3+$AO464)-ROW())/12+5):INDIRECT("AF"&amp;(ROW()+12*(($AN464-1)*3+$AO464)-ROW())/12+5),AS464)</f>
        <v>0</v>
      </c>
      <c r="AU464" s="62">
        <f ca="1">IF(AND(AQ464+AS464&gt;0,AR464+AT464&gt;0),COUNTIF(AU$6:AU463,"&gt;0")+1,0)</f>
        <v>0</v>
      </c>
    </row>
    <row r="465" spans="40:47">
      <c r="AN465" s="62">
        <v>13</v>
      </c>
      <c r="AO465" s="62">
        <v>3</v>
      </c>
      <c r="AP465" s="62">
        <v>4</v>
      </c>
      <c r="AQ465" s="64">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62">
        <f ca="1">COUNTIF(INDIRECT("H"&amp;(ROW()+12*(($AN465-1)*3+$AO465)-ROW())/12+5):INDIRECT("S"&amp;(ROW()+12*(($AN465-1)*3+$AO465)-ROW())/12+5),AQ465)</f>
        <v>0</v>
      </c>
      <c r="AS465" s="64">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62">
        <f ca="1">COUNTIF(INDIRECT("U"&amp;(ROW()+12*(($AN465-1)*3+$AO465)-ROW())/12+5):INDIRECT("AF"&amp;(ROW()+12*(($AN465-1)*3+$AO465)-ROW())/12+5),AS465)</f>
        <v>0</v>
      </c>
      <c r="AU465" s="62">
        <f ca="1">IF(AND(AQ465+AS465&gt;0,AR465+AT465&gt;0),COUNTIF(AU$6:AU464,"&gt;0")+1,0)</f>
        <v>0</v>
      </c>
    </row>
    <row r="466" spans="40:47">
      <c r="AN466" s="62">
        <v>13</v>
      </c>
      <c r="AO466" s="62">
        <v>3</v>
      </c>
      <c r="AP466" s="62">
        <v>5</v>
      </c>
      <c r="AQ466" s="64">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62">
        <f ca="1">COUNTIF(INDIRECT("H"&amp;(ROW()+12*(($AN466-1)*3+$AO466)-ROW())/12+5):INDIRECT("S"&amp;(ROW()+12*(($AN466-1)*3+$AO466)-ROW())/12+5),AQ466)</f>
        <v>0</v>
      </c>
      <c r="AS466" s="64">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62">
        <f ca="1">COUNTIF(INDIRECT("U"&amp;(ROW()+12*(($AN466-1)*3+$AO466)-ROW())/12+5):INDIRECT("AF"&amp;(ROW()+12*(($AN466-1)*3+$AO466)-ROW())/12+5),AS466)</f>
        <v>0</v>
      </c>
      <c r="AU466" s="62">
        <f ca="1">IF(AND(AQ466+AS466&gt;0,AR466+AT466&gt;0),COUNTIF(AU$6:AU465,"&gt;0")+1,0)</f>
        <v>0</v>
      </c>
    </row>
    <row r="467" spans="40:47">
      <c r="AN467" s="62">
        <v>13</v>
      </c>
      <c r="AO467" s="62">
        <v>3</v>
      </c>
      <c r="AP467" s="62">
        <v>6</v>
      </c>
      <c r="AQ467" s="64">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62">
        <f ca="1">COUNTIF(INDIRECT("H"&amp;(ROW()+12*(($AN467-1)*3+$AO467)-ROW())/12+5):INDIRECT("S"&amp;(ROW()+12*(($AN467-1)*3+$AO467)-ROW())/12+5),AQ467)</f>
        <v>0</v>
      </c>
      <c r="AS467" s="64">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62">
        <f ca="1">COUNTIF(INDIRECT("U"&amp;(ROW()+12*(($AN467-1)*3+$AO467)-ROW())/12+5):INDIRECT("AF"&amp;(ROW()+12*(($AN467-1)*3+$AO467)-ROW())/12+5),AS467)</f>
        <v>0</v>
      </c>
      <c r="AU467" s="62">
        <f ca="1">IF(AND(AQ467+AS467&gt;0,AR467+AT467&gt;0),COUNTIF(AU$6:AU466,"&gt;0")+1,0)</f>
        <v>0</v>
      </c>
    </row>
    <row r="468" spans="40:47">
      <c r="AN468" s="62">
        <v>13</v>
      </c>
      <c r="AO468" s="62">
        <v>3</v>
      </c>
      <c r="AP468" s="62">
        <v>7</v>
      </c>
      <c r="AQ468" s="64">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62">
        <f ca="1">COUNTIF(INDIRECT("H"&amp;(ROW()+12*(($AN468-1)*3+$AO468)-ROW())/12+5):INDIRECT("S"&amp;(ROW()+12*(($AN468-1)*3+$AO468)-ROW())/12+5),AQ468)</f>
        <v>0</v>
      </c>
      <c r="AS468" s="64">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62">
        <f ca="1">COUNTIF(INDIRECT("U"&amp;(ROW()+12*(($AN468-1)*3+$AO468)-ROW())/12+5):INDIRECT("AF"&amp;(ROW()+12*(($AN468-1)*3+$AO468)-ROW())/12+5),AS468)</f>
        <v>0</v>
      </c>
      <c r="AU468" s="62">
        <f ca="1">IF(AND(AQ468+AS468&gt;0,AR468+AT468&gt;0),COUNTIF(AU$6:AU467,"&gt;0")+1,0)</f>
        <v>0</v>
      </c>
    </row>
    <row r="469" spans="40:47">
      <c r="AN469" s="62">
        <v>13</v>
      </c>
      <c r="AO469" s="62">
        <v>3</v>
      </c>
      <c r="AP469" s="62">
        <v>8</v>
      </c>
      <c r="AQ469" s="64">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62">
        <f ca="1">COUNTIF(INDIRECT("H"&amp;(ROW()+12*(($AN469-1)*3+$AO469)-ROW())/12+5):INDIRECT("S"&amp;(ROW()+12*(($AN469-1)*3+$AO469)-ROW())/12+5),AQ469)</f>
        <v>0</v>
      </c>
      <c r="AS469" s="64">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62">
        <f ca="1">COUNTIF(INDIRECT("U"&amp;(ROW()+12*(($AN469-1)*3+$AO469)-ROW())/12+5):INDIRECT("AF"&amp;(ROW()+12*(($AN469-1)*3+$AO469)-ROW())/12+5),AS469)</f>
        <v>0</v>
      </c>
      <c r="AU469" s="62">
        <f ca="1">IF(AND(AQ469+AS469&gt;0,AR469+AT469&gt;0),COUNTIF(AU$6:AU468,"&gt;0")+1,0)</f>
        <v>0</v>
      </c>
    </row>
    <row r="470" spans="40:47">
      <c r="AN470" s="62">
        <v>13</v>
      </c>
      <c r="AO470" s="62">
        <v>3</v>
      </c>
      <c r="AP470" s="62">
        <v>9</v>
      </c>
      <c r="AQ470" s="64">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62">
        <f ca="1">COUNTIF(INDIRECT("H"&amp;(ROW()+12*(($AN470-1)*3+$AO470)-ROW())/12+5):INDIRECT("S"&amp;(ROW()+12*(($AN470-1)*3+$AO470)-ROW())/12+5),AQ470)</f>
        <v>0</v>
      </c>
      <c r="AS470" s="64">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62">
        <f ca="1">COUNTIF(INDIRECT("U"&amp;(ROW()+12*(($AN470-1)*3+$AO470)-ROW())/12+5):INDIRECT("AF"&amp;(ROW()+12*(($AN470-1)*3+$AO470)-ROW())/12+5),AS470)</f>
        <v>0</v>
      </c>
      <c r="AU470" s="62">
        <f ca="1">IF(AND(AQ470+AS470&gt;0,AR470+AT470&gt;0),COUNTIF(AU$6:AU469,"&gt;0")+1,0)</f>
        <v>0</v>
      </c>
    </row>
    <row r="471" spans="40:47">
      <c r="AN471" s="62">
        <v>13</v>
      </c>
      <c r="AO471" s="62">
        <v>3</v>
      </c>
      <c r="AP471" s="62">
        <v>10</v>
      </c>
      <c r="AQ471" s="64">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62">
        <f ca="1">COUNTIF(INDIRECT("H"&amp;(ROW()+12*(($AN471-1)*3+$AO471)-ROW())/12+5):INDIRECT("S"&amp;(ROW()+12*(($AN471-1)*3+$AO471)-ROW())/12+5),AQ471)</f>
        <v>0</v>
      </c>
      <c r="AS471" s="64">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62">
        <f ca="1">COUNTIF(INDIRECT("U"&amp;(ROW()+12*(($AN471-1)*3+$AO471)-ROW())/12+5):INDIRECT("AF"&amp;(ROW()+12*(($AN471-1)*3+$AO471)-ROW())/12+5),AS471)</f>
        <v>0</v>
      </c>
      <c r="AU471" s="62">
        <f ca="1">IF(AND(AQ471+AS471&gt;0,AR471+AT471&gt;0),COUNTIF(AU$6:AU470,"&gt;0")+1,0)</f>
        <v>0</v>
      </c>
    </row>
    <row r="472" spans="40:47">
      <c r="AN472" s="62">
        <v>13</v>
      </c>
      <c r="AO472" s="62">
        <v>3</v>
      </c>
      <c r="AP472" s="62">
        <v>11</v>
      </c>
      <c r="AQ472" s="64">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62">
        <f ca="1">COUNTIF(INDIRECT("H"&amp;(ROW()+12*(($AN472-1)*3+$AO472)-ROW())/12+5):INDIRECT("S"&amp;(ROW()+12*(($AN472-1)*3+$AO472)-ROW())/12+5),AQ472)</f>
        <v>0</v>
      </c>
      <c r="AS472" s="64">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62">
        <f ca="1">COUNTIF(INDIRECT("U"&amp;(ROW()+12*(($AN472-1)*3+$AO472)-ROW())/12+5):INDIRECT("AF"&amp;(ROW()+12*(($AN472-1)*3+$AO472)-ROW())/12+5),AS472)</f>
        <v>0</v>
      </c>
      <c r="AU472" s="62">
        <f ca="1">IF(AND(AQ472+AS472&gt;0,AR472+AT472&gt;0),COUNTIF(AU$6:AU471,"&gt;0")+1,0)</f>
        <v>0</v>
      </c>
    </row>
    <row r="473" spans="40:47">
      <c r="AN473" s="62">
        <v>13</v>
      </c>
      <c r="AO473" s="62">
        <v>3</v>
      </c>
      <c r="AP473" s="62">
        <v>12</v>
      </c>
      <c r="AQ473" s="64">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62">
        <f ca="1">COUNTIF(INDIRECT("H"&amp;(ROW()+12*(($AN473-1)*3+$AO473)-ROW())/12+5):INDIRECT("S"&amp;(ROW()+12*(($AN473-1)*3+$AO473)-ROW())/12+5),AQ473)</f>
        <v>0</v>
      </c>
      <c r="AS473" s="64">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62">
        <f ca="1">COUNTIF(INDIRECT("U"&amp;(ROW()+12*(($AN473-1)*3+$AO473)-ROW())/12+5):INDIRECT("AF"&amp;(ROW()+12*(($AN473-1)*3+$AO473)-ROW())/12+5),AS473)</f>
        <v>0</v>
      </c>
      <c r="AU473" s="62">
        <f ca="1">IF(AND(AQ473+AS473&gt;0,AR473+AT473&gt;0),COUNTIF(AU$6:AU472,"&gt;0")+1,0)</f>
        <v>0</v>
      </c>
    </row>
    <row r="474" spans="40:47">
      <c r="AN474" s="62">
        <v>14</v>
      </c>
      <c r="AO474" s="62">
        <v>1</v>
      </c>
      <c r="AP474" s="62">
        <v>1</v>
      </c>
      <c r="AQ474" s="64">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62">
        <f ca="1">COUNTIF(INDIRECT("H"&amp;(ROW()+12*(($AN474-1)*3+$AO474)-ROW())/12+5):INDIRECT("S"&amp;(ROW()+12*(($AN474-1)*3+$AO474)-ROW())/12+5),AQ474)</f>
        <v>0</v>
      </c>
      <c r="AS474" s="64">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62">
        <f ca="1">COUNTIF(INDIRECT("U"&amp;(ROW()+12*(($AN474-1)*3+$AO474)-ROW())/12+5):INDIRECT("AF"&amp;(ROW()+12*(($AN474-1)*3+$AO474)-ROW())/12+5),AS474)</f>
        <v>0</v>
      </c>
      <c r="AU474" s="62">
        <f ca="1">IF(AND(AQ474+AS474&gt;0,AR474+AT474&gt;0),COUNTIF(AU$6:AU473,"&gt;0")+1,0)</f>
        <v>0</v>
      </c>
    </row>
    <row r="475" spans="40:47">
      <c r="AN475" s="62">
        <v>14</v>
      </c>
      <c r="AO475" s="62">
        <v>1</v>
      </c>
      <c r="AP475" s="62">
        <v>2</v>
      </c>
      <c r="AQ475" s="64">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62">
        <f ca="1">COUNTIF(INDIRECT("H"&amp;(ROW()+12*(($AN475-1)*3+$AO475)-ROW())/12+5):INDIRECT("S"&amp;(ROW()+12*(($AN475-1)*3+$AO475)-ROW())/12+5),AQ475)</f>
        <v>0</v>
      </c>
      <c r="AS475" s="64">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62">
        <f ca="1">COUNTIF(INDIRECT("U"&amp;(ROW()+12*(($AN475-1)*3+$AO475)-ROW())/12+5):INDIRECT("AF"&amp;(ROW()+12*(($AN475-1)*3+$AO475)-ROW())/12+5),AS475)</f>
        <v>0</v>
      </c>
      <c r="AU475" s="62">
        <f ca="1">IF(AND(AQ475+AS475&gt;0,AR475+AT475&gt;0),COUNTIF(AU$6:AU474,"&gt;0")+1,0)</f>
        <v>0</v>
      </c>
    </row>
    <row r="476" spans="40:47">
      <c r="AN476" s="62">
        <v>14</v>
      </c>
      <c r="AO476" s="62">
        <v>1</v>
      </c>
      <c r="AP476" s="62">
        <v>3</v>
      </c>
      <c r="AQ476" s="64">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62">
        <f ca="1">COUNTIF(INDIRECT("H"&amp;(ROW()+12*(($AN476-1)*3+$AO476)-ROW())/12+5):INDIRECT("S"&amp;(ROW()+12*(($AN476-1)*3+$AO476)-ROW())/12+5),AQ476)</f>
        <v>0</v>
      </c>
      <c r="AS476" s="64">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62">
        <f ca="1">COUNTIF(INDIRECT("U"&amp;(ROW()+12*(($AN476-1)*3+$AO476)-ROW())/12+5):INDIRECT("AF"&amp;(ROW()+12*(($AN476-1)*3+$AO476)-ROW())/12+5),AS476)</f>
        <v>0</v>
      </c>
      <c r="AU476" s="62">
        <f ca="1">IF(AND(AQ476+AS476&gt;0,AR476+AT476&gt;0),COUNTIF(AU$6:AU475,"&gt;0")+1,0)</f>
        <v>0</v>
      </c>
    </row>
    <row r="477" spans="40:47">
      <c r="AN477" s="62">
        <v>14</v>
      </c>
      <c r="AO477" s="62">
        <v>1</v>
      </c>
      <c r="AP477" s="62">
        <v>4</v>
      </c>
      <c r="AQ477" s="64">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62">
        <f ca="1">COUNTIF(INDIRECT("H"&amp;(ROW()+12*(($AN477-1)*3+$AO477)-ROW())/12+5):INDIRECT("S"&amp;(ROW()+12*(($AN477-1)*3+$AO477)-ROW())/12+5),AQ477)</f>
        <v>0</v>
      </c>
      <c r="AS477" s="64">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62">
        <f ca="1">COUNTIF(INDIRECT("U"&amp;(ROW()+12*(($AN477-1)*3+$AO477)-ROW())/12+5):INDIRECT("AF"&amp;(ROW()+12*(($AN477-1)*3+$AO477)-ROW())/12+5),AS477)</f>
        <v>0</v>
      </c>
      <c r="AU477" s="62">
        <f ca="1">IF(AND(AQ477+AS477&gt;0,AR477+AT477&gt;0),COUNTIF(AU$6:AU476,"&gt;0")+1,0)</f>
        <v>0</v>
      </c>
    </row>
    <row r="478" spans="40:47">
      <c r="AN478" s="62">
        <v>14</v>
      </c>
      <c r="AO478" s="62">
        <v>1</v>
      </c>
      <c r="AP478" s="62">
        <v>5</v>
      </c>
      <c r="AQ478" s="64">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62">
        <f ca="1">COUNTIF(INDIRECT("H"&amp;(ROW()+12*(($AN478-1)*3+$AO478)-ROW())/12+5):INDIRECT("S"&amp;(ROW()+12*(($AN478-1)*3+$AO478)-ROW())/12+5),AQ478)</f>
        <v>0</v>
      </c>
      <c r="AS478" s="64">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62">
        <f ca="1">COUNTIF(INDIRECT("U"&amp;(ROW()+12*(($AN478-1)*3+$AO478)-ROW())/12+5):INDIRECT("AF"&amp;(ROW()+12*(($AN478-1)*3+$AO478)-ROW())/12+5),AS478)</f>
        <v>0</v>
      </c>
      <c r="AU478" s="62">
        <f ca="1">IF(AND(AQ478+AS478&gt;0,AR478+AT478&gt;0),COUNTIF(AU$6:AU477,"&gt;0")+1,0)</f>
        <v>0</v>
      </c>
    </row>
    <row r="479" spans="40:47">
      <c r="AN479" s="62">
        <v>14</v>
      </c>
      <c r="AO479" s="62">
        <v>1</v>
      </c>
      <c r="AP479" s="62">
        <v>6</v>
      </c>
      <c r="AQ479" s="64">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62">
        <f ca="1">COUNTIF(INDIRECT("H"&amp;(ROW()+12*(($AN479-1)*3+$AO479)-ROW())/12+5):INDIRECT("S"&amp;(ROW()+12*(($AN479-1)*3+$AO479)-ROW())/12+5),AQ479)</f>
        <v>0</v>
      </c>
      <c r="AS479" s="64">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62">
        <f ca="1">COUNTIF(INDIRECT("U"&amp;(ROW()+12*(($AN479-1)*3+$AO479)-ROW())/12+5):INDIRECT("AF"&amp;(ROW()+12*(($AN479-1)*3+$AO479)-ROW())/12+5),AS479)</f>
        <v>0</v>
      </c>
      <c r="AU479" s="62">
        <f ca="1">IF(AND(AQ479+AS479&gt;0,AR479+AT479&gt;0),COUNTIF(AU$6:AU478,"&gt;0")+1,0)</f>
        <v>0</v>
      </c>
    </row>
    <row r="480" spans="40:47">
      <c r="AN480" s="62">
        <v>14</v>
      </c>
      <c r="AO480" s="62">
        <v>1</v>
      </c>
      <c r="AP480" s="62">
        <v>7</v>
      </c>
      <c r="AQ480" s="64">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62">
        <f ca="1">COUNTIF(INDIRECT("H"&amp;(ROW()+12*(($AN480-1)*3+$AO480)-ROW())/12+5):INDIRECT("S"&amp;(ROW()+12*(($AN480-1)*3+$AO480)-ROW())/12+5),AQ480)</f>
        <v>0</v>
      </c>
      <c r="AS480" s="64">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62">
        <f ca="1">COUNTIF(INDIRECT("U"&amp;(ROW()+12*(($AN480-1)*3+$AO480)-ROW())/12+5):INDIRECT("AF"&amp;(ROW()+12*(($AN480-1)*3+$AO480)-ROW())/12+5),AS480)</f>
        <v>0</v>
      </c>
      <c r="AU480" s="62">
        <f ca="1">IF(AND(AQ480+AS480&gt;0,AR480+AT480&gt;0),COUNTIF(AU$6:AU479,"&gt;0")+1,0)</f>
        <v>0</v>
      </c>
    </row>
    <row r="481" spans="40:47">
      <c r="AN481" s="62">
        <v>14</v>
      </c>
      <c r="AO481" s="62">
        <v>1</v>
      </c>
      <c r="AP481" s="62">
        <v>8</v>
      </c>
      <c r="AQ481" s="64">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62">
        <f ca="1">COUNTIF(INDIRECT("H"&amp;(ROW()+12*(($AN481-1)*3+$AO481)-ROW())/12+5):INDIRECT("S"&amp;(ROW()+12*(($AN481-1)*3+$AO481)-ROW())/12+5),AQ481)</f>
        <v>0</v>
      </c>
      <c r="AS481" s="64">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62">
        <f ca="1">COUNTIF(INDIRECT("U"&amp;(ROW()+12*(($AN481-1)*3+$AO481)-ROW())/12+5):INDIRECT("AF"&amp;(ROW()+12*(($AN481-1)*3+$AO481)-ROW())/12+5),AS481)</f>
        <v>0</v>
      </c>
      <c r="AU481" s="62">
        <f ca="1">IF(AND(AQ481+AS481&gt;0,AR481+AT481&gt;0),COUNTIF(AU$6:AU480,"&gt;0")+1,0)</f>
        <v>0</v>
      </c>
    </row>
    <row r="482" spans="40:47">
      <c r="AN482" s="62">
        <v>14</v>
      </c>
      <c r="AO482" s="62">
        <v>1</v>
      </c>
      <c r="AP482" s="62">
        <v>9</v>
      </c>
      <c r="AQ482" s="64">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62">
        <f ca="1">COUNTIF(INDIRECT("H"&amp;(ROW()+12*(($AN482-1)*3+$AO482)-ROW())/12+5):INDIRECT("S"&amp;(ROW()+12*(($AN482-1)*3+$AO482)-ROW())/12+5),AQ482)</f>
        <v>0</v>
      </c>
      <c r="AS482" s="64">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62">
        <f ca="1">COUNTIF(INDIRECT("U"&amp;(ROW()+12*(($AN482-1)*3+$AO482)-ROW())/12+5):INDIRECT("AF"&amp;(ROW()+12*(($AN482-1)*3+$AO482)-ROW())/12+5),AS482)</f>
        <v>0</v>
      </c>
      <c r="AU482" s="62">
        <f ca="1">IF(AND(AQ482+AS482&gt;0,AR482+AT482&gt;0),COUNTIF(AU$6:AU481,"&gt;0")+1,0)</f>
        <v>0</v>
      </c>
    </row>
    <row r="483" spans="40:47">
      <c r="AN483" s="62">
        <v>14</v>
      </c>
      <c r="AO483" s="62">
        <v>1</v>
      </c>
      <c r="AP483" s="62">
        <v>10</v>
      </c>
      <c r="AQ483" s="64">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62">
        <f ca="1">COUNTIF(INDIRECT("H"&amp;(ROW()+12*(($AN483-1)*3+$AO483)-ROW())/12+5):INDIRECT("S"&amp;(ROW()+12*(($AN483-1)*3+$AO483)-ROW())/12+5),AQ483)</f>
        <v>0</v>
      </c>
      <c r="AS483" s="64">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62">
        <f ca="1">COUNTIF(INDIRECT("U"&amp;(ROW()+12*(($AN483-1)*3+$AO483)-ROW())/12+5):INDIRECT("AF"&amp;(ROW()+12*(($AN483-1)*3+$AO483)-ROW())/12+5),AS483)</f>
        <v>0</v>
      </c>
      <c r="AU483" s="62">
        <f ca="1">IF(AND(AQ483+AS483&gt;0,AR483+AT483&gt;0),COUNTIF(AU$6:AU482,"&gt;0")+1,0)</f>
        <v>0</v>
      </c>
    </row>
    <row r="484" spans="40:47">
      <c r="AN484" s="62">
        <v>14</v>
      </c>
      <c r="AO484" s="62">
        <v>1</v>
      </c>
      <c r="AP484" s="62">
        <v>11</v>
      </c>
      <c r="AQ484" s="64">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62">
        <f ca="1">COUNTIF(INDIRECT("H"&amp;(ROW()+12*(($AN484-1)*3+$AO484)-ROW())/12+5):INDIRECT("S"&amp;(ROW()+12*(($AN484-1)*3+$AO484)-ROW())/12+5),AQ484)</f>
        <v>0</v>
      </c>
      <c r="AS484" s="64">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62">
        <f ca="1">COUNTIF(INDIRECT("U"&amp;(ROW()+12*(($AN484-1)*3+$AO484)-ROW())/12+5):INDIRECT("AF"&amp;(ROW()+12*(($AN484-1)*3+$AO484)-ROW())/12+5),AS484)</f>
        <v>0</v>
      </c>
      <c r="AU484" s="62">
        <f ca="1">IF(AND(AQ484+AS484&gt;0,AR484+AT484&gt;0),COUNTIF(AU$6:AU483,"&gt;0")+1,0)</f>
        <v>0</v>
      </c>
    </row>
    <row r="485" spans="40:47">
      <c r="AN485" s="62">
        <v>14</v>
      </c>
      <c r="AO485" s="62">
        <v>1</v>
      </c>
      <c r="AP485" s="62">
        <v>12</v>
      </c>
      <c r="AQ485" s="64">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62">
        <f ca="1">COUNTIF(INDIRECT("H"&amp;(ROW()+12*(($AN485-1)*3+$AO485)-ROW())/12+5):INDIRECT("S"&amp;(ROW()+12*(($AN485-1)*3+$AO485)-ROW())/12+5),AQ485)</f>
        <v>0</v>
      </c>
      <c r="AS485" s="64">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62">
        <f ca="1">COUNTIF(INDIRECT("U"&amp;(ROW()+12*(($AN485-1)*3+$AO485)-ROW())/12+5):INDIRECT("AF"&amp;(ROW()+12*(($AN485-1)*3+$AO485)-ROW())/12+5),AS485)</f>
        <v>0</v>
      </c>
      <c r="AU485" s="62">
        <f ca="1">IF(AND(AQ485+AS485&gt;0,AR485+AT485&gt;0),COUNTIF(AU$6:AU484,"&gt;0")+1,0)</f>
        <v>0</v>
      </c>
    </row>
    <row r="486" spans="40:47">
      <c r="AN486" s="62">
        <v>14</v>
      </c>
      <c r="AO486" s="62">
        <v>2</v>
      </c>
      <c r="AP486" s="62">
        <v>1</v>
      </c>
      <c r="AQ486" s="64">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62">
        <f ca="1">COUNTIF(INDIRECT("H"&amp;(ROW()+12*(($AN486-1)*3+$AO486)-ROW())/12+5):INDIRECT("S"&amp;(ROW()+12*(($AN486-1)*3+$AO486)-ROW())/12+5),AQ486)</f>
        <v>0</v>
      </c>
      <c r="AS486" s="64">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62">
        <f ca="1">COUNTIF(INDIRECT("U"&amp;(ROW()+12*(($AN486-1)*3+$AO486)-ROW())/12+5):INDIRECT("AF"&amp;(ROW()+12*(($AN486-1)*3+$AO486)-ROW())/12+5),AS486)</f>
        <v>0</v>
      </c>
      <c r="AU486" s="62">
        <f ca="1">IF(AND(AQ486+AS486&gt;0,AR486+AT486&gt;0),COUNTIF(AU$6:AU485,"&gt;0")+1,0)</f>
        <v>0</v>
      </c>
    </row>
    <row r="487" spans="40:47">
      <c r="AN487" s="62">
        <v>14</v>
      </c>
      <c r="AO487" s="62">
        <v>2</v>
      </c>
      <c r="AP487" s="62">
        <v>2</v>
      </c>
      <c r="AQ487" s="64">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62">
        <f ca="1">COUNTIF(INDIRECT("H"&amp;(ROW()+12*(($AN487-1)*3+$AO487)-ROW())/12+5):INDIRECT("S"&amp;(ROW()+12*(($AN487-1)*3+$AO487)-ROW())/12+5),AQ487)</f>
        <v>0</v>
      </c>
      <c r="AS487" s="64">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62">
        <f ca="1">COUNTIF(INDIRECT("U"&amp;(ROW()+12*(($AN487-1)*3+$AO487)-ROW())/12+5):INDIRECT("AF"&amp;(ROW()+12*(($AN487-1)*3+$AO487)-ROW())/12+5),AS487)</f>
        <v>0</v>
      </c>
      <c r="AU487" s="62">
        <f ca="1">IF(AND(AQ487+AS487&gt;0,AR487+AT487&gt;0),COUNTIF(AU$6:AU486,"&gt;0")+1,0)</f>
        <v>0</v>
      </c>
    </row>
    <row r="488" spans="40:47">
      <c r="AN488" s="62">
        <v>14</v>
      </c>
      <c r="AO488" s="62">
        <v>2</v>
      </c>
      <c r="AP488" s="62">
        <v>3</v>
      </c>
      <c r="AQ488" s="64">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62">
        <f ca="1">COUNTIF(INDIRECT("H"&amp;(ROW()+12*(($AN488-1)*3+$AO488)-ROW())/12+5):INDIRECT("S"&amp;(ROW()+12*(($AN488-1)*3+$AO488)-ROW())/12+5),AQ488)</f>
        <v>0</v>
      </c>
      <c r="AS488" s="64">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62">
        <f ca="1">COUNTIF(INDIRECT("U"&amp;(ROW()+12*(($AN488-1)*3+$AO488)-ROW())/12+5):INDIRECT("AF"&amp;(ROW()+12*(($AN488-1)*3+$AO488)-ROW())/12+5),AS488)</f>
        <v>0</v>
      </c>
      <c r="AU488" s="62">
        <f ca="1">IF(AND(AQ488+AS488&gt;0,AR488+AT488&gt;0),COUNTIF(AU$6:AU487,"&gt;0")+1,0)</f>
        <v>0</v>
      </c>
    </row>
    <row r="489" spans="40:47">
      <c r="AN489" s="62">
        <v>14</v>
      </c>
      <c r="AO489" s="62">
        <v>2</v>
      </c>
      <c r="AP489" s="62">
        <v>4</v>
      </c>
      <c r="AQ489" s="64">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62">
        <f ca="1">COUNTIF(INDIRECT("H"&amp;(ROW()+12*(($AN489-1)*3+$AO489)-ROW())/12+5):INDIRECT("S"&amp;(ROW()+12*(($AN489-1)*3+$AO489)-ROW())/12+5),AQ489)</f>
        <v>0</v>
      </c>
      <c r="AS489" s="64">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62">
        <f ca="1">COUNTIF(INDIRECT("U"&amp;(ROW()+12*(($AN489-1)*3+$AO489)-ROW())/12+5):INDIRECT("AF"&amp;(ROW()+12*(($AN489-1)*3+$AO489)-ROW())/12+5),AS489)</f>
        <v>0</v>
      </c>
      <c r="AU489" s="62">
        <f ca="1">IF(AND(AQ489+AS489&gt;0,AR489+AT489&gt;0),COUNTIF(AU$6:AU488,"&gt;0")+1,0)</f>
        <v>0</v>
      </c>
    </row>
    <row r="490" spans="40:47">
      <c r="AN490" s="62">
        <v>14</v>
      </c>
      <c r="AO490" s="62">
        <v>2</v>
      </c>
      <c r="AP490" s="62">
        <v>5</v>
      </c>
      <c r="AQ490" s="64">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62">
        <f ca="1">COUNTIF(INDIRECT("H"&amp;(ROW()+12*(($AN490-1)*3+$AO490)-ROW())/12+5):INDIRECT("S"&amp;(ROW()+12*(($AN490-1)*3+$AO490)-ROW())/12+5),AQ490)</f>
        <v>0</v>
      </c>
      <c r="AS490" s="64">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62">
        <f ca="1">COUNTIF(INDIRECT("U"&amp;(ROW()+12*(($AN490-1)*3+$AO490)-ROW())/12+5):INDIRECT("AF"&amp;(ROW()+12*(($AN490-1)*3+$AO490)-ROW())/12+5),AS490)</f>
        <v>0</v>
      </c>
      <c r="AU490" s="62">
        <f ca="1">IF(AND(AQ490+AS490&gt;0,AR490+AT490&gt;0),COUNTIF(AU$6:AU489,"&gt;0")+1,0)</f>
        <v>0</v>
      </c>
    </row>
    <row r="491" spans="40:47">
      <c r="AN491" s="62">
        <v>14</v>
      </c>
      <c r="AO491" s="62">
        <v>2</v>
      </c>
      <c r="AP491" s="62">
        <v>6</v>
      </c>
      <c r="AQ491" s="64">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62">
        <f ca="1">COUNTIF(INDIRECT("H"&amp;(ROW()+12*(($AN491-1)*3+$AO491)-ROW())/12+5):INDIRECT("S"&amp;(ROW()+12*(($AN491-1)*3+$AO491)-ROW())/12+5),AQ491)</f>
        <v>0</v>
      </c>
      <c r="AS491" s="64">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62">
        <f ca="1">COUNTIF(INDIRECT("U"&amp;(ROW()+12*(($AN491-1)*3+$AO491)-ROW())/12+5):INDIRECT("AF"&amp;(ROW()+12*(($AN491-1)*3+$AO491)-ROW())/12+5),AS491)</f>
        <v>0</v>
      </c>
      <c r="AU491" s="62">
        <f ca="1">IF(AND(AQ491+AS491&gt;0,AR491+AT491&gt;0),COUNTIF(AU$6:AU490,"&gt;0")+1,0)</f>
        <v>0</v>
      </c>
    </row>
    <row r="492" spans="40:47">
      <c r="AN492" s="62">
        <v>14</v>
      </c>
      <c r="AO492" s="62">
        <v>2</v>
      </c>
      <c r="AP492" s="62">
        <v>7</v>
      </c>
      <c r="AQ492" s="64">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62">
        <f ca="1">COUNTIF(INDIRECT("H"&amp;(ROW()+12*(($AN492-1)*3+$AO492)-ROW())/12+5):INDIRECT("S"&amp;(ROW()+12*(($AN492-1)*3+$AO492)-ROW())/12+5),AQ492)</f>
        <v>0</v>
      </c>
      <c r="AS492" s="64">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62">
        <f ca="1">COUNTIF(INDIRECT("U"&amp;(ROW()+12*(($AN492-1)*3+$AO492)-ROW())/12+5):INDIRECT("AF"&amp;(ROW()+12*(($AN492-1)*3+$AO492)-ROW())/12+5),AS492)</f>
        <v>0</v>
      </c>
      <c r="AU492" s="62">
        <f ca="1">IF(AND(AQ492+AS492&gt;0,AR492+AT492&gt;0),COUNTIF(AU$6:AU491,"&gt;0")+1,0)</f>
        <v>0</v>
      </c>
    </row>
    <row r="493" spans="40:47">
      <c r="AN493" s="62">
        <v>14</v>
      </c>
      <c r="AO493" s="62">
        <v>2</v>
      </c>
      <c r="AP493" s="62">
        <v>8</v>
      </c>
      <c r="AQ493" s="64">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62">
        <f ca="1">COUNTIF(INDIRECT("H"&amp;(ROW()+12*(($AN493-1)*3+$AO493)-ROW())/12+5):INDIRECT("S"&amp;(ROW()+12*(($AN493-1)*3+$AO493)-ROW())/12+5),AQ493)</f>
        <v>0</v>
      </c>
      <c r="AS493" s="64">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62">
        <f ca="1">COUNTIF(INDIRECT("U"&amp;(ROW()+12*(($AN493-1)*3+$AO493)-ROW())/12+5):INDIRECT("AF"&amp;(ROW()+12*(($AN493-1)*3+$AO493)-ROW())/12+5),AS493)</f>
        <v>0</v>
      </c>
      <c r="AU493" s="62">
        <f ca="1">IF(AND(AQ493+AS493&gt;0,AR493+AT493&gt;0),COUNTIF(AU$6:AU492,"&gt;0")+1,0)</f>
        <v>0</v>
      </c>
    </row>
    <row r="494" spans="40:47">
      <c r="AN494" s="62">
        <v>14</v>
      </c>
      <c r="AO494" s="62">
        <v>2</v>
      </c>
      <c r="AP494" s="62">
        <v>9</v>
      </c>
      <c r="AQ494" s="64">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62">
        <f ca="1">COUNTIF(INDIRECT("H"&amp;(ROW()+12*(($AN494-1)*3+$AO494)-ROW())/12+5):INDIRECT("S"&amp;(ROW()+12*(($AN494-1)*3+$AO494)-ROW())/12+5),AQ494)</f>
        <v>0</v>
      </c>
      <c r="AS494" s="64">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62">
        <f ca="1">COUNTIF(INDIRECT("U"&amp;(ROW()+12*(($AN494-1)*3+$AO494)-ROW())/12+5):INDIRECT("AF"&amp;(ROW()+12*(($AN494-1)*3+$AO494)-ROW())/12+5),AS494)</f>
        <v>0</v>
      </c>
      <c r="AU494" s="62">
        <f ca="1">IF(AND(AQ494+AS494&gt;0,AR494+AT494&gt;0),COUNTIF(AU$6:AU493,"&gt;0")+1,0)</f>
        <v>0</v>
      </c>
    </row>
    <row r="495" spans="40:47">
      <c r="AN495" s="62">
        <v>14</v>
      </c>
      <c r="AO495" s="62">
        <v>2</v>
      </c>
      <c r="AP495" s="62">
        <v>10</v>
      </c>
      <c r="AQ495" s="64">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62">
        <f ca="1">COUNTIF(INDIRECT("H"&amp;(ROW()+12*(($AN495-1)*3+$AO495)-ROW())/12+5):INDIRECT("S"&amp;(ROW()+12*(($AN495-1)*3+$AO495)-ROW())/12+5),AQ495)</f>
        <v>0</v>
      </c>
      <c r="AS495" s="64">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62">
        <f ca="1">COUNTIF(INDIRECT("U"&amp;(ROW()+12*(($AN495-1)*3+$AO495)-ROW())/12+5):INDIRECT("AF"&amp;(ROW()+12*(($AN495-1)*3+$AO495)-ROW())/12+5),AS495)</f>
        <v>0</v>
      </c>
      <c r="AU495" s="62">
        <f ca="1">IF(AND(AQ495+AS495&gt;0,AR495+AT495&gt;0),COUNTIF(AU$6:AU494,"&gt;0")+1,0)</f>
        <v>0</v>
      </c>
    </row>
    <row r="496" spans="40:47">
      <c r="AN496" s="62">
        <v>14</v>
      </c>
      <c r="AO496" s="62">
        <v>2</v>
      </c>
      <c r="AP496" s="62">
        <v>11</v>
      </c>
      <c r="AQ496" s="64">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62">
        <f ca="1">COUNTIF(INDIRECT("H"&amp;(ROW()+12*(($AN496-1)*3+$AO496)-ROW())/12+5):INDIRECT("S"&amp;(ROW()+12*(($AN496-1)*3+$AO496)-ROW())/12+5),AQ496)</f>
        <v>0</v>
      </c>
      <c r="AS496" s="64">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62">
        <f ca="1">COUNTIF(INDIRECT("U"&amp;(ROW()+12*(($AN496-1)*3+$AO496)-ROW())/12+5):INDIRECT("AF"&amp;(ROW()+12*(($AN496-1)*3+$AO496)-ROW())/12+5),AS496)</f>
        <v>0</v>
      </c>
      <c r="AU496" s="62">
        <f ca="1">IF(AND(AQ496+AS496&gt;0,AR496+AT496&gt;0),COUNTIF(AU$6:AU495,"&gt;0")+1,0)</f>
        <v>0</v>
      </c>
    </row>
    <row r="497" spans="40:47">
      <c r="AN497" s="62">
        <v>14</v>
      </c>
      <c r="AO497" s="62">
        <v>2</v>
      </c>
      <c r="AP497" s="62">
        <v>12</v>
      </c>
      <c r="AQ497" s="64">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62">
        <f ca="1">COUNTIF(INDIRECT("H"&amp;(ROW()+12*(($AN497-1)*3+$AO497)-ROW())/12+5):INDIRECT("S"&amp;(ROW()+12*(($AN497-1)*3+$AO497)-ROW())/12+5),AQ497)</f>
        <v>0</v>
      </c>
      <c r="AS497" s="64">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62">
        <f ca="1">COUNTIF(INDIRECT("U"&amp;(ROW()+12*(($AN497-1)*3+$AO497)-ROW())/12+5):INDIRECT("AF"&amp;(ROW()+12*(($AN497-1)*3+$AO497)-ROW())/12+5),AS497)</f>
        <v>0</v>
      </c>
      <c r="AU497" s="62">
        <f ca="1">IF(AND(AQ497+AS497&gt;0,AR497+AT497&gt;0),COUNTIF(AU$6:AU496,"&gt;0")+1,0)</f>
        <v>0</v>
      </c>
    </row>
    <row r="498" spans="40:47">
      <c r="AN498" s="62">
        <v>14</v>
      </c>
      <c r="AO498" s="62">
        <v>3</v>
      </c>
      <c r="AP498" s="62">
        <v>1</v>
      </c>
      <c r="AQ498" s="64">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62">
        <f ca="1">COUNTIF(INDIRECT("H"&amp;(ROW()+12*(($AN498-1)*3+$AO498)-ROW())/12+5):INDIRECT("S"&amp;(ROW()+12*(($AN498-1)*3+$AO498)-ROW())/12+5),AQ498)</f>
        <v>0</v>
      </c>
      <c r="AS498" s="64">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62">
        <f ca="1">COUNTIF(INDIRECT("U"&amp;(ROW()+12*(($AN498-1)*3+$AO498)-ROW())/12+5):INDIRECT("AF"&amp;(ROW()+12*(($AN498-1)*3+$AO498)-ROW())/12+5),AS498)</f>
        <v>0</v>
      </c>
      <c r="AU498" s="62">
        <f ca="1">IF(AND(AQ498+AS498&gt;0,AR498+AT498&gt;0),COUNTIF(AU$6:AU497,"&gt;0")+1,0)</f>
        <v>0</v>
      </c>
    </row>
    <row r="499" spans="40:47">
      <c r="AN499" s="62">
        <v>14</v>
      </c>
      <c r="AO499" s="62">
        <v>3</v>
      </c>
      <c r="AP499" s="62">
        <v>2</v>
      </c>
      <c r="AQ499" s="64">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62">
        <f ca="1">COUNTIF(INDIRECT("H"&amp;(ROW()+12*(($AN499-1)*3+$AO499)-ROW())/12+5):INDIRECT("S"&amp;(ROW()+12*(($AN499-1)*3+$AO499)-ROW())/12+5),AQ499)</f>
        <v>0</v>
      </c>
      <c r="AS499" s="64">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62">
        <f ca="1">COUNTIF(INDIRECT("U"&amp;(ROW()+12*(($AN499-1)*3+$AO499)-ROW())/12+5):INDIRECT("AF"&amp;(ROW()+12*(($AN499-1)*3+$AO499)-ROW())/12+5),AS499)</f>
        <v>0</v>
      </c>
      <c r="AU499" s="62">
        <f ca="1">IF(AND(AQ499+AS499&gt;0,AR499+AT499&gt;0),COUNTIF(AU$6:AU498,"&gt;0")+1,0)</f>
        <v>0</v>
      </c>
    </row>
    <row r="500" spans="40:47">
      <c r="AN500" s="62">
        <v>14</v>
      </c>
      <c r="AO500" s="62">
        <v>3</v>
      </c>
      <c r="AP500" s="62">
        <v>3</v>
      </c>
      <c r="AQ500" s="64">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62">
        <f ca="1">COUNTIF(INDIRECT("H"&amp;(ROW()+12*(($AN500-1)*3+$AO500)-ROW())/12+5):INDIRECT("S"&amp;(ROW()+12*(($AN500-1)*3+$AO500)-ROW())/12+5),AQ500)</f>
        <v>0</v>
      </c>
      <c r="AS500" s="64">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62">
        <f ca="1">COUNTIF(INDIRECT("U"&amp;(ROW()+12*(($AN500-1)*3+$AO500)-ROW())/12+5):INDIRECT("AF"&amp;(ROW()+12*(($AN500-1)*3+$AO500)-ROW())/12+5),AS500)</f>
        <v>0</v>
      </c>
      <c r="AU500" s="62">
        <f ca="1">IF(AND(AQ500+AS500&gt;0,AR600+AT500&gt;0),COUNTIF(AU$6:AU499,"&gt;0")+1,0)</f>
        <v>0</v>
      </c>
    </row>
    <row r="501" spans="40:47">
      <c r="AN501" s="62">
        <v>14</v>
      </c>
      <c r="AO501" s="62">
        <v>3</v>
      </c>
      <c r="AP501" s="62">
        <v>4</v>
      </c>
      <c r="AQ501" s="64">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62">
        <f ca="1">COUNTIF(INDIRECT("H"&amp;(ROW()+12*(($AN501-1)*3+$AO501)-ROW())/12+5):INDIRECT("S"&amp;(ROW()+12*(($AN501-1)*3+$AO501)-ROW())/12+5),AQ501)</f>
        <v>0</v>
      </c>
      <c r="AS501" s="64">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62">
        <f ca="1">COUNTIF(INDIRECT("U"&amp;(ROW()+12*(($AN501-1)*3+$AO501)-ROW())/12+5):INDIRECT("AF"&amp;(ROW()+12*(($AN501-1)*3+$AO501)-ROW())/12+5),AS501)</f>
        <v>0</v>
      </c>
      <c r="AU501" s="62">
        <f ca="1">IF(AND(AQ501+AS501&gt;0,AR601+AT501&gt;0),COUNTIF(AU$6:AU500,"&gt;0")+1,0)</f>
        <v>0</v>
      </c>
    </row>
    <row r="502" spans="40:47">
      <c r="AN502" s="62">
        <v>14</v>
      </c>
      <c r="AO502" s="62">
        <v>3</v>
      </c>
      <c r="AP502" s="62">
        <v>5</v>
      </c>
      <c r="AQ502" s="64">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62">
        <f ca="1">COUNTIF(INDIRECT("H"&amp;(ROW()+12*(($AN502-1)*3+$AO502)-ROW())/12+5):INDIRECT("S"&amp;(ROW()+12*(($AN502-1)*3+$AO502)-ROW())/12+5),AQ502)</f>
        <v>0</v>
      </c>
      <c r="AS502" s="64">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62">
        <f ca="1">COUNTIF(INDIRECT("U"&amp;(ROW()+12*(($AN502-1)*3+$AO502)-ROW())/12+5):INDIRECT("AF"&amp;(ROW()+12*(($AN502-1)*3+$AO502)-ROW())/12+5),AS502)</f>
        <v>0</v>
      </c>
      <c r="AU502" s="62">
        <f ca="1">IF(AND(AQ502+AS502&gt;0,AR602+AT502&gt;0),COUNTIF(AU$6:AU501,"&gt;0")+1,0)</f>
        <v>0</v>
      </c>
    </row>
    <row r="503" spans="40:47">
      <c r="AN503" s="62">
        <v>14</v>
      </c>
      <c r="AO503" s="62">
        <v>3</v>
      </c>
      <c r="AP503" s="62">
        <v>6</v>
      </c>
      <c r="AQ503" s="64">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62">
        <f ca="1">COUNTIF(INDIRECT("H"&amp;(ROW()+12*(($AN503-1)*3+$AO503)-ROW())/12+5):INDIRECT("S"&amp;(ROW()+12*(($AN503-1)*3+$AO503)-ROW())/12+5),AQ503)</f>
        <v>0</v>
      </c>
      <c r="AS503" s="64">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62">
        <f ca="1">COUNTIF(INDIRECT("U"&amp;(ROW()+12*(($AN503-1)*3+$AO503)-ROW())/12+5):INDIRECT("AF"&amp;(ROW()+12*(($AN503-1)*3+$AO503)-ROW())/12+5),AS503)</f>
        <v>0</v>
      </c>
      <c r="AU503" s="62">
        <f ca="1">IF(AND(AQ503+AS503&gt;0,AR603+AT503&gt;0),COUNTIF(AU$6:AU502,"&gt;0")+1,0)</f>
        <v>0</v>
      </c>
    </row>
    <row r="504" spans="40:47">
      <c r="AN504" s="62">
        <v>14</v>
      </c>
      <c r="AO504" s="62">
        <v>3</v>
      </c>
      <c r="AP504" s="62">
        <v>7</v>
      </c>
      <c r="AQ504" s="64">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62">
        <f ca="1">COUNTIF(INDIRECT("H"&amp;(ROW()+12*(($AN504-1)*3+$AO504)-ROW())/12+5):INDIRECT("S"&amp;(ROW()+12*(($AN504-1)*3+$AO504)-ROW())/12+5),AQ504)</f>
        <v>0</v>
      </c>
      <c r="AS504" s="64">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62">
        <f ca="1">COUNTIF(INDIRECT("U"&amp;(ROW()+12*(($AN504-1)*3+$AO504)-ROW())/12+5):INDIRECT("AF"&amp;(ROW()+12*(($AN504-1)*3+$AO504)-ROW())/12+5),AS504)</f>
        <v>0</v>
      </c>
      <c r="AU504" s="62">
        <f ca="1">IF(AND(AQ504+AS504&gt;0,AR604+AT504&gt;0),COUNTIF(AU$6:AU503,"&gt;0")+1,0)</f>
        <v>0</v>
      </c>
    </row>
    <row r="505" spans="40:47">
      <c r="AN505" s="62">
        <v>14</v>
      </c>
      <c r="AO505" s="62">
        <v>3</v>
      </c>
      <c r="AP505" s="62">
        <v>8</v>
      </c>
      <c r="AQ505" s="64">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62">
        <f ca="1">COUNTIF(INDIRECT("H"&amp;(ROW()+12*(($AN505-1)*3+$AO505)-ROW())/12+5):INDIRECT("S"&amp;(ROW()+12*(($AN505-1)*3+$AO505)-ROW())/12+5),AQ505)</f>
        <v>0</v>
      </c>
      <c r="AS505" s="64">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62">
        <f ca="1">COUNTIF(INDIRECT("U"&amp;(ROW()+12*(($AN505-1)*3+$AO505)-ROW())/12+5):INDIRECT("AF"&amp;(ROW()+12*(($AN505-1)*3+$AO505)-ROW())/12+5),AS505)</f>
        <v>0</v>
      </c>
      <c r="AU505" s="62">
        <f ca="1">IF(AND(AQ505+AS505&gt;0,AR605+AT505&gt;0),COUNTIF(AU$6:AU504,"&gt;0")+1,0)</f>
        <v>0</v>
      </c>
    </row>
    <row r="506" spans="40:47">
      <c r="AN506" s="62">
        <v>14</v>
      </c>
      <c r="AO506" s="62">
        <v>3</v>
      </c>
      <c r="AP506" s="62">
        <v>9</v>
      </c>
      <c r="AQ506" s="64">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62">
        <f ca="1">COUNTIF(INDIRECT("H"&amp;(ROW()+12*(($AN506-1)*3+$AO506)-ROW())/12+5):INDIRECT("S"&amp;(ROW()+12*(($AN506-1)*3+$AO506)-ROW())/12+5),AQ506)</f>
        <v>0</v>
      </c>
      <c r="AS506" s="64">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62">
        <f ca="1">COUNTIF(INDIRECT("U"&amp;(ROW()+12*(($AN506-1)*3+$AO506)-ROW())/12+5):INDIRECT("AF"&amp;(ROW()+12*(($AN506-1)*3+$AO506)-ROW())/12+5),AS506)</f>
        <v>0</v>
      </c>
      <c r="AU506" s="62">
        <f ca="1">IF(AND(AQ506+AS506&gt;0,AR606+AT506&gt;0),COUNTIF(AU$6:AU505,"&gt;0")+1,0)</f>
        <v>0</v>
      </c>
    </row>
    <row r="507" spans="40:47">
      <c r="AN507" s="62">
        <v>14</v>
      </c>
      <c r="AO507" s="62">
        <v>3</v>
      </c>
      <c r="AP507" s="62">
        <v>10</v>
      </c>
      <c r="AQ507" s="64">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62">
        <f ca="1">COUNTIF(INDIRECT("H"&amp;(ROW()+12*(($AN507-1)*3+$AO507)-ROW())/12+5):INDIRECT("S"&amp;(ROW()+12*(($AN507-1)*3+$AO507)-ROW())/12+5),AQ507)</f>
        <v>0</v>
      </c>
      <c r="AS507" s="64">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62">
        <f ca="1">COUNTIF(INDIRECT("U"&amp;(ROW()+12*(($AN507-1)*3+$AO507)-ROW())/12+5):INDIRECT("AF"&amp;(ROW()+12*(($AN507-1)*3+$AO507)-ROW())/12+5),AS507)</f>
        <v>0</v>
      </c>
      <c r="AU507" s="62">
        <f ca="1">IF(AND(AQ507+AS507&gt;0,AR607+AT507&gt;0),COUNTIF(AU$6:AU506,"&gt;0")+1,0)</f>
        <v>0</v>
      </c>
    </row>
    <row r="508" spans="40:47">
      <c r="AN508" s="62">
        <v>14</v>
      </c>
      <c r="AO508" s="62">
        <v>3</v>
      </c>
      <c r="AP508" s="62">
        <v>11</v>
      </c>
      <c r="AQ508" s="64">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62">
        <f ca="1">COUNTIF(INDIRECT("H"&amp;(ROW()+12*(($AN508-1)*3+$AO508)-ROW())/12+5):INDIRECT("S"&amp;(ROW()+12*(($AN508-1)*3+$AO508)-ROW())/12+5),AQ508)</f>
        <v>0</v>
      </c>
      <c r="AS508" s="64">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62">
        <f ca="1">COUNTIF(INDIRECT("U"&amp;(ROW()+12*(($AN508-1)*3+$AO508)-ROW())/12+5):INDIRECT("AF"&amp;(ROW()+12*(($AN508-1)*3+$AO508)-ROW())/12+5),AS508)</f>
        <v>0</v>
      </c>
      <c r="AU508" s="62">
        <f ca="1">IF(AND(AQ508+AS508&gt;0,AR608+AT508&gt;0),COUNTIF(AU$6:AU507,"&gt;0")+1,0)</f>
        <v>0</v>
      </c>
    </row>
    <row r="509" spans="40:47">
      <c r="AN509" s="62">
        <v>14</v>
      </c>
      <c r="AO509" s="62">
        <v>3</v>
      </c>
      <c r="AP509" s="62">
        <v>12</v>
      </c>
      <c r="AQ509" s="64">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62">
        <f ca="1">COUNTIF(INDIRECT("H"&amp;(ROW()+12*(($AN509-1)*3+$AO509)-ROW())/12+5):INDIRECT("S"&amp;(ROW()+12*(($AN509-1)*3+$AO509)-ROW())/12+5),AQ509)</f>
        <v>0</v>
      </c>
      <c r="AS509" s="64">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62">
        <f ca="1">COUNTIF(INDIRECT("U"&amp;(ROW()+12*(($AN509-1)*3+$AO509)-ROW())/12+5):INDIRECT("AF"&amp;(ROW()+12*(($AN509-1)*3+$AO509)-ROW())/12+5),AS509)</f>
        <v>0</v>
      </c>
      <c r="AU509" s="62">
        <f ca="1">IF(AND(AQ509+AS509&gt;0,AR609+AT509&gt;0),COUNTIF(AU$6:AU508,"&gt;0")+1,0)</f>
        <v>0</v>
      </c>
    </row>
    <row r="510" spans="40:47">
      <c r="AN510" s="62">
        <v>15</v>
      </c>
      <c r="AO510" s="62">
        <v>1</v>
      </c>
      <c r="AP510" s="62">
        <v>1</v>
      </c>
      <c r="AQ510" s="64">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62">
        <f ca="1">COUNTIF(INDIRECT("H"&amp;(ROW()+12*(($AN510-1)*3+$AO510)-ROW())/12+5):INDIRECT("S"&amp;(ROW()+12*(($AN510-1)*3+$AO510)-ROW())/12+5),AQ510)</f>
        <v>0</v>
      </c>
      <c r="AS510" s="64">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62">
        <f ca="1">COUNTIF(INDIRECT("U"&amp;(ROW()+12*(($AN510-1)*3+$AO510)-ROW())/12+5):INDIRECT("AF"&amp;(ROW()+12*(($AN510-1)*3+$AO510)-ROW())/12+5),AS510)</f>
        <v>0</v>
      </c>
      <c r="AU510" s="62">
        <f ca="1">IF(AND(AQ510+AS510&gt;0,AR610+AT510&gt;0),COUNTIF(AU$6:AU509,"&gt;0")+1,0)</f>
        <v>0</v>
      </c>
    </row>
    <row r="511" spans="40:47">
      <c r="AN511" s="62">
        <v>15</v>
      </c>
      <c r="AO511" s="62">
        <v>1</v>
      </c>
      <c r="AP511" s="62">
        <v>2</v>
      </c>
      <c r="AQ511" s="64">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62">
        <f ca="1">COUNTIF(INDIRECT("H"&amp;(ROW()+12*(($AN511-1)*3+$AO511)-ROW())/12+5):INDIRECT("S"&amp;(ROW()+12*(($AN511-1)*3+$AO511)-ROW())/12+5),AQ511)</f>
        <v>0</v>
      </c>
      <c r="AS511" s="64">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62">
        <f ca="1">COUNTIF(INDIRECT("U"&amp;(ROW()+12*(($AN511-1)*3+$AO511)-ROW())/12+5):INDIRECT("AF"&amp;(ROW()+12*(($AN511-1)*3+$AO511)-ROW())/12+5),AS511)</f>
        <v>0</v>
      </c>
      <c r="AU511" s="62">
        <f ca="1">IF(AND(AQ511+AS511&gt;0,AR611+AT511&gt;0),COUNTIF(AU$6:AU510,"&gt;0")+1,0)</f>
        <v>0</v>
      </c>
    </row>
    <row r="512" spans="40:47">
      <c r="AN512" s="62">
        <v>15</v>
      </c>
      <c r="AO512" s="62">
        <v>1</v>
      </c>
      <c r="AP512" s="62">
        <v>3</v>
      </c>
      <c r="AQ512" s="64">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62">
        <f ca="1">COUNTIF(INDIRECT("H"&amp;(ROW()+12*(($AN512-1)*3+$AO512)-ROW())/12+5):INDIRECT("S"&amp;(ROW()+12*(($AN512-1)*3+$AO512)-ROW())/12+5),AQ512)</f>
        <v>0</v>
      </c>
      <c r="AS512" s="64">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62">
        <f ca="1">COUNTIF(INDIRECT("U"&amp;(ROW()+12*(($AN512-1)*3+$AO512)-ROW())/12+5):INDIRECT("AF"&amp;(ROW()+12*(($AN512-1)*3+$AO512)-ROW())/12+5),AS512)</f>
        <v>0</v>
      </c>
      <c r="AU512" s="62">
        <f ca="1">IF(AND(AQ512+AS512&gt;0,AR612+AT512&gt;0),COUNTIF(AU$6:AU511,"&gt;0")+1,0)</f>
        <v>0</v>
      </c>
    </row>
    <row r="513" spans="40:47">
      <c r="AN513" s="62">
        <v>15</v>
      </c>
      <c r="AO513" s="62">
        <v>1</v>
      </c>
      <c r="AP513" s="62">
        <v>4</v>
      </c>
      <c r="AQ513" s="64">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62">
        <f ca="1">COUNTIF(INDIRECT("H"&amp;(ROW()+12*(($AN513-1)*3+$AO513)-ROW())/12+5):INDIRECT("S"&amp;(ROW()+12*(($AN513-1)*3+$AO513)-ROW())/12+5),AQ513)</f>
        <v>0</v>
      </c>
      <c r="AS513" s="64">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62">
        <f ca="1">COUNTIF(INDIRECT("U"&amp;(ROW()+12*(($AN513-1)*3+$AO513)-ROW())/12+5):INDIRECT("AF"&amp;(ROW()+12*(($AN513-1)*3+$AO513)-ROW())/12+5),AS513)</f>
        <v>0</v>
      </c>
      <c r="AU513" s="62">
        <f ca="1">IF(AND(AQ513+AS513&gt;0,AR613+AT513&gt;0),COUNTIF(AU$6:AU512,"&gt;0")+1,0)</f>
        <v>0</v>
      </c>
    </row>
    <row r="514" spans="40:47">
      <c r="AN514" s="62">
        <v>15</v>
      </c>
      <c r="AO514" s="62">
        <v>1</v>
      </c>
      <c r="AP514" s="62">
        <v>5</v>
      </c>
      <c r="AQ514" s="64">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62">
        <f ca="1">COUNTIF(INDIRECT("H"&amp;(ROW()+12*(($AN514-1)*3+$AO514)-ROW())/12+5):INDIRECT("S"&amp;(ROW()+12*(($AN514-1)*3+$AO514)-ROW())/12+5),AQ514)</f>
        <v>0</v>
      </c>
      <c r="AS514" s="64">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62">
        <f ca="1">COUNTIF(INDIRECT("U"&amp;(ROW()+12*(($AN514-1)*3+$AO514)-ROW())/12+5):INDIRECT("AF"&amp;(ROW()+12*(($AN514-1)*3+$AO514)-ROW())/12+5),AS514)</f>
        <v>0</v>
      </c>
      <c r="AU514" s="62">
        <f ca="1">IF(AND(AQ514+AS514&gt;0,AR614+AT514&gt;0),COUNTIF(AU$6:AU513,"&gt;0")+1,0)</f>
        <v>0</v>
      </c>
    </row>
    <row r="515" spans="40:47">
      <c r="AN515" s="62">
        <v>15</v>
      </c>
      <c r="AO515" s="62">
        <v>1</v>
      </c>
      <c r="AP515" s="62">
        <v>6</v>
      </c>
      <c r="AQ515" s="64">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62">
        <f ca="1">COUNTIF(INDIRECT("H"&amp;(ROW()+12*(($AN515-1)*3+$AO515)-ROW())/12+5):INDIRECT("S"&amp;(ROW()+12*(($AN515-1)*3+$AO515)-ROW())/12+5),AQ515)</f>
        <v>0</v>
      </c>
      <c r="AS515" s="64">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62">
        <f ca="1">COUNTIF(INDIRECT("U"&amp;(ROW()+12*(($AN515-1)*3+$AO515)-ROW())/12+5):INDIRECT("AF"&amp;(ROW()+12*(($AN515-1)*3+$AO515)-ROW())/12+5),AS515)</f>
        <v>0</v>
      </c>
      <c r="AU515" s="62">
        <f ca="1">IF(AND(AQ515+AS515&gt;0,AR615+AT515&gt;0),COUNTIF(AU$6:AU514,"&gt;0")+1,0)</f>
        <v>0</v>
      </c>
    </row>
    <row r="516" spans="40:47">
      <c r="AN516" s="62">
        <v>15</v>
      </c>
      <c r="AO516" s="62">
        <v>1</v>
      </c>
      <c r="AP516" s="62">
        <v>7</v>
      </c>
      <c r="AQ516" s="64">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62">
        <f ca="1">COUNTIF(INDIRECT("H"&amp;(ROW()+12*(($AN516-1)*3+$AO516)-ROW())/12+5):INDIRECT("S"&amp;(ROW()+12*(($AN516-1)*3+$AO516)-ROW())/12+5),AQ516)</f>
        <v>0</v>
      </c>
      <c r="AS516" s="64">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62">
        <f ca="1">COUNTIF(INDIRECT("U"&amp;(ROW()+12*(($AN516-1)*3+$AO516)-ROW())/12+5):INDIRECT("AF"&amp;(ROW()+12*(($AN516-1)*3+$AO516)-ROW())/12+5),AS516)</f>
        <v>0</v>
      </c>
      <c r="AU516" s="62">
        <f ca="1">IF(AND(AQ516+AS516&gt;0,AR616+AT516&gt;0),COUNTIF(AU$6:AU515,"&gt;0")+1,0)</f>
        <v>0</v>
      </c>
    </row>
    <row r="517" spans="40:47">
      <c r="AN517" s="62">
        <v>15</v>
      </c>
      <c r="AO517" s="62">
        <v>1</v>
      </c>
      <c r="AP517" s="62">
        <v>8</v>
      </c>
      <c r="AQ517" s="64">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62">
        <f ca="1">COUNTIF(INDIRECT("H"&amp;(ROW()+12*(($AN517-1)*3+$AO517)-ROW())/12+5):INDIRECT("S"&amp;(ROW()+12*(($AN517-1)*3+$AO517)-ROW())/12+5),AQ517)</f>
        <v>0</v>
      </c>
      <c r="AS517" s="64">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62">
        <f ca="1">COUNTIF(INDIRECT("U"&amp;(ROW()+12*(($AN517-1)*3+$AO517)-ROW())/12+5):INDIRECT("AF"&amp;(ROW()+12*(($AN517-1)*3+$AO517)-ROW())/12+5),AS517)</f>
        <v>0</v>
      </c>
      <c r="AU517" s="62">
        <f ca="1">IF(AND(AQ517+AS517&gt;0,AR617+AT517&gt;0),COUNTIF(AU$6:AU516,"&gt;0")+1,0)</f>
        <v>0</v>
      </c>
    </row>
    <row r="518" spans="40:47">
      <c r="AN518" s="62">
        <v>15</v>
      </c>
      <c r="AO518" s="62">
        <v>1</v>
      </c>
      <c r="AP518" s="62">
        <v>9</v>
      </c>
      <c r="AQ518" s="64">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62">
        <f ca="1">COUNTIF(INDIRECT("H"&amp;(ROW()+12*(($AN518-1)*3+$AO518)-ROW())/12+5):INDIRECT("S"&amp;(ROW()+12*(($AN518-1)*3+$AO518)-ROW())/12+5),AQ518)</f>
        <v>0</v>
      </c>
      <c r="AS518" s="64">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62">
        <f ca="1">COUNTIF(INDIRECT("U"&amp;(ROW()+12*(($AN518-1)*3+$AO518)-ROW())/12+5):INDIRECT("AF"&amp;(ROW()+12*(($AN518-1)*3+$AO518)-ROW())/12+5),AS518)</f>
        <v>0</v>
      </c>
      <c r="AU518" s="62">
        <f ca="1">IF(AND(AQ518+AS518&gt;0,AR618+AT518&gt;0),COUNTIF(AU$6:AU517,"&gt;0")+1,0)</f>
        <v>0</v>
      </c>
    </row>
    <row r="519" spans="40:47">
      <c r="AN519" s="62">
        <v>15</v>
      </c>
      <c r="AO519" s="62">
        <v>1</v>
      </c>
      <c r="AP519" s="62">
        <v>10</v>
      </c>
      <c r="AQ519" s="64">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62">
        <f ca="1">COUNTIF(INDIRECT("H"&amp;(ROW()+12*(($AN519-1)*3+$AO519)-ROW())/12+5):INDIRECT("S"&amp;(ROW()+12*(($AN519-1)*3+$AO519)-ROW())/12+5),AQ519)</f>
        <v>0</v>
      </c>
      <c r="AS519" s="64">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62">
        <f ca="1">COUNTIF(INDIRECT("U"&amp;(ROW()+12*(($AN519-1)*3+$AO519)-ROW())/12+5):INDIRECT("AF"&amp;(ROW()+12*(($AN519-1)*3+$AO519)-ROW())/12+5),AS519)</f>
        <v>0</v>
      </c>
      <c r="AU519" s="62">
        <f ca="1">IF(AND(AQ519+AS519&gt;0,AR619+AT519&gt;0),COUNTIF(AU$6:AU518,"&gt;0")+1,0)</f>
        <v>0</v>
      </c>
    </row>
    <row r="520" spans="40:47">
      <c r="AN520" s="62">
        <v>15</v>
      </c>
      <c r="AO520" s="62">
        <v>1</v>
      </c>
      <c r="AP520" s="62">
        <v>11</v>
      </c>
      <c r="AQ520" s="64">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62">
        <f ca="1">COUNTIF(INDIRECT("H"&amp;(ROW()+12*(($AN520-1)*3+$AO520)-ROW())/12+5):INDIRECT("S"&amp;(ROW()+12*(($AN520-1)*3+$AO520)-ROW())/12+5),AQ520)</f>
        <v>0</v>
      </c>
      <c r="AS520" s="64">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62">
        <f ca="1">COUNTIF(INDIRECT("U"&amp;(ROW()+12*(($AN520-1)*3+$AO520)-ROW())/12+5):INDIRECT("AF"&amp;(ROW()+12*(($AN520-1)*3+$AO520)-ROW())/12+5),AS520)</f>
        <v>0</v>
      </c>
      <c r="AU520" s="62">
        <f ca="1">IF(AND(AQ520+AS520&gt;0,AR620+AT520&gt;0),COUNTIF(AU$6:AU519,"&gt;0")+1,0)</f>
        <v>0</v>
      </c>
    </row>
    <row r="521" spans="40:47">
      <c r="AN521" s="62">
        <v>15</v>
      </c>
      <c r="AO521" s="62">
        <v>1</v>
      </c>
      <c r="AP521" s="62">
        <v>12</v>
      </c>
      <c r="AQ521" s="64">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62">
        <f ca="1">COUNTIF(INDIRECT("H"&amp;(ROW()+12*(($AN521-1)*3+$AO521)-ROW())/12+5):INDIRECT("S"&amp;(ROW()+12*(($AN521-1)*3+$AO521)-ROW())/12+5),AQ521)</f>
        <v>0</v>
      </c>
      <c r="AS521" s="64">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62">
        <f ca="1">COUNTIF(INDIRECT("U"&amp;(ROW()+12*(($AN521-1)*3+$AO521)-ROW())/12+5):INDIRECT("AF"&amp;(ROW()+12*(($AN521-1)*3+$AO521)-ROW())/12+5),AS521)</f>
        <v>0</v>
      </c>
      <c r="AU521" s="62">
        <f ca="1">IF(AND(AQ521+AS521&gt;0,AR621+AT521&gt;0),COUNTIF(AU$6:AU520,"&gt;0")+1,0)</f>
        <v>0</v>
      </c>
    </row>
    <row r="522" spans="40:47">
      <c r="AN522" s="62">
        <v>15</v>
      </c>
      <c r="AO522" s="62">
        <v>2</v>
      </c>
      <c r="AP522" s="62">
        <v>1</v>
      </c>
      <c r="AQ522" s="64">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62">
        <f ca="1">COUNTIF(INDIRECT("H"&amp;(ROW()+12*(($AN522-1)*3+$AO522)-ROW())/12+5):INDIRECT("S"&amp;(ROW()+12*(($AN522-1)*3+$AO522)-ROW())/12+5),AQ522)</f>
        <v>0</v>
      </c>
      <c r="AS522" s="64">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62">
        <f ca="1">COUNTIF(INDIRECT("U"&amp;(ROW()+12*(($AN522-1)*3+$AO522)-ROW())/12+5):INDIRECT("AF"&amp;(ROW()+12*(($AN522-1)*3+$AO522)-ROW())/12+5),AS522)</f>
        <v>0</v>
      </c>
      <c r="AU522" s="62">
        <f ca="1">IF(AND(AQ522+AS522&gt;0,AR622+AT522&gt;0),COUNTIF(AU$6:AU521,"&gt;0")+1,0)</f>
        <v>0</v>
      </c>
    </row>
    <row r="523" spans="40:47">
      <c r="AN523" s="62">
        <v>15</v>
      </c>
      <c r="AO523" s="62">
        <v>2</v>
      </c>
      <c r="AP523" s="62">
        <v>2</v>
      </c>
      <c r="AQ523" s="64">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62">
        <f ca="1">COUNTIF(INDIRECT("H"&amp;(ROW()+12*(($AN523-1)*3+$AO523)-ROW())/12+5):INDIRECT("S"&amp;(ROW()+12*(($AN523-1)*3+$AO523)-ROW())/12+5),AQ523)</f>
        <v>0</v>
      </c>
      <c r="AS523" s="64">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62">
        <f ca="1">COUNTIF(INDIRECT("U"&amp;(ROW()+12*(($AN523-1)*3+$AO523)-ROW())/12+5):INDIRECT("AF"&amp;(ROW()+12*(($AN523-1)*3+$AO523)-ROW())/12+5),AS523)</f>
        <v>0</v>
      </c>
      <c r="AU523" s="62">
        <f ca="1">IF(AND(AQ523+AS523&gt;0,AR623+AT523&gt;0),COUNTIF(AU$6:AU522,"&gt;0")+1,0)</f>
        <v>0</v>
      </c>
    </row>
    <row r="524" spans="40:47">
      <c r="AN524" s="62">
        <v>15</v>
      </c>
      <c r="AO524" s="62">
        <v>2</v>
      </c>
      <c r="AP524" s="62">
        <v>3</v>
      </c>
      <c r="AQ524" s="64">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62">
        <f ca="1">COUNTIF(INDIRECT("H"&amp;(ROW()+12*(($AN524-1)*3+$AO524)-ROW())/12+5):INDIRECT("S"&amp;(ROW()+12*(($AN524-1)*3+$AO524)-ROW())/12+5),AQ524)</f>
        <v>0</v>
      </c>
      <c r="AS524" s="64">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62">
        <f ca="1">COUNTIF(INDIRECT("U"&amp;(ROW()+12*(($AN524-1)*3+$AO524)-ROW())/12+5):INDIRECT("AF"&amp;(ROW()+12*(($AN524-1)*3+$AO524)-ROW())/12+5),AS524)</f>
        <v>0</v>
      </c>
      <c r="AU524" s="62">
        <f ca="1">IF(AND(AQ524+AS524&gt;0,AR624+AT524&gt;0),COUNTIF(AU$6:AU523,"&gt;0")+1,0)</f>
        <v>0</v>
      </c>
    </row>
    <row r="525" spans="40:47">
      <c r="AN525" s="62">
        <v>15</v>
      </c>
      <c r="AO525" s="62">
        <v>2</v>
      </c>
      <c r="AP525" s="62">
        <v>4</v>
      </c>
      <c r="AQ525" s="64">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62">
        <f ca="1">COUNTIF(INDIRECT("H"&amp;(ROW()+12*(($AN525-1)*3+$AO525)-ROW())/12+5):INDIRECT("S"&amp;(ROW()+12*(($AN525-1)*3+$AO525)-ROW())/12+5),AQ525)</f>
        <v>0</v>
      </c>
      <c r="AS525" s="64">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62">
        <f ca="1">COUNTIF(INDIRECT("U"&amp;(ROW()+12*(($AN525-1)*3+$AO525)-ROW())/12+5):INDIRECT("AF"&amp;(ROW()+12*(($AN525-1)*3+$AO525)-ROW())/12+5),AS525)</f>
        <v>0</v>
      </c>
      <c r="AU525" s="62">
        <f ca="1">IF(AND(AQ525+AS525&gt;0,AR625+AT525&gt;0),COUNTIF(AU$6:AU524,"&gt;0")+1,0)</f>
        <v>0</v>
      </c>
    </row>
    <row r="526" spans="40:47">
      <c r="AN526" s="62">
        <v>15</v>
      </c>
      <c r="AO526" s="62">
        <v>2</v>
      </c>
      <c r="AP526" s="62">
        <v>5</v>
      </c>
      <c r="AQ526" s="64">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62">
        <f ca="1">COUNTIF(INDIRECT("H"&amp;(ROW()+12*(($AN526-1)*3+$AO526)-ROW())/12+5):INDIRECT("S"&amp;(ROW()+12*(($AN526-1)*3+$AO526)-ROW())/12+5),AQ526)</f>
        <v>0</v>
      </c>
      <c r="AS526" s="64">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62">
        <f ca="1">COUNTIF(INDIRECT("U"&amp;(ROW()+12*(($AN526-1)*3+$AO526)-ROW())/12+5):INDIRECT("AF"&amp;(ROW()+12*(($AN526-1)*3+$AO526)-ROW())/12+5),AS526)</f>
        <v>0</v>
      </c>
      <c r="AU526" s="62">
        <f ca="1">IF(AND(AQ526+AS526&gt;0,AR626+AT526&gt;0),COUNTIF(AU$6:AU525,"&gt;0")+1,0)</f>
        <v>0</v>
      </c>
    </row>
    <row r="527" spans="40:47">
      <c r="AN527" s="62">
        <v>15</v>
      </c>
      <c r="AO527" s="62">
        <v>2</v>
      </c>
      <c r="AP527" s="62">
        <v>6</v>
      </c>
      <c r="AQ527" s="64">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62">
        <f ca="1">COUNTIF(INDIRECT("H"&amp;(ROW()+12*(($AN527-1)*3+$AO527)-ROW())/12+5):INDIRECT("S"&amp;(ROW()+12*(($AN527-1)*3+$AO527)-ROW())/12+5),AQ527)</f>
        <v>0</v>
      </c>
      <c r="AS527" s="64">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62">
        <f ca="1">COUNTIF(INDIRECT("U"&amp;(ROW()+12*(($AN527-1)*3+$AO527)-ROW())/12+5):INDIRECT("AF"&amp;(ROW()+12*(($AN527-1)*3+$AO527)-ROW())/12+5),AS527)</f>
        <v>0</v>
      </c>
      <c r="AU527" s="62">
        <f ca="1">IF(AND(AQ527+AS527&gt;0,AR627+AT527&gt;0),COUNTIF(AU$6:AU526,"&gt;0")+1,0)</f>
        <v>0</v>
      </c>
    </row>
    <row r="528" spans="40:47">
      <c r="AN528" s="62">
        <v>15</v>
      </c>
      <c r="AO528" s="62">
        <v>2</v>
      </c>
      <c r="AP528" s="62">
        <v>7</v>
      </c>
      <c r="AQ528" s="64">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62">
        <f ca="1">COUNTIF(INDIRECT("H"&amp;(ROW()+12*(($AN528-1)*3+$AO528)-ROW())/12+5):INDIRECT("S"&amp;(ROW()+12*(($AN528-1)*3+$AO528)-ROW())/12+5),AQ528)</f>
        <v>0</v>
      </c>
      <c r="AS528" s="64">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62">
        <f ca="1">COUNTIF(INDIRECT("U"&amp;(ROW()+12*(($AN528-1)*3+$AO528)-ROW())/12+5):INDIRECT("AF"&amp;(ROW()+12*(($AN528-1)*3+$AO528)-ROW())/12+5),AS528)</f>
        <v>0</v>
      </c>
      <c r="AU528" s="62">
        <f ca="1">IF(AND(AQ528+AS528&gt;0,AR628+AT528&gt;0),COUNTIF(AU$6:AU527,"&gt;0")+1,0)</f>
        <v>0</v>
      </c>
    </row>
    <row r="529" spans="40:47">
      <c r="AN529" s="62">
        <v>15</v>
      </c>
      <c r="AO529" s="62">
        <v>2</v>
      </c>
      <c r="AP529" s="62">
        <v>8</v>
      </c>
      <c r="AQ529" s="64">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62">
        <f ca="1">COUNTIF(INDIRECT("H"&amp;(ROW()+12*(($AN529-1)*3+$AO529)-ROW())/12+5):INDIRECT("S"&amp;(ROW()+12*(($AN529-1)*3+$AO529)-ROW())/12+5),AQ529)</f>
        <v>0</v>
      </c>
      <c r="AS529" s="64">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62">
        <f ca="1">COUNTIF(INDIRECT("U"&amp;(ROW()+12*(($AN529-1)*3+$AO529)-ROW())/12+5):INDIRECT("AF"&amp;(ROW()+12*(($AN529-1)*3+$AO529)-ROW())/12+5),AS529)</f>
        <v>0</v>
      </c>
      <c r="AU529" s="62">
        <f ca="1">IF(AND(AQ529+AS529&gt;0,AR629+AT529&gt;0),COUNTIF(AU$6:AU528,"&gt;0")+1,0)</f>
        <v>0</v>
      </c>
    </row>
    <row r="530" spans="40:47">
      <c r="AN530" s="62">
        <v>15</v>
      </c>
      <c r="AO530" s="62">
        <v>2</v>
      </c>
      <c r="AP530" s="62">
        <v>9</v>
      </c>
      <c r="AQ530" s="64">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62">
        <f ca="1">COUNTIF(INDIRECT("H"&amp;(ROW()+12*(($AN530-1)*3+$AO530)-ROW())/12+5):INDIRECT("S"&amp;(ROW()+12*(($AN530-1)*3+$AO530)-ROW())/12+5),AQ530)</f>
        <v>0</v>
      </c>
      <c r="AS530" s="64">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62">
        <f ca="1">COUNTIF(INDIRECT("U"&amp;(ROW()+12*(($AN530-1)*3+$AO530)-ROW())/12+5):INDIRECT("AF"&amp;(ROW()+12*(($AN530-1)*3+$AO530)-ROW())/12+5),AS530)</f>
        <v>0</v>
      </c>
      <c r="AU530" s="62">
        <f ca="1">IF(AND(AQ530+AS530&gt;0,AR630+AT530&gt;0),COUNTIF(AU$6:AU529,"&gt;0")+1,0)</f>
        <v>0</v>
      </c>
    </row>
    <row r="531" spans="40:47">
      <c r="AN531" s="62">
        <v>15</v>
      </c>
      <c r="AO531" s="62">
        <v>2</v>
      </c>
      <c r="AP531" s="62">
        <v>10</v>
      </c>
      <c r="AQ531" s="64">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62">
        <f ca="1">COUNTIF(INDIRECT("H"&amp;(ROW()+12*(($AN531-1)*3+$AO531)-ROW())/12+5):INDIRECT("S"&amp;(ROW()+12*(($AN531-1)*3+$AO531)-ROW())/12+5),AQ531)</f>
        <v>0</v>
      </c>
      <c r="AS531" s="64">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62">
        <f ca="1">COUNTIF(INDIRECT("U"&amp;(ROW()+12*(($AN531-1)*3+$AO531)-ROW())/12+5):INDIRECT("AF"&amp;(ROW()+12*(($AN531-1)*3+$AO531)-ROW())/12+5),AS531)</f>
        <v>0</v>
      </c>
      <c r="AU531" s="62">
        <f ca="1">IF(AND(AQ531+AS531&gt;0,AR631+AT531&gt;0),COUNTIF(AU$6:AU530,"&gt;0")+1,0)</f>
        <v>0</v>
      </c>
    </row>
    <row r="532" spans="40:47">
      <c r="AN532" s="62">
        <v>15</v>
      </c>
      <c r="AO532" s="62">
        <v>2</v>
      </c>
      <c r="AP532" s="62">
        <v>11</v>
      </c>
      <c r="AQ532" s="64">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62">
        <f ca="1">COUNTIF(INDIRECT("H"&amp;(ROW()+12*(($AN532-1)*3+$AO532)-ROW())/12+5):INDIRECT("S"&amp;(ROW()+12*(($AN532-1)*3+$AO532)-ROW())/12+5),AQ532)</f>
        <v>0</v>
      </c>
      <c r="AS532" s="64">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62">
        <f ca="1">COUNTIF(INDIRECT("U"&amp;(ROW()+12*(($AN532-1)*3+$AO532)-ROW())/12+5):INDIRECT("AF"&amp;(ROW()+12*(($AN532-1)*3+$AO532)-ROW())/12+5),AS532)</f>
        <v>0</v>
      </c>
      <c r="AU532" s="62">
        <f ca="1">IF(AND(AQ532+AS532&gt;0,AR632+AT532&gt;0),COUNTIF(AU$6:AU531,"&gt;0")+1,0)</f>
        <v>0</v>
      </c>
    </row>
    <row r="533" spans="40:47">
      <c r="AN533" s="62">
        <v>15</v>
      </c>
      <c r="AO533" s="62">
        <v>2</v>
      </c>
      <c r="AP533" s="62">
        <v>12</v>
      </c>
      <c r="AQ533" s="64">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62">
        <f ca="1">COUNTIF(INDIRECT("H"&amp;(ROW()+12*(($AN533-1)*3+$AO533)-ROW())/12+5):INDIRECT("S"&amp;(ROW()+12*(($AN533-1)*3+$AO533)-ROW())/12+5),AQ533)</f>
        <v>0</v>
      </c>
      <c r="AS533" s="64">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62">
        <f ca="1">COUNTIF(INDIRECT("U"&amp;(ROW()+12*(($AN533-1)*3+$AO533)-ROW())/12+5):INDIRECT("AF"&amp;(ROW()+12*(($AN533-1)*3+$AO533)-ROW())/12+5),AS533)</f>
        <v>0</v>
      </c>
      <c r="AU533" s="62">
        <f ca="1">IF(AND(AQ533+AS533&gt;0,AR633+AT533&gt;0),COUNTIF(AU$6:AU532,"&gt;0")+1,0)</f>
        <v>0</v>
      </c>
    </row>
    <row r="534" spans="40:47">
      <c r="AN534" s="62">
        <v>15</v>
      </c>
      <c r="AO534" s="62">
        <v>3</v>
      </c>
      <c r="AP534" s="62">
        <v>1</v>
      </c>
      <c r="AQ534" s="64">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62">
        <f ca="1">COUNTIF(INDIRECT("H"&amp;(ROW()+12*(($AN534-1)*3+$AO534)-ROW())/12+5):INDIRECT("S"&amp;(ROW()+12*(($AN534-1)*3+$AO534)-ROW())/12+5),AQ534)</f>
        <v>0</v>
      </c>
      <c r="AS534" s="64">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62">
        <f ca="1">COUNTIF(INDIRECT("U"&amp;(ROW()+12*(($AN534-1)*3+$AO534)-ROW())/12+5):INDIRECT("AF"&amp;(ROW()+12*(($AN534-1)*3+$AO534)-ROW())/12+5),AS534)</f>
        <v>0</v>
      </c>
      <c r="AU534" s="62">
        <f ca="1">IF(AND(AQ534+AS534&gt;0,AR634+AT534&gt;0),COUNTIF(AU$6:AU533,"&gt;0")+1,0)</f>
        <v>0</v>
      </c>
    </row>
    <row r="535" spans="40:47">
      <c r="AN535" s="62">
        <v>15</v>
      </c>
      <c r="AO535" s="62">
        <v>3</v>
      </c>
      <c r="AP535" s="62">
        <v>2</v>
      </c>
      <c r="AQ535" s="64">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62">
        <f ca="1">COUNTIF(INDIRECT("H"&amp;(ROW()+12*(($AN535-1)*3+$AO535)-ROW())/12+5):INDIRECT("S"&amp;(ROW()+12*(($AN535-1)*3+$AO535)-ROW())/12+5),AQ535)</f>
        <v>0</v>
      </c>
      <c r="AS535" s="64">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62">
        <f ca="1">COUNTIF(INDIRECT("U"&amp;(ROW()+12*(($AN535-1)*3+$AO535)-ROW())/12+5):INDIRECT("AF"&amp;(ROW()+12*(($AN535-1)*3+$AO535)-ROW())/12+5),AS535)</f>
        <v>0</v>
      </c>
      <c r="AU535" s="62">
        <f ca="1">IF(AND(AQ535+AS535&gt;0,AR635+AT535&gt;0),COUNTIF(AU$6:AU534,"&gt;0")+1,0)</f>
        <v>0</v>
      </c>
    </row>
    <row r="536" spans="40:47">
      <c r="AN536" s="62">
        <v>15</v>
      </c>
      <c r="AO536" s="62">
        <v>3</v>
      </c>
      <c r="AP536" s="62">
        <v>3</v>
      </c>
      <c r="AQ536" s="64">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62">
        <f ca="1">COUNTIF(INDIRECT("H"&amp;(ROW()+12*(($AN536-1)*3+$AO536)-ROW())/12+5):INDIRECT("S"&amp;(ROW()+12*(($AN536-1)*3+$AO536)-ROW())/12+5),AQ536)</f>
        <v>0</v>
      </c>
      <c r="AS536" s="64">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62">
        <f ca="1">COUNTIF(INDIRECT("U"&amp;(ROW()+12*(($AN536-1)*3+$AO536)-ROW())/12+5):INDIRECT("AF"&amp;(ROW()+12*(($AN536-1)*3+$AO536)-ROW())/12+5),AS536)</f>
        <v>0</v>
      </c>
      <c r="AU536" s="62">
        <f ca="1">IF(AND(AQ536+AS536&gt;0,AR636+AT536&gt;0),COUNTIF(AU$6:AU535,"&gt;0")+1,0)</f>
        <v>0</v>
      </c>
    </row>
    <row r="537" spans="40:47">
      <c r="AN537" s="62">
        <v>15</v>
      </c>
      <c r="AO537" s="62">
        <v>3</v>
      </c>
      <c r="AP537" s="62">
        <v>4</v>
      </c>
      <c r="AQ537" s="64">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62">
        <f ca="1">COUNTIF(INDIRECT("H"&amp;(ROW()+12*(($AN537-1)*3+$AO537)-ROW())/12+5):INDIRECT("S"&amp;(ROW()+12*(($AN537-1)*3+$AO537)-ROW())/12+5),AQ537)</f>
        <v>0</v>
      </c>
      <c r="AS537" s="64">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62">
        <f ca="1">COUNTIF(INDIRECT("U"&amp;(ROW()+12*(($AN537-1)*3+$AO537)-ROW())/12+5):INDIRECT("AF"&amp;(ROW()+12*(($AN537-1)*3+$AO537)-ROW())/12+5),AS537)</f>
        <v>0</v>
      </c>
      <c r="AU537" s="62">
        <f ca="1">IF(AND(AQ537+AS537&gt;0,AR637+AT537&gt;0),COUNTIF(AU$6:AU536,"&gt;0")+1,0)</f>
        <v>0</v>
      </c>
    </row>
    <row r="538" spans="40:47">
      <c r="AN538" s="62">
        <v>15</v>
      </c>
      <c r="AO538" s="62">
        <v>3</v>
      </c>
      <c r="AP538" s="62">
        <v>5</v>
      </c>
      <c r="AQ538" s="64">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62">
        <f ca="1">COUNTIF(INDIRECT("H"&amp;(ROW()+12*(($AN538-1)*3+$AO538)-ROW())/12+5):INDIRECT("S"&amp;(ROW()+12*(($AN538-1)*3+$AO538)-ROW())/12+5),AQ538)</f>
        <v>0</v>
      </c>
      <c r="AS538" s="64">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62">
        <f ca="1">COUNTIF(INDIRECT("U"&amp;(ROW()+12*(($AN538-1)*3+$AO538)-ROW())/12+5):INDIRECT("AF"&amp;(ROW()+12*(($AN538-1)*3+$AO538)-ROW())/12+5),AS538)</f>
        <v>0</v>
      </c>
      <c r="AU538" s="62">
        <f ca="1">IF(AND(AQ538+AS538&gt;0,AR638+AT538&gt;0),COUNTIF(AU$6:AU537,"&gt;0")+1,0)</f>
        <v>0</v>
      </c>
    </row>
    <row r="539" spans="40:47">
      <c r="AN539" s="62">
        <v>15</v>
      </c>
      <c r="AO539" s="62">
        <v>3</v>
      </c>
      <c r="AP539" s="62">
        <v>6</v>
      </c>
      <c r="AQ539" s="64">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62">
        <f ca="1">COUNTIF(INDIRECT("H"&amp;(ROW()+12*(($AN539-1)*3+$AO539)-ROW())/12+5):INDIRECT("S"&amp;(ROW()+12*(($AN539-1)*3+$AO539)-ROW())/12+5),AQ539)</f>
        <v>0</v>
      </c>
      <c r="AS539" s="64">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62">
        <f ca="1">COUNTIF(INDIRECT("U"&amp;(ROW()+12*(($AN539-1)*3+$AO539)-ROW())/12+5):INDIRECT("AF"&amp;(ROW()+12*(($AN539-1)*3+$AO539)-ROW())/12+5),AS539)</f>
        <v>0</v>
      </c>
      <c r="AU539" s="62">
        <f ca="1">IF(AND(AQ539+AS539&gt;0,AR639+AT539&gt;0),COUNTIF(AU$6:AU538,"&gt;0")+1,0)</f>
        <v>0</v>
      </c>
    </row>
    <row r="540" spans="40:47">
      <c r="AN540" s="62">
        <v>15</v>
      </c>
      <c r="AO540" s="62">
        <v>3</v>
      </c>
      <c r="AP540" s="62">
        <v>7</v>
      </c>
      <c r="AQ540" s="64">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62">
        <f ca="1">COUNTIF(INDIRECT("H"&amp;(ROW()+12*(($AN540-1)*3+$AO540)-ROW())/12+5):INDIRECT("S"&amp;(ROW()+12*(($AN540-1)*3+$AO540)-ROW())/12+5),AQ540)</f>
        <v>0</v>
      </c>
      <c r="AS540" s="64">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62">
        <f ca="1">COUNTIF(INDIRECT("U"&amp;(ROW()+12*(($AN540-1)*3+$AO540)-ROW())/12+5):INDIRECT("AF"&amp;(ROW()+12*(($AN540-1)*3+$AO540)-ROW())/12+5),AS540)</f>
        <v>0</v>
      </c>
      <c r="AU540" s="62">
        <f ca="1">IF(AND(AQ540+AS540&gt;0,AR640+AT540&gt;0),COUNTIF(AU$6:AU539,"&gt;0")+1,0)</f>
        <v>0</v>
      </c>
    </row>
    <row r="541" spans="40:47">
      <c r="AN541" s="62">
        <v>15</v>
      </c>
      <c r="AO541" s="62">
        <v>3</v>
      </c>
      <c r="AP541" s="62">
        <v>8</v>
      </c>
      <c r="AQ541" s="64">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62">
        <f ca="1">COUNTIF(INDIRECT("H"&amp;(ROW()+12*(($AN541-1)*3+$AO541)-ROW())/12+5):INDIRECT("S"&amp;(ROW()+12*(($AN541-1)*3+$AO541)-ROW())/12+5),AQ541)</f>
        <v>0</v>
      </c>
      <c r="AS541" s="64">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62">
        <f ca="1">COUNTIF(INDIRECT("U"&amp;(ROW()+12*(($AN541-1)*3+$AO541)-ROW())/12+5):INDIRECT("AF"&amp;(ROW()+12*(($AN541-1)*3+$AO541)-ROW())/12+5),AS541)</f>
        <v>0</v>
      </c>
      <c r="AU541" s="62">
        <f ca="1">IF(AND(AQ541+AS541&gt;0,AR641+AT541&gt;0),COUNTIF(AU$6:AU540,"&gt;0")+1,0)</f>
        <v>0</v>
      </c>
    </row>
    <row r="542" spans="40:47">
      <c r="AN542" s="62">
        <v>15</v>
      </c>
      <c r="AO542" s="62">
        <v>3</v>
      </c>
      <c r="AP542" s="62">
        <v>9</v>
      </c>
      <c r="AQ542" s="64">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62">
        <f ca="1">COUNTIF(INDIRECT("H"&amp;(ROW()+12*(($AN542-1)*3+$AO542)-ROW())/12+5):INDIRECT("S"&amp;(ROW()+12*(($AN542-1)*3+$AO542)-ROW())/12+5),AQ542)</f>
        <v>0</v>
      </c>
      <c r="AS542" s="64">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62">
        <f ca="1">COUNTIF(INDIRECT("U"&amp;(ROW()+12*(($AN542-1)*3+$AO542)-ROW())/12+5):INDIRECT("AF"&amp;(ROW()+12*(($AN542-1)*3+$AO542)-ROW())/12+5),AS542)</f>
        <v>0</v>
      </c>
      <c r="AU542" s="62">
        <f ca="1">IF(AND(AQ542+AS542&gt;0,AR642+AT542&gt;0),COUNTIF(AU$6:AU541,"&gt;0")+1,0)</f>
        <v>0</v>
      </c>
    </row>
    <row r="543" spans="40:47">
      <c r="AN543" s="62">
        <v>15</v>
      </c>
      <c r="AO543" s="62">
        <v>3</v>
      </c>
      <c r="AP543" s="62">
        <v>10</v>
      </c>
      <c r="AQ543" s="64">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62">
        <f ca="1">COUNTIF(INDIRECT("H"&amp;(ROW()+12*(($AN543-1)*3+$AO543)-ROW())/12+5):INDIRECT("S"&amp;(ROW()+12*(($AN543-1)*3+$AO543)-ROW())/12+5),AQ543)</f>
        <v>0</v>
      </c>
      <c r="AS543" s="64">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62">
        <f ca="1">COUNTIF(INDIRECT("U"&amp;(ROW()+12*(($AN543-1)*3+$AO543)-ROW())/12+5):INDIRECT("AF"&amp;(ROW()+12*(($AN543-1)*3+$AO543)-ROW())/12+5),AS543)</f>
        <v>0</v>
      </c>
      <c r="AU543" s="62">
        <f ca="1">IF(AND(AQ543+AS543&gt;0,AR643+AT543&gt;0),COUNTIF(AU$6:AU542,"&gt;0")+1,0)</f>
        <v>0</v>
      </c>
    </row>
    <row r="544" spans="40:47">
      <c r="AN544" s="62">
        <v>15</v>
      </c>
      <c r="AO544" s="62">
        <v>3</v>
      </c>
      <c r="AP544" s="62">
        <v>11</v>
      </c>
      <c r="AQ544" s="64">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62">
        <f ca="1">COUNTIF(INDIRECT("H"&amp;(ROW()+12*(($AN544-1)*3+$AO544)-ROW())/12+5):INDIRECT("S"&amp;(ROW()+12*(($AN544-1)*3+$AO544)-ROW())/12+5),AQ544)</f>
        <v>0</v>
      </c>
      <c r="AS544" s="64">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62">
        <f ca="1">COUNTIF(INDIRECT("U"&amp;(ROW()+12*(($AN544-1)*3+$AO544)-ROW())/12+5):INDIRECT("AF"&amp;(ROW()+12*(($AN544-1)*3+$AO544)-ROW())/12+5),AS544)</f>
        <v>0</v>
      </c>
      <c r="AU544" s="62">
        <f ca="1">IF(AND(AQ544+AS544&gt;0,AR644+AT544&gt;0),COUNTIF(AU$6:AU543,"&gt;0")+1,0)</f>
        <v>0</v>
      </c>
    </row>
    <row r="545" spans="40:47">
      <c r="AN545" s="62">
        <v>15</v>
      </c>
      <c r="AO545" s="62">
        <v>3</v>
      </c>
      <c r="AP545" s="62">
        <v>12</v>
      </c>
      <c r="AQ545" s="64">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62">
        <f ca="1">COUNTIF(INDIRECT("H"&amp;(ROW()+12*(($AN545-1)*3+$AO545)-ROW())/12+5):INDIRECT("S"&amp;(ROW()+12*(($AN545-1)*3+$AO545)-ROW())/12+5),AQ545)</f>
        <v>0</v>
      </c>
      <c r="AS545" s="64">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62">
        <f ca="1">COUNTIF(INDIRECT("U"&amp;(ROW()+12*(($AN545-1)*3+$AO545)-ROW())/12+5):INDIRECT("AF"&amp;(ROW()+12*(($AN545-1)*3+$AO545)-ROW())/12+5),AS545)</f>
        <v>0</v>
      </c>
      <c r="AU545" s="62">
        <f ca="1">IF(AND(AQ545+AS545&gt;0,AR645+AT545&gt;0),COUNTIF(AU$6:AU544,"&gt;0")+1,0)</f>
        <v>0</v>
      </c>
    </row>
    <row r="546" spans="40:47">
      <c r="AN546" s="62">
        <v>16</v>
      </c>
      <c r="AO546" s="62">
        <v>1</v>
      </c>
      <c r="AP546" s="62">
        <v>1</v>
      </c>
      <c r="AQ546" s="64">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62">
        <f ca="1">COUNTIF(INDIRECT("H"&amp;(ROW()+12*(($AN546-1)*3+$AO546)-ROW())/12+5):INDIRECT("S"&amp;(ROW()+12*(($AN546-1)*3+$AO546)-ROW())/12+5),AQ546)</f>
        <v>0</v>
      </c>
      <c r="AS546" s="64">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62">
        <f ca="1">COUNTIF(INDIRECT("U"&amp;(ROW()+12*(($AN546-1)*3+$AO546)-ROW())/12+5):INDIRECT("AF"&amp;(ROW()+12*(($AN546-1)*3+$AO546)-ROW())/12+5),AS546)</f>
        <v>0</v>
      </c>
      <c r="AU546" s="62">
        <f ca="1">IF(AND(AQ546+AS546&gt;0,AR646+AT546&gt;0),COUNTIF(AU$6:AU545,"&gt;0")+1,0)</f>
        <v>0</v>
      </c>
    </row>
    <row r="547" spans="40:47">
      <c r="AN547" s="62">
        <v>16</v>
      </c>
      <c r="AO547" s="62">
        <v>1</v>
      </c>
      <c r="AP547" s="62">
        <v>2</v>
      </c>
      <c r="AQ547" s="64">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62">
        <f ca="1">COUNTIF(INDIRECT("H"&amp;(ROW()+12*(($AN547-1)*3+$AO547)-ROW())/12+5):INDIRECT("S"&amp;(ROW()+12*(($AN547-1)*3+$AO547)-ROW())/12+5),AQ547)</f>
        <v>0</v>
      </c>
      <c r="AS547" s="64">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62">
        <f ca="1">COUNTIF(INDIRECT("U"&amp;(ROW()+12*(($AN547-1)*3+$AO547)-ROW())/12+5):INDIRECT("AF"&amp;(ROW()+12*(($AN547-1)*3+$AO547)-ROW())/12+5),AS547)</f>
        <v>0</v>
      </c>
      <c r="AU547" s="62">
        <f ca="1">IF(AND(AQ547+AS547&gt;0,AR647+AT547&gt;0),COUNTIF(AU$6:AU546,"&gt;0")+1,0)</f>
        <v>0</v>
      </c>
    </row>
    <row r="548" spans="40:47">
      <c r="AN548" s="62">
        <v>16</v>
      </c>
      <c r="AO548" s="62">
        <v>1</v>
      </c>
      <c r="AP548" s="62">
        <v>3</v>
      </c>
      <c r="AQ548" s="64">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62">
        <f ca="1">COUNTIF(INDIRECT("H"&amp;(ROW()+12*(($AN548-1)*3+$AO548)-ROW())/12+5):INDIRECT("S"&amp;(ROW()+12*(($AN548-1)*3+$AO548)-ROW())/12+5),AQ548)</f>
        <v>0</v>
      </c>
      <c r="AS548" s="64">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62">
        <f ca="1">COUNTIF(INDIRECT("U"&amp;(ROW()+12*(($AN548-1)*3+$AO548)-ROW())/12+5):INDIRECT("AF"&amp;(ROW()+12*(($AN548-1)*3+$AO548)-ROW())/12+5),AS548)</f>
        <v>0</v>
      </c>
      <c r="AU548" s="62">
        <f ca="1">IF(AND(AQ548+AS548&gt;0,AR648+AT548&gt;0),COUNTIF(AU$6:AU547,"&gt;0")+1,0)</f>
        <v>0</v>
      </c>
    </row>
    <row r="549" spans="40:47">
      <c r="AN549" s="62">
        <v>16</v>
      </c>
      <c r="AO549" s="62">
        <v>1</v>
      </c>
      <c r="AP549" s="62">
        <v>4</v>
      </c>
      <c r="AQ549" s="64">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62">
        <f ca="1">COUNTIF(INDIRECT("H"&amp;(ROW()+12*(($AN549-1)*3+$AO549)-ROW())/12+5):INDIRECT("S"&amp;(ROW()+12*(($AN549-1)*3+$AO549)-ROW())/12+5),AQ549)</f>
        <v>0</v>
      </c>
      <c r="AS549" s="64">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62">
        <f ca="1">COUNTIF(INDIRECT("U"&amp;(ROW()+12*(($AN549-1)*3+$AO549)-ROW())/12+5):INDIRECT("AF"&amp;(ROW()+12*(($AN549-1)*3+$AO549)-ROW())/12+5),AS549)</f>
        <v>0</v>
      </c>
      <c r="AU549" s="62">
        <f ca="1">IF(AND(AQ549+AS549&gt;0,AR649+AT549&gt;0),COUNTIF(AU$6:AU548,"&gt;0")+1,0)</f>
        <v>0</v>
      </c>
    </row>
    <row r="550" spans="40:47">
      <c r="AN550" s="62">
        <v>16</v>
      </c>
      <c r="AO550" s="62">
        <v>1</v>
      </c>
      <c r="AP550" s="62">
        <v>5</v>
      </c>
      <c r="AQ550" s="64">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62">
        <f ca="1">COUNTIF(INDIRECT("H"&amp;(ROW()+12*(($AN550-1)*3+$AO550)-ROW())/12+5):INDIRECT("S"&amp;(ROW()+12*(($AN550-1)*3+$AO550)-ROW())/12+5),AQ550)</f>
        <v>0</v>
      </c>
      <c r="AS550" s="64">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62">
        <f ca="1">COUNTIF(INDIRECT("U"&amp;(ROW()+12*(($AN550-1)*3+$AO550)-ROW())/12+5):INDIRECT("AF"&amp;(ROW()+12*(($AN550-1)*3+$AO550)-ROW())/12+5),AS550)</f>
        <v>0</v>
      </c>
      <c r="AU550" s="62">
        <f ca="1">IF(AND(AQ550+AS550&gt;0,AR650+AT550&gt;0),COUNTIF(AU$6:AU549,"&gt;0")+1,0)</f>
        <v>0</v>
      </c>
    </row>
    <row r="551" spans="40:47">
      <c r="AN551" s="62">
        <v>16</v>
      </c>
      <c r="AO551" s="62">
        <v>1</v>
      </c>
      <c r="AP551" s="62">
        <v>6</v>
      </c>
      <c r="AQ551" s="64">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62">
        <f ca="1">COUNTIF(INDIRECT("H"&amp;(ROW()+12*(($AN551-1)*3+$AO551)-ROW())/12+5):INDIRECT("S"&amp;(ROW()+12*(($AN551-1)*3+$AO551)-ROW())/12+5),AQ551)</f>
        <v>0</v>
      </c>
      <c r="AS551" s="64">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62">
        <f ca="1">COUNTIF(INDIRECT("U"&amp;(ROW()+12*(($AN551-1)*3+$AO551)-ROW())/12+5):INDIRECT("AF"&amp;(ROW()+12*(($AN551-1)*3+$AO551)-ROW())/12+5),AS551)</f>
        <v>0</v>
      </c>
      <c r="AU551" s="62">
        <f ca="1">IF(AND(AQ551+AS551&gt;0,AR651+AT551&gt;0),COUNTIF(AU$6:AU550,"&gt;0")+1,0)</f>
        <v>0</v>
      </c>
    </row>
    <row r="552" spans="40:47">
      <c r="AN552" s="62">
        <v>16</v>
      </c>
      <c r="AO552" s="62">
        <v>1</v>
      </c>
      <c r="AP552" s="62">
        <v>7</v>
      </c>
      <c r="AQ552" s="64">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62">
        <f ca="1">COUNTIF(INDIRECT("H"&amp;(ROW()+12*(($AN552-1)*3+$AO552)-ROW())/12+5):INDIRECT("S"&amp;(ROW()+12*(($AN552-1)*3+$AO552)-ROW())/12+5),AQ552)</f>
        <v>0</v>
      </c>
      <c r="AS552" s="64">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62">
        <f ca="1">COUNTIF(INDIRECT("U"&amp;(ROW()+12*(($AN552-1)*3+$AO552)-ROW())/12+5):INDIRECT("AF"&amp;(ROW()+12*(($AN552-1)*3+$AO552)-ROW())/12+5),AS552)</f>
        <v>0</v>
      </c>
      <c r="AU552" s="62">
        <f ca="1">IF(AND(AQ552+AS552&gt;0,AR652+AT552&gt;0),COUNTIF(AU$6:AU551,"&gt;0")+1,0)</f>
        <v>0</v>
      </c>
    </row>
    <row r="553" spans="40:47">
      <c r="AN553" s="62">
        <v>16</v>
      </c>
      <c r="AO553" s="62">
        <v>1</v>
      </c>
      <c r="AP553" s="62">
        <v>8</v>
      </c>
      <c r="AQ553" s="64">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62">
        <f ca="1">COUNTIF(INDIRECT("H"&amp;(ROW()+12*(($AN553-1)*3+$AO553)-ROW())/12+5):INDIRECT("S"&amp;(ROW()+12*(($AN553-1)*3+$AO553)-ROW())/12+5),AQ553)</f>
        <v>0</v>
      </c>
      <c r="AS553" s="64">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62">
        <f ca="1">COUNTIF(INDIRECT("U"&amp;(ROW()+12*(($AN553-1)*3+$AO553)-ROW())/12+5):INDIRECT("AF"&amp;(ROW()+12*(($AN553-1)*3+$AO553)-ROW())/12+5),AS553)</f>
        <v>0</v>
      </c>
      <c r="AU553" s="62">
        <f ca="1">IF(AND(AQ553+AS553&gt;0,AR653+AT553&gt;0),COUNTIF(AU$6:AU552,"&gt;0")+1,0)</f>
        <v>0</v>
      </c>
    </row>
    <row r="554" spans="40:47">
      <c r="AN554" s="62">
        <v>16</v>
      </c>
      <c r="AO554" s="62">
        <v>1</v>
      </c>
      <c r="AP554" s="62">
        <v>9</v>
      </c>
      <c r="AQ554" s="64">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62">
        <f ca="1">COUNTIF(INDIRECT("H"&amp;(ROW()+12*(($AN554-1)*3+$AO554)-ROW())/12+5):INDIRECT("S"&amp;(ROW()+12*(($AN554-1)*3+$AO554)-ROW())/12+5),AQ554)</f>
        <v>0</v>
      </c>
      <c r="AS554" s="64">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62">
        <f ca="1">COUNTIF(INDIRECT("U"&amp;(ROW()+12*(($AN554-1)*3+$AO554)-ROW())/12+5):INDIRECT("AF"&amp;(ROW()+12*(($AN554-1)*3+$AO554)-ROW())/12+5),AS554)</f>
        <v>0</v>
      </c>
      <c r="AU554" s="62">
        <f ca="1">IF(AND(AQ554+AS554&gt;0,AR654+AT554&gt;0),COUNTIF(AU$6:AU553,"&gt;0")+1,0)</f>
        <v>0</v>
      </c>
    </row>
    <row r="555" spans="40:47">
      <c r="AN555" s="62">
        <v>16</v>
      </c>
      <c r="AO555" s="62">
        <v>1</v>
      </c>
      <c r="AP555" s="62">
        <v>10</v>
      </c>
      <c r="AQ555" s="64">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62">
        <f ca="1">COUNTIF(INDIRECT("H"&amp;(ROW()+12*(($AN555-1)*3+$AO555)-ROW())/12+5):INDIRECT("S"&amp;(ROW()+12*(($AN555-1)*3+$AO555)-ROW())/12+5),AQ555)</f>
        <v>0</v>
      </c>
      <c r="AS555" s="64">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62">
        <f ca="1">COUNTIF(INDIRECT("U"&amp;(ROW()+12*(($AN555-1)*3+$AO555)-ROW())/12+5):INDIRECT("AF"&amp;(ROW()+12*(($AN555-1)*3+$AO555)-ROW())/12+5),AS555)</f>
        <v>0</v>
      </c>
      <c r="AU555" s="62">
        <f ca="1">IF(AND(AQ555+AS555&gt;0,AR655+AT555&gt;0),COUNTIF(AU$6:AU554,"&gt;0")+1,0)</f>
        <v>0</v>
      </c>
    </row>
    <row r="556" spans="40:47">
      <c r="AN556" s="62">
        <v>16</v>
      </c>
      <c r="AO556" s="62">
        <v>1</v>
      </c>
      <c r="AP556" s="62">
        <v>11</v>
      </c>
      <c r="AQ556" s="64">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62">
        <f ca="1">COUNTIF(INDIRECT("H"&amp;(ROW()+12*(($AN556-1)*3+$AO556)-ROW())/12+5):INDIRECT("S"&amp;(ROW()+12*(($AN556-1)*3+$AO556)-ROW())/12+5),AQ556)</f>
        <v>0</v>
      </c>
      <c r="AS556" s="64">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62">
        <f ca="1">COUNTIF(INDIRECT("U"&amp;(ROW()+12*(($AN556-1)*3+$AO556)-ROW())/12+5):INDIRECT("AF"&amp;(ROW()+12*(($AN556-1)*3+$AO556)-ROW())/12+5),AS556)</f>
        <v>0</v>
      </c>
      <c r="AU556" s="62">
        <f ca="1">IF(AND(AQ556+AS556&gt;0,AR656+AT556&gt;0),COUNTIF(AU$6:AU555,"&gt;0")+1,0)</f>
        <v>0</v>
      </c>
    </row>
    <row r="557" spans="40:47">
      <c r="AN557" s="62">
        <v>16</v>
      </c>
      <c r="AO557" s="62">
        <v>1</v>
      </c>
      <c r="AP557" s="62">
        <v>12</v>
      </c>
      <c r="AQ557" s="64">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62">
        <f ca="1">COUNTIF(INDIRECT("H"&amp;(ROW()+12*(($AN557-1)*3+$AO557)-ROW())/12+5):INDIRECT("S"&amp;(ROW()+12*(($AN557-1)*3+$AO557)-ROW())/12+5),AQ557)</f>
        <v>0</v>
      </c>
      <c r="AS557" s="64">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62">
        <f ca="1">COUNTIF(INDIRECT("U"&amp;(ROW()+12*(($AN557-1)*3+$AO557)-ROW())/12+5):INDIRECT("AF"&amp;(ROW()+12*(($AN557-1)*3+$AO557)-ROW())/12+5),AS557)</f>
        <v>0</v>
      </c>
      <c r="AU557" s="62">
        <f ca="1">IF(AND(AQ557+AS557&gt;0,AR657+AT557&gt;0),COUNTIF(AU$6:AU556,"&gt;0")+1,0)</f>
        <v>0</v>
      </c>
    </row>
    <row r="558" spans="40:47">
      <c r="AN558" s="62">
        <v>16</v>
      </c>
      <c r="AO558" s="62">
        <v>2</v>
      </c>
      <c r="AP558" s="62">
        <v>1</v>
      </c>
      <c r="AQ558" s="64">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62">
        <f ca="1">COUNTIF(INDIRECT("H"&amp;(ROW()+12*(($AN558-1)*3+$AO558)-ROW())/12+5):INDIRECT("S"&amp;(ROW()+12*(($AN558-1)*3+$AO558)-ROW())/12+5),AQ558)</f>
        <v>0</v>
      </c>
      <c r="AS558" s="64">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62">
        <f ca="1">COUNTIF(INDIRECT("U"&amp;(ROW()+12*(($AN558-1)*3+$AO558)-ROW())/12+5):INDIRECT("AF"&amp;(ROW()+12*(($AN558-1)*3+$AO558)-ROW())/12+5),AS558)</f>
        <v>0</v>
      </c>
      <c r="AU558" s="62">
        <f ca="1">IF(AND(AQ558+AS558&gt;0,AR658+AT558&gt;0),COUNTIF(AU$6:AU557,"&gt;0")+1,0)</f>
        <v>0</v>
      </c>
    </row>
    <row r="559" spans="40:47">
      <c r="AN559" s="62">
        <v>16</v>
      </c>
      <c r="AO559" s="62">
        <v>2</v>
      </c>
      <c r="AP559" s="62">
        <v>2</v>
      </c>
      <c r="AQ559" s="64">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62">
        <f ca="1">COUNTIF(INDIRECT("H"&amp;(ROW()+12*(($AN559-1)*3+$AO559)-ROW())/12+5):INDIRECT("S"&amp;(ROW()+12*(($AN559-1)*3+$AO559)-ROW())/12+5),AQ559)</f>
        <v>0</v>
      </c>
      <c r="AS559" s="64">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62">
        <f ca="1">COUNTIF(INDIRECT("U"&amp;(ROW()+12*(($AN559-1)*3+$AO559)-ROW())/12+5):INDIRECT("AF"&amp;(ROW()+12*(($AN559-1)*3+$AO559)-ROW())/12+5),AS559)</f>
        <v>0</v>
      </c>
      <c r="AU559" s="62">
        <f ca="1">IF(AND(AQ559+AS559&gt;0,AR659+AT559&gt;0),COUNTIF(AU$6:AU558,"&gt;0")+1,0)</f>
        <v>0</v>
      </c>
    </row>
    <row r="560" spans="40:47">
      <c r="AN560" s="62">
        <v>16</v>
      </c>
      <c r="AO560" s="62">
        <v>2</v>
      </c>
      <c r="AP560" s="62">
        <v>3</v>
      </c>
      <c r="AQ560" s="64">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62">
        <f ca="1">COUNTIF(INDIRECT("H"&amp;(ROW()+12*(($AN560-1)*3+$AO560)-ROW())/12+5):INDIRECT("S"&amp;(ROW()+12*(($AN560-1)*3+$AO560)-ROW())/12+5),AQ560)</f>
        <v>0</v>
      </c>
      <c r="AS560" s="64">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62">
        <f ca="1">COUNTIF(INDIRECT("U"&amp;(ROW()+12*(($AN560-1)*3+$AO560)-ROW())/12+5):INDIRECT("AF"&amp;(ROW()+12*(($AN560-1)*3+$AO560)-ROW())/12+5),AS560)</f>
        <v>0</v>
      </c>
      <c r="AU560" s="62">
        <f ca="1">IF(AND(AQ560+AS560&gt;0,AR660+AT560&gt;0),COUNTIF(AU$6:AU559,"&gt;0")+1,0)</f>
        <v>0</v>
      </c>
    </row>
    <row r="561" spans="40:47">
      <c r="AN561" s="62">
        <v>16</v>
      </c>
      <c r="AO561" s="62">
        <v>2</v>
      </c>
      <c r="AP561" s="62">
        <v>4</v>
      </c>
      <c r="AQ561" s="64">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62">
        <f ca="1">COUNTIF(INDIRECT("H"&amp;(ROW()+12*(($AN561-1)*3+$AO561)-ROW())/12+5):INDIRECT("S"&amp;(ROW()+12*(($AN561-1)*3+$AO561)-ROW())/12+5),AQ561)</f>
        <v>0</v>
      </c>
      <c r="AS561" s="64">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62">
        <f ca="1">COUNTIF(INDIRECT("U"&amp;(ROW()+12*(($AN561-1)*3+$AO561)-ROW())/12+5):INDIRECT("AF"&amp;(ROW()+12*(($AN561-1)*3+$AO561)-ROW())/12+5),AS561)</f>
        <v>0</v>
      </c>
      <c r="AU561" s="62">
        <f ca="1">IF(AND(AQ561+AS561&gt;0,AR661+AT561&gt;0),COUNTIF(AU$6:AU560,"&gt;0")+1,0)</f>
        <v>0</v>
      </c>
    </row>
    <row r="562" spans="40:47">
      <c r="AN562" s="62">
        <v>16</v>
      </c>
      <c r="AO562" s="62">
        <v>2</v>
      </c>
      <c r="AP562" s="62">
        <v>5</v>
      </c>
      <c r="AQ562" s="64">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62">
        <f ca="1">COUNTIF(INDIRECT("H"&amp;(ROW()+12*(($AN562-1)*3+$AO562)-ROW())/12+5):INDIRECT("S"&amp;(ROW()+12*(($AN562-1)*3+$AO562)-ROW())/12+5),AQ562)</f>
        <v>0</v>
      </c>
      <c r="AS562" s="64">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62">
        <f ca="1">COUNTIF(INDIRECT("U"&amp;(ROW()+12*(($AN562-1)*3+$AO562)-ROW())/12+5):INDIRECT("AF"&amp;(ROW()+12*(($AN562-1)*3+$AO562)-ROW())/12+5),AS562)</f>
        <v>0</v>
      </c>
      <c r="AU562" s="62">
        <f ca="1">IF(AND(AQ562+AS562&gt;0,AR662+AT562&gt;0),COUNTIF(AU$6:AU561,"&gt;0")+1,0)</f>
        <v>0</v>
      </c>
    </row>
    <row r="563" spans="40:47">
      <c r="AN563" s="62">
        <v>16</v>
      </c>
      <c r="AO563" s="62">
        <v>2</v>
      </c>
      <c r="AP563" s="62">
        <v>6</v>
      </c>
      <c r="AQ563" s="64">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62">
        <f ca="1">COUNTIF(INDIRECT("H"&amp;(ROW()+12*(($AN563-1)*3+$AO563)-ROW())/12+5):INDIRECT("S"&amp;(ROW()+12*(($AN563-1)*3+$AO563)-ROW())/12+5),AQ563)</f>
        <v>0</v>
      </c>
      <c r="AS563" s="64">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62">
        <f ca="1">COUNTIF(INDIRECT("U"&amp;(ROW()+12*(($AN563-1)*3+$AO563)-ROW())/12+5):INDIRECT("AF"&amp;(ROW()+12*(($AN563-1)*3+$AO563)-ROW())/12+5),AS563)</f>
        <v>0</v>
      </c>
      <c r="AU563" s="62">
        <f ca="1">IF(AND(AQ563+AS563&gt;0,AR663+AT563&gt;0),COUNTIF(AU$6:AU562,"&gt;0")+1,0)</f>
        <v>0</v>
      </c>
    </row>
    <row r="564" spans="40:47">
      <c r="AN564" s="62">
        <v>16</v>
      </c>
      <c r="AO564" s="62">
        <v>2</v>
      </c>
      <c r="AP564" s="62">
        <v>7</v>
      </c>
      <c r="AQ564" s="64">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62">
        <f ca="1">COUNTIF(INDIRECT("H"&amp;(ROW()+12*(($AN564-1)*3+$AO564)-ROW())/12+5):INDIRECT("S"&amp;(ROW()+12*(($AN564-1)*3+$AO564)-ROW())/12+5),AQ564)</f>
        <v>0</v>
      </c>
      <c r="AS564" s="64">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62">
        <f ca="1">COUNTIF(INDIRECT("U"&amp;(ROW()+12*(($AN564-1)*3+$AO564)-ROW())/12+5):INDIRECT("AF"&amp;(ROW()+12*(($AN564-1)*3+$AO564)-ROW())/12+5),AS564)</f>
        <v>0</v>
      </c>
      <c r="AU564" s="62">
        <f ca="1">IF(AND(AQ564+AS564&gt;0,AR664+AT564&gt;0),COUNTIF(AU$6:AU563,"&gt;0")+1,0)</f>
        <v>0</v>
      </c>
    </row>
    <row r="565" spans="40:47">
      <c r="AN565" s="62">
        <v>16</v>
      </c>
      <c r="AO565" s="62">
        <v>2</v>
      </c>
      <c r="AP565" s="62">
        <v>8</v>
      </c>
      <c r="AQ565" s="64">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62">
        <f ca="1">COUNTIF(INDIRECT("H"&amp;(ROW()+12*(($AN565-1)*3+$AO565)-ROW())/12+5):INDIRECT("S"&amp;(ROW()+12*(($AN565-1)*3+$AO565)-ROW())/12+5),AQ565)</f>
        <v>0</v>
      </c>
      <c r="AS565" s="64">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62">
        <f ca="1">COUNTIF(INDIRECT("U"&amp;(ROW()+12*(($AN565-1)*3+$AO565)-ROW())/12+5):INDIRECT("AF"&amp;(ROW()+12*(($AN565-1)*3+$AO565)-ROW())/12+5),AS565)</f>
        <v>0</v>
      </c>
      <c r="AU565" s="62">
        <f ca="1">IF(AND(AQ565+AS565&gt;0,AR665+AT565&gt;0),COUNTIF(AU$6:AU564,"&gt;0")+1,0)</f>
        <v>0</v>
      </c>
    </row>
    <row r="566" spans="40:47">
      <c r="AN566" s="62">
        <v>16</v>
      </c>
      <c r="AO566" s="62">
        <v>2</v>
      </c>
      <c r="AP566" s="62">
        <v>9</v>
      </c>
      <c r="AQ566" s="64">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62">
        <f ca="1">COUNTIF(INDIRECT("H"&amp;(ROW()+12*(($AN566-1)*3+$AO566)-ROW())/12+5):INDIRECT("S"&amp;(ROW()+12*(($AN566-1)*3+$AO566)-ROW())/12+5),AQ566)</f>
        <v>0</v>
      </c>
      <c r="AS566" s="64">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62">
        <f ca="1">COUNTIF(INDIRECT("U"&amp;(ROW()+12*(($AN566-1)*3+$AO566)-ROW())/12+5):INDIRECT("AF"&amp;(ROW()+12*(($AN566-1)*3+$AO566)-ROW())/12+5),AS566)</f>
        <v>0</v>
      </c>
      <c r="AU566" s="62">
        <f ca="1">IF(AND(AQ566+AS566&gt;0,AR666+AT566&gt;0),COUNTIF(AU$6:AU565,"&gt;0")+1,0)</f>
        <v>0</v>
      </c>
    </row>
    <row r="567" spans="40:47">
      <c r="AN567" s="62">
        <v>16</v>
      </c>
      <c r="AO567" s="62">
        <v>2</v>
      </c>
      <c r="AP567" s="62">
        <v>10</v>
      </c>
      <c r="AQ567" s="64">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62">
        <f ca="1">COUNTIF(INDIRECT("H"&amp;(ROW()+12*(($AN567-1)*3+$AO567)-ROW())/12+5):INDIRECT("S"&amp;(ROW()+12*(($AN567-1)*3+$AO567)-ROW())/12+5),AQ567)</f>
        <v>0</v>
      </c>
      <c r="AS567" s="64">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62">
        <f ca="1">COUNTIF(INDIRECT("U"&amp;(ROW()+12*(($AN567-1)*3+$AO567)-ROW())/12+5):INDIRECT("AF"&amp;(ROW()+12*(($AN567-1)*3+$AO567)-ROW())/12+5),AS567)</f>
        <v>0</v>
      </c>
      <c r="AU567" s="62">
        <f ca="1">IF(AND(AQ567+AS567&gt;0,AR667+AT567&gt;0),COUNTIF(AU$6:AU566,"&gt;0")+1,0)</f>
        <v>0</v>
      </c>
    </row>
    <row r="568" spans="40:47">
      <c r="AN568" s="62">
        <v>16</v>
      </c>
      <c r="AO568" s="62">
        <v>2</v>
      </c>
      <c r="AP568" s="62">
        <v>11</v>
      </c>
      <c r="AQ568" s="64">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62">
        <f ca="1">COUNTIF(INDIRECT("H"&amp;(ROW()+12*(($AN568-1)*3+$AO568)-ROW())/12+5):INDIRECT("S"&amp;(ROW()+12*(($AN568-1)*3+$AO568)-ROW())/12+5),AQ568)</f>
        <v>0</v>
      </c>
      <c r="AS568" s="64">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62">
        <f ca="1">COUNTIF(INDIRECT("U"&amp;(ROW()+12*(($AN568-1)*3+$AO568)-ROW())/12+5):INDIRECT("AF"&amp;(ROW()+12*(($AN568-1)*3+$AO568)-ROW())/12+5),AS568)</f>
        <v>0</v>
      </c>
      <c r="AU568" s="62">
        <f ca="1">IF(AND(AQ568+AS568&gt;0,AR668+AT568&gt;0),COUNTIF(AU$6:AU567,"&gt;0")+1,0)</f>
        <v>0</v>
      </c>
    </row>
    <row r="569" spans="40:47">
      <c r="AN569" s="62">
        <v>16</v>
      </c>
      <c r="AO569" s="62">
        <v>2</v>
      </c>
      <c r="AP569" s="62">
        <v>12</v>
      </c>
      <c r="AQ569" s="64">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62">
        <f ca="1">COUNTIF(INDIRECT("H"&amp;(ROW()+12*(($AN569-1)*3+$AO569)-ROW())/12+5):INDIRECT("S"&amp;(ROW()+12*(($AN569-1)*3+$AO569)-ROW())/12+5),AQ569)</f>
        <v>0</v>
      </c>
      <c r="AS569" s="64">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62">
        <f ca="1">COUNTIF(INDIRECT("U"&amp;(ROW()+12*(($AN569-1)*3+$AO569)-ROW())/12+5):INDIRECT("AF"&amp;(ROW()+12*(($AN569-1)*3+$AO569)-ROW())/12+5),AS569)</f>
        <v>0</v>
      </c>
      <c r="AU569" s="62">
        <f ca="1">IF(AND(AQ569+AS569&gt;0,AR669+AT569&gt;0),COUNTIF(AU$6:AU568,"&gt;0")+1,0)</f>
        <v>0</v>
      </c>
    </row>
    <row r="570" spans="40:47">
      <c r="AN570" s="62">
        <v>16</v>
      </c>
      <c r="AO570" s="62">
        <v>3</v>
      </c>
      <c r="AP570" s="62">
        <v>1</v>
      </c>
      <c r="AQ570" s="64">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62">
        <f ca="1">COUNTIF(INDIRECT("H"&amp;(ROW()+12*(($AN570-1)*3+$AO570)-ROW())/12+5):INDIRECT("S"&amp;(ROW()+12*(($AN570-1)*3+$AO570)-ROW())/12+5),AQ570)</f>
        <v>0</v>
      </c>
      <c r="AS570" s="64">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62">
        <f ca="1">COUNTIF(INDIRECT("U"&amp;(ROW()+12*(($AN570-1)*3+$AO570)-ROW())/12+5):INDIRECT("AF"&amp;(ROW()+12*(($AN570-1)*3+$AO570)-ROW())/12+5),AS570)</f>
        <v>0</v>
      </c>
      <c r="AU570" s="62">
        <f ca="1">IF(AND(AQ570+AS570&gt;0,AR670+AT570&gt;0),COUNTIF(AU$6:AU569,"&gt;0")+1,0)</f>
        <v>0</v>
      </c>
    </row>
    <row r="571" spans="40:47">
      <c r="AN571" s="62">
        <v>16</v>
      </c>
      <c r="AO571" s="62">
        <v>3</v>
      </c>
      <c r="AP571" s="62">
        <v>2</v>
      </c>
      <c r="AQ571" s="64">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62">
        <f ca="1">COUNTIF(INDIRECT("H"&amp;(ROW()+12*(($AN571-1)*3+$AO571)-ROW())/12+5):INDIRECT("S"&amp;(ROW()+12*(($AN571-1)*3+$AO571)-ROW())/12+5),AQ571)</f>
        <v>0</v>
      </c>
      <c r="AS571" s="64">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62">
        <f ca="1">COUNTIF(INDIRECT("U"&amp;(ROW()+12*(($AN571-1)*3+$AO571)-ROW())/12+5):INDIRECT("AF"&amp;(ROW()+12*(($AN571-1)*3+$AO571)-ROW())/12+5),AS571)</f>
        <v>0</v>
      </c>
      <c r="AU571" s="62">
        <f ca="1">IF(AND(AQ571+AS571&gt;0,AR671+AT571&gt;0),COUNTIF(AU$6:AU570,"&gt;0")+1,0)</f>
        <v>0</v>
      </c>
    </row>
    <row r="572" spans="40:47">
      <c r="AN572" s="62">
        <v>16</v>
      </c>
      <c r="AO572" s="62">
        <v>3</v>
      </c>
      <c r="AP572" s="62">
        <v>3</v>
      </c>
      <c r="AQ572" s="64">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62">
        <f ca="1">COUNTIF(INDIRECT("H"&amp;(ROW()+12*(($AN572-1)*3+$AO572)-ROW())/12+5):INDIRECT("S"&amp;(ROW()+12*(($AN572-1)*3+$AO572)-ROW())/12+5),AQ572)</f>
        <v>0</v>
      </c>
      <c r="AS572" s="64">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62">
        <f ca="1">COUNTIF(INDIRECT("U"&amp;(ROW()+12*(($AN572-1)*3+$AO572)-ROW())/12+5):INDIRECT("AF"&amp;(ROW()+12*(($AN572-1)*3+$AO572)-ROW())/12+5),AS572)</f>
        <v>0</v>
      </c>
      <c r="AU572" s="62">
        <f ca="1">IF(AND(AQ572+AS572&gt;0,AR672+AT572&gt;0),COUNTIF(AU$6:AU571,"&gt;0")+1,0)</f>
        <v>0</v>
      </c>
    </row>
    <row r="573" spans="40:47">
      <c r="AN573" s="62">
        <v>16</v>
      </c>
      <c r="AO573" s="62">
        <v>3</v>
      </c>
      <c r="AP573" s="62">
        <v>4</v>
      </c>
      <c r="AQ573" s="64">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62">
        <f ca="1">COUNTIF(INDIRECT("H"&amp;(ROW()+12*(($AN573-1)*3+$AO573)-ROW())/12+5):INDIRECT("S"&amp;(ROW()+12*(($AN573-1)*3+$AO573)-ROW())/12+5),AQ573)</f>
        <v>0</v>
      </c>
      <c r="AS573" s="64">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62">
        <f ca="1">COUNTIF(INDIRECT("U"&amp;(ROW()+12*(($AN573-1)*3+$AO573)-ROW())/12+5):INDIRECT("AF"&amp;(ROW()+12*(($AN573-1)*3+$AO573)-ROW())/12+5),AS573)</f>
        <v>0</v>
      </c>
      <c r="AU573" s="62">
        <f ca="1">IF(AND(AQ573+AS573&gt;0,AR673+AT573&gt;0),COUNTIF(AU$6:AU572,"&gt;0")+1,0)</f>
        <v>0</v>
      </c>
    </row>
    <row r="574" spans="40:47">
      <c r="AN574" s="62">
        <v>16</v>
      </c>
      <c r="AO574" s="62">
        <v>3</v>
      </c>
      <c r="AP574" s="62">
        <v>5</v>
      </c>
      <c r="AQ574" s="64">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62">
        <f ca="1">COUNTIF(INDIRECT("H"&amp;(ROW()+12*(($AN574-1)*3+$AO574)-ROW())/12+5):INDIRECT("S"&amp;(ROW()+12*(($AN574-1)*3+$AO574)-ROW())/12+5),AQ574)</f>
        <v>0</v>
      </c>
      <c r="AS574" s="64">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62">
        <f ca="1">COUNTIF(INDIRECT("U"&amp;(ROW()+12*(($AN574-1)*3+$AO574)-ROW())/12+5):INDIRECT("AF"&amp;(ROW()+12*(($AN574-1)*3+$AO574)-ROW())/12+5),AS574)</f>
        <v>0</v>
      </c>
      <c r="AU574" s="62">
        <f ca="1">IF(AND(AQ574+AS574&gt;0,AR674+AT574&gt;0),COUNTIF(AU$6:AU573,"&gt;0")+1,0)</f>
        <v>0</v>
      </c>
    </row>
    <row r="575" spans="40:47">
      <c r="AN575" s="62">
        <v>16</v>
      </c>
      <c r="AO575" s="62">
        <v>3</v>
      </c>
      <c r="AP575" s="62">
        <v>6</v>
      </c>
      <c r="AQ575" s="64">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62">
        <f ca="1">COUNTIF(INDIRECT("H"&amp;(ROW()+12*(($AN575-1)*3+$AO575)-ROW())/12+5):INDIRECT("S"&amp;(ROW()+12*(($AN575-1)*3+$AO575)-ROW())/12+5),AQ575)</f>
        <v>0</v>
      </c>
      <c r="AS575" s="64">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62">
        <f ca="1">COUNTIF(INDIRECT("U"&amp;(ROW()+12*(($AN575-1)*3+$AO575)-ROW())/12+5):INDIRECT("AF"&amp;(ROW()+12*(($AN575-1)*3+$AO575)-ROW())/12+5),AS575)</f>
        <v>0</v>
      </c>
      <c r="AU575" s="62">
        <f ca="1">IF(AND(AQ575+AS575&gt;0,AR675+AT575&gt;0),COUNTIF(AU$6:AU574,"&gt;0")+1,0)</f>
        <v>0</v>
      </c>
    </row>
    <row r="576" spans="40:47">
      <c r="AN576" s="62">
        <v>16</v>
      </c>
      <c r="AO576" s="62">
        <v>3</v>
      </c>
      <c r="AP576" s="62">
        <v>7</v>
      </c>
      <c r="AQ576" s="64">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62">
        <f ca="1">COUNTIF(INDIRECT("H"&amp;(ROW()+12*(($AN576-1)*3+$AO576)-ROW())/12+5):INDIRECT("S"&amp;(ROW()+12*(($AN576-1)*3+$AO576)-ROW())/12+5),AQ576)</f>
        <v>0</v>
      </c>
      <c r="AS576" s="64">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62">
        <f ca="1">COUNTIF(INDIRECT("U"&amp;(ROW()+12*(($AN576-1)*3+$AO576)-ROW())/12+5):INDIRECT("AF"&amp;(ROW()+12*(($AN576-1)*3+$AO576)-ROW())/12+5),AS576)</f>
        <v>0</v>
      </c>
      <c r="AU576" s="62">
        <f ca="1">IF(AND(AQ576+AS576&gt;0,AR676+AT576&gt;0),COUNTIF(AU$6:AU575,"&gt;0")+1,0)</f>
        <v>0</v>
      </c>
    </row>
    <row r="577" spans="40:47">
      <c r="AN577" s="62">
        <v>16</v>
      </c>
      <c r="AO577" s="62">
        <v>3</v>
      </c>
      <c r="AP577" s="62">
        <v>8</v>
      </c>
      <c r="AQ577" s="64">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62">
        <f ca="1">COUNTIF(INDIRECT("H"&amp;(ROW()+12*(($AN577-1)*3+$AO577)-ROW())/12+5):INDIRECT("S"&amp;(ROW()+12*(($AN577-1)*3+$AO577)-ROW())/12+5),AQ577)</f>
        <v>0</v>
      </c>
      <c r="AS577" s="64">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62">
        <f ca="1">COUNTIF(INDIRECT("U"&amp;(ROW()+12*(($AN577-1)*3+$AO577)-ROW())/12+5):INDIRECT("AF"&amp;(ROW()+12*(($AN577-1)*3+$AO577)-ROW())/12+5),AS577)</f>
        <v>0</v>
      </c>
      <c r="AU577" s="62">
        <f ca="1">IF(AND(AQ577+AS577&gt;0,AR677+AT577&gt;0),COUNTIF(AU$6:AU576,"&gt;0")+1,0)</f>
        <v>0</v>
      </c>
    </row>
    <row r="578" spans="40:47">
      <c r="AN578" s="62">
        <v>16</v>
      </c>
      <c r="AO578" s="62">
        <v>3</v>
      </c>
      <c r="AP578" s="62">
        <v>9</v>
      </c>
      <c r="AQ578" s="64">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62">
        <f ca="1">COUNTIF(INDIRECT("H"&amp;(ROW()+12*(($AN578-1)*3+$AO578)-ROW())/12+5):INDIRECT("S"&amp;(ROW()+12*(($AN578-1)*3+$AO578)-ROW())/12+5),AQ578)</f>
        <v>0</v>
      </c>
      <c r="AS578" s="64">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62">
        <f ca="1">COUNTIF(INDIRECT("U"&amp;(ROW()+12*(($AN578-1)*3+$AO578)-ROW())/12+5):INDIRECT("AF"&amp;(ROW()+12*(($AN578-1)*3+$AO578)-ROW())/12+5),AS578)</f>
        <v>0</v>
      </c>
      <c r="AU578" s="62">
        <f ca="1">IF(AND(AQ578+AS578&gt;0,AR678+AT578&gt;0),COUNTIF(AU$6:AU577,"&gt;0")+1,0)</f>
        <v>0</v>
      </c>
    </row>
    <row r="579" spans="40:47">
      <c r="AN579" s="62">
        <v>16</v>
      </c>
      <c r="AO579" s="62">
        <v>3</v>
      </c>
      <c r="AP579" s="62">
        <v>10</v>
      </c>
      <c r="AQ579" s="64">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62">
        <f ca="1">COUNTIF(INDIRECT("H"&amp;(ROW()+12*(($AN579-1)*3+$AO579)-ROW())/12+5):INDIRECT("S"&amp;(ROW()+12*(($AN579-1)*3+$AO579)-ROW())/12+5),AQ579)</f>
        <v>0</v>
      </c>
      <c r="AS579" s="64">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62">
        <f ca="1">COUNTIF(INDIRECT("U"&amp;(ROW()+12*(($AN579-1)*3+$AO579)-ROW())/12+5):INDIRECT("AF"&amp;(ROW()+12*(($AN579-1)*3+$AO579)-ROW())/12+5),AS579)</f>
        <v>0</v>
      </c>
      <c r="AU579" s="62">
        <f ca="1">IF(AND(AQ579+AS579&gt;0,AR679+AT579&gt;0),COUNTIF(AU$6:AU578,"&gt;0")+1,0)</f>
        <v>0</v>
      </c>
    </row>
    <row r="580" spans="40:47">
      <c r="AN580" s="62">
        <v>16</v>
      </c>
      <c r="AO580" s="62">
        <v>3</v>
      </c>
      <c r="AP580" s="62">
        <v>11</v>
      </c>
      <c r="AQ580" s="64">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62">
        <f ca="1">COUNTIF(INDIRECT("H"&amp;(ROW()+12*(($AN580-1)*3+$AO580)-ROW())/12+5):INDIRECT("S"&amp;(ROW()+12*(($AN580-1)*3+$AO580)-ROW())/12+5),AQ580)</f>
        <v>0</v>
      </c>
      <c r="AS580" s="64">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62">
        <f ca="1">COUNTIF(INDIRECT("U"&amp;(ROW()+12*(($AN580-1)*3+$AO580)-ROW())/12+5):INDIRECT("AF"&amp;(ROW()+12*(($AN580-1)*3+$AO580)-ROW())/12+5),AS580)</f>
        <v>0</v>
      </c>
      <c r="AU580" s="62">
        <f ca="1">IF(AND(AQ580+AS580&gt;0,AR680+AT580&gt;0),COUNTIF(AU$6:AU579,"&gt;0")+1,0)</f>
        <v>0</v>
      </c>
    </row>
    <row r="581" spans="40:47">
      <c r="AN581" s="62">
        <v>16</v>
      </c>
      <c r="AO581" s="62">
        <v>3</v>
      </c>
      <c r="AP581" s="62">
        <v>12</v>
      </c>
      <c r="AQ581" s="64">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62">
        <f ca="1">COUNTIF(INDIRECT("H"&amp;(ROW()+12*(($AN581-1)*3+$AO581)-ROW())/12+5):INDIRECT("S"&amp;(ROW()+12*(($AN581-1)*3+$AO581)-ROW())/12+5),AQ581)</f>
        <v>0</v>
      </c>
      <c r="AS581" s="64">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62">
        <f ca="1">COUNTIF(INDIRECT("U"&amp;(ROW()+12*(($AN581-1)*3+$AO581)-ROW())/12+5):INDIRECT("AF"&amp;(ROW()+12*(($AN581-1)*3+$AO581)-ROW())/12+5),AS581)</f>
        <v>0</v>
      </c>
      <c r="AU581" s="62">
        <f ca="1">IF(AND(AQ581+AS581&gt;0,AR681+AT581&gt;0),COUNTIF(AU$6:AU580,"&gt;0")+1,0)</f>
        <v>0</v>
      </c>
    </row>
    <row r="582" spans="40:47">
      <c r="AN582" s="62">
        <v>17</v>
      </c>
      <c r="AO582" s="62">
        <v>1</v>
      </c>
      <c r="AP582" s="62">
        <v>1</v>
      </c>
      <c r="AQ582" s="64">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62">
        <f ca="1">COUNTIF(INDIRECT("H"&amp;(ROW()+12*(($AN582-1)*3+$AO582)-ROW())/12+5):INDIRECT("S"&amp;(ROW()+12*(($AN582-1)*3+$AO582)-ROW())/12+5),AQ582)</f>
        <v>0</v>
      </c>
      <c r="AS582" s="64">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62">
        <f ca="1">COUNTIF(INDIRECT("U"&amp;(ROW()+12*(($AN582-1)*3+$AO582)-ROW())/12+5):INDIRECT("AF"&amp;(ROW()+12*(($AN582-1)*3+$AO582)-ROW())/12+5),AS582)</f>
        <v>0</v>
      </c>
      <c r="AU582" s="62">
        <f ca="1">IF(AND(AQ582+AS582&gt;0,AR682+AT582&gt;0),COUNTIF(AU$6:AU581,"&gt;0")+1,0)</f>
        <v>0</v>
      </c>
    </row>
    <row r="583" spans="40:47">
      <c r="AN583" s="62">
        <v>17</v>
      </c>
      <c r="AO583" s="62">
        <v>1</v>
      </c>
      <c r="AP583" s="62">
        <v>2</v>
      </c>
      <c r="AQ583" s="64">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62">
        <f ca="1">COUNTIF(INDIRECT("H"&amp;(ROW()+12*(($AN583-1)*3+$AO583)-ROW())/12+5):INDIRECT("S"&amp;(ROW()+12*(($AN583-1)*3+$AO583)-ROW())/12+5),AQ583)</f>
        <v>0</v>
      </c>
      <c r="AS583" s="64">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62">
        <f ca="1">COUNTIF(INDIRECT("U"&amp;(ROW()+12*(($AN583-1)*3+$AO583)-ROW())/12+5):INDIRECT("AF"&amp;(ROW()+12*(($AN583-1)*3+$AO583)-ROW())/12+5),AS583)</f>
        <v>0</v>
      </c>
      <c r="AU583" s="62">
        <f ca="1">IF(AND(AQ583+AS583&gt;0,AR683+AT583&gt;0),COUNTIF(AU$6:AU582,"&gt;0")+1,0)</f>
        <v>0</v>
      </c>
    </row>
    <row r="584" spans="40:47">
      <c r="AN584" s="62">
        <v>17</v>
      </c>
      <c r="AO584" s="62">
        <v>1</v>
      </c>
      <c r="AP584" s="62">
        <v>3</v>
      </c>
      <c r="AQ584" s="64">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62">
        <f ca="1">COUNTIF(INDIRECT("H"&amp;(ROW()+12*(($AN584-1)*3+$AO584)-ROW())/12+5):INDIRECT("S"&amp;(ROW()+12*(($AN584-1)*3+$AO584)-ROW())/12+5),AQ584)</f>
        <v>0</v>
      </c>
      <c r="AS584" s="64">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62">
        <f ca="1">COUNTIF(INDIRECT("U"&amp;(ROW()+12*(($AN584-1)*3+$AO584)-ROW())/12+5):INDIRECT("AF"&amp;(ROW()+12*(($AN584-1)*3+$AO584)-ROW())/12+5),AS584)</f>
        <v>0</v>
      </c>
      <c r="AU584" s="62">
        <f ca="1">IF(AND(AQ584+AS584&gt;0,AR684+AT584&gt;0),COUNTIF(AU$6:AU583,"&gt;0")+1,0)</f>
        <v>0</v>
      </c>
    </row>
    <row r="585" spans="40:47">
      <c r="AN585" s="62">
        <v>17</v>
      </c>
      <c r="AO585" s="62">
        <v>1</v>
      </c>
      <c r="AP585" s="62">
        <v>4</v>
      </c>
      <c r="AQ585" s="64">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62">
        <f ca="1">COUNTIF(INDIRECT("H"&amp;(ROW()+12*(($AN585-1)*3+$AO585)-ROW())/12+5):INDIRECT("S"&amp;(ROW()+12*(($AN585-1)*3+$AO585)-ROW())/12+5),AQ585)</f>
        <v>0</v>
      </c>
      <c r="AS585" s="64">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62">
        <f ca="1">COUNTIF(INDIRECT("U"&amp;(ROW()+12*(($AN585-1)*3+$AO585)-ROW())/12+5):INDIRECT("AF"&amp;(ROW()+12*(($AN585-1)*3+$AO585)-ROW())/12+5),AS585)</f>
        <v>0</v>
      </c>
      <c r="AU585" s="62">
        <f ca="1">IF(AND(AQ585+AS585&gt;0,AR685+AT585&gt;0),COUNTIF(AU$6:AU584,"&gt;0")+1,0)</f>
        <v>0</v>
      </c>
    </row>
    <row r="586" spans="40:47">
      <c r="AN586" s="62">
        <v>17</v>
      </c>
      <c r="AO586" s="62">
        <v>1</v>
      </c>
      <c r="AP586" s="62">
        <v>5</v>
      </c>
      <c r="AQ586" s="64">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62">
        <f ca="1">COUNTIF(INDIRECT("H"&amp;(ROW()+12*(($AN586-1)*3+$AO586)-ROW())/12+5):INDIRECT("S"&amp;(ROW()+12*(($AN586-1)*3+$AO586)-ROW())/12+5),AQ586)</f>
        <v>0</v>
      </c>
      <c r="AS586" s="64">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62">
        <f ca="1">COUNTIF(INDIRECT("U"&amp;(ROW()+12*(($AN586-1)*3+$AO586)-ROW())/12+5):INDIRECT("AF"&amp;(ROW()+12*(($AN586-1)*3+$AO586)-ROW())/12+5),AS586)</f>
        <v>0</v>
      </c>
      <c r="AU586" s="62">
        <f ca="1">IF(AND(AQ586+AS586&gt;0,AR686+AT586&gt;0),COUNTIF(AU$6:AU585,"&gt;0")+1,0)</f>
        <v>0</v>
      </c>
    </row>
    <row r="587" spans="40:47">
      <c r="AN587" s="62">
        <v>17</v>
      </c>
      <c r="AO587" s="62">
        <v>1</v>
      </c>
      <c r="AP587" s="62">
        <v>6</v>
      </c>
      <c r="AQ587" s="64">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62">
        <f ca="1">COUNTIF(INDIRECT("H"&amp;(ROW()+12*(($AN587-1)*3+$AO587)-ROW())/12+5):INDIRECT("S"&amp;(ROW()+12*(($AN587-1)*3+$AO587)-ROW())/12+5),AQ587)</f>
        <v>0</v>
      </c>
      <c r="AS587" s="64">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62">
        <f ca="1">COUNTIF(INDIRECT("U"&amp;(ROW()+12*(($AN587-1)*3+$AO587)-ROW())/12+5):INDIRECT("AF"&amp;(ROW()+12*(($AN587-1)*3+$AO587)-ROW())/12+5),AS587)</f>
        <v>0</v>
      </c>
      <c r="AU587" s="62">
        <f ca="1">IF(AND(AQ587+AS587&gt;0,AR687+AT587&gt;0),COUNTIF(AU$6:AU586,"&gt;0")+1,0)</f>
        <v>0</v>
      </c>
    </row>
    <row r="588" spans="40:47">
      <c r="AN588" s="62">
        <v>17</v>
      </c>
      <c r="AO588" s="62">
        <v>1</v>
      </c>
      <c r="AP588" s="62">
        <v>7</v>
      </c>
      <c r="AQ588" s="64">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62">
        <f ca="1">COUNTIF(INDIRECT("H"&amp;(ROW()+12*(($AN588-1)*3+$AO588)-ROW())/12+5):INDIRECT("S"&amp;(ROW()+12*(($AN588-1)*3+$AO588)-ROW())/12+5),AQ588)</f>
        <v>0</v>
      </c>
      <c r="AS588" s="64">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62">
        <f ca="1">COUNTIF(INDIRECT("U"&amp;(ROW()+12*(($AN588-1)*3+$AO588)-ROW())/12+5):INDIRECT("AF"&amp;(ROW()+12*(($AN588-1)*3+$AO588)-ROW())/12+5),AS588)</f>
        <v>0</v>
      </c>
      <c r="AU588" s="62">
        <f ca="1">IF(AND(AQ588+AS588&gt;0,AR688+AT588&gt;0),COUNTIF(AU$6:AU587,"&gt;0")+1,0)</f>
        <v>0</v>
      </c>
    </row>
    <row r="589" spans="40:47">
      <c r="AN589" s="62">
        <v>17</v>
      </c>
      <c r="AO589" s="62">
        <v>1</v>
      </c>
      <c r="AP589" s="62">
        <v>8</v>
      </c>
      <c r="AQ589" s="64">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62">
        <f ca="1">COUNTIF(INDIRECT("H"&amp;(ROW()+12*(($AN589-1)*3+$AO589)-ROW())/12+5):INDIRECT("S"&amp;(ROW()+12*(($AN589-1)*3+$AO589)-ROW())/12+5),AQ589)</f>
        <v>0</v>
      </c>
      <c r="AS589" s="64">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62">
        <f ca="1">COUNTIF(INDIRECT("U"&amp;(ROW()+12*(($AN589-1)*3+$AO589)-ROW())/12+5):INDIRECT("AF"&amp;(ROW()+12*(($AN589-1)*3+$AO589)-ROW())/12+5),AS589)</f>
        <v>0</v>
      </c>
      <c r="AU589" s="62">
        <f ca="1">IF(AND(AQ589+AS589&gt;0,AR689+AT589&gt;0),COUNTIF(AU$6:AU588,"&gt;0")+1,0)</f>
        <v>0</v>
      </c>
    </row>
    <row r="590" spans="40:47">
      <c r="AN590" s="62">
        <v>17</v>
      </c>
      <c r="AO590" s="62">
        <v>1</v>
      </c>
      <c r="AP590" s="62">
        <v>9</v>
      </c>
      <c r="AQ590" s="64">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62">
        <f ca="1">COUNTIF(INDIRECT("H"&amp;(ROW()+12*(($AN590-1)*3+$AO590)-ROW())/12+5):INDIRECT("S"&amp;(ROW()+12*(($AN590-1)*3+$AO590)-ROW())/12+5),AQ590)</f>
        <v>0</v>
      </c>
      <c r="AS590" s="64">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62">
        <f ca="1">COUNTIF(INDIRECT("U"&amp;(ROW()+12*(($AN590-1)*3+$AO590)-ROW())/12+5):INDIRECT("AF"&amp;(ROW()+12*(($AN590-1)*3+$AO590)-ROW())/12+5),AS590)</f>
        <v>0</v>
      </c>
      <c r="AU590" s="62">
        <f ca="1">IF(AND(AQ590+AS590&gt;0,AR690+AT590&gt;0),COUNTIF(AU$6:AU589,"&gt;0")+1,0)</f>
        <v>0</v>
      </c>
    </row>
    <row r="591" spans="40:47">
      <c r="AN591" s="62">
        <v>17</v>
      </c>
      <c r="AO591" s="62">
        <v>1</v>
      </c>
      <c r="AP591" s="62">
        <v>10</v>
      </c>
      <c r="AQ591" s="64">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62">
        <f ca="1">COUNTIF(INDIRECT("H"&amp;(ROW()+12*(($AN591-1)*3+$AO591)-ROW())/12+5):INDIRECT("S"&amp;(ROW()+12*(($AN591-1)*3+$AO591)-ROW())/12+5),AQ591)</f>
        <v>0</v>
      </c>
      <c r="AS591" s="64">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62">
        <f ca="1">COUNTIF(INDIRECT("U"&amp;(ROW()+12*(($AN591-1)*3+$AO591)-ROW())/12+5):INDIRECT("AF"&amp;(ROW()+12*(($AN591-1)*3+$AO591)-ROW())/12+5),AS591)</f>
        <v>0</v>
      </c>
      <c r="AU591" s="62">
        <f ca="1">IF(AND(AQ591+AS591&gt;0,AR691+AT591&gt;0),COUNTIF(AU$6:AU590,"&gt;0")+1,0)</f>
        <v>0</v>
      </c>
    </row>
    <row r="592" spans="40:47">
      <c r="AN592" s="62">
        <v>17</v>
      </c>
      <c r="AO592" s="62">
        <v>1</v>
      </c>
      <c r="AP592" s="62">
        <v>11</v>
      </c>
      <c r="AQ592" s="64">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62">
        <f ca="1">COUNTIF(INDIRECT("H"&amp;(ROW()+12*(($AN592-1)*3+$AO592)-ROW())/12+5):INDIRECT("S"&amp;(ROW()+12*(($AN592-1)*3+$AO592)-ROW())/12+5),AQ592)</f>
        <v>0</v>
      </c>
      <c r="AS592" s="64">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62">
        <f ca="1">COUNTIF(INDIRECT("U"&amp;(ROW()+12*(($AN592-1)*3+$AO592)-ROW())/12+5):INDIRECT("AF"&amp;(ROW()+12*(($AN592-1)*3+$AO592)-ROW())/12+5),AS592)</f>
        <v>0</v>
      </c>
      <c r="AU592" s="62">
        <f ca="1">IF(AND(AQ592+AS592&gt;0,AR692+AT592&gt;0),COUNTIF(AU$6:AU591,"&gt;0")+1,0)</f>
        <v>0</v>
      </c>
    </row>
    <row r="593" spans="40:47">
      <c r="AN593" s="62">
        <v>17</v>
      </c>
      <c r="AO593" s="62">
        <v>1</v>
      </c>
      <c r="AP593" s="62">
        <v>12</v>
      </c>
      <c r="AQ593" s="64">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62">
        <f ca="1">COUNTIF(INDIRECT("H"&amp;(ROW()+12*(($AN593-1)*3+$AO593)-ROW())/12+5):INDIRECT("S"&amp;(ROW()+12*(($AN593-1)*3+$AO593)-ROW())/12+5),AQ593)</f>
        <v>0</v>
      </c>
      <c r="AS593" s="64">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62">
        <f ca="1">COUNTIF(INDIRECT("U"&amp;(ROW()+12*(($AN593-1)*3+$AO593)-ROW())/12+5):INDIRECT("AF"&amp;(ROW()+12*(($AN593-1)*3+$AO593)-ROW())/12+5),AS593)</f>
        <v>0</v>
      </c>
      <c r="AU593" s="62">
        <f ca="1">IF(AND(AQ593+AS593&gt;0,AR693+AT593&gt;0),COUNTIF(AU$6:AU592,"&gt;0")+1,0)</f>
        <v>0</v>
      </c>
    </row>
    <row r="594" spans="40:47">
      <c r="AN594" s="62">
        <v>17</v>
      </c>
      <c r="AO594" s="62">
        <v>2</v>
      </c>
      <c r="AP594" s="62">
        <v>1</v>
      </c>
      <c r="AQ594" s="64">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62">
        <f ca="1">COUNTIF(INDIRECT("H"&amp;(ROW()+12*(($AN594-1)*3+$AO594)-ROW())/12+5):INDIRECT("S"&amp;(ROW()+12*(($AN594-1)*3+$AO594)-ROW())/12+5),AQ594)</f>
        <v>0</v>
      </c>
      <c r="AS594" s="64">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62">
        <f ca="1">COUNTIF(INDIRECT("U"&amp;(ROW()+12*(($AN594-1)*3+$AO594)-ROW())/12+5):INDIRECT("AF"&amp;(ROW()+12*(($AN594-1)*3+$AO594)-ROW())/12+5),AS594)</f>
        <v>0</v>
      </c>
      <c r="AU594" s="62">
        <f ca="1">IF(AND(AQ594+AS594&gt;0,AR694+AT594&gt;0),COUNTIF(AU$6:AU593,"&gt;0")+1,0)</f>
        <v>0</v>
      </c>
    </row>
    <row r="595" spans="40:47">
      <c r="AN595" s="62">
        <v>17</v>
      </c>
      <c r="AO595" s="62">
        <v>2</v>
      </c>
      <c r="AP595" s="62">
        <v>2</v>
      </c>
      <c r="AQ595" s="64">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62">
        <f ca="1">COUNTIF(INDIRECT("H"&amp;(ROW()+12*(($AN595-1)*3+$AO595)-ROW())/12+5):INDIRECT("S"&amp;(ROW()+12*(($AN595-1)*3+$AO595)-ROW())/12+5),AQ595)</f>
        <v>0</v>
      </c>
      <c r="AS595" s="64">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62">
        <f ca="1">COUNTIF(INDIRECT("U"&amp;(ROW()+12*(($AN595-1)*3+$AO595)-ROW())/12+5):INDIRECT("AF"&amp;(ROW()+12*(($AN595-1)*3+$AO595)-ROW())/12+5),AS595)</f>
        <v>0</v>
      </c>
      <c r="AU595" s="62">
        <f ca="1">IF(AND(AQ595+AS595&gt;0,AR695+AT595&gt;0),COUNTIF(AU$6:AU594,"&gt;0")+1,0)</f>
        <v>0</v>
      </c>
    </row>
    <row r="596" spans="40:47">
      <c r="AN596" s="62">
        <v>17</v>
      </c>
      <c r="AO596" s="62">
        <v>2</v>
      </c>
      <c r="AP596" s="62">
        <v>3</v>
      </c>
      <c r="AQ596" s="64">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62">
        <f ca="1">COUNTIF(INDIRECT("H"&amp;(ROW()+12*(($AN596-1)*3+$AO596)-ROW())/12+5):INDIRECT("S"&amp;(ROW()+12*(($AN596-1)*3+$AO596)-ROW())/12+5),AQ596)</f>
        <v>0</v>
      </c>
      <c r="AS596" s="64">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62">
        <f ca="1">COUNTIF(INDIRECT("U"&amp;(ROW()+12*(($AN596-1)*3+$AO596)-ROW())/12+5):INDIRECT("AF"&amp;(ROW()+12*(($AN596-1)*3+$AO596)-ROW())/12+5),AS596)</f>
        <v>0</v>
      </c>
      <c r="AU596" s="62">
        <f ca="1">IF(AND(AQ596+AS596&gt;0,AR696+AT596&gt;0),COUNTIF(AU$6:AU595,"&gt;0")+1,0)</f>
        <v>0</v>
      </c>
    </row>
    <row r="597" spans="40:47">
      <c r="AN597" s="62">
        <v>17</v>
      </c>
      <c r="AO597" s="62">
        <v>2</v>
      </c>
      <c r="AP597" s="62">
        <v>4</v>
      </c>
      <c r="AQ597" s="64">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62">
        <f ca="1">COUNTIF(INDIRECT("H"&amp;(ROW()+12*(($AN597-1)*3+$AO597)-ROW())/12+5):INDIRECT("S"&amp;(ROW()+12*(($AN597-1)*3+$AO597)-ROW())/12+5),AQ597)</f>
        <v>0</v>
      </c>
      <c r="AS597" s="64">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62">
        <f ca="1">COUNTIF(INDIRECT("U"&amp;(ROW()+12*(($AN597-1)*3+$AO597)-ROW())/12+5):INDIRECT("AF"&amp;(ROW()+12*(($AN597-1)*3+$AO597)-ROW())/12+5),AS597)</f>
        <v>0</v>
      </c>
      <c r="AU597" s="62">
        <f ca="1">IF(AND(AQ597+AS597&gt;0,AR697+AT597&gt;0),COUNTIF(AU$6:AU596,"&gt;0")+1,0)</f>
        <v>0</v>
      </c>
    </row>
    <row r="598" spans="40:47">
      <c r="AN598" s="62">
        <v>17</v>
      </c>
      <c r="AO598" s="62">
        <v>2</v>
      </c>
      <c r="AP598" s="62">
        <v>5</v>
      </c>
      <c r="AQ598" s="64">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62">
        <f ca="1">COUNTIF(INDIRECT("H"&amp;(ROW()+12*(($AN598-1)*3+$AO598)-ROW())/12+5):INDIRECT("S"&amp;(ROW()+12*(($AN598-1)*3+$AO598)-ROW())/12+5),AQ598)</f>
        <v>0</v>
      </c>
      <c r="AS598" s="64">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62">
        <f ca="1">COUNTIF(INDIRECT("U"&amp;(ROW()+12*(($AN598-1)*3+$AO598)-ROW())/12+5):INDIRECT("AF"&amp;(ROW()+12*(($AN598-1)*3+$AO598)-ROW())/12+5),AS598)</f>
        <v>0</v>
      </c>
      <c r="AU598" s="62">
        <f ca="1">IF(AND(AQ598+AS598&gt;0,AR698+AT598&gt;0),COUNTIF(AU$6:AU597,"&gt;0")+1,0)</f>
        <v>0</v>
      </c>
    </row>
    <row r="599" spans="40:47">
      <c r="AN599" s="62">
        <v>17</v>
      </c>
      <c r="AO599" s="62">
        <v>2</v>
      </c>
      <c r="AP599" s="62">
        <v>6</v>
      </c>
      <c r="AQ599" s="64">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62">
        <f ca="1">COUNTIF(INDIRECT("H"&amp;(ROW()+12*(($AN599-1)*3+$AO599)-ROW())/12+5):INDIRECT("S"&amp;(ROW()+12*(($AN599-1)*3+$AO599)-ROW())/12+5),AQ599)</f>
        <v>0</v>
      </c>
      <c r="AS599" s="64">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62">
        <f ca="1">COUNTIF(INDIRECT("U"&amp;(ROW()+12*(($AN599-1)*3+$AO599)-ROW())/12+5):INDIRECT("AF"&amp;(ROW()+12*(($AN599-1)*3+$AO599)-ROW())/12+5),AS599)</f>
        <v>0</v>
      </c>
      <c r="AU599" s="62">
        <f ca="1">IF(AND(AQ599+AS599&gt;0,AR699+AT599&gt;0),COUNTIF(AU$6:AU598,"&gt;0")+1,0)</f>
        <v>0</v>
      </c>
    </row>
    <row r="600" spans="40:47">
      <c r="AN600" s="62">
        <v>17</v>
      </c>
      <c r="AO600" s="62">
        <v>2</v>
      </c>
      <c r="AP600" s="62">
        <v>7</v>
      </c>
      <c r="AQ600" s="64">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62">
        <f ca="1">COUNTIF(INDIRECT("H"&amp;(ROW()+12*(($AN600-1)*3+$AO600)-ROW())/12+5):INDIRECT("S"&amp;(ROW()+12*(($AN600-1)*3+$AO600)-ROW())/12+5),AQ600)</f>
        <v>0</v>
      </c>
      <c r="AS600" s="64">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62">
        <f ca="1">COUNTIF(INDIRECT("U"&amp;(ROW()+12*(($AN600-1)*3+$AO600)-ROW())/12+5):INDIRECT("AF"&amp;(ROW()+12*(($AN600-1)*3+$AO600)-ROW())/12+5),AS600)</f>
        <v>0</v>
      </c>
      <c r="AU600" s="62">
        <f ca="1">IF(AND(AQ600+AS600&gt;0,AR600+AT600&gt;0),COUNTIF(AU$6:AU599,"&gt;0")+1,0)</f>
        <v>0</v>
      </c>
    </row>
    <row r="601" spans="40:47">
      <c r="AN601" s="62">
        <v>17</v>
      </c>
      <c r="AO601" s="62">
        <v>2</v>
      </c>
      <c r="AP601" s="62">
        <v>8</v>
      </c>
      <c r="AQ601" s="64">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62">
        <f ca="1">COUNTIF(INDIRECT("H"&amp;(ROW()+12*(($AN601-1)*3+$AO601)-ROW())/12+5):INDIRECT("S"&amp;(ROW()+12*(($AN601-1)*3+$AO601)-ROW())/12+5),AQ601)</f>
        <v>0</v>
      </c>
      <c r="AS601" s="64">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62">
        <f ca="1">COUNTIF(INDIRECT("U"&amp;(ROW()+12*(($AN601-1)*3+$AO601)-ROW())/12+5):INDIRECT("AF"&amp;(ROW()+12*(($AN601-1)*3+$AO601)-ROW())/12+5),AS601)</f>
        <v>0</v>
      </c>
      <c r="AU601" s="62">
        <f ca="1">IF(AND(AQ601+AS601&gt;0,AR601+AT601&gt;0),COUNTIF(AU$6:AU600,"&gt;0")+1,0)</f>
        <v>0</v>
      </c>
    </row>
    <row r="602" spans="40:47">
      <c r="AN602" s="62">
        <v>17</v>
      </c>
      <c r="AO602" s="62">
        <v>2</v>
      </c>
      <c r="AP602" s="62">
        <v>9</v>
      </c>
      <c r="AQ602" s="64">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62">
        <f ca="1">COUNTIF(INDIRECT("H"&amp;(ROW()+12*(($AN602-1)*3+$AO602)-ROW())/12+5):INDIRECT("S"&amp;(ROW()+12*(($AN602-1)*3+$AO602)-ROW())/12+5),AQ602)</f>
        <v>0</v>
      </c>
      <c r="AS602" s="64">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62">
        <f ca="1">COUNTIF(INDIRECT("U"&amp;(ROW()+12*(($AN602-1)*3+$AO602)-ROW())/12+5):INDIRECT("AF"&amp;(ROW()+12*(($AN602-1)*3+$AO602)-ROW())/12+5),AS602)</f>
        <v>0</v>
      </c>
      <c r="AU602" s="62">
        <f ca="1">IF(AND(AQ602+AS602&gt;0,AR602+AT602&gt;0),COUNTIF(AU$6:AU601,"&gt;0")+1,0)</f>
        <v>0</v>
      </c>
    </row>
    <row r="603" spans="40:47">
      <c r="AN603" s="62">
        <v>17</v>
      </c>
      <c r="AO603" s="62">
        <v>2</v>
      </c>
      <c r="AP603" s="62">
        <v>10</v>
      </c>
      <c r="AQ603" s="64">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62">
        <f ca="1">COUNTIF(INDIRECT("H"&amp;(ROW()+12*(($AN603-1)*3+$AO603)-ROW())/12+5):INDIRECT("S"&amp;(ROW()+12*(($AN603-1)*3+$AO603)-ROW())/12+5),AQ603)</f>
        <v>0</v>
      </c>
      <c r="AS603" s="64">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62">
        <f ca="1">COUNTIF(INDIRECT("U"&amp;(ROW()+12*(($AN603-1)*3+$AO603)-ROW())/12+5):INDIRECT("AF"&amp;(ROW()+12*(($AN603-1)*3+$AO603)-ROW())/12+5),AS603)</f>
        <v>0</v>
      </c>
      <c r="AU603" s="62">
        <f ca="1">IF(AND(AQ603+AS603&gt;0,AR603+AT603&gt;0),COUNTIF(AU$6:AU602,"&gt;0")+1,0)</f>
        <v>0</v>
      </c>
    </row>
    <row r="604" spans="40:47">
      <c r="AN604" s="62">
        <v>17</v>
      </c>
      <c r="AO604" s="62">
        <v>2</v>
      </c>
      <c r="AP604" s="62">
        <v>11</v>
      </c>
      <c r="AQ604" s="64">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62">
        <f ca="1">COUNTIF(INDIRECT("H"&amp;(ROW()+12*(($AN604-1)*3+$AO604)-ROW())/12+5):INDIRECT("S"&amp;(ROW()+12*(($AN604-1)*3+$AO604)-ROW())/12+5),AQ604)</f>
        <v>0</v>
      </c>
      <c r="AS604" s="64">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62">
        <f ca="1">COUNTIF(INDIRECT("U"&amp;(ROW()+12*(($AN604-1)*3+$AO604)-ROW())/12+5):INDIRECT("AF"&amp;(ROW()+12*(($AN604-1)*3+$AO604)-ROW())/12+5),AS604)</f>
        <v>0</v>
      </c>
      <c r="AU604" s="62">
        <f ca="1">IF(AND(AQ604+AS604&gt;0,AR604+AT604&gt;0),COUNTIF(AU$6:AU603,"&gt;0")+1,0)</f>
        <v>0</v>
      </c>
    </row>
    <row r="605" spans="40:47">
      <c r="AN605" s="62">
        <v>17</v>
      </c>
      <c r="AO605" s="62">
        <v>2</v>
      </c>
      <c r="AP605" s="62">
        <v>12</v>
      </c>
      <c r="AQ605" s="64">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62">
        <f ca="1">COUNTIF(INDIRECT("H"&amp;(ROW()+12*(($AN605-1)*3+$AO605)-ROW())/12+5):INDIRECT("S"&amp;(ROW()+12*(($AN605-1)*3+$AO605)-ROW())/12+5),AQ605)</f>
        <v>0</v>
      </c>
      <c r="AS605" s="64">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62">
        <f ca="1">COUNTIF(INDIRECT("U"&amp;(ROW()+12*(($AN605-1)*3+$AO605)-ROW())/12+5):INDIRECT("AF"&amp;(ROW()+12*(($AN605-1)*3+$AO605)-ROW())/12+5),AS605)</f>
        <v>0</v>
      </c>
      <c r="AU605" s="62">
        <f ca="1">IF(AND(AQ605+AS605&gt;0,AR605+AT605&gt;0),COUNTIF(AU$6:AU604,"&gt;0")+1,0)</f>
        <v>0</v>
      </c>
    </row>
    <row r="606" spans="40:47">
      <c r="AN606" s="62">
        <v>17</v>
      </c>
      <c r="AO606" s="62">
        <v>3</v>
      </c>
      <c r="AP606" s="62">
        <v>1</v>
      </c>
      <c r="AQ606" s="64">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62">
        <f ca="1">COUNTIF(INDIRECT("H"&amp;(ROW()+12*(($AN606-1)*3+$AO606)-ROW())/12+5):INDIRECT("S"&amp;(ROW()+12*(($AN606-1)*3+$AO606)-ROW())/12+5),AQ606)</f>
        <v>0</v>
      </c>
      <c r="AS606" s="64">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62">
        <f ca="1">COUNTIF(INDIRECT("U"&amp;(ROW()+12*(($AN606-1)*3+$AO606)-ROW())/12+5):INDIRECT("AF"&amp;(ROW()+12*(($AN606-1)*3+$AO606)-ROW())/12+5),AS606)</f>
        <v>0</v>
      </c>
      <c r="AU606" s="62">
        <f ca="1">IF(AND(AQ606+AS606&gt;0,AR606+AT606&gt;0),COUNTIF(AU$6:AU605,"&gt;0")+1,0)</f>
        <v>0</v>
      </c>
    </row>
    <row r="607" spans="40:47">
      <c r="AN607" s="62">
        <v>17</v>
      </c>
      <c r="AO607" s="62">
        <v>3</v>
      </c>
      <c r="AP607" s="62">
        <v>2</v>
      </c>
      <c r="AQ607" s="64">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62">
        <f ca="1">COUNTIF(INDIRECT("H"&amp;(ROW()+12*(($AN607-1)*3+$AO607)-ROW())/12+5):INDIRECT("S"&amp;(ROW()+12*(($AN607-1)*3+$AO607)-ROW())/12+5),AQ607)</f>
        <v>0</v>
      </c>
      <c r="AS607" s="64">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62">
        <f ca="1">COUNTIF(INDIRECT("U"&amp;(ROW()+12*(($AN607-1)*3+$AO607)-ROW())/12+5):INDIRECT("AF"&amp;(ROW()+12*(($AN607-1)*3+$AO607)-ROW())/12+5),AS607)</f>
        <v>0</v>
      </c>
      <c r="AU607" s="62">
        <f ca="1">IF(AND(AQ607+AS607&gt;0,AR607+AT607&gt;0),COUNTIF(AU$6:AU606,"&gt;0")+1,0)</f>
        <v>0</v>
      </c>
    </row>
    <row r="608" spans="40:47">
      <c r="AN608" s="62">
        <v>17</v>
      </c>
      <c r="AO608" s="62">
        <v>3</v>
      </c>
      <c r="AP608" s="62">
        <v>3</v>
      </c>
      <c r="AQ608" s="64">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62">
        <f ca="1">COUNTIF(INDIRECT("H"&amp;(ROW()+12*(($AN608-1)*3+$AO608)-ROW())/12+5):INDIRECT("S"&amp;(ROW()+12*(($AN608-1)*3+$AO608)-ROW())/12+5),AQ608)</f>
        <v>0</v>
      </c>
      <c r="AS608" s="64">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62">
        <f ca="1">COUNTIF(INDIRECT("U"&amp;(ROW()+12*(($AN608-1)*3+$AO608)-ROW())/12+5):INDIRECT("AF"&amp;(ROW()+12*(($AN608-1)*3+$AO608)-ROW())/12+5),AS608)</f>
        <v>0</v>
      </c>
      <c r="AU608" s="62">
        <f ca="1">IF(AND(AQ608+AS608&gt;0,AR608+AT608&gt;0),COUNTIF(AU$6:AU607,"&gt;0")+1,0)</f>
        <v>0</v>
      </c>
    </row>
    <row r="609" spans="40:47">
      <c r="AN609" s="62">
        <v>17</v>
      </c>
      <c r="AO609" s="62">
        <v>3</v>
      </c>
      <c r="AP609" s="62">
        <v>4</v>
      </c>
      <c r="AQ609" s="64">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62">
        <f ca="1">COUNTIF(INDIRECT("H"&amp;(ROW()+12*(($AN609-1)*3+$AO609)-ROW())/12+5):INDIRECT("S"&amp;(ROW()+12*(($AN609-1)*3+$AO609)-ROW())/12+5),AQ609)</f>
        <v>0</v>
      </c>
      <c r="AS609" s="64">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62">
        <f ca="1">COUNTIF(INDIRECT("U"&amp;(ROW()+12*(($AN609-1)*3+$AO609)-ROW())/12+5):INDIRECT("AF"&amp;(ROW()+12*(($AN609-1)*3+$AO609)-ROW())/12+5),AS609)</f>
        <v>0</v>
      </c>
      <c r="AU609" s="62">
        <f ca="1">IF(AND(AQ609+AS609&gt;0,AR609+AT609&gt;0),COUNTIF(AU$6:AU608,"&gt;0")+1,0)</f>
        <v>0</v>
      </c>
    </row>
    <row r="610" spans="40:47">
      <c r="AN610" s="62">
        <v>17</v>
      </c>
      <c r="AO610" s="62">
        <v>3</v>
      </c>
      <c r="AP610" s="62">
        <v>5</v>
      </c>
      <c r="AQ610" s="64">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62">
        <f ca="1">COUNTIF(INDIRECT("H"&amp;(ROW()+12*(($AN610-1)*3+$AO610)-ROW())/12+5):INDIRECT("S"&amp;(ROW()+12*(($AN610-1)*3+$AO610)-ROW())/12+5),AQ610)</f>
        <v>0</v>
      </c>
      <c r="AS610" s="64">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62">
        <f ca="1">COUNTIF(INDIRECT("U"&amp;(ROW()+12*(($AN610-1)*3+$AO610)-ROW())/12+5):INDIRECT("AF"&amp;(ROW()+12*(($AN610-1)*3+$AO610)-ROW())/12+5),AS610)</f>
        <v>0</v>
      </c>
      <c r="AU610" s="62">
        <f ca="1">IF(AND(AQ610+AS610&gt;0,AR610+AT610&gt;0),COUNTIF(AU$6:AU609,"&gt;0")+1,0)</f>
        <v>0</v>
      </c>
    </row>
    <row r="611" spans="40:47">
      <c r="AN611" s="62">
        <v>17</v>
      </c>
      <c r="AO611" s="62">
        <v>3</v>
      </c>
      <c r="AP611" s="62">
        <v>6</v>
      </c>
      <c r="AQ611" s="64">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62">
        <f ca="1">COUNTIF(INDIRECT("H"&amp;(ROW()+12*(($AN611-1)*3+$AO611)-ROW())/12+5):INDIRECT("S"&amp;(ROW()+12*(($AN611-1)*3+$AO611)-ROW())/12+5),AQ611)</f>
        <v>0</v>
      </c>
      <c r="AS611" s="64">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62">
        <f ca="1">COUNTIF(INDIRECT("U"&amp;(ROW()+12*(($AN611-1)*3+$AO611)-ROW())/12+5):INDIRECT("AF"&amp;(ROW()+12*(($AN611-1)*3+$AO611)-ROW())/12+5),AS611)</f>
        <v>0</v>
      </c>
      <c r="AU611" s="62">
        <f ca="1">IF(AND(AQ611+AS611&gt;0,AR611+AT611&gt;0),COUNTIF(AU$6:AU610,"&gt;0")+1,0)</f>
        <v>0</v>
      </c>
    </row>
    <row r="612" spans="40:47">
      <c r="AN612" s="62">
        <v>17</v>
      </c>
      <c r="AO612" s="62">
        <v>3</v>
      </c>
      <c r="AP612" s="62">
        <v>7</v>
      </c>
      <c r="AQ612" s="64">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62">
        <f ca="1">COUNTIF(INDIRECT("H"&amp;(ROW()+12*(($AN612-1)*3+$AO612)-ROW())/12+5):INDIRECT("S"&amp;(ROW()+12*(($AN612-1)*3+$AO612)-ROW())/12+5),AQ612)</f>
        <v>0</v>
      </c>
      <c r="AS612" s="64">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62">
        <f ca="1">COUNTIF(INDIRECT("U"&amp;(ROW()+12*(($AN612-1)*3+$AO612)-ROW())/12+5):INDIRECT("AF"&amp;(ROW()+12*(($AN612-1)*3+$AO612)-ROW())/12+5),AS612)</f>
        <v>0</v>
      </c>
      <c r="AU612" s="62">
        <f ca="1">IF(AND(AQ612+AS612&gt;0,AR612+AT612&gt;0),COUNTIF(AU$6:AU611,"&gt;0")+1,0)</f>
        <v>0</v>
      </c>
    </row>
    <row r="613" spans="40:47">
      <c r="AN613" s="62">
        <v>17</v>
      </c>
      <c r="AO613" s="62">
        <v>3</v>
      </c>
      <c r="AP613" s="62">
        <v>8</v>
      </c>
      <c r="AQ613" s="64">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62">
        <f ca="1">COUNTIF(INDIRECT("H"&amp;(ROW()+12*(($AN613-1)*3+$AO613)-ROW())/12+5):INDIRECT("S"&amp;(ROW()+12*(($AN613-1)*3+$AO613)-ROW())/12+5),AQ613)</f>
        <v>0</v>
      </c>
      <c r="AS613" s="64">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62">
        <f ca="1">COUNTIF(INDIRECT("U"&amp;(ROW()+12*(($AN613-1)*3+$AO613)-ROW())/12+5):INDIRECT("AF"&amp;(ROW()+12*(($AN613-1)*3+$AO613)-ROW())/12+5),AS613)</f>
        <v>0</v>
      </c>
      <c r="AU613" s="62">
        <f ca="1">IF(AND(AQ613+AS613&gt;0,AR613+AT613&gt;0),COUNTIF(AU$6:AU612,"&gt;0")+1,0)</f>
        <v>0</v>
      </c>
    </row>
    <row r="614" spans="40:47">
      <c r="AN614" s="62">
        <v>17</v>
      </c>
      <c r="AO614" s="62">
        <v>3</v>
      </c>
      <c r="AP614" s="62">
        <v>9</v>
      </c>
      <c r="AQ614" s="64">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62">
        <f ca="1">COUNTIF(INDIRECT("H"&amp;(ROW()+12*(($AN614-1)*3+$AO614)-ROW())/12+5):INDIRECT("S"&amp;(ROW()+12*(($AN614-1)*3+$AO614)-ROW())/12+5),AQ614)</f>
        <v>0</v>
      </c>
      <c r="AS614" s="64">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62">
        <f ca="1">COUNTIF(INDIRECT("U"&amp;(ROW()+12*(($AN614-1)*3+$AO614)-ROW())/12+5):INDIRECT("AF"&amp;(ROW()+12*(($AN614-1)*3+$AO614)-ROW())/12+5),AS614)</f>
        <v>0</v>
      </c>
      <c r="AU614" s="62">
        <f ca="1">IF(AND(AQ614+AS614&gt;0,AR614+AT614&gt;0),COUNTIF(AU$6:AU613,"&gt;0")+1,0)</f>
        <v>0</v>
      </c>
    </row>
    <row r="615" spans="40:47">
      <c r="AN615" s="62">
        <v>17</v>
      </c>
      <c r="AO615" s="62">
        <v>3</v>
      </c>
      <c r="AP615" s="62">
        <v>10</v>
      </c>
      <c r="AQ615" s="64">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62">
        <f ca="1">COUNTIF(INDIRECT("H"&amp;(ROW()+12*(($AN615-1)*3+$AO615)-ROW())/12+5):INDIRECT("S"&amp;(ROW()+12*(($AN615-1)*3+$AO615)-ROW())/12+5),AQ615)</f>
        <v>0</v>
      </c>
      <c r="AS615" s="64">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62">
        <f ca="1">COUNTIF(INDIRECT("U"&amp;(ROW()+12*(($AN615-1)*3+$AO615)-ROW())/12+5):INDIRECT("AF"&amp;(ROW()+12*(($AN615-1)*3+$AO615)-ROW())/12+5),AS615)</f>
        <v>0</v>
      </c>
      <c r="AU615" s="62">
        <f ca="1">IF(AND(AQ615+AS615&gt;0,AR615+AT615&gt;0),COUNTIF(AU$6:AU614,"&gt;0")+1,0)</f>
        <v>0</v>
      </c>
    </row>
    <row r="616" spans="40:47">
      <c r="AN616" s="62">
        <v>17</v>
      </c>
      <c r="AO616" s="62">
        <v>3</v>
      </c>
      <c r="AP616" s="62">
        <v>11</v>
      </c>
      <c r="AQ616" s="64">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62">
        <f ca="1">COUNTIF(INDIRECT("H"&amp;(ROW()+12*(($AN616-1)*3+$AO616)-ROW())/12+5):INDIRECT("S"&amp;(ROW()+12*(($AN616-1)*3+$AO616)-ROW())/12+5),AQ616)</f>
        <v>0</v>
      </c>
      <c r="AS616" s="64">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62">
        <f ca="1">COUNTIF(INDIRECT("U"&amp;(ROW()+12*(($AN616-1)*3+$AO616)-ROW())/12+5):INDIRECT("AF"&amp;(ROW()+12*(($AN616-1)*3+$AO616)-ROW())/12+5),AS616)</f>
        <v>0</v>
      </c>
      <c r="AU616" s="62">
        <f ca="1">IF(AND(AQ616+AS616&gt;0,AR616+AT616&gt;0),COUNTIF(AU$6:AU615,"&gt;0")+1,0)</f>
        <v>0</v>
      </c>
    </row>
    <row r="617" spans="40:47">
      <c r="AN617" s="62">
        <v>17</v>
      </c>
      <c r="AO617" s="62">
        <v>3</v>
      </c>
      <c r="AP617" s="62">
        <v>12</v>
      </c>
      <c r="AQ617" s="64">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62">
        <f ca="1">COUNTIF(INDIRECT("H"&amp;(ROW()+12*(($AN617-1)*3+$AO617)-ROW())/12+5):INDIRECT("S"&amp;(ROW()+12*(($AN617-1)*3+$AO617)-ROW())/12+5),AQ617)</f>
        <v>0</v>
      </c>
      <c r="AS617" s="64">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62">
        <f ca="1">COUNTIF(INDIRECT("U"&amp;(ROW()+12*(($AN617-1)*3+$AO617)-ROW())/12+5):INDIRECT("AF"&amp;(ROW()+12*(($AN617-1)*3+$AO617)-ROW())/12+5),AS617)</f>
        <v>0</v>
      </c>
      <c r="AU617" s="62">
        <f ca="1">IF(AND(AQ617+AS617&gt;0,AR617+AT617&gt;0),COUNTIF(AU$6:AU616,"&gt;0")+1,0)</f>
        <v>0</v>
      </c>
    </row>
    <row r="618" spans="40:47">
      <c r="AN618" s="62">
        <v>18</v>
      </c>
      <c r="AO618" s="62">
        <v>1</v>
      </c>
      <c r="AP618" s="62">
        <v>1</v>
      </c>
      <c r="AQ618" s="64">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62">
        <f ca="1">COUNTIF(INDIRECT("H"&amp;(ROW()+12*(($AN618-1)*3+$AO618)-ROW())/12+5):INDIRECT("S"&amp;(ROW()+12*(($AN618-1)*3+$AO618)-ROW())/12+5),AQ618)</f>
        <v>0</v>
      </c>
      <c r="AS618" s="64">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62">
        <f ca="1">COUNTIF(INDIRECT("U"&amp;(ROW()+12*(($AN618-1)*3+$AO618)-ROW())/12+5):INDIRECT("AF"&amp;(ROW()+12*(($AN618-1)*3+$AO618)-ROW())/12+5),AS618)</f>
        <v>0</v>
      </c>
      <c r="AU618" s="62">
        <f ca="1">IF(AND(AQ618+AS618&gt;0,AR618+AT618&gt;0),COUNTIF(AU$6:AU617,"&gt;0")+1,0)</f>
        <v>0</v>
      </c>
    </row>
    <row r="619" spans="40:47">
      <c r="AN619" s="62">
        <v>18</v>
      </c>
      <c r="AO619" s="62">
        <v>1</v>
      </c>
      <c r="AP619" s="62">
        <v>2</v>
      </c>
      <c r="AQ619" s="64">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62">
        <f ca="1">COUNTIF(INDIRECT("H"&amp;(ROW()+12*(($AN619-1)*3+$AO619)-ROW())/12+5):INDIRECT("S"&amp;(ROW()+12*(($AN619-1)*3+$AO619)-ROW())/12+5),AQ619)</f>
        <v>0</v>
      </c>
      <c r="AS619" s="64">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62">
        <f ca="1">COUNTIF(INDIRECT("U"&amp;(ROW()+12*(($AN619-1)*3+$AO619)-ROW())/12+5):INDIRECT("AF"&amp;(ROW()+12*(($AN619-1)*3+$AO619)-ROW())/12+5),AS619)</f>
        <v>0</v>
      </c>
      <c r="AU619" s="62">
        <f ca="1">IF(AND(AQ619+AS619&gt;0,AR619+AT619&gt;0),COUNTIF(AU$6:AU618,"&gt;0")+1,0)</f>
        <v>0</v>
      </c>
    </row>
    <row r="620" spans="40:47">
      <c r="AN620" s="62">
        <v>18</v>
      </c>
      <c r="AO620" s="62">
        <v>1</v>
      </c>
      <c r="AP620" s="62">
        <v>3</v>
      </c>
      <c r="AQ620" s="64">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62">
        <f ca="1">COUNTIF(INDIRECT("H"&amp;(ROW()+12*(($AN620-1)*3+$AO620)-ROW())/12+5):INDIRECT("S"&amp;(ROW()+12*(($AN620-1)*3+$AO620)-ROW())/12+5),AQ620)</f>
        <v>0</v>
      </c>
      <c r="AS620" s="64">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62">
        <f ca="1">COUNTIF(INDIRECT("U"&amp;(ROW()+12*(($AN620-1)*3+$AO620)-ROW())/12+5):INDIRECT("AF"&amp;(ROW()+12*(($AN620-1)*3+$AO620)-ROW())/12+5),AS620)</f>
        <v>0</v>
      </c>
      <c r="AU620" s="62">
        <f ca="1">IF(AND(AQ620+AS620&gt;0,AR620+AT620&gt;0),COUNTIF(AU$6:AU619,"&gt;0")+1,0)</f>
        <v>0</v>
      </c>
    </row>
    <row r="621" spans="40:47">
      <c r="AN621" s="62">
        <v>18</v>
      </c>
      <c r="AO621" s="62">
        <v>1</v>
      </c>
      <c r="AP621" s="62">
        <v>4</v>
      </c>
      <c r="AQ621" s="64">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62">
        <f ca="1">COUNTIF(INDIRECT("H"&amp;(ROW()+12*(($AN621-1)*3+$AO621)-ROW())/12+5):INDIRECT("S"&amp;(ROW()+12*(($AN621-1)*3+$AO621)-ROW())/12+5),AQ621)</f>
        <v>0</v>
      </c>
      <c r="AS621" s="64">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62">
        <f ca="1">COUNTIF(INDIRECT("U"&amp;(ROW()+12*(($AN621-1)*3+$AO621)-ROW())/12+5):INDIRECT("AF"&amp;(ROW()+12*(($AN621-1)*3+$AO621)-ROW())/12+5),AS621)</f>
        <v>0</v>
      </c>
      <c r="AU621" s="62">
        <f ca="1">IF(AND(AQ621+AS621&gt;0,AR621+AT621&gt;0),COUNTIF(AU$6:AU620,"&gt;0")+1,0)</f>
        <v>0</v>
      </c>
    </row>
    <row r="622" spans="40:47">
      <c r="AN622" s="62">
        <v>18</v>
      </c>
      <c r="AO622" s="62">
        <v>1</v>
      </c>
      <c r="AP622" s="62">
        <v>5</v>
      </c>
      <c r="AQ622" s="64">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62">
        <f ca="1">COUNTIF(INDIRECT("H"&amp;(ROW()+12*(($AN622-1)*3+$AO622)-ROW())/12+5):INDIRECT("S"&amp;(ROW()+12*(($AN622-1)*3+$AO622)-ROW())/12+5),AQ622)</f>
        <v>0</v>
      </c>
      <c r="AS622" s="64">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62">
        <f ca="1">COUNTIF(INDIRECT("U"&amp;(ROW()+12*(($AN622-1)*3+$AO622)-ROW())/12+5):INDIRECT("AF"&amp;(ROW()+12*(($AN622-1)*3+$AO622)-ROW())/12+5),AS622)</f>
        <v>0</v>
      </c>
      <c r="AU622" s="62">
        <f ca="1">IF(AND(AQ622+AS622&gt;0,AR622+AT622&gt;0),COUNTIF(AU$6:AU621,"&gt;0")+1,0)</f>
        <v>0</v>
      </c>
    </row>
    <row r="623" spans="40:47">
      <c r="AN623" s="62">
        <v>18</v>
      </c>
      <c r="AO623" s="62">
        <v>1</v>
      </c>
      <c r="AP623" s="62">
        <v>6</v>
      </c>
      <c r="AQ623" s="64">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62">
        <f ca="1">COUNTIF(INDIRECT("H"&amp;(ROW()+12*(($AN623-1)*3+$AO623)-ROW())/12+5):INDIRECT("S"&amp;(ROW()+12*(($AN623-1)*3+$AO623)-ROW())/12+5),AQ623)</f>
        <v>0</v>
      </c>
      <c r="AS623" s="64">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62">
        <f ca="1">COUNTIF(INDIRECT("U"&amp;(ROW()+12*(($AN623-1)*3+$AO623)-ROW())/12+5):INDIRECT("AF"&amp;(ROW()+12*(($AN623-1)*3+$AO623)-ROW())/12+5),AS623)</f>
        <v>0</v>
      </c>
      <c r="AU623" s="62">
        <f ca="1">IF(AND(AQ623+AS623&gt;0,AR623+AT623&gt;0),COUNTIF(AU$6:AU622,"&gt;0")+1,0)</f>
        <v>0</v>
      </c>
    </row>
    <row r="624" spans="40:47">
      <c r="AN624" s="62">
        <v>18</v>
      </c>
      <c r="AO624" s="62">
        <v>1</v>
      </c>
      <c r="AP624" s="62">
        <v>7</v>
      </c>
      <c r="AQ624" s="64">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62">
        <f ca="1">COUNTIF(INDIRECT("H"&amp;(ROW()+12*(($AN624-1)*3+$AO624)-ROW())/12+5):INDIRECT("S"&amp;(ROW()+12*(($AN624-1)*3+$AO624)-ROW())/12+5),AQ624)</f>
        <v>0</v>
      </c>
      <c r="AS624" s="64">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62">
        <f ca="1">COUNTIF(INDIRECT("U"&amp;(ROW()+12*(($AN624-1)*3+$AO624)-ROW())/12+5):INDIRECT("AF"&amp;(ROW()+12*(($AN624-1)*3+$AO624)-ROW())/12+5),AS624)</f>
        <v>0</v>
      </c>
      <c r="AU624" s="62">
        <f ca="1">IF(AND(AQ624+AS624&gt;0,AR624+AT624&gt;0),COUNTIF(AU$6:AU623,"&gt;0")+1,0)</f>
        <v>0</v>
      </c>
    </row>
    <row r="625" spans="40:47">
      <c r="AN625" s="62">
        <v>18</v>
      </c>
      <c r="AO625" s="62">
        <v>1</v>
      </c>
      <c r="AP625" s="62">
        <v>8</v>
      </c>
      <c r="AQ625" s="64">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62">
        <f ca="1">COUNTIF(INDIRECT("H"&amp;(ROW()+12*(($AN625-1)*3+$AO625)-ROW())/12+5):INDIRECT("S"&amp;(ROW()+12*(($AN625-1)*3+$AO625)-ROW())/12+5),AQ625)</f>
        <v>0</v>
      </c>
      <c r="AS625" s="64">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62">
        <f ca="1">COUNTIF(INDIRECT("U"&amp;(ROW()+12*(($AN625-1)*3+$AO625)-ROW())/12+5):INDIRECT("AF"&amp;(ROW()+12*(($AN625-1)*3+$AO625)-ROW())/12+5),AS625)</f>
        <v>0</v>
      </c>
      <c r="AU625" s="62">
        <f ca="1">IF(AND(AQ625+AS625&gt;0,AR625+AT625&gt;0),COUNTIF(AU$6:AU624,"&gt;0")+1,0)</f>
        <v>0</v>
      </c>
    </row>
    <row r="626" spans="40:47">
      <c r="AN626" s="62">
        <v>18</v>
      </c>
      <c r="AO626" s="62">
        <v>1</v>
      </c>
      <c r="AP626" s="62">
        <v>9</v>
      </c>
      <c r="AQ626" s="64">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62">
        <f ca="1">COUNTIF(INDIRECT("H"&amp;(ROW()+12*(($AN626-1)*3+$AO626)-ROW())/12+5):INDIRECT("S"&amp;(ROW()+12*(($AN626-1)*3+$AO626)-ROW())/12+5),AQ626)</f>
        <v>0</v>
      </c>
      <c r="AS626" s="64">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62">
        <f ca="1">COUNTIF(INDIRECT("U"&amp;(ROW()+12*(($AN626-1)*3+$AO626)-ROW())/12+5):INDIRECT("AF"&amp;(ROW()+12*(($AN626-1)*3+$AO626)-ROW())/12+5),AS626)</f>
        <v>0</v>
      </c>
      <c r="AU626" s="62">
        <f ca="1">IF(AND(AQ626+AS626&gt;0,AR626+AT626&gt;0),COUNTIF(AU$6:AU625,"&gt;0")+1,0)</f>
        <v>0</v>
      </c>
    </row>
    <row r="627" spans="40:47">
      <c r="AN627" s="62">
        <v>18</v>
      </c>
      <c r="AO627" s="62">
        <v>1</v>
      </c>
      <c r="AP627" s="62">
        <v>10</v>
      </c>
      <c r="AQ627" s="64">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62">
        <f ca="1">COUNTIF(INDIRECT("H"&amp;(ROW()+12*(($AN627-1)*3+$AO627)-ROW())/12+5):INDIRECT("S"&amp;(ROW()+12*(($AN627-1)*3+$AO627)-ROW())/12+5),AQ627)</f>
        <v>0</v>
      </c>
      <c r="AS627" s="64">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62">
        <f ca="1">COUNTIF(INDIRECT("U"&amp;(ROW()+12*(($AN627-1)*3+$AO627)-ROW())/12+5):INDIRECT("AF"&amp;(ROW()+12*(($AN627-1)*3+$AO627)-ROW())/12+5),AS627)</f>
        <v>0</v>
      </c>
      <c r="AU627" s="62">
        <f ca="1">IF(AND(AQ627+AS627&gt;0,AR627+AT627&gt;0),COUNTIF(AU$6:AU626,"&gt;0")+1,0)</f>
        <v>0</v>
      </c>
    </row>
    <row r="628" spans="40:47">
      <c r="AN628" s="62">
        <v>18</v>
      </c>
      <c r="AO628" s="62">
        <v>1</v>
      </c>
      <c r="AP628" s="62">
        <v>11</v>
      </c>
      <c r="AQ628" s="64">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62">
        <f ca="1">COUNTIF(INDIRECT("H"&amp;(ROW()+12*(($AN628-1)*3+$AO628)-ROW())/12+5):INDIRECT("S"&amp;(ROW()+12*(($AN628-1)*3+$AO628)-ROW())/12+5),AQ628)</f>
        <v>0</v>
      </c>
      <c r="AS628" s="64">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62">
        <f ca="1">COUNTIF(INDIRECT("U"&amp;(ROW()+12*(($AN628-1)*3+$AO628)-ROW())/12+5):INDIRECT("AF"&amp;(ROW()+12*(($AN628-1)*3+$AO628)-ROW())/12+5),AS628)</f>
        <v>0</v>
      </c>
      <c r="AU628" s="62">
        <f ca="1">IF(AND(AQ628+AS628&gt;0,AR628+AT628&gt;0),COUNTIF(AU$6:AU627,"&gt;0")+1,0)</f>
        <v>0</v>
      </c>
    </row>
    <row r="629" spans="40:47">
      <c r="AN629" s="62">
        <v>18</v>
      </c>
      <c r="AO629" s="62">
        <v>1</v>
      </c>
      <c r="AP629" s="62">
        <v>12</v>
      </c>
      <c r="AQ629" s="64">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62">
        <f ca="1">COUNTIF(INDIRECT("H"&amp;(ROW()+12*(($AN629-1)*3+$AO629)-ROW())/12+5):INDIRECT("S"&amp;(ROW()+12*(($AN629-1)*3+$AO629)-ROW())/12+5),AQ629)</f>
        <v>0</v>
      </c>
      <c r="AS629" s="64">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62">
        <f ca="1">COUNTIF(INDIRECT("U"&amp;(ROW()+12*(($AN629-1)*3+$AO629)-ROW())/12+5):INDIRECT("AF"&amp;(ROW()+12*(($AN629-1)*3+$AO629)-ROW())/12+5),AS629)</f>
        <v>0</v>
      </c>
      <c r="AU629" s="62">
        <f ca="1">IF(AND(AQ629+AS629&gt;0,AR629+AT629&gt;0),COUNTIF(AU$6:AU628,"&gt;0")+1,0)</f>
        <v>0</v>
      </c>
    </row>
    <row r="630" spans="40:47">
      <c r="AN630" s="62">
        <v>18</v>
      </c>
      <c r="AO630" s="62">
        <v>2</v>
      </c>
      <c r="AP630" s="62">
        <v>1</v>
      </c>
      <c r="AQ630" s="64">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62">
        <f ca="1">COUNTIF(INDIRECT("H"&amp;(ROW()+12*(($AN630-1)*3+$AO630)-ROW())/12+5):INDIRECT("S"&amp;(ROW()+12*(($AN630-1)*3+$AO630)-ROW())/12+5),AQ630)</f>
        <v>0</v>
      </c>
      <c r="AS630" s="64">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62">
        <f ca="1">COUNTIF(INDIRECT("U"&amp;(ROW()+12*(($AN630-1)*3+$AO630)-ROW())/12+5):INDIRECT("AF"&amp;(ROW()+12*(($AN630-1)*3+$AO630)-ROW())/12+5),AS630)</f>
        <v>0</v>
      </c>
      <c r="AU630" s="62">
        <f ca="1">IF(AND(AQ630+AS630&gt;0,AR630+AT630&gt;0),COUNTIF(AU$6:AU629,"&gt;0")+1,0)</f>
        <v>0</v>
      </c>
    </row>
    <row r="631" spans="40:47">
      <c r="AN631" s="62">
        <v>18</v>
      </c>
      <c r="AO631" s="62">
        <v>2</v>
      </c>
      <c r="AP631" s="62">
        <v>2</v>
      </c>
      <c r="AQ631" s="64">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62">
        <f ca="1">COUNTIF(INDIRECT("H"&amp;(ROW()+12*(($AN631-1)*3+$AO631)-ROW())/12+5):INDIRECT("S"&amp;(ROW()+12*(($AN631-1)*3+$AO631)-ROW())/12+5),AQ631)</f>
        <v>0</v>
      </c>
      <c r="AS631" s="64">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62">
        <f ca="1">COUNTIF(INDIRECT("U"&amp;(ROW()+12*(($AN631-1)*3+$AO631)-ROW())/12+5):INDIRECT("AF"&amp;(ROW()+12*(($AN631-1)*3+$AO631)-ROW())/12+5),AS631)</f>
        <v>0</v>
      </c>
      <c r="AU631" s="62">
        <f ca="1">IF(AND(AQ631+AS631&gt;0,AR631+AT631&gt;0),COUNTIF(AU$6:AU630,"&gt;0")+1,0)</f>
        <v>0</v>
      </c>
    </row>
    <row r="632" spans="40:47">
      <c r="AN632" s="62">
        <v>18</v>
      </c>
      <c r="AO632" s="62">
        <v>2</v>
      </c>
      <c r="AP632" s="62">
        <v>3</v>
      </c>
      <c r="AQ632" s="64">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62">
        <f ca="1">COUNTIF(INDIRECT("H"&amp;(ROW()+12*(($AN632-1)*3+$AO632)-ROW())/12+5):INDIRECT("S"&amp;(ROW()+12*(($AN632-1)*3+$AO632)-ROW())/12+5),AQ632)</f>
        <v>0</v>
      </c>
      <c r="AS632" s="64">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62">
        <f ca="1">COUNTIF(INDIRECT("U"&amp;(ROW()+12*(($AN632-1)*3+$AO632)-ROW())/12+5):INDIRECT("AF"&amp;(ROW()+12*(($AN632-1)*3+$AO632)-ROW())/12+5),AS632)</f>
        <v>0</v>
      </c>
      <c r="AU632" s="62">
        <f ca="1">IF(AND(AQ632+AS632&gt;0,AR632+AT632&gt;0),COUNTIF(AU$6:AU631,"&gt;0")+1,0)</f>
        <v>0</v>
      </c>
    </row>
    <row r="633" spans="40:47">
      <c r="AN633" s="62">
        <v>18</v>
      </c>
      <c r="AO633" s="62">
        <v>2</v>
      </c>
      <c r="AP633" s="62">
        <v>4</v>
      </c>
      <c r="AQ633" s="64">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62">
        <f ca="1">COUNTIF(INDIRECT("H"&amp;(ROW()+12*(($AN633-1)*3+$AO633)-ROW())/12+5):INDIRECT("S"&amp;(ROW()+12*(($AN633-1)*3+$AO633)-ROW())/12+5),AQ633)</f>
        <v>0</v>
      </c>
      <c r="AS633" s="64">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62">
        <f ca="1">COUNTIF(INDIRECT("U"&amp;(ROW()+12*(($AN633-1)*3+$AO633)-ROW())/12+5):INDIRECT("AF"&amp;(ROW()+12*(($AN633-1)*3+$AO633)-ROW())/12+5),AS633)</f>
        <v>0</v>
      </c>
      <c r="AU633" s="62">
        <f ca="1">IF(AND(AQ633+AS633&gt;0,AR633+AT633&gt;0),COUNTIF(AU$6:AU632,"&gt;0")+1,0)</f>
        <v>0</v>
      </c>
    </row>
    <row r="634" spans="40:47">
      <c r="AN634" s="62">
        <v>18</v>
      </c>
      <c r="AO634" s="62">
        <v>2</v>
      </c>
      <c r="AP634" s="62">
        <v>5</v>
      </c>
      <c r="AQ634" s="64">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62">
        <f ca="1">COUNTIF(INDIRECT("H"&amp;(ROW()+12*(($AN634-1)*3+$AO634)-ROW())/12+5):INDIRECT("S"&amp;(ROW()+12*(($AN634-1)*3+$AO634)-ROW())/12+5),AQ634)</f>
        <v>0</v>
      </c>
      <c r="AS634" s="64">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62">
        <f ca="1">COUNTIF(INDIRECT("U"&amp;(ROW()+12*(($AN634-1)*3+$AO634)-ROW())/12+5):INDIRECT("AF"&amp;(ROW()+12*(($AN634-1)*3+$AO634)-ROW())/12+5),AS634)</f>
        <v>0</v>
      </c>
      <c r="AU634" s="62">
        <f ca="1">IF(AND(AQ634+AS634&gt;0,AR634+AT634&gt;0),COUNTIF(AU$6:AU633,"&gt;0")+1,0)</f>
        <v>0</v>
      </c>
    </row>
    <row r="635" spans="40:47">
      <c r="AN635" s="62">
        <v>18</v>
      </c>
      <c r="AO635" s="62">
        <v>2</v>
      </c>
      <c r="AP635" s="62">
        <v>6</v>
      </c>
      <c r="AQ635" s="64">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62">
        <f ca="1">COUNTIF(INDIRECT("H"&amp;(ROW()+12*(($AN635-1)*3+$AO635)-ROW())/12+5):INDIRECT("S"&amp;(ROW()+12*(($AN635-1)*3+$AO635)-ROW())/12+5),AQ635)</f>
        <v>0</v>
      </c>
      <c r="AS635" s="64">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62">
        <f ca="1">COUNTIF(INDIRECT("U"&amp;(ROW()+12*(($AN635-1)*3+$AO635)-ROW())/12+5):INDIRECT("AF"&amp;(ROW()+12*(($AN635-1)*3+$AO635)-ROW())/12+5),AS635)</f>
        <v>0</v>
      </c>
      <c r="AU635" s="62">
        <f ca="1">IF(AND(AQ635+AS635&gt;0,AR635+AT635&gt;0),COUNTIF(AU$6:AU634,"&gt;0")+1,0)</f>
        <v>0</v>
      </c>
    </row>
    <row r="636" spans="40:47">
      <c r="AN636" s="62">
        <v>18</v>
      </c>
      <c r="AO636" s="62">
        <v>2</v>
      </c>
      <c r="AP636" s="62">
        <v>7</v>
      </c>
      <c r="AQ636" s="64">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62">
        <f ca="1">COUNTIF(INDIRECT("H"&amp;(ROW()+12*(($AN636-1)*3+$AO636)-ROW())/12+5):INDIRECT("S"&amp;(ROW()+12*(($AN636-1)*3+$AO636)-ROW())/12+5),AQ636)</f>
        <v>0</v>
      </c>
      <c r="AS636" s="64">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62">
        <f ca="1">COUNTIF(INDIRECT("U"&amp;(ROW()+12*(($AN636-1)*3+$AO636)-ROW())/12+5):INDIRECT("AF"&amp;(ROW()+12*(($AN636-1)*3+$AO636)-ROW())/12+5),AS636)</f>
        <v>0</v>
      </c>
      <c r="AU636" s="62">
        <f ca="1">IF(AND(AQ636+AS636&gt;0,AR636+AT636&gt;0),COUNTIF(AU$6:AU635,"&gt;0")+1,0)</f>
        <v>0</v>
      </c>
    </row>
    <row r="637" spans="40:47">
      <c r="AN637" s="62">
        <v>18</v>
      </c>
      <c r="AO637" s="62">
        <v>2</v>
      </c>
      <c r="AP637" s="62">
        <v>8</v>
      </c>
      <c r="AQ637" s="64">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62">
        <f ca="1">COUNTIF(INDIRECT("H"&amp;(ROW()+12*(($AN637-1)*3+$AO637)-ROW())/12+5):INDIRECT("S"&amp;(ROW()+12*(($AN637-1)*3+$AO637)-ROW())/12+5),AQ637)</f>
        <v>0</v>
      </c>
      <c r="AS637" s="64">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62">
        <f ca="1">COUNTIF(INDIRECT("U"&amp;(ROW()+12*(($AN637-1)*3+$AO637)-ROW())/12+5):INDIRECT("AF"&amp;(ROW()+12*(($AN637-1)*3+$AO637)-ROW())/12+5),AS637)</f>
        <v>0</v>
      </c>
      <c r="AU637" s="62">
        <f ca="1">IF(AND(AQ637+AS637&gt;0,AR637+AT637&gt;0),COUNTIF(AU$6:AU636,"&gt;0")+1,0)</f>
        <v>0</v>
      </c>
    </row>
    <row r="638" spans="40:47">
      <c r="AN638" s="62">
        <v>18</v>
      </c>
      <c r="AO638" s="62">
        <v>2</v>
      </c>
      <c r="AP638" s="62">
        <v>9</v>
      </c>
      <c r="AQ638" s="64">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62">
        <f ca="1">COUNTIF(INDIRECT("H"&amp;(ROW()+12*(($AN638-1)*3+$AO638)-ROW())/12+5):INDIRECT("S"&amp;(ROW()+12*(($AN638-1)*3+$AO638)-ROW())/12+5),AQ638)</f>
        <v>0</v>
      </c>
      <c r="AS638" s="64">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62">
        <f ca="1">COUNTIF(INDIRECT("U"&amp;(ROW()+12*(($AN638-1)*3+$AO638)-ROW())/12+5):INDIRECT("AF"&amp;(ROW()+12*(($AN638-1)*3+$AO638)-ROW())/12+5),AS638)</f>
        <v>0</v>
      </c>
      <c r="AU638" s="62">
        <f ca="1">IF(AND(AQ638+AS638&gt;0,AR638+AT638&gt;0),COUNTIF(AU$6:AU637,"&gt;0")+1,0)</f>
        <v>0</v>
      </c>
    </row>
    <row r="639" spans="40:47">
      <c r="AN639" s="62">
        <v>18</v>
      </c>
      <c r="AO639" s="62">
        <v>2</v>
      </c>
      <c r="AP639" s="62">
        <v>10</v>
      </c>
      <c r="AQ639" s="64">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62">
        <f ca="1">COUNTIF(INDIRECT("H"&amp;(ROW()+12*(($AN639-1)*3+$AO639)-ROW())/12+5):INDIRECT("S"&amp;(ROW()+12*(($AN639-1)*3+$AO639)-ROW())/12+5),AQ639)</f>
        <v>0</v>
      </c>
      <c r="AS639" s="64">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62">
        <f ca="1">COUNTIF(INDIRECT("U"&amp;(ROW()+12*(($AN639-1)*3+$AO639)-ROW())/12+5):INDIRECT("AF"&amp;(ROW()+12*(($AN639-1)*3+$AO639)-ROW())/12+5),AS639)</f>
        <v>0</v>
      </c>
      <c r="AU639" s="62">
        <f ca="1">IF(AND(AQ639+AS639&gt;0,AR639+AT639&gt;0),COUNTIF(AU$6:AU638,"&gt;0")+1,0)</f>
        <v>0</v>
      </c>
    </row>
    <row r="640" spans="40:47">
      <c r="AN640" s="62">
        <v>18</v>
      </c>
      <c r="AO640" s="62">
        <v>2</v>
      </c>
      <c r="AP640" s="62">
        <v>11</v>
      </c>
      <c r="AQ640" s="64">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62">
        <f ca="1">COUNTIF(INDIRECT("H"&amp;(ROW()+12*(($AN640-1)*3+$AO640)-ROW())/12+5):INDIRECT("S"&amp;(ROW()+12*(($AN640-1)*3+$AO640)-ROW())/12+5),AQ640)</f>
        <v>0</v>
      </c>
      <c r="AS640" s="64">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62">
        <f ca="1">COUNTIF(INDIRECT("U"&amp;(ROW()+12*(($AN640-1)*3+$AO640)-ROW())/12+5):INDIRECT("AF"&amp;(ROW()+12*(($AN640-1)*3+$AO640)-ROW())/12+5),AS640)</f>
        <v>0</v>
      </c>
      <c r="AU640" s="62">
        <f ca="1">IF(AND(AQ640+AS640&gt;0,AR640+AT640&gt;0),COUNTIF(AU$6:AU639,"&gt;0")+1,0)</f>
        <v>0</v>
      </c>
    </row>
    <row r="641" spans="40:47">
      <c r="AN641" s="62">
        <v>18</v>
      </c>
      <c r="AO641" s="62">
        <v>2</v>
      </c>
      <c r="AP641" s="62">
        <v>12</v>
      </c>
      <c r="AQ641" s="64">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62">
        <f ca="1">COUNTIF(INDIRECT("H"&amp;(ROW()+12*(($AN641-1)*3+$AO641)-ROW())/12+5):INDIRECT("S"&amp;(ROW()+12*(($AN641-1)*3+$AO641)-ROW())/12+5),AQ641)</f>
        <v>0</v>
      </c>
      <c r="AS641" s="64">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62">
        <f ca="1">COUNTIF(INDIRECT("U"&amp;(ROW()+12*(($AN641-1)*3+$AO641)-ROW())/12+5):INDIRECT("AF"&amp;(ROW()+12*(($AN641-1)*3+$AO641)-ROW())/12+5),AS641)</f>
        <v>0</v>
      </c>
      <c r="AU641" s="62">
        <f ca="1">IF(AND(AQ641+AS641&gt;0,AR641+AT641&gt;0),COUNTIF(AU$6:AU640,"&gt;0")+1,0)</f>
        <v>0</v>
      </c>
    </row>
    <row r="642" spans="40:47">
      <c r="AN642" s="62">
        <v>18</v>
      </c>
      <c r="AO642" s="62">
        <v>3</v>
      </c>
      <c r="AP642" s="62">
        <v>1</v>
      </c>
      <c r="AQ642" s="64">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62">
        <f ca="1">COUNTIF(INDIRECT("H"&amp;(ROW()+12*(($AN642-1)*3+$AO642)-ROW())/12+5):INDIRECT("S"&amp;(ROW()+12*(($AN642-1)*3+$AO642)-ROW())/12+5),AQ642)</f>
        <v>0</v>
      </c>
      <c r="AS642" s="64">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62">
        <f ca="1">COUNTIF(INDIRECT("U"&amp;(ROW()+12*(($AN642-1)*3+$AO642)-ROW())/12+5):INDIRECT("AF"&amp;(ROW()+12*(($AN642-1)*3+$AO642)-ROW())/12+5),AS642)</f>
        <v>0</v>
      </c>
      <c r="AU642" s="62">
        <f ca="1">IF(AND(AQ642+AS642&gt;0,AR642+AT642&gt;0),COUNTIF(AU$6:AU641,"&gt;0")+1,0)</f>
        <v>0</v>
      </c>
    </row>
    <row r="643" spans="40:47">
      <c r="AN643" s="62">
        <v>18</v>
      </c>
      <c r="AO643" s="62">
        <v>3</v>
      </c>
      <c r="AP643" s="62">
        <v>2</v>
      </c>
      <c r="AQ643" s="64">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62">
        <f ca="1">COUNTIF(INDIRECT("H"&amp;(ROW()+12*(($AN643-1)*3+$AO643)-ROW())/12+5):INDIRECT("S"&amp;(ROW()+12*(($AN643-1)*3+$AO643)-ROW())/12+5),AQ643)</f>
        <v>0</v>
      </c>
      <c r="AS643" s="64">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62">
        <f ca="1">COUNTIF(INDIRECT("U"&amp;(ROW()+12*(($AN643-1)*3+$AO643)-ROW())/12+5):INDIRECT("AF"&amp;(ROW()+12*(($AN643-1)*3+$AO643)-ROW())/12+5),AS643)</f>
        <v>0</v>
      </c>
      <c r="AU643" s="62">
        <f ca="1">IF(AND(AQ643+AS643&gt;0,AR643+AT643&gt;0),COUNTIF(AU$6:AU642,"&gt;0")+1,0)</f>
        <v>0</v>
      </c>
    </row>
    <row r="644" spans="40:47">
      <c r="AN644" s="62">
        <v>18</v>
      </c>
      <c r="AO644" s="62">
        <v>3</v>
      </c>
      <c r="AP644" s="62">
        <v>3</v>
      </c>
      <c r="AQ644" s="64">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62">
        <f ca="1">COUNTIF(INDIRECT("H"&amp;(ROW()+12*(($AN644-1)*3+$AO644)-ROW())/12+5):INDIRECT("S"&amp;(ROW()+12*(($AN644-1)*3+$AO644)-ROW())/12+5),AQ644)</f>
        <v>0</v>
      </c>
      <c r="AS644" s="64">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62">
        <f ca="1">COUNTIF(INDIRECT("U"&amp;(ROW()+12*(($AN644-1)*3+$AO644)-ROW())/12+5):INDIRECT("AF"&amp;(ROW()+12*(($AN644-1)*3+$AO644)-ROW())/12+5),AS644)</f>
        <v>0</v>
      </c>
      <c r="AU644" s="62">
        <f ca="1">IF(AND(AQ644+AS644&gt;0,AR644+AT644&gt;0),COUNTIF(AU$6:AU643,"&gt;0")+1,0)</f>
        <v>0</v>
      </c>
    </row>
    <row r="645" spans="40:47">
      <c r="AN645" s="62">
        <v>18</v>
      </c>
      <c r="AO645" s="62">
        <v>3</v>
      </c>
      <c r="AP645" s="62">
        <v>4</v>
      </c>
      <c r="AQ645" s="64">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62">
        <f ca="1">COUNTIF(INDIRECT("H"&amp;(ROW()+12*(($AN645-1)*3+$AO645)-ROW())/12+5):INDIRECT("S"&amp;(ROW()+12*(($AN645-1)*3+$AO645)-ROW())/12+5),AQ645)</f>
        <v>0</v>
      </c>
      <c r="AS645" s="64">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62">
        <f ca="1">COUNTIF(INDIRECT("U"&amp;(ROW()+12*(($AN645-1)*3+$AO645)-ROW())/12+5):INDIRECT("AF"&amp;(ROW()+12*(($AN645-1)*3+$AO645)-ROW())/12+5),AS645)</f>
        <v>0</v>
      </c>
      <c r="AU645" s="62">
        <f ca="1">IF(AND(AQ645+AS645&gt;0,AR645+AT645&gt;0),COUNTIF(AU$6:AU644,"&gt;0")+1,0)</f>
        <v>0</v>
      </c>
    </row>
    <row r="646" spans="40:47">
      <c r="AN646" s="62">
        <v>18</v>
      </c>
      <c r="AO646" s="62">
        <v>3</v>
      </c>
      <c r="AP646" s="62">
        <v>5</v>
      </c>
      <c r="AQ646" s="64">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62">
        <f ca="1">COUNTIF(INDIRECT("H"&amp;(ROW()+12*(($AN646-1)*3+$AO646)-ROW())/12+5):INDIRECT("S"&amp;(ROW()+12*(($AN646-1)*3+$AO646)-ROW())/12+5),AQ646)</f>
        <v>0</v>
      </c>
      <c r="AS646" s="64">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62">
        <f ca="1">COUNTIF(INDIRECT("U"&amp;(ROW()+12*(($AN646-1)*3+$AO646)-ROW())/12+5):INDIRECT("AF"&amp;(ROW()+12*(($AN646-1)*3+$AO646)-ROW())/12+5),AS646)</f>
        <v>0</v>
      </c>
      <c r="AU646" s="62">
        <f ca="1">IF(AND(AQ646+AS646&gt;0,AR646+AT646&gt;0),COUNTIF(AU$6:AU645,"&gt;0")+1,0)</f>
        <v>0</v>
      </c>
    </row>
    <row r="647" spans="40:47">
      <c r="AN647" s="62">
        <v>18</v>
      </c>
      <c r="AO647" s="62">
        <v>3</v>
      </c>
      <c r="AP647" s="62">
        <v>6</v>
      </c>
      <c r="AQ647" s="64">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62">
        <f ca="1">COUNTIF(INDIRECT("H"&amp;(ROW()+12*(($AN647-1)*3+$AO647)-ROW())/12+5):INDIRECT("S"&amp;(ROW()+12*(($AN647-1)*3+$AO647)-ROW())/12+5),AQ647)</f>
        <v>0</v>
      </c>
      <c r="AS647" s="64">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62">
        <f ca="1">COUNTIF(INDIRECT("U"&amp;(ROW()+12*(($AN647-1)*3+$AO647)-ROW())/12+5):INDIRECT("AF"&amp;(ROW()+12*(($AN647-1)*3+$AO647)-ROW())/12+5),AS647)</f>
        <v>0</v>
      </c>
      <c r="AU647" s="62">
        <f ca="1">IF(AND(AQ647+AS647&gt;0,AR647+AT647&gt;0),COUNTIF(AU$6:AU646,"&gt;0")+1,0)</f>
        <v>0</v>
      </c>
    </row>
    <row r="648" spans="40:47">
      <c r="AN648" s="62">
        <v>18</v>
      </c>
      <c r="AO648" s="62">
        <v>3</v>
      </c>
      <c r="AP648" s="62">
        <v>7</v>
      </c>
      <c r="AQ648" s="64">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62">
        <f ca="1">COUNTIF(INDIRECT("H"&amp;(ROW()+12*(($AN648-1)*3+$AO648)-ROW())/12+5):INDIRECT("S"&amp;(ROW()+12*(($AN648-1)*3+$AO648)-ROW())/12+5),AQ648)</f>
        <v>0</v>
      </c>
      <c r="AS648" s="64">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62">
        <f ca="1">COUNTIF(INDIRECT("U"&amp;(ROW()+12*(($AN648-1)*3+$AO648)-ROW())/12+5):INDIRECT("AF"&amp;(ROW()+12*(($AN648-1)*3+$AO648)-ROW())/12+5),AS648)</f>
        <v>0</v>
      </c>
      <c r="AU648" s="62">
        <f ca="1">IF(AND(AQ648+AS648&gt;0,AR648+AT648&gt;0),COUNTIF(AU$6:AU647,"&gt;0")+1,0)</f>
        <v>0</v>
      </c>
    </row>
    <row r="649" spans="40:47">
      <c r="AN649" s="62">
        <v>18</v>
      </c>
      <c r="AO649" s="62">
        <v>3</v>
      </c>
      <c r="AP649" s="62">
        <v>8</v>
      </c>
      <c r="AQ649" s="64">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62">
        <f ca="1">COUNTIF(INDIRECT("H"&amp;(ROW()+12*(($AN649-1)*3+$AO649)-ROW())/12+5):INDIRECT("S"&amp;(ROW()+12*(($AN649-1)*3+$AO649)-ROW())/12+5),AQ649)</f>
        <v>0</v>
      </c>
      <c r="AS649" s="64">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62">
        <f ca="1">COUNTIF(INDIRECT("U"&amp;(ROW()+12*(($AN649-1)*3+$AO649)-ROW())/12+5):INDIRECT("AF"&amp;(ROW()+12*(($AN649-1)*3+$AO649)-ROW())/12+5),AS649)</f>
        <v>0</v>
      </c>
      <c r="AU649" s="62">
        <f ca="1">IF(AND(AQ649+AS649&gt;0,AR649+AT649&gt;0),COUNTIF(AU$6:AU648,"&gt;0")+1,0)</f>
        <v>0</v>
      </c>
    </row>
    <row r="650" spans="40:47">
      <c r="AN650" s="62">
        <v>18</v>
      </c>
      <c r="AO650" s="62">
        <v>3</v>
      </c>
      <c r="AP650" s="62">
        <v>9</v>
      </c>
      <c r="AQ650" s="64">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62">
        <f ca="1">COUNTIF(INDIRECT("H"&amp;(ROW()+12*(($AN650-1)*3+$AO650)-ROW())/12+5):INDIRECT("S"&amp;(ROW()+12*(($AN650-1)*3+$AO650)-ROW())/12+5),AQ650)</f>
        <v>0</v>
      </c>
      <c r="AS650" s="64">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62">
        <f ca="1">COUNTIF(INDIRECT("U"&amp;(ROW()+12*(($AN650-1)*3+$AO650)-ROW())/12+5):INDIRECT("AF"&amp;(ROW()+12*(($AN650-1)*3+$AO650)-ROW())/12+5),AS650)</f>
        <v>0</v>
      </c>
      <c r="AU650" s="62">
        <f ca="1">IF(AND(AQ650+AS650&gt;0,AR650+AT650&gt;0),COUNTIF(AU$6:AU649,"&gt;0")+1,0)</f>
        <v>0</v>
      </c>
    </row>
    <row r="651" spans="40:47">
      <c r="AN651" s="62">
        <v>18</v>
      </c>
      <c r="AO651" s="62">
        <v>3</v>
      </c>
      <c r="AP651" s="62">
        <v>10</v>
      </c>
      <c r="AQ651" s="64">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62">
        <f ca="1">COUNTIF(INDIRECT("H"&amp;(ROW()+12*(($AN651-1)*3+$AO651)-ROW())/12+5):INDIRECT("S"&amp;(ROW()+12*(($AN651-1)*3+$AO651)-ROW())/12+5),AQ651)</f>
        <v>0</v>
      </c>
      <c r="AS651" s="64">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62">
        <f ca="1">COUNTIF(INDIRECT("U"&amp;(ROW()+12*(($AN651-1)*3+$AO651)-ROW())/12+5):INDIRECT("AF"&amp;(ROW()+12*(($AN651-1)*3+$AO651)-ROW())/12+5),AS651)</f>
        <v>0</v>
      </c>
      <c r="AU651" s="62">
        <f ca="1">IF(AND(AQ651+AS651&gt;0,AR651+AT651&gt;0),COUNTIF(AU$6:AU650,"&gt;0")+1,0)</f>
        <v>0</v>
      </c>
    </row>
    <row r="652" spans="40:47">
      <c r="AN652" s="62">
        <v>18</v>
      </c>
      <c r="AO652" s="62">
        <v>3</v>
      </c>
      <c r="AP652" s="62">
        <v>11</v>
      </c>
      <c r="AQ652" s="64">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62">
        <f ca="1">COUNTIF(INDIRECT("H"&amp;(ROW()+12*(($AN652-1)*3+$AO652)-ROW())/12+5):INDIRECT("S"&amp;(ROW()+12*(($AN652-1)*3+$AO652)-ROW())/12+5),AQ652)</f>
        <v>0</v>
      </c>
      <c r="AS652" s="64">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62">
        <f ca="1">COUNTIF(INDIRECT("U"&amp;(ROW()+12*(($AN652-1)*3+$AO652)-ROW())/12+5):INDIRECT("AF"&amp;(ROW()+12*(($AN652-1)*3+$AO652)-ROW())/12+5),AS652)</f>
        <v>0</v>
      </c>
      <c r="AU652" s="62">
        <f ca="1">IF(AND(AQ652+AS652&gt;0,AR652+AT652&gt;0),COUNTIF(AU$6:AU651,"&gt;0")+1,0)</f>
        <v>0</v>
      </c>
    </row>
    <row r="653" spans="40:47">
      <c r="AN653" s="62">
        <v>18</v>
      </c>
      <c r="AO653" s="62">
        <v>3</v>
      </c>
      <c r="AP653" s="62">
        <v>12</v>
      </c>
      <c r="AQ653" s="64">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62">
        <f ca="1">COUNTIF(INDIRECT("H"&amp;(ROW()+12*(($AN653-1)*3+$AO653)-ROW())/12+5):INDIRECT("S"&amp;(ROW()+12*(($AN653-1)*3+$AO653)-ROW())/12+5),AQ653)</f>
        <v>0</v>
      </c>
      <c r="AS653" s="64">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62">
        <f ca="1">COUNTIF(INDIRECT("U"&amp;(ROW()+12*(($AN653-1)*3+$AO653)-ROW())/12+5):INDIRECT("AF"&amp;(ROW()+12*(($AN653-1)*3+$AO653)-ROW())/12+5),AS653)</f>
        <v>0</v>
      </c>
      <c r="AU653" s="62">
        <f ca="1">IF(AND(AQ653+AS653&gt;0,AR653+AT653&gt;0),COUNTIF(AU$6:AU652,"&gt;0")+1,0)</f>
        <v>0</v>
      </c>
    </row>
    <row r="654" spans="40:47">
      <c r="AN654" s="62">
        <v>19</v>
      </c>
      <c r="AO654" s="62">
        <v>1</v>
      </c>
      <c r="AP654" s="62">
        <v>1</v>
      </c>
      <c r="AQ654" s="64">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62">
        <f ca="1">COUNTIF(INDIRECT("H"&amp;(ROW()+12*(($AN654-1)*3+$AO654)-ROW())/12+5):INDIRECT("S"&amp;(ROW()+12*(($AN654-1)*3+$AO654)-ROW())/12+5),AQ654)</f>
        <v>0</v>
      </c>
      <c r="AS654" s="64">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62">
        <f ca="1">COUNTIF(INDIRECT("U"&amp;(ROW()+12*(($AN654-1)*3+$AO654)-ROW())/12+5):INDIRECT("AF"&amp;(ROW()+12*(($AN654-1)*3+$AO654)-ROW())/12+5),AS654)</f>
        <v>0</v>
      </c>
      <c r="AU654" s="62">
        <f ca="1">IF(AND(AQ654+AS654&gt;0,AR654+AT654&gt;0),COUNTIF(AU$6:AU653,"&gt;0")+1,0)</f>
        <v>0</v>
      </c>
    </row>
    <row r="655" spans="40:47">
      <c r="AN655" s="62">
        <v>19</v>
      </c>
      <c r="AO655" s="62">
        <v>1</v>
      </c>
      <c r="AP655" s="62">
        <v>2</v>
      </c>
      <c r="AQ655" s="64">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62">
        <f ca="1">COUNTIF(INDIRECT("H"&amp;(ROW()+12*(($AN655-1)*3+$AO655)-ROW())/12+5):INDIRECT("S"&amp;(ROW()+12*(($AN655-1)*3+$AO655)-ROW())/12+5),AQ655)</f>
        <v>0</v>
      </c>
      <c r="AS655" s="64">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62">
        <f ca="1">COUNTIF(INDIRECT("U"&amp;(ROW()+12*(($AN655-1)*3+$AO655)-ROW())/12+5):INDIRECT("AF"&amp;(ROW()+12*(($AN655-1)*3+$AO655)-ROW())/12+5),AS655)</f>
        <v>0</v>
      </c>
      <c r="AU655" s="62">
        <f ca="1">IF(AND(AQ655+AS655&gt;0,AR655+AT655&gt;0),COUNTIF(AU$6:AU654,"&gt;0")+1,0)</f>
        <v>0</v>
      </c>
    </row>
    <row r="656" spans="40:47">
      <c r="AN656" s="62">
        <v>19</v>
      </c>
      <c r="AO656" s="62">
        <v>1</v>
      </c>
      <c r="AP656" s="62">
        <v>3</v>
      </c>
      <c r="AQ656" s="64">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62">
        <f ca="1">COUNTIF(INDIRECT("H"&amp;(ROW()+12*(($AN656-1)*3+$AO656)-ROW())/12+5):INDIRECT("S"&amp;(ROW()+12*(($AN656-1)*3+$AO656)-ROW())/12+5),AQ656)</f>
        <v>0</v>
      </c>
      <c r="AS656" s="64">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62">
        <f ca="1">COUNTIF(INDIRECT("U"&amp;(ROW()+12*(($AN656-1)*3+$AO656)-ROW())/12+5):INDIRECT("AF"&amp;(ROW()+12*(($AN656-1)*3+$AO656)-ROW())/12+5),AS656)</f>
        <v>0</v>
      </c>
      <c r="AU656" s="62">
        <f ca="1">IF(AND(AQ656+AS656&gt;0,AR656+AT656&gt;0),COUNTIF(AU$6:AU655,"&gt;0")+1,0)</f>
        <v>0</v>
      </c>
    </row>
    <row r="657" spans="40:47">
      <c r="AN657" s="62">
        <v>19</v>
      </c>
      <c r="AO657" s="62">
        <v>1</v>
      </c>
      <c r="AP657" s="62">
        <v>4</v>
      </c>
      <c r="AQ657" s="64">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62">
        <f ca="1">COUNTIF(INDIRECT("H"&amp;(ROW()+12*(($AN657-1)*3+$AO657)-ROW())/12+5):INDIRECT("S"&amp;(ROW()+12*(($AN657-1)*3+$AO657)-ROW())/12+5),AQ657)</f>
        <v>0</v>
      </c>
      <c r="AS657" s="64">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62">
        <f ca="1">COUNTIF(INDIRECT("U"&amp;(ROW()+12*(($AN657-1)*3+$AO657)-ROW())/12+5):INDIRECT("AF"&amp;(ROW()+12*(($AN657-1)*3+$AO657)-ROW())/12+5),AS657)</f>
        <v>0</v>
      </c>
      <c r="AU657" s="62">
        <f ca="1">IF(AND(AQ657+AS657&gt;0,AR657+AT657&gt;0),COUNTIF(AU$6:AU656,"&gt;0")+1,0)</f>
        <v>0</v>
      </c>
    </row>
    <row r="658" spans="40:47">
      <c r="AN658" s="62">
        <v>19</v>
      </c>
      <c r="AO658" s="62">
        <v>1</v>
      </c>
      <c r="AP658" s="62">
        <v>5</v>
      </c>
      <c r="AQ658" s="64">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62">
        <f ca="1">COUNTIF(INDIRECT("H"&amp;(ROW()+12*(($AN658-1)*3+$AO658)-ROW())/12+5):INDIRECT("S"&amp;(ROW()+12*(($AN658-1)*3+$AO658)-ROW())/12+5),AQ658)</f>
        <v>0</v>
      </c>
      <c r="AS658" s="64">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62">
        <f ca="1">COUNTIF(INDIRECT("U"&amp;(ROW()+12*(($AN658-1)*3+$AO658)-ROW())/12+5):INDIRECT("AF"&amp;(ROW()+12*(($AN658-1)*3+$AO658)-ROW())/12+5),AS658)</f>
        <v>0</v>
      </c>
      <c r="AU658" s="62">
        <f ca="1">IF(AND(AQ658+AS658&gt;0,AR658+AT658&gt;0),COUNTIF(AU$6:AU657,"&gt;0")+1,0)</f>
        <v>0</v>
      </c>
    </row>
    <row r="659" spans="40:47">
      <c r="AN659" s="62">
        <v>19</v>
      </c>
      <c r="AO659" s="62">
        <v>1</v>
      </c>
      <c r="AP659" s="62">
        <v>6</v>
      </c>
      <c r="AQ659" s="64">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62">
        <f ca="1">COUNTIF(INDIRECT("H"&amp;(ROW()+12*(($AN659-1)*3+$AO659)-ROW())/12+5):INDIRECT("S"&amp;(ROW()+12*(($AN659-1)*3+$AO659)-ROW())/12+5),AQ659)</f>
        <v>0</v>
      </c>
      <c r="AS659" s="64">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62">
        <f ca="1">COUNTIF(INDIRECT("U"&amp;(ROW()+12*(($AN659-1)*3+$AO659)-ROW())/12+5):INDIRECT("AF"&amp;(ROW()+12*(($AN659-1)*3+$AO659)-ROW())/12+5),AS659)</f>
        <v>0</v>
      </c>
      <c r="AU659" s="62">
        <f ca="1">IF(AND(AQ659+AS659&gt;0,AR659+AT659&gt;0),COUNTIF(AU$6:AU658,"&gt;0")+1,0)</f>
        <v>0</v>
      </c>
    </row>
    <row r="660" spans="40:47">
      <c r="AN660" s="62">
        <v>19</v>
      </c>
      <c r="AO660" s="62">
        <v>1</v>
      </c>
      <c r="AP660" s="62">
        <v>7</v>
      </c>
      <c r="AQ660" s="64">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62">
        <f ca="1">COUNTIF(INDIRECT("H"&amp;(ROW()+12*(($AN660-1)*3+$AO660)-ROW())/12+5):INDIRECT("S"&amp;(ROW()+12*(($AN660-1)*3+$AO660)-ROW())/12+5),AQ660)</f>
        <v>0</v>
      </c>
      <c r="AS660" s="64">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62">
        <f ca="1">COUNTIF(INDIRECT("U"&amp;(ROW()+12*(($AN660-1)*3+$AO660)-ROW())/12+5):INDIRECT("AF"&amp;(ROW()+12*(($AN660-1)*3+$AO660)-ROW())/12+5),AS660)</f>
        <v>0</v>
      </c>
      <c r="AU660" s="62">
        <f ca="1">IF(AND(AQ660+AS660&gt;0,AR660+AT660&gt;0),COUNTIF(AU$6:AU659,"&gt;0")+1,0)</f>
        <v>0</v>
      </c>
    </row>
    <row r="661" spans="40:47">
      <c r="AN661" s="62">
        <v>19</v>
      </c>
      <c r="AO661" s="62">
        <v>1</v>
      </c>
      <c r="AP661" s="62">
        <v>8</v>
      </c>
      <c r="AQ661" s="64">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62">
        <f ca="1">COUNTIF(INDIRECT("H"&amp;(ROW()+12*(($AN661-1)*3+$AO661)-ROW())/12+5):INDIRECT("S"&amp;(ROW()+12*(($AN661-1)*3+$AO661)-ROW())/12+5),AQ661)</f>
        <v>0</v>
      </c>
      <c r="AS661" s="64">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62">
        <f ca="1">COUNTIF(INDIRECT("U"&amp;(ROW()+12*(($AN661-1)*3+$AO661)-ROW())/12+5):INDIRECT("AF"&amp;(ROW()+12*(($AN661-1)*3+$AO661)-ROW())/12+5),AS661)</f>
        <v>0</v>
      </c>
      <c r="AU661" s="62">
        <f ca="1">IF(AND(AQ661+AS661&gt;0,AR661+AT661&gt;0),COUNTIF(AU$6:AU660,"&gt;0")+1,0)</f>
        <v>0</v>
      </c>
    </row>
    <row r="662" spans="40:47">
      <c r="AN662" s="62">
        <v>19</v>
      </c>
      <c r="AO662" s="62">
        <v>1</v>
      </c>
      <c r="AP662" s="62">
        <v>9</v>
      </c>
      <c r="AQ662" s="64">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62">
        <f ca="1">COUNTIF(INDIRECT("H"&amp;(ROW()+12*(($AN662-1)*3+$AO662)-ROW())/12+5):INDIRECT("S"&amp;(ROW()+12*(($AN662-1)*3+$AO662)-ROW())/12+5),AQ662)</f>
        <v>0</v>
      </c>
      <c r="AS662" s="64">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62">
        <f ca="1">COUNTIF(INDIRECT("U"&amp;(ROW()+12*(($AN662-1)*3+$AO662)-ROW())/12+5):INDIRECT("AF"&amp;(ROW()+12*(($AN662-1)*3+$AO662)-ROW())/12+5),AS662)</f>
        <v>0</v>
      </c>
      <c r="AU662" s="62">
        <f ca="1">IF(AND(AQ662+AS662&gt;0,AR662+AT662&gt;0),COUNTIF(AU$6:AU661,"&gt;0")+1,0)</f>
        <v>0</v>
      </c>
    </row>
    <row r="663" spans="40:47">
      <c r="AN663" s="62">
        <v>19</v>
      </c>
      <c r="AO663" s="62">
        <v>1</v>
      </c>
      <c r="AP663" s="62">
        <v>10</v>
      </c>
      <c r="AQ663" s="64">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62">
        <f ca="1">COUNTIF(INDIRECT("H"&amp;(ROW()+12*(($AN663-1)*3+$AO663)-ROW())/12+5):INDIRECT("S"&amp;(ROW()+12*(($AN663-1)*3+$AO663)-ROW())/12+5),AQ663)</f>
        <v>0</v>
      </c>
      <c r="AS663" s="64">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62">
        <f ca="1">COUNTIF(INDIRECT("U"&amp;(ROW()+12*(($AN663-1)*3+$AO663)-ROW())/12+5):INDIRECT("AF"&amp;(ROW()+12*(($AN663-1)*3+$AO663)-ROW())/12+5),AS663)</f>
        <v>0</v>
      </c>
      <c r="AU663" s="62">
        <f ca="1">IF(AND(AQ663+AS663&gt;0,AR663+AT663&gt;0),COUNTIF(AU$6:AU662,"&gt;0")+1,0)</f>
        <v>0</v>
      </c>
    </row>
    <row r="664" spans="40:47">
      <c r="AN664" s="62">
        <v>19</v>
      </c>
      <c r="AO664" s="62">
        <v>1</v>
      </c>
      <c r="AP664" s="62">
        <v>11</v>
      </c>
      <c r="AQ664" s="64">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62">
        <f ca="1">COUNTIF(INDIRECT("H"&amp;(ROW()+12*(($AN664-1)*3+$AO664)-ROW())/12+5):INDIRECT("S"&amp;(ROW()+12*(($AN664-1)*3+$AO664)-ROW())/12+5),AQ664)</f>
        <v>0</v>
      </c>
      <c r="AS664" s="64">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62">
        <f ca="1">COUNTIF(INDIRECT("U"&amp;(ROW()+12*(($AN664-1)*3+$AO664)-ROW())/12+5):INDIRECT("AF"&amp;(ROW()+12*(($AN664-1)*3+$AO664)-ROW())/12+5),AS664)</f>
        <v>0</v>
      </c>
      <c r="AU664" s="62">
        <f ca="1">IF(AND(AQ664+AS664&gt;0,AR664+AT664&gt;0),COUNTIF(AU$6:AU663,"&gt;0")+1,0)</f>
        <v>0</v>
      </c>
    </row>
    <row r="665" spans="40:47">
      <c r="AN665" s="62">
        <v>19</v>
      </c>
      <c r="AO665" s="62">
        <v>1</v>
      </c>
      <c r="AP665" s="62">
        <v>12</v>
      </c>
      <c r="AQ665" s="64">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62">
        <f ca="1">COUNTIF(INDIRECT("H"&amp;(ROW()+12*(($AN665-1)*3+$AO665)-ROW())/12+5):INDIRECT("S"&amp;(ROW()+12*(($AN665-1)*3+$AO665)-ROW())/12+5),AQ665)</f>
        <v>0</v>
      </c>
      <c r="AS665" s="64">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62">
        <f ca="1">COUNTIF(INDIRECT("U"&amp;(ROW()+12*(($AN665-1)*3+$AO665)-ROW())/12+5):INDIRECT("AF"&amp;(ROW()+12*(($AN665-1)*3+$AO665)-ROW())/12+5),AS665)</f>
        <v>0</v>
      </c>
      <c r="AU665" s="62">
        <f ca="1">IF(AND(AQ665+AS665&gt;0,AR665+AT665&gt;0),COUNTIF(AU$6:AU664,"&gt;0")+1,0)</f>
        <v>0</v>
      </c>
    </row>
    <row r="666" spans="40:47">
      <c r="AN666" s="62">
        <v>19</v>
      </c>
      <c r="AO666" s="62">
        <v>2</v>
      </c>
      <c r="AP666" s="62">
        <v>1</v>
      </c>
      <c r="AQ666" s="64">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62">
        <f ca="1">COUNTIF(INDIRECT("H"&amp;(ROW()+12*(($AN666-1)*3+$AO666)-ROW())/12+5):INDIRECT("S"&amp;(ROW()+12*(($AN666-1)*3+$AO666)-ROW())/12+5),AQ666)</f>
        <v>0</v>
      </c>
      <c r="AS666" s="64">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62">
        <f ca="1">COUNTIF(INDIRECT("U"&amp;(ROW()+12*(($AN666-1)*3+$AO666)-ROW())/12+5):INDIRECT("AF"&amp;(ROW()+12*(($AN666-1)*3+$AO666)-ROW())/12+5),AS666)</f>
        <v>0</v>
      </c>
      <c r="AU666" s="62">
        <f ca="1">IF(AND(AQ666+AS666&gt;0,AR666+AT666&gt;0),COUNTIF(AU$6:AU665,"&gt;0")+1,0)</f>
        <v>0</v>
      </c>
    </row>
    <row r="667" spans="40:47">
      <c r="AN667" s="62">
        <v>19</v>
      </c>
      <c r="AO667" s="62">
        <v>2</v>
      </c>
      <c r="AP667" s="62">
        <v>2</v>
      </c>
      <c r="AQ667" s="64">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62">
        <f ca="1">COUNTIF(INDIRECT("H"&amp;(ROW()+12*(($AN667-1)*3+$AO667)-ROW())/12+5):INDIRECT("S"&amp;(ROW()+12*(($AN667-1)*3+$AO667)-ROW())/12+5),AQ667)</f>
        <v>0</v>
      </c>
      <c r="AS667" s="64">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62">
        <f ca="1">COUNTIF(INDIRECT("U"&amp;(ROW()+12*(($AN667-1)*3+$AO667)-ROW())/12+5):INDIRECT("AF"&amp;(ROW()+12*(($AN667-1)*3+$AO667)-ROW())/12+5),AS667)</f>
        <v>0</v>
      </c>
      <c r="AU667" s="62">
        <f ca="1">IF(AND(AQ667+AS667&gt;0,AR667+AT667&gt;0),COUNTIF(AU$6:AU666,"&gt;0")+1,0)</f>
        <v>0</v>
      </c>
    </row>
    <row r="668" spans="40:47">
      <c r="AN668" s="62">
        <v>19</v>
      </c>
      <c r="AO668" s="62">
        <v>2</v>
      </c>
      <c r="AP668" s="62">
        <v>3</v>
      </c>
      <c r="AQ668" s="64">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62">
        <f ca="1">COUNTIF(INDIRECT("H"&amp;(ROW()+12*(($AN668-1)*3+$AO668)-ROW())/12+5):INDIRECT("S"&amp;(ROW()+12*(($AN668-1)*3+$AO668)-ROW())/12+5),AQ668)</f>
        <v>0</v>
      </c>
      <c r="AS668" s="64">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62">
        <f ca="1">COUNTIF(INDIRECT("U"&amp;(ROW()+12*(($AN668-1)*3+$AO668)-ROW())/12+5):INDIRECT("AF"&amp;(ROW()+12*(($AN668-1)*3+$AO668)-ROW())/12+5),AS668)</f>
        <v>0</v>
      </c>
      <c r="AU668" s="62">
        <f ca="1">IF(AND(AQ668+AS668&gt;0,AR668+AT668&gt;0),COUNTIF(AU$6:AU667,"&gt;0")+1,0)</f>
        <v>0</v>
      </c>
    </row>
    <row r="669" spans="40:47">
      <c r="AN669" s="62">
        <v>19</v>
      </c>
      <c r="AO669" s="62">
        <v>2</v>
      </c>
      <c r="AP669" s="62">
        <v>4</v>
      </c>
      <c r="AQ669" s="64">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62">
        <f ca="1">COUNTIF(INDIRECT("H"&amp;(ROW()+12*(($AN669-1)*3+$AO669)-ROW())/12+5):INDIRECT("S"&amp;(ROW()+12*(($AN669-1)*3+$AO669)-ROW())/12+5),AQ669)</f>
        <v>0</v>
      </c>
      <c r="AS669" s="64">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62">
        <f ca="1">COUNTIF(INDIRECT("U"&amp;(ROW()+12*(($AN669-1)*3+$AO669)-ROW())/12+5):INDIRECT("AF"&amp;(ROW()+12*(($AN669-1)*3+$AO669)-ROW())/12+5),AS669)</f>
        <v>0</v>
      </c>
      <c r="AU669" s="62">
        <f ca="1">IF(AND(AQ669+AS669&gt;0,AR669+AT669&gt;0),COUNTIF(AU$6:AU668,"&gt;0")+1,0)</f>
        <v>0</v>
      </c>
    </row>
    <row r="670" spans="40:47">
      <c r="AN670" s="62">
        <v>19</v>
      </c>
      <c r="AO670" s="62">
        <v>2</v>
      </c>
      <c r="AP670" s="62">
        <v>5</v>
      </c>
      <c r="AQ670" s="64">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62">
        <f ca="1">COUNTIF(INDIRECT("H"&amp;(ROW()+12*(($AN670-1)*3+$AO670)-ROW())/12+5):INDIRECT("S"&amp;(ROW()+12*(($AN670-1)*3+$AO670)-ROW())/12+5),AQ670)</f>
        <v>0</v>
      </c>
      <c r="AS670" s="64">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62">
        <f ca="1">COUNTIF(INDIRECT("U"&amp;(ROW()+12*(($AN670-1)*3+$AO670)-ROW())/12+5):INDIRECT("AF"&amp;(ROW()+12*(($AN670-1)*3+$AO670)-ROW())/12+5),AS670)</f>
        <v>0</v>
      </c>
      <c r="AU670" s="62">
        <f ca="1">IF(AND(AQ670+AS670&gt;0,AR670+AT670&gt;0),COUNTIF(AU$6:AU669,"&gt;0")+1,0)</f>
        <v>0</v>
      </c>
    </row>
    <row r="671" spans="40:47">
      <c r="AN671" s="62">
        <v>19</v>
      </c>
      <c r="AO671" s="62">
        <v>2</v>
      </c>
      <c r="AP671" s="62">
        <v>6</v>
      </c>
      <c r="AQ671" s="64">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62">
        <f ca="1">COUNTIF(INDIRECT("H"&amp;(ROW()+12*(($AN671-1)*3+$AO671)-ROW())/12+5):INDIRECT("S"&amp;(ROW()+12*(($AN671-1)*3+$AO671)-ROW())/12+5),AQ671)</f>
        <v>0</v>
      </c>
      <c r="AS671" s="64">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62">
        <f ca="1">COUNTIF(INDIRECT("U"&amp;(ROW()+12*(($AN671-1)*3+$AO671)-ROW())/12+5):INDIRECT("AF"&amp;(ROW()+12*(($AN671-1)*3+$AO671)-ROW())/12+5),AS671)</f>
        <v>0</v>
      </c>
      <c r="AU671" s="62">
        <f ca="1">IF(AND(AQ671+AS671&gt;0,AR671+AT671&gt;0),COUNTIF(AU$6:AU670,"&gt;0")+1,0)</f>
        <v>0</v>
      </c>
    </row>
    <row r="672" spans="40:47">
      <c r="AN672" s="62">
        <v>19</v>
      </c>
      <c r="AO672" s="62">
        <v>2</v>
      </c>
      <c r="AP672" s="62">
        <v>7</v>
      </c>
      <c r="AQ672" s="64">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62">
        <f ca="1">COUNTIF(INDIRECT("H"&amp;(ROW()+12*(($AN672-1)*3+$AO672)-ROW())/12+5):INDIRECT("S"&amp;(ROW()+12*(($AN672-1)*3+$AO672)-ROW())/12+5),AQ672)</f>
        <v>0</v>
      </c>
      <c r="AS672" s="64">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62">
        <f ca="1">COUNTIF(INDIRECT("U"&amp;(ROW()+12*(($AN672-1)*3+$AO672)-ROW())/12+5):INDIRECT("AF"&amp;(ROW()+12*(($AN672-1)*3+$AO672)-ROW())/12+5),AS672)</f>
        <v>0</v>
      </c>
      <c r="AU672" s="62">
        <f ca="1">IF(AND(AQ672+AS672&gt;0,AR672+AT672&gt;0),COUNTIF(AU$6:AU671,"&gt;0")+1,0)</f>
        <v>0</v>
      </c>
    </row>
    <row r="673" spans="40:47">
      <c r="AN673" s="62">
        <v>19</v>
      </c>
      <c r="AO673" s="62">
        <v>2</v>
      </c>
      <c r="AP673" s="62">
        <v>8</v>
      </c>
      <c r="AQ673" s="64">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62">
        <f ca="1">COUNTIF(INDIRECT("H"&amp;(ROW()+12*(($AN673-1)*3+$AO673)-ROW())/12+5):INDIRECT("S"&amp;(ROW()+12*(($AN673-1)*3+$AO673)-ROW())/12+5),AQ673)</f>
        <v>0</v>
      </c>
      <c r="AS673" s="64">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62">
        <f ca="1">COUNTIF(INDIRECT("U"&amp;(ROW()+12*(($AN673-1)*3+$AO673)-ROW())/12+5):INDIRECT("AF"&amp;(ROW()+12*(($AN673-1)*3+$AO673)-ROW())/12+5),AS673)</f>
        <v>0</v>
      </c>
      <c r="AU673" s="62">
        <f ca="1">IF(AND(AQ673+AS673&gt;0,AR673+AT673&gt;0),COUNTIF(AU$6:AU672,"&gt;0")+1,0)</f>
        <v>0</v>
      </c>
    </row>
    <row r="674" spans="40:47">
      <c r="AN674" s="62">
        <v>19</v>
      </c>
      <c r="AO674" s="62">
        <v>2</v>
      </c>
      <c r="AP674" s="62">
        <v>9</v>
      </c>
      <c r="AQ674" s="64">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62">
        <f ca="1">COUNTIF(INDIRECT("H"&amp;(ROW()+12*(($AN674-1)*3+$AO674)-ROW())/12+5):INDIRECT("S"&amp;(ROW()+12*(($AN674-1)*3+$AO674)-ROW())/12+5),AQ674)</f>
        <v>0</v>
      </c>
      <c r="AS674" s="64">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62">
        <f ca="1">COUNTIF(INDIRECT("U"&amp;(ROW()+12*(($AN674-1)*3+$AO674)-ROW())/12+5):INDIRECT("AF"&amp;(ROW()+12*(($AN674-1)*3+$AO674)-ROW())/12+5),AS674)</f>
        <v>0</v>
      </c>
      <c r="AU674" s="62">
        <f ca="1">IF(AND(AQ674+AS674&gt;0,AR674+AT674&gt;0),COUNTIF(AU$6:AU673,"&gt;0")+1,0)</f>
        <v>0</v>
      </c>
    </row>
    <row r="675" spans="40:47">
      <c r="AN675" s="62">
        <v>19</v>
      </c>
      <c r="AO675" s="62">
        <v>2</v>
      </c>
      <c r="AP675" s="62">
        <v>10</v>
      </c>
      <c r="AQ675" s="64">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62">
        <f ca="1">COUNTIF(INDIRECT("H"&amp;(ROW()+12*(($AN675-1)*3+$AO675)-ROW())/12+5):INDIRECT("S"&amp;(ROW()+12*(($AN675-1)*3+$AO675)-ROW())/12+5),AQ675)</f>
        <v>0</v>
      </c>
      <c r="AS675" s="64">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62">
        <f ca="1">COUNTIF(INDIRECT("U"&amp;(ROW()+12*(($AN675-1)*3+$AO675)-ROW())/12+5):INDIRECT("AF"&amp;(ROW()+12*(($AN675-1)*3+$AO675)-ROW())/12+5),AS675)</f>
        <v>0</v>
      </c>
      <c r="AU675" s="62">
        <f ca="1">IF(AND(AQ675+AS675&gt;0,AR675+AT675&gt;0),COUNTIF(AU$6:AU674,"&gt;0")+1,0)</f>
        <v>0</v>
      </c>
    </row>
    <row r="676" spans="40:47">
      <c r="AN676" s="62">
        <v>19</v>
      </c>
      <c r="AO676" s="62">
        <v>2</v>
      </c>
      <c r="AP676" s="62">
        <v>11</v>
      </c>
      <c r="AQ676" s="64">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62">
        <f ca="1">COUNTIF(INDIRECT("H"&amp;(ROW()+12*(($AN676-1)*3+$AO676)-ROW())/12+5):INDIRECT("S"&amp;(ROW()+12*(($AN676-1)*3+$AO676)-ROW())/12+5),AQ676)</f>
        <v>0</v>
      </c>
      <c r="AS676" s="64">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62">
        <f ca="1">COUNTIF(INDIRECT("U"&amp;(ROW()+12*(($AN676-1)*3+$AO676)-ROW())/12+5):INDIRECT("AF"&amp;(ROW()+12*(($AN676-1)*3+$AO676)-ROW())/12+5),AS676)</f>
        <v>0</v>
      </c>
      <c r="AU676" s="62">
        <f ca="1">IF(AND(AQ676+AS676&gt;0,AR676+AT676&gt;0),COUNTIF(AU$6:AU675,"&gt;0")+1,0)</f>
        <v>0</v>
      </c>
    </row>
    <row r="677" spans="40:47">
      <c r="AN677" s="62">
        <v>19</v>
      </c>
      <c r="AO677" s="62">
        <v>2</v>
      </c>
      <c r="AP677" s="62">
        <v>12</v>
      </c>
      <c r="AQ677" s="64">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62">
        <f ca="1">COUNTIF(INDIRECT("H"&amp;(ROW()+12*(($AN677-1)*3+$AO677)-ROW())/12+5):INDIRECT("S"&amp;(ROW()+12*(($AN677-1)*3+$AO677)-ROW())/12+5),AQ677)</f>
        <v>0</v>
      </c>
      <c r="AS677" s="64">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62">
        <f ca="1">COUNTIF(INDIRECT("U"&amp;(ROW()+12*(($AN677-1)*3+$AO677)-ROW())/12+5):INDIRECT("AF"&amp;(ROW()+12*(($AN677-1)*3+$AO677)-ROW())/12+5),AS677)</f>
        <v>0</v>
      </c>
      <c r="AU677" s="62">
        <f ca="1">IF(AND(AQ677+AS677&gt;0,AR677+AT677&gt;0),COUNTIF(AU$6:AU676,"&gt;0")+1,0)</f>
        <v>0</v>
      </c>
    </row>
    <row r="678" spans="40:47">
      <c r="AN678" s="62">
        <v>19</v>
      </c>
      <c r="AO678" s="62">
        <v>3</v>
      </c>
      <c r="AP678" s="62">
        <v>1</v>
      </c>
      <c r="AQ678" s="64">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62">
        <f ca="1">COUNTIF(INDIRECT("H"&amp;(ROW()+12*(($AN678-1)*3+$AO678)-ROW())/12+5):INDIRECT("S"&amp;(ROW()+12*(($AN678-1)*3+$AO678)-ROW())/12+5),AQ678)</f>
        <v>0</v>
      </c>
      <c r="AS678" s="64">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62">
        <f ca="1">COUNTIF(INDIRECT("U"&amp;(ROW()+12*(($AN678-1)*3+$AO678)-ROW())/12+5):INDIRECT("AF"&amp;(ROW()+12*(($AN678-1)*3+$AO678)-ROW())/12+5),AS678)</f>
        <v>0</v>
      </c>
      <c r="AU678" s="62">
        <f ca="1">IF(AND(AQ678+AS678&gt;0,AR678+AT678&gt;0),COUNTIF(AU$6:AU677,"&gt;0")+1,0)</f>
        <v>0</v>
      </c>
    </row>
    <row r="679" spans="40:47">
      <c r="AN679" s="62">
        <v>19</v>
      </c>
      <c r="AO679" s="62">
        <v>3</v>
      </c>
      <c r="AP679" s="62">
        <v>2</v>
      </c>
      <c r="AQ679" s="64">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62">
        <f ca="1">COUNTIF(INDIRECT("H"&amp;(ROW()+12*(($AN679-1)*3+$AO679)-ROW())/12+5):INDIRECT("S"&amp;(ROW()+12*(($AN679-1)*3+$AO679)-ROW())/12+5),AQ679)</f>
        <v>0</v>
      </c>
      <c r="AS679" s="64">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62">
        <f ca="1">COUNTIF(INDIRECT("U"&amp;(ROW()+12*(($AN679-1)*3+$AO679)-ROW())/12+5):INDIRECT("AF"&amp;(ROW()+12*(($AN679-1)*3+$AO679)-ROW())/12+5),AS679)</f>
        <v>0</v>
      </c>
      <c r="AU679" s="62">
        <f ca="1">IF(AND(AQ679+AS679&gt;0,AR679+AT679&gt;0),COUNTIF(AU$6:AU678,"&gt;0")+1,0)</f>
        <v>0</v>
      </c>
    </row>
    <row r="680" spans="40:47">
      <c r="AN680" s="62">
        <v>19</v>
      </c>
      <c r="AO680" s="62">
        <v>3</v>
      </c>
      <c r="AP680" s="62">
        <v>3</v>
      </c>
      <c r="AQ680" s="64">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62">
        <f ca="1">COUNTIF(INDIRECT("H"&amp;(ROW()+12*(($AN680-1)*3+$AO680)-ROW())/12+5):INDIRECT("S"&amp;(ROW()+12*(($AN680-1)*3+$AO680)-ROW())/12+5),AQ680)</f>
        <v>0</v>
      </c>
      <c r="AS680" s="64">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62">
        <f ca="1">COUNTIF(INDIRECT("U"&amp;(ROW()+12*(($AN680-1)*3+$AO680)-ROW())/12+5):INDIRECT("AF"&amp;(ROW()+12*(($AN680-1)*3+$AO680)-ROW())/12+5),AS680)</f>
        <v>0</v>
      </c>
      <c r="AU680" s="62">
        <f ca="1">IF(AND(AQ680+AS680&gt;0,AR680+AT680&gt;0),COUNTIF(AU$6:AU679,"&gt;0")+1,0)</f>
        <v>0</v>
      </c>
    </row>
    <row r="681" spans="40:47">
      <c r="AN681" s="62">
        <v>19</v>
      </c>
      <c r="AO681" s="62">
        <v>3</v>
      </c>
      <c r="AP681" s="62">
        <v>4</v>
      </c>
      <c r="AQ681" s="64">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62">
        <f ca="1">COUNTIF(INDIRECT("H"&amp;(ROW()+12*(($AN681-1)*3+$AO681)-ROW())/12+5):INDIRECT("S"&amp;(ROW()+12*(($AN681-1)*3+$AO681)-ROW())/12+5),AQ681)</f>
        <v>0</v>
      </c>
      <c r="AS681" s="64">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62">
        <f ca="1">COUNTIF(INDIRECT("U"&amp;(ROW()+12*(($AN681-1)*3+$AO681)-ROW())/12+5):INDIRECT("AF"&amp;(ROW()+12*(($AN681-1)*3+$AO681)-ROW())/12+5),AS681)</f>
        <v>0</v>
      </c>
      <c r="AU681" s="62">
        <f ca="1">IF(AND(AQ681+AS681&gt;0,AR681+AT681&gt;0),COUNTIF(AU$6:AU680,"&gt;0")+1,0)</f>
        <v>0</v>
      </c>
    </row>
    <row r="682" spans="40:47">
      <c r="AN682" s="62">
        <v>19</v>
      </c>
      <c r="AO682" s="62">
        <v>3</v>
      </c>
      <c r="AP682" s="62">
        <v>5</v>
      </c>
      <c r="AQ682" s="64">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62">
        <f ca="1">COUNTIF(INDIRECT("H"&amp;(ROW()+12*(($AN682-1)*3+$AO682)-ROW())/12+5):INDIRECT("S"&amp;(ROW()+12*(($AN682-1)*3+$AO682)-ROW())/12+5),AQ682)</f>
        <v>0</v>
      </c>
      <c r="AS682" s="64">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62">
        <f ca="1">COUNTIF(INDIRECT("U"&amp;(ROW()+12*(($AN682-1)*3+$AO682)-ROW())/12+5):INDIRECT("AF"&amp;(ROW()+12*(($AN682-1)*3+$AO682)-ROW())/12+5),AS682)</f>
        <v>0</v>
      </c>
      <c r="AU682" s="62">
        <f ca="1">IF(AND(AQ682+AS682&gt;0,AR682+AT682&gt;0),COUNTIF(AU$6:AU681,"&gt;0")+1,0)</f>
        <v>0</v>
      </c>
    </row>
    <row r="683" spans="40:47">
      <c r="AN683" s="62">
        <v>19</v>
      </c>
      <c r="AO683" s="62">
        <v>3</v>
      </c>
      <c r="AP683" s="62">
        <v>6</v>
      </c>
      <c r="AQ683" s="64">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62">
        <f ca="1">COUNTIF(INDIRECT("H"&amp;(ROW()+12*(($AN683-1)*3+$AO683)-ROW())/12+5):INDIRECT("S"&amp;(ROW()+12*(($AN683-1)*3+$AO683)-ROW())/12+5),AQ683)</f>
        <v>0</v>
      </c>
      <c r="AS683" s="64">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62">
        <f ca="1">COUNTIF(INDIRECT("U"&amp;(ROW()+12*(($AN683-1)*3+$AO683)-ROW())/12+5):INDIRECT("AF"&amp;(ROW()+12*(($AN683-1)*3+$AO683)-ROW())/12+5),AS683)</f>
        <v>0</v>
      </c>
      <c r="AU683" s="62">
        <f ca="1">IF(AND(AQ683+AS683&gt;0,AR683+AT683&gt;0),COUNTIF(AU$6:AU682,"&gt;0")+1,0)</f>
        <v>0</v>
      </c>
    </row>
    <row r="684" spans="40:47">
      <c r="AN684" s="62">
        <v>19</v>
      </c>
      <c r="AO684" s="62">
        <v>3</v>
      </c>
      <c r="AP684" s="62">
        <v>7</v>
      </c>
      <c r="AQ684" s="64">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62">
        <f ca="1">COUNTIF(INDIRECT("H"&amp;(ROW()+12*(($AN684-1)*3+$AO684)-ROW())/12+5):INDIRECT("S"&amp;(ROW()+12*(($AN684-1)*3+$AO684)-ROW())/12+5),AQ684)</f>
        <v>0</v>
      </c>
      <c r="AS684" s="64">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62">
        <f ca="1">COUNTIF(INDIRECT("U"&amp;(ROW()+12*(($AN684-1)*3+$AO684)-ROW())/12+5):INDIRECT("AF"&amp;(ROW()+12*(($AN684-1)*3+$AO684)-ROW())/12+5),AS684)</f>
        <v>0</v>
      </c>
      <c r="AU684" s="62">
        <f ca="1">IF(AND(AQ684+AS684&gt;0,AR684+AT684&gt;0),COUNTIF(AU$6:AU683,"&gt;0")+1,0)</f>
        <v>0</v>
      </c>
    </row>
    <row r="685" spans="40:47">
      <c r="AN685" s="62">
        <v>19</v>
      </c>
      <c r="AO685" s="62">
        <v>3</v>
      </c>
      <c r="AP685" s="62">
        <v>8</v>
      </c>
      <c r="AQ685" s="64">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62">
        <f ca="1">COUNTIF(INDIRECT("H"&amp;(ROW()+12*(($AN685-1)*3+$AO685)-ROW())/12+5):INDIRECT("S"&amp;(ROW()+12*(($AN685-1)*3+$AO685)-ROW())/12+5),AQ685)</f>
        <v>0</v>
      </c>
      <c r="AS685" s="64">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62">
        <f ca="1">COUNTIF(INDIRECT("U"&amp;(ROW()+12*(($AN685-1)*3+$AO685)-ROW())/12+5):INDIRECT("AF"&amp;(ROW()+12*(($AN685-1)*3+$AO685)-ROW())/12+5),AS685)</f>
        <v>0</v>
      </c>
      <c r="AU685" s="62">
        <f ca="1">IF(AND(AQ685+AS685&gt;0,AR685+AT685&gt;0),COUNTIF(AU$6:AU684,"&gt;0")+1,0)</f>
        <v>0</v>
      </c>
    </row>
    <row r="686" spans="40:47">
      <c r="AN686" s="62">
        <v>19</v>
      </c>
      <c r="AO686" s="62">
        <v>3</v>
      </c>
      <c r="AP686" s="62">
        <v>9</v>
      </c>
      <c r="AQ686" s="64">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62">
        <f ca="1">COUNTIF(INDIRECT("H"&amp;(ROW()+12*(($AN686-1)*3+$AO686)-ROW())/12+5):INDIRECT("S"&amp;(ROW()+12*(($AN686-1)*3+$AO686)-ROW())/12+5),AQ686)</f>
        <v>0</v>
      </c>
      <c r="AS686" s="64">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62">
        <f ca="1">COUNTIF(INDIRECT("U"&amp;(ROW()+12*(($AN686-1)*3+$AO686)-ROW())/12+5):INDIRECT("AF"&amp;(ROW()+12*(($AN686-1)*3+$AO686)-ROW())/12+5),AS686)</f>
        <v>0</v>
      </c>
      <c r="AU686" s="62">
        <f ca="1">IF(AND(AQ686+AS686&gt;0,AR686+AT686&gt;0),COUNTIF(AU$6:AU685,"&gt;0")+1,0)</f>
        <v>0</v>
      </c>
    </row>
    <row r="687" spans="40:47">
      <c r="AN687" s="62">
        <v>19</v>
      </c>
      <c r="AO687" s="62">
        <v>3</v>
      </c>
      <c r="AP687" s="62">
        <v>10</v>
      </c>
      <c r="AQ687" s="64">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62">
        <f ca="1">COUNTIF(INDIRECT("H"&amp;(ROW()+12*(($AN687-1)*3+$AO687)-ROW())/12+5):INDIRECT("S"&amp;(ROW()+12*(($AN687-1)*3+$AO687)-ROW())/12+5),AQ687)</f>
        <v>0</v>
      </c>
      <c r="AS687" s="64">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62">
        <f ca="1">COUNTIF(INDIRECT("U"&amp;(ROW()+12*(($AN687-1)*3+$AO687)-ROW())/12+5):INDIRECT("AF"&amp;(ROW()+12*(($AN687-1)*3+$AO687)-ROW())/12+5),AS687)</f>
        <v>0</v>
      </c>
      <c r="AU687" s="62">
        <f ca="1">IF(AND(AQ687+AS687&gt;0,AR687+AT687&gt;0),COUNTIF(AU$6:AU686,"&gt;0")+1,0)</f>
        <v>0</v>
      </c>
    </row>
    <row r="688" spans="40:47">
      <c r="AN688" s="62">
        <v>19</v>
      </c>
      <c r="AO688" s="62">
        <v>3</v>
      </c>
      <c r="AP688" s="62">
        <v>11</v>
      </c>
      <c r="AQ688" s="64">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62">
        <f ca="1">COUNTIF(INDIRECT("H"&amp;(ROW()+12*(($AN688-1)*3+$AO688)-ROW())/12+5):INDIRECT("S"&amp;(ROW()+12*(($AN688-1)*3+$AO688)-ROW())/12+5),AQ688)</f>
        <v>0</v>
      </c>
      <c r="AS688" s="64">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62">
        <f ca="1">COUNTIF(INDIRECT("U"&amp;(ROW()+12*(($AN688-1)*3+$AO688)-ROW())/12+5):INDIRECT("AF"&amp;(ROW()+12*(($AN688-1)*3+$AO688)-ROW())/12+5),AS688)</f>
        <v>0</v>
      </c>
      <c r="AU688" s="62">
        <f ca="1">IF(AND(AQ688+AS688&gt;0,AR688+AT688&gt;0),COUNTIF(AU$6:AU687,"&gt;0")+1,0)</f>
        <v>0</v>
      </c>
    </row>
    <row r="689" spans="40:47">
      <c r="AN689" s="62">
        <v>19</v>
      </c>
      <c r="AO689" s="62">
        <v>3</v>
      </c>
      <c r="AP689" s="62">
        <v>12</v>
      </c>
      <c r="AQ689" s="64">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62">
        <f ca="1">COUNTIF(INDIRECT("H"&amp;(ROW()+12*(($AN689-1)*3+$AO689)-ROW())/12+5):INDIRECT("S"&amp;(ROW()+12*(($AN689-1)*3+$AO689)-ROW())/12+5),AQ689)</f>
        <v>0</v>
      </c>
      <c r="AS689" s="64">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62">
        <f ca="1">COUNTIF(INDIRECT("U"&amp;(ROW()+12*(($AN689-1)*3+$AO689)-ROW())/12+5):INDIRECT("AF"&amp;(ROW()+12*(($AN689-1)*3+$AO689)-ROW())/12+5),AS689)</f>
        <v>0</v>
      </c>
      <c r="AU689" s="62">
        <f ca="1">IF(AND(AQ689+AS689&gt;0,AR689+AT689&gt;0),COUNTIF(AU$6:AU688,"&gt;0")+1,0)</f>
        <v>0</v>
      </c>
    </row>
    <row r="690" spans="40:47">
      <c r="AN690" s="62">
        <v>20</v>
      </c>
      <c r="AO690" s="62">
        <v>1</v>
      </c>
      <c r="AP690" s="62">
        <v>1</v>
      </c>
      <c r="AQ690" s="64">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62">
        <f ca="1">COUNTIF(INDIRECT("H"&amp;(ROW()+12*(($AN690-1)*3+$AO690)-ROW())/12+5):INDIRECT("S"&amp;(ROW()+12*(($AN690-1)*3+$AO690)-ROW())/12+5),AQ690)</f>
        <v>0</v>
      </c>
      <c r="AS690" s="64">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62">
        <f ca="1">COUNTIF(INDIRECT("U"&amp;(ROW()+12*(($AN690-1)*3+$AO690)-ROW())/12+5):INDIRECT("AF"&amp;(ROW()+12*(($AN690-1)*3+$AO690)-ROW())/12+5),AS690)</f>
        <v>0</v>
      </c>
      <c r="AU690" s="62">
        <f ca="1">IF(AND(AQ690+AS690&gt;0,AR690+AT690&gt;0),COUNTIF(AU$6:AU689,"&gt;0")+1,0)</f>
        <v>0</v>
      </c>
    </row>
    <row r="691" spans="40:47">
      <c r="AN691" s="62">
        <v>20</v>
      </c>
      <c r="AO691" s="62">
        <v>1</v>
      </c>
      <c r="AP691" s="62">
        <v>2</v>
      </c>
      <c r="AQ691" s="64">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62">
        <f ca="1">COUNTIF(INDIRECT("H"&amp;(ROW()+12*(($AN691-1)*3+$AO691)-ROW())/12+5):INDIRECT("S"&amp;(ROW()+12*(($AN691-1)*3+$AO691)-ROW())/12+5),AQ691)</f>
        <v>0</v>
      </c>
      <c r="AS691" s="64">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62">
        <f ca="1">COUNTIF(INDIRECT("U"&amp;(ROW()+12*(($AN691-1)*3+$AO691)-ROW())/12+5):INDIRECT("AF"&amp;(ROW()+12*(($AN691-1)*3+$AO691)-ROW())/12+5),AS691)</f>
        <v>0</v>
      </c>
      <c r="AU691" s="62">
        <f ca="1">IF(AND(AQ691+AS691&gt;0,AR691+AT691&gt;0),COUNTIF(AU$6:AU690,"&gt;0")+1,0)</f>
        <v>0</v>
      </c>
    </row>
    <row r="692" spans="40:47">
      <c r="AN692" s="62">
        <v>20</v>
      </c>
      <c r="AO692" s="62">
        <v>1</v>
      </c>
      <c r="AP692" s="62">
        <v>3</v>
      </c>
      <c r="AQ692" s="64">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62">
        <f ca="1">COUNTIF(INDIRECT("H"&amp;(ROW()+12*(($AN692-1)*3+$AO692)-ROW())/12+5):INDIRECT("S"&amp;(ROW()+12*(($AN692-1)*3+$AO692)-ROW())/12+5),AQ692)</f>
        <v>0</v>
      </c>
      <c r="AS692" s="64">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62">
        <f ca="1">COUNTIF(INDIRECT("U"&amp;(ROW()+12*(($AN692-1)*3+$AO692)-ROW())/12+5):INDIRECT("AF"&amp;(ROW()+12*(($AN692-1)*3+$AO692)-ROW())/12+5),AS692)</f>
        <v>0</v>
      </c>
      <c r="AU692" s="62">
        <f ca="1">IF(AND(AQ692+AS692&gt;0,AR692+AT692&gt;0),COUNTIF(AU$6:AU691,"&gt;0")+1,0)</f>
        <v>0</v>
      </c>
    </row>
    <row r="693" spans="40:47">
      <c r="AN693" s="62">
        <v>20</v>
      </c>
      <c r="AO693" s="62">
        <v>1</v>
      </c>
      <c r="AP693" s="62">
        <v>4</v>
      </c>
      <c r="AQ693" s="64">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62">
        <f ca="1">COUNTIF(INDIRECT("H"&amp;(ROW()+12*(($AN693-1)*3+$AO693)-ROW())/12+5):INDIRECT("S"&amp;(ROW()+12*(($AN693-1)*3+$AO693)-ROW())/12+5),AQ693)</f>
        <v>0</v>
      </c>
      <c r="AS693" s="64">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62">
        <f ca="1">COUNTIF(INDIRECT("U"&amp;(ROW()+12*(($AN693-1)*3+$AO693)-ROW())/12+5):INDIRECT("AF"&amp;(ROW()+12*(($AN693-1)*3+$AO693)-ROW())/12+5),AS693)</f>
        <v>0</v>
      </c>
      <c r="AU693" s="62">
        <f ca="1">IF(AND(AQ693+AS693&gt;0,AR693+AT693&gt;0),COUNTIF(AU$6:AU692,"&gt;0")+1,0)</f>
        <v>0</v>
      </c>
    </row>
    <row r="694" spans="40:47">
      <c r="AN694" s="62">
        <v>20</v>
      </c>
      <c r="AO694" s="62">
        <v>1</v>
      </c>
      <c r="AP694" s="62">
        <v>5</v>
      </c>
      <c r="AQ694" s="64">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62">
        <f ca="1">COUNTIF(INDIRECT("H"&amp;(ROW()+12*(($AN694-1)*3+$AO694)-ROW())/12+5):INDIRECT("S"&amp;(ROW()+12*(($AN694-1)*3+$AO694)-ROW())/12+5),AQ694)</f>
        <v>0</v>
      </c>
      <c r="AS694" s="64">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62">
        <f ca="1">COUNTIF(INDIRECT("U"&amp;(ROW()+12*(($AN694-1)*3+$AO694)-ROW())/12+5):INDIRECT("AF"&amp;(ROW()+12*(($AN694-1)*3+$AO694)-ROW())/12+5),AS694)</f>
        <v>0</v>
      </c>
      <c r="AU694" s="62">
        <f ca="1">IF(AND(AQ694+AS694&gt;0,AR694+AT694&gt;0),COUNTIF(AU$6:AU693,"&gt;0")+1,0)</f>
        <v>0</v>
      </c>
    </row>
    <row r="695" spans="40:47">
      <c r="AN695" s="62">
        <v>20</v>
      </c>
      <c r="AO695" s="62">
        <v>1</v>
      </c>
      <c r="AP695" s="62">
        <v>6</v>
      </c>
      <c r="AQ695" s="64">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62">
        <f ca="1">COUNTIF(INDIRECT("H"&amp;(ROW()+12*(($AN695-1)*3+$AO695)-ROW())/12+5):INDIRECT("S"&amp;(ROW()+12*(($AN695-1)*3+$AO695)-ROW())/12+5),AQ695)</f>
        <v>0</v>
      </c>
      <c r="AS695" s="64">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62">
        <f ca="1">COUNTIF(INDIRECT("U"&amp;(ROW()+12*(($AN695-1)*3+$AO695)-ROW())/12+5):INDIRECT("AF"&amp;(ROW()+12*(($AN695-1)*3+$AO695)-ROW())/12+5),AS695)</f>
        <v>0</v>
      </c>
      <c r="AU695" s="62">
        <f ca="1">IF(AND(AQ695+AS695&gt;0,AR695+AT695&gt;0),COUNTIF(AU$6:AU694,"&gt;0")+1,0)</f>
        <v>0</v>
      </c>
    </row>
    <row r="696" spans="40:47">
      <c r="AN696" s="62">
        <v>20</v>
      </c>
      <c r="AO696" s="62">
        <v>1</v>
      </c>
      <c r="AP696" s="62">
        <v>7</v>
      </c>
      <c r="AQ696" s="64">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62">
        <f ca="1">COUNTIF(INDIRECT("H"&amp;(ROW()+12*(($AN696-1)*3+$AO696)-ROW())/12+5):INDIRECT("S"&amp;(ROW()+12*(($AN696-1)*3+$AO696)-ROW())/12+5),AQ696)</f>
        <v>0</v>
      </c>
      <c r="AS696" s="64">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62">
        <f ca="1">COUNTIF(INDIRECT("U"&amp;(ROW()+12*(($AN696-1)*3+$AO696)-ROW())/12+5):INDIRECT("AF"&amp;(ROW()+12*(($AN696-1)*3+$AO696)-ROW())/12+5),AS696)</f>
        <v>0</v>
      </c>
      <c r="AU696" s="62">
        <f ca="1">IF(AND(AQ696+AS696&gt;0,AR696+AT696&gt;0),COUNTIF(AU$6:AU695,"&gt;0")+1,0)</f>
        <v>0</v>
      </c>
    </row>
    <row r="697" spans="40:47">
      <c r="AN697" s="62">
        <v>20</v>
      </c>
      <c r="AO697" s="62">
        <v>1</v>
      </c>
      <c r="AP697" s="62">
        <v>8</v>
      </c>
      <c r="AQ697" s="64">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62">
        <f ca="1">COUNTIF(INDIRECT("H"&amp;(ROW()+12*(($AN697-1)*3+$AO697)-ROW())/12+5):INDIRECT("S"&amp;(ROW()+12*(($AN697-1)*3+$AO697)-ROW())/12+5),AQ697)</f>
        <v>0</v>
      </c>
      <c r="AS697" s="64">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62">
        <f ca="1">COUNTIF(INDIRECT("U"&amp;(ROW()+12*(($AN697-1)*3+$AO697)-ROW())/12+5):INDIRECT("AF"&amp;(ROW()+12*(($AN697-1)*3+$AO697)-ROW())/12+5),AS697)</f>
        <v>0</v>
      </c>
      <c r="AU697" s="62">
        <f ca="1">IF(AND(AQ697+AS697&gt;0,AR697+AT697&gt;0),COUNTIF(AU$6:AU696,"&gt;0")+1,0)</f>
        <v>0</v>
      </c>
    </row>
    <row r="698" spans="40:47">
      <c r="AN698" s="62">
        <v>20</v>
      </c>
      <c r="AO698" s="62">
        <v>1</v>
      </c>
      <c r="AP698" s="62">
        <v>9</v>
      </c>
      <c r="AQ698" s="64">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62">
        <f ca="1">COUNTIF(INDIRECT("H"&amp;(ROW()+12*(($AN698-1)*3+$AO698)-ROW())/12+5):INDIRECT("S"&amp;(ROW()+12*(($AN698-1)*3+$AO698)-ROW())/12+5),AQ698)</f>
        <v>0</v>
      </c>
      <c r="AS698" s="64">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62">
        <f ca="1">COUNTIF(INDIRECT("U"&amp;(ROW()+12*(($AN698-1)*3+$AO698)-ROW())/12+5):INDIRECT("AF"&amp;(ROW()+12*(($AN698-1)*3+$AO698)-ROW())/12+5),AS698)</f>
        <v>0</v>
      </c>
      <c r="AU698" s="62">
        <f ca="1">IF(AND(AQ698+AS698&gt;0,AR698+AT698&gt;0),COUNTIF(AU$6:AU697,"&gt;0")+1,0)</f>
        <v>0</v>
      </c>
    </row>
    <row r="699" spans="40:47">
      <c r="AN699" s="62">
        <v>20</v>
      </c>
      <c r="AO699" s="62">
        <v>1</v>
      </c>
      <c r="AP699" s="62">
        <v>10</v>
      </c>
      <c r="AQ699" s="64">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62">
        <f ca="1">COUNTIF(INDIRECT("H"&amp;(ROW()+12*(($AN699-1)*3+$AO699)-ROW())/12+5):INDIRECT("S"&amp;(ROW()+12*(($AN699-1)*3+$AO699)-ROW())/12+5),AQ699)</f>
        <v>0</v>
      </c>
      <c r="AS699" s="64">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62">
        <f ca="1">COUNTIF(INDIRECT("U"&amp;(ROW()+12*(($AN699-1)*3+$AO699)-ROW())/12+5):INDIRECT("AF"&amp;(ROW()+12*(($AN699-1)*3+$AO699)-ROW())/12+5),AS699)</f>
        <v>0</v>
      </c>
      <c r="AU699" s="62">
        <f ca="1">IF(AND(AQ699+AS699&gt;0,AR699+AT699&gt;0),COUNTIF(AU$6:AU698,"&gt;0")+1,0)</f>
        <v>0</v>
      </c>
    </row>
    <row r="700" spans="40:47">
      <c r="AN700" s="62">
        <v>20</v>
      </c>
      <c r="AO700" s="62">
        <v>1</v>
      </c>
      <c r="AP700" s="62">
        <v>11</v>
      </c>
      <c r="AQ700" s="64">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62">
        <f ca="1">COUNTIF(INDIRECT("H"&amp;(ROW()+12*(($AN700-1)*3+$AO700)-ROW())/12+5):INDIRECT("S"&amp;(ROW()+12*(($AN700-1)*3+$AO700)-ROW())/12+5),AQ700)</f>
        <v>0</v>
      </c>
      <c r="AS700" s="64">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62">
        <f ca="1">COUNTIF(INDIRECT("U"&amp;(ROW()+12*(($AN700-1)*3+$AO700)-ROW())/12+5):INDIRECT("AF"&amp;(ROW()+12*(($AN700-1)*3+$AO700)-ROW())/12+5),AS700)</f>
        <v>0</v>
      </c>
      <c r="AU700" s="62">
        <f ca="1">IF(AND(AQ700+AS700&gt;0,AR700+AT700&gt;0),COUNTIF(AU$6:AU699,"&gt;0")+1,0)</f>
        <v>0</v>
      </c>
    </row>
    <row r="701" spans="40:47">
      <c r="AN701" s="62">
        <v>20</v>
      </c>
      <c r="AO701" s="62">
        <v>1</v>
      </c>
      <c r="AP701" s="62">
        <v>12</v>
      </c>
      <c r="AQ701" s="64">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62">
        <f ca="1">COUNTIF(INDIRECT("H"&amp;(ROW()+12*(($AN701-1)*3+$AO701)-ROW())/12+5):INDIRECT("S"&amp;(ROW()+12*(($AN701-1)*3+$AO701)-ROW())/12+5),AQ701)</f>
        <v>0</v>
      </c>
      <c r="AS701" s="64">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62">
        <f ca="1">COUNTIF(INDIRECT("U"&amp;(ROW()+12*(($AN701-1)*3+$AO701)-ROW())/12+5):INDIRECT("AF"&amp;(ROW()+12*(($AN701-1)*3+$AO701)-ROW())/12+5),AS701)</f>
        <v>0</v>
      </c>
      <c r="AU701" s="62">
        <f ca="1">IF(AND(AQ701+AS701&gt;0,AR701+AT701&gt;0),COUNTIF(AU$6:AU700,"&gt;0")+1,0)</f>
        <v>0</v>
      </c>
    </row>
    <row r="702" spans="40:47">
      <c r="AN702" s="62">
        <v>20</v>
      </c>
      <c r="AO702" s="62">
        <v>2</v>
      </c>
      <c r="AP702" s="62">
        <v>1</v>
      </c>
      <c r="AQ702" s="64">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62">
        <f ca="1">COUNTIF(INDIRECT("H"&amp;(ROW()+12*(($AN702-1)*3+$AO702)-ROW())/12+5):INDIRECT("S"&amp;(ROW()+12*(($AN702-1)*3+$AO702)-ROW())/12+5),AQ702)</f>
        <v>0</v>
      </c>
      <c r="AS702" s="64">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62">
        <f ca="1">COUNTIF(INDIRECT("U"&amp;(ROW()+12*(($AN702-1)*3+$AO702)-ROW())/12+5):INDIRECT("AF"&amp;(ROW()+12*(($AN702-1)*3+$AO702)-ROW())/12+5),AS702)</f>
        <v>0</v>
      </c>
      <c r="AU702" s="62">
        <f ca="1">IF(AND(AQ702+AS702&gt;0,AR702+AT702&gt;0),COUNTIF(AU$6:AU701,"&gt;0")+1,0)</f>
        <v>0</v>
      </c>
    </row>
    <row r="703" spans="40:47">
      <c r="AN703" s="62">
        <v>20</v>
      </c>
      <c r="AO703" s="62">
        <v>2</v>
      </c>
      <c r="AP703" s="62">
        <v>2</v>
      </c>
      <c r="AQ703" s="64">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62">
        <f ca="1">COUNTIF(INDIRECT("H"&amp;(ROW()+12*(($AN703-1)*3+$AO703)-ROW())/12+5):INDIRECT("S"&amp;(ROW()+12*(($AN703-1)*3+$AO703)-ROW())/12+5),AQ703)</f>
        <v>0</v>
      </c>
      <c r="AS703" s="64">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62">
        <f ca="1">COUNTIF(INDIRECT("U"&amp;(ROW()+12*(($AN703-1)*3+$AO703)-ROW())/12+5):INDIRECT("AF"&amp;(ROW()+12*(($AN703-1)*3+$AO703)-ROW())/12+5),AS703)</f>
        <v>0</v>
      </c>
      <c r="AU703" s="62">
        <f ca="1">IF(AND(AQ703+AS703&gt;0,AR703+AT703&gt;0),COUNTIF(AU$6:AU702,"&gt;0")+1,0)</f>
        <v>0</v>
      </c>
    </row>
    <row r="704" spans="40:47">
      <c r="AN704" s="62">
        <v>20</v>
      </c>
      <c r="AO704" s="62">
        <v>2</v>
      </c>
      <c r="AP704" s="62">
        <v>3</v>
      </c>
      <c r="AQ704" s="64">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62">
        <f ca="1">COUNTIF(INDIRECT("H"&amp;(ROW()+12*(($AN704-1)*3+$AO704)-ROW())/12+5):INDIRECT("S"&amp;(ROW()+12*(($AN704-1)*3+$AO704)-ROW())/12+5),AQ704)</f>
        <v>0</v>
      </c>
      <c r="AS704" s="64">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62">
        <f ca="1">COUNTIF(INDIRECT("U"&amp;(ROW()+12*(($AN704-1)*3+$AO704)-ROW())/12+5):INDIRECT("AF"&amp;(ROW()+12*(($AN704-1)*3+$AO704)-ROW())/12+5),AS704)</f>
        <v>0</v>
      </c>
      <c r="AU704" s="62">
        <f ca="1">IF(AND(AQ704+AS704&gt;0,AR704+AT704&gt;0),COUNTIF(AU$6:AU703,"&gt;0")+1,0)</f>
        <v>0</v>
      </c>
    </row>
    <row r="705" spans="40:47">
      <c r="AN705" s="62">
        <v>20</v>
      </c>
      <c r="AO705" s="62">
        <v>2</v>
      </c>
      <c r="AP705" s="62">
        <v>4</v>
      </c>
      <c r="AQ705" s="64">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62">
        <f ca="1">COUNTIF(INDIRECT("H"&amp;(ROW()+12*(($AN705-1)*3+$AO705)-ROW())/12+5):INDIRECT("S"&amp;(ROW()+12*(($AN705-1)*3+$AO705)-ROW())/12+5),AQ705)</f>
        <v>0</v>
      </c>
      <c r="AS705" s="64">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62">
        <f ca="1">COUNTIF(INDIRECT("U"&amp;(ROW()+12*(($AN705-1)*3+$AO705)-ROW())/12+5):INDIRECT("AF"&amp;(ROW()+12*(($AN705-1)*3+$AO705)-ROW())/12+5),AS705)</f>
        <v>0</v>
      </c>
      <c r="AU705" s="62">
        <f ca="1">IF(AND(AQ705+AS705&gt;0,AR705+AT705&gt;0),COUNTIF(AU$6:AU704,"&gt;0")+1,0)</f>
        <v>0</v>
      </c>
    </row>
    <row r="706" spans="40:47">
      <c r="AN706" s="62">
        <v>20</v>
      </c>
      <c r="AO706" s="62">
        <v>2</v>
      </c>
      <c r="AP706" s="62">
        <v>5</v>
      </c>
      <c r="AQ706" s="64">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62">
        <f ca="1">COUNTIF(INDIRECT("H"&amp;(ROW()+12*(($AN706-1)*3+$AO706)-ROW())/12+5):INDIRECT("S"&amp;(ROW()+12*(($AN706-1)*3+$AO706)-ROW())/12+5),AQ706)</f>
        <v>0</v>
      </c>
      <c r="AS706" s="64">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62">
        <f ca="1">COUNTIF(INDIRECT("U"&amp;(ROW()+12*(($AN706-1)*3+$AO706)-ROW())/12+5):INDIRECT("AF"&amp;(ROW()+12*(($AN706-1)*3+$AO706)-ROW())/12+5),AS706)</f>
        <v>0</v>
      </c>
      <c r="AU706" s="62">
        <f ca="1">IF(AND(AQ706+AS706&gt;0,AR706+AT706&gt;0),COUNTIF(AU$6:AU705,"&gt;0")+1,0)</f>
        <v>0</v>
      </c>
    </row>
    <row r="707" spans="40:47">
      <c r="AN707" s="62">
        <v>20</v>
      </c>
      <c r="AO707" s="62">
        <v>2</v>
      </c>
      <c r="AP707" s="62">
        <v>6</v>
      </c>
      <c r="AQ707" s="64">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62">
        <f ca="1">COUNTIF(INDIRECT("H"&amp;(ROW()+12*(($AN707-1)*3+$AO707)-ROW())/12+5):INDIRECT("S"&amp;(ROW()+12*(($AN707-1)*3+$AO707)-ROW())/12+5),AQ707)</f>
        <v>0</v>
      </c>
      <c r="AS707" s="64">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62">
        <f ca="1">COUNTIF(INDIRECT("U"&amp;(ROW()+12*(($AN707-1)*3+$AO707)-ROW())/12+5):INDIRECT("AF"&amp;(ROW()+12*(($AN707-1)*3+$AO707)-ROW())/12+5),AS707)</f>
        <v>0</v>
      </c>
      <c r="AU707" s="62">
        <f ca="1">IF(AND(AQ707+AS707&gt;0,AR707+AT707&gt;0),COUNTIF(AU$6:AU706,"&gt;0")+1,0)</f>
        <v>0</v>
      </c>
    </row>
    <row r="708" spans="40:47">
      <c r="AN708" s="62">
        <v>20</v>
      </c>
      <c r="AO708" s="62">
        <v>2</v>
      </c>
      <c r="AP708" s="62">
        <v>7</v>
      </c>
      <c r="AQ708" s="64">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62">
        <f ca="1">COUNTIF(INDIRECT("H"&amp;(ROW()+12*(($AN708-1)*3+$AO708)-ROW())/12+5):INDIRECT("S"&amp;(ROW()+12*(($AN708-1)*3+$AO708)-ROW())/12+5),AQ708)</f>
        <v>0</v>
      </c>
      <c r="AS708" s="64">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62">
        <f ca="1">COUNTIF(INDIRECT("U"&amp;(ROW()+12*(($AN708-1)*3+$AO708)-ROW())/12+5):INDIRECT("AF"&amp;(ROW()+12*(($AN708-1)*3+$AO708)-ROW())/12+5),AS708)</f>
        <v>0</v>
      </c>
      <c r="AU708" s="62">
        <f ca="1">IF(AND(AQ708+AS708&gt;0,AR708+AT708&gt;0),COUNTIF(AU$6:AU707,"&gt;0")+1,0)</f>
        <v>0</v>
      </c>
    </row>
    <row r="709" spans="40:47">
      <c r="AN709" s="62">
        <v>20</v>
      </c>
      <c r="AO709" s="62">
        <v>2</v>
      </c>
      <c r="AP709" s="62">
        <v>8</v>
      </c>
      <c r="AQ709" s="64">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62">
        <f ca="1">COUNTIF(INDIRECT("H"&amp;(ROW()+12*(($AN709-1)*3+$AO709)-ROW())/12+5):INDIRECT("S"&amp;(ROW()+12*(($AN709-1)*3+$AO709)-ROW())/12+5),AQ709)</f>
        <v>0</v>
      </c>
      <c r="AS709" s="64">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62">
        <f ca="1">COUNTIF(INDIRECT("U"&amp;(ROW()+12*(($AN709-1)*3+$AO709)-ROW())/12+5):INDIRECT("AF"&amp;(ROW()+12*(($AN709-1)*3+$AO709)-ROW())/12+5),AS709)</f>
        <v>0</v>
      </c>
      <c r="AU709" s="62">
        <f ca="1">IF(AND(AQ709+AS709&gt;0,AR709+AT709&gt;0),COUNTIF(AU$6:AU708,"&gt;0")+1,0)</f>
        <v>0</v>
      </c>
    </row>
    <row r="710" spans="40:47">
      <c r="AN710" s="62">
        <v>20</v>
      </c>
      <c r="AO710" s="62">
        <v>2</v>
      </c>
      <c r="AP710" s="62">
        <v>9</v>
      </c>
      <c r="AQ710" s="64">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62">
        <f ca="1">COUNTIF(INDIRECT("H"&amp;(ROW()+12*(($AN710-1)*3+$AO710)-ROW())/12+5):INDIRECT("S"&amp;(ROW()+12*(($AN710-1)*3+$AO710)-ROW())/12+5),AQ710)</f>
        <v>0</v>
      </c>
      <c r="AS710" s="64">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62">
        <f ca="1">COUNTIF(INDIRECT("U"&amp;(ROW()+12*(($AN710-1)*3+$AO710)-ROW())/12+5):INDIRECT("AF"&amp;(ROW()+12*(($AN710-1)*3+$AO710)-ROW())/12+5),AS710)</f>
        <v>0</v>
      </c>
      <c r="AU710" s="62">
        <f ca="1">IF(AND(AQ710+AS710&gt;0,AR710+AT710&gt;0),COUNTIF(AU$6:AU709,"&gt;0")+1,0)</f>
        <v>0</v>
      </c>
    </row>
    <row r="711" spans="40:47">
      <c r="AN711" s="62">
        <v>20</v>
      </c>
      <c r="AO711" s="62">
        <v>2</v>
      </c>
      <c r="AP711" s="62">
        <v>10</v>
      </c>
      <c r="AQ711" s="64">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62">
        <f ca="1">COUNTIF(INDIRECT("H"&amp;(ROW()+12*(($AN711-1)*3+$AO711)-ROW())/12+5):INDIRECT("S"&amp;(ROW()+12*(($AN711-1)*3+$AO711)-ROW())/12+5),AQ711)</f>
        <v>0</v>
      </c>
      <c r="AS711" s="64">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62">
        <f ca="1">COUNTIF(INDIRECT("U"&amp;(ROW()+12*(($AN711-1)*3+$AO711)-ROW())/12+5):INDIRECT("AF"&amp;(ROW()+12*(($AN711-1)*3+$AO711)-ROW())/12+5),AS711)</f>
        <v>0</v>
      </c>
      <c r="AU711" s="62">
        <f ca="1">IF(AND(AQ711+AS711&gt;0,AR711+AT711&gt;0),COUNTIF(AU$6:AU710,"&gt;0")+1,0)</f>
        <v>0</v>
      </c>
    </row>
    <row r="712" spans="40:47">
      <c r="AN712" s="62">
        <v>20</v>
      </c>
      <c r="AO712" s="62">
        <v>2</v>
      </c>
      <c r="AP712" s="62">
        <v>11</v>
      </c>
      <c r="AQ712" s="64">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62">
        <f ca="1">COUNTIF(INDIRECT("H"&amp;(ROW()+12*(($AN712-1)*3+$AO712)-ROW())/12+5):INDIRECT("S"&amp;(ROW()+12*(($AN712-1)*3+$AO712)-ROW())/12+5),AQ712)</f>
        <v>0</v>
      </c>
      <c r="AS712" s="64">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62">
        <f ca="1">COUNTIF(INDIRECT("U"&amp;(ROW()+12*(($AN712-1)*3+$AO712)-ROW())/12+5):INDIRECT("AF"&amp;(ROW()+12*(($AN712-1)*3+$AO712)-ROW())/12+5),AS712)</f>
        <v>0</v>
      </c>
      <c r="AU712" s="62">
        <f ca="1">IF(AND(AQ712+AS712&gt;0,AR712+AT712&gt;0),COUNTIF(AU$6:AU711,"&gt;0")+1,0)</f>
        <v>0</v>
      </c>
    </row>
    <row r="713" spans="40:47">
      <c r="AN713" s="62">
        <v>20</v>
      </c>
      <c r="AO713" s="62">
        <v>2</v>
      </c>
      <c r="AP713" s="62">
        <v>12</v>
      </c>
      <c r="AQ713" s="64">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62">
        <f ca="1">COUNTIF(INDIRECT("H"&amp;(ROW()+12*(($AN713-1)*3+$AO713)-ROW())/12+5):INDIRECT("S"&amp;(ROW()+12*(($AN713-1)*3+$AO713)-ROW())/12+5),AQ713)</f>
        <v>0</v>
      </c>
      <c r="AS713" s="64">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62">
        <f ca="1">COUNTIF(INDIRECT("U"&amp;(ROW()+12*(($AN713-1)*3+$AO713)-ROW())/12+5):INDIRECT("AF"&amp;(ROW()+12*(($AN713-1)*3+$AO713)-ROW())/12+5),AS713)</f>
        <v>0</v>
      </c>
      <c r="AU713" s="62">
        <f ca="1">IF(AND(AQ713+AS713&gt;0,AR713+AT713&gt;0),COUNTIF(AU$6:AU712,"&gt;0")+1,0)</f>
        <v>0</v>
      </c>
    </row>
    <row r="714" spans="40:47">
      <c r="AN714" s="62">
        <v>20</v>
      </c>
      <c r="AO714" s="62">
        <v>3</v>
      </c>
      <c r="AP714" s="62">
        <v>1</v>
      </c>
      <c r="AQ714" s="64">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62">
        <f ca="1">COUNTIF(INDIRECT("H"&amp;(ROW()+12*(($AN714-1)*3+$AO714)-ROW())/12+5):INDIRECT("S"&amp;(ROW()+12*(($AN714-1)*3+$AO714)-ROW())/12+5),AQ714)</f>
        <v>0</v>
      </c>
      <c r="AS714" s="64">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62">
        <f ca="1">COUNTIF(INDIRECT("U"&amp;(ROW()+12*(($AN714-1)*3+$AO714)-ROW())/12+5):INDIRECT("AF"&amp;(ROW()+12*(($AN714-1)*3+$AO714)-ROW())/12+5),AS714)</f>
        <v>0</v>
      </c>
      <c r="AU714" s="62">
        <f ca="1">IF(AND(AQ714+AS714&gt;0,AR714+AT714&gt;0),COUNTIF(AU$6:AU713,"&gt;0")+1,0)</f>
        <v>0</v>
      </c>
    </row>
    <row r="715" spans="40:47">
      <c r="AN715" s="62">
        <v>20</v>
      </c>
      <c r="AO715" s="62">
        <v>3</v>
      </c>
      <c r="AP715" s="62">
        <v>2</v>
      </c>
      <c r="AQ715" s="64">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62">
        <f ca="1">COUNTIF(INDIRECT("H"&amp;(ROW()+12*(($AN715-1)*3+$AO715)-ROW())/12+5):INDIRECT("S"&amp;(ROW()+12*(($AN715-1)*3+$AO715)-ROW())/12+5),AQ715)</f>
        <v>0</v>
      </c>
      <c r="AS715" s="64">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62">
        <f ca="1">COUNTIF(INDIRECT("U"&amp;(ROW()+12*(($AN715-1)*3+$AO715)-ROW())/12+5):INDIRECT("AF"&amp;(ROW()+12*(($AN715-1)*3+$AO715)-ROW())/12+5),AS715)</f>
        <v>0</v>
      </c>
      <c r="AU715" s="62">
        <f ca="1">IF(AND(AQ715+AS715&gt;0,AR715+AT715&gt;0),COUNTIF(AU$6:AU714,"&gt;0")+1,0)</f>
        <v>0</v>
      </c>
    </row>
    <row r="716" spans="40:47">
      <c r="AN716" s="62">
        <v>20</v>
      </c>
      <c r="AO716" s="62">
        <v>3</v>
      </c>
      <c r="AP716" s="62">
        <v>3</v>
      </c>
      <c r="AQ716" s="64">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62">
        <f ca="1">COUNTIF(INDIRECT("H"&amp;(ROW()+12*(($AN716-1)*3+$AO716)-ROW())/12+5):INDIRECT("S"&amp;(ROW()+12*(($AN716-1)*3+$AO716)-ROW())/12+5),AQ716)</f>
        <v>0</v>
      </c>
      <c r="AS716" s="64">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62">
        <f ca="1">COUNTIF(INDIRECT("U"&amp;(ROW()+12*(($AN716-1)*3+$AO716)-ROW())/12+5):INDIRECT("AF"&amp;(ROW()+12*(($AN716-1)*3+$AO716)-ROW())/12+5),AS716)</f>
        <v>0</v>
      </c>
      <c r="AU716" s="62">
        <f ca="1">IF(AND(AQ716+AS716&gt;0,AR716+AT716&gt;0),COUNTIF(AU$6:AU715,"&gt;0")+1,0)</f>
        <v>0</v>
      </c>
    </row>
    <row r="717" spans="40:47">
      <c r="AN717" s="62">
        <v>20</v>
      </c>
      <c r="AO717" s="62">
        <v>3</v>
      </c>
      <c r="AP717" s="62">
        <v>4</v>
      </c>
      <c r="AQ717" s="64">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62">
        <f ca="1">COUNTIF(INDIRECT("H"&amp;(ROW()+12*(($AN717-1)*3+$AO717)-ROW())/12+5):INDIRECT("S"&amp;(ROW()+12*(($AN717-1)*3+$AO717)-ROW())/12+5),AQ717)</f>
        <v>0</v>
      </c>
      <c r="AS717" s="64">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62">
        <f ca="1">COUNTIF(INDIRECT("U"&amp;(ROW()+12*(($AN717-1)*3+$AO717)-ROW())/12+5):INDIRECT("AF"&amp;(ROW()+12*(($AN717-1)*3+$AO717)-ROW())/12+5),AS717)</f>
        <v>0</v>
      </c>
      <c r="AU717" s="62">
        <f ca="1">IF(AND(AQ717+AS717&gt;0,AR717+AT717&gt;0),COUNTIF(AU$6:AU716,"&gt;0")+1,0)</f>
        <v>0</v>
      </c>
    </row>
    <row r="718" spans="40:47">
      <c r="AN718" s="62">
        <v>20</v>
      </c>
      <c r="AO718" s="62">
        <v>3</v>
      </c>
      <c r="AP718" s="62">
        <v>5</v>
      </c>
      <c r="AQ718" s="64">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62">
        <f ca="1">COUNTIF(INDIRECT("H"&amp;(ROW()+12*(($AN718-1)*3+$AO718)-ROW())/12+5):INDIRECT("S"&amp;(ROW()+12*(($AN718-1)*3+$AO718)-ROW())/12+5),AQ718)</f>
        <v>0</v>
      </c>
      <c r="AS718" s="64">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62">
        <f ca="1">COUNTIF(INDIRECT("U"&amp;(ROW()+12*(($AN718-1)*3+$AO718)-ROW())/12+5):INDIRECT("AF"&amp;(ROW()+12*(($AN718-1)*3+$AO718)-ROW())/12+5),AS718)</f>
        <v>0</v>
      </c>
      <c r="AU718" s="62">
        <f ca="1">IF(AND(AQ718+AS718&gt;0,AR718+AT718&gt;0),COUNTIF(AU$6:AU717,"&gt;0")+1,0)</f>
        <v>0</v>
      </c>
    </row>
    <row r="719" spans="40:47">
      <c r="AN719" s="62">
        <v>20</v>
      </c>
      <c r="AO719" s="62">
        <v>3</v>
      </c>
      <c r="AP719" s="62">
        <v>6</v>
      </c>
      <c r="AQ719" s="64">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62">
        <f ca="1">COUNTIF(INDIRECT("H"&amp;(ROW()+12*(($AN719-1)*3+$AO719)-ROW())/12+5):INDIRECT("S"&amp;(ROW()+12*(($AN719-1)*3+$AO719)-ROW())/12+5),AQ719)</f>
        <v>0</v>
      </c>
      <c r="AS719" s="64">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62">
        <f ca="1">COUNTIF(INDIRECT("U"&amp;(ROW()+12*(($AN719-1)*3+$AO719)-ROW())/12+5):INDIRECT("AF"&amp;(ROW()+12*(($AN719-1)*3+$AO719)-ROW())/12+5),AS719)</f>
        <v>0</v>
      </c>
      <c r="AU719" s="62">
        <f ca="1">IF(AND(AQ719+AS719&gt;0,AR719+AT719&gt;0),COUNTIF(AU$6:AU718,"&gt;0")+1,0)</f>
        <v>0</v>
      </c>
    </row>
    <row r="720" spans="40:47">
      <c r="AN720" s="62">
        <v>20</v>
      </c>
      <c r="AO720" s="62">
        <v>3</v>
      </c>
      <c r="AP720" s="62">
        <v>7</v>
      </c>
      <c r="AQ720" s="64">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62">
        <f ca="1">COUNTIF(INDIRECT("H"&amp;(ROW()+12*(($AN720-1)*3+$AO720)-ROW())/12+5):INDIRECT("S"&amp;(ROW()+12*(($AN720-1)*3+$AO720)-ROW())/12+5),AQ720)</f>
        <v>0</v>
      </c>
      <c r="AS720" s="64">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62">
        <f ca="1">COUNTIF(INDIRECT("U"&amp;(ROW()+12*(($AN720-1)*3+$AO720)-ROW())/12+5):INDIRECT("AF"&amp;(ROW()+12*(($AN720-1)*3+$AO720)-ROW())/12+5),AS720)</f>
        <v>0</v>
      </c>
      <c r="AU720" s="62">
        <f ca="1">IF(AND(AQ720+AS720&gt;0,AR720+AT720&gt;0),COUNTIF(AU$6:AU719,"&gt;0")+1,0)</f>
        <v>0</v>
      </c>
    </row>
    <row r="721" spans="40:47">
      <c r="AN721" s="62">
        <v>20</v>
      </c>
      <c r="AO721" s="62">
        <v>3</v>
      </c>
      <c r="AP721" s="62">
        <v>8</v>
      </c>
      <c r="AQ721" s="64">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62">
        <f ca="1">COUNTIF(INDIRECT("H"&amp;(ROW()+12*(($AN721-1)*3+$AO721)-ROW())/12+5):INDIRECT("S"&amp;(ROW()+12*(($AN721-1)*3+$AO721)-ROW())/12+5),AQ721)</f>
        <v>0</v>
      </c>
      <c r="AS721" s="64">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62">
        <f ca="1">COUNTIF(INDIRECT("U"&amp;(ROW()+12*(($AN721-1)*3+$AO721)-ROW())/12+5):INDIRECT("AF"&amp;(ROW()+12*(($AN721-1)*3+$AO721)-ROW())/12+5),AS721)</f>
        <v>0</v>
      </c>
      <c r="AU721" s="62">
        <f ca="1">IF(AND(AQ721+AS721&gt;0,AR721+AT721&gt;0),COUNTIF(AU$6:AU720,"&gt;0")+1,0)</f>
        <v>0</v>
      </c>
    </row>
    <row r="722" spans="40:47">
      <c r="AN722" s="62">
        <v>20</v>
      </c>
      <c r="AO722" s="62">
        <v>3</v>
      </c>
      <c r="AP722" s="62">
        <v>9</v>
      </c>
      <c r="AQ722" s="64">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62">
        <f ca="1">COUNTIF(INDIRECT("H"&amp;(ROW()+12*(($AN722-1)*3+$AO722)-ROW())/12+5):INDIRECT("S"&amp;(ROW()+12*(($AN722-1)*3+$AO722)-ROW())/12+5),AQ722)</f>
        <v>0</v>
      </c>
      <c r="AS722" s="64">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62">
        <f ca="1">COUNTIF(INDIRECT("U"&amp;(ROW()+12*(($AN722-1)*3+$AO722)-ROW())/12+5):INDIRECT("AF"&amp;(ROW()+12*(($AN722-1)*3+$AO722)-ROW())/12+5),AS722)</f>
        <v>0</v>
      </c>
      <c r="AU722" s="62">
        <f ca="1">IF(AND(AQ722+AS722&gt;0,AR722+AT722&gt;0),COUNTIF(AU$6:AU721,"&gt;0")+1,0)</f>
        <v>0</v>
      </c>
    </row>
    <row r="723" spans="40:47">
      <c r="AN723" s="62">
        <v>20</v>
      </c>
      <c r="AO723" s="62">
        <v>3</v>
      </c>
      <c r="AP723" s="62">
        <v>10</v>
      </c>
      <c r="AQ723" s="64">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62">
        <f ca="1">COUNTIF(INDIRECT("H"&amp;(ROW()+12*(($AN723-1)*3+$AO723)-ROW())/12+5):INDIRECT("S"&amp;(ROW()+12*(($AN723-1)*3+$AO723)-ROW())/12+5),AQ723)</f>
        <v>0</v>
      </c>
      <c r="AS723" s="64">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62">
        <f ca="1">COUNTIF(INDIRECT("U"&amp;(ROW()+12*(($AN723-1)*3+$AO723)-ROW())/12+5):INDIRECT("AF"&amp;(ROW()+12*(($AN723-1)*3+$AO723)-ROW())/12+5),AS723)</f>
        <v>0</v>
      </c>
      <c r="AU723" s="62">
        <f ca="1">IF(AND(AQ723+AS723&gt;0,AR723+AT723&gt;0),COUNTIF(AU$6:AU722,"&gt;0")+1,0)</f>
        <v>0</v>
      </c>
    </row>
    <row r="724" spans="40:47">
      <c r="AN724" s="62">
        <v>20</v>
      </c>
      <c r="AO724" s="62">
        <v>3</v>
      </c>
      <c r="AP724" s="62">
        <v>11</v>
      </c>
      <c r="AQ724" s="64">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62">
        <f ca="1">COUNTIF(INDIRECT("H"&amp;(ROW()+12*(($AN724-1)*3+$AO724)-ROW())/12+5):INDIRECT("S"&amp;(ROW()+12*(($AN724-1)*3+$AO724)-ROW())/12+5),AQ724)</f>
        <v>0</v>
      </c>
      <c r="AS724" s="64">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62">
        <f ca="1">COUNTIF(INDIRECT("U"&amp;(ROW()+12*(($AN724-1)*3+$AO724)-ROW())/12+5):INDIRECT("AF"&amp;(ROW()+12*(($AN724-1)*3+$AO724)-ROW())/12+5),AS724)</f>
        <v>0</v>
      </c>
      <c r="AU724" s="62">
        <f ca="1">IF(AND(AQ724+AS724&gt;0,AR724+AT724&gt;0),COUNTIF(AU$6:AU723,"&gt;0")+1,0)</f>
        <v>0</v>
      </c>
    </row>
    <row r="725" spans="40:47">
      <c r="AN725" s="62">
        <v>20</v>
      </c>
      <c r="AO725" s="62">
        <v>3</v>
      </c>
      <c r="AP725" s="62">
        <v>12</v>
      </c>
      <c r="AQ725" s="64">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62">
        <f ca="1">COUNTIF(INDIRECT("H"&amp;(ROW()+12*(($AN725-1)*3+$AO725)-ROW())/12+5):INDIRECT("S"&amp;(ROW()+12*(($AN725-1)*3+$AO725)-ROW())/12+5),AQ725)</f>
        <v>0</v>
      </c>
      <c r="AS725" s="64">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62">
        <f ca="1">COUNTIF(INDIRECT("U"&amp;(ROW()+12*(($AN725-1)*3+$AO725)-ROW())/12+5):INDIRECT("AF"&amp;(ROW()+12*(($AN725-1)*3+$AO725)-ROW())/12+5),AS725)</f>
        <v>0</v>
      </c>
      <c r="AU725" s="62">
        <f ca="1">IF(AND(AQ725+AS725&gt;0,AR725+AT725&gt;0),COUNTIF(AU$6:AU724,"&gt;0")+1,0)</f>
        <v>0</v>
      </c>
    </row>
    <row r="726" spans="40:47">
      <c r="AN726" s="62">
        <v>21</v>
      </c>
      <c r="AO726" s="62">
        <v>1</v>
      </c>
      <c r="AP726" s="62">
        <v>1</v>
      </c>
      <c r="AQ726" s="64">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62">
        <f ca="1">COUNTIF(INDIRECT("H"&amp;(ROW()+12*(($AN726-1)*3+$AO726)-ROW())/12+5):INDIRECT("S"&amp;(ROW()+12*(($AN726-1)*3+$AO726)-ROW())/12+5),AQ726)</f>
        <v>0</v>
      </c>
      <c r="AS726" s="64">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62">
        <f ca="1">COUNTIF(INDIRECT("U"&amp;(ROW()+12*(($AN726-1)*3+$AO726)-ROW())/12+5):INDIRECT("AF"&amp;(ROW()+12*(($AN726-1)*3+$AO726)-ROW())/12+5),AS726)</f>
        <v>0</v>
      </c>
      <c r="AU726" s="62">
        <f ca="1">IF(AND(AQ726+AS726&gt;0,AR726+AT726&gt;0),COUNTIF(AU$6:AU725,"&gt;0")+1,0)</f>
        <v>0</v>
      </c>
    </row>
    <row r="727" spans="40:47">
      <c r="AN727" s="62">
        <v>21</v>
      </c>
      <c r="AO727" s="62">
        <v>1</v>
      </c>
      <c r="AP727" s="62">
        <v>2</v>
      </c>
      <c r="AQ727" s="64">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62">
        <f ca="1">COUNTIF(INDIRECT("H"&amp;(ROW()+12*(($AN727-1)*3+$AO727)-ROW())/12+5):INDIRECT("S"&amp;(ROW()+12*(($AN727-1)*3+$AO727)-ROW())/12+5),AQ727)</f>
        <v>0</v>
      </c>
      <c r="AS727" s="64">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62">
        <f ca="1">COUNTIF(INDIRECT("U"&amp;(ROW()+12*(($AN727-1)*3+$AO727)-ROW())/12+5):INDIRECT("AF"&amp;(ROW()+12*(($AN727-1)*3+$AO727)-ROW())/12+5),AS727)</f>
        <v>0</v>
      </c>
      <c r="AU727" s="62">
        <f ca="1">IF(AND(AQ727+AS727&gt;0,AR727+AT727&gt;0),COUNTIF(AU$6:AU726,"&gt;0")+1,0)</f>
        <v>0</v>
      </c>
    </row>
    <row r="728" spans="40:47">
      <c r="AN728" s="62">
        <v>21</v>
      </c>
      <c r="AO728" s="62">
        <v>1</v>
      </c>
      <c r="AP728" s="62">
        <v>3</v>
      </c>
      <c r="AQ728" s="64">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62">
        <f ca="1">COUNTIF(INDIRECT("H"&amp;(ROW()+12*(($AN728-1)*3+$AO728)-ROW())/12+5):INDIRECT("S"&amp;(ROW()+12*(($AN728-1)*3+$AO728)-ROW())/12+5),AQ728)</f>
        <v>0</v>
      </c>
      <c r="AS728" s="64">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62">
        <f ca="1">COUNTIF(INDIRECT("U"&amp;(ROW()+12*(($AN728-1)*3+$AO728)-ROW())/12+5):INDIRECT("AF"&amp;(ROW()+12*(($AN728-1)*3+$AO728)-ROW())/12+5),AS728)</f>
        <v>0</v>
      </c>
      <c r="AU728" s="62">
        <f ca="1">IF(AND(AQ728+AS728&gt;0,AR728+AT728&gt;0),COUNTIF(AU$6:AU727,"&gt;0")+1,0)</f>
        <v>0</v>
      </c>
    </row>
    <row r="729" spans="40:47">
      <c r="AN729" s="62">
        <v>21</v>
      </c>
      <c r="AO729" s="62">
        <v>1</v>
      </c>
      <c r="AP729" s="62">
        <v>4</v>
      </c>
      <c r="AQ729" s="64">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62">
        <f ca="1">COUNTIF(INDIRECT("H"&amp;(ROW()+12*(($AN729-1)*3+$AO729)-ROW())/12+5):INDIRECT("S"&amp;(ROW()+12*(($AN729-1)*3+$AO729)-ROW())/12+5),AQ729)</f>
        <v>0</v>
      </c>
      <c r="AS729" s="64">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62">
        <f ca="1">COUNTIF(INDIRECT("U"&amp;(ROW()+12*(($AN729-1)*3+$AO729)-ROW())/12+5):INDIRECT("AF"&amp;(ROW()+12*(($AN729-1)*3+$AO729)-ROW())/12+5),AS729)</f>
        <v>0</v>
      </c>
      <c r="AU729" s="62">
        <f ca="1">IF(AND(AQ729+AS729&gt;0,AR729+AT729&gt;0),COUNTIF(AU$6:AU728,"&gt;0")+1,0)</f>
        <v>0</v>
      </c>
    </row>
    <row r="730" spans="40:47">
      <c r="AN730" s="62">
        <v>21</v>
      </c>
      <c r="AO730" s="62">
        <v>1</v>
      </c>
      <c r="AP730" s="62">
        <v>5</v>
      </c>
      <c r="AQ730" s="64">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62">
        <f ca="1">COUNTIF(INDIRECT("H"&amp;(ROW()+12*(($AN730-1)*3+$AO730)-ROW())/12+5):INDIRECT("S"&amp;(ROW()+12*(($AN730-1)*3+$AO730)-ROW())/12+5),AQ730)</f>
        <v>0</v>
      </c>
      <c r="AS730" s="64">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62">
        <f ca="1">COUNTIF(INDIRECT("U"&amp;(ROW()+12*(($AN730-1)*3+$AO730)-ROW())/12+5):INDIRECT("AF"&amp;(ROW()+12*(($AN730-1)*3+$AO730)-ROW())/12+5),AS730)</f>
        <v>0</v>
      </c>
      <c r="AU730" s="62">
        <f ca="1">IF(AND(AQ730+AS730&gt;0,AR730+AT730&gt;0),COUNTIF(AU$6:AU729,"&gt;0")+1,0)</f>
        <v>0</v>
      </c>
    </row>
    <row r="731" spans="40:47">
      <c r="AN731" s="62">
        <v>21</v>
      </c>
      <c r="AO731" s="62">
        <v>1</v>
      </c>
      <c r="AP731" s="62">
        <v>6</v>
      </c>
      <c r="AQ731" s="64">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62">
        <f ca="1">COUNTIF(INDIRECT("H"&amp;(ROW()+12*(($AN731-1)*3+$AO731)-ROW())/12+5):INDIRECT("S"&amp;(ROW()+12*(($AN731-1)*3+$AO731)-ROW())/12+5),AQ731)</f>
        <v>0</v>
      </c>
      <c r="AS731" s="64">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62">
        <f ca="1">COUNTIF(INDIRECT("U"&amp;(ROW()+12*(($AN731-1)*3+$AO731)-ROW())/12+5):INDIRECT("AF"&amp;(ROW()+12*(($AN731-1)*3+$AO731)-ROW())/12+5),AS731)</f>
        <v>0</v>
      </c>
      <c r="AU731" s="62">
        <f ca="1">IF(AND(AQ731+AS731&gt;0,AR731+AT731&gt;0),COUNTIF(AU$6:AU730,"&gt;0")+1,0)</f>
        <v>0</v>
      </c>
    </row>
    <row r="732" spans="40:47">
      <c r="AN732" s="62">
        <v>21</v>
      </c>
      <c r="AO732" s="62">
        <v>1</v>
      </c>
      <c r="AP732" s="62">
        <v>7</v>
      </c>
      <c r="AQ732" s="64">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62">
        <f ca="1">COUNTIF(INDIRECT("H"&amp;(ROW()+12*(($AN732-1)*3+$AO732)-ROW())/12+5):INDIRECT("S"&amp;(ROW()+12*(($AN732-1)*3+$AO732)-ROW())/12+5),AQ732)</f>
        <v>0</v>
      </c>
      <c r="AS732" s="64">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62">
        <f ca="1">COUNTIF(INDIRECT("U"&amp;(ROW()+12*(($AN732-1)*3+$AO732)-ROW())/12+5):INDIRECT("AF"&amp;(ROW()+12*(($AN732-1)*3+$AO732)-ROW())/12+5),AS732)</f>
        <v>0</v>
      </c>
      <c r="AU732" s="62">
        <f ca="1">IF(AND(AQ732+AS732&gt;0,AR732+AT732&gt;0),COUNTIF(AU$6:AU731,"&gt;0")+1,0)</f>
        <v>0</v>
      </c>
    </row>
    <row r="733" spans="40:47">
      <c r="AN733" s="62">
        <v>21</v>
      </c>
      <c r="AO733" s="62">
        <v>1</v>
      </c>
      <c r="AP733" s="62">
        <v>8</v>
      </c>
      <c r="AQ733" s="64">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62">
        <f ca="1">COUNTIF(INDIRECT("H"&amp;(ROW()+12*(($AN733-1)*3+$AO733)-ROW())/12+5):INDIRECT("S"&amp;(ROW()+12*(($AN733-1)*3+$AO733)-ROW())/12+5),AQ733)</f>
        <v>0</v>
      </c>
      <c r="AS733" s="64">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62">
        <f ca="1">COUNTIF(INDIRECT("U"&amp;(ROW()+12*(($AN733-1)*3+$AO733)-ROW())/12+5):INDIRECT("AF"&amp;(ROW()+12*(($AN733-1)*3+$AO733)-ROW())/12+5),AS733)</f>
        <v>0</v>
      </c>
      <c r="AU733" s="62">
        <f ca="1">IF(AND(AQ733+AS733&gt;0,AR733+AT733&gt;0),COUNTIF(AU$6:AU732,"&gt;0")+1,0)</f>
        <v>0</v>
      </c>
    </row>
    <row r="734" spans="40:47">
      <c r="AN734" s="62">
        <v>21</v>
      </c>
      <c r="AO734" s="62">
        <v>1</v>
      </c>
      <c r="AP734" s="62">
        <v>9</v>
      </c>
      <c r="AQ734" s="64">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62">
        <f ca="1">COUNTIF(INDIRECT("H"&amp;(ROW()+12*(($AN734-1)*3+$AO734)-ROW())/12+5):INDIRECT("S"&amp;(ROW()+12*(($AN734-1)*3+$AO734)-ROW())/12+5),AQ734)</f>
        <v>0</v>
      </c>
      <c r="AS734" s="64">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62">
        <f ca="1">COUNTIF(INDIRECT("U"&amp;(ROW()+12*(($AN734-1)*3+$AO734)-ROW())/12+5):INDIRECT("AF"&amp;(ROW()+12*(($AN734-1)*3+$AO734)-ROW())/12+5),AS734)</f>
        <v>0</v>
      </c>
      <c r="AU734" s="62">
        <f ca="1">IF(AND(AQ734+AS734&gt;0,AR734+AT734&gt;0),COUNTIF(AU$6:AU733,"&gt;0")+1,0)</f>
        <v>0</v>
      </c>
    </row>
    <row r="735" spans="40:47">
      <c r="AN735" s="62">
        <v>21</v>
      </c>
      <c r="AO735" s="62">
        <v>1</v>
      </c>
      <c r="AP735" s="62">
        <v>10</v>
      </c>
      <c r="AQ735" s="64">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62">
        <f ca="1">COUNTIF(INDIRECT("H"&amp;(ROW()+12*(($AN735-1)*3+$AO735)-ROW())/12+5):INDIRECT("S"&amp;(ROW()+12*(($AN735-1)*3+$AO735)-ROW())/12+5),AQ735)</f>
        <v>0</v>
      </c>
      <c r="AS735" s="64">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62">
        <f ca="1">COUNTIF(INDIRECT("U"&amp;(ROW()+12*(($AN735-1)*3+$AO735)-ROW())/12+5):INDIRECT("AF"&amp;(ROW()+12*(($AN735-1)*3+$AO735)-ROW())/12+5),AS735)</f>
        <v>0</v>
      </c>
      <c r="AU735" s="62">
        <f ca="1">IF(AND(AQ735+AS735&gt;0,AR735+AT735&gt;0),COUNTIF(AU$6:AU734,"&gt;0")+1,0)</f>
        <v>0</v>
      </c>
    </row>
    <row r="736" spans="40:47">
      <c r="AN736" s="62">
        <v>21</v>
      </c>
      <c r="AO736" s="62">
        <v>1</v>
      </c>
      <c r="AP736" s="62">
        <v>11</v>
      </c>
      <c r="AQ736" s="64">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62">
        <f ca="1">COUNTIF(INDIRECT("H"&amp;(ROW()+12*(($AN736-1)*3+$AO736)-ROW())/12+5):INDIRECT("S"&amp;(ROW()+12*(($AN736-1)*3+$AO736)-ROW())/12+5),AQ736)</f>
        <v>0</v>
      </c>
      <c r="AS736" s="64">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62">
        <f ca="1">COUNTIF(INDIRECT("U"&amp;(ROW()+12*(($AN736-1)*3+$AO736)-ROW())/12+5):INDIRECT("AF"&amp;(ROW()+12*(($AN736-1)*3+$AO736)-ROW())/12+5),AS736)</f>
        <v>0</v>
      </c>
      <c r="AU736" s="62">
        <f ca="1">IF(AND(AQ736+AS736&gt;0,AR736+AT736&gt;0),COUNTIF(AU$6:AU735,"&gt;0")+1,0)</f>
        <v>0</v>
      </c>
    </row>
    <row r="737" spans="40:47">
      <c r="AN737" s="62">
        <v>21</v>
      </c>
      <c r="AO737" s="62">
        <v>1</v>
      </c>
      <c r="AP737" s="62">
        <v>12</v>
      </c>
      <c r="AQ737" s="64">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62">
        <f ca="1">COUNTIF(INDIRECT("H"&amp;(ROW()+12*(($AN737-1)*3+$AO737)-ROW())/12+5):INDIRECT("S"&amp;(ROW()+12*(($AN737-1)*3+$AO737)-ROW())/12+5),AQ737)</f>
        <v>0</v>
      </c>
      <c r="AS737" s="64">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62">
        <f ca="1">COUNTIF(INDIRECT("U"&amp;(ROW()+12*(($AN737-1)*3+$AO737)-ROW())/12+5):INDIRECT("AF"&amp;(ROW()+12*(($AN737-1)*3+$AO737)-ROW())/12+5),AS737)</f>
        <v>0</v>
      </c>
      <c r="AU737" s="62">
        <f ca="1">IF(AND(AQ737+AS737&gt;0,AR737+AT737&gt;0),COUNTIF(AU$6:AU736,"&gt;0")+1,0)</f>
        <v>0</v>
      </c>
    </row>
    <row r="738" spans="40:47">
      <c r="AN738" s="62">
        <v>21</v>
      </c>
      <c r="AO738" s="62">
        <v>2</v>
      </c>
      <c r="AP738" s="62">
        <v>1</v>
      </c>
      <c r="AQ738" s="64">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62">
        <f ca="1">COUNTIF(INDIRECT("H"&amp;(ROW()+12*(($AN738-1)*3+$AO738)-ROW())/12+5):INDIRECT("S"&amp;(ROW()+12*(($AN738-1)*3+$AO738)-ROW())/12+5),AQ738)</f>
        <v>0</v>
      </c>
      <c r="AS738" s="64">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62">
        <f ca="1">COUNTIF(INDIRECT("U"&amp;(ROW()+12*(($AN738-1)*3+$AO738)-ROW())/12+5):INDIRECT("AF"&amp;(ROW()+12*(($AN738-1)*3+$AO738)-ROW())/12+5),AS738)</f>
        <v>0</v>
      </c>
      <c r="AU738" s="62">
        <f ca="1">IF(AND(AQ738+AS738&gt;0,AR738+AT738&gt;0),COUNTIF(AU$6:AU737,"&gt;0")+1,0)</f>
        <v>0</v>
      </c>
    </row>
    <row r="739" spans="40:47">
      <c r="AN739" s="62">
        <v>21</v>
      </c>
      <c r="AO739" s="62">
        <v>2</v>
      </c>
      <c r="AP739" s="62">
        <v>2</v>
      </c>
      <c r="AQ739" s="64">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62">
        <f ca="1">COUNTIF(INDIRECT("H"&amp;(ROW()+12*(($AN739-1)*3+$AO739)-ROW())/12+5):INDIRECT("S"&amp;(ROW()+12*(($AN739-1)*3+$AO739)-ROW())/12+5),AQ739)</f>
        <v>0</v>
      </c>
      <c r="AS739" s="64">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62">
        <f ca="1">COUNTIF(INDIRECT("U"&amp;(ROW()+12*(($AN739-1)*3+$AO739)-ROW())/12+5):INDIRECT("AF"&amp;(ROW()+12*(($AN739-1)*3+$AO739)-ROW())/12+5),AS739)</f>
        <v>0</v>
      </c>
      <c r="AU739" s="62">
        <f ca="1">IF(AND(AQ739+AS739&gt;0,AR739+AT739&gt;0),COUNTIF(AU$6:AU738,"&gt;0")+1,0)</f>
        <v>0</v>
      </c>
    </row>
    <row r="740" spans="40:47">
      <c r="AN740" s="62">
        <v>21</v>
      </c>
      <c r="AO740" s="62">
        <v>2</v>
      </c>
      <c r="AP740" s="62">
        <v>3</v>
      </c>
      <c r="AQ740" s="64">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62">
        <f ca="1">COUNTIF(INDIRECT("H"&amp;(ROW()+12*(($AN740-1)*3+$AO740)-ROW())/12+5):INDIRECT("S"&amp;(ROW()+12*(($AN740-1)*3+$AO740)-ROW())/12+5),AQ740)</f>
        <v>0</v>
      </c>
      <c r="AS740" s="64">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62">
        <f ca="1">COUNTIF(INDIRECT("U"&amp;(ROW()+12*(($AN740-1)*3+$AO740)-ROW())/12+5):INDIRECT("AF"&amp;(ROW()+12*(($AN740-1)*3+$AO740)-ROW())/12+5),AS740)</f>
        <v>0</v>
      </c>
      <c r="AU740" s="62">
        <f ca="1">IF(AND(AQ740+AS740&gt;0,AR740+AT740&gt;0),COUNTIF(AU$6:AU739,"&gt;0")+1,0)</f>
        <v>0</v>
      </c>
    </row>
    <row r="741" spans="40:47">
      <c r="AN741" s="62">
        <v>21</v>
      </c>
      <c r="AO741" s="62">
        <v>2</v>
      </c>
      <c r="AP741" s="62">
        <v>4</v>
      </c>
      <c r="AQ741" s="64">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62">
        <f ca="1">COUNTIF(INDIRECT("H"&amp;(ROW()+12*(($AN741-1)*3+$AO741)-ROW())/12+5):INDIRECT("S"&amp;(ROW()+12*(($AN741-1)*3+$AO741)-ROW())/12+5),AQ741)</f>
        <v>0</v>
      </c>
      <c r="AS741" s="64">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62">
        <f ca="1">COUNTIF(INDIRECT("U"&amp;(ROW()+12*(($AN741-1)*3+$AO741)-ROW())/12+5):INDIRECT("AF"&amp;(ROW()+12*(($AN741-1)*3+$AO741)-ROW())/12+5),AS741)</f>
        <v>0</v>
      </c>
      <c r="AU741" s="62">
        <f ca="1">IF(AND(AQ741+AS741&gt;0,AR741+AT741&gt;0),COUNTIF(AU$6:AU740,"&gt;0")+1,0)</f>
        <v>0</v>
      </c>
    </row>
    <row r="742" spans="40:47">
      <c r="AN742" s="62">
        <v>21</v>
      </c>
      <c r="AO742" s="62">
        <v>2</v>
      </c>
      <c r="AP742" s="62">
        <v>5</v>
      </c>
      <c r="AQ742" s="64">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62">
        <f ca="1">COUNTIF(INDIRECT("H"&amp;(ROW()+12*(($AN742-1)*3+$AO742)-ROW())/12+5):INDIRECT("S"&amp;(ROW()+12*(($AN742-1)*3+$AO742)-ROW())/12+5),AQ742)</f>
        <v>0</v>
      </c>
      <c r="AS742" s="64">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62">
        <f ca="1">COUNTIF(INDIRECT("U"&amp;(ROW()+12*(($AN742-1)*3+$AO742)-ROW())/12+5):INDIRECT("AF"&amp;(ROW()+12*(($AN742-1)*3+$AO742)-ROW())/12+5),AS742)</f>
        <v>0</v>
      </c>
      <c r="AU742" s="62">
        <f ca="1">IF(AND(AQ742+AS742&gt;0,AR742+AT742&gt;0),COUNTIF(AU$6:AU741,"&gt;0")+1,0)</f>
        <v>0</v>
      </c>
    </row>
    <row r="743" spans="40:47">
      <c r="AN743" s="62">
        <v>21</v>
      </c>
      <c r="AO743" s="62">
        <v>2</v>
      </c>
      <c r="AP743" s="62">
        <v>6</v>
      </c>
      <c r="AQ743" s="64">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62">
        <f ca="1">COUNTIF(INDIRECT("H"&amp;(ROW()+12*(($AN743-1)*3+$AO743)-ROW())/12+5):INDIRECT("S"&amp;(ROW()+12*(($AN743-1)*3+$AO743)-ROW())/12+5),AQ743)</f>
        <v>0</v>
      </c>
      <c r="AS743" s="64">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62">
        <f ca="1">COUNTIF(INDIRECT("U"&amp;(ROW()+12*(($AN743-1)*3+$AO743)-ROW())/12+5):INDIRECT("AF"&amp;(ROW()+12*(($AN743-1)*3+$AO743)-ROW())/12+5),AS743)</f>
        <v>0</v>
      </c>
      <c r="AU743" s="62">
        <f ca="1">IF(AND(AQ743+AS743&gt;0,AR743+AT743&gt;0),COUNTIF(AU$6:AU742,"&gt;0")+1,0)</f>
        <v>0</v>
      </c>
    </row>
    <row r="744" spans="40:47">
      <c r="AN744" s="62">
        <v>21</v>
      </c>
      <c r="AO744" s="62">
        <v>2</v>
      </c>
      <c r="AP744" s="62">
        <v>7</v>
      </c>
      <c r="AQ744" s="64">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62">
        <f ca="1">COUNTIF(INDIRECT("H"&amp;(ROW()+12*(($AN744-1)*3+$AO744)-ROW())/12+5):INDIRECT("S"&amp;(ROW()+12*(($AN744-1)*3+$AO744)-ROW())/12+5),AQ744)</f>
        <v>0</v>
      </c>
      <c r="AS744" s="64">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62">
        <f ca="1">COUNTIF(INDIRECT("U"&amp;(ROW()+12*(($AN744-1)*3+$AO744)-ROW())/12+5):INDIRECT("AF"&amp;(ROW()+12*(($AN744-1)*3+$AO744)-ROW())/12+5),AS744)</f>
        <v>0</v>
      </c>
      <c r="AU744" s="62">
        <f ca="1">IF(AND(AQ744+AS744&gt;0,AR744+AT744&gt;0),COUNTIF(AU$6:AU743,"&gt;0")+1,0)</f>
        <v>0</v>
      </c>
    </row>
    <row r="745" spans="40:47">
      <c r="AN745" s="62">
        <v>21</v>
      </c>
      <c r="AO745" s="62">
        <v>2</v>
      </c>
      <c r="AP745" s="62">
        <v>8</v>
      </c>
      <c r="AQ745" s="64">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62">
        <f ca="1">COUNTIF(INDIRECT("H"&amp;(ROW()+12*(($AN745-1)*3+$AO745)-ROW())/12+5):INDIRECT("S"&amp;(ROW()+12*(($AN745-1)*3+$AO745)-ROW())/12+5),AQ745)</f>
        <v>0</v>
      </c>
      <c r="AS745" s="64">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62">
        <f ca="1">COUNTIF(INDIRECT("U"&amp;(ROW()+12*(($AN745-1)*3+$AO745)-ROW())/12+5):INDIRECT("AF"&amp;(ROW()+12*(($AN745-1)*3+$AO745)-ROW())/12+5),AS745)</f>
        <v>0</v>
      </c>
      <c r="AU745" s="62">
        <f ca="1">IF(AND(AQ745+AS745&gt;0,AR745+AT745&gt;0),COUNTIF(AU$6:AU744,"&gt;0")+1,0)</f>
        <v>0</v>
      </c>
    </row>
    <row r="746" spans="40:47">
      <c r="AN746" s="62">
        <v>21</v>
      </c>
      <c r="AO746" s="62">
        <v>2</v>
      </c>
      <c r="AP746" s="62">
        <v>9</v>
      </c>
      <c r="AQ746" s="64">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62">
        <f ca="1">COUNTIF(INDIRECT("H"&amp;(ROW()+12*(($AN746-1)*3+$AO746)-ROW())/12+5):INDIRECT("S"&amp;(ROW()+12*(($AN746-1)*3+$AO746)-ROW())/12+5),AQ746)</f>
        <v>0</v>
      </c>
      <c r="AS746" s="64">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62">
        <f ca="1">COUNTIF(INDIRECT("U"&amp;(ROW()+12*(($AN746-1)*3+$AO746)-ROW())/12+5):INDIRECT("AF"&amp;(ROW()+12*(($AN746-1)*3+$AO746)-ROW())/12+5),AS746)</f>
        <v>0</v>
      </c>
      <c r="AU746" s="62">
        <f ca="1">IF(AND(AQ746+AS746&gt;0,AR746+AT746&gt;0),COUNTIF(AU$6:AU745,"&gt;0")+1,0)</f>
        <v>0</v>
      </c>
    </row>
    <row r="747" spans="40:47">
      <c r="AN747" s="62">
        <v>21</v>
      </c>
      <c r="AO747" s="62">
        <v>2</v>
      </c>
      <c r="AP747" s="62">
        <v>10</v>
      </c>
      <c r="AQ747" s="64">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62">
        <f ca="1">COUNTIF(INDIRECT("H"&amp;(ROW()+12*(($AN747-1)*3+$AO747)-ROW())/12+5):INDIRECT("S"&amp;(ROW()+12*(($AN747-1)*3+$AO747)-ROW())/12+5),AQ747)</f>
        <v>0</v>
      </c>
      <c r="AS747" s="64">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62">
        <f ca="1">COUNTIF(INDIRECT("U"&amp;(ROW()+12*(($AN747-1)*3+$AO747)-ROW())/12+5):INDIRECT("AF"&amp;(ROW()+12*(($AN747-1)*3+$AO747)-ROW())/12+5),AS747)</f>
        <v>0</v>
      </c>
      <c r="AU747" s="62">
        <f ca="1">IF(AND(AQ747+AS747&gt;0,AR747+AT747&gt;0),COUNTIF(AU$6:AU746,"&gt;0")+1,0)</f>
        <v>0</v>
      </c>
    </row>
    <row r="748" spans="40:47">
      <c r="AN748" s="62">
        <v>21</v>
      </c>
      <c r="AO748" s="62">
        <v>2</v>
      </c>
      <c r="AP748" s="62">
        <v>11</v>
      </c>
      <c r="AQ748" s="64">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62">
        <f ca="1">COUNTIF(INDIRECT("H"&amp;(ROW()+12*(($AN748-1)*3+$AO748)-ROW())/12+5):INDIRECT("S"&amp;(ROW()+12*(($AN748-1)*3+$AO748)-ROW())/12+5),AQ748)</f>
        <v>0</v>
      </c>
      <c r="AS748" s="64">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62">
        <f ca="1">COUNTIF(INDIRECT("U"&amp;(ROW()+12*(($AN748-1)*3+$AO748)-ROW())/12+5):INDIRECT("AF"&amp;(ROW()+12*(($AN748-1)*3+$AO748)-ROW())/12+5),AS748)</f>
        <v>0</v>
      </c>
      <c r="AU748" s="62">
        <f ca="1">IF(AND(AQ748+AS748&gt;0,AR748+AT748&gt;0),COUNTIF(AU$6:AU747,"&gt;0")+1,0)</f>
        <v>0</v>
      </c>
    </row>
    <row r="749" spans="40:47">
      <c r="AN749" s="62">
        <v>21</v>
      </c>
      <c r="AO749" s="62">
        <v>2</v>
      </c>
      <c r="AP749" s="62">
        <v>12</v>
      </c>
      <c r="AQ749" s="64">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62">
        <f ca="1">COUNTIF(INDIRECT("H"&amp;(ROW()+12*(($AN749-1)*3+$AO749)-ROW())/12+5):INDIRECT("S"&amp;(ROW()+12*(($AN749-1)*3+$AO749)-ROW())/12+5),AQ749)</f>
        <v>0</v>
      </c>
      <c r="AS749" s="64">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62">
        <f ca="1">COUNTIF(INDIRECT("U"&amp;(ROW()+12*(($AN749-1)*3+$AO749)-ROW())/12+5):INDIRECT("AF"&amp;(ROW()+12*(($AN749-1)*3+$AO749)-ROW())/12+5),AS749)</f>
        <v>0</v>
      </c>
      <c r="AU749" s="62">
        <f ca="1">IF(AND(AQ749+AS749&gt;0,AR749+AT749&gt;0),COUNTIF(AU$6:AU748,"&gt;0")+1,0)</f>
        <v>0</v>
      </c>
    </row>
    <row r="750" spans="40:47">
      <c r="AN750" s="62">
        <v>21</v>
      </c>
      <c r="AO750" s="62">
        <v>3</v>
      </c>
      <c r="AP750" s="62">
        <v>1</v>
      </c>
      <c r="AQ750" s="64">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62">
        <f ca="1">COUNTIF(INDIRECT("H"&amp;(ROW()+12*(($AN750-1)*3+$AO750)-ROW())/12+5):INDIRECT("S"&amp;(ROW()+12*(($AN750-1)*3+$AO750)-ROW())/12+5),AQ750)</f>
        <v>0</v>
      </c>
      <c r="AS750" s="64">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62">
        <f ca="1">COUNTIF(INDIRECT("U"&amp;(ROW()+12*(($AN750-1)*3+$AO750)-ROW())/12+5):INDIRECT("AF"&amp;(ROW()+12*(($AN750-1)*3+$AO750)-ROW())/12+5),AS750)</f>
        <v>0</v>
      </c>
      <c r="AU750" s="62">
        <f ca="1">IF(AND(AQ750+AS750&gt;0,AR750+AT750&gt;0),COUNTIF(AU$6:AU749,"&gt;0")+1,0)</f>
        <v>0</v>
      </c>
    </row>
    <row r="751" spans="40:47">
      <c r="AN751" s="62">
        <v>21</v>
      </c>
      <c r="AO751" s="62">
        <v>3</v>
      </c>
      <c r="AP751" s="62">
        <v>2</v>
      </c>
      <c r="AQ751" s="64">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62">
        <f ca="1">COUNTIF(INDIRECT("H"&amp;(ROW()+12*(($AN751-1)*3+$AO751)-ROW())/12+5):INDIRECT("S"&amp;(ROW()+12*(($AN751-1)*3+$AO751)-ROW())/12+5),AQ751)</f>
        <v>0</v>
      </c>
      <c r="AS751" s="64">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62">
        <f ca="1">COUNTIF(INDIRECT("U"&amp;(ROW()+12*(($AN751-1)*3+$AO751)-ROW())/12+5):INDIRECT("AF"&amp;(ROW()+12*(($AN751-1)*3+$AO751)-ROW())/12+5),AS751)</f>
        <v>0</v>
      </c>
      <c r="AU751" s="62">
        <f ca="1">IF(AND(AQ751+AS751&gt;0,AR751+AT751&gt;0),COUNTIF(AU$6:AU750,"&gt;0")+1,0)</f>
        <v>0</v>
      </c>
    </row>
    <row r="752" spans="40:47">
      <c r="AN752" s="62">
        <v>21</v>
      </c>
      <c r="AO752" s="62">
        <v>3</v>
      </c>
      <c r="AP752" s="62">
        <v>3</v>
      </c>
      <c r="AQ752" s="64">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62">
        <f ca="1">COUNTIF(INDIRECT("H"&amp;(ROW()+12*(($AN752-1)*3+$AO752)-ROW())/12+5):INDIRECT("S"&amp;(ROW()+12*(($AN752-1)*3+$AO752)-ROW())/12+5),AQ752)</f>
        <v>0</v>
      </c>
      <c r="AS752" s="64">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62">
        <f ca="1">COUNTIF(INDIRECT("U"&amp;(ROW()+12*(($AN752-1)*3+$AO752)-ROW())/12+5):INDIRECT("AF"&amp;(ROW()+12*(($AN752-1)*3+$AO752)-ROW())/12+5),AS752)</f>
        <v>0</v>
      </c>
      <c r="AU752" s="62">
        <f ca="1">IF(AND(AQ752+AS752&gt;0,AR752+AT752&gt;0),COUNTIF(AU$6:AU751,"&gt;0")+1,0)</f>
        <v>0</v>
      </c>
    </row>
    <row r="753" spans="40:47">
      <c r="AN753" s="62">
        <v>21</v>
      </c>
      <c r="AO753" s="62">
        <v>3</v>
      </c>
      <c r="AP753" s="62">
        <v>4</v>
      </c>
      <c r="AQ753" s="64">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62">
        <f ca="1">COUNTIF(INDIRECT("H"&amp;(ROW()+12*(($AN753-1)*3+$AO753)-ROW())/12+5):INDIRECT("S"&amp;(ROW()+12*(($AN753-1)*3+$AO753)-ROW())/12+5),AQ753)</f>
        <v>0</v>
      </c>
      <c r="AS753" s="64">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62">
        <f ca="1">COUNTIF(INDIRECT("U"&amp;(ROW()+12*(($AN753-1)*3+$AO753)-ROW())/12+5):INDIRECT("AF"&amp;(ROW()+12*(($AN753-1)*3+$AO753)-ROW())/12+5),AS753)</f>
        <v>0</v>
      </c>
      <c r="AU753" s="62">
        <f ca="1">IF(AND(AQ753+AS753&gt;0,AR753+AT753&gt;0),COUNTIF(AU$6:AU752,"&gt;0")+1,0)</f>
        <v>0</v>
      </c>
    </row>
    <row r="754" spans="40:47">
      <c r="AN754" s="62">
        <v>21</v>
      </c>
      <c r="AO754" s="62">
        <v>3</v>
      </c>
      <c r="AP754" s="62">
        <v>5</v>
      </c>
      <c r="AQ754" s="64">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62">
        <f ca="1">COUNTIF(INDIRECT("H"&amp;(ROW()+12*(($AN754-1)*3+$AO754)-ROW())/12+5):INDIRECT("S"&amp;(ROW()+12*(($AN754-1)*3+$AO754)-ROW())/12+5),AQ754)</f>
        <v>0</v>
      </c>
      <c r="AS754" s="64">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62">
        <f ca="1">COUNTIF(INDIRECT("U"&amp;(ROW()+12*(($AN754-1)*3+$AO754)-ROW())/12+5):INDIRECT("AF"&amp;(ROW()+12*(($AN754-1)*3+$AO754)-ROW())/12+5),AS754)</f>
        <v>0</v>
      </c>
      <c r="AU754" s="62">
        <f ca="1">IF(AND(AQ754+AS754&gt;0,AR754+AT754&gt;0),COUNTIF(AU$6:AU753,"&gt;0")+1,0)</f>
        <v>0</v>
      </c>
    </row>
    <row r="755" spans="40:47">
      <c r="AN755" s="62">
        <v>21</v>
      </c>
      <c r="AO755" s="62">
        <v>3</v>
      </c>
      <c r="AP755" s="62">
        <v>6</v>
      </c>
      <c r="AQ755" s="64">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62">
        <f ca="1">COUNTIF(INDIRECT("H"&amp;(ROW()+12*(($AN755-1)*3+$AO755)-ROW())/12+5):INDIRECT("S"&amp;(ROW()+12*(($AN755-1)*3+$AO755)-ROW())/12+5),AQ755)</f>
        <v>0</v>
      </c>
      <c r="AS755" s="64">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62">
        <f ca="1">COUNTIF(INDIRECT("U"&amp;(ROW()+12*(($AN755-1)*3+$AO755)-ROW())/12+5):INDIRECT("AF"&amp;(ROW()+12*(($AN755-1)*3+$AO755)-ROW())/12+5),AS755)</f>
        <v>0</v>
      </c>
      <c r="AU755" s="62">
        <f ca="1">IF(AND(AQ755+AS755&gt;0,AR755+AT755&gt;0),COUNTIF(AU$6:AU754,"&gt;0")+1,0)</f>
        <v>0</v>
      </c>
    </row>
    <row r="756" spans="40:47">
      <c r="AN756" s="62">
        <v>21</v>
      </c>
      <c r="AO756" s="62">
        <v>3</v>
      </c>
      <c r="AP756" s="62">
        <v>7</v>
      </c>
      <c r="AQ756" s="64">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62">
        <f ca="1">COUNTIF(INDIRECT("H"&amp;(ROW()+12*(($AN756-1)*3+$AO756)-ROW())/12+5):INDIRECT("S"&amp;(ROW()+12*(($AN756-1)*3+$AO756)-ROW())/12+5),AQ756)</f>
        <v>0</v>
      </c>
      <c r="AS756" s="64">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62">
        <f ca="1">COUNTIF(INDIRECT("U"&amp;(ROW()+12*(($AN756-1)*3+$AO756)-ROW())/12+5):INDIRECT("AF"&amp;(ROW()+12*(($AN756-1)*3+$AO756)-ROW())/12+5),AS756)</f>
        <v>0</v>
      </c>
      <c r="AU756" s="62">
        <f ca="1">IF(AND(AQ756+AS756&gt;0,AR756+AT756&gt;0),COUNTIF(AU$6:AU755,"&gt;0")+1,0)</f>
        <v>0</v>
      </c>
    </row>
    <row r="757" spans="40:47">
      <c r="AN757" s="62">
        <v>21</v>
      </c>
      <c r="AO757" s="62">
        <v>3</v>
      </c>
      <c r="AP757" s="62">
        <v>8</v>
      </c>
      <c r="AQ757" s="64">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62">
        <f ca="1">COUNTIF(INDIRECT("H"&amp;(ROW()+12*(($AN757-1)*3+$AO757)-ROW())/12+5):INDIRECT("S"&amp;(ROW()+12*(($AN757-1)*3+$AO757)-ROW())/12+5),AQ757)</f>
        <v>0</v>
      </c>
      <c r="AS757" s="64">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62">
        <f ca="1">COUNTIF(INDIRECT("U"&amp;(ROW()+12*(($AN757-1)*3+$AO757)-ROW())/12+5):INDIRECT("AF"&amp;(ROW()+12*(($AN757-1)*3+$AO757)-ROW())/12+5),AS757)</f>
        <v>0</v>
      </c>
      <c r="AU757" s="62">
        <f ca="1">IF(AND(AQ757+AS757&gt;0,AR757+AT757&gt;0),COUNTIF(AU$6:AU756,"&gt;0")+1,0)</f>
        <v>0</v>
      </c>
    </row>
    <row r="758" spans="40:47">
      <c r="AN758" s="62">
        <v>21</v>
      </c>
      <c r="AO758" s="62">
        <v>3</v>
      </c>
      <c r="AP758" s="62">
        <v>9</v>
      </c>
      <c r="AQ758" s="64">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62">
        <f ca="1">COUNTIF(INDIRECT("H"&amp;(ROW()+12*(($AN758-1)*3+$AO758)-ROW())/12+5):INDIRECT("S"&amp;(ROW()+12*(($AN758-1)*3+$AO758)-ROW())/12+5),AQ758)</f>
        <v>0</v>
      </c>
      <c r="AS758" s="64">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62">
        <f ca="1">COUNTIF(INDIRECT("U"&amp;(ROW()+12*(($AN758-1)*3+$AO758)-ROW())/12+5):INDIRECT("AF"&amp;(ROW()+12*(($AN758-1)*3+$AO758)-ROW())/12+5),AS758)</f>
        <v>0</v>
      </c>
      <c r="AU758" s="62">
        <f ca="1">IF(AND(AQ758+AS758&gt;0,AR758+AT758&gt;0),COUNTIF(AU$6:AU757,"&gt;0")+1,0)</f>
        <v>0</v>
      </c>
    </row>
    <row r="759" spans="40:47">
      <c r="AN759" s="62">
        <v>21</v>
      </c>
      <c r="AO759" s="62">
        <v>3</v>
      </c>
      <c r="AP759" s="62">
        <v>10</v>
      </c>
      <c r="AQ759" s="64">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62">
        <f ca="1">COUNTIF(INDIRECT("H"&amp;(ROW()+12*(($AN759-1)*3+$AO759)-ROW())/12+5):INDIRECT("S"&amp;(ROW()+12*(($AN759-1)*3+$AO759)-ROW())/12+5),AQ759)</f>
        <v>0</v>
      </c>
      <c r="AS759" s="64">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62">
        <f ca="1">COUNTIF(INDIRECT("U"&amp;(ROW()+12*(($AN759-1)*3+$AO759)-ROW())/12+5):INDIRECT("AF"&amp;(ROW()+12*(($AN759-1)*3+$AO759)-ROW())/12+5),AS759)</f>
        <v>0</v>
      </c>
      <c r="AU759" s="62">
        <f ca="1">IF(AND(AQ759+AS759&gt;0,AR759+AT759&gt;0),COUNTIF(AU$6:AU758,"&gt;0")+1,0)</f>
        <v>0</v>
      </c>
    </row>
    <row r="760" spans="40:47">
      <c r="AN760" s="62">
        <v>21</v>
      </c>
      <c r="AO760" s="62">
        <v>3</v>
      </c>
      <c r="AP760" s="62">
        <v>11</v>
      </c>
      <c r="AQ760" s="64">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62">
        <f ca="1">COUNTIF(INDIRECT("H"&amp;(ROW()+12*(($AN760-1)*3+$AO760)-ROW())/12+5):INDIRECT("S"&amp;(ROW()+12*(($AN760-1)*3+$AO760)-ROW())/12+5),AQ760)</f>
        <v>0</v>
      </c>
      <c r="AS760" s="64">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62">
        <f ca="1">COUNTIF(INDIRECT("U"&amp;(ROW()+12*(($AN760-1)*3+$AO760)-ROW())/12+5):INDIRECT("AF"&amp;(ROW()+12*(($AN760-1)*3+$AO760)-ROW())/12+5),AS760)</f>
        <v>0</v>
      </c>
      <c r="AU760" s="62">
        <f ca="1">IF(AND(AQ760+AS760&gt;0,AR760+AT760&gt;0),COUNTIF(AU$6:AU759,"&gt;0")+1,0)</f>
        <v>0</v>
      </c>
    </row>
    <row r="761" spans="40:47">
      <c r="AN761" s="62">
        <v>21</v>
      </c>
      <c r="AO761" s="62">
        <v>3</v>
      </c>
      <c r="AP761" s="62">
        <v>12</v>
      </c>
      <c r="AQ761" s="64">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62">
        <f ca="1">COUNTIF(INDIRECT("H"&amp;(ROW()+12*(($AN761-1)*3+$AO761)-ROW())/12+5):INDIRECT("S"&amp;(ROW()+12*(($AN761-1)*3+$AO761)-ROW())/12+5),AQ761)</f>
        <v>0</v>
      </c>
      <c r="AS761" s="64">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62">
        <f ca="1">COUNTIF(INDIRECT("U"&amp;(ROW()+12*(($AN761-1)*3+$AO761)-ROW())/12+5):INDIRECT("AF"&amp;(ROW()+12*(($AN761-1)*3+$AO761)-ROW())/12+5),AS761)</f>
        <v>0</v>
      </c>
      <c r="AU761" s="62">
        <f ca="1">IF(AND(AQ761+AS761&gt;0,AR761+AT761&gt;0),COUNTIF(AU$6:AU760,"&gt;0")+1,0)</f>
        <v>0</v>
      </c>
    </row>
    <row r="762" spans="40:47">
      <c r="AN762" s="62">
        <v>22</v>
      </c>
      <c r="AO762" s="62">
        <v>1</v>
      </c>
      <c r="AP762" s="62">
        <v>1</v>
      </c>
      <c r="AQ762" s="64">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62">
        <f ca="1">COUNTIF(INDIRECT("H"&amp;(ROW()+12*(($AN762-1)*3+$AO762)-ROW())/12+5):INDIRECT("S"&amp;(ROW()+12*(($AN762-1)*3+$AO762)-ROW())/12+5),AQ762)</f>
        <v>0</v>
      </c>
      <c r="AS762" s="64">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62">
        <f ca="1">COUNTIF(INDIRECT("U"&amp;(ROW()+12*(($AN762-1)*3+$AO762)-ROW())/12+5):INDIRECT("AF"&amp;(ROW()+12*(($AN762-1)*3+$AO762)-ROW())/12+5),AS762)</f>
        <v>0</v>
      </c>
      <c r="AU762" s="62">
        <f ca="1">IF(AND(AQ762+AS762&gt;0,AR762+AT762&gt;0),COUNTIF(AU$6:AU761,"&gt;0")+1,0)</f>
        <v>0</v>
      </c>
    </row>
    <row r="763" spans="40:47">
      <c r="AN763" s="62">
        <v>22</v>
      </c>
      <c r="AO763" s="62">
        <v>1</v>
      </c>
      <c r="AP763" s="62">
        <v>2</v>
      </c>
      <c r="AQ763" s="64">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62">
        <f ca="1">COUNTIF(INDIRECT("H"&amp;(ROW()+12*(($AN763-1)*3+$AO763)-ROW())/12+5):INDIRECT("S"&amp;(ROW()+12*(($AN763-1)*3+$AO763)-ROW())/12+5),AQ763)</f>
        <v>0</v>
      </c>
      <c r="AS763" s="64">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62">
        <f ca="1">COUNTIF(INDIRECT("U"&amp;(ROW()+12*(($AN763-1)*3+$AO763)-ROW())/12+5):INDIRECT("AF"&amp;(ROW()+12*(($AN763-1)*3+$AO763)-ROW())/12+5),AS763)</f>
        <v>0</v>
      </c>
      <c r="AU763" s="62">
        <f ca="1">IF(AND(AQ763+AS763&gt;0,AR763+AT763&gt;0),COUNTIF(AU$6:AU762,"&gt;0")+1,0)</f>
        <v>0</v>
      </c>
    </row>
    <row r="764" spans="40:47">
      <c r="AN764" s="62">
        <v>22</v>
      </c>
      <c r="AO764" s="62">
        <v>1</v>
      </c>
      <c r="AP764" s="62">
        <v>3</v>
      </c>
      <c r="AQ764" s="64">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62">
        <f ca="1">COUNTIF(INDIRECT("H"&amp;(ROW()+12*(($AN764-1)*3+$AO764)-ROW())/12+5):INDIRECT("S"&amp;(ROW()+12*(($AN764-1)*3+$AO764)-ROW())/12+5),AQ764)</f>
        <v>0</v>
      </c>
      <c r="AS764" s="64">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62">
        <f ca="1">COUNTIF(INDIRECT("U"&amp;(ROW()+12*(($AN764-1)*3+$AO764)-ROW())/12+5):INDIRECT("AF"&amp;(ROW()+12*(($AN764-1)*3+$AO764)-ROW())/12+5),AS764)</f>
        <v>0</v>
      </c>
      <c r="AU764" s="62">
        <f ca="1">IF(AND(AQ764+AS764&gt;0,AR764+AT764&gt;0),COUNTIF(AU$6:AU763,"&gt;0")+1,0)</f>
        <v>0</v>
      </c>
    </row>
    <row r="765" spans="40:47">
      <c r="AN765" s="62">
        <v>22</v>
      </c>
      <c r="AO765" s="62">
        <v>1</v>
      </c>
      <c r="AP765" s="62">
        <v>4</v>
      </c>
      <c r="AQ765" s="64">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62">
        <f ca="1">COUNTIF(INDIRECT("H"&amp;(ROW()+12*(($AN765-1)*3+$AO765)-ROW())/12+5):INDIRECT("S"&amp;(ROW()+12*(($AN765-1)*3+$AO765)-ROW())/12+5),AQ765)</f>
        <v>0</v>
      </c>
      <c r="AS765" s="64">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62">
        <f ca="1">COUNTIF(INDIRECT("U"&amp;(ROW()+12*(($AN765-1)*3+$AO765)-ROW())/12+5):INDIRECT("AF"&amp;(ROW()+12*(($AN765-1)*3+$AO765)-ROW())/12+5),AS765)</f>
        <v>0</v>
      </c>
      <c r="AU765" s="62">
        <f ca="1">IF(AND(AQ765+AS765&gt;0,AR765+AT765&gt;0),COUNTIF(AU$6:AU764,"&gt;0")+1,0)</f>
        <v>0</v>
      </c>
    </row>
    <row r="766" spans="40:47">
      <c r="AN766" s="62">
        <v>22</v>
      </c>
      <c r="AO766" s="62">
        <v>1</v>
      </c>
      <c r="AP766" s="62">
        <v>5</v>
      </c>
      <c r="AQ766" s="64">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62">
        <f ca="1">COUNTIF(INDIRECT("H"&amp;(ROW()+12*(($AN766-1)*3+$AO766)-ROW())/12+5):INDIRECT("S"&amp;(ROW()+12*(($AN766-1)*3+$AO766)-ROW())/12+5),AQ766)</f>
        <v>0</v>
      </c>
      <c r="AS766" s="64">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62">
        <f ca="1">COUNTIF(INDIRECT("U"&amp;(ROW()+12*(($AN766-1)*3+$AO766)-ROW())/12+5):INDIRECT("AF"&amp;(ROW()+12*(($AN766-1)*3+$AO766)-ROW())/12+5),AS766)</f>
        <v>0</v>
      </c>
      <c r="AU766" s="62">
        <f ca="1">IF(AND(AQ766+AS766&gt;0,AR766+AT766&gt;0),COUNTIF(AU$6:AU765,"&gt;0")+1,0)</f>
        <v>0</v>
      </c>
    </row>
    <row r="767" spans="40:47">
      <c r="AN767" s="62">
        <v>22</v>
      </c>
      <c r="AO767" s="62">
        <v>1</v>
      </c>
      <c r="AP767" s="62">
        <v>6</v>
      </c>
      <c r="AQ767" s="64">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62">
        <f ca="1">COUNTIF(INDIRECT("H"&amp;(ROW()+12*(($AN767-1)*3+$AO767)-ROW())/12+5):INDIRECT("S"&amp;(ROW()+12*(($AN767-1)*3+$AO767)-ROW())/12+5),AQ767)</f>
        <v>0</v>
      </c>
      <c r="AS767" s="64">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62">
        <f ca="1">COUNTIF(INDIRECT("U"&amp;(ROW()+12*(($AN767-1)*3+$AO767)-ROW())/12+5):INDIRECT("AF"&amp;(ROW()+12*(($AN767-1)*3+$AO767)-ROW())/12+5),AS767)</f>
        <v>0</v>
      </c>
      <c r="AU767" s="62">
        <f ca="1">IF(AND(AQ767+AS767&gt;0,AR767+AT767&gt;0),COUNTIF(AU$6:AU766,"&gt;0")+1,0)</f>
        <v>0</v>
      </c>
    </row>
    <row r="768" spans="40:47">
      <c r="AN768" s="62">
        <v>22</v>
      </c>
      <c r="AO768" s="62">
        <v>1</v>
      </c>
      <c r="AP768" s="62">
        <v>7</v>
      </c>
      <c r="AQ768" s="64">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62">
        <f ca="1">COUNTIF(INDIRECT("H"&amp;(ROW()+12*(($AN768-1)*3+$AO768)-ROW())/12+5):INDIRECT("S"&amp;(ROW()+12*(($AN768-1)*3+$AO768)-ROW())/12+5),AQ768)</f>
        <v>0</v>
      </c>
      <c r="AS768" s="64">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62">
        <f ca="1">COUNTIF(INDIRECT("U"&amp;(ROW()+12*(($AN768-1)*3+$AO768)-ROW())/12+5):INDIRECT("AF"&amp;(ROW()+12*(($AN768-1)*3+$AO768)-ROW())/12+5),AS768)</f>
        <v>0</v>
      </c>
      <c r="AU768" s="62">
        <f ca="1">IF(AND(AQ768+AS768&gt;0,AR768+AT768&gt;0),COUNTIF(AU$6:AU767,"&gt;0")+1,0)</f>
        <v>0</v>
      </c>
    </row>
    <row r="769" spans="40:47">
      <c r="AN769" s="62">
        <v>22</v>
      </c>
      <c r="AO769" s="62">
        <v>1</v>
      </c>
      <c r="AP769" s="62">
        <v>8</v>
      </c>
      <c r="AQ769" s="64">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62">
        <f ca="1">COUNTIF(INDIRECT("H"&amp;(ROW()+12*(($AN769-1)*3+$AO769)-ROW())/12+5):INDIRECT("S"&amp;(ROW()+12*(($AN769-1)*3+$AO769)-ROW())/12+5),AQ769)</f>
        <v>0</v>
      </c>
      <c r="AS769" s="64">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62">
        <f ca="1">COUNTIF(INDIRECT("U"&amp;(ROW()+12*(($AN769-1)*3+$AO769)-ROW())/12+5):INDIRECT("AF"&amp;(ROW()+12*(($AN769-1)*3+$AO769)-ROW())/12+5),AS769)</f>
        <v>0</v>
      </c>
      <c r="AU769" s="62">
        <f ca="1">IF(AND(AQ769+AS769&gt;0,AR769+AT769&gt;0),COUNTIF(AU$6:AU768,"&gt;0")+1,0)</f>
        <v>0</v>
      </c>
    </row>
    <row r="770" spans="40:47">
      <c r="AN770" s="62">
        <v>22</v>
      </c>
      <c r="AO770" s="62">
        <v>1</v>
      </c>
      <c r="AP770" s="62">
        <v>9</v>
      </c>
      <c r="AQ770" s="64">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62">
        <f ca="1">COUNTIF(INDIRECT("H"&amp;(ROW()+12*(($AN770-1)*3+$AO770)-ROW())/12+5):INDIRECT("S"&amp;(ROW()+12*(($AN770-1)*3+$AO770)-ROW())/12+5),AQ770)</f>
        <v>0</v>
      </c>
      <c r="AS770" s="64">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62">
        <f ca="1">COUNTIF(INDIRECT("U"&amp;(ROW()+12*(($AN770-1)*3+$AO770)-ROW())/12+5):INDIRECT("AF"&amp;(ROW()+12*(($AN770-1)*3+$AO770)-ROW())/12+5),AS770)</f>
        <v>0</v>
      </c>
      <c r="AU770" s="62">
        <f ca="1">IF(AND(AQ770+AS770&gt;0,AR770+AT770&gt;0),COUNTIF(AU$6:AU769,"&gt;0")+1,0)</f>
        <v>0</v>
      </c>
    </row>
    <row r="771" spans="40:47">
      <c r="AN771" s="62">
        <v>22</v>
      </c>
      <c r="AO771" s="62">
        <v>1</v>
      </c>
      <c r="AP771" s="62">
        <v>10</v>
      </c>
      <c r="AQ771" s="64">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62">
        <f ca="1">COUNTIF(INDIRECT("H"&amp;(ROW()+12*(($AN771-1)*3+$AO771)-ROW())/12+5):INDIRECT("S"&amp;(ROW()+12*(($AN771-1)*3+$AO771)-ROW())/12+5),AQ771)</f>
        <v>0</v>
      </c>
      <c r="AS771" s="64">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62">
        <f ca="1">COUNTIF(INDIRECT("U"&amp;(ROW()+12*(($AN771-1)*3+$AO771)-ROW())/12+5):INDIRECT("AF"&amp;(ROW()+12*(($AN771-1)*3+$AO771)-ROW())/12+5),AS771)</f>
        <v>0</v>
      </c>
      <c r="AU771" s="62">
        <f ca="1">IF(AND(AQ771+AS771&gt;0,AR771+AT771&gt;0),COUNTIF(AU$6:AU770,"&gt;0")+1,0)</f>
        <v>0</v>
      </c>
    </row>
    <row r="772" spans="40:47">
      <c r="AN772" s="62">
        <v>22</v>
      </c>
      <c r="AO772" s="62">
        <v>1</v>
      </c>
      <c r="AP772" s="62">
        <v>11</v>
      </c>
      <c r="AQ772" s="64">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62">
        <f ca="1">COUNTIF(INDIRECT("H"&amp;(ROW()+12*(($AN772-1)*3+$AO772)-ROW())/12+5):INDIRECT("S"&amp;(ROW()+12*(($AN772-1)*3+$AO772)-ROW())/12+5),AQ772)</f>
        <v>0</v>
      </c>
      <c r="AS772" s="64">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62">
        <f ca="1">COUNTIF(INDIRECT("U"&amp;(ROW()+12*(($AN772-1)*3+$AO772)-ROW())/12+5):INDIRECT("AF"&amp;(ROW()+12*(($AN772-1)*3+$AO772)-ROW())/12+5),AS772)</f>
        <v>0</v>
      </c>
      <c r="AU772" s="62">
        <f ca="1">IF(AND(AQ772+AS772&gt;0,AR772+AT772&gt;0),COUNTIF(AU$6:AU771,"&gt;0")+1,0)</f>
        <v>0</v>
      </c>
    </row>
    <row r="773" spans="40:47">
      <c r="AN773" s="62">
        <v>22</v>
      </c>
      <c r="AO773" s="62">
        <v>1</v>
      </c>
      <c r="AP773" s="62">
        <v>12</v>
      </c>
      <c r="AQ773" s="64">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62">
        <f ca="1">COUNTIF(INDIRECT("H"&amp;(ROW()+12*(($AN773-1)*3+$AO773)-ROW())/12+5):INDIRECT("S"&amp;(ROW()+12*(($AN773-1)*3+$AO773)-ROW())/12+5),AQ773)</f>
        <v>0</v>
      </c>
      <c r="AS773" s="64">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62">
        <f ca="1">COUNTIF(INDIRECT("U"&amp;(ROW()+12*(($AN773-1)*3+$AO773)-ROW())/12+5):INDIRECT("AF"&amp;(ROW()+12*(($AN773-1)*3+$AO773)-ROW())/12+5),AS773)</f>
        <v>0</v>
      </c>
      <c r="AU773" s="62">
        <f ca="1">IF(AND(AQ773+AS773&gt;0,AR773+AT773&gt;0),COUNTIF(AU$6:AU772,"&gt;0")+1,0)</f>
        <v>0</v>
      </c>
    </row>
    <row r="774" spans="40:47">
      <c r="AN774" s="62">
        <v>22</v>
      </c>
      <c r="AO774" s="62">
        <v>2</v>
      </c>
      <c r="AP774" s="62">
        <v>1</v>
      </c>
      <c r="AQ774" s="64">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62">
        <f ca="1">COUNTIF(INDIRECT("H"&amp;(ROW()+12*(($AN774-1)*3+$AO774)-ROW())/12+5):INDIRECT("S"&amp;(ROW()+12*(($AN774-1)*3+$AO774)-ROW())/12+5),AQ774)</f>
        <v>0</v>
      </c>
      <c r="AS774" s="64">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62">
        <f ca="1">COUNTIF(INDIRECT("U"&amp;(ROW()+12*(($AN774-1)*3+$AO774)-ROW())/12+5):INDIRECT("AF"&amp;(ROW()+12*(($AN774-1)*3+$AO774)-ROW())/12+5),AS774)</f>
        <v>0</v>
      </c>
      <c r="AU774" s="62">
        <f ca="1">IF(AND(AQ774+AS774&gt;0,AR774+AT774&gt;0),COUNTIF(AU$6:AU773,"&gt;0")+1,0)</f>
        <v>0</v>
      </c>
    </row>
    <row r="775" spans="40:47">
      <c r="AN775" s="62">
        <v>22</v>
      </c>
      <c r="AO775" s="62">
        <v>2</v>
      </c>
      <c r="AP775" s="62">
        <v>2</v>
      </c>
      <c r="AQ775" s="64">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62">
        <f ca="1">COUNTIF(INDIRECT("H"&amp;(ROW()+12*(($AN775-1)*3+$AO775)-ROW())/12+5):INDIRECT("S"&amp;(ROW()+12*(($AN775-1)*3+$AO775)-ROW())/12+5),AQ775)</f>
        <v>0</v>
      </c>
      <c r="AS775" s="64">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62">
        <f ca="1">COUNTIF(INDIRECT("U"&amp;(ROW()+12*(($AN775-1)*3+$AO775)-ROW())/12+5):INDIRECT("AF"&amp;(ROW()+12*(($AN775-1)*3+$AO775)-ROW())/12+5),AS775)</f>
        <v>0</v>
      </c>
      <c r="AU775" s="62">
        <f ca="1">IF(AND(AQ775+AS775&gt;0,AR775+AT775&gt;0),COUNTIF(AU$6:AU774,"&gt;0")+1,0)</f>
        <v>0</v>
      </c>
    </row>
    <row r="776" spans="40:47">
      <c r="AN776" s="62">
        <v>22</v>
      </c>
      <c r="AO776" s="62">
        <v>2</v>
      </c>
      <c r="AP776" s="62">
        <v>3</v>
      </c>
      <c r="AQ776" s="64">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62">
        <f ca="1">COUNTIF(INDIRECT("H"&amp;(ROW()+12*(($AN776-1)*3+$AO776)-ROW())/12+5):INDIRECT("S"&amp;(ROW()+12*(($AN776-1)*3+$AO776)-ROW())/12+5),AQ776)</f>
        <v>0</v>
      </c>
      <c r="AS776" s="64">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62">
        <f ca="1">COUNTIF(INDIRECT("U"&amp;(ROW()+12*(($AN776-1)*3+$AO776)-ROW())/12+5):INDIRECT("AF"&amp;(ROW()+12*(($AN776-1)*3+$AO776)-ROW())/12+5),AS776)</f>
        <v>0</v>
      </c>
      <c r="AU776" s="62">
        <f ca="1">IF(AND(AQ776+AS776&gt;0,AR776+AT776&gt;0),COUNTIF(AU$6:AU775,"&gt;0")+1,0)</f>
        <v>0</v>
      </c>
    </row>
    <row r="777" spans="40:47">
      <c r="AN777" s="62">
        <v>22</v>
      </c>
      <c r="AO777" s="62">
        <v>2</v>
      </c>
      <c r="AP777" s="62">
        <v>4</v>
      </c>
      <c r="AQ777" s="64">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62">
        <f ca="1">COUNTIF(INDIRECT("H"&amp;(ROW()+12*(($AN777-1)*3+$AO777)-ROW())/12+5):INDIRECT("S"&amp;(ROW()+12*(($AN777-1)*3+$AO777)-ROW())/12+5),AQ777)</f>
        <v>0</v>
      </c>
      <c r="AS777" s="64">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62">
        <f ca="1">COUNTIF(INDIRECT("U"&amp;(ROW()+12*(($AN777-1)*3+$AO777)-ROW())/12+5):INDIRECT("AF"&amp;(ROW()+12*(($AN777-1)*3+$AO777)-ROW())/12+5),AS777)</f>
        <v>0</v>
      </c>
      <c r="AU777" s="62">
        <f ca="1">IF(AND(AQ777+AS777&gt;0,AR777+AT777&gt;0),COUNTIF(AU$6:AU776,"&gt;0")+1,0)</f>
        <v>0</v>
      </c>
    </row>
    <row r="778" spans="40:47">
      <c r="AN778" s="62">
        <v>22</v>
      </c>
      <c r="AO778" s="62">
        <v>2</v>
      </c>
      <c r="AP778" s="62">
        <v>5</v>
      </c>
      <c r="AQ778" s="64">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62">
        <f ca="1">COUNTIF(INDIRECT("H"&amp;(ROW()+12*(($AN778-1)*3+$AO778)-ROW())/12+5):INDIRECT("S"&amp;(ROW()+12*(($AN778-1)*3+$AO778)-ROW())/12+5),AQ778)</f>
        <v>0</v>
      </c>
      <c r="AS778" s="64">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62">
        <f ca="1">COUNTIF(INDIRECT("U"&amp;(ROW()+12*(($AN778-1)*3+$AO778)-ROW())/12+5):INDIRECT("AF"&amp;(ROW()+12*(($AN778-1)*3+$AO778)-ROW())/12+5),AS778)</f>
        <v>0</v>
      </c>
      <c r="AU778" s="62">
        <f ca="1">IF(AND(AQ778+AS778&gt;0,AR778+AT778&gt;0),COUNTIF(AU$6:AU777,"&gt;0")+1,0)</f>
        <v>0</v>
      </c>
    </row>
    <row r="779" spans="40:47">
      <c r="AN779" s="62">
        <v>22</v>
      </c>
      <c r="AO779" s="62">
        <v>2</v>
      </c>
      <c r="AP779" s="62">
        <v>6</v>
      </c>
      <c r="AQ779" s="64">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62">
        <f ca="1">COUNTIF(INDIRECT("H"&amp;(ROW()+12*(($AN779-1)*3+$AO779)-ROW())/12+5):INDIRECT("S"&amp;(ROW()+12*(($AN779-1)*3+$AO779)-ROW())/12+5),AQ779)</f>
        <v>0</v>
      </c>
      <c r="AS779" s="64">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62">
        <f ca="1">COUNTIF(INDIRECT("U"&amp;(ROW()+12*(($AN779-1)*3+$AO779)-ROW())/12+5):INDIRECT("AF"&amp;(ROW()+12*(($AN779-1)*3+$AO779)-ROW())/12+5),AS779)</f>
        <v>0</v>
      </c>
      <c r="AU779" s="62">
        <f ca="1">IF(AND(AQ779+AS779&gt;0,AR779+AT779&gt;0),COUNTIF(AU$6:AU778,"&gt;0")+1,0)</f>
        <v>0</v>
      </c>
    </row>
    <row r="780" spans="40:47">
      <c r="AN780" s="62">
        <v>22</v>
      </c>
      <c r="AO780" s="62">
        <v>2</v>
      </c>
      <c r="AP780" s="62">
        <v>7</v>
      </c>
      <c r="AQ780" s="64">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62">
        <f ca="1">COUNTIF(INDIRECT("H"&amp;(ROW()+12*(($AN780-1)*3+$AO780)-ROW())/12+5):INDIRECT("S"&amp;(ROW()+12*(($AN780-1)*3+$AO780)-ROW())/12+5),AQ780)</f>
        <v>0</v>
      </c>
      <c r="AS780" s="64">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62">
        <f ca="1">COUNTIF(INDIRECT("U"&amp;(ROW()+12*(($AN780-1)*3+$AO780)-ROW())/12+5):INDIRECT("AF"&amp;(ROW()+12*(($AN780-1)*3+$AO780)-ROW())/12+5),AS780)</f>
        <v>0</v>
      </c>
      <c r="AU780" s="62">
        <f ca="1">IF(AND(AQ780+AS780&gt;0,AR780+AT780&gt;0),COUNTIF(AU$6:AU779,"&gt;0")+1,0)</f>
        <v>0</v>
      </c>
    </row>
    <row r="781" spans="40:47">
      <c r="AN781" s="62">
        <v>22</v>
      </c>
      <c r="AO781" s="62">
        <v>2</v>
      </c>
      <c r="AP781" s="62">
        <v>8</v>
      </c>
      <c r="AQ781" s="64">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62">
        <f ca="1">COUNTIF(INDIRECT("H"&amp;(ROW()+12*(($AN781-1)*3+$AO781)-ROW())/12+5):INDIRECT("S"&amp;(ROW()+12*(($AN781-1)*3+$AO781)-ROW())/12+5),AQ781)</f>
        <v>0</v>
      </c>
      <c r="AS781" s="64">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62">
        <f ca="1">COUNTIF(INDIRECT("U"&amp;(ROW()+12*(($AN781-1)*3+$AO781)-ROW())/12+5):INDIRECT("AF"&amp;(ROW()+12*(($AN781-1)*3+$AO781)-ROW())/12+5),AS781)</f>
        <v>0</v>
      </c>
      <c r="AU781" s="62">
        <f ca="1">IF(AND(AQ781+AS781&gt;0,AR781+AT781&gt;0),COUNTIF(AU$6:AU780,"&gt;0")+1,0)</f>
        <v>0</v>
      </c>
    </row>
    <row r="782" spans="40:47">
      <c r="AN782" s="62">
        <v>22</v>
      </c>
      <c r="AO782" s="62">
        <v>2</v>
      </c>
      <c r="AP782" s="62">
        <v>9</v>
      </c>
      <c r="AQ782" s="64">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62">
        <f ca="1">COUNTIF(INDIRECT("H"&amp;(ROW()+12*(($AN782-1)*3+$AO782)-ROW())/12+5):INDIRECT("S"&amp;(ROW()+12*(($AN782-1)*3+$AO782)-ROW())/12+5),AQ782)</f>
        <v>0</v>
      </c>
      <c r="AS782" s="64">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62">
        <f ca="1">COUNTIF(INDIRECT("U"&amp;(ROW()+12*(($AN782-1)*3+$AO782)-ROW())/12+5):INDIRECT("AF"&amp;(ROW()+12*(($AN782-1)*3+$AO782)-ROW())/12+5),AS782)</f>
        <v>0</v>
      </c>
      <c r="AU782" s="62">
        <f ca="1">IF(AND(AQ782+AS782&gt;0,AR782+AT782&gt;0),COUNTIF(AU$6:AU781,"&gt;0")+1,0)</f>
        <v>0</v>
      </c>
    </row>
    <row r="783" spans="40:47">
      <c r="AN783" s="62">
        <v>22</v>
      </c>
      <c r="AO783" s="62">
        <v>2</v>
      </c>
      <c r="AP783" s="62">
        <v>10</v>
      </c>
      <c r="AQ783" s="64">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62">
        <f ca="1">COUNTIF(INDIRECT("H"&amp;(ROW()+12*(($AN783-1)*3+$AO783)-ROW())/12+5):INDIRECT("S"&amp;(ROW()+12*(($AN783-1)*3+$AO783)-ROW())/12+5),AQ783)</f>
        <v>0</v>
      </c>
      <c r="AS783" s="64">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62">
        <f ca="1">COUNTIF(INDIRECT("U"&amp;(ROW()+12*(($AN783-1)*3+$AO783)-ROW())/12+5):INDIRECT("AF"&amp;(ROW()+12*(($AN783-1)*3+$AO783)-ROW())/12+5),AS783)</f>
        <v>0</v>
      </c>
      <c r="AU783" s="62">
        <f ca="1">IF(AND(AQ783+AS783&gt;0,AR783+AT783&gt;0),COUNTIF(AU$6:AU782,"&gt;0")+1,0)</f>
        <v>0</v>
      </c>
    </row>
    <row r="784" spans="40:47">
      <c r="AN784" s="62">
        <v>22</v>
      </c>
      <c r="AO784" s="62">
        <v>2</v>
      </c>
      <c r="AP784" s="62">
        <v>11</v>
      </c>
      <c r="AQ784" s="64">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62">
        <f ca="1">COUNTIF(INDIRECT("H"&amp;(ROW()+12*(($AN784-1)*3+$AO784)-ROW())/12+5):INDIRECT("S"&amp;(ROW()+12*(($AN784-1)*3+$AO784)-ROW())/12+5),AQ784)</f>
        <v>0</v>
      </c>
      <c r="AS784" s="64">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62">
        <f ca="1">COUNTIF(INDIRECT("U"&amp;(ROW()+12*(($AN784-1)*3+$AO784)-ROW())/12+5):INDIRECT("AF"&amp;(ROW()+12*(($AN784-1)*3+$AO784)-ROW())/12+5),AS784)</f>
        <v>0</v>
      </c>
      <c r="AU784" s="62">
        <f ca="1">IF(AND(AQ784+AS784&gt;0,AR784+AT784&gt;0),COUNTIF(AU$6:AU783,"&gt;0")+1,0)</f>
        <v>0</v>
      </c>
    </row>
    <row r="785" spans="40:47">
      <c r="AN785" s="62">
        <v>22</v>
      </c>
      <c r="AO785" s="62">
        <v>2</v>
      </c>
      <c r="AP785" s="62">
        <v>12</v>
      </c>
      <c r="AQ785" s="64">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62">
        <f ca="1">COUNTIF(INDIRECT("H"&amp;(ROW()+12*(($AN785-1)*3+$AO785)-ROW())/12+5):INDIRECT("S"&amp;(ROW()+12*(($AN785-1)*3+$AO785)-ROW())/12+5),AQ785)</f>
        <v>0</v>
      </c>
      <c r="AS785" s="64">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62">
        <f ca="1">COUNTIF(INDIRECT("U"&amp;(ROW()+12*(($AN785-1)*3+$AO785)-ROW())/12+5):INDIRECT("AF"&amp;(ROW()+12*(($AN785-1)*3+$AO785)-ROW())/12+5),AS785)</f>
        <v>0</v>
      </c>
      <c r="AU785" s="62">
        <f ca="1">IF(AND(AQ785+AS785&gt;0,AR785+AT785&gt;0),COUNTIF(AU$6:AU784,"&gt;0")+1,0)</f>
        <v>0</v>
      </c>
    </row>
    <row r="786" spans="40:47">
      <c r="AN786" s="62">
        <v>22</v>
      </c>
      <c r="AO786" s="62">
        <v>3</v>
      </c>
      <c r="AP786" s="62">
        <v>1</v>
      </c>
      <c r="AQ786" s="64">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62">
        <f ca="1">COUNTIF(INDIRECT("H"&amp;(ROW()+12*(($AN786-1)*3+$AO786)-ROW())/12+5):INDIRECT("S"&amp;(ROW()+12*(($AN786-1)*3+$AO786)-ROW())/12+5),AQ786)</f>
        <v>0</v>
      </c>
      <c r="AS786" s="64">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62">
        <f ca="1">COUNTIF(INDIRECT("U"&amp;(ROW()+12*(($AN786-1)*3+$AO786)-ROW())/12+5):INDIRECT("AF"&amp;(ROW()+12*(($AN786-1)*3+$AO786)-ROW())/12+5),AS786)</f>
        <v>0</v>
      </c>
      <c r="AU786" s="62">
        <f ca="1">IF(AND(AQ786+AS786&gt;0,AR786+AT786&gt;0),COUNTIF(AU$6:AU785,"&gt;0")+1,0)</f>
        <v>0</v>
      </c>
    </row>
    <row r="787" spans="40:47">
      <c r="AN787" s="62">
        <v>22</v>
      </c>
      <c r="AO787" s="62">
        <v>3</v>
      </c>
      <c r="AP787" s="62">
        <v>2</v>
      </c>
      <c r="AQ787" s="64">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62">
        <f ca="1">COUNTIF(INDIRECT("H"&amp;(ROW()+12*(($AN787-1)*3+$AO787)-ROW())/12+5):INDIRECT("S"&amp;(ROW()+12*(($AN787-1)*3+$AO787)-ROW())/12+5),AQ787)</f>
        <v>0</v>
      </c>
      <c r="AS787" s="64">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62">
        <f ca="1">COUNTIF(INDIRECT("U"&amp;(ROW()+12*(($AN787-1)*3+$AO787)-ROW())/12+5):INDIRECT("AF"&amp;(ROW()+12*(($AN787-1)*3+$AO787)-ROW())/12+5),AS787)</f>
        <v>0</v>
      </c>
      <c r="AU787" s="62">
        <f ca="1">IF(AND(AQ787+AS787&gt;0,AR787+AT787&gt;0),COUNTIF(AU$6:AU786,"&gt;0")+1,0)</f>
        <v>0</v>
      </c>
    </row>
    <row r="788" spans="40:47">
      <c r="AN788" s="62">
        <v>22</v>
      </c>
      <c r="AO788" s="62">
        <v>3</v>
      </c>
      <c r="AP788" s="62">
        <v>3</v>
      </c>
      <c r="AQ788" s="64">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62">
        <f ca="1">COUNTIF(INDIRECT("H"&amp;(ROW()+12*(($AN788-1)*3+$AO788)-ROW())/12+5):INDIRECT("S"&amp;(ROW()+12*(($AN788-1)*3+$AO788)-ROW())/12+5),AQ788)</f>
        <v>0</v>
      </c>
      <c r="AS788" s="64">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62">
        <f ca="1">COUNTIF(INDIRECT("U"&amp;(ROW()+12*(($AN788-1)*3+$AO788)-ROW())/12+5):INDIRECT("AF"&amp;(ROW()+12*(($AN788-1)*3+$AO788)-ROW())/12+5),AS788)</f>
        <v>0</v>
      </c>
      <c r="AU788" s="62">
        <f ca="1">IF(AND(AQ788+AS788&gt;0,AR788+AT788&gt;0),COUNTIF(AU$6:AU787,"&gt;0")+1,0)</f>
        <v>0</v>
      </c>
    </row>
    <row r="789" spans="40:47">
      <c r="AN789" s="62">
        <v>22</v>
      </c>
      <c r="AO789" s="62">
        <v>3</v>
      </c>
      <c r="AP789" s="62">
        <v>4</v>
      </c>
      <c r="AQ789" s="64">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62">
        <f ca="1">COUNTIF(INDIRECT("H"&amp;(ROW()+12*(($AN789-1)*3+$AO789)-ROW())/12+5):INDIRECT("S"&amp;(ROW()+12*(($AN789-1)*3+$AO789)-ROW())/12+5),AQ789)</f>
        <v>0</v>
      </c>
      <c r="AS789" s="64">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62">
        <f ca="1">COUNTIF(INDIRECT("U"&amp;(ROW()+12*(($AN789-1)*3+$AO789)-ROW())/12+5):INDIRECT("AF"&amp;(ROW()+12*(($AN789-1)*3+$AO789)-ROW())/12+5),AS789)</f>
        <v>0</v>
      </c>
      <c r="AU789" s="62">
        <f ca="1">IF(AND(AQ789+AS789&gt;0,AR789+AT789&gt;0),COUNTIF(AU$6:AU788,"&gt;0")+1,0)</f>
        <v>0</v>
      </c>
    </row>
    <row r="790" spans="40:47">
      <c r="AN790" s="62">
        <v>22</v>
      </c>
      <c r="AO790" s="62">
        <v>3</v>
      </c>
      <c r="AP790" s="62">
        <v>5</v>
      </c>
      <c r="AQ790" s="64">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62">
        <f ca="1">COUNTIF(INDIRECT("H"&amp;(ROW()+12*(($AN790-1)*3+$AO790)-ROW())/12+5):INDIRECT("S"&amp;(ROW()+12*(($AN790-1)*3+$AO790)-ROW())/12+5),AQ790)</f>
        <v>0</v>
      </c>
      <c r="AS790" s="64">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62">
        <f ca="1">COUNTIF(INDIRECT("U"&amp;(ROW()+12*(($AN790-1)*3+$AO790)-ROW())/12+5):INDIRECT("AF"&amp;(ROW()+12*(($AN790-1)*3+$AO790)-ROW())/12+5),AS790)</f>
        <v>0</v>
      </c>
      <c r="AU790" s="62">
        <f ca="1">IF(AND(AQ790+AS790&gt;0,AR790+AT790&gt;0),COUNTIF(AU$6:AU789,"&gt;0")+1,0)</f>
        <v>0</v>
      </c>
    </row>
    <row r="791" spans="40:47">
      <c r="AN791" s="62">
        <v>22</v>
      </c>
      <c r="AO791" s="62">
        <v>3</v>
      </c>
      <c r="AP791" s="62">
        <v>6</v>
      </c>
      <c r="AQ791" s="64">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62">
        <f ca="1">COUNTIF(INDIRECT("H"&amp;(ROW()+12*(($AN791-1)*3+$AO791)-ROW())/12+5):INDIRECT("S"&amp;(ROW()+12*(($AN791-1)*3+$AO791)-ROW())/12+5),AQ791)</f>
        <v>0</v>
      </c>
      <c r="AS791" s="64">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62">
        <f ca="1">COUNTIF(INDIRECT("U"&amp;(ROW()+12*(($AN791-1)*3+$AO791)-ROW())/12+5):INDIRECT("AF"&amp;(ROW()+12*(($AN791-1)*3+$AO791)-ROW())/12+5),AS791)</f>
        <v>0</v>
      </c>
      <c r="AU791" s="62">
        <f ca="1">IF(AND(AQ791+AS791&gt;0,AR791+AT791&gt;0),COUNTIF(AU$6:AU790,"&gt;0")+1,0)</f>
        <v>0</v>
      </c>
    </row>
    <row r="792" spans="40:47">
      <c r="AN792" s="62">
        <v>22</v>
      </c>
      <c r="AO792" s="62">
        <v>3</v>
      </c>
      <c r="AP792" s="62">
        <v>7</v>
      </c>
      <c r="AQ792" s="64">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62">
        <f ca="1">COUNTIF(INDIRECT("H"&amp;(ROW()+12*(($AN792-1)*3+$AO792)-ROW())/12+5):INDIRECT("S"&amp;(ROW()+12*(($AN792-1)*3+$AO792)-ROW())/12+5),AQ792)</f>
        <v>0</v>
      </c>
      <c r="AS792" s="64">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62">
        <f ca="1">COUNTIF(INDIRECT("U"&amp;(ROW()+12*(($AN792-1)*3+$AO792)-ROW())/12+5):INDIRECT("AF"&amp;(ROW()+12*(($AN792-1)*3+$AO792)-ROW())/12+5),AS792)</f>
        <v>0</v>
      </c>
      <c r="AU792" s="62">
        <f ca="1">IF(AND(AQ792+AS792&gt;0,AR792+AT792&gt;0),COUNTIF(AU$6:AU791,"&gt;0")+1,0)</f>
        <v>0</v>
      </c>
    </row>
    <row r="793" spans="40:47">
      <c r="AN793" s="62">
        <v>22</v>
      </c>
      <c r="AO793" s="62">
        <v>3</v>
      </c>
      <c r="AP793" s="62">
        <v>8</v>
      </c>
      <c r="AQ793" s="64">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62">
        <f ca="1">COUNTIF(INDIRECT("H"&amp;(ROW()+12*(($AN793-1)*3+$AO793)-ROW())/12+5):INDIRECT("S"&amp;(ROW()+12*(($AN793-1)*3+$AO793)-ROW())/12+5),AQ793)</f>
        <v>0</v>
      </c>
      <c r="AS793" s="64">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62">
        <f ca="1">COUNTIF(INDIRECT("U"&amp;(ROW()+12*(($AN793-1)*3+$AO793)-ROW())/12+5):INDIRECT("AF"&amp;(ROW()+12*(($AN793-1)*3+$AO793)-ROW())/12+5),AS793)</f>
        <v>0</v>
      </c>
      <c r="AU793" s="62">
        <f ca="1">IF(AND(AQ793+AS793&gt;0,AR793+AT793&gt;0),COUNTIF(AU$6:AU792,"&gt;0")+1,0)</f>
        <v>0</v>
      </c>
    </row>
    <row r="794" spans="40:47">
      <c r="AN794" s="62">
        <v>22</v>
      </c>
      <c r="AO794" s="62">
        <v>3</v>
      </c>
      <c r="AP794" s="62">
        <v>9</v>
      </c>
      <c r="AQ794" s="64">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62">
        <f ca="1">COUNTIF(INDIRECT("H"&amp;(ROW()+12*(($AN794-1)*3+$AO794)-ROW())/12+5):INDIRECT("S"&amp;(ROW()+12*(($AN794-1)*3+$AO794)-ROW())/12+5),AQ794)</f>
        <v>0</v>
      </c>
      <c r="AS794" s="64">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62">
        <f ca="1">COUNTIF(INDIRECT("U"&amp;(ROW()+12*(($AN794-1)*3+$AO794)-ROW())/12+5):INDIRECT("AF"&amp;(ROW()+12*(($AN794-1)*3+$AO794)-ROW())/12+5),AS794)</f>
        <v>0</v>
      </c>
      <c r="AU794" s="62">
        <f ca="1">IF(AND(AQ794+AS794&gt;0,AR794+AT794&gt;0),COUNTIF(AU$6:AU793,"&gt;0")+1,0)</f>
        <v>0</v>
      </c>
    </row>
    <row r="795" spans="40:47">
      <c r="AN795" s="62">
        <v>22</v>
      </c>
      <c r="AO795" s="62">
        <v>3</v>
      </c>
      <c r="AP795" s="62">
        <v>10</v>
      </c>
      <c r="AQ795" s="64">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62">
        <f ca="1">COUNTIF(INDIRECT("H"&amp;(ROW()+12*(($AN795-1)*3+$AO795)-ROW())/12+5):INDIRECT("S"&amp;(ROW()+12*(($AN795-1)*3+$AO795)-ROW())/12+5),AQ795)</f>
        <v>0</v>
      </c>
      <c r="AS795" s="64">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62">
        <f ca="1">COUNTIF(INDIRECT("U"&amp;(ROW()+12*(($AN795-1)*3+$AO795)-ROW())/12+5):INDIRECT("AF"&amp;(ROW()+12*(($AN795-1)*3+$AO795)-ROW())/12+5),AS795)</f>
        <v>0</v>
      </c>
      <c r="AU795" s="62">
        <f ca="1">IF(AND(AQ795+AS795&gt;0,AR795+AT795&gt;0),COUNTIF(AU$6:AU794,"&gt;0")+1,0)</f>
        <v>0</v>
      </c>
    </row>
    <row r="796" spans="40:47">
      <c r="AN796" s="62">
        <v>22</v>
      </c>
      <c r="AO796" s="62">
        <v>3</v>
      </c>
      <c r="AP796" s="62">
        <v>11</v>
      </c>
      <c r="AQ796" s="64">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62">
        <f ca="1">COUNTIF(INDIRECT("H"&amp;(ROW()+12*(($AN796-1)*3+$AO796)-ROW())/12+5):INDIRECT("S"&amp;(ROW()+12*(($AN796-1)*3+$AO796)-ROW())/12+5),AQ796)</f>
        <v>0</v>
      </c>
      <c r="AS796" s="64">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62">
        <f ca="1">COUNTIF(INDIRECT("U"&amp;(ROW()+12*(($AN796-1)*3+$AO796)-ROW())/12+5):INDIRECT("AF"&amp;(ROW()+12*(($AN796-1)*3+$AO796)-ROW())/12+5),AS796)</f>
        <v>0</v>
      </c>
      <c r="AU796" s="62">
        <f ca="1">IF(AND(AQ796+AS796&gt;0,AR796+AT796&gt;0),COUNTIF(AU$6:AU795,"&gt;0")+1,0)</f>
        <v>0</v>
      </c>
    </row>
    <row r="797" spans="40:47">
      <c r="AN797" s="62">
        <v>22</v>
      </c>
      <c r="AO797" s="62">
        <v>3</v>
      </c>
      <c r="AP797" s="62">
        <v>12</v>
      </c>
      <c r="AQ797" s="64">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62">
        <f ca="1">COUNTIF(INDIRECT("H"&amp;(ROW()+12*(($AN797-1)*3+$AO797)-ROW())/12+5):INDIRECT("S"&amp;(ROW()+12*(($AN797-1)*3+$AO797)-ROW())/12+5),AQ797)</f>
        <v>0</v>
      </c>
      <c r="AS797" s="64">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62">
        <f ca="1">COUNTIF(INDIRECT("U"&amp;(ROW()+12*(($AN797-1)*3+$AO797)-ROW())/12+5):INDIRECT("AF"&amp;(ROW()+12*(($AN797-1)*3+$AO797)-ROW())/12+5),AS797)</f>
        <v>0</v>
      </c>
      <c r="AU797" s="62">
        <f ca="1">IF(AND(AQ797+AS797&gt;0,AR797+AT797&gt;0),COUNTIF(AU$6:AU796,"&gt;0")+1,0)</f>
        <v>0</v>
      </c>
    </row>
    <row r="798" spans="40:47">
      <c r="AN798" s="62">
        <v>23</v>
      </c>
      <c r="AO798" s="62">
        <v>1</v>
      </c>
      <c r="AP798" s="62">
        <v>1</v>
      </c>
      <c r="AQ798" s="64">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62">
        <f ca="1">COUNTIF(INDIRECT("H"&amp;(ROW()+12*(($AN798-1)*3+$AO798)-ROW())/12+5):INDIRECT("S"&amp;(ROW()+12*(($AN798-1)*3+$AO798)-ROW())/12+5),AQ798)</f>
        <v>0</v>
      </c>
      <c r="AS798" s="64">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62">
        <f ca="1">COUNTIF(INDIRECT("U"&amp;(ROW()+12*(($AN798-1)*3+$AO798)-ROW())/12+5):INDIRECT("AF"&amp;(ROW()+12*(($AN798-1)*3+$AO798)-ROW())/12+5),AS798)</f>
        <v>0</v>
      </c>
      <c r="AU798" s="62">
        <f ca="1">IF(AND(AQ798+AS798&gt;0,AR798+AT798&gt;0),COUNTIF(AU$6:AU797,"&gt;0")+1,0)</f>
        <v>0</v>
      </c>
    </row>
    <row r="799" spans="40:47">
      <c r="AN799" s="62">
        <v>23</v>
      </c>
      <c r="AO799" s="62">
        <v>1</v>
      </c>
      <c r="AP799" s="62">
        <v>2</v>
      </c>
      <c r="AQ799" s="64">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62">
        <f ca="1">COUNTIF(INDIRECT("H"&amp;(ROW()+12*(($AN799-1)*3+$AO799)-ROW())/12+5):INDIRECT("S"&amp;(ROW()+12*(($AN799-1)*3+$AO799)-ROW())/12+5),AQ799)</f>
        <v>0</v>
      </c>
      <c r="AS799" s="64">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62">
        <f ca="1">COUNTIF(INDIRECT("U"&amp;(ROW()+12*(($AN799-1)*3+$AO799)-ROW())/12+5):INDIRECT("AF"&amp;(ROW()+12*(($AN799-1)*3+$AO799)-ROW())/12+5),AS799)</f>
        <v>0</v>
      </c>
      <c r="AU799" s="62">
        <f ca="1">IF(AND(AQ799+AS799&gt;0,AR799+AT799&gt;0),COUNTIF(AU$6:AU798,"&gt;0")+1,0)</f>
        <v>0</v>
      </c>
    </row>
    <row r="800" spans="40:47">
      <c r="AN800" s="62">
        <v>23</v>
      </c>
      <c r="AO800" s="62">
        <v>1</v>
      </c>
      <c r="AP800" s="62">
        <v>3</v>
      </c>
      <c r="AQ800" s="64">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62">
        <f ca="1">COUNTIF(INDIRECT("H"&amp;(ROW()+12*(($AN800-1)*3+$AO800)-ROW())/12+5):INDIRECT("S"&amp;(ROW()+12*(($AN800-1)*3+$AO800)-ROW())/12+5),AQ800)</f>
        <v>0</v>
      </c>
      <c r="AS800" s="64">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62">
        <f ca="1">COUNTIF(INDIRECT("U"&amp;(ROW()+12*(($AN800-1)*3+$AO800)-ROW())/12+5):INDIRECT("AF"&amp;(ROW()+12*(($AN800-1)*3+$AO800)-ROW())/12+5),AS800)</f>
        <v>0</v>
      </c>
      <c r="AU800" s="62">
        <f ca="1">IF(AND(AQ800+AS800&gt;0,AR800+AT800&gt;0),COUNTIF(AU$6:AU799,"&gt;0")+1,0)</f>
        <v>0</v>
      </c>
    </row>
    <row r="801" spans="40:47">
      <c r="AN801" s="62">
        <v>23</v>
      </c>
      <c r="AO801" s="62">
        <v>1</v>
      </c>
      <c r="AP801" s="62">
        <v>4</v>
      </c>
      <c r="AQ801" s="64">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62">
        <f ca="1">COUNTIF(INDIRECT("H"&amp;(ROW()+12*(($AN801-1)*3+$AO801)-ROW())/12+5):INDIRECT("S"&amp;(ROW()+12*(($AN801-1)*3+$AO801)-ROW())/12+5),AQ801)</f>
        <v>0</v>
      </c>
      <c r="AS801" s="64">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62">
        <f ca="1">COUNTIF(INDIRECT("U"&amp;(ROW()+12*(($AN801-1)*3+$AO801)-ROW())/12+5):INDIRECT("AF"&amp;(ROW()+12*(($AN801-1)*3+$AO801)-ROW())/12+5),AS801)</f>
        <v>0</v>
      </c>
      <c r="AU801" s="62">
        <f ca="1">IF(AND(AQ801+AS801&gt;0,AR801+AT801&gt;0),COUNTIF(AU$6:AU800,"&gt;0")+1,0)</f>
        <v>0</v>
      </c>
    </row>
    <row r="802" spans="40:47">
      <c r="AN802" s="62">
        <v>23</v>
      </c>
      <c r="AO802" s="62">
        <v>1</v>
      </c>
      <c r="AP802" s="62">
        <v>5</v>
      </c>
      <c r="AQ802" s="64">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62">
        <f ca="1">COUNTIF(INDIRECT("H"&amp;(ROW()+12*(($AN802-1)*3+$AO802)-ROW())/12+5):INDIRECT("S"&amp;(ROW()+12*(($AN802-1)*3+$AO802)-ROW())/12+5),AQ802)</f>
        <v>0</v>
      </c>
      <c r="AS802" s="64">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62">
        <f ca="1">COUNTIF(INDIRECT("U"&amp;(ROW()+12*(($AN802-1)*3+$AO802)-ROW())/12+5):INDIRECT("AF"&amp;(ROW()+12*(($AN802-1)*3+$AO802)-ROW())/12+5),AS802)</f>
        <v>0</v>
      </c>
      <c r="AU802" s="62">
        <f ca="1">IF(AND(AQ802+AS802&gt;0,AR802+AT802&gt;0),COUNTIF(AU$6:AU801,"&gt;0")+1,0)</f>
        <v>0</v>
      </c>
    </row>
    <row r="803" spans="40:47">
      <c r="AN803" s="62">
        <v>23</v>
      </c>
      <c r="AO803" s="62">
        <v>1</v>
      </c>
      <c r="AP803" s="62">
        <v>6</v>
      </c>
      <c r="AQ803" s="64">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62">
        <f ca="1">COUNTIF(INDIRECT("H"&amp;(ROW()+12*(($AN803-1)*3+$AO803)-ROW())/12+5):INDIRECT("S"&amp;(ROW()+12*(($AN803-1)*3+$AO803)-ROW())/12+5),AQ803)</f>
        <v>0</v>
      </c>
      <c r="AS803" s="64">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62">
        <f ca="1">COUNTIF(INDIRECT("U"&amp;(ROW()+12*(($AN803-1)*3+$AO803)-ROW())/12+5):INDIRECT("AF"&amp;(ROW()+12*(($AN803-1)*3+$AO803)-ROW())/12+5),AS803)</f>
        <v>0</v>
      </c>
      <c r="AU803" s="62">
        <f ca="1">IF(AND(AQ803+AS803&gt;0,AR803+AT803&gt;0),COUNTIF(AU$6:AU802,"&gt;0")+1,0)</f>
        <v>0</v>
      </c>
    </row>
    <row r="804" spans="40:47">
      <c r="AN804" s="62">
        <v>23</v>
      </c>
      <c r="AO804" s="62">
        <v>1</v>
      </c>
      <c r="AP804" s="62">
        <v>7</v>
      </c>
      <c r="AQ804" s="64">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62">
        <f ca="1">COUNTIF(INDIRECT("H"&amp;(ROW()+12*(($AN804-1)*3+$AO804)-ROW())/12+5):INDIRECT("S"&amp;(ROW()+12*(($AN804-1)*3+$AO804)-ROW())/12+5),AQ804)</f>
        <v>0</v>
      </c>
      <c r="AS804" s="64">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62">
        <f ca="1">COUNTIF(INDIRECT("U"&amp;(ROW()+12*(($AN804-1)*3+$AO804)-ROW())/12+5):INDIRECT("AF"&amp;(ROW()+12*(($AN804-1)*3+$AO804)-ROW())/12+5),AS804)</f>
        <v>0</v>
      </c>
      <c r="AU804" s="62">
        <f ca="1">IF(AND(AQ804+AS804&gt;0,AR804+AT804&gt;0),COUNTIF(AU$6:AU803,"&gt;0")+1,0)</f>
        <v>0</v>
      </c>
    </row>
    <row r="805" spans="40:47">
      <c r="AN805" s="62">
        <v>23</v>
      </c>
      <c r="AO805" s="62">
        <v>1</v>
      </c>
      <c r="AP805" s="62">
        <v>8</v>
      </c>
      <c r="AQ805" s="64">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62">
        <f ca="1">COUNTIF(INDIRECT("H"&amp;(ROW()+12*(($AN805-1)*3+$AO805)-ROW())/12+5):INDIRECT("S"&amp;(ROW()+12*(($AN805-1)*3+$AO805)-ROW())/12+5),AQ805)</f>
        <v>0</v>
      </c>
      <c r="AS805" s="64">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62">
        <f ca="1">COUNTIF(INDIRECT("U"&amp;(ROW()+12*(($AN805-1)*3+$AO805)-ROW())/12+5):INDIRECT("AF"&amp;(ROW()+12*(($AN805-1)*3+$AO805)-ROW())/12+5),AS805)</f>
        <v>0</v>
      </c>
      <c r="AU805" s="62">
        <f ca="1">IF(AND(AQ805+AS805&gt;0,AR805+AT805&gt;0),COUNTIF(AU$6:AU804,"&gt;0")+1,0)</f>
        <v>0</v>
      </c>
    </row>
    <row r="806" spans="40:47">
      <c r="AN806" s="62">
        <v>23</v>
      </c>
      <c r="AO806" s="62">
        <v>1</v>
      </c>
      <c r="AP806" s="62">
        <v>9</v>
      </c>
      <c r="AQ806" s="64">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62">
        <f ca="1">COUNTIF(INDIRECT("H"&amp;(ROW()+12*(($AN806-1)*3+$AO806)-ROW())/12+5):INDIRECT("S"&amp;(ROW()+12*(($AN806-1)*3+$AO806)-ROW())/12+5),AQ806)</f>
        <v>0</v>
      </c>
      <c r="AS806" s="64">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62">
        <f ca="1">COUNTIF(INDIRECT("U"&amp;(ROW()+12*(($AN806-1)*3+$AO806)-ROW())/12+5):INDIRECT("AF"&amp;(ROW()+12*(($AN806-1)*3+$AO806)-ROW())/12+5),AS806)</f>
        <v>0</v>
      </c>
      <c r="AU806" s="62">
        <f ca="1">IF(AND(AQ806+AS806&gt;0,AR806+AT806&gt;0),COUNTIF(AU$6:AU805,"&gt;0")+1,0)</f>
        <v>0</v>
      </c>
    </row>
    <row r="807" spans="40:47">
      <c r="AN807" s="62">
        <v>23</v>
      </c>
      <c r="AO807" s="62">
        <v>1</v>
      </c>
      <c r="AP807" s="62">
        <v>10</v>
      </c>
      <c r="AQ807" s="64">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62">
        <f ca="1">COUNTIF(INDIRECT("H"&amp;(ROW()+12*(($AN807-1)*3+$AO807)-ROW())/12+5):INDIRECT("S"&amp;(ROW()+12*(($AN807-1)*3+$AO807)-ROW())/12+5),AQ807)</f>
        <v>0</v>
      </c>
      <c r="AS807" s="64">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62">
        <f ca="1">COUNTIF(INDIRECT("U"&amp;(ROW()+12*(($AN807-1)*3+$AO807)-ROW())/12+5):INDIRECT("AF"&amp;(ROW()+12*(($AN807-1)*3+$AO807)-ROW())/12+5),AS807)</f>
        <v>0</v>
      </c>
      <c r="AU807" s="62">
        <f ca="1">IF(AND(AQ807+AS807&gt;0,AR807+AT807&gt;0),COUNTIF(AU$6:AU806,"&gt;0")+1,0)</f>
        <v>0</v>
      </c>
    </row>
    <row r="808" spans="40:47">
      <c r="AN808" s="62">
        <v>23</v>
      </c>
      <c r="AO808" s="62">
        <v>1</v>
      </c>
      <c r="AP808" s="62">
        <v>11</v>
      </c>
      <c r="AQ808" s="64">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62">
        <f ca="1">COUNTIF(INDIRECT("H"&amp;(ROW()+12*(($AN808-1)*3+$AO808)-ROW())/12+5):INDIRECT("S"&amp;(ROW()+12*(($AN808-1)*3+$AO808)-ROW())/12+5),AQ808)</f>
        <v>0</v>
      </c>
      <c r="AS808" s="64">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62">
        <f ca="1">COUNTIF(INDIRECT("U"&amp;(ROW()+12*(($AN808-1)*3+$AO808)-ROW())/12+5):INDIRECT("AF"&amp;(ROW()+12*(($AN808-1)*3+$AO808)-ROW())/12+5),AS808)</f>
        <v>0</v>
      </c>
      <c r="AU808" s="62">
        <f ca="1">IF(AND(AQ808+AS808&gt;0,AR808+AT808&gt;0),COUNTIF(AU$6:AU807,"&gt;0")+1,0)</f>
        <v>0</v>
      </c>
    </row>
    <row r="809" spans="40:47">
      <c r="AN809" s="62">
        <v>23</v>
      </c>
      <c r="AO809" s="62">
        <v>1</v>
      </c>
      <c r="AP809" s="62">
        <v>12</v>
      </c>
      <c r="AQ809" s="64">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62">
        <f ca="1">COUNTIF(INDIRECT("H"&amp;(ROW()+12*(($AN809-1)*3+$AO809)-ROW())/12+5):INDIRECT("S"&amp;(ROW()+12*(($AN809-1)*3+$AO809)-ROW())/12+5),AQ809)</f>
        <v>0</v>
      </c>
      <c r="AS809" s="64">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62">
        <f ca="1">COUNTIF(INDIRECT("U"&amp;(ROW()+12*(($AN809-1)*3+$AO809)-ROW())/12+5):INDIRECT("AF"&amp;(ROW()+12*(($AN809-1)*3+$AO809)-ROW())/12+5),AS809)</f>
        <v>0</v>
      </c>
      <c r="AU809" s="62">
        <f ca="1">IF(AND(AQ809+AS809&gt;0,AR809+AT809&gt;0),COUNTIF(AU$6:AU808,"&gt;0")+1,0)</f>
        <v>0</v>
      </c>
    </row>
    <row r="810" spans="40:47">
      <c r="AN810" s="62">
        <v>23</v>
      </c>
      <c r="AO810" s="62">
        <v>2</v>
      </c>
      <c r="AP810" s="62">
        <v>1</v>
      </c>
      <c r="AQ810" s="64">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62">
        <f ca="1">COUNTIF(INDIRECT("H"&amp;(ROW()+12*(($AN810-1)*3+$AO810)-ROW())/12+5):INDIRECT("S"&amp;(ROW()+12*(($AN810-1)*3+$AO810)-ROW())/12+5),AQ810)</f>
        <v>0</v>
      </c>
      <c r="AS810" s="64">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62">
        <f ca="1">COUNTIF(INDIRECT("U"&amp;(ROW()+12*(($AN810-1)*3+$AO810)-ROW())/12+5):INDIRECT("AF"&amp;(ROW()+12*(($AN810-1)*3+$AO810)-ROW())/12+5),AS810)</f>
        <v>0</v>
      </c>
      <c r="AU810" s="62">
        <f ca="1">IF(AND(AQ810+AS810&gt;0,AR810+AT810&gt;0),COUNTIF(AU$6:AU809,"&gt;0")+1,0)</f>
        <v>0</v>
      </c>
    </row>
    <row r="811" spans="40:47">
      <c r="AN811" s="62">
        <v>23</v>
      </c>
      <c r="AO811" s="62">
        <v>2</v>
      </c>
      <c r="AP811" s="62">
        <v>2</v>
      </c>
      <c r="AQ811" s="64">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62">
        <f ca="1">COUNTIF(INDIRECT("H"&amp;(ROW()+12*(($AN811-1)*3+$AO811)-ROW())/12+5):INDIRECT("S"&amp;(ROW()+12*(($AN811-1)*3+$AO811)-ROW())/12+5),AQ811)</f>
        <v>0</v>
      </c>
      <c r="AS811" s="64">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62">
        <f ca="1">COUNTIF(INDIRECT("U"&amp;(ROW()+12*(($AN811-1)*3+$AO811)-ROW())/12+5):INDIRECT("AF"&amp;(ROW()+12*(($AN811-1)*3+$AO811)-ROW())/12+5),AS811)</f>
        <v>0</v>
      </c>
      <c r="AU811" s="62">
        <f ca="1">IF(AND(AQ811+AS811&gt;0,AR811+AT811&gt;0),COUNTIF(AU$6:AU810,"&gt;0")+1,0)</f>
        <v>0</v>
      </c>
    </row>
    <row r="812" spans="40:47">
      <c r="AN812" s="62">
        <v>23</v>
      </c>
      <c r="AO812" s="62">
        <v>2</v>
      </c>
      <c r="AP812" s="62">
        <v>3</v>
      </c>
      <c r="AQ812" s="64">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62">
        <f ca="1">COUNTIF(INDIRECT("H"&amp;(ROW()+12*(($AN812-1)*3+$AO812)-ROW())/12+5):INDIRECT("S"&amp;(ROW()+12*(($AN812-1)*3+$AO812)-ROW())/12+5),AQ812)</f>
        <v>0</v>
      </c>
      <c r="AS812" s="64">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62">
        <f ca="1">COUNTIF(INDIRECT("U"&amp;(ROW()+12*(($AN812-1)*3+$AO812)-ROW())/12+5):INDIRECT("AF"&amp;(ROW()+12*(($AN812-1)*3+$AO812)-ROW())/12+5),AS812)</f>
        <v>0</v>
      </c>
      <c r="AU812" s="62">
        <f ca="1">IF(AND(AQ812+AS812&gt;0,AR812+AT812&gt;0),COUNTIF(AU$6:AU811,"&gt;0")+1,0)</f>
        <v>0</v>
      </c>
    </row>
    <row r="813" spans="40:47">
      <c r="AN813" s="62">
        <v>23</v>
      </c>
      <c r="AO813" s="62">
        <v>2</v>
      </c>
      <c r="AP813" s="62">
        <v>4</v>
      </c>
      <c r="AQ813" s="64">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62">
        <f ca="1">COUNTIF(INDIRECT("H"&amp;(ROW()+12*(($AN813-1)*3+$AO813)-ROW())/12+5):INDIRECT("S"&amp;(ROW()+12*(($AN813-1)*3+$AO813)-ROW())/12+5),AQ813)</f>
        <v>0</v>
      </c>
      <c r="AS813" s="64">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62">
        <f ca="1">COUNTIF(INDIRECT("U"&amp;(ROW()+12*(($AN813-1)*3+$AO813)-ROW())/12+5):INDIRECT("AF"&amp;(ROW()+12*(($AN813-1)*3+$AO813)-ROW())/12+5),AS813)</f>
        <v>0</v>
      </c>
      <c r="AU813" s="62">
        <f ca="1">IF(AND(AQ813+AS813&gt;0,AR813+AT813&gt;0),COUNTIF(AU$6:AU812,"&gt;0")+1,0)</f>
        <v>0</v>
      </c>
    </row>
    <row r="814" spans="40:47">
      <c r="AN814" s="62">
        <v>23</v>
      </c>
      <c r="AO814" s="62">
        <v>2</v>
      </c>
      <c r="AP814" s="62">
        <v>5</v>
      </c>
      <c r="AQ814" s="64">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62">
        <f ca="1">COUNTIF(INDIRECT("H"&amp;(ROW()+12*(($AN814-1)*3+$AO814)-ROW())/12+5):INDIRECT("S"&amp;(ROW()+12*(($AN814-1)*3+$AO814)-ROW())/12+5),AQ814)</f>
        <v>0</v>
      </c>
      <c r="AS814" s="64">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62">
        <f ca="1">COUNTIF(INDIRECT("U"&amp;(ROW()+12*(($AN814-1)*3+$AO814)-ROW())/12+5):INDIRECT("AF"&amp;(ROW()+12*(($AN814-1)*3+$AO814)-ROW())/12+5),AS814)</f>
        <v>0</v>
      </c>
      <c r="AU814" s="62">
        <f ca="1">IF(AND(AQ814+AS814&gt;0,AR814+AT814&gt;0),COUNTIF(AU$6:AU813,"&gt;0")+1,0)</f>
        <v>0</v>
      </c>
    </row>
    <row r="815" spans="40:47">
      <c r="AN815" s="62">
        <v>23</v>
      </c>
      <c r="AO815" s="62">
        <v>2</v>
      </c>
      <c r="AP815" s="62">
        <v>6</v>
      </c>
      <c r="AQ815" s="64">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62">
        <f ca="1">COUNTIF(INDIRECT("H"&amp;(ROW()+12*(($AN815-1)*3+$AO815)-ROW())/12+5):INDIRECT("S"&amp;(ROW()+12*(($AN815-1)*3+$AO815)-ROW())/12+5),AQ815)</f>
        <v>0</v>
      </c>
      <c r="AS815" s="64">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62">
        <f ca="1">COUNTIF(INDIRECT("U"&amp;(ROW()+12*(($AN815-1)*3+$AO815)-ROW())/12+5):INDIRECT("AF"&amp;(ROW()+12*(($AN815-1)*3+$AO815)-ROW())/12+5),AS815)</f>
        <v>0</v>
      </c>
      <c r="AU815" s="62">
        <f ca="1">IF(AND(AQ815+AS815&gt;0,AR815+AT815&gt;0),COUNTIF(AU$6:AU814,"&gt;0")+1,0)</f>
        <v>0</v>
      </c>
    </row>
    <row r="816" spans="40:47">
      <c r="AN816" s="62">
        <v>23</v>
      </c>
      <c r="AO816" s="62">
        <v>2</v>
      </c>
      <c r="AP816" s="62">
        <v>7</v>
      </c>
      <c r="AQ816" s="64">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62">
        <f ca="1">COUNTIF(INDIRECT("H"&amp;(ROW()+12*(($AN816-1)*3+$AO816)-ROW())/12+5):INDIRECT("S"&amp;(ROW()+12*(($AN816-1)*3+$AO816)-ROW())/12+5),AQ816)</f>
        <v>0</v>
      </c>
      <c r="AS816" s="64">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62">
        <f ca="1">COUNTIF(INDIRECT("U"&amp;(ROW()+12*(($AN816-1)*3+$AO816)-ROW())/12+5):INDIRECT("AF"&amp;(ROW()+12*(($AN816-1)*3+$AO816)-ROW())/12+5),AS816)</f>
        <v>0</v>
      </c>
      <c r="AU816" s="62">
        <f ca="1">IF(AND(AQ816+AS816&gt;0,AR816+AT816&gt;0),COUNTIF(AU$6:AU815,"&gt;0")+1,0)</f>
        <v>0</v>
      </c>
    </row>
    <row r="817" spans="40:47">
      <c r="AN817" s="62">
        <v>23</v>
      </c>
      <c r="AO817" s="62">
        <v>2</v>
      </c>
      <c r="AP817" s="62">
        <v>8</v>
      </c>
      <c r="AQ817" s="64">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62">
        <f ca="1">COUNTIF(INDIRECT("H"&amp;(ROW()+12*(($AN817-1)*3+$AO817)-ROW())/12+5):INDIRECT("S"&amp;(ROW()+12*(($AN817-1)*3+$AO817)-ROW())/12+5),AQ817)</f>
        <v>0</v>
      </c>
      <c r="AS817" s="64">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62">
        <f ca="1">COUNTIF(INDIRECT("U"&amp;(ROW()+12*(($AN817-1)*3+$AO817)-ROW())/12+5):INDIRECT("AF"&amp;(ROW()+12*(($AN817-1)*3+$AO817)-ROW())/12+5),AS817)</f>
        <v>0</v>
      </c>
      <c r="AU817" s="62">
        <f ca="1">IF(AND(AQ817+AS817&gt;0,AR817+AT817&gt;0),COUNTIF(AU$6:AU816,"&gt;0")+1,0)</f>
        <v>0</v>
      </c>
    </row>
    <row r="818" spans="40:47">
      <c r="AN818" s="62">
        <v>23</v>
      </c>
      <c r="AO818" s="62">
        <v>2</v>
      </c>
      <c r="AP818" s="62">
        <v>9</v>
      </c>
      <c r="AQ818" s="64">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62">
        <f ca="1">COUNTIF(INDIRECT("H"&amp;(ROW()+12*(($AN818-1)*3+$AO818)-ROW())/12+5):INDIRECT("S"&amp;(ROW()+12*(($AN818-1)*3+$AO818)-ROW())/12+5),AQ818)</f>
        <v>0</v>
      </c>
      <c r="AS818" s="64">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62">
        <f ca="1">COUNTIF(INDIRECT("U"&amp;(ROW()+12*(($AN818-1)*3+$AO818)-ROW())/12+5):INDIRECT("AF"&amp;(ROW()+12*(($AN818-1)*3+$AO818)-ROW())/12+5),AS818)</f>
        <v>0</v>
      </c>
      <c r="AU818" s="62">
        <f ca="1">IF(AND(AQ818+AS818&gt;0,AR818+AT818&gt;0),COUNTIF(AU$6:AU817,"&gt;0")+1,0)</f>
        <v>0</v>
      </c>
    </row>
    <row r="819" spans="40:47">
      <c r="AN819" s="62">
        <v>23</v>
      </c>
      <c r="AO819" s="62">
        <v>2</v>
      </c>
      <c r="AP819" s="62">
        <v>10</v>
      </c>
      <c r="AQ819" s="64">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62">
        <f ca="1">COUNTIF(INDIRECT("H"&amp;(ROW()+12*(($AN819-1)*3+$AO819)-ROW())/12+5):INDIRECT("S"&amp;(ROW()+12*(($AN819-1)*3+$AO819)-ROW())/12+5),AQ819)</f>
        <v>0</v>
      </c>
      <c r="AS819" s="64">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62">
        <f ca="1">COUNTIF(INDIRECT("U"&amp;(ROW()+12*(($AN819-1)*3+$AO819)-ROW())/12+5):INDIRECT("AF"&amp;(ROW()+12*(($AN819-1)*3+$AO819)-ROW())/12+5),AS819)</f>
        <v>0</v>
      </c>
      <c r="AU819" s="62">
        <f ca="1">IF(AND(AQ819+AS819&gt;0,AR819+AT819&gt;0),COUNTIF(AU$6:AU818,"&gt;0")+1,0)</f>
        <v>0</v>
      </c>
    </row>
    <row r="820" spans="40:47">
      <c r="AN820" s="62">
        <v>23</v>
      </c>
      <c r="AO820" s="62">
        <v>2</v>
      </c>
      <c r="AP820" s="62">
        <v>11</v>
      </c>
      <c r="AQ820" s="64">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62">
        <f ca="1">COUNTIF(INDIRECT("H"&amp;(ROW()+12*(($AN820-1)*3+$AO820)-ROW())/12+5):INDIRECT("S"&amp;(ROW()+12*(($AN820-1)*3+$AO820)-ROW())/12+5),AQ820)</f>
        <v>0</v>
      </c>
      <c r="AS820" s="64">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62">
        <f ca="1">COUNTIF(INDIRECT("U"&amp;(ROW()+12*(($AN820-1)*3+$AO820)-ROW())/12+5):INDIRECT("AF"&amp;(ROW()+12*(($AN820-1)*3+$AO820)-ROW())/12+5),AS820)</f>
        <v>0</v>
      </c>
      <c r="AU820" s="62">
        <f ca="1">IF(AND(AQ820+AS820&gt;0,AR820+AT820&gt;0),COUNTIF(AU$6:AU819,"&gt;0")+1,0)</f>
        <v>0</v>
      </c>
    </row>
    <row r="821" spans="40:47">
      <c r="AN821" s="62">
        <v>23</v>
      </c>
      <c r="AO821" s="62">
        <v>2</v>
      </c>
      <c r="AP821" s="62">
        <v>12</v>
      </c>
      <c r="AQ821" s="64">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62">
        <f ca="1">COUNTIF(INDIRECT("H"&amp;(ROW()+12*(($AN821-1)*3+$AO821)-ROW())/12+5):INDIRECT("S"&amp;(ROW()+12*(($AN821-1)*3+$AO821)-ROW())/12+5),AQ821)</f>
        <v>0</v>
      </c>
      <c r="AS821" s="64">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62">
        <f ca="1">COUNTIF(INDIRECT("U"&amp;(ROW()+12*(($AN821-1)*3+$AO821)-ROW())/12+5):INDIRECT("AF"&amp;(ROW()+12*(($AN821-1)*3+$AO821)-ROW())/12+5),AS821)</f>
        <v>0</v>
      </c>
      <c r="AU821" s="62">
        <f ca="1">IF(AND(AQ821+AS821&gt;0,AR821+AT821&gt;0),COUNTIF(AU$6:AU820,"&gt;0")+1,0)</f>
        <v>0</v>
      </c>
    </row>
    <row r="822" spans="40:47">
      <c r="AN822" s="62">
        <v>23</v>
      </c>
      <c r="AO822" s="62">
        <v>3</v>
      </c>
      <c r="AP822" s="62">
        <v>1</v>
      </c>
      <c r="AQ822" s="64">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62">
        <f ca="1">COUNTIF(INDIRECT("H"&amp;(ROW()+12*(($AN822-1)*3+$AO822)-ROW())/12+5):INDIRECT("S"&amp;(ROW()+12*(($AN822-1)*3+$AO822)-ROW())/12+5),AQ822)</f>
        <v>0</v>
      </c>
      <c r="AS822" s="64">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62">
        <f ca="1">COUNTIF(INDIRECT("U"&amp;(ROW()+12*(($AN822-1)*3+$AO822)-ROW())/12+5):INDIRECT("AF"&amp;(ROW()+12*(($AN822-1)*3+$AO822)-ROW())/12+5),AS822)</f>
        <v>0</v>
      </c>
      <c r="AU822" s="62">
        <f ca="1">IF(AND(AQ822+AS822&gt;0,AR822+AT822&gt;0),COUNTIF(AU$6:AU821,"&gt;0")+1,0)</f>
        <v>0</v>
      </c>
    </row>
    <row r="823" spans="40:47">
      <c r="AN823" s="62">
        <v>23</v>
      </c>
      <c r="AO823" s="62">
        <v>3</v>
      </c>
      <c r="AP823" s="62">
        <v>2</v>
      </c>
      <c r="AQ823" s="64">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62">
        <f ca="1">COUNTIF(INDIRECT("H"&amp;(ROW()+12*(($AN823-1)*3+$AO823)-ROW())/12+5):INDIRECT("S"&amp;(ROW()+12*(($AN823-1)*3+$AO823)-ROW())/12+5),AQ823)</f>
        <v>0</v>
      </c>
      <c r="AS823" s="64">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62">
        <f ca="1">COUNTIF(INDIRECT("U"&amp;(ROW()+12*(($AN823-1)*3+$AO823)-ROW())/12+5):INDIRECT("AF"&amp;(ROW()+12*(($AN823-1)*3+$AO823)-ROW())/12+5),AS823)</f>
        <v>0</v>
      </c>
      <c r="AU823" s="62">
        <f ca="1">IF(AND(AQ823+AS823&gt;0,AR823+AT823&gt;0),COUNTIF(AU$6:AU822,"&gt;0")+1,0)</f>
        <v>0</v>
      </c>
    </row>
    <row r="824" spans="40:47">
      <c r="AN824" s="62">
        <v>23</v>
      </c>
      <c r="AO824" s="62">
        <v>3</v>
      </c>
      <c r="AP824" s="62">
        <v>3</v>
      </c>
      <c r="AQ824" s="64">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62">
        <f ca="1">COUNTIF(INDIRECT("H"&amp;(ROW()+12*(($AN824-1)*3+$AO824)-ROW())/12+5):INDIRECT("S"&amp;(ROW()+12*(($AN824-1)*3+$AO824)-ROW())/12+5),AQ824)</f>
        <v>0</v>
      </c>
      <c r="AS824" s="64">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62">
        <f ca="1">COUNTIF(INDIRECT("U"&amp;(ROW()+12*(($AN824-1)*3+$AO824)-ROW())/12+5):INDIRECT("AF"&amp;(ROW()+12*(($AN824-1)*3+$AO824)-ROW())/12+5),AS824)</f>
        <v>0</v>
      </c>
      <c r="AU824" s="62">
        <f ca="1">IF(AND(AQ824+AS824&gt;0,AR824+AT824&gt;0),COUNTIF(AU$6:AU823,"&gt;0")+1,0)</f>
        <v>0</v>
      </c>
    </row>
    <row r="825" spans="40:47">
      <c r="AN825" s="62">
        <v>23</v>
      </c>
      <c r="AO825" s="62">
        <v>3</v>
      </c>
      <c r="AP825" s="62">
        <v>4</v>
      </c>
      <c r="AQ825" s="64">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62">
        <f ca="1">COUNTIF(INDIRECT("H"&amp;(ROW()+12*(($AN825-1)*3+$AO825)-ROW())/12+5):INDIRECT("S"&amp;(ROW()+12*(($AN825-1)*3+$AO825)-ROW())/12+5),AQ825)</f>
        <v>0</v>
      </c>
      <c r="AS825" s="64">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62">
        <f ca="1">COUNTIF(INDIRECT("U"&amp;(ROW()+12*(($AN825-1)*3+$AO825)-ROW())/12+5):INDIRECT("AF"&amp;(ROW()+12*(($AN825-1)*3+$AO825)-ROW())/12+5),AS825)</f>
        <v>0</v>
      </c>
      <c r="AU825" s="62">
        <f ca="1">IF(AND(AQ825+AS825&gt;0,AR825+AT825&gt;0),COUNTIF(AU$6:AU824,"&gt;0")+1,0)</f>
        <v>0</v>
      </c>
    </row>
    <row r="826" spans="40:47">
      <c r="AN826" s="62">
        <v>23</v>
      </c>
      <c r="AO826" s="62">
        <v>3</v>
      </c>
      <c r="AP826" s="62">
        <v>5</v>
      </c>
      <c r="AQ826" s="64">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62">
        <f ca="1">COUNTIF(INDIRECT("H"&amp;(ROW()+12*(($AN826-1)*3+$AO826)-ROW())/12+5):INDIRECT("S"&amp;(ROW()+12*(($AN826-1)*3+$AO826)-ROW())/12+5),AQ826)</f>
        <v>0</v>
      </c>
      <c r="AS826" s="64">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62">
        <f ca="1">COUNTIF(INDIRECT("U"&amp;(ROW()+12*(($AN826-1)*3+$AO826)-ROW())/12+5):INDIRECT("AF"&amp;(ROW()+12*(($AN826-1)*3+$AO826)-ROW())/12+5),AS826)</f>
        <v>0</v>
      </c>
      <c r="AU826" s="62">
        <f ca="1">IF(AND(AQ826+AS826&gt;0,AR826+AT826&gt;0),COUNTIF(AU$6:AU825,"&gt;0")+1,0)</f>
        <v>0</v>
      </c>
    </row>
    <row r="827" spans="40:47">
      <c r="AN827" s="62">
        <v>23</v>
      </c>
      <c r="AO827" s="62">
        <v>3</v>
      </c>
      <c r="AP827" s="62">
        <v>6</v>
      </c>
      <c r="AQ827" s="64">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62">
        <f ca="1">COUNTIF(INDIRECT("H"&amp;(ROW()+12*(($AN827-1)*3+$AO827)-ROW())/12+5):INDIRECT("S"&amp;(ROW()+12*(($AN827-1)*3+$AO827)-ROW())/12+5),AQ827)</f>
        <v>0</v>
      </c>
      <c r="AS827" s="64">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62">
        <f ca="1">COUNTIF(INDIRECT("U"&amp;(ROW()+12*(($AN827-1)*3+$AO827)-ROW())/12+5):INDIRECT("AF"&amp;(ROW()+12*(($AN827-1)*3+$AO827)-ROW())/12+5),AS827)</f>
        <v>0</v>
      </c>
      <c r="AU827" s="62">
        <f ca="1">IF(AND(AQ827+AS827&gt;0,AR827+AT827&gt;0),COUNTIF(AU$6:AU826,"&gt;0")+1,0)</f>
        <v>0</v>
      </c>
    </row>
    <row r="828" spans="40:47">
      <c r="AN828" s="62">
        <v>23</v>
      </c>
      <c r="AO828" s="62">
        <v>3</v>
      </c>
      <c r="AP828" s="62">
        <v>7</v>
      </c>
      <c r="AQ828" s="64">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62">
        <f ca="1">COUNTIF(INDIRECT("H"&amp;(ROW()+12*(($AN828-1)*3+$AO828)-ROW())/12+5):INDIRECT("S"&amp;(ROW()+12*(($AN828-1)*3+$AO828)-ROW())/12+5),AQ828)</f>
        <v>0</v>
      </c>
      <c r="AS828" s="64">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62">
        <f ca="1">COUNTIF(INDIRECT("U"&amp;(ROW()+12*(($AN828-1)*3+$AO828)-ROW())/12+5):INDIRECT("AF"&amp;(ROW()+12*(($AN828-1)*3+$AO828)-ROW())/12+5),AS828)</f>
        <v>0</v>
      </c>
      <c r="AU828" s="62">
        <f ca="1">IF(AND(AQ828+AS828&gt;0,AR828+AT828&gt;0),COUNTIF(AU$6:AU827,"&gt;0")+1,0)</f>
        <v>0</v>
      </c>
    </row>
    <row r="829" spans="40:47">
      <c r="AN829" s="62">
        <v>23</v>
      </c>
      <c r="AO829" s="62">
        <v>3</v>
      </c>
      <c r="AP829" s="62">
        <v>8</v>
      </c>
      <c r="AQ829" s="64">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62">
        <f ca="1">COUNTIF(INDIRECT("H"&amp;(ROW()+12*(($AN829-1)*3+$AO829)-ROW())/12+5):INDIRECT("S"&amp;(ROW()+12*(($AN829-1)*3+$AO829)-ROW())/12+5),AQ829)</f>
        <v>0</v>
      </c>
      <c r="AS829" s="64">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62">
        <f ca="1">COUNTIF(INDIRECT("U"&amp;(ROW()+12*(($AN829-1)*3+$AO829)-ROW())/12+5):INDIRECT("AF"&amp;(ROW()+12*(($AN829-1)*3+$AO829)-ROW())/12+5),AS829)</f>
        <v>0</v>
      </c>
      <c r="AU829" s="62">
        <f ca="1">IF(AND(AQ829+AS829&gt;0,AR829+AT829&gt;0),COUNTIF(AU$6:AU828,"&gt;0")+1,0)</f>
        <v>0</v>
      </c>
    </row>
    <row r="830" spans="40:47">
      <c r="AN830" s="62">
        <v>23</v>
      </c>
      <c r="AO830" s="62">
        <v>3</v>
      </c>
      <c r="AP830" s="62">
        <v>9</v>
      </c>
      <c r="AQ830" s="64">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62">
        <f ca="1">COUNTIF(INDIRECT("H"&amp;(ROW()+12*(($AN830-1)*3+$AO830)-ROW())/12+5):INDIRECT("S"&amp;(ROW()+12*(($AN830-1)*3+$AO830)-ROW())/12+5),AQ830)</f>
        <v>0</v>
      </c>
      <c r="AS830" s="64">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62">
        <f ca="1">COUNTIF(INDIRECT("U"&amp;(ROW()+12*(($AN830-1)*3+$AO830)-ROW())/12+5):INDIRECT("AF"&amp;(ROW()+12*(($AN830-1)*3+$AO830)-ROW())/12+5),AS830)</f>
        <v>0</v>
      </c>
      <c r="AU830" s="62">
        <f ca="1">IF(AND(AQ830+AS830&gt;0,AR830+AT830&gt;0),COUNTIF(AU$6:AU829,"&gt;0")+1,0)</f>
        <v>0</v>
      </c>
    </row>
    <row r="831" spans="40:47">
      <c r="AN831" s="62">
        <v>23</v>
      </c>
      <c r="AO831" s="62">
        <v>3</v>
      </c>
      <c r="AP831" s="62">
        <v>10</v>
      </c>
      <c r="AQ831" s="64">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62">
        <f ca="1">COUNTIF(INDIRECT("H"&amp;(ROW()+12*(($AN831-1)*3+$AO831)-ROW())/12+5):INDIRECT("S"&amp;(ROW()+12*(($AN831-1)*3+$AO831)-ROW())/12+5),AQ831)</f>
        <v>0</v>
      </c>
      <c r="AS831" s="64">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62">
        <f ca="1">COUNTIF(INDIRECT("U"&amp;(ROW()+12*(($AN831-1)*3+$AO831)-ROW())/12+5):INDIRECT("AF"&amp;(ROW()+12*(($AN831-1)*3+$AO831)-ROW())/12+5),AS831)</f>
        <v>0</v>
      </c>
      <c r="AU831" s="62">
        <f ca="1">IF(AND(AQ831+AS831&gt;0,AR831+AT831&gt;0),COUNTIF(AU$6:AU830,"&gt;0")+1,0)</f>
        <v>0</v>
      </c>
    </row>
    <row r="832" spans="40:47">
      <c r="AN832" s="62">
        <v>23</v>
      </c>
      <c r="AO832" s="62">
        <v>3</v>
      </c>
      <c r="AP832" s="62">
        <v>11</v>
      </c>
      <c r="AQ832" s="64">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62">
        <f ca="1">COUNTIF(INDIRECT("H"&amp;(ROW()+12*(($AN832-1)*3+$AO832)-ROW())/12+5):INDIRECT("S"&amp;(ROW()+12*(($AN832-1)*3+$AO832)-ROW())/12+5),AQ832)</f>
        <v>0</v>
      </c>
      <c r="AS832" s="64">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62">
        <f ca="1">COUNTIF(INDIRECT("U"&amp;(ROW()+12*(($AN832-1)*3+$AO832)-ROW())/12+5):INDIRECT("AF"&amp;(ROW()+12*(($AN832-1)*3+$AO832)-ROW())/12+5),AS832)</f>
        <v>0</v>
      </c>
      <c r="AU832" s="62">
        <f ca="1">IF(AND(AQ832+AS832&gt;0,AR832+AT832&gt;0),COUNTIF(AU$6:AU831,"&gt;0")+1,0)</f>
        <v>0</v>
      </c>
    </row>
    <row r="833" spans="40:47">
      <c r="AN833" s="62">
        <v>23</v>
      </c>
      <c r="AO833" s="62">
        <v>3</v>
      </c>
      <c r="AP833" s="62">
        <v>12</v>
      </c>
      <c r="AQ833" s="64">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62">
        <f ca="1">COUNTIF(INDIRECT("H"&amp;(ROW()+12*(($AN833-1)*3+$AO833)-ROW())/12+5):INDIRECT("S"&amp;(ROW()+12*(($AN833-1)*3+$AO833)-ROW())/12+5),AQ833)</f>
        <v>0</v>
      </c>
      <c r="AS833" s="64">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62">
        <f ca="1">COUNTIF(INDIRECT("U"&amp;(ROW()+12*(($AN833-1)*3+$AO833)-ROW())/12+5):INDIRECT("AF"&amp;(ROW()+12*(($AN833-1)*3+$AO833)-ROW())/12+5),AS833)</f>
        <v>0</v>
      </c>
      <c r="AU833" s="62">
        <f ca="1">IF(AND(AQ833+AS833&gt;0,AR833+AT833&gt;0),COUNTIF(AU$6:AU832,"&gt;0")+1,0)</f>
        <v>0</v>
      </c>
    </row>
    <row r="834" spans="40:47">
      <c r="AN834" s="62">
        <v>24</v>
      </c>
      <c r="AO834" s="62">
        <v>1</v>
      </c>
      <c r="AP834" s="62">
        <v>1</v>
      </c>
      <c r="AQ834" s="64">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62">
        <f ca="1">COUNTIF(INDIRECT("H"&amp;(ROW()+12*(($AN834-1)*3+$AO834)-ROW())/12+5):INDIRECT("S"&amp;(ROW()+12*(($AN834-1)*3+$AO834)-ROW())/12+5),AQ834)</f>
        <v>0</v>
      </c>
      <c r="AS834" s="64">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62">
        <f ca="1">COUNTIF(INDIRECT("U"&amp;(ROW()+12*(($AN834-1)*3+$AO834)-ROW())/12+5):INDIRECT("AF"&amp;(ROW()+12*(($AN834-1)*3+$AO834)-ROW())/12+5),AS834)</f>
        <v>0</v>
      </c>
      <c r="AU834" s="62">
        <f ca="1">IF(AND(AQ834+AS834&gt;0,AR834+AT834&gt;0),COUNTIF(AU$6:AU833,"&gt;0")+1,0)</f>
        <v>0</v>
      </c>
    </row>
    <row r="835" spans="40:47">
      <c r="AN835" s="62">
        <v>24</v>
      </c>
      <c r="AO835" s="62">
        <v>1</v>
      </c>
      <c r="AP835" s="62">
        <v>2</v>
      </c>
      <c r="AQ835" s="64">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62">
        <f ca="1">COUNTIF(INDIRECT("H"&amp;(ROW()+12*(($AN835-1)*3+$AO835)-ROW())/12+5):INDIRECT("S"&amp;(ROW()+12*(($AN835-1)*3+$AO835)-ROW())/12+5),AQ835)</f>
        <v>0</v>
      </c>
      <c r="AS835" s="64">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62">
        <f ca="1">COUNTIF(INDIRECT("U"&amp;(ROW()+12*(($AN835-1)*3+$AO835)-ROW())/12+5):INDIRECT("AF"&amp;(ROW()+12*(($AN835-1)*3+$AO835)-ROW())/12+5),AS835)</f>
        <v>0</v>
      </c>
      <c r="AU835" s="62">
        <f ca="1">IF(AND(AQ835+AS835&gt;0,AR835+AT835&gt;0),COUNTIF(AU$6:AU834,"&gt;0")+1,0)</f>
        <v>0</v>
      </c>
    </row>
    <row r="836" spans="40:47">
      <c r="AN836" s="62">
        <v>24</v>
      </c>
      <c r="AO836" s="62">
        <v>1</v>
      </c>
      <c r="AP836" s="62">
        <v>3</v>
      </c>
      <c r="AQ836" s="64">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62">
        <f ca="1">COUNTIF(INDIRECT("H"&amp;(ROW()+12*(($AN836-1)*3+$AO836)-ROW())/12+5):INDIRECT("S"&amp;(ROW()+12*(($AN836-1)*3+$AO836)-ROW())/12+5),AQ836)</f>
        <v>0</v>
      </c>
      <c r="AS836" s="64">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62">
        <f ca="1">COUNTIF(INDIRECT("U"&amp;(ROW()+12*(($AN836-1)*3+$AO836)-ROW())/12+5):INDIRECT("AF"&amp;(ROW()+12*(($AN836-1)*3+$AO836)-ROW())/12+5),AS836)</f>
        <v>0</v>
      </c>
      <c r="AU836" s="62">
        <f ca="1">IF(AND(AQ836+AS836&gt;0,AR836+AT836&gt;0),COUNTIF(AU$6:AU835,"&gt;0")+1,0)</f>
        <v>0</v>
      </c>
    </row>
    <row r="837" spans="40:47">
      <c r="AN837" s="62">
        <v>24</v>
      </c>
      <c r="AO837" s="62">
        <v>1</v>
      </c>
      <c r="AP837" s="62">
        <v>4</v>
      </c>
      <c r="AQ837" s="64">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62">
        <f ca="1">COUNTIF(INDIRECT("H"&amp;(ROW()+12*(($AN837-1)*3+$AO837)-ROW())/12+5):INDIRECT("S"&amp;(ROW()+12*(($AN837-1)*3+$AO837)-ROW())/12+5),AQ837)</f>
        <v>0</v>
      </c>
      <c r="AS837" s="64">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62">
        <f ca="1">COUNTIF(INDIRECT("U"&amp;(ROW()+12*(($AN837-1)*3+$AO837)-ROW())/12+5):INDIRECT("AF"&amp;(ROW()+12*(($AN837-1)*3+$AO837)-ROW())/12+5),AS837)</f>
        <v>0</v>
      </c>
      <c r="AU837" s="62">
        <f ca="1">IF(AND(AQ837+AS837&gt;0,AR837+AT837&gt;0),COUNTIF(AU$6:AU836,"&gt;0")+1,0)</f>
        <v>0</v>
      </c>
    </row>
    <row r="838" spans="40:47">
      <c r="AN838" s="62">
        <v>24</v>
      </c>
      <c r="AO838" s="62">
        <v>1</v>
      </c>
      <c r="AP838" s="62">
        <v>5</v>
      </c>
      <c r="AQ838" s="64">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62">
        <f ca="1">COUNTIF(INDIRECT("H"&amp;(ROW()+12*(($AN838-1)*3+$AO838)-ROW())/12+5):INDIRECT("S"&amp;(ROW()+12*(($AN838-1)*3+$AO838)-ROW())/12+5),AQ838)</f>
        <v>0</v>
      </c>
      <c r="AS838" s="64">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62">
        <f ca="1">COUNTIF(INDIRECT("U"&amp;(ROW()+12*(($AN838-1)*3+$AO838)-ROW())/12+5):INDIRECT("AF"&amp;(ROW()+12*(($AN838-1)*3+$AO838)-ROW())/12+5),AS838)</f>
        <v>0</v>
      </c>
      <c r="AU838" s="62">
        <f ca="1">IF(AND(AQ838+AS838&gt;0,AR838+AT838&gt;0),COUNTIF(AU$6:AU837,"&gt;0")+1,0)</f>
        <v>0</v>
      </c>
    </row>
    <row r="839" spans="40:47">
      <c r="AN839" s="62">
        <v>24</v>
      </c>
      <c r="AO839" s="62">
        <v>1</v>
      </c>
      <c r="AP839" s="62">
        <v>6</v>
      </c>
      <c r="AQ839" s="64">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62">
        <f ca="1">COUNTIF(INDIRECT("H"&amp;(ROW()+12*(($AN839-1)*3+$AO839)-ROW())/12+5):INDIRECT("S"&amp;(ROW()+12*(($AN839-1)*3+$AO839)-ROW())/12+5),AQ839)</f>
        <v>0</v>
      </c>
      <c r="AS839" s="64">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62">
        <f ca="1">COUNTIF(INDIRECT("U"&amp;(ROW()+12*(($AN839-1)*3+$AO839)-ROW())/12+5):INDIRECT("AF"&amp;(ROW()+12*(($AN839-1)*3+$AO839)-ROW())/12+5),AS839)</f>
        <v>0</v>
      </c>
      <c r="AU839" s="62">
        <f ca="1">IF(AND(AQ839+AS839&gt;0,AR839+AT839&gt;0),COUNTIF(AU$6:AU838,"&gt;0")+1,0)</f>
        <v>0</v>
      </c>
    </row>
    <row r="840" spans="40:47">
      <c r="AN840" s="62">
        <v>24</v>
      </c>
      <c r="AO840" s="62">
        <v>1</v>
      </c>
      <c r="AP840" s="62">
        <v>7</v>
      </c>
      <c r="AQ840" s="64">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62">
        <f ca="1">COUNTIF(INDIRECT("H"&amp;(ROW()+12*(($AN840-1)*3+$AO840)-ROW())/12+5):INDIRECT("S"&amp;(ROW()+12*(($AN840-1)*3+$AO840)-ROW())/12+5),AQ840)</f>
        <v>0</v>
      </c>
      <c r="AS840" s="64">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62">
        <f ca="1">COUNTIF(INDIRECT("U"&amp;(ROW()+12*(($AN840-1)*3+$AO840)-ROW())/12+5):INDIRECT("AF"&amp;(ROW()+12*(($AN840-1)*3+$AO840)-ROW())/12+5),AS840)</f>
        <v>0</v>
      </c>
      <c r="AU840" s="62">
        <f ca="1">IF(AND(AQ840+AS840&gt;0,AR840+AT840&gt;0),COUNTIF(AU$6:AU839,"&gt;0")+1,0)</f>
        <v>0</v>
      </c>
    </row>
    <row r="841" spans="40:47">
      <c r="AN841" s="62">
        <v>24</v>
      </c>
      <c r="AO841" s="62">
        <v>1</v>
      </c>
      <c r="AP841" s="62">
        <v>8</v>
      </c>
      <c r="AQ841" s="64">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62">
        <f ca="1">COUNTIF(INDIRECT("H"&amp;(ROW()+12*(($AN841-1)*3+$AO841)-ROW())/12+5):INDIRECT("S"&amp;(ROW()+12*(($AN841-1)*3+$AO841)-ROW())/12+5),AQ841)</f>
        <v>0</v>
      </c>
      <c r="AS841" s="64">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62">
        <f ca="1">COUNTIF(INDIRECT("U"&amp;(ROW()+12*(($AN841-1)*3+$AO841)-ROW())/12+5):INDIRECT("AF"&amp;(ROW()+12*(($AN841-1)*3+$AO841)-ROW())/12+5),AS841)</f>
        <v>0</v>
      </c>
      <c r="AU841" s="62">
        <f ca="1">IF(AND(AQ841+AS841&gt;0,AR841+AT841&gt;0),COUNTIF(AU$6:AU840,"&gt;0")+1,0)</f>
        <v>0</v>
      </c>
    </row>
    <row r="842" spans="40:47">
      <c r="AN842" s="62">
        <v>24</v>
      </c>
      <c r="AO842" s="62">
        <v>1</v>
      </c>
      <c r="AP842" s="62">
        <v>9</v>
      </c>
      <c r="AQ842" s="64">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62">
        <f ca="1">COUNTIF(INDIRECT("H"&amp;(ROW()+12*(($AN842-1)*3+$AO842)-ROW())/12+5):INDIRECT("S"&amp;(ROW()+12*(($AN842-1)*3+$AO842)-ROW())/12+5),AQ842)</f>
        <v>0</v>
      </c>
      <c r="AS842" s="64">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62">
        <f ca="1">COUNTIF(INDIRECT("U"&amp;(ROW()+12*(($AN842-1)*3+$AO842)-ROW())/12+5):INDIRECT("AF"&amp;(ROW()+12*(($AN842-1)*3+$AO842)-ROW())/12+5),AS842)</f>
        <v>0</v>
      </c>
      <c r="AU842" s="62">
        <f ca="1">IF(AND(AQ842+AS842&gt;0,AR842+AT842&gt;0),COUNTIF(AU$6:AU841,"&gt;0")+1,0)</f>
        <v>0</v>
      </c>
    </row>
    <row r="843" spans="40:47">
      <c r="AN843" s="62">
        <v>24</v>
      </c>
      <c r="AO843" s="62">
        <v>1</v>
      </c>
      <c r="AP843" s="62">
        <v>10</v>
      </c>
      <c r="AQ843" s="64">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62">
        <f ca="1">COUNTIF(INDIRECT("H"&amp;(ROW()+12*(($AN843-1)*3+$AO843)-ROW())/12+5):INDIRECT("S"&amp;(ROW()+12*(($AN843-1)*3+$AO843)-ROW())/12+5),AQ843)</f>
        <v>0</v>
      </c>
      <c r="AS843" s="64">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62">
        <f ca="1">COUNTIF(INDIRECT("U"&amp;(ROW()+12*(($AN843-1)*3+$AO843)-ROW())/12+5):INDIRECT("AF"&amp;(ROW()+12*(($AN843-1)*3+$AO843)-ROW())/12+5),AS843)</f>
        <v>0</v>
      </c>
      <c r="AU843" s="62">
        <f ca="1">IF(AND(AQ843+AS843&gt;0,AR843+AT843&gt;0),COUNTIF(AU$6:AU842,"&gt;0")+1,0)</f>
        <v>0</v>
      </c>
    </row>
    <row r="844" spans="40:47">
      <c r="AN844" s="62">
        <v>24</v>
      </c>
      <c r="AO844" s="62">
        <v>1</v>
      </c>
      <c r="AP844" s="62">
        <v>11</v>
      </c>
      <c r="AQ844" s="64">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62">
        <f ca="1">COUNTIF(INDIRECT("H"&amp;(ROW()+12*(($AN844-1)*3+$AO844)-ROW())/12+5):INDIRECT("S"&amp;(ROW()+12*(($AN844-1)*3+$AO844)-ROW())/12+5),AQ844)</f>
        <v>0</v>
      </c>
      <c r="AS844" s="64">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62">
        <f ca="1">COUNTIF(INDIRECT("U"&amp;(ROW()+12*(($AN844-1)*3+$AO844)-ROW())/12+5):INDIRECT("AF"&amp;(ROW()+12*(($AN844-1)*3+$AO844)-ROW())/12+5),AS844)</f>
        <v>0</v>
      </c>
      <c r="AU844" s="62">
        <f ca="1">IF(AND(AQ844+AS844&gt;0,AR844+AT844&gt;0),COUNTIF(AU$6:AU843,"&gt;0")+1,0)</f>
        <v>0</v>
      </c>
    </row>
    <row r="845" spans="40:47">
      <c r="AN845" s="62">
        <v>24</v>
      </c>
      <c r="AO845" s="62">
        <v>1</v>
      </c>
      <c r="AP845" s="62">
        <v>12</v>
      </c>
      <c r="AQ845" s="64">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62">
        <f ca="1">COUNTIF(INDIRECT("H"&amp;(ROW()+12*(($AN845-1)*3+$AO845)-ROW())/12+5):INDIRECT("S"&amp;(ROW()+12*(($AN845-1)*3+$AO845)-ROW())/12+5),AQ845)</f>
        <v>0</v>
      </c>
      <c r="AS845" s="64">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62">
        <f ca="1">COUNTIF(INDIRECT("U"&amp;(ROW()+12*(($AN845-1)*3+$AO845)-ROW())/12+5):INDIRECT("AF"&amp;(ROW()+12*(($AN845-1)*3+$AO845)-ROW())/12+5),AS845)</f>
        <v>0</v>
      </c>
      <c r="AU845" s="62">
        <f ca="1">IF(AND(AQ845+AS845&gt;0,AR845+AT845&gt;0),COUNTIF(AU$6:AU844,"&gt;0")+1,0)</f>
        <v>0</v>
      </c>
    </row>
    <row r="846" spans="40:47">
      <c r="AN846" s="62">
        <v>24</v>
      </c>
      <c r="AO846" s="62">
        <v>2</v>
      </c>
      <c r="AP846" s="62">
        <v>1</v>
      </c>
      <c r="AQ846" s="64">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62">
        <f ca="1">COUNTIF(INDIRECT("H"&amp;(ROW()+12*(($AN846-1)*3+$AO846)-ROW())/12+5):INDIRECT("S"&amp;(ROW()+12*(($AN846-1)*3+$AO846)-ROW())/12+5),AQ846)</f>
        <v>0</v>
      </c>
      <c r="AS846" s="64">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62">
        <f ca="1">COUNTIF(INDIRECT("U"&amp;(ROW()+12*(($AN846-1)*3+$AO846)-ROW())/12+5):INDIRECT("AF"&amp;(ROW()+12*(($AN846-1)*3+$AO846)-ROW())/12+5),AS846)</f>
        <v>0</v>
      </c>
      <c r="AU846" s="62">
        <f ca="1">IF(AND(AQ846+AS846&gt;0,AR846+AT846&gt;0),COUNTIF(AU$6:AU845,"&gt;0")+1,0)</f>
        <v>0</v>
      </c>
    </row>
    <row r="847" spans="40:47">
      <c r="AN847" s="62">
        <v>24</v>
      </c>
      <c r="AO847" s="62">
        <v>2</v>
      </c>
      <c r="AP847" s="62">
        <v>2</v>
      </c>
      <c r="AQ847" s="64">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62">
        <f ca="1">COUNTIF(INDIRECT("H"&amp;(ROW()+12*(($AN847-1)*3+$AO847)-ROW())/12+5):INDIRECT("S"&amp;(ROW()+12*(($AN847-1)*3+$AO847)-ROW())/12+5),AQ847)</f>
        <v>0</v>
      </c>
      <c r="AS847" s="64">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62">
        <f ca="1">COUNTIF(INDIRECT("U"&amp;(ROW()+12*(($AN847-1)*3+$AO847)-ROW())/12+5):INDIRECT("AF"&amp;(ROW()+12*(($AN847-1)*3+$AO847)-ROW())/12+5),AS847)</f>
        <v>0</v>
      </c>
      <c r="AU847" s="62">
        <f ca="1">IF(AND(AQ847+AS847&gt;0,AR847+AT847&gt;0),COUNTIF(AU$6:AU846,"&gt;0")+1,0)</f>
        <v>0</v>
      </c>
    </row>
    <row r="848" spans="40:47">
      <c r="AN848" s="62">
        <v>24</v>
      </c>
      <c r="AO848" s="62">
        <v>2</v>
      </c>
      <c r="AP848" s="62">
        <v>3</v>
      </c>
      <c r="AQ848" s="64">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62">
        <f ca="1">COUNTIF(INDIRECT("H"&amp;(ROW()+12*(($AN848-1)*3+$AO848)-ROW())/12+5):INDIRECT("S"&amp;(ROW()+12*(($AN848-1)*3+$AO848)-ROW())/12+5),AQ848)</f>
        <v>0</v>
      </c>
      <c r="AS848" s="64">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62">
        <f ca="1">COUNTIF(INDIRECT("U"&amp;(ROW()+12*(($AN848-1)*3+$AO848)-ROW())/12+5):INDIRECT("AF"&amp;(ROW()+12*(($AN848-1)*3+$AO848)-ROW())/12+5),AS848)</f>
        <v>0</v>
      </c>
      <c r="AU848" s="62">
        <f ca="1">IF(AND(AQ848+AS848&gt;0,AR848+AT848&gt;0),COUNTIF(AU$6:AU847,"&gt;0")+1,0)</f>
        <v>0</v>
      </c>
    </row>
    <row r="849" spans="40:47">
      <c r="AN849" s="62">
        <v>24</v>
      </c>
      <c r="AO849" s="62">
        <v>2</v>
      </c>
      <c r="AP849" s="62">
        <v>4</v>
      </c>
      <c r="AQ849" s="64">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62">
        <f ca="1">COUNTIF(INDIRECT("H"&amp;(ROW()+12*(($AN849-1)*3+$AO849)-ROW())/12+5):INDIRECT("S"&amp;(ROW()+12*(($AN849-1)*3+$AO849)-ROW())/12+5),AQ849)</f>
        <v>0</v>
      </c>
      <c r="AS849" s="64">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62">
        <f ca="1">COUNTIF(INDIRECT("U"&amp;(ROW()+12*(($AN849-1)*3+$AO849)-ROW())/12+5):INDIRECT("AF"&amp;(ROW()+12*(($AN849-1)*3+$AO849)-ROW())/12+5),AS849)</f>
        <v>0</v>
      </c>
      <c r="AU849" s="62">
        <f ca="1">IF(AND(AQ849+AS849&gt;0,AR849+AT849&gt;0),COUNTIF(AU$6:AU848,"&gt;0")+1,0)</f>
        <v>0</v>
      </c>
    </row>
    <row r="850" spans="40:47">
      <c r="AN850" s="62">
        <v>24</v>
      </c>
      <c r="AO850" s="62">
        <v>2</v>
      </c>
      <c r="AP850" s="62">
        <v>5</v>
      </c>
      <c r="AQ850" s="64">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62">
        <f ca="1">COUNTIF(INDIRECT("H"&amp;(ROW()+12*(($AN850-1)*3+$AO850)-ROW())/12+5):INDIRECT("S"&amp;(ROW()+12*(($AN850-1)*3+$AO850)-ROW())/12+5),AQ850)</f>
        <v>0</v>
      </c>
      <c r="AS850" s="64">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62">
        <f ca="1">COUNTIF(INDIRECT("U"&amp;(ROW()+12*(($AN850-1)*3+$AO850)-ROW())/12+5):INDIRECT("AF"&amp;(ROW()+12*(($AN850-1)*3+$AO850)-ROW())/12+5),AS850)</f>
        <v>0</v>
      </c>
      <c r="AU850" s="62">
        <f ca="1">IF(AND(AQ850+AS850&gt;0,AR850+AT850&gt;0),COUNTIF(AU$6:AU849,"&gt;0")+1,0)</f>
        <v>0</v>
      </c>
    </row>
    <row r="851" spans="40:47">
      <c r="AN851" s="62">
        <v>24</v>
      </c>
      <c r="AO851" s="62">
        <v>2</v>
      </c>
      <c r="AP851" s="62">
        <v>6</v>
      </c>
      <c r="AQ851" s="64">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62">
        <f ca="1">COUNTIF(INDIRECT("H"&amp;(ROW()+12*(($AN851-1)*3+$AO851)-ROW())/12+5):INDIRECT("S"&amp;(ROW()+12*(($AN851-1)*3+$AO851)-ROW())/12+5),AQ851)</f>
        <v>0</v>
      </c>
      <c r="AS851" s="64">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62">
        <f ca="1">COUNTIF(INDIRECT("U"&amp;(ROW()+12*(($AN851-1)*3+$AO851)-ROW())/12+5):INDIRECT("AF"&amp;(ROW()+12*(($AN851-1)*3+$AO851)-ROW())/12+5),AS851)</f>
        <v>0</v>
      </c>
      <c r="AU851" s="62">
        <f ca="1">IF(AND(AQ851+AS851&gt;0,AR851+AT851&gt;0),COUNTIF(AU$6:AU850,"&gt;0")+1,0)</f>
        <v>0</v>
      </c>
    </row>
    <row r="852" spans="40:47">
      <c r="AN852" s="62">
        <v>24</v>
      </c>
      <c r="AO852" s="62">
        <v>2</v>
      </c>
      <c r="AP852" s="62">
        <v>7</v>
      </c>
      <c r="AQ852" s="64">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62">
        <f ca="1">COUNTIF(INDIRECT("H"&amp;(ROW()+12*(($AN852-1)*3+$AO852)-ROW())/12+5):INDIRECT("S"&amp;(ROW()+12*(($AN852-1)*3+$AO852)-ROW())/12+5),AQ852)</f>
        <v>0</v>
      </c>
      <c r="AS852" s="64">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62">
        <f ca="1">COUNTIF(INDIRECT("U"&amp;(ROW()+12*(($AN852-1)*3+$AO852)-ROW())/12+5):INDIRECT("AF"&amp;(ROW()+12*(($AN852-1)*3+$AO852)-ROW())/12+5),AS852)</f>
        <v>0</v>
      </c>
      <c r="AU852" s="62">
        <f ca="1">IF(AND(AQ852+AS852&gt;0,AR852+AT852&gt;0),COUNTIF(AU$6:AU851,"&gt;0")+1,0)</f>
        <v>0</v>
      </c>
    </row>
    <row r="853" spans="40:47">
      <c r="AN853" s="62">
        <v>24</v>
      </c>
      <c r="AO853" s="62">
        <v>2</v>
      </c>
      <c r="AP853" s="62">
        <v>8</v>
      </c>
      <c r="AQ853" s="64">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62">
        <f ca="1">COUNTIF(INDIRECT("H"&amp;(ROW()+12*(($AN853-1)*3+$AO853)-ROW())/12+5):INDIRECT("S"&amp;(ROW()+12*(($AN853-1)*3+$AO853)-ROW())/12+5),AQ853)</f>
        <v>0</v>
      </c>
      <c r="AS853" s="64">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62">
        <f ca="1">COUNTIF(INDIRECT("U"&amp;(ROW()+12*(($AN853-1)*3+$AO853)-ROW())/12+5):INDIRECT("AF"&amp;(ROW()+12*(($AN853-1)*3+$AO853)-ROW())/12+5),AS853)</f>
        <v>0</v>
      </c>
      <c r="AU853" s="62">
        <f ca="1">IF(AND(AQ853+AS853&gt;0,AR853+AT853&gt;0),COUNTIF(AU$6:AU852,"&gt;0")+1,0)</f>
        <v>0</v>
      </c>
    </row>
    <row r="854" spans="40:47">
      <c r="AN854" s="62">
        <v>24</v>
      </c>
      <c r="AO854" s="62">
        <v>2</v>
      </c>
      <c r="AP854" s="62">
        <v>9</v>
      </c>
      <c r="AQ854" s="64">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62">
        <f ca="1">COUNTIF(INDIRECT("H"&amp;(ROW()+12*(($AN854-1)*3+$AO854)-ROW())/12+5):INDIRECT("S"&amp;(ROW()+12*(($AN854-1)*3+$AO854)-ROW())/12+5),AQ854)</f>
        <v>0</v>
      </c>
      <c r="AS854" s="64">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62">
        <f ca="1">COUNTIF(INDIRECT("U"&amp;(ROW()+12*(($AN854-1)*3+$AO854)-ROW())/12+5):INDIRECT("AF"&amp;(ROW()+12*(($AN854-1)*3+$AO854)-ROW())/12+5),AS854)</f>
        <v>0</v>
      </c>
      <c r="AU854" s="62">
        <f ca="1">IF(AND(AQ854+AS854&gt;0,AR854+AT854&gt;0),COUNTIF(AU$6:AU853,"&gt;0")+1,0)</f>
        <v>0</v>
      </c>
    </row>
    <row r="855" spans="40:47">
      <c r="AN855" s="62">
        <v>24</v>
      </c>
      <c r="AO855" s="62">
        <v>2</v>
      </c>
      <c r="AP855" s="62">
        <v>10</v>
      </c>
      <c r="AQ855" s="64">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62">
        <f ca="1">COUNTIF(INDIRECT("H"&amp;(ROW()+12*(($AN855-1)*3+$AO855)-ROW())/12+5):INDIRECT("S"&amp;(ROW()+12*(($AN855-1)*3+$AO855)-ROW())/12+5),AQ855)</f>
        <v>0</v>
      </c>
      <c r="AS855" s="64">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62">
        <f ca="1">COUNTIF(INDIRECT("U"&amp;(ROW()+12*(($AN855-1)*3+$AO855)-ROW())/12+5):INDIRECT("AF"&amp;(ROW()+12*(($AN855-1)*3+$AO855)-ROW())/12+5),AS855)</f>
        <v>0</v>
      </c>
      <c r="AU855" s="62">
        <f ca="1">IF(AND(AQ855+AS855&gt;0,AR855+AT855&gt;0),COUNTIF(AU$6:AU854,"&gt;0")+1,0)</f>
        <v>0</v>
      </c>
    </row>
    <row r="856" spans="40:47">
      <c r="AN856" s="62">
        <v>24</v>
      </c>
      <c r="AO856" s="62">
        <v>2</v>
      </c>
      <c r="AP856" s="62">
        <v>11</v>
      </c>
      <c r="AQ856" s="64">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62">
        <f ca="1">COUNTIF(INDIRECT("H"&amp;(ROW()+12*(($AN856-1)*3+$AO856)-ROW())/12+5):INDIRECT("S"&amp;(ROW()+12*(($AN856-1)*3+$AO856)-ROW())/12+5),AQ856)</f>
        <v>0</v>
      </c>
      <c r="AS856" s="64">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62">
        <f ca="1">COUNTIF(INDIRECT("U"&amp;(ROW()+12*(($AN856-1)*3+$AO856)-ROW())/12+5):INDIRECT("AF"&amp;(ROW()+12*(($AN856-1)*3+$AO856)-ROW())/12+5),AS856)</f>
        <v>0</v>
      </c>
      <c r="AU856" s="62">
        <f ca="1">IF(AND(AQ856+AS856&gt;0,AR856+AT856&gt;0),COUNTIF(AU$6:AU855,"&gt;0")+1,0)</f>
        <v>0</v>
      </c>
    </row>
    <row r="857" spans="40:47">
      <c r="AN857" s="62">
        <v>24</v>
      </c>
      <c r="AO857" s="62">
        <v>2</v>
      </c>
      <c r="AP857" s="62">
        <v>12</v>
      </c>
      <c r="AQ857" s="64">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62">
        <f ca="1">COUNTIF(INDIRECT("H"&amp;(ROW()+12*(($AN857-1)*3+$AO857)-ROW())/12+5):INDIRECT("S"&amp;(ROW()+12*(($AN857-1)*3+$AO857)-ROW())/12+5),AQ857)</f>
        <v>0</v>
      </c>
      <c r="AS857" s="64">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62">
        <f ca="1">COUNTIF(INDIRECT("U"&amp;(ROW()+12*(($AN857-1)*3+$AO857)-ROW())/12+5):INDIRECT("AF"&amp;(ROW()+12*(($AN857-1)*3+$AO857)-ROW())/12+5),AS857)</f>
        <v>0</v>
      </c>
      <c r="AU857" s="62">
        <f ca="1">IF(AND(AQ857+AS857&gt;0,AR857+AT857&gt;0),COUNTIF(AU$6:AU856,"&gt;0")+1,0)</f>
        <v>0</v>
      </c>
    </row>
    <row r="858" spans="40:47">
      <c r="AN858" s="62">
        <v>24</v>
      </c>
      <c r="AO858" s="62">
        <v>3</v>
      </c>
      <c r="AP858" s="62">
        <v>1</v>
      </c>
      <c r="AQ858" s="64">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62">
        <f ca="1">COUNTIF(INDIRECT("H"&amp;(ROW()+12*(($AN858-1)*3+$AO858)-ROW())/12+5):INDIRECT("S"&amp;(ROW()+12*(($AN858-1)*3+$AO858)-ROW())/12+5),AQ858)</f>
        <v>0</v>
      </c>
      <c r="AS858" s="64">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62">
        <f ca="1">COUNTIF(INDIRECT("U"&amp;(ROW()+12*(($AN858-1)*3+$AO858)-ROW())/12+5):INDIRECT("AF"&amp;(ROW()+12*(($AN858-1)*3+$AO858)-ROW())/12+5),AS858)</f>
        <v>0</v>
      </c>
      <c r="AU858" s="62">
        <f ca="1">IF(AND(AQ858+AS858&gt;0,AR858+AT858&gt;0),COUNTIF(AU$6:AU857,"&gt;0")+1,0)</f>
        <v>0</v>
      </c>
    </row>
    <row r="859" spans="40:47">
      <c r="AN859" s="62">
        <v>24</v>
      </c>
      <c r="AO859" s="62">
        <v>3</v>
      </c>
      <c r="AP859" s="62">
        <v>2</v>
      </c>
      <c r="AQ859" s="64">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62">
        <f ca="1">COUNTIF(INDIRECT("H"&amp;(ROW()+12*(($AN859-1)*3+$AO859)-ROW())/12+5):INDIRECT("S"&amp;(ROW()+12*(($AN859-1)*3+$AO859)-ROW())/12+5),AQ859)</f>
        <v>0</v>
      </c>
      <c r="AS859" s="64">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62">
        <f ca="1">COUNTIF(INDIRECT("U"&amp;(ROW()+12*(($AN859-1)*3+$AO859)-ROW())/12+5):INDIRECT("AF"&amp;(ROW()+12*(($AN859-1)*3+$AO859)-ROW())/12+5),AS859)</f>
        <v>0</v>
      </c>
      <c r="AU859" s="62">
        <f ca="1">IF(AND(AQ859+AS859&gt;0,AR859+AT859&gt;0),COUNTIF(AU$6:AU858,"&gt;0")+1,0)</f>
        <v>0</v>
      </c>
    </row>
    <row r="860" spans="40:47">
      <c r="AN860" s="62">
        <v>24</v>
      </c>
      <c r="AO860" s="62">
        <v>3</v>
      </c>
      <c r="AP860" s="62">
        <v>3</v>
      </c>
      <c r="AQ860" s="64">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62">
        <f ca="1">COUNTIF(INDIRECT("H"&amp;(ROW()+12*(($AN860-1)*3+$AO860)-ROW())/12+5):INDIRECT("S"&amp;(ROW()+12*(($AN860-1)*3+$AO860)-ROW())/12+5),AQ860)</f>
        <v>0</v>
      </c>
      <c r="AS860" s="64">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62">
        <f ca="1">COUNTIF(INDIRECT("U"&amp;(ROW()+12*(($AN860-1)*3+$AO860)-ROW())/12+5):INDIRECT("AF"&amp;(ROW()+12*(($AN860-1)*3+$AO860)-ROW())/12+5),AS860)</f>
        <v>0</v>
      </c>
      <c r="AU860" s="62">
        <f ca="1">IF(AND(AQ860+AS860&gt;0,AR860+AT860&gt;0),COUNTIF(AU$6:AU859,"&gt;0")+1,0)</f>
        <v>0</v>
      </c>
    </row>
    <row r="861" spans="40:47">
      <c r="AN861" s="62">
        <v>24</v>
      </c>
      <c r="AO861" s="62">
        <v>3</v>
      </c>
      <c r="AP861" s="62">
        <v>4</v>
      </c>
      <c r="AQ861" s="64">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62">
        <f ca="1">COUNTIF(INDIRECT("H"&amp;(ROW()+12*(($AN861-1)*3+$AO861)-ROW())/12+5):INDIRECT("S"&amp;(ROW()+12*(($AN861-1)*3+$AO861)-ROW())/12+5),AQ861)</f>
        <v>0</v>
      </c>
      <c r="AS861" s="64">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62">
        <f ca="1">COUNTIF(INDIRECT("U"&amp;(ROW()+12*(($AN861-1)*3+$AO861)-ROW())/12+5):INDIRECT("AF"&amp;(ROW()+12*(($AN861-1)*3+$AO861)-ROW())/12+5),AS861)</f>
        <v>0</v>
      </c>
      <c r="AU861" s="62">
        <f ca="1">IF(AND(AQ861+AS861&gt;0,AR861+AT861&gt;0),COUNTIF(AU$6:AU860,"&gt;0")+1,0)</f>
        <v>0</v>
      </c>
    </row>
    <row r="862" spans="40:47">
      <c r="AN862" s="62">
        <v>24</v>
      </c>
      <c r="AO862" s="62">
        <v>3</v>
      </c>
      <c r="AP862" s="62">
        <v>5</v>
      </c>
      <c r="AQ862" s="64">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62">
        <f ca="1">COUNTIF(INDIRECT("H"&amp;(ROW()+12*(($AN862-1)*3+$AO862)-ROW())/12+5):INDIRECT("S"&amp;(ROW()+12*(($AN862-1)*3+$AO862)-ROW())/12+5),AQ862)</f>
        <v>0</v>
      </c>
      <c r="AS862" s="64">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62">
        <f ca="1">COUNTIF(INDIRECT("U"&amp;(ROW()+12*(($AN862-1)*3+$AO862)-ROW())/12+5):INDIRECT("AF"&amp;(ROW()+12*(($AN862-1)*3+$AO862)-ROW())/12+5),AS862)</f>
        <v>0</v>
      </c>
      <c r="AU862" s="62">
        <f ca="1">IF(AND(AQ862+AS862&gt;0,AR862+AT862&gt;0),COUNTIF(AU$6:AU861,"&gt;0")+1,0)</f>
        <v>0</v>
      </c>
    </row>
    <row r="863" spans="40:47">
      <c r="AN863" s="62">
        <v>24</v>
      </c>
      <c r="AO863" s="62">
        <v>3</v>
      </c>
      <c r="AP863" s="62">
        <v>6</v>
      </c>
      <c r="AQ863" s="64">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62">
        <f ca="1">COUNTIF(INDIRECT("H"&amp;(ROW()+12*(($AN863-1)*3+$AO863)-ROW())/12+5):INDIRECT("S"&amp;(ROW()+12*(($AN863-1)*3+$AO863)-ROW())/12+5),AQ863)</f>
        <v>0</v>
      </c>
      <c r="AS863" s="64">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62">
        <f ca="1">COUNTIF(INDIRECT("U"&amp;(ROW()+12*(($AN863-1)*3+$AO863)-ROW())/12+5):INDIRECT("AF"&amp;(ROW()+12*(($AN863-1)*3+$AO863)-ROW())/12+5),AS863)</f>
        <v>0</v>
      </c>
      <c r="AU863" s="62">
        <f ca="1">IF(AND(AQ863+AS863&gt;0,AR863+AT863&gt;0),COUNTIF(AU$6:AU862,"&gt;0")+1,0)</f>
        <v>0</v>
      </c>
    </row>
    <row r="864" spans="40:47">
      <c r="AN864" s="62">
        <v>24</v>
      </c>
      <c r="AO864" s="62">
        <v>3</v>
      </c>
      <c r="AP864" s="62">
        <v>7</v>
      </c>
      <c r="AQ864" s="64">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62">
        <f ca="1">COUNTIF(INDIRECT("H"&amp;(ROW()+12*(($AN864-1)*3+$AO864)-ROW())/12+5):INDIRECT("S"&amp;(ROW()+12*(($AN864-1)*3+$AO864)-ROW())/12+5),AQ864)</f>
        <v>0</v>
      </c>
      <c r="AS864" s="64">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62">
        <f ca="1">COUNTIF(INDIRECT("U"&amp;(ROW()+12*(($AN864-1)*3+$AO864)-ROW())/12+5):INDIRECT("AF"&amp;(ROW()+12*(($AN864-1)*3+$AO864)-ROW())/12+5),AS864)</f>
        <v>0</v>
      </c>
      <c r="AU864" s="62">
        <f ca="1">IF(AND(AQ864+AS864&gt;0,AR864+AT864&gt;0),COUNTIF(AU$6:AU863,"&gt;0")+1,0)</f>
        <v>0</v>
      </c>
    </row>
    <row r="865" spans="40:47">
      <c r="AN865" s="62">
        <v>24</v>
      </c>
      <c r="AO865" s="62">
        <v>3</v>
      </c>
      <c r="AP865" s="62">
        <v>8</v>
      </c>
      <c r="AQ865" s="64">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62">
        <f ca="1">COUNTIF(INDIRECT("H"&amp;(ROW()+12*(($AN865-1)*3+$AO865)-ROW())/12+5):INDIRECT("S"&amp;(ROW()+12*(($AN865-1)*3+$AO865)-ROW())/12+5),AQ865)</f>
        <v>0</v>
      </c>
      <c r="AS865" s="64">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62">
        <f ca="1">COUNTIF(INDIRECT("U"&amp;(ROW()+12*(($AN865-1)*3+$AO865)-ROW())/12+5):INDIRECT("AF"&amp;(ROW()+12*(($AN865-1)*3+$AO865)-ROW())/12+5),AS865)</f>
        <v>0</v>
      </c>
      <c r="AU865" s="62">
        <f ca="1">IF(AND(AQ865+AS865&gt;0,AR865+AT865&gt;0),COUNTIF(AU$6:AU864,"&gt;0")+1,0)</f>
        <v>0</v>
      </c>
    </row>
    <row r="866" spans="40:47">
      <c r="AN866" s="62">
        <v>24</v>
      </c>
      <c r="AO866" s="62">
        <v>3</v>
      </c>
      <c r="AP866" s="62">
        <v>9</v>
      </c>
      <c r="AQ866" s="64">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62">
        <f ca="1">COUNTIF(INDIRECT("H"&amp;(ROW()+12*(($AN866-1)*3+$AO866)-ROW())/12+5):INDIRECT("S"&amp;(ROW()+12*(($AN866-1)*3+$AO866)-ROW())/12+5),AQ866)</f>
        <v>0</v>
      </c>
      <c r="AS866" s="64">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62">
        <f ca="1">COUNTIF(INDIRECT("U"&amp;(ROW()+12*(($AN866-1)*3+$AO866)-ROW())/12+5):INDIRECT("AF"&amp;(ROW()+12*(($AN866-1)*3+$AO866)-ROW())/12+5),AS866)</f>
        <v>0</v>
      </c>
      <c r="AU866" s="62">
        <f ca="1">IF(AND(AQ866+AS866&gt;0,AR866+AT866&gt;0),COUNTIF(AU$6:AU865,"&gt;0")+1,0)</f>
        <v>0</v>
      </c>
    </row>
    <row r="867" spans="40:47">
      <c r="AN867" s="62">
        <v>24</v>
      </c>
      <c r="AO867" s="62">
        <v>3</v>
      </c>
      <c r="AP867" s="62">
        <v>10</v>
      </c>
      <c r="AQ867" s="64">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62">
        <f ca="1">COUNTIF(INDIRECT("H"&amp;(ROW()+12*(($AN867-1)*3+$AO867)-ROW())/12+5):INDIRECT("S"&amp;(ROW()+12*(($AN867-1)*3+$AO867)-ROW())/12+5),AQ867)</f>
        <v>0</v>
      </c>
      <c r="AS867" s="64">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62">
        <f ca="1">COUNTIF(INDIRECT("U"&amp;(ROW()+12*(($AN867-1)*3+$AO867)-ROW())/12+5):INDIRECT("AF"&amp;(ROW()+12*(($AN867-1)*3+$AO867)-ROW())/12+5),AS867)</f>
        <v>0</v>
      </c>
      <c r="AU867" s="62">
        <f ca="1">IF(AND(AQ867+AS867&gt;0,AR867+AT867&gt;0),COUNTIF(AU$6:AU866,"&gt;0")+1,0)</f>
        <v>0</v>
      </c>
    </row>
    <row r="868" spans="40:47">
      <c r="AN868" s="62">
        <v>24</v>
      </c>
      <c r="AO868" s="62">
        <v>3</v>
      </c>
      <c r="AP868" s="62">
        <v>11</v>
      </c>
      <c r="AQ868" s="64">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62">
        <f ca="1">COUNTIF(INDIRECT("H"&amp;(ROW()+12*(($AN868-1)*3+$AO868)-ROW())/12+5):INDIRECT("S"&amp;(ROW()+12*(($AN868-1)*3+$AO868)-ROW())/12+5),AQ868)</f>
        <v>0</v>
      </c>
      <c r="AS868" s="64">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62">
        <f ca="1">COUNTIF(INDIRECT("U"&amp;(ROW()+12*(($AN868-1)*3+$AO868)-ROW())/12+5):INDIRECT("AF"&amp;(ROW()+12*(($AN868-1)*3+$AO868)-ROW())/12+5),AS868)</f>
        <v>0</v>
      </c>
      <c r="AU868" s="62">
        <f ca="1">IF(AND(AQ868+AS868&gt;0,AR868+AT868&gt;0),COUNTIF(AU$6:AU867,"&gt;0")+1,0)</f>
        <v>0</v>
      </c>
    </row>
    <row r="869" spans="40:47">
      <c r="AN869" s="62">
        <v>24</v>
      </c>
      <c r="AO869" s="62">
        <v>3</v>
      </c>
      <c r="AP869" s="62">
        <v>12</v>
      </c>
      <c r="AQ869" s="64">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62">
        <f ca="1">COUNTIF(INDIRECT("H"&amp;(ROW()+12*(($AN869-1)*3+$AO869)-ROW())/12+5):INDIRECT("S"&amp;(ROW()+12*(($AN869-1)*3+$AO869)-ROW())/12+5),AQ869)</f>
        <v>0</v>
      </c>
      <c r="AS869" s="64">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62">
        <f ca="1">COUNTIF(INDIRECT("U"&amp;(ROW()+12*(($AN869-1)*3+$AO869)-ROW())/12+5):INDIRECT("AF"&amp;(ROW()+12*(($AN869-1)*3+$AO869)-ROW())/12+5),AS869)</f>
        <v>0</v>
      </c>
      <c r="AU869" s="62">
        <f ca="1">IF(AND(AQ869+AS869&gt;0,AR869+AT869&gt;0),COUNTIF(AU$6:AU868,"&gt;0")+1,0)</f>
        <v>0</v>
      </c>
    </row>
    <row r="870" spans="40:47">
      <c r="AN870" s="62">
        <v>25</v>
      </c>
      <c r="AO870" s="62">
        <v>1</v>
      </c>
      <c r="AP870" s="62">
        <v>1</v>
      </c>
      <c r="AQ870" s="64">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62">
        <f ca="1">COUNTIF(INDIRECT("H"&amp;(ROW()+12*(($AN870-1)*3+$AO870)-ROW())/12+5):INDIRECT("S"&amp;(ROW()+12*(($AN870-1)*3+$AO870)-ROW())/12+5),AQ870)</f>
        <v>0</v>
      </c>
      <c r="AS870" s="64">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62">
        <f ca="1">COUNTIF(INDIRECT("U"&amp;(ROW()+12*(($AN870-1)*3+$AO870)-ROW())/12+5):INDIRECT("AF"&amp;(ROW()+12*(($AN870-1)*3+$AO870)-ROW())/12+5),AS870)</f>
        <v>0</v>
      </c>
      <c r="AU870" s="62">
        <f ca="1">IF(AND(AQ870+AS870&gt;0,AR870+AT870&gt;0),COUNTIF(AU$6:AU869,"&gt;0")+1,0)</f>
        <v>0</v>
      </c>
    </row>
    <row r="871" spans="40:47">
      <c r="AN871" s="62">
        <v>25</v>
      </c>
      <c r="AO871" s="62">
        <v>1</v>
      </c>
      <c r="AP871" s="62">
        <v>2</v>
      </c>
      <c r="AQ871" s="64">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62">
        <f ca="1">COUNTIF(INDIRECT("H"&amp;(ROW()+12*(($AN871-1)*3+$AO871)-ROW())/12+5):INDIRECT("S"&amp;(ROW()+12*(($AN871-1)*3+$AO871)-ROW())/12+5),AQ871)</f>
        <v>0</v>
      </c>
      <c r="AS871" s="64">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62">
        <f ca="1">COUNTIF(INDIRECT("U"&amp;(ROW()+12*(($AN871-1)*3+$AO871)-ROW())/12+5):INDIRECT("AF"&amp;(ROW()+12*(($AN871-1)*3+$AO871)-ROW())/12+5),AS871)</f>
        <v>0</v>
      </c>
      <c r="AU871" s="62">
        <f ca="1">IF(AND(AQ871+AS871&gt;0,AR871+AT871&gt;0),COUNTIF(AU$6:AU870,"&gt;0")+1,0)</f>
        <v>0</v>
      </c>
    </row>
    <row r="872" spans="40:47">
      <c r="AN872" s="62">
        <v>25</v>
      </c>
      <c r="AO872" s="62">
        <v>1</v>
      </c>
      <c r="AP872" s="62">
        <v>3</v>
      </c>
      <c r="AQ872" s="64">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62">
        <f ca="1">COUNTIF(INDIRECT("H"&amp;(ROW()+12*(($AN872-1)*3+$AO872)-ROW())/12+5):INDIRECT("S"&amp;(ROW()+12*(($AN872-1)*3+$AO872)-ROW())/12+5),AQ872)</f>
        <v>0</v>
      </c>
      <c r="AS872" s="64">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62">
        <f ca="1">COUNTIF(INDIRECT("U"&amp;(ROW()+12*(($AN872-1)*3+$AO872)-ROW())/12+5):INDIRECT("AF"&amp;(ROW()+12*(($AN872-1)*3+$AO872)-ROW())/12+5),AS872)</f>
        <v>0</v>
      </c>
      <c r="AU872" s="62">
        <f ca="1">IF(AND(AQ872+AS872&gt;0,AR872+AT872&gt;0),COUNTIF(AU$6:AU871,"&gt;0")+1,0)</f>
        <v>0</v>
      </c>
    </row>
    <row r="873" spans="40:47">
      <c r="AN873" s="62">
        <v>25</v>
      </c>
      <c r="AO873" s="62">
        <v>1</v>
      </c>
      <c r="AP873" s="62">
        <v>4</v>
      </c>
      <c r="AQ873" s="64">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62">
        <f ca="1">COUNTIF(INDIRECT("H"&amp;(ROW()+12*(($AN873-1)*3+$AO873)-ROW())/12+5):INDIRECT("S"&amp;(ROW()+12*(($AN873-1)*3+$AO873)-ROW())/12+5),AQ873)</f>
        <v>0</v>
      </c>
      <c r="AS873" s="64">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62">
        <f ca="1">COUNTIF(INDIRECT("U"&amp;(ROW()+12*(($AN873-1)*3+$AO873)-ROW())/12+5):INDIRECT("AF"&amp;(ROW()+12*(($AN873-1)*3+$AO873)-ROW())/12+5),AS873)</f>
        <v>0</v>
      </c>
      <c r="AU873" s="62">
        <f ca="1">IF(AND(AQ873+AS873&gt;0,AR873+AT873&gt;0),COUNTIF(AU$6:AU872,"&gt;0")+1,0)</f>
        <v>0</v>
      </c>
    </row>
    <row r="874" spans="40:47">
      <c r="AN874" s="62">
        <v>25</v>
      </c>
      <c r="AO874" s="62">
        <v>1</v>
      </c>
      <c r="AP874" s="62">
        <v>5</v>
      </c>
      <c r="AQ874" s="64">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62">
        <f ca="1">COUNTIF(INDIRECT("H"&amp;(ROW()+12*(($AN874-1)*3+$AO874)-ROW())/12+5):INDIRECT("S"&amp;(ROW()+12*(($AN874-1)*3+$AO874)-ROW())/12+5),AQ874)</f>
        <v>0</v>
      </c>
      <c r="AS874" s="64">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62">
        <f ca="1">COUNTIF(INDIRECT("U"&amp;(ROW()+12*(($AN874-1)*3+$AO874)-ROW())/12+5):INDIRECT("AF"&amp;(ROW()+12*(($AN874-1)*3+$AO874)-ROW())/12+5),AS874)</f>
        <v>0</v>
      </c>
      <c r="AU874" s="62">
        <f ca="1">IF(AND(AQ874+AS874&gt;0,AR874+AT874&gt;0),COUNTIF(AU$6:AU873,"&gt;0")+1,0)</f>
        <v>0</v>
      </c>
    </row>
    <row r="875" spans="40:47">
      <c r="AN875" s="62">
        <v>25</v>
      </c>
      <c r="AO875" s="62">
        <v>1</v>
      </c>
      <c r="AP875" s="62">
        <v>6</v>
      </c>
      <c r="AQ875" s="64">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62">
        <f ca="1">COUNTIF(INDIRECT("H"&amp;(ROW()+12*(($AN875-1)*3+$AO875)-ROW())/12+5):INDIRECT("S"&amp;(ROW()+12*(($AN875-1)*3+$AO875)-ROW())/12+5),AQ875)</f>
        <v>0</v>
      </c>
      <c r="AS875" s="64">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62">
        <f ca="1">COUNTIF(INDIRECT("U"&amp;(ROW()+12*(($AN875-1)*3+$AO875)-ROW())/12+5):INDIRECT("AF"&amp;(ROW()+12*(($AN875-1)*3+$AO875)-ROW())/12+5),AS875)</f>
        <v>0</v>
      </c>
      <c r="AU875" s="62">
        <f ca="1">IF(AND(AQ875+AS875&gt;0,AR875+AT875&gt;0),COUNTIF(AU$6:AU874,"&gt;0")+1,0)</f>
        <v>0</v>
      </c>
    </row>
    <row r="876" spans="40:47">
      <c r="AN876" s="62">
        <v>25</v>
      </c>
      <c r="AO876" s="62">
        <v>1</v>
      </c>
      <c r="AP876" s="62">
        <v>7</v>
      </c>
      <c r="AQ876" s="64">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62">
        <f ca="1">COUNTIF(INDIRECT("H"&amp;(ROW()+12*(($AN876-1)*3+$AO876)-ROW())/12+5):INDIRECT("S"&amp;(ROW()+12*(($AN876-1)*3+$AO876)-ROW())/12+5),AQ876)</f>
        <v>0</v>
      </c>
      <c r="AS876" s="64">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62">
        <f ca="1">COUNTIF(INDIRECT("U"&amp;(ROW()+12*(($AN876-1)*3+$AO876)-ROW())/12+5):INDIRECT("AF"&amp;(ROW()+12*(($AN876-1)*3+$AO876)-ROW())/12+5),AS876)</f>
        <v>0</v>
      </c>
      <c r="AU876" s="62">
        <f ca="1">IF(AND(AQ876+AS876&gt;0,AR876+AT876&gt;0),COUNTIF(AU$6:AU875,"&gt;0")+1,0)</f>
        <v>0</v>
      </c>
    </row>
    <row r="877" spans="40:47">
      <c r="AN877" s="62">
        <v>25</v>
      </c>
      <c r="AO877" s="62">
        <v>1</v>
      </c>
      <c r="AP877" s="62">
        <v>8</v>
      </c>
      <c r="AQ877" s="64">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62">
        <f ca="1">COUNTIF(INDIRECT("H"&amp;(ROW()+12*(($AN877-1)*3+$AO877)-ROW())/12+5):INDIRECT("S"&amp;(ROW()+12*(($AN877-1)*3+$AO877)-ROW())/12+5),AQ877)</f>
        <v>0</v>
      </c>
      <c r="AS877" s="64">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62">
        <f ca="1">COUNTIF(INDIRECT("U"&amp;(ROW()+12*(($AN877-1)*3+$AO877)-ROW())/12+5):INDIRECT("AF"&amp;(ROW()+12*(($AN877-1)*3+$AO877)-ROW())/12+5),AS877)</f>
        <v>0</v>
      </c>
      <c r="AU877" s="62">
        <f ca="1">IF(AND(AQ877+AS877&gt;0,AR877+AT877&gt;0),COUNTIF(AU$6:AU876,"&gt;0")+1,0)</f>
        <v>0</v>
      </c>
    </row>
    <row r="878" spans="40:47">
      <c r="AN878" s="62">
        <v>25</v>
      </c>
      <c r="AO878" s="62">
        <v>1</v>
      </c>
      <c r="AP878" s="62">
        <v>9</v>
      </c>
      <c r="AQ878" s="64">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62">
        <f ca="1">COUNTIF(INDIRECT("H"&amp;(ROW()+12*(($AN878-1)*3+$AO878)-ROW())/12+5):INDIRECT("S"&amp;(ROW()+12*(($AN878-1)*3+$AO878)-ROW())/12+5),AQ878)</f>
        <v>0</v>
      </c>
      <c r="AS878" s="64">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62">
        <f ca="1">COUNTIF(INDIRECT("U"&amp;(ROW()+12*(($AN878-1)*3+$AO878)-ROW())/12+5):INDIRECT("AF"&amp;(ROW()+12*(($AN878-1)*3+$AO878)-ROW())/12+5),AS878)</f>
        <v>0</v>
      </c>
      <c r="AU878" s="62">
        <f ca="1">IF(AND(AQ878+AS878&gt;0,AR878+AT878&gt;0),COUNTIF(AU$6:AU877,"&gt;0")+1,0)</f>
        <v>0</v>
      </c>
    </row>
    <row r="879" spans="40:47">
      <c r="AN879" s="62">
        <v>25</v>
      </c>
      <c r="AO879" s="62">
        <v>1</v>
      </c>
      <c r="AP879" s="62">
        <v>10</v>
      </c>
      <c r="AQ879" s="64">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62">
        <f ca="1">COUNTIF(INDIRECT("H"&amp;(ROW()+12*(($AN879-1)*3+$AO879)-ROW())/12+5):INDIRECT("S"&amp;(ROW()+12*(($AN879-1)*3+$AO879)-ROW())/12+5),AQ879)</f>
        <v>0</v>
      </c>
      <c r="AS879" s="64">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62">
        <f ca="1">COUNTIF(INDIRECT("U"&amp;(ROW()+12*(($AN879-1)*3+$AO879)-ROW())/12+5):INDIRECT("AF"&amp;(ROW()+12*(($AN879-1)*3+$AO879)-ROW())/12+5),AS879)</f>
        <v>0</v>
      </c>
      <c r="AU879" s="62">
        <f ca="1">IF(AND(AQ879+AS879&gt;0,AR879+AT879&gt;0),COUNTIF(AU$6:AU878,"&gt;0")+1,0)</f>
        <v>0</v>
      </c>
    </row>
    <row r="880" spans="40:47">
      <c r="AN880" s="62">
        <v>25</v>
      </c>
      <c r="AO880" s="62">
        <v>1</v>
      </c>
      <c r="AP880" s="62">
        <v>11</v>
      </c>
      <c r="AQ880" s="64">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62">
        <f ca="1">COUNTIF(INDIRECT("H"&amp;(ROW()+12*(($AN880-1)*3+$AO880)-ROW())/12+5):INDIRECT("S"&amp;(ROW()+12*(($AN880-1)*3+$AO880)-ROW())/12+5),AQ880)</f>
        <v>0</v>
      </c>
      <c r="AS880" s="64">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62">
        <f ca="1">COUNTIF(INDIRECT("U"&amp;(ROW()+12*(($AN880-1)*3+$AO880)-ROW())/12+5):INDIRECT("AF"&amp;(ROW()+12*(($AN880-1)*3+$AO880)-ROW())/12+5),AS880)</f>
        <v>0</v>
      </c>
      <c r="AU880" s="62">
        <f ca="1">IF(AND(AQ880+AS880&gt;0,AR880+AT880&gt;0),COUNTIF(AU$6:AU879,"&gt;0")+1,0)</f>
        <v>0</v>
      </c>
    </row>
    <row r="881" spans="40:47">
      <c r="AN881" s="62">
        <v>25</v>
      </c>
      <c r="AO881" s="62">
        <v>1</v>
      </c>
      <c r="AP881" s="62">
        <v>12</v>
      </c>
      <c r="AQ881" s="64">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62">
        <f ca="1">COUNTIF(INDIRECT("H"&amp;(ROW()+12*(($AN881-1)*3+$AO881)-ROW())/12+5):INDIRECT("S"&amp;(ROW()+12*(($AN881-1)*3+$AO881)-ROW())/12+5),AQ881)</f>
        <v>0</v>
      </c>
      <c r="AS881" s="64">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62">
        <f ca="1">COUNTIF(INDIRECT("U"&amp;(ROW()+12*(($AN881-1)*3+$AO881)-ROW())/12+5):INDIRECT("AF"&amp;(ROW()+12*(($AN881-1)*3+$AO881)-ROW())/12+5),AS881)</f>
        <v>0</v>
      </c>
      <c r="AU881" s="62">
        <f ca="1">IF(AND(AQ881+AS881&gt;0,AR881+AT881&gt;0),COUNTIF(AU$6:AU880,"&gt;0")+1,0)</f>
        <v>0</v>
      </c>
    </row>
    <row r="882" spans="40:47">
      <c r="AN882" s="62">
        <v>25</v>
      </c>
      <c r="AO882" s="62">
        <v>2</v>
      </c>
      <c r="AP882" s="62">
        <v>1</v>
      </c>
      <c r="AQ882" s="64">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62">
        <f ca="1">COUNTIF(INDIRECT("H"&amp;(ROW()+12*(($AN882-1)*3+$AO882)-ROW())/12+5):INDIRECT("S"&amp;(ROW()+12*(($AN882-1)*3+$AO882)-ROW())/12+5),AQ882)</f>
        <v>0</v>
      </c>
      <c r="AS882" s="64">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62">
        <f ca="1">COUNTIF(INDIRECT("U"&amp;(ROW()+12*(($AN882-1)*3+$AO882)-ROW())/12+5):INDIRECT("AF"&amp;(ROW()+12*(($AN882-1)*3+$AO882)-ROW())/12+5),AS882)</f>
        <v>0</v>
      </c>
      <c r="AU882" s="62">
        <f ca="1">IF(AND(AQ882+AS882&gt;0,AR882+AT882&gt;0),COUNTIF(AU$6:AU881,"&gt;0")+1,0)</f>
        <v>0</v>
      </c>
    </row>
    <row r="883" spans="40:47">
      <c r="AN883" s="62">
        <v>25</v>
      </c>
      <c r="AO883" s="62">
        <v>2</v>
      </c>
      <c r="AP883" s="62">
        <v>2</v>
      </c>
      <c r="AQ883" s="64">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62">
        <f ca="1">COUNTIF(INDIRECT("H"&amp;(ROW()+12*(($AN883-1)*3+$AO883)-ROW())/12+5):INDIRECT("S"&amp;(ROW()+12*(($AN883-1)*3+$AO883)-ROW())/12+5),AQ883)</f>
        <v>0</v>
      </c>
      <c r="AS883" s="64">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62">
        <f ca="1">COUNTIF(INDIRECT("U"&amp;(ROW()+12*(($AN883-1)*3+$AO883)-ROW())/12+5):INDIRECT("AF"&amp;(ROW()+12*(($AN883-1)*3+$AO883)-ROW())/12+5),AS883)</f>
        <v>0</v>
      </c>
      <c r="AU883" s="62">
        <f ca="1">IF(AND(AQ883+AS883&gt;0,AR883+AT883&gt;0),COUNTIF(AU$6:AU882,"&gt;0")+1,0)</f>
        <v>0</v>
      </c>
    </row>
    <row r="884" spans="40:47">
      <c r="AN884" s="62">
        <v>25</v>
      </c>
      <c r="AO884" s="62">
        <v>2</v>
      </c>
      <c r="AP884" s="62">
        <v>3</v>
      </c>
      <c r="AQ884" s="64">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62">
        <f ca="1">COUNTIF(INDIRECT("H"&amp;(ROW()+12*(($AN884-1)*3+$AO884)-ROW())/12+5):INDIRECT("S"&amp;(ROW()+12*(($AN884-1)*3+$AO884)-ROW())/12+5),AQ884)</f>
        <v>0</v>
      </c>
      <c r="AS884" s="64">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62">
        <f ca="1">COUNTIF(INDIRECT("U"&amp;(ROW()+12*(($AN884-1)*3+$AO884)-ROW())/12+5):INDIRECT("AF"&amp;(ROW()+12*(($AN884-1)*3+$AO884)-ROW())/12+5),AS884)</f>
        <v>0</v>
      </c>
      <c r="AU884" s="62">
        <f ca="1">IF(AND(AQ884+AS884&gt;0,AR884+AT884&gt;0),COUNTIF(AU$6:AU883,"&gt;0")+1,0)</f>
        <v>0</v>
      </c>
    </row>
    <row r="885" spans="40:47">
      <c r="AN885" s="62">
        <v>25</v>
      </c>
      <c r="AO885" s="62">
        <v>2</v>
      </c>
      <c r="AP885" s="62">
        <v>4</v>
      </c>
      <c r="AQ885" s="64">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62">
        <f ca="1">COUNTIF(INDIRECT("H"&amp;(ROW()+12*(($AN885-1)*3+$AO885)-ROW())/12+5):INDIRECT("S"&amp;(ROW()+12*(($AN885-1)*3+$AO885)-ROW())/12+5),AQ885)</f>
        <v>0</v>
      </c>
      <c r="AS885" s="64">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62">
        <f ca="1">COUNTIF(INDIRECT("U"&amp;(ROW()+12*(($AN885-1)*3+$AO885)-ROW())/12+5):INDIRECT("AF"&amp;(ROW()+12*(($AN885-1)*3+$AO885)-ROW())/12+5),AS885)</f>
        <v>0</v>
      </c>
      <c r="AU885" s="62">
        <f ca="1">IF(AND(AQ885+AS885&gt;0,AR885+AT885&gt;0),COUNTIF(AU$6:AU884,"&gt;0")+1,0)</f>
        <v>0</v>
      </c>
    </row>
    <row r="886" spans="40:47">
      <c r="AN886" s="62">
        <v>25</v>
      </c>
      <c r="AO886" s="62">
        <v>2</v>
      </c>
      <c r="AP886" s="62">
        <v>5</v>
      </c>
      <c r="AQ886" s="64">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62">
        <f ca="1">COUNTIF(INDIRECT("H"&amp;(ROW()+12*(($AN886-1)*3+$AO886)-ROW())/12+5):INDIRECT("S"&amp;(ROW()+12*(($AN886-1)*3+$AO886)-ROW())/12+5),AQ886)</f>
        <v>0</v>
      </c>
      <c r="AS886" s="64">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62">
        <f ca="1">COUNTIF(INDIRECT("U"&amp;(ROW()+12*(($AN886-1)*3+$AO886)-ROW())/12+5):INDIRECT("AF"&amp;(ROW()+12*(($AN886-1)*3+$AO886)-ROW())/12+5),AS886)</f>
        <v>0</v>
      </c>
      <c r="AU886" s="62">
        <f ca="1">IF(AND(AQ886+AS886&gt;0,AR886+AT886&gt;0),COUNTIF(AU$6:AU885,"&gt;0")+1,0)</f>
        <v>0</v>
      </c>
    </row>
    <row r="887" spans="40:47">
      <c r="AN887" s="62">
        <v>25</v>
      </c>
      <c r="AO887" s="62">
        <v>2</v>
      </c>
      <c r="AP887" s="62">
        <v>6</v>
      </c>
      <c r="AQ887" s="64">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62">
        <f ca="1">COUNTIF(INDIRECT("H"&amp;(ROW()+12*(($AN887-1)*3+$AO887)-ROW())/12+5):INDIRECT("S"&amp;(ROW()+12*(($AN887-1)*3+$AO887)-ROW())/12+5),AQ887)</f>
        <v>0</v>
      </c>
      <c r="AS887" s="64">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62">
        <f ca="1">COUNTIF(INDIRECT("U"&amp;(ROW()+12*(($AN887-1)*3+$AO887)-ROW())/12+5):INDIRECT("AF"&amp;(ROW()+12*(($AN887-1)*3+$AO887)-ROW())/12+5),AS887)</f>
        <v>0</v>
      </c>
      <c r="AU887" s="62">
        <f ca="1">IF(AND(AQ887+AS887&gt;0,AR887+AT887&gt;0),COUNTIF(AU$6:AU886,"&gt;0")+1,0)</f>
        <v>0</v>
      </c>
    </row>
    <row r="888" spans="40:47">
      <c r="AN888" s="62">
        <v>25</v>
      </c>
      <c r="AO888" s="62">
        <v>2</v>
      </c>
      <c r="AP888" s="62">
        <v>7</v>
      </c>
      <c r="AQ888" s="64">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62">
        <f ca="1">COUNTIF(INDIRECT("H"&amp;(ROW()+12*(($AN888-1)*3+$AO888)-ROW())/12+5):INDIRECT("S"&amp;(ROW()+12*(($AN888-1)*3+$AO888)-ROW())/12+5),AQ888)</f>
        <v>0</v>
      </c>
      <c r="AS888" s="64">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62">
        <f ca="1">COUNTIF(INDIRECT("U"&amp;(ROW()+12*(($AN888-1)*3+$AO888)-ROW())/12+5):INDIRECT("AF"&amp;(ROW()+12*(($AN888-1)*3+$AO888)-ROW())/12+5),AS888)</f>
        <v>0</v>
      </c>
      <c r="AU888" s="62">
        <f ca="1">IF(AND(AQ888+AS888&gt;0,AR888+AT888&gt;0),COUNTIF(AU$6:AU887,"&gt;0")+1,0)</f>
        <v>0</v>
      </c>
    </row>
    <row r="889" spans="40:47">
      <c r="AN889" s="62">
        <v>25</v>
      </c>
      <c r="AO889" s="62">
        <v>2</v>
      </c>
      <c r="AP889" s="62">
        <v>8</v>
      </c>
      <c r="AQ889" s="64">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62">
        <f ca="1">COUNTIF(INDIRECT("H"&amp;(ROW()+12*(($AN889-1)*3+$AO889)-ROW())/12+5):INDIRECT("S"&amp;(ROW()+12*(($AN889-1)*3+$AO889)-ROW())/12+5),AQ889)</f>
        <v>0</v>
      </c>
      <c r="AS889" s="64">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62">
        <f ca="1">COUNTIF(INDIRECT("U"&amp;(ROW()+12*(($AN889-1)*3+$AO889)-ROW())/12+5):INDIRECT("AF"&amp;(ROW()+12*(($AN889-1)*3+$AO889)-ROW())/12+5),AS889)</f>
        <v>0</v>
      </c>
      <c r="AU889" s="62">
        <f ca="1">IF(AND(AQ889+AS889&gt;0,AR889+AT889&gt;0),COUNTIF(AU$6:AU888,"&gt;0")+1,0)</f>
        <v>0</v>
      </c>
    </row>
    <row r="890" spans="40:47">
      <c r="AN890" s="62">
        <v>25</v>
      </c>
      <c r="AO890" s="62">
        <v>2</v>
      </c>
      <c r="AP890" s="62">
        <v>9</v>
      </c>
      <c r="AQ890" s="64">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62">
        <f ca="1">COUNTIF(INDIRECT("H"&amp;(ROW()+12*(($AN890-1)*3+$AO890)-ROW())/12+5):INDIRECT("S"&amp;(ROW()+12*(($AN890-1)*3+$AO890)-ROW())/12+5),AQ890)</f>
        <v>0</v>
      </c>
      <c r="AS890" s="64">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62">
        <f ca="1">COUNTIF(INDIRECT("U"&amp;(ROW()+12*(($AN890-1)*3+$AO890)-ROW())/12+5):INDIRECT("AF"&amp;(ROW()+12*(($AN890-1)*3+$AO890)-ROW())/12+5),AS890)</f>
        <v>0</v>
      </c>
      <c r="AU890" s="62">
        <f ca="1">IF(AND(AQ890+AS890&gt;0,AR890+AT890&gt;0),COUNTIF(AU$6:AU889,"&gt;0")+1,0)</f>
        <v>0</v>
      </c>
    </row>
    <row r="891" spans="40:47">
      <c r="AN891" s="62">
        <v>25</v>
      </c>
      <c r="AO891" s="62">
        <v>2</v>
      </c>
      <c r="AP891" s="62">
        <v>10</v>
      </c>
      <c r="AQ891" s="64">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62">
        <f ca="1">COUNTIF(INDIRECT("H"&amp;(ROW()+12*(($AN891-1)*3+$AO891)-ROW())/12+5):INDIRECT("S"&amp;(ROW()+12*(($AN891-1)*3+$AO891)-ROW())/12+5),AQ891)</f>
        <v>0</v>
      </c>
      <c r="AS891" s="64">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62">
        <f ca="1">COUNTIF(INDIRECT("U"&amp;(ROW()+12*(($AN891-1)*3+$AO891)-ROW())/12+5):INDIRECT("AF"&amp;(ROW()+12*(($AN891-1)*3+$AO891)-ROW())/12+5),AS891)</f>
        <v>0</v>
      </c>
      <c r="AU891" s="62">
        <f ca="1">IF(AND(AQ891+AS891&gt;0,AR891+AT891&gt;0),COUNTIF(AU$6:AU890,"&gt;0")+1,0)</f>
        <v>0</v>
      </c>
    </row>
    <row r="892" spans="40:47">
      <c r="AN892" s="62">
        <v>25</v>
      </c>
      <c r="AO892" s="62">
        <v>2</v>
      </c>
      <c r="AP892" s="62">
        <v>11</v>
      </c>
      <c r="AQ892" s="64">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62">
        <f ca="1">COUNTIF(INDIRECT("H"&amp;(ROW()+12*(($AN892-1)*3+$AO892)-ROW())/12+5):INDIRECT("S"&amp;(ROW()+12*(($AN892-1)*3+$AO892)-ROW())/12+5),AQ892)</f>
        <v>0</v>
      </c>
      <c r="AS892" s="64">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62">
        <f ca="1">COUNTIF(INDIRECT("U"&amp;(ROW()+12*(($AN892-1)*3+$AO892)-ROW())/12+5):INDIRECT("AF"&amp;(ROW()+12*(($AN892-1)*3+$AO892)-ROW())/12+5),AS892)</f>
        <v>0</v>
      </c>
      <c r="AU892" s="62">
        <f ca="1">IF(AND(AQ892+AS892&gt;0,AR892+AT892&gt;0),COUNTIF(AU$6:AU891,"&gt;0")+1,0)</f>
        <v>0</v>
      </c>
    </row>
    <row r="893" spans="40:47">
      <c r="AN893" s="62">
        <v>25</v>
      </c>
      <c r="AO893" s="62">
        <v>2</v>
      </c>
      <c r="AP893" s="62">
        <v>12</v>
      </c>
      <c r="AQ893" s="64">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62">
        <f ca="1">COUNTIF(INDIRECT("H"&amp;(ROW()+12*(($AN893-1)*3+$AO893)-ROW())/12+5):INDIRECT("S"&amp;(ROW()+12*(($AN893-1)*3+$AO893)-ROW())/12+5),AQ893)</f>
        <v>0</v>
      </c>
      <c r="AS893" s="64">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62">
        <f ca="1">COUNTIF(INDIRECT("U"&amp;(ROW()+12*(($AN893-1)*3+$AO893)-ROW())/12+5):INDIRECT("AF"&amp;(ROW()+12*(($AN893-1)*3+$AO893)-ROW())/12+5),AS893)</f>
        <v>0</v>
      </c>
      <c r="AU893" s="62">
        <f ca="1">IF(AND(AQ893+AS893&gt;0,AR893+AT893&gt;0),COUNTIF(AU$6:AU892,"&gt;0")+1,0)</f>
        <v>0</v>
      </c>
    </row>
    <row r="894" spans="40:47">
      <c r="AN894" s="62">
        <v>25</v>
      </c>
      <c r="AO894" s="62">
        <v>3</v>
      </c>
      <c r="AP894" s="62">
        <v>1</v>
      </c>
      <c r="AQ894" s="64">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62">
        <f ca="1">COUNTIF(INDIRECT("H"&amp;(ROW()+12*(($AN894-1)*3+$AO894)-ROW())/12+5):INDIRECT("S"&amp;(ROW()+12*(($AN894-1)*3+$AO894)-ROW())/12+5),AQ894)</f>
        <v>0</v>
      </c>
      <c r="AS894" s="64">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62">
        <f ca="1">COUNTIF(INDIRECT("U"&amp;(ROW()+12*(($AN894-1)*3+$AO894)-ROW())/12+5):INDIRECT("AF"&amp;(ROW()+12*(($AN894-1)*3+$AO894)-ROW())/12+5),AS894)</f>
        <v>0</v>
      </c>
      <c r="AU894" s="62">
        <f ca="1">IF(AND(AQ894+AS894&gt;0,AR894+AT894&gt;0),COUNTIF(AU$6:AU893,"&gt;0")+1,0)</f>
        <v>0</v>
      </c>
    </row>
    <row r="895" spans="40:47">
      <c r="AN895" s="62">
        <v>25</v>
      </c>
      <c r="AO895" s="62">
        <v>3</v>
      </c>
      <c r="AP895" s="62">
        <v>2</v>
      </c>
      <c r="AQ895" s="64">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62">
        <f ca="1">COUNTIF(INDIRECT("H"&amp;(ROW()+12*(($AN895-1)*3+$AO895)-ROW())/12+5):INDIRECT("S"&amp;(ROW()+12*(($AN895-1)*3+$AO895)-ROW())/12+5),AQ895)</f>
        <v>0</v>
      </c>
      <c r="AS895" s="64">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62">
        <f ca="1">COUNTIF(INDIRECT("U"&amp;(ROW()+12*(($AN895-1)*3+$AO895)-ROW())/12+5):INDIRECT("AF"&amp;(ROW()+12*(($AN895-1)*3+$AO895)-ROW())/12+5),AS895)</f>
        <v>0</v>
      </c>
      <c r="AU895" s="62">
        <f ca="1">IF(AND(AQ895+AS895&gt;0,AR895+AT895&gt;0),COUNTIF(AU$6:AU894,"&gt;0")+1,0)</f>
        <v>0</v>
      </c>
    </row>
    <row r="896" spans="40:47">
      <c r="AN896" s="62">
        <v>25</v>
      </c>
      <c r="AO896" s="62">
        <v>3</v>
      </c>
      <c r="AP896" s="62">
        <v>3</v>
      </c>
      <c r="AQ896" s="64">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62">
        <f ca="1">COUNTIF(INDIRECT("H"&amp;(ROW()+12*(($AN896-1)*3+$AO896)-ROW())/12+5):INDIRECT("S"&amp;(ROW()+12*(($AN896-1)*3+$AO896)-ROW())/12+5),AQ896)</f>
        <v>0</v>
      </c>
      <c r="AS896" s="64">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62">
        <f ca="1">COUNTIF(INDIRECT("U"&amp;(ROW()+12*(($AN896-1)*3+$AO896)-ROW())/12+5):INDIRECT("AF"&amp;(ROW()+12*(($AN896-1)*3+$AO896)-ROW())/12+5),AS896)</f>
        <v>0</v>
      </c>
      <c r="AU896" s="62">
        <f ca="1">IF(AND(AQ896+AS896&gt;0,AR896+AT896&gt;0),COUNTIF(AU$6:AU895,"&gt;0")+1,0)</f>
        <v>0</v>
      </c>
    </row>
    <row r="897" spans="40:47">
      <c r="AN897" s="62">
        <v>25</v>
      </c>
      <c r="AO897" s="62">
        <v>3</v>
      </c>
      <c r="AP897" s="62">
        <v>4</v>
      </c>
      <c r="AQ897" s="64">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62">
        <f ca="1">COUNTIF(INDIRECT("H"&amp;(ROW()+12*(($AN897-1)*3+$AO897)-ROW())/12+5):INDIRECT("S"&amp;(ROW()+12*(($AN897-1)*3+$AO897)-ROW())/12+5),AQ897)</f>
        <v>0</v>
      </c>
      <c r="AS897" s="64">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62">
        <f ca="1">COUNTIF(INDIRECT("U"&amp;(ROW()+12*(($AN897-1)*3+$AO897)-ROW())/12+5):INDIRECT("AF"&amp;(ROW()+12*(($AN897-1)*3+$AO897)-ROW())/12+5),AS897)</f>
        <v>0</v>
      </c>
      <c r="AU897" s="62">
        <f ca="1">IF(AND(AQ897+AS897&gt;0,AR897+AT897&gt;0),COUNTIF(AU$6:AU896,"&gt;0")+1,0)</f>
        <v>0</v>
      </c>
    </row>
    <row r="898" spans="40:47">
      <c r="AN898" s="62">
        <v>25</v>
      </c>
      <c r="AO898" s="62">
        <v>3</v>
      </c>
      <c r="AP898" s="62">
        <v>5</v>
      </c>
      <c r="AQ898" s="64">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62">
        <f ca="1">COUNTIF(INDIRECT("H"&amp;(ROW()+12*(($AN898-1)*3+$AO898)-ROW())/12+5):INDIRECT("S"&amp;(ROW()+12*(($AN898-1)*3+$AO898)-ROW())/12+5),AQ898)</f>
        <v>0</v>
      </c>
      <c r="AS898" s="64">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62">
        <f ca="1">COUNTIF(INDIRECT("U"&amp;(ROW()+12*(($AN898-1)*3+$AO898)-ROW())/12+5):INDIRECT("AF"&amp;(ROW()+12*(($AN898-1)*3+$AO898)-ROW())/12+5),AS898)</f>
        <v>0</v>
      </c>
      <c r="AU898" s="62">
        <f ca="1">IF(AND(AQ898+AS898&gt;0,AR898+AT898&gt;0),COUNTIF(AU$6:AU897,"&gt;0")+1,0)</f>
        <v>0</v>
      </c>
    </row>
    <row r="899" spans="40:47">
      <c r="AN899" s="62">
        <v>25</v>
      </c>
      <c r="AO899" s="62">
        <v>3</v>
      </c>
      <c r="AP899" s="62">
        <v>6</v>
      </c>
      <c r="AQ899" s="64">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62">
        <f ca="1">COUNTIF(INDIRECT("H"&amp;(ROW()+12*(($AN899-1)*3+$AO899)-ROW())/12+5):INDIRECT("S"&amp;(ROW()+12*(($AN899-1)*3+$AO899)-ROW())/12+5),AQ899)</f>
        <v>0</v>
      </c>
      <c r="AS899" s="64">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62">
        <f ca="1">COUNTIF(INDIRECT("U"&amp;(ROW()+12*(($AN899-1)*3+$AO899)-ROW())/12+5):INDIRECT("AF"&amp;(ROW()+12*(($AN899-1)*3+$AO899)-ROW())/12+5),AS899)</f>
        <v>0</v>
      </c>
      <c r="AU899" s="62">
        <f ca="1">IF(AND(AQ899+AS899&gt;0,AR899+AT899&gt;0),COUNTIF(AU$6:AU898,"&gt;0")+1,0)</f>
        <v>0</v>
      </c>
    </row>
    <row r="900" spans="40:47">
      <c r="AN900" s="62">
        <v>25</v>
      </c>
      <c r="AO900" s="62">
        <v>3</v>
      </c>
      <c r="AP900" s="62">
        <v>7</v>
      </c>
      <c r="AQ900" s="64">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62">
        <f ca="1">COUNTIF(INDIRECT("H"&amp;(ROW()+12*(($AN900-1)*3+$AO900)-ROW())/12+5):INDIRECT("S"&amp;(ROW()+12*(($AN900-1)*3+$AO900)-ROW())/12+5),AQ900)</f>
        <v>0</v>
      </c>
      <c r="AS900" s="64">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62">
        <f ca="1">COUNTIF(INDIRECT("U"&amp;(ROW()+12*(($AN900-1)*3+$AO900)-ROW())/12+5):INDIRECT("AF"&amp;(ROW()+12*(($AN900-1)*3+$AO900)-ROW())/12+5),AS900)</f>
        <v>0</v>
      </c>
      <c r="AU900" s="62">
        <f ca="1">IF(AND(AQ900+AS900&gt;0,AR900+AT900&gt;0),COUNTIF(AU$6:AU899,"&gt;0")+1,0)</f>
        <v>0</v>
      </c>
    </row>
    <row r="901" spans="40:47">
      <c r="AN901" s="62">
        <v>25</v>
      </c>
      <c r="AO901" s="62">
        <v>3</v>
      </c>
      <c r="AP901" s="62">
        <v>8</v>
      </c>
      <c r="AQ901" s="64">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62">
        <f ca="1">COUNTIF(INDIRECT("H"&amp;(ROW()+12*(($AN901-1)*3+$AO901)-ROW())/12+5):INDIRECT("S"&amp;(ROW()+12*(($AN901-1)*3+$AO901)-ROW())/12+5),AQ901)</f>
        <v>0</v>
      </c>
      <c r="AS901" s="64">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62">
        <f ca="1">COUNTIF(INDIRECT("U"&amp;(ROW()+12*(($AN901-1)*3+$AO901)-ROW())/12+5):INDIRECT("AF"&amp;(ROW()+12*(($AN901-1)*3+$AO901)-ROW())/12+5),AS901)</f>
        <v>0</v>
      </c>
      <c r="AU901" s="62">
        <f ca="1">IF(AND(AQ901+AS901&gt;0,AR901+AT901&gt;0),COUNTIF(AU$6:AU900,"&gt;0")+1,0)</f>
        <v>0</v>
      </c>
    </row>
    <row r="902" spans="40:47">
      <c r="AN902" s="62">
        <v>25</v>
      </c>
      <c r="AO902" s="62">
        <v>3</v>
      </c>
      <c r="AP902" s="62">
        <v>9</v>
      </c>
      <c r="AQ902" s="64">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62">
        <f ca="1">COUNTIF(INDIRECT("H"&amp;(ROW()+12*(($AN902-1)*3+$AO902)-ROW())/12+5):INDIRECT("S"&amp;(ROW()+12*(($AN902-1)*3+$AO902)-ROW())/12+5),AQ902)</f>
        <v>0</v>
      </c>
      <c r="AS902" s="64">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62">
        <f ca="1">COUNTIF(INDIRECT("U"&amp;(ROW()+12*(($AN902-1)*3+$AO902)-ROW())/12+5):INDIRECT("AF"&amp;(ROW()+12*(($AN902-1)*3+$AO902)-ROW())/12+5),AS902)</f>
        <v>0</v>
      </c>
      <c r="AU902" s="62">
        <f ca="1">IF(AND(AQ902+AS902&gt;0,AR902+AT902&gt;0),COUNTIF(AU$6:AU901,"&gt;0")+1,0)</f>
        <v>0</v>
      </c>
    </row>
    <row r="903" spans="40:47">
      <c r="AN903" s="62">
        <v>25</v>
      </c>
      <c r="AO903" s="62">
        <v>3</v>
      </c>
      <c r="AP903" s="62">
        <v>10</v>
      </c>
      <c r="AQ903" s="64">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62">
        <f ca="1">COUNTIF(INDIRECT("H"&amp;(ROW()+12*(($AN903-1)*3+$AO903)-ROW())/12+5):INDIRECT("S"&amp;(ROW()+12*(($AN903-1)*3+$AO903)-ROW())/12+5),AQ903)</f>
        <v>0</v>
      </c>
      <c r="AS903" s="64">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62">
        <f ca="1">COUNTIF(INDIRECT("U"&amp;(ROW()+12*(($AN903-1)*3+$AO903)-ROW())/12+5):INDIRECT("AF"&amp;(ROW()+12*(($AN903-1)*3+$AO903)-ROW())/12+5),AS903)</f>
        <v>0</v>
      </c>
      <c r="AU903" s="62">
        <f ca="1">IF(AND(AQ903+AS903&gt;0,AR903+AT903&gt;0),COUNTIF(AU$6:AU902,"&gt;0")+1,0)</f>
        <v>0</v>
      </c>
    </row>
    <row r="904" spans="40:47">
      <c r="AN904" s="62">
        <v>25</v>
      </c>
      <c r="AO904" s="62">
        <v>3</v>
      </c>
      <c r="AP904" s="62">
        <v>11</v>
      </c>
      <c r="AQ904" s="64">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62">
        <f ca="1">COUNTIF(INDIRECT("H"&amp;(ROW()+12*(($AN904-1)*3+$AO904)-ROW())/12+5):INDIRECT("S"&amp;(ROW()+12*(($AN904-1)*3+$AO904)-ROW())/12+5),AQ904)</f>
        <v>0</v>
      </c>
      <c r="AS904" s="64">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62">
        <f ca="1">COUNTIF(INDIRECT("U"&amp;(ROW()+12*(($AN904-1)*3+$AO904)-ROW())/12+5):INDIRECT("AF"&amp;(ROW()+12*(($AN904-1)*3+$AO904)-ROW())/12+5),AS904)</f>
        <v>0</v>
      </c>
      <c r="AU904" s="62">
        <f ca="1">IF(AND(AQ904+AS904&gt;0,AR904+AT904&gt;0),COUNTIF(AU$6:AU903,"&gt;0")+1,0)</f>
        <v>0</v>
      </c>
    </row>
    <row r="905" spans="40:47">
      <c r="AN905" s="62">
        <v>25</v>
      </c>
      <c r="AO905" s="62">
        <v>3</v>
      </c>
      <c r="AP905" s="62">
        <v>12</v>
      </c>
      <c r="AQ905" s="64">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62">
        <f ca="1">COUNTIF(INDIRECT("H"&amp;(ROW()+12*(($AN905-1)*3+$AO905)-ROW())/12+5):INDIRECT("S"&amp;(ROW()+12*(($AN905-1)*3+$AO905)-ROW())/12+5),AQ905)</f>
        <v>0</v>
      </c>
      <c r="AS905" s="64">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62">
        <f ca="1">COUNTIF(INDIRECT("U"&amp;(ROW()+12*(($AN905-1)*3+$AO905)-ROW())/12+5):INDIRECT("AF"&amp;(ROW()+12*(($AN905-1)*3+$AO905)-ROW())/12+5),AS905)</f>
        <v>0</v>
      </c>
      <c r="AU905" s="62">
        <f ca="1">IF(AND(AQ905+AS905&gt;0,AR905+AT905&gt;0),COUNTIF(AU$6:AU904,"&gt;0")+1,0)</f>
        <v>0</v>
      </c>
    </row>
    <row r="906" spans="40:47">
      <c r="AN906" s="62">
        <v>26</v>
      </c>
      <c r="AO906" s="62">
        <v>1</v>
      </c>
      <c r="AP906" s="62">
        <v>1</v>
      </c>
      <c r="AQ906" s="64">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62">
        <f ca="1">COUNTIF(INDIRECT("H"&amp;(ROW()+12*(($AN906-1)*3+$AO906)-ROW())/12+5):INDIRECT("S"&amp;(ROW()+12*(($AN906-1)*3+$AO906)-ROW())/12+5),AQ906)</f>
        <v>0</v>
      </c>
      <c r="AS906" s="64">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62">
        <f ca="1">COUNTIF(INDIRECT("U"&amp;(ROW()+12*(($AN906-1)*3+$AO906)-ROW())/12+5):INDIRECT("AF"&amp;(ROW()+12*(($AN906-1)*3+$AO906)-ROW())/12+5),AS906)</f>
        <v>0</v>
      </c>
      <c r="AU906" s="62">
        <f ca="1">IF(AND(AQ906+AS906&gt;0,AR906+AT906&gt;0),COUNTIF(AU$6:AU905,"&gt;0")+1,0)</f>
        <v>0</v>
      </c>
    </row>
    <row r="907" spans="40:47">
      <c r="AN907" s="62">
        <v>26</v>
      </c>
      <c r="AO907" s="62">
        <v>1</v>
      </c>
      <c r="AP907" s="62">
        <v>2</v>
      </c>
      <c r="AQ907" s="64">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62">
        <f ca="1">COUNTIF(INDIRECT("H"&amp;(ROW()+12*(($AN907-1)*3+$AO907)-ROW())/12+5):INDIRECT("S"&amp;(ROW()+12*(($AN907-1)*3+$AO907)-ROW())/12+5),AQ907)</f>
        <v>0</v>
      </c>
      <c r="AS907" s="64">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62">
        <f ca="1">COUNTIF(INDIRECT("U"&amp;(ROW()+12*(($AN907-1)*3+$AO907)-ROW())/12+5):INDIRECT("AF"&amp;(ROW()+12*(($AN907-1)*3+$AO907)-ROW())/12+5),AS907)</f>
        <v>0</v>
      </c>
      <c r="AU907" s="62">
        <f ca="1">IF(AND(AQ907+AS907&gt;0,AR907+AT907&gt;0),COUNTIF(AU$6:AU906,"&gt;0")+1,0)</f>
        <v>0</v>
      </c>
    </row>
    <row r="908" spans="40:47">
      <c r="AN908" s="62">
        <v>26</v>
      </c>
      <c r="AO908" s="62">
        <v>1</v>
      </c>
      <c r="AP908" s="62">
        <v>3</v>
      </c>
      <c r="AQ908" s="64">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62">
        <f ca="1">COUNTIF(INDIRECT("H"&amp;(ROW()+12*(($AN908-1)*3+$AO908)-ROW())/12+5):INDIRECT("S"&amp;(ROW()+12*(($AN908-1)*3+$AO908)-ROW())/12+5),AQ908)</f>
        <v>0</v>
      </c>
      <c r="AS908" s="64">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62">
        <f ca="1">COUNTIF(INDIRECT("U"&amp;(ROW()+12*(($AN908-1)*3+$AO908)-ROW())/12+5):INDIRECT("AF"&amp;(ROW()+12*(($AN908-1)*3+$AO908)-ROW())/12+5),AS908)</f>
        <v>0</v>
      </c>
      <c r="AU908" s="62">
        <f ca="1">IF(AND(AQ908+AS908&gt;0,AR908+AT908&gt;0),COUNTIF(AU$6:AU907,"&gt;0")+1,0)</f>
        <v>0</v>
      </c>
    </row>
    <row r="909" spans="40:47">
      <c r="AN909" s="62">
        <v>26</v>
      </c>
      <c r="AO909" s="62">
        <v>1</v>
      </c>
      <c r="AP909" s="62">
        <v>4</v>
      </c>
      <c r="AQ909" s="64">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62">
        <f ca="1">COUNTIF(INDIRECT("H"&amp;(ROW()+12*(($AN909-1)*3+$AO909)-ROW())/12+5):INDIRECT("S"&amp;(ROW()+12*(($AN909-1)*3+$AO909)-ROW())/12+5),AQ909)</f>
        <v>0</v>
      </c>
      <c r="AS909" s="64">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62">
        <f ca="1">COUNTIF(INDIRECT("U"&amp;(ROW()+12*(($AN909-1)*3+$AO909)-ROW())/12+5):INDIRECT("AF"&amp;(ROW()+12*(($AN909-1)*3+$AO909)-ROW())/12+5),AS909)</f>
        <v>0</v>
      </c>
      <c r="AU909" s="62">
        <f ca="1">IF(AND(AQ909+AS909&gt;0,AR909+AT909&gt;0),COUNTIF(AU$6:AU908,"&gt;0")+1,0)</f>
        <v>0</v>
      </c>
    </row>
    <row r="910" spans="40:47">
      <c r="AN910" s="62">
        <v>26</v>
      </c>
      <c r="AO910" s="62">
        <v>1</v>
      </c>
      <c r="AP910" s="62">
        <v>5</v>
      </c>
      <c r="AQ910" s="64">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62">
        <f ca="1">COUNTIF(INDIRECT("H"&amp;(ROW()+12*(($AN910-1)*3+$AO910)-ROW())/12+5):INDIRECT("S"&amp;(ROW()+12*(($AN910-1)*3+$AO910)-ROW())/12+5),AQ910)</f>
        <v>0</v>
      </c>
      <c r="AS910" s="64">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62">
        <f ca="1">COUNTIF(INDIRECT("U"&amp;(ROW()+12*(($AN910-1)*3+$AO910)-ROW())/12+5):INDIRECT("AF"&amp;(ROW()+12*(($AN910-1)*3+$AO910)-ROW())/12+5),AS910)</f>
        <v>0</v>
      </c>
      <c r="AU910" s="62">
        <f ca="1">IF(AND(AQ910+AS910&gt;0,AR910+AT910&gt;0),COUNTIF(AU$6:AU909,"&gt;0")+1,0)</f>
        <v>0</v>
      </c>
    </row>
    <row r="911" spans="40:47">
      <c r="AN911" s="62">
        <v>26</v>
      </c>
      <c r="AO911" s="62">
        <v>1</v>
      </c>
      <c r="AP911" s="62">
        <v>6</v>
      </c>
      <c r="AQ911" s="64">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62">
        <f ca="1">COUNTIF(INDIRECT("H"&amp;(ROW()+12*(($AN911-1)*3+$AO911)-ROW())/12+5):INDIRECT("S"&amp;(ROW()+12*(($AN911-1)*3+$AO911)-ROW())/12+5),AQ911)</f>
        <v>0</v>
      </c>
      <c r="AS911" s="64">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62">
        <f ca="1">COUNTIF(INDIRECT("U"&amp;(ROW()+12*(($AN911-1)*3+$AO911)-ROW())/12+5):INDIRECT("AF"&amp;(ROW()+12*(($AN911-1)*3+$AO911)-ROW())/12+5),AS911)</f>
        <v>0</v>
      </c>
      <c r="AU911" s="62">
        <f ca="1">IF(AND(AQ911+AS911&gt;0,AR911+AT911&gt;0),COUNTIF(AU$6:AU910,"&gt;0")+1,0)</f>
        <v>0</v>
      </c>
    </row>
    <row r="912" spans="40:47">
      <c r="AN912" s="62">
        <v>26</v>
      </c>
      <c r="AO912" s="62">
        <v>1</v>
      </c>
      <c r="AP912" s="62">
        <v>7</v>
      </c>
      <c r="AQ912" s="64">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62">
        <f ca="1">COUNTIF(INDIRECT("H"&amp;(ROW()+12*(($AN912-1)*3+$AO912)-ROW())/12+5):INDIRECT("S"&amp;(ROW()+12*(($AN912-1)*3+$AO912)-ROW())/12+5),AQ912)</f>
        <v>0</v>
      </c>
      <c r="AS912" s="64">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62">
        <f ca="1">COUNTIF(INDIRECT("U"&amp;(ROW()+12*(($AN912-1)*3+$AO912)-ROW())/12+5):INDIRECT("AF"&amp;(ROW()+12*(($AN912-1)*3+$AO912)-ROW())/12+5),AS912)</f>
        <v>0</v>
      </c>
      <c r="AU912" s="62">
        <f ca="1">IF(AND(AQ912+AS912&gt;0,AR912+AT912&gt;0),COUNTIF(AU$6:AU911,"&gt;0")+1,0)</f>
        <v>0</v>
      </c>
    </row>
    <row r="913" spans="40:47">
      <c r="AN913" s="62">
        <v>26</v>
      </c>
      <c r="AO913" s="62">
        <v>1</v>
      </c>
      <c r="AP913" s="62">
        <v>8</v>
      </c>
      <c r="AQ913" s="64">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62">
        <f ca="1">COUNTIF(INDIRECT("H"&amp;(ROW()+12*(($AN913-1)*3+$AO913)-ROW())/12+5):INDIRECT("S"&amp;(ROW()+12*(($AN913-1)*3+$AO913)-ROW())/12+5),AQ913)</f>
        <v>0</v>
      </c>
      <c r="AS913" s="64">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62">
        <f ca="1">COUNTIF(INDIRECT("U"&amp;(ROW()+12*(($AN913-1)*3+$AO913)-ROW())/12+5):INDIRECT("AF"&amp;(ROW()+12*(($AN913-1)*3+$AO913)-ROW())/12+5),AS913)</f>
        <v>0</v>
      </c>
      <c r="AU913" s="62">
        <f ca="1">IF(AND(AQ913+AS913&gt;0,AR913+AT913&gt;0),COUNTIF(AU$6:AU912,"&gt;0")+1,0)</f>
        <v>0</v>
      </c>
    </row>
    <row r="914" spans="40:47">
      <c r="AN914" s="62">
        <v>26</v>
      </c>
      <c r="AO914" s="62">
        <v>1</v>
      </c>
      <c r="AP914" s="62">
        <v>9</v>
      </c>
      <c r="AQ914" s="64">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62">
        <f ca="1">COUNTIF(INDIRECT("H"&amp;(ROW()+12*(($AN914-1)*3+$AO914)-ROW())/12+5):INDIRECT("S"&amp;(ROW()+12*(($AN914-1)*3+$AO914)-ROW())/12+5),AQ914)</f>
        <v>0</v>
      </c>
      <c r="AS914" s="64">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62">
        <f ca="1">COUNTIF(INDIRECT("U"&amp;(ROW()+12*(($AN914-1)*3+$AO914)-ROW())/12+5):INDIRECT("AF"&amp;(ROW()+12*(($AN914-1)*3+$AO914)-ROW())/12+5),AS914)</f>
        <v>0</v>
      </c>
      <c r="AU914" s="62">
        <f ca="1">IF(AND(AQ914+AS914&gt;0,AR914+AT914&gt;0),COUNTIF(AU$6:AU913,"&gt;0")+1,0)</f>
        <v>0</v>
      </c>
    </row>
    <row r="915" spans="40:47">
      <c r="AN915" s="62">
        <v>26</v>
      </c>
      <c r="AO915" s="62">
        <v>1</v>
      </c>
      <c r="AP915" s="62">
        <v>10</v>
      </c>
      <c r="AQ915" s="64">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62">
        <f ca="1">COUNTIF(INDIRECT("H"&amp;(ROW()+12*(($AN915-1)*3+$AO915)-ROW())/12+5):INDIRECT("S"&amp;(ROW()+12*(($AN915-1)*3+$AO915)-ROW())/12+5),AQ915)</f>
        <v>0</v>
      </c>
      <c r="AS915" s="64">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62">
        <f ca="1">COUNTIF(INDIRECT("U"&amp;(ROW()+12*(($AN915-1)*3+$AO915)-ROW())/12+5):INDIRECT("AF"&amp;(ROW()+12*(($AN915-1)*3+$AO915)-ROW())/12+5),AS915)</f>
        <v>0</v>
      </c>
      <c r="AU915" s="62">
        <f ca="1">IF(AND(AQ915+AS915&gt;0,AR915+AT915&gt;0),COUNTIF(AU$6:AU914,"&gt;0")+1,0)</f>
        <v>0</v>
      </c>
    </row>
    <row r="916" spans="40:47">
      <c r="AN916" s="62">
        <v>26</v>
      </c>
      <c r="AO916" s="62">
        <v>1</v>
      </c>
      <c r="AP916" s="62">
        <v>11</v>
      </c>
      <c r="AQ916" s="64">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62">
        <f ca="1">COUNTIF(INDIRECT("H"&amp;(ROW()+12*(($AN916-1)*3+$AO916)-ROW())/12+5):INDIRECT("S"&amp;(ROW()+12*(($AN916-1)*3+$AO916)-ROW())/12+5),AQ916)</f>
        <v>0</v>
      </c>
      <c r="AS916" s="64">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62">
        <f ca="1">COUNTIF(INDIRECT("U"&amp;(ROW()+12*(($AN916-1)*3+$AO916)-ROW())/12+5):INDIRECT("AF"&amp;(ROW()+12*(($AN916-1)*3+$AO916)-ROW())/12+5),AS916)</f>
        <v>0</v>
      </c>
      <c r="AU916" s="62">
        <f ca="1">IF(AND(AQ916+AS916&gt;0,AR916+AT916&gt;0),COUNTIF(AU$6:AU915,"&gt;0")+1,0)</f>
        <v>0</v>
      </c>
    </row>
    <row r="917" spans="40:47">
      <c r="AN917" s="62">
        <v>26</v>
      </c>
      <c r="AO917" s="62">
        <v>1</v>
      </c>
      <c r="AP917" s="62">
        <v>12</v>
      </c>
      <c r="AQ917" s="64">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62">
        <f ca="1">COUNTIF(INDIRECT("H"&amp;(ROW()+12*(($AN917-1)*3+$AO917)-ROW())/12+5):INDIRECT("S"&amp;(ROW()+12*(($AN917-1)*3+$AO917)-ROW())/12+5),AQ917)</f>
        <v>0</v>
      </c>
      <c r="AS917" s="64">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62">
        <f ca="1">COUNTIF(INDIRECT("U"&amp;(ROW()+12*(($AN917-1)*3+$AO917)-ROW())/12+5):INDIRECT("AF"&amp;(ROW()+12*(($AN917-1)*3+$AO917)-ROW())/12+5),AS917)</f>
        <v>0</v>
      </c>
      <c r="AU917" s="62">
        <f ca="1">IF(AND(AQ917+AS917&gt;0,AR917+AT917&gt;0),COUNTIF(AU$6:AU916,"&gt;0")+1,0)</f>
        <v>0</v>
      </c>
    </row>
    <row r="918" spans="40:47">
      <c r="AN918" s="62">
        <v>26</v>
      </c>
      <c r="AO918" s="62">
        <v>2</v>
      </c>
      <c r="AP918" s="62">
        <v>1</v>
      </c>
      <c r="AQ918" s="64">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62">
        <f ca="1">COUNTIF(INDIRECT("H"&amp;(ROW()+12*(($AN918-1)*3+$AO918)-ROW())/12+5):INDIRECT("S"&amp;(ROW()+12*(($AN918-1)*3+$AO918)-ROW())/12+5),AQ918)</f>
        <v>0</v>
      </c>
      <c r="AS918" s="64">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62">
        <f ca="1">COUNTIF(INDIRECT("U"&amp;(ROW()+12*(($AN918-1)*3+$AO918)-ROW())/12+5):INDIRECT("AF"&amp;(ROW()+12*(($AN918-1)*3+$AO918)-ROW())/12+5),AS918)</f>
        <v>0</v>
      </c>
      <c r="AU918" s="62">
        <f ca="1">IF(AND(AQ918+AS918&gt;0,AR918+AT918&gt;0),COUNTIF(AU$6:AU917,"&gt;0")+1,0)</f>
        <v>0</v>
      </c>
    </row>
    <row r="919" spans="40:47">
      <c r="AN919" s="62">
        <v>26</v>
      </c>
      <c r="AO919" s="62">
        <v>2</v>
      </c>
      <c r="AP919" s="62">
        <v>2</v>
      </c>
      <c r="AQ919" s="64">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62">
        <f ca="1">COUNTIF(INDIRECT("H"&amp;(ROW()+12*(($AN919-1)*3+$AO919)-ROW())/12+5):INDIRECT("S"&amp;(ROW()+12*(($AN919-1)*3+$AO919)-ROW())/12+5),AQ919)</f>
        <v>0</v>
      </c>
      <c r="AS919" s="64">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62">
        <f ca="1">COUNTIF(INDIRECT("U"&amp;(ROW()+12*(($AN919-1)*3+$AO919)-ROW())/12+5):INDIRECT("AF"&amp;(ROW()+12*(($AN919-1)*3+$AO919)-ROW())/12+5),AS919)</f>
        <v>0</v>
      </c>
      <c r="AU919" s="62">
        <f ca="1">IF(AND(AQ919+AS919&gt;0,AR919+AT919&gt;0),COUNTIF(AU$6:AU918,"&gt;0")+1,0)</f>
        <v>0</v>
      </c>
    </row>
    <row r="920" spans="40:47">
      <c r="AN920" s="62">
        <v>26</v>
      </c>
      <c r="AO920" s="62">
        <v>2</v>
      </c>
      <c r="AP920" s="62">
        <v>3</v>
      </c>
      <c r="AQ920" s="64">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62">
        <f ca="1">COUNTIF(INDIRECT("H"&amp;(ROW()+12*(($AN920-1)*3+$AO920)-ROW())/12+5):INDIRECT("S"&amp;(ROW()+12*(($AN920-1)*3+$AO920)-ROW())/12+5),AQ920)</f>
        <v>0</v>
      </c>
      <c r="AS920" s="64">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62">
        <f ca="1">COUNTIF(INDIRECT("U"&amp;(ROW()+12*(($AN920-1)*3+$AO920)-ROW())/12+5):INDIRECT("AF"&amp;(ROW()+12*(($AN920-1)*3+$AO920)-ROW())/12+5),AS920)</f>
        <v>0</v>
      </c>
      <c r="AU920" s="62">
        <f ca="1">IF(AND(AQ920+AS920&gt;0,AR920+AT920&gt;0),COUNTIF(AU$6:AU919,"&gt;0")+1,0)</f>
        <v>0</v>
      </c>
    </row>
    <row r="921" spans="40:47">
      <c r="AN921" s="62">
        <v>26</v>
      </c>
      <c r="AO921" s="62">
        <v>2</v>
      </c>
      <c r="AP921" s="62">
        <v>4</v>
      </c>
      <c r="AQ921" s="64">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62">
        <f ca="1">COUNTIF(INDIRECT("H"&amp;(ROW()+12*(($AN921-1)*3+$AO921)-ROW())/12+5):INDIRECT("S"&amp;(ROW()+12*(($AN921-1)*3+$AO921)-ROW())/12+5),AQ921)</f>
        <v>0</v>
      </c>
      <c r="AS921" s="64">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62">
        <f ca="1">COUNTIF(INDIRECT("U"&amp;(ROW()+12*(($AN921-1)*3+$AO921)-ROW())/12+5):INDIRECT("AF"&amp;(ROW()+12*(($AN921-1)*3+$AO921)-ROW())/12+5),AS921)</f>
        <v>0</v>
      </c>
      <c r="AU921" s="62">
        <f ca="1">IF(AND(AQ921+AS921&gt;0,AR921+AT921&gt;0),COUNTIF(AU$6:AU920,"&gt;0")+1,0)</f>
        <v>0</v>
      </c>
    </row>
    <row r="922" spans="40:47">
      <c r="AN922" s="62">
        <v>26</v>
      </c>
      <c r="AO922" s="62">
        <v>2</v>
      </c>
      <c r="AP922" s="62">
        <v>5</v>
      </c>
      <c r="AQ922" s="64">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62">
        <f ca="1">COUNTIF(INDIRECT("H"&amp;(ROW()+12*(($AN922-1)*3+$AO922)-ROW())/12+5):INDIRECT("S"&amp;(ROW()+12*(($AN922-1)*3+$AO922)-ROW())/12+5),AQ922)</f>
        <v>0</v>
      </c>
      <c r="AS922" s="64">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62">
        <f ca="1">COUNTIF(INDIRECT("U"&amp;(ROW()+12*(($AN922-1)*3+$AO922)-ROW())/12+5):INDIRECT("AF"&amp;(ROW()+12*(($AN922-1)*3+$AO922)-ROW())/12+5),AS922)</f>
        <v>0</v>
      </c>
      <c r="AU922" s="62">
        <f ca="1">IF(AND(AQ922+AS922&gt;0,AR922+AT922&gt;0),COUNTIF(AU$6:AU921,"&gt;0")+1,0)</f>
        <v>0</v>
      </c>
    </row>
    <row r="923" spans="40:47">
      <c r="AN923" s="62">
        <v>26</v>
      </c>
      <c r="AO923" s="62">
        <v>2</v>
      </c>
      <c r="AP923" s="62">
        <v>6</v>
      </c>
      <c r="AQ923" s="64">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62">
        <f ca="1">COUNTIF(INDIRECT("H"&amp;(ROW()+12*(($AN923-1)*3+$AO923)-ROW())/12+5):INDIRECT("S"&amp;(ROW()+12*(($AN923-1)*3+$AO923)-ROW())/12+5),AQ923)</f>
        <v>0</v>
      </c>
      <c r="AS923" s="64">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62">
        <f ca="1">COUNTIF(INDIRECT("U"&amp;(ROW()+12*(($AN923-1)*3+$AO923)-ROW())/12+5):INDIRECT("AF"&amp;(ROW()+12*(($AN923-1)*3+$AO923)-ROW())/12+5),AS923)</f>
        <v>0</v>
      </c>
      <c r="AU923" s="62">
        <f ca="1">IF(AND(AQ923+AS923&gt;0,AR923+AT923&gt;0),COUNTIF(AU$6:AU922,"&gt;0")+1,0)</f>
        <v>0</v>
      </c>
    </row>
    <row r="924" spans="40:47">
      <c r="AN924" s="62">
        <v>26</v>
      </c>
      <c r="AO924" s="62">
        <v>2</v>
      </c>
      <c r="AP924" s="62">
        <v>7</v>
      </c>
      <c r="AQ924" s="64">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62">
        <f ca="1">COUNTIF(INDIRECT("H"&amp;(ROW()+12*(($AN924-1)*3+$AO924)-ROW())/12+5):INDIRECT("S"&amp;(ROW()+12*(($AN924-1)*3+$AO924)-ROW())/12+5),AQ924)</f>
        <v>0</v>
      </c>
      <c r="AS924" s="64">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62">
        <f ca="1">COUNTIF(INDIRECT("U"&amp;(ROW()+12*(($AN924-1)*3+$AO924)-ROW())/12+5):INDIRECT("AF"&amp;(ROW()+12*(($AN924-1)*3+$AO924)-ROW())/12+5),AS924)</f>
        <v>0</v>
      </c>
      <c r="AU924" s="62">
        <f ca="1">IF(AND(AQ924+AS924&gt;0,AR924+AT924&gt;0),COUNTIF(AU$6:AU923,"&gt;0")+1,0)</f>
        <v>0</v>
      </c>
    </row>
    <row r="925" spans="40:47">
      <c r="AN925" s="62">
        <v>26</v>
      </c>
      <c r="AO925" s="62">
        <v>2</v>
      </c>
      <c r="AP925" s="62">
        <v>8</v>
      </c>
      <c r="AQ925" s="64">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62">
        <f ca="1">COUNTIF(INDIRECT("H"&amp;(ROW()+12*(($AN925-1)*3+$AO925)-ROW())/12+5):INDIRECT("S"&amp;(ROW()+12*(($AN925-1)*3+$AO925)-ROW())/12+5),AQ925)</f>
        <v>0</v>
      </c>
      <c r="AS925" s="64">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62">
        <f ca="1">COUNTIF(INDIRECT("U"&amp;(ROW()+12*(($AN925-1)*3+$AO925)-ROW())/12+5):INDIRECT("AF"&amp;(ROW()+12*(($AN925-1)*3+$AO925)-ROW())/12+5),AS925)</f>
        <v>0</v>
      </c>
      <c r="AU925" s="62">
        <f ca="1">IF(AND(AQ925+AS925&gt;0,AR925+AT925&gt;0),COUNTIF(AU$6:AU924,"&gt;0")+1,0)</f>
        <v>0</v>
      </c>
    </row>
    <row r="926" spans="40:47">
      <c r="AN926" s="62">
        <v>26</v>
      </c>
      <c r="AO926" s="62">
        <v>2</v>
      </c>
      <c r="AP926" s="62">
        <v>9</v>
      </c>
      <c r="AQ926" s="64">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62">
        <f ca="1">COUNTIF(INDIRECT("H"&amp;(ROW()+12*(($AN926-1)*3+$AO926)-ROW())/12+5):INDIRECT("S"&amp;(ROW()+12*(($AN926-1)*3+$AO926)-ROW())/12+5),AQ926)</f>
        <v>0</v>
      </c>
      <c r="AS926" s="64">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62">
        <f ca="1">COUNTIF(INDIRECT("U"&amp;(ROW()+12*(($AN926-1)*3+$AO926)-ROW())/12+5):INDIRECT("AF"&amp;(ROW()+12*(($AN926-1)*3+$AO926)-ROW())/12+5),AS926)</f>
        <v>0</v>
      </c>
      <c r="AU926" s="62">
        <f ca="1">IF(AND(AQ926+AS926&gt;0,AR926+AT926&gt;0),COUNTIF(AU$6:AU925,"&gt;0")+1,0)</f>
        <v>0</v>
      </c>
    </row>
    <row r="927" spans="40:47">
      <c r="AN927" s="62">
        <v>26</v>
      </c>
      <c r="AO927" s="62">
        <v>2</v>
      </c>
      <c r="AP927" s="62">
        <v>10</v>
      </c>
      <c r="AQ927" s="64">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62">
        <f ca="1">COUNTIF(INDIRECT("H"&amp;(ROW()+12*(($AN927-1)*3+$AO927)-ROW())/12+5):INDIRECT("S"&amp;(ROW()+12*(($AN927-1)*3+$AO927)-ROW())/12+5),AQ927)</f>
        <v>0</v>
      </c>
      <c r="AS927" s="64">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62">
        <f ca="1">COUNTIF(INDIRECT("U"&amp;(ROW()+12*(($AN927-1)*3+$AO927)-ROW())/12+5):INDIRECT("AF"&amp;(ROW()+12*(($AN927-1)*3+$AO927)-ROW())/12+5),AS927)</f>
        <v>0</v>
      </c>
      <c r="AU927" s="62">
        <f ca="1">IF(AND(AQ927+AS927&gt;0,AR927+AT927&gt;0),COUNTIF(AU$6:AU926,"&gt;0")+1,0)</f>
        <v>0</v>
      </c>
    </row>
    <row r="928" spans="40:47">
      <c r="AN928" s="62">
        <v>26</v>
      </c>
      <c r="AO928" s="62">
        <v>2</v>
      </c>
      <c r="AP928" s="62">
        <v>11</v>
      </c>
      <c r="AQ928" s="64">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62">
        <f ca="1">COUNTIF(INDIRECT("H"&amp;(ROW()+12*(($AN928-1)*3+$AO928)-ROW())/12+5):INDIRECT("S"&amp;(ROW()+12*(($AN928-1)*3+$AO928)-ROW())/12+5),AQ928)</f>
        <v>0</v>
      </c>
      <c r="AS928" s="64">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62">
        <f ca="1">COUNTIF(INDIRECT("U"&amp;(ROW()+12*(($AN928-1)*3+$AO928)-ROW())/12+5):INDIRECT("AF"&amp;(ROW()+12*(($AN928-1)*3+$AO928)-ROW())/12+5),AS928)</f>
        <v>0</v>
      </c>
      <c r="AU928" s="62">
        <f ca="1">IF(AND(AQ928+AS928&gt;0,AR928+AT928&gt;0),COUNTIF(AU$6:AU927,"&gt;0")+1,0)</f>
        <v>0</v>
      </c>
    </row>
    <row r="929" spans="40:47">
      <c r="AN929" s="62">
        <v>26</v>
      </c>
      <c r="AO929" s="62">
        <v>2</v>
      </c>
      <c r="AP929" s="62">
        <v>12</v>
      </c>
      <c r="AQ929" s="64">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62">
        <f ca="1">COUNTIF(INDIRECT("H"&amp;(ROW()+12*(($AN929-1)*3+$AO929)-ROW())/12+5):INDIRECT("S"&amp;(ROW()+12*(($AN929-1)*3+$AO929)-ROW())/12+5),AQ929)</f>
        <v>0</v>
      </c>
      <c r="AS929" s="64">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62">
        <f ca="1">COUNTIF(INDIRECT("U"&amp;(ROW()+12*(($AN929-1)*3+$AO929)-ROW())/12+5):INDIRECT("AF"&amp;(ROW()+12*(($AN929-1)*3+$AO929)-ROW())/12+5),AS929)</f>
        <v>0</v>
      </c>
      <c r="AU929" s="62">
        <f ca="1">IF(AND(AQ929+AS929&gt;0,AR929+AT929&gt;0),COUNTIF(AU$6:AU928,"&gt;0")+1,0)</f>
        <v>0</v>
      </c>
    </row>
    <row r="930" spans="40:47">
      <c r="AN930" s="62">
        <v>26</v>
      </c>
      <c r="AO930" s="62">
        <v>3</v>
      </c>
      <c r="AP930" s="62">
        <v>1</v>
      </c>
      <c r="AQ930" s="64">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62">
        <f ca="1">COUNTIF(INDIRECT("H"&amp;(ROW()+12*(($AN930-1)*3+$AO930)-ROW())/12+5):INDIRECT("S"&amp;(ROW()+12*(($AN930-1)*3+$AO930)-ROW())/12+5),AQ930)</f>
        <v>0</v>
      </c>
      <c r="AS930" s="64">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62">
        <f ca="1">COUNTIF(INDIRECT("U"&amp;(ROW()+12*(($AN930-1)*3+$AO930)-ROW())/12+5):INDIRECT("AF"&amp;(ROW()+12*(($AN930-1)*3+$AO930)-ROW())/12+5),AS930)</f>
        <v>0</v>
      </c>
      <c r="AU930" s="62">
        <f ca="1">IF(AND(AQ930+AS930&gt;0,AR930+AT930&gt;0),COUNTIF(AU$6:AU929,"&gt;0")+1,0)</f>
        <v>0</v>
      </c>
    </row>
    <row r="931" spans="40:47">
      <c r="AN931" s="62">
        <v>26</v>
      </c>
      <c r="AO931" s="62">
        <v>3</v>
      </c>
      <c r="AP931" s="62">
        <v>2</v>
      </c>
      <c r="AQ931" s="64">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62">
        <f ca="1">COUNTIF(INDIRECT("H"&amp;(ROW()+12*(($AN931-1)*3+$AO931)-ROW())/12+5):INDIRECT("S"&amp;(ROW()+12*(($AN931-1)*3+$AO931)-ROW())/12+5),AQ931)</f>
        <v>0</v>
      </c>
      <c r="AS931" s="64">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62">
        <f ca="1">COUNTIF(INDIRECT("U"&amp;(ROW()+12*(($AN931-1)*3+$AO931)-ROW())/12+5):INDIRECT("AF"&amp;(ROW()+12*(($AN931-1)*3+$AO931)-ROW())/12+5),AS931)</f>
        <v>0</v>
      </c>
      <c r="AU931" s="62">
        <f ca="1">IF(AND(AQ931+AS931&gt;0,AR931+AT931&gt;0),COUNTIF(AU$6:AU930,"&gt;0")+1,0)</f>
        <v>0</v>
      </c>
    </row>
    <row r="932" spans="40:47">
      <c r="AN932" s="62">
        <v>26</v>
      </c>
      <c r="AO932" s="62">
        <v>3</v>
      </c>
      <c r="AP932" s="62">
        <v>3</v>
      </c>
      <c r="AQ932" s="64">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62">
        <f ca="1">COUNTIF(INDIRECT("H"&amp;(ROW()+12*(($AN932-1)*3+$AO932)-ROW())/12+5):INDIRECT("S"&amp;(ROW()+12*(($AN932-1)*3+$AO932)-ROW())/12+5),AQ932)</f>
        <v>0</v>
      </c>
      <c r="AS932" s="64">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62">
        <f ca="1">COUNTIF(INDIRECT("U"&amp;(ROW()+12*(($AN932-1)*3+$AO932)-ROW())/12+5):INDIRECT("AF"&amp;(ROW()+12*(($AN932-1)*3+$AO932)-ROW())/12+5),AS932)</f>
        <v>0</v>
      </c>
      <c r="AU932" s="62">
        <f ca="1">IF(AND(AQ932+AS932&gt;0,AR932+AT932&gt;0),COUNTIF(AU$6:AU931,"&gt;0")+1,0)</f>
        <v>0</v>
      </c>
    </row>
    <row r="933" spans="40:47">
      <c r="AN933" s="62">
        <v>26</v>
      </c>
      <c r="AO933" s="62">
        <v>3</v>
      </c>
      <c r="AP933" s="62">
        <v>4</v>
      </c>
      <c r="AQ933" s="64">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62">
        <f ca="1">COUNTIF(INDIRECT("H"&amp;(ROW()+12*(($AN933-1)*3+$AO933)-ROW())/12+5):INDIRECT("S"&amp;(ROW()+12*(($AN933-1)*3+$AO933)-ROW())/12+5),AQ933)</f>
        <v>0</v>
      </c>
      <c r="AS933" s="64">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62">
        <f ca="1">COUNTIF(INDIRECT("U"&amp;(ROW()+12*(($AN933-1)*3+$AO933)-ROW())/12+5):INDIRECT("AF"&amp;(ROW()+12*(($AN933-1)*3+$AO933)-ROW())/12+5),AS933)</f>
        <v>0</v>
      </c>
      <c r="AU933" s="62">
        <f ca="1">IF(AND(AQ933+AS933&gt;0,AR933+AT933&gt;0),COUNTIF(AU$6:AU932,"&gt;0")+1,0)</f>
        <v>0</v>
      </c>
    </row>
    <row r="934" spans="40:47">
      <c r="AN934" s="62">
        <v>26</v>
      </c>
      <c r="AO934" s="62">
        <v>3</v>
      </c>
      <c r="AP934" s="62">
        <v>5</v>
      </c>
      <c r="AQ934" s="64">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62">
        <f ca="1">COUNTIF(INDIRECT("H"&amp;(ROW()+12*(($AN934-1)*3+$AO934)-ROW())/12+5):INDIRECT("S"&amp;(ROW()+12*(($AN934-1)*3+$AO934)-ROW())/12+5),AQ934)</f>
        <v>0</v>
      </c>
      <c r="AS934" s="64">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62">
        <f ca="1">COUNTIF(INDIRECT("U"&amp;(ROW()+12*(($AN934-1)*3+$AO934)-ROW())/12+5):INDIRECT("AF"&amp;(ROW()+12*(($AN934-1)*3+$AO934)-ROW())/12+5),AS934)</f>
        <v>0</v>
      </c>
      <c r="AU934" s="62">
        <f ca="1">IF(AND(AQ934+AS934&gt;0,AR934+AT934&gt;0),COUNTIF(AU$6:AU933,"&gt;0")+1,0)</f>
        <v>0</v>
      </c>
    </row>
    <row r="935" spans="40:47">
      <c r="AN935" s="62">
        <v>26</v>
      </c>
      <c r="AO935" s="62">
        <v>3</v>
      </c>
      <c r="AP935" s="62">
        <v>6</v>
      </c>
      <c r="AQ935" s="64">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62">
        <f ca="1">COUNTIF(INDIRECT("H"&amp;(ROW()+12*(($AN935-1)*3+$AO935)-ROW())/12+5):INDIRECT("S"&amp;(ROW()+12*(($AN935-1)*3+$AO935)-ROW())/12+5),AQ935)</f>
        <v>0</v>
      </c>
      <c r="AS935" s="64">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62">
        <f ca="1">COUNTIF(INDIRECT("U"&amp;(ROW()+12*(($AN935-1)*3+$AO935)-ROW())/12+5):INDIRECT("AF"&amp;(ROW()+12*(($AN935-1)*3+$AO935)-ROW())/12+5),AS935)</f>
        <v>0</v>
      </c>
      <c r="AU935" s="62">
        <f ca="1">IF(AND(AQ935+AS935&gt;0,AR935+AT935&gt;0),COUNTIF(AU$6:AU934,"&gt;0")+1,0)</f>
        <v>0</v>
      </c>
    </row>
    <row r="936" spans="40:47">
      <c r="AN936" s="62">
        <v>26</v>
      </c>
      <c r="AO936" s="62">
        <v>3</v>
      </c>
      <c r="AP936" s="62">
        <v>7</v>
      </c>
      <c r="AQ936" s="64">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62">
        <f ca="1">COUNTIF(INDIRECT("H"&amp;(ROW()+12*(($AN936-1)*3+$AO936)-ROW())/12+5):INDIRECT("S"&amp;(ROW()+12*(($AN936-1)*3+$AO936)-ROW())/12+5),AQ936)</f>
        <v>0</v>
      </c>
      <c r="AS936" s="64">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62">
        <f ca="1">COUNTIF(INDIRECT("U"&amp;(ROW()+12*(($AN936-1)*3+$AO936)-ROW())/12+5):INDIRECT("AF"&amp;(ROW()+12*(($AN936-1)*3+$AO936)-ROW())/12+5),AS936)</f>
        <v>0</v>
      </c>
      <c r="AU936" s="62">
        <f ca="1">IF(AND(AQ936+AS936&gt;0,AR936+AT936&gt;0),COUNTIF(AU$6:AU935,"&gt;0")+1,0)</f>
        <v>0</v>
      </c>
    </row>
    <row r="937" spans="40:47">
      <c r="AN937" s="62">
        <v>26</v>
      </c>
      <c r="AO937" s="62">
        <v>3</v>
      </c>
      <c r="AP937" s="62">
        <v>8</v>
      </c>
      <c r="AQ937" s="64">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62">
        <f ca="1">COUNTIF(INDIRECT("H"&amp;(ROW()+12*(($AN937-1)*3+$AO937)-ROW())/12+5):INDIRECT("S"&amp;(ROW()+12*(($AN937-1)*3+$AO937)-ROW())/12+5),AQ937)</f>
        <v>0</v>
      </c>
      <c r="AS937" s="64">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62">
        <f ca="1">COUNTIF(INDIRECT("U"&amp;(ROW()+12*(($AN937-1)*3+$AO937)-ROW())/12+5):INDIRECT("AF"&amp;(ROW()+12*(($AN937-1)*3+$AO937)-ROW())/12+5),AS937)</f>
        <v>0</v>
      </c>
      <c r="AU937" s="62">
        <f ca="1">IF(AND(AQ937+AS937&gt;0,AR937+AT937&gt;0),COUNTIF(AU$6:AU936,"&gt;0")+1,0)</f>
        <v>0</v>
      </c>
    </row>
    <row r="938" spans="40:47">
      <c r="AN938" s="62">
        <v>26</v>
      </c>
      <c r="AO938" s="62">
        <v>3</v>
      </c>
      <c r="AP938" s="62">
        <v>9</v>
      </c>
      <c r="AQ938" s="64">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62">
        <f ca="1">COUNTIF(INDIRECT("H"&amp;(ROW()+12*(($AN938-1)*3+$AO938)-ROW())/12+5):INDIRECT("S"&amp;(ROW()+12*(($AN938-1)*3+$AO938)-ROW())/12+5),AQ938)</f>
        <v>0</v>
      </c>
      <c r="AS938" s="64">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62">
        <f ca="1">COUNTIF(INDIRECT("U"&amp;(ROW()+12*(($AN938-1)*3+$AO938)-ROW())/12+5):INDIRECT("AF"&amp;(ROW()+12*(($AN938-1)*3+$AO938)-ROW())/12+5),AS938)</f>
        <v>0</v>
      </c>
      <c r="AU938" s="62">
        <f ca="1">IF(AND(AQ938+AS938&gt;0,AR938+AT938&gt;0),COUNTIF(AU$6:AU937,"&gt;0")+1,0)</f>
        <v>0</v>
      </c>
    </row>
    <row r="939" spans="40:47">
      <c r="AN939" s="62">
        <v>26</v>
      </c>
      <c r="AO939" s="62">
        <v>3</v>
      </c>
      <c r="AP939" s="62">
        <v>10</v>
      </c>
      <c r="AQ939" s="64">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62">
        <f ca="1">COUNTIF(INDIRECT("H"&amp;(ROW()+12*(($AN939-1)*3+$AO939)-ROW())/12+5):INDIRECT("S"&amp;(ROW()+12*(($AN939-1)*3+$AO939)-ROW())/12+5),AQ939)</f>
        <v>0</v>
      </c>
      <c r="AS939" s="64">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62">
        <f ca="1">COUNTIF(INDIRECT("U"&amp;(ROW()+12*(($AN939-1)*3+$AO939)-ROW())/12+5):INDIRECT("AF"&amp;(ROW()+12*(($AN939-1)*3+$AO939)-ROW())/12+5),AS939)</f>
        <v>0</v>
      </c>
      <c r="AU939" s="62">
        <f ca="1">IF(AND(AQ939+AS939&gt;0,AR939+AT939&gt;0),COUNTIF(AU$6:AU938,"&gt;0")+1,0)</f>
        <v>0</v>
      </c>
    </row>
    <row r="940" spans="40:47">
      <c r="AN940" s="62">
        <v>26</v>
      </c>
      <c r="AO940" s="62">
        <v>3</v>
      </c>
      <c r="AP940" s="62">
        <v>11</v>
      </c>
      <c r="AQ940" s="64">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62">
        <f ca="1">COUNTIF(INDIRECT("H"&amp;(ROW()+12*(($AN940-1)*3+$AO940)-ROW())/12+5):INDIRECT("S"&amp;(ROW()+12*(($AN940-1)*3+$AO940)-ROW())/12+5),AQ940)</f>
        <v>0</v>
      </c>
      <c r="AS940" s="64">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62">
        <f ca="1">COUNTIF(INDIRECT("U"&amp;(ROW()+12*(($AN940-1)*3+$AO940)-ROW())/12+5):INDIRECT("AF"&amp;(ROW()+12*(($AN940-1)*3+$AO940)-ROW())/12+5),AS940)</f>
        <v>0</v>
      </c>
      <c r="AU940" s="62">
        <f ca="1">IF(AND(AQ940+AS940&gt;0,AR940+AT940&gt;0),COUNTIF(AU$6:AU939,"&gt;0")+1,0)</f>
        <v>0</v>
      </c>
    </row>
    <row r="941" spans="40:47">
      <c r="AN941" s="62">
        <v>26</v>
      </c>
      <c r="AO941" s="62">
        <v>3</v>
      </c>
      <c r="AP941" s="62">
        <v>12</v>
      </c>
      <c r="AQ941" s="64">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62">
        <f ca="1">COUNTIF(INDIRECT("H"&amp;(ROW()+12*(($AN941-1)*3+$AO941)-ROW())/12+5):INDIRECT("S"&amp;(ROW()+12*(($AN941-1)*3+$AO941)-ROW())/12+5),AQ941)</f>
        <v>0</v>
      </c>
      <c r="AS941" s="64">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62">
        <f ca="1">COUNTIF(INDIRECT("U"&amp;(ROW()+12*(($AN941-1)*3+$AO941)-ROW())/12+5):INDIRECT("AF"&amp;(ROW()+12*(($AN941-1)*3+$AO941)-ROW())/12+5),AS941)</f>
        <v>0</v>
      </c>
      <c r="AU941" s="62">
        <f ca="1">IF(AND(AQ941+AS941&gt;0,AR941+AT941&gt;0),COUNTIF(AU$6:AU940,"&gt;0")+1,0)</f>
        <v>0</v>
      </c>
    </row>
    <row r="942" spans="40:47">
      <c r="AN942" s="62">
        <v>27</v>
      </c>
      <c r="AO942" s="62">
        <v>1</v>
      </c>
      <c r="AP942" s="62">
        <v>1</v>
      </c>
      <c r="AQ942" s="64">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62">
        <f ca="1">COUNTIF(INDIRECT("H"&amp;(ROW()+12*(($AN942-1)*3+$AO942)-ROW())/12+5):INDIRECT("S"&amp;(ROW()+12*(($AN942-1)*3+$AO942)-ROW())/12+5),AQ942)</f>
        <v>0</v>
      </c>
      <c r="AS942" s="64">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62">
        <f ca="1">COUNTIF(INDIRECT("U"&amp;(ROW()+12*(($AN942-1)*3+$AO942)-ROW())/12+5):INDIRECT("AF"&amp;(ROW()+12*(($AN942-1)*3+$AO942)-ROW())/12+5),AS942)</f>
        <v>0</v>
      </c>
      <c r="AU942" s="62">
        <f ca="1">IF(AND(AQ942+AS942&gt;0,AR942+AT942&gt;0),COUNTIF(AU$6:AU941,"&gt;0")+1,0)</f>
        <v>0</v>
      </c>
    </row>
    <row r="943" spans="40:47">
      <c r="AN943" s="62">
        <v>27</v>
      </c>
      <c r="AO943" s="62">
        <v>1</v>
      </c>
      <c r="AP943" s="62">
        <v>2</v>
      </c>
      <c r="AQ943" s="64">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62">
        <f ca="1">COUNTIF(INDIRECT("H"&amp;(ROW()+12*(($AN943-1)*3+$AO943)-ROW())/12+5):INDIRECT("S"&amp;(ROW()+12*(($AN943-1)*3+$AO943)-ROW())/12+5),AQ943)</f>
        <v>0</v>
      </c>
      <c r="AS943" s="64">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62">
        <f ca="1">COUNTIF(INDIRECT("U"&amp;(ROW()+12*(($AN943-1)*3+$AO943)-ROW())/12+5):INDIRECT("AF"&amp;(ROW()+12*(($AN943-1)*3+$AO943)-ROW())/12+5),AS943)</f>
        <v>0</v>
      </c>
      <c r="AU943" s="62">
        <f ca="1">IF(AND(AQ943+AS943&gt;0,AR943+AT943&gt;0),COUNTIF(AU$6:AU942,"&gt;0")+1,0)</f>
        <v>0</v>
      </c>
    </row>
    <row r="944" spans="40:47">
      <c r="AN944" s="62">
        <v>27</v>
      </c>
      <c r="AO944" s="62">
        <v>1</v>
      </c>
      <c r="AP944" s="62">
        <v>3</v>
      </c>
      <c r="AQ944" s="64">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62">
        <f ca="1">COUNTIF(INDIRECT("H"&amp;(ROW()+12*(($AN944-1)*3+$AO944)-ROW())/12+5):INDIRECT("S"&amp;(ROW()+12*(($AN944-1)*3+$AO944)-ROW())/12+5),AQ944)</f>
        <v>0</v>
      </c>
      <c r="AS944" s="64">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62">
        <f ca="1">COUNTIF(INDIRECT("U"&amp;(ROW()+12*(($AN944-1)*3+$AO944)-ROW())/12+5):INDIRECT("AF"&amp;(ROW()+12*(($AN944-1)*3+$AO944)-ROW())/12+5),AS944)</f>
        <v>0</v>
      </c>
      <c r="AU944" s="62">
        <f ca="1">IF(AND(AQ944+AS944&gt;0,AR944+AT944&gt;0),COUNTIF(AU$6:AU943,"&gt;0")+1,0)</f>
        <v>0</v>
      </c>
    </row>
    <row r="945" spans="40:47">
      <c r="AN945" s="62">
        <v>27</v>
      </c>
      <c r="AO945" s="62">
        <v>1</v>
      </c>
      <c r="AP945" s="62">
        <v>4</v>
      </c>
      <c r="AQ945" s="64">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62">
        <f ca="1">COUNTIF(INDIRECT("H"&amp;(ROW()+12*(($AN945-1)*3+$AO945)-ROW())/12+5):INDIRECT("S"&amp;(ROW()+12*(($AN945-1)*3+$AO945)-ROW())/12+5),AQ945)</f>
        <v>0</v>
      </c>
      <c r="AS945" s="64">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62">
        <f ca="1">COUNTIF(INDIRECT("U"&amp;(ROW()+12*(($AN945-1)*3+$AO945)-ROW())/12+5):INDIRECT("AF"&amp;(ROW()+12*(($AN945-1)*3+$AO945)-ROW())/12+5),AS945)</f>
        <v>0</v>
      </c>
      <c r="AU945" s="62">
        <f ca="1">IF(AND(AQ945+AS945&gt;0,AR945+AT945&gt;0),COUNTIF(AU$6:AU944,"&gt;0")+1,0)</f>
        <v>0</v>
      </c>
    </row>
    <row r="946" spans="40:47">
      <c r="AN946" s="62">
        <v>27</v>
      </c>
      <c r="AO946" s="62">
        <v>1</v>
      </c>
      <c r="AP946" s="62">
        <v>5</v>
      </c>
      <c r="AQ946" s="64">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62">
        <f ca="1">COUNTIF(INDIRECT("H"&amp;(ROW()+12*(($AN946-1)*3+$AO946)-ROW())/12+5):INDIRECT("S"&amp;(ROW()+12*(($AN946-1)*3+$AO946)-ROW())/12+5),AQ946)</f>
        <v>0</v>
      </c>
      <c r="AS946" s="64">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62">
        <f ca="1">COUNTIF(INDIRECT("U"&amp;(ROW()+12*(($AN946-1)*3+$AO946)-ROW())/12+5):INDIRECT("AF"&amp;(ROW()+12*(($AN946-1)*3+$AO946)-ROW())/12+5),AS946)</f>
        <v>0</v>
      </c>
      <c r="AU946" s="62">
        <f ca="1">IF(AND(AQ946+AS946&gt;0,AR946+AT946&gt;0),COUNTIF(AU$6:AU945,"&gt;0")+1,0)</f>
        <v>0</v>
      </c>
    </row>
    <row r="947" spans="40:47">
      <c r="AN947" s="62">
        <v>27</v>
      </c>
      <c r="AO947" s="62">
        <v>1</v>
      </c>
      <c r="AP947" s="62">
        <v>6</v>
      </c>
      <c r="AQ947" s="64">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62">
        <f ca="1">COUNTIF(INDIRECT("H"&amp;(ROW()+12*(($AN947-1)*3+$AO947)-ROW())/12+5):INDIRECT("S"&amp;(ROW()+12*(($AN947-1)*3+$AO947)-ROW())/12+5),AQ947)</f>
        <v>0</v>
      </c>
      <c r="AS947" s="64">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62">
        <f ca="1">COUNTIF(INDIRECT("U"&amp;(ROW()+12*(($AN947-1)*3+$AO947)-ROW())/12+5):INDIRECT("AF"&amp;(ROW()+12*(($AN947-1)*3+$AO947)-ROW())/12+5),AS947)</f>
        <v>0</v>
      </c>
      <c r="AU947" s="62">
        <f ca="1">IF(AND(AQ947+AS947&gt;0,AR947+AT947&gt;0),COUNTIF(AU$6:AU946,"&gt;0")+1,0)</f>
        <v>0</v>
      </c>
    </row>
    <row r="948" spans="40:47">
      <c r="AN948" s="62">
        <v>27</v>
      </c>
      <c r="AO948" s="62">
        <v>1</v>
      </c>
      <c r="AP948" s="62">
        <v>7</v>
      </c>
      <c r="AQ948" s="64">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62">
        <f ca="1">COUNTIF(INDIRECT("H"&amp;(ROW()+12*(($AN948-1)*3+$AO948)-ROW())/12+5):INDIRECT("S"&amp;(ROW()+12*(($AN948-1)*3+$AO948)-ROW())/12+5),AQ948)</f>
        <v>0</v>
      </c>
      <c r="AS948" s="64">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62">
        <f ca="1">COUNTIF(INDIRECT("U"&amp;(ROW()+12*(($AN948-1)*3+$AO948)-ROW())/12+5):INDIRECT("AF"&amp;(ROW()+12*(($AN948-1)*3+$AO948)-ROW())/12+5),AS948)</f>
        <v>0</v>
      </c>
      <c r="AU948" s="62">
        <f ca="1">IF(AND(AQ948+AS948&gt;0,AR948+AT948&gt;0),COUNTIF(AU$6:AU947,"&gt;0")+1,0)</f>
        <v>0</v>
      </c>
    </row>
    <row r="949" spans="40:47">
      <c r="AN949" s="62">
        <v>27</v>
      </c>
      <c r="AO949" s="62">
        <v>1</v>
      </c>
      <c r="AP949" s="62">
        <v>8</v>
      </c>
      <c r="AQ949" s="64">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62">
        <f ca="1">COUNTIF(INDIRECT("H"&amp;(ROW()+12*(($AN949-1)*3+$AO949)-ROW())/12+5):INDIRECT("S"&amp;(ROW()+12*(($AN949-1)*3+$AO949)-ROW())/12+5),AQ949)</f>
        <v>0</v>
      </c>
      <c r="AS949" s="64">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62">
        <f ca="1">COUNTIF(INDIRECT("U"&amp;(ROW()+12*(($AN949-1)*3+$AO949)-ROW())/12+5):INDIRECT("AF"&amp;(ROW()+12*(($AN949-1)*3+$AO949)-ROW())/12+5),AS949)</f>
        <v>0</v>
      </c>
      <c r="AU949" s="62">
        <f ca="1">IF(AND(AQ949+AS949&gt;0,AR949+AT949&gt;0),COUNTIF(AU$6:AU948,"&gt;0")+1,0)</f>
        <v>0</v>
      </c>
    </row>
    <row r="950" spans="40:47">
      <c r="AN950" s="62">
        <v>27</v>
      </c>
      <c r="AO950" s="62">
        <v>1</v>
      </c>
      <c r="AP950" s="62">
        <v>9</v>
      </c>
      <c r="AQ950" s="64">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62">
        <f ca="1">COUNTIF(INDIRECT("H"&amp;(ROW()+12*(($AN950-1)*3+$AO950)-ROW())/12+5):INDIRECT("S"&amp;(ROW()+12*(($AN950-1)*3+$AO950)-ROW())/12+5),AQ950)</f>
        <v>0</v>
      </c>
      <c r="AS950" s="64">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62">
        <f ca="1">COUNTIF(INDIRECT("U"&amp;(ROW()+12*(($AN950-1)*3+$AO950)-ROW())/12+5):INDIRECT("AF"&amp;(ROW()+12*(($AN950-1)*3+$AO950)-ROW())/12+5),AS950)</f>
        <v>0</v>
      </c>
      <c r="AU950" s="62">
        <f ca="1">IF(AND(AQ950+AS950&gt;0,AR950+AT950&gt;0),COUNTIF(AU$6:AU949,"&gt;0")+1,0)</f>
        <v>0</v>
      </c>
    </row>
    <row r="951" spans="40:47">
      <c r="AN951" s="62">
        <v>27</v>
      </c>
      <c r="AO951" s="62">
        <v>1</v>
      </c>
      <c r="AP951" s="62">
        <v>10</v>
      </c>
      <c r="AQ951" s="64">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62">
        <f ca="1">COUNTIF(INDIRECT("H"&amp;(ROW()+12*(($AN951-1)*3+$AO951)-ROW())/12+5):INDIRECT("S"&amp;(ROW()+12*(($AN951-1)*3+$AO951)-ROW())/12+5),AQ951)</f>
        <v>0</v>
      </c>
      <c r="AS951" s="64">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62">
        <f ca="1">COUNTIF(INDIRECT("U"&amp;(ROW()+12*(($AN951-1)*3+$AO951)-ROW())/12+5):INDIRECT("AF"&amp;(ROW()+12*(($AN951-1)*3+$AO951)-ROW())/12+5),AS951)</f>
        <v>0</v>
      </c>
      <c r="AU951" s="62">
        <f ca="1">IF(AND(AQ951+AS951&gt;0,AR951+AT951&gt;0),COUNTIF(AU$6:AU950,"&gt;0")+1,0)</f>
        <v>0</v>
      </c>
    </row>
    <row r="952" spans="40:47">
      <c r="AN952" s="62">
        <v>27</v>
      </c>
      <c r="AO952" s="62">
        <v>1</v>
      </c>
      <c r="AP952" s="62">
        <v>11</v>
      </c>
      <c r="AQ952" s="64">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62">
        <f ca="1">COUNTIF(INDIRECT("H"&amp;(ROW()+12*(($AN952-1)*3+$AO952)-ROW())/12+5):INDIRECT("S"&amp;(ROW()+12*(($AN952-1)*3+$AO952)-ROW())/12+5),AQ952)</f>
        <v>0</v>
      </c>
      <c r="AS952" s="64">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62">
        <f ca="1">COUNTIF(INDIRECT("U"&amp;(ROW()+12*(($AN952-1)*3+$AO952)-ROW())/12+5):INDIRECT("AF"&amp;(ROW()+12*(($AN952-1)*3+$AO952)-ROW())/12+5),AS952)</f>
        <v>0</v>
      </c>
      <c r="AU952" s="62">
        <f ca="1">IF(AND(AQ952+AS952&gt;0,AR952+AT952&gt;0),COUNTIF(AU$6:AU951,"&gt;0")+1,0)</f>
        <v>0</v>
      </c>
    </row>
    <row r="953" spans="40:47">
      <c r="AN953" s="62">
        <v>27</v>
      </c>
      <c r="AO953" s="62">
        <v>1</v>
      </c>
      <c r="AP953" s="62">
        <v>12</v>
      </c>
      <c r="AQ953" s="64">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62">
        <f ca="1">COUNTIF(INDIRECT("H"&amp;(ROW()+12*(($AN953-1)*3+$AO953)-ROW())/12+5):INDIRECT("S"&amp;(ROW()+12*(($AN953-1)*3+$AO953)-ROW())/12+5),AQ953)</f>
        <v>0</v>
      </c>
      <c r="AS953" s="64">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62">
        <f ca="1">COUNTIF(INDIRECT("U"&amp;(ROW()+12*(($AN953-1)*3+$AO953)-ROW())/12+5):INDIRECT("AF"&amp;(ROW()+12*(($AN953-1)*3+$AO953)-ROW())/12+5),AS953)</f>
        <v>0</v>
      </c>
      <c r="AU953" s="62">
        <f ca="1">IF(AND(AQ953+AS953&gt;0,AR953+AT953&gt;0),COUNTIF(AU$6:AU952,"&gt;0")+1,0)</f>
        <v>0</v>
      </c>
    </row>
    <row r="954" spans="40:47">
      <c r="AN954" s="62">
        <v>27</v>
      </c>
      <c r="AO954" s="62">
        <v>2</v>
      </c>
      <c r="AP954" s="62">
        <v>1</v>
      </c>
      <c r="AQ954" s="64">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62">
        <f ca="1">COUNTIF(INDIRECT("H"&amp;(ROW()+12*(($AN954-1)*3+$AO954)-ROW())/12+5):INDIRECT("S"&amp;(ROW()+12*(($AN954-1)*3+$AO954)-ROW())/12+5),AQ954)</f>
        <v>0</v>
      </c>
      <c r="AS954" s="64">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62">
        <f ca="1">COUNTIF(INDIRECT("U"&amp;(ROW()+12*(($AN954-1)*3+$AO954)-ROW())/12+5):INDIRECT("AF"&amp;(ROW()+12*(($AN954-1)*3+$AO954)-ROW())/12+5),AS954)</f>
        <v>0</v>
      </c>
      <c r="AU954" s="62">
        <f ca="1">IF(AND(AQ954+AS954&gt;0,AR954+AT954&gt;0),COUNTIF(AU$6:AU953,"&gt;0")+1,0)</f>
        <v>0</v>
      </c>
    </row>
    <row r="955" spans="40:47">
      <c r="AN955" s="62">
        <v>27</v>
      </c>
      <c r="AO955" s="62">
        <v>2</v>
      </c>
      <c r="AP955" s="62">
        <v>2</v>
      </c>
      <c r="AQ955" s="64">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62">
        <f ca="1">COUNTIF(INDIRECT("H"&amp;(ROW()+12*(($AN955-1)*3+$AO955)-ROW())/12+5):INDIRECT("S"&amp;(ROW()+12*(($AN955-1)*3+$AO955)-ROW())/12+5),AQ955)</f>
        <v>0</v>
      </c>
      <c r="AS955" s="64">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62">
        <f ca="1">COUNTIF(INDIRECT("U"&amp;(ROW()+12*(($AN955-1)*3+$AO955)-ROW())/12+5):INDIRECT("AF"&amp;(ROW()+12*(($AN955-1)*3+$AO955)-ROW())/12+5),AS955)</f>
        <v>0</v>
      </c>
      <c r="AU955" s="62">
        <f ca="1">IF(AND(AQ955+AS955&gt;0,AR955+AT955&gt;0),COUNTIF(AU$6:AU954,"&gt;0")+1,0)</f>
        <v>0</v>
      </c>
    </row>
    <row r="956" spans="40:47">
      <c r="AN956" s="62">
        <v>27</v>
      </c>
      <c r="AO956" s="62">
        <v>2</v>
      </c>
      <c r="AP956" s="62">
        <v>3</v>
      </c>
      <c r="AQ956" s="64">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62">
        <f ca="1">COUNTIF(INDIRECT("H"&amp;(ROW()+12*(($AN956-1)*3+$AO956)-ROW())/12+5):INDIRECT("S"&amp;(ROW()+12*(($AN956-1)*3+$AO956)-ROW())/12+5),AQ956)</f>
        <v>0</v>
      </c>
      <c r="AS956" s="64">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62">
        <f ca="1">COUNTIF(INDIRECT("U"&amp;(ROW()+12*(($AN956-1)*3+$AO956)-ROW())/12+5):INDIRECT("AF"&amp;(ROW()+12*(($AN956-1)*3+$AO956)-ROW())/12+5),AS956)</f>
        <v>0</v>
      </c>
      <c r="AU956" s="62">
        <f ca="1">IF(AND(AQ956+AS956&gt;0,AR956+AT956&gt;0),COUNTIF(AU$6:AU955,"&gt;0")+1,0)</f>
        <v>0</v>
      </c>
    </row>
    <row r="957" spans="40:47">
      <c r="AN957" s="62">
        <v>27</v>
      </c>
      <c r="AO957" s="62">
        <v>2</v>
      </c>
      <c r="AP957" s="62">
        <v>4</v>
      </c>
      <c r="AQ957" s="64">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62">
        <f ca="1">COUNTIF(INDIRECT("H"&amp;(ROW()+12*(($AN957-1)*3+$AO957)-ROW())/12+5):INDIRECT("S"&amp;(ROW()+12*(($AN957-1)*3+$AO957)-ROW())/12+5),AQ957)</f>
        <v>0</v>
      </c>
      <c r="AS957" s="64">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62">
        <f ca="1">COUNTIF(INDIRECT("U"&amp;(ROW()+12*(($AN957-1)*3+$AO957)-ROW())/12+5):INDIRECT("AF"&amp;(ROW()+12*(($AN957-1)*3+$AO957)-ROW())/12+5),AS957)</f>
        <v>0</v>
      </c>
      <c r="AU957" s="62">
        <f ca="1">IF(AND(AQ957+AS957&gt;0,AR957+AT957&gt;0),COUNTIF(AU$6:AU956,"&gt;0")+1,0)</f>
        <v>0</v>
      </c>
    </row>
    <row r="958" spans="40:47">
      <c r="AN958" s="62">
        <v>27</v>
      </c>
      <c r="AO958" s="62">
        <v>2</v>
      </c>
      <c r="AP958" s="62">
        <v>5</v>
      </c>
      <c r="AQ958" s="64">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62">
        <f ca="1">COUNTIF(INDIRECT("H"&amp;(ROW()+12*(($AN958-1)*3+$AO958)-ROW())/12+5):INDIRECT("S"&amp;(ROW()+12*(($AN958-1)*3+$AO958)-ROW())/12+5),AQ958)</f>
        <v>0</v>
      </c>
      <c r="AS958" s="64">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62">
        <f ca="1">COUNTIF(INDIRECT("U"&amp;(ROW()+12*(($AN958-1)*3+$AO958)-ROW())/12+5):INDIRECT("AF"&amp;(ROW()+12*(($AN958-1)*3+$AO958)-ROW())/12+5),AS958)</f>
        <v>0</v>
      </c>
      <c r="AU958" s="62">
        <f ca="1">IF(AND(AQ958+AS958&gt;0,AR958+AT958&gt;0),COUNTIF(AU$6:AU957,"&gt;0")+1,0)</f>
        <v>0</v>
      </c>
    </row>
    <row r="959" spans="40:47">
      <c r="AN959" s="62">
        <v>27</v>
      </c>
      <c r="AO959" s="62">
        <v>2</v>
      </c>
      <c r="AP959" s="62">
        <v>6</v>
      </c>
      <c r="AQ959" s="64">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62">
        <f ca="1">COUNTIF(INDIRECT("H"&amp;(ROW()+12*(($AN959-1)*3+$AO959)-ROW())/12+5):INDIRECT("S"&amp;(ROW()+12*(($AN959-1)*3+$AO959)-ROW())/12+5),AQ959)</f>
        <v>0</v>
      </c>
      <c r="AS959" s="64">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62">
        <f ca="1">COUNTIF(INDIRECT("U"&amp;(ROW()+12*(($AN959-1)*3+$AO959)-ROW())/12+5):INDIRECT("AF"&amp;(ROW()+12*(($AN959-1)*3+$AO959)-ROW())/12+5),AS959)</f>
        <v>0</v>
      </c>
      <c r="AU959" s="62">
        <f ca="1">IF(AND(AQ959+AS959&gt;0,AR959+AT959&gt;0),COUNTIF(AU$6:AU958,"&gt;0")+1,0)</f>
        <v>0</v>
      </c>
    </row>
    <row r="960" spans="40:47">
      <c r="AN960" s="62">
        <v>27</v>
      </c>
      <c r="AO960" s="62">
        <v>2</v>
      </c>
      <c r="AP960" s="62">
        <v>7</v>
      </c>
      <c r="AQ960" s="64">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62">
        <f ca="1">COUNTIF(INDIRECT("H"&amp;(ROW()+12*(($AN960-1)*3+$AO960)-ROW())/12+5):INDIRECT("S"&amp;(ROW()+12*(($AN960-1)*3+$AO960)-ROW())/12+5),AQ960)</f>
        <v>0</v>
      </c>
      <c r="AS960" s="64">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62">
        <f ca="1">COUNTIF(INDIRECT("U"&amp;(ROW()+12*(($AN960-1)*3+$AO960)-ROW())/12+5):INDIRECT("AF"&amp;(ROW()+12*(($AN960-1)*3+$AO960)-ROW())/12+5),AS960)</f>
        <v>0</v>
      </c>
      <c r="AU960" s="62">
        <f ca="1">IF(AND(AQ960+AS960&gt;0,AR960+AT960&gt;0),COUNTIF(AU$6:AU959,"&gt;0")+1,0)</f>
        <v>0</v>
      </c>
    </row>
    <row r="961" spans="40:47">
      <c r="AN961" s="62">
        <v>27</v>
      </c>
      <c r="AO961" s="62">
        <v>2</v>
      </c>
      <c r="AP961" s="62">
        <v>8</v>
      </c>
      <c r="AQ961" s="64">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62">
        <f ca="1">COUNTIF(INDIRECT("H"&amp;(ROW()+12*(($AN961-1)*3+$AO961)-ROW())/12+5):INDIRECT("S"&amp;(ROW()+12*(($AN961-1)*3+$AO961)-ROW())/12+5),AQ961)</f>
        <v>0</v>
      </c>
      <c r="AS961" s="64">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62">
        <f ca="1">COUNTIF(INDIRECT("U"&amp;(ROW()+12*(($AN961-1)*3+$AO961)-ROW())/12+5):INDIRECT("AF"&amp;(ROW()+12*(($AN961-1)*3+$AO961)-ROW())/12+5),AS961)</f>
        <v>0</v>
      </c>
      <c r="AU961" s="62">
        <f ca="1">IF(AND(AQ961+AS961&gt;0,AR961+AT961&gt;0),COUNTIF(AU$6:AU960,"&gt;0")+1,0)</f>
        <v>0</v>
      </c>
    </row>
    <row r="962" spans="40:47">
      <c r="AN962" s="62">
        <v>27</v>
      </c>
      <c r="AO962" s="62">
        <v>2</v>
      </c>
      <c r="AP962" s="62">
        <v>9</v>
      </c>
      <c r="AQ962" s="64">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62">
        <f ca="1">COUNTIF(INDIRECT("H"&amp;(ROW()+12*(($AN962-1)*3+$AO962)-ROW())/12+5):INDIRECT("S"&amp;(ROW()+12*(($AN962-1)*3+$AO962)-ROW())/12+5),AQ962)</f>
        <v>0</v>
      </c>
      <c r="AS962" s="64">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62">
        <f ca="1">COUNTIF(INDIRECT("U"&amp;(ROW()+12*(($AN962-1)*3+$AO962)-ROW())/12+5):INDIRECT("AF"&amp;(ROW()+12*(($AN962-1)*3+$AO962)-ROW())/12+5),AS962)</f>
        <v>0</v>
      </c>
      <c r="AU962" s="62">
        <f ca="1">IF(AND(AQ962+AS962&gt;0,AR962+AT962&gt;0),COUNTIF(AU$6:AU961,"&gt;0")+1,0)</f>
        <v>0</v>
      </c>
    </row>
    <row r="963" spans="40:47">
      <c r="AN963" s="62">
        <v>27</v>
      </c>
      <c r="AO963" s="62">
        <v>2</v>
      </c>
      <c r="AP963" s="62">
        <v>10</v>
      </c>
      <c r="AQ963" s="64">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62">
        <f ca="1">COUNTIF(INDIRECT("H"&amp;(ROW()+12*(($AN963-1)*3+$AO963)-ROW())/12+5):INDIRECT("S"&amp;(ROW()+12*(($AN963-1)*3+$AO963)-ROW())/12+5),AQ963)</f>
        <v>0</v>
      </c>
      <c r="AS963" s="64">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62">
        <f ca="1">COUNTIF(INDIRECT("U"&amp;(ROW()+12*(($AN963-1)*3+$AO963)-ROW())/12+5):INDIRECT("AF"&amp;(ROW()+12*(($AN963-1)*3+$AO963)-ROW())/12+5),AS963)</f>
        <v>0</v>
      </c>
      <c r="AU963" s="62">
        <f ca="1">IF(AND(AQ963+AS963&gt;0,AR963+AT963&gt;0),COUNTIF(AU$6:AU962,"&gt;0")+1,0)</f>
        <v>0</v>
      </c>
    </row>
    <row r="964" spans="40:47">
      <c r="AN964" s="62">
        <v>27</v>
      </c>
      <c r="AO964" s="62">
        <v>2</v>
      </c>
      <c r="AP964" s="62">
        <v>11</v>
      </c>
      <c r="AQ964" s="64">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62">
        <f ca="1">COUNTIF(INDIRECT("H"&amp;(ROW()+12*(($AN964-1)*3+$AO964)-ROW())/12+5):INDIRECT("S"&amp;(ROW()+12*(($AN964-1)*3+$AO964)-ROW())/12+5),AQ964)</f>
        <v>0</v>
      </c>
      <c r="AS964" s="64">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62">
        <f ca="1">COUNTIF(INDIRECT("U"&amp;(ROW()+12*(($AN964-1)*3+$AO964)-ROW())/12+5):INDIRECT("AF"&amp;(ROW()+12*(($AN964-1)*3+$AO964)-ROW())/12+5),AS964)</f>
        <v>0</v>
      </c>
      <c r="AU964" s="62">
        <f ca="1">IF(AND(AQ964+AS964&gt;0,AR964+AT964&gt;0),COUNTIF(AU$6:AU963,"&gt;0")+1,0)</f>
        <v>0</v>
      </c>
    </row>
    <row r="965" spans="40:47">
      <c r="AN965" s="62">
        <v>27</v>
      </c>
      <c r="AO965" s="62">
        <v>2</v>
      </c>
      <c r="AP965" s="62">
        <v>12</v>
      </c>
      <c r="AQ965" s="64">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62">
        <f ca="1">COUNTIF(INDIRECT("H"&amp;(ROW()+12*(($AN965-1)*3+$AO965)-ROW())/12+5):INDIRECT("S"&amp;(ROW()+12*(($AN965-1)*3+$AO965)-ROW())/12+5),AQ965)</f>
        <v>0</v>
      </c>
      <c r="AS965" s="64">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62">
        <f ca="1">COUNTIF(INDIRECT("U"&amp;(ROW()+12*(($AN965-1)*3+$AO965)-ROW())/12+5):INDIRECT("AF"&amp;(ROW()+12*(($AN965-1)*3+$AO965)-ROW())/12+5),AS965)</f>
        <v>0</v>
      </c>
      <c r="AU965" s="62">
        <f ca="1">IF(AND(AQ965+AS965&gt;0,AR965+AT965&gt;0),COUNTIF(AU$6:AU964,"&gt;0")+1,0)</f>
        <v>0</v>
      </c>
    </row>
    <row r="966" spans="40:47">
      <c r="AN966" s="62">
        <v>27</v>
      </c>
      <c r="AO966" s="62">
        <v>3</v>
      </c>
      <c r="AP966" s="62">
        <v>1</v>
      </c>
      <c r="AQ966" s="64">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62">
        <f ca="1">COUNTIF(INDIRECT("H"&amp;(ROW()+12*(($AN966-1)*3+$AO966)-ROW())/12+5):INDIRECT("S"&amp;(ROW()+12*(($AN966-1)*3+$AO966)-ROW())/12+5),AQ966)</f>
        <v>0</v>
      </c>
      <c r="AS966" s="64">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62">
        <f ca="1">COUNTIF(INDIRECT("U"&amp;(ROW()+12*(($AN966-1)*3+$AO966)-ROW())/12+5):INDIRECT("AF"&amp;(ROW()+12*(($AN966-1)*3+$AO966)-ROW())/12+5),AS966)</f>
        <v>0</v>
      </c>
      <c r="AU966" s="62">
        <f ca="1">IF(AND(AQ966+AS966&gt;0,AR966+AT966&gt;0),COUNTIF(AU$6:AU965,"&gt;0")+1,0)</f>
        <v>0</v>
      </c>
    </row>
    <row r="967" spans="40:47">
      <c r="AN967" s="62">
        <v>27</v>
      </c>
      <c r="AO967" s="62">
        <v>3</v>
      </c>
      <c r="AP967" s="62">
        <v>2</v>
      </c>
      <c r="AQ967" s="64">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62">
        <f ca="1">COUNTIF(INDIRECT("H"&amp;(ROW()+12*(($AN967-1)*3+$AO967)-ROW())/12+5):INDIRECT("S"&amp;(ROW()+12*(($AN967-1)*3+$AO967)-ROW())/12+5),AQ967)</f>
        <v>0</v>
      </c>
      <c r="AS967" s="64">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62">
        <f ca="1">COUNTIF(INDIRECT("U"&amp;(ROW()+12*(($AN967-1)*3+$AO967)-ROW())/12+5):INDIRECT("AF"&amp;(ROW()+12*(($AN967-1)*3+$AO967)-ROW())/12+5),AS967)</f>
        <v>0</v>
      </c>
      <c r="AU967" s="62">
        <f ca="1">IF(AND(AQ967+AS967&gt;0,AR967+AT967&gt;0),COUNTIF(AU$6:AU966,"&gt;0")+1,0)</f>
        <v>0</v>
      </c>
    </row>
    <row r="968" spans="40:47">
      <c r="AN968" s="62">
        <v>27</v>
      </c>
      <c r="AO968" s="62">
        <v>3</v>
      </c>
      <c r="AP968" s="62">
        <v>3</v>
      </c>
      <c r="AQ968" s="64">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62">
        <f ca="1">COUNTIF(INDIRECT("H"&amp;(ROW()+12*(($AN968-1)*3+$AO968)-ROW())/12+5):INDIRECT("S"&amp;(ROW()+12*(($AN968-1)*3+$AO968)-ROW())/12+5),AQ968)</f>
        <v>0</v>
      </c>
      <c r="AS968" s="64">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62">
        <f ca="1">COUNTIF(INDIRECT("U"&amp;(ROW()+12*(($AN968-1)*3+$AO968)-ROW())/12+5):INDIRECT("AF"&amp;(ROW()+12*(($AN968-1)*3+$AO968)-ROW())/12+5),AS968)</f>
        <v>0</v>
      </c>
      <c r="AU968" s="62">
        <f ca="1">IF(AND(AQ968+AS968&gt;0,AR968+AT968&gt;0),COUNTIF(AU$6:AU967,"&gt;0")+1,0)</f>
        <v>0</v>
      </c>
    </row>
    <row r="969" spans="40:47">
      <c r="AN969" s="62">
        <v>27</v>
      </c>
      <c r="AO969" s="62">
        <v>3</v>
      </c>
      <c r="AP969" s="62">
        <v>4</v>
      </c>
      <c r="AQ969" s="64">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62">
        <f ca="1">COUNTIF(INDIRECT("H"&amp;(ROW()+12*(($AN969-1)*3+$AO969)-ROW())/12+5):INDIRECT("S"&amp;(ROW()+12*(($AN969-1)*3+$AO969)-ROW())/12+5),AQ969)</f>
        <v>0</v>
      </c>
      <c r="AS969" s="64">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62">
        <f ca="1">COUNTIF(INDIRECT("U"&amp;(ROW()+12*(($AN969-1)*3+$AO969)-ROW())/12+5):INDIRECT("AF"&amp;(ROW()+12*(($AN969-1)*3+$AO969)-ROW())/12+5),AS969)</f>
        <v>0</v>
      </c>
      <c r="AU969" s="62">
        <f ca="1">IF(AND(AQ969+AS969&gt;0,AR969+AT969&gt;0),COUNTIF(AU$6:AU968,"&gt;0")+1,0)</f>
        <v>0</v>
      </c>
    </row>
    <row r="970" spans="40:47">
      <c r="AN970" s="62">
        <v>27</v>
      </c>
      <c r="AO970" s="62">
        <v>3</v>
      </c>
      <c r="AP970" s="62">
        <v>5</v>
      </c>
      <c r="AQ970" s="64">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62">
        <f ca="1">COUNTIF(INDIRECT("H"&amp;(ROW()+12*(($AN970-1)*3+$AO970)-ROW())/12+5):INDIRECT("S"&amp;(ROW()+12*(($AN970-1)*3+$AO970)-ROW())/12+5),AQ970)</f>
        <v>0</v>
      </c>
      <c r="AS970" s="64">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62">
        <f ca="1">COUNTIF(INDIRECT("U"&amp;(ROW()+12*(($AN970-1)*3+$AO970)-ROW())/12+5):INDIRECT("AF"&amp;(ROW()+12*(($AN970-1)*3+$AO970)-ROW())/12+5),AS970)</f>
        <v>0</v>
      </c>
      <c r="AU970" s="62">
        <f ca="1">IF(AND(AQ970+AS970&gt;0,AR970+AT970&gt;0),COUNTIF(AU$6:AU969,"&gt;0")+1,0)</f>
        <v>0</v>
      </c>
    </row>
    <row r="971" spans="40:47">
      <c r="AN971" s="62">
        <v>27</v>
      </c>
      <c r="AO971" s="62">
        <v>3</v>
      </c>
      <c r="AP971" s="62">
        <v>6</v>
      </c>
      <c r="AQ971" s="64">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62">
        <f ca="1">COUNTIF(INDIRECT("H"&amp;(ROW()+12*(($AN971-1)*3+$AO971)-ROW())/12+5):INDIRECT("S"&amp;(ROW()+12*(($AN971-1)*3+$AO971)-ROW())/12+5),AQ971)</f>
        <v>0</v>
      </c>
      <c r="AS971" s="64">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62">
        <f ca="1">COUNTIF(INDIRECT("U"&amp;(ROW()+12*(($AN971-1)*3+$AO971)-ROW())/12+5):INDIRECT("AF"&amp;(ROW()+12*(($AN971-1)*3+$AO971)-ROW())/12+5),AS971)</f>
        <v>0</v>
      </c>
      <c r="AU971" s="62">
        <f ca="1">IF(AND(AQ971+AS971&gt;0,AR971+AT971&gt;0),COUNTIF(AU$6:AU970,"&gt;0")+1,0)</f>
        <v>0</v>
      </c>
    </row>
    <row r="972" spans="40:47">
      <c r="AN972" s="62">
        <v>27</v>
      </c>
      <c r="AO972" s="62">
        <v>3</v>
      </c>
      <c r="AP972" s="62">
        <v>7</v>
      </c>
      <c r="AQ972" s="64">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62">
        <f ca="1">COUNTIF(INDIRECT("H"&amp;(ROW()+12*(($AN972-1)*3+$AO972)-ROW())/12+5):INDIRECT("S"&amp;(ROW()+12*(($AN972-1)*3+$AO972)-ROW())/12+5),AQ972)</f>
        <v>0</v>
      </c>
      <c r="AS972" s="64">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62">
        <f ca="1">COUNTIF(INDIRECT("U"&amp;(ROW()+12*(($AN972-1)*3+$AO972)-ROW())/12+5):INDIRECT("AF"&amp;(ROW()+12*(($AN972-1)*3+$AO972)-ROW())/12+5),AS972)</f>
        <v>0</v>
      </c>
      <c r="AU972" s="62">
        <f ca="1">IF(AND(AQ972+AS972&gt;0,AR972+AT972&gt;0),COUNTIF(AU$6:AU971,"&gt;0")+1,0)</f>
        <v>0</v>
      </c>
    </row>
    <row r="973" spans="40:47">
      <c r="AN973" s="62">
        <v>27</v>
      </c>
      <c r="AO973" s="62">
        <v>3</v>
      </c>
      <c r="AP973" s="62">
        <v>8</v>
      </c>
      <c r="AQ973" s="64">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62">
        <f ca="1">COUNTIF(INDIRECT("H"&amp;(ROW()+12*(($AN973-1)*3+$AO973)-ROW())/12+5):INDIRECT("S"&amp;(ROW()+12*(($AN973-1)*3+$AO973)-ROW())/12+5),AQ973)</f>
        <v>0</v>
      </c>
      <c r="AS973" s="64">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62">
        <f ca="1">COUNTIF(INDIRECT("U"&amp;(ROW()+12*(($AN973-1)*3+$AO973)-ROW())/12+5):INDIRECT("AF"&amp;(ROW()+12*(($AN973-1)*3+$AO973)-ROW())/12+5),AS973)</f>
        <v>0</v>
      </c>
      <c r="AU973" s="62">
        <f ca="1">IF(AND(AQ973+AS973&gt;0,AR973+AT973&gt;0),COUNTIF(AU$6:AU972,"&gt;0")+1,0)</f>
        <v>0</v>
      </c>
    </row>
    <row r="974" spans="40:47">
      <c r="AN974" s="62">
        <v>27</v>
      </c>
      <c r="AO974" s="62">
        <v>3</v>
      </c>
      <c r="AP974" s="62">
        <v>9</v>
      </c>
      <c r="AQ974" s="64">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62">
        <f ca="1">COUNTIF(INDIRECT("H"&amp;(ROW()+12*(($AN974-1)*3+$AO974)-ROW())/12+5):INDIRECT("S"&amp;(ROW()+12*(($AN974-1)*3+$AO974)-ROW())/12+5),AQ974)</f>
        <v>0</v>
      </c>
      <c r="AS974" s="64">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62">
        <f ca="1">COUNTIF(INDIRECT("U"&amp;(ROW()+12*(($AN974-1)*3+$AO974)-ROW())/12+5):INDIRECT("AF"&amp;(ROW()+12*(($AN974-1)*3+$AO974)-ROW())/12+5),AS974)</f>
        <v>0</v>
      </c>
      <c r="AU974" s="62">
        <f ca="1">IF(AND(AQ974+AS974&gt;0,AR974+AT974&gt;0),COUNTIF(AU$6:AU973,"&gt;0")+1,0)</f>
        <v>0</v>
      </c>
    </row>
    <row r="975" spans="40:47">
      <c r="AN975" s="62">
        <v>27</v>
      </c>
      <c r="AO975" s="62">
        <v>3</v>
      </c>
      <c r="AP975" s="62">
        <v>10</v>
      </c>
      <c r="AQ975" s="64">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62">
        <f ca="1">COUNTIF(INDIRECT("H"&amp;(ROW()+12*(($AN975-1)*3+$AO975)-ROW())/12+5):INDIRECT("S"&amp;(ROW()+12*(($AN975-1)*3+$AO975)-ROW())/12+5),AQ975)</f>
        <v>0</v>
      </c>
      <c r="AS975" s="64">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62">
        <f ca="1">COUNTIF(INDIRECT("U"&amp;(ROW()+12*(($AN975-1)*3+$AO975)-ROW())/12+5):INDIRECT("AF"&amp;(ROW()+12*(($AN975-1)*3+$AO975)-ROW())/12+5),AS975)</f>
        <v>0</v>
      </c>
      <c r="AU975" s="62">
        <f ca="1">IF(AND(AQ975+AS975&gt;0,AR975+AT975&gt;0),COUNTIF(AU$6:AU974,"&gt;0")+1,0)</f>
        <v>0</v>
      </c>
    </row>
    <row r="976" spans="40:47">
      <c r="AN976" s="62">
        <v>27</v>
      </c>
      <c r="AO976" s="62">
        <v>3</v>
      </c>
      <c r="AP976" s="62">
        <v>11</v>
      </c>
      <c r="AQ976" s="64">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62">
        <f ca="1">COUNTIF(INDIRECT("H"&amp;(ROW()+12*(($AN976-1)*3+$AO976)-ROW())/12+5):INDIRECT("S"&amp;(ROW()+12*(($AN976-1)*3+$AO976)-ROW())/12+5),AQ976)</f>
        <v>0</v>
      </c>
      <c r="AS976" s="64">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62">
        <f ca="1">COUNTIF(INDIRECT("U"&amp;(ROW()+12*(($AN976-1)*3+$AO976)-ROW())/12+5):INDIRECT("AF"&amp;(ROW()+12*(($AN976-1)*3+$AO976)-ROW())/12+5),AS976)</f>
        <v>0</v>
      </c>
      <c r="AU976" s="62">
        <f ca="1">IF(AND(AQ976+AS976&gt;0,AR976+AT976&gt;0),COUNTIF(AU$6:AU975,"&gt;0")+1,0)</f>
        <v>0</v>
      </c>
    </row>
    <row r="977" spans="40:47">
      <c r="AN977" s="62">
        <v>27</v>
      </c>
      <c r="AO977" s="62">
        <v>3</v>
      </c>
      <c r="AP977" s="62">
        <v>12</v>
      </c>
      <c r="AQ977" s="64">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62">
        <f ca="1">COUNTIF(INDIRECT("H"&amp;(ROW()+12*(($AN977-1)*3+$AO977)-ROW())/12+5):INDIRECT("S"&amp;(ROW()+12*(($AN977-1)*3+$AO977)-ROW())/12+5),AQ977)</f>
        <v>0</v>
      </c>
      <c r="AS977" s="64">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62">
        <f ca="1">COUNTIF(INDIRECT("U"&amp;(ROW()+12*(($AN977-1)*3+$AO977)-ROW())/12+5):INDIRECT("AF"&amp;(ROW()+12*(($AN977-1)*3+$AO977)-ROW())/12+5),AS977)</f>
        <v>0</v>
      </c>
      <c r="AU977" s="62">
        <f ca="1">IF(AND(AQ977+AS977&gt;0,AR977+AT977&gt;0),COUNTIF(AU$6:AU976,"&gt;0")+1,0)</f>
        <v>0</v>
      </c>
    </row>
    <row r="978" spans="40:47">
      <c r="AN978" s="62">
        <v>28</v>
      </c>
      <c r="AO978" s="62">
        <v>1</v>
      </c>
      <c r="AP978" s="62">
        <v>1</v>
      </c>
      <c r="AQ978" s="64">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62">
        <f ca="1">COUNTIF(INDIRECT("H"&amp;(ROW()+12*(($AN978-1)*3+$AO978)-ROW())/12+5):INDIRECT("S"&amp;(ROW()+12*(($AN978-1)*3+$AO978)-ROW())/12+5),AQ978)</f>
        <v>0</v>
      </c>
      <c r="AS978" s="64">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62">
        <f ca="1">COUNTIF(INDIRECT("U"&amp;(ROW()+12*(($AN978-1)*3+$AO978)-ROW())/12+5):INDIRECT("AF"&amp;(ROW()+12*(($AN978-1)*3+$AO978)-ROW())/12+5),AS978)</f>
        <v>0</v>
      </c>
      <c r="AU978" s="62">
        <f ca="1">IF(AND(AQ978+AS978&gt;0,AR978+AT978&gt;0),COUNTIF(AU$6:AU977,"&gt;0")+1,0)</f>
        <v>0</v>
      </c>
    </row>
    <row r="979" spans="40:47">
      <c r="AN979" s="62">
        <v>28</v>
      </c>
      <c r="AO979" s="62">
        <v>1</v>
      </c>
      <c r="AP979" s="62">
        <v>2</v>
      </c>
      <c r="AQ979" s="64">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62">
        <f ca="1">COUNTIF(INDIRECT("H"&amp;(ROW()+12*(($AN979-1)*3+$AO979)-ROW())/12+5):INDIRECT("S"&amp;(ROW()+12*(($AN979-1)*3+$AO979)-ROW())/12+5),AQ979)</f>
        <v>0</v>
      </c>
      <c r="AS979" s="64">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62">
        <f ca="1">COUNTIF(INDIRECT("U"&amp;(ROW()+12*(($AN979-1)*3+$AO979)-ROW())/12+5):INDIRECT("AF"&amp;(ROW()+12*(($AN979-1)*3+$AO979)-ROW())/12+5),AS979)</f>
        <v>0</v>
      </c>
      <c r="AU979" s="62">
        <f ca="1">IF(AND(AQ979+AS979&gt;0,AR979+AT979&gt;0),COUNTIF(AU$6:AU978,"&gt;0")+1,0)</f>
        <v>0</v>
      </c>
    </row>
    <row r="980" spans="40:47">
      <c r="AN980" s="62">
        <v>28</v>
      </c>
      <c r="AO980" s="62">
        <v>1</v>
      </c>
      <c r="AP980" s="62">
        <v>3</v>
      </c>
      <c r="AQ980" s="64">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62">
        <f ca="1">COUNTIF(INDIRECT("H"&amp;(ROW()+12*(($AN980-1)*3+$AO980)-ROW())/12+5):INDIRECT("S"&amp;(ROW()+12*(($AN980-1)*3+$AO980)-ROW())/12+5),AQ980)</f>
        <v>0</v>
      </c>
      <c r="AS980" s="64">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62">
        <f ca="1">COUNTIF(INDIRECT("U"&amp;(ROW()+12*(($AN980-1)*3+$AO980)-ROW())/12+5):INDIRECT("AF"&amp;(ROW()+12*(($AN980-1)*3+$AO980)-ROW())/12+5),AS980)</f>
        <v>0</v>
      </c>
      <c r="AU980" s="62">
        <f ca="1">IF(AND(AQ980+AS980&gt;0,AR980+AT980&gt;0),COUNTIF(AU$6:AU979,"&gt;0")+1,0)</f>
        <v>0</v>
      </c>
    </row>
    <row r="981" spans="40:47">
      <c r="AN981" s="62">
        <v>28</v>
      </c>
      <c r="AO981" s="62">
        <v>1</v>
      </c>
      <c r="AP981" s="62">
        <v>4</v>
      </c>
      <c r="AQ981" s="64">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62">
        <f ca="1">COUNTIF(INDIRECT("H"&amp;(ROW()+12*(($AN981-1)*3+$AO981)-ROW())/12+5):INDIRECT("S"&amp;(ROW()+12*(($AN981-1)*3+$AO981)-ROW())/12+5),AQ981)</f>
        <v>0</v>
      </c>
      <c r="AS981" s="64">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62">
        <f ca="1">COUNTIF(INDIRECT("U"&amp;(ROW()+12*(($AN981-1)*3+$AO981)-ROW())/12+5):INDIRECT("AF"&amp;(ROW()+12*(($AN981-1)*3+$AO981)-ROW())/12+5),AS981)</f>
        <v>0</v>
      </c>
      <c r="AU981" s="62">
        <f ca="1">IF(AND(AQ981+AS981&gt;0,AR981+AT981&gt;0),COUNTIF(AU$6:AU980,"&gt;0")+1,0)</f>
        <v>0</v>
      </c>
    </row>
    <row r="982" spans="40:47">
      <c r="AN982" s="62">
        <v>28</v>
      </c>
      <c r="AO982" s="62">
        <v>1</v>
      </c>
      <c r="AP982" s="62">
        <v>5</v>
      </c>
      <c r="AQ982" s="64">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62">
        <f ca="1">COUNTIF(INDIRECT("H"&amp;(ROW()+12*(($AN982-1)*3+$AO982)-ROW())/12+5):INDIRECT("S"&amp;(ROW()+12*(($AN982-1)*3+$AO982)-ROW())/12+5),AQ982)</f>
        <v>0</v>
      </c>
      <c r="AS982" s="64">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62">
        <f ca="1">COUNTIF(INDIRECT("U"&amp;(ROW()+12*(($AN982-1)*3+$AO982)-ROW())/12+5):INDIRECT("AF"&amp;(ROW()+12*(($AN982-1)*3+$AO982)-ROW())/12+5),AS982)</f>
        <v>0</v>
      </c>
      <c r="AU982" s="62">
        <f ca="1">IF(AND(AQ982+AS982&gt;0,AR982+AT982&gt;0),COUNTIF(AU$6:AU981,"&gt;0")+1,0)</f>
        <v>0</v>
      </c>
    </row>
    <row r="983" spans="40:47">
      <c r="AN983" s="62">
        <v>28</v>
      </c>
      <c r="AO983" s="62">
        <v>1</v>
      </c>
      <c r="AP983" s="62">
        <v>6</v>
      </c>
      <c r="AQ983" s="64">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62">
        <f ca="1">COUNTIF(INDIRECT("H"&amp;(ROW()+12*(($AN983-1)*3+$AO983)-ROW())/12+5):INDIRECT("S"&amp;(ROW()+12*(($AN983-1)*3+$AO983)-ROW())/12+5),AQ983)</f>
        <v>0</v>
      </c>
      <c r="AS983" s="64">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62">
        <f ca="1">COUNTIF(INDIRECT("U"&amp;(ROW()+12*(($AN983-1)*3+$AO983)-ROW())/12+5):INDIRECT("AF"&amp;(ROW()+12*(($AN983-1)*3+$AO983)-ROW())/12+5),AS983)</f>
        <v>0</v>
      </c>
      <c r="AU983" s="62">
        <f ca="1">IF(AND(AQ983+AS983&gt;0,AR983+AT983&gt;0),COUNTIF(AU$6:AU982,"&gt;0")+1,0)</f>
        <v>0</v>
      </c>
    </row>
    <row r="984" spans="40:47">
      <c r="AN984" s="62">
        <v>28</v>
      </c>
      <c r="AO984" s="62">
        <v>1</v>
      </c>
      <c r="AP984" s="62">
        <v>7</v>
      </c>
      <c r="AQ984" s="64">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62">
        <f ca="1">COUNTIF(INDIRECT("H"&amp;(ROW()+12*(($AN984-1)*3+$AO984)-ROW())/12+5):INDIRECT("S"&amp;(ROW()+12*(($AN984-1)*3+$AO984)-ROW())/12+5),AQ984)</f>
        <v>0</v>
      </c>
      <c r="AS984" s="64">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62">
        <f ca="1">COUNTIF(INDIRECT("U"&amp;(ROW()+12*(($AN984-1)*3+$AO984)-ROW())/12+5):INDIRECT("AF"&amp;(ROW()+12*(($AN984-1)*3+$AO984)-ROW())/12+5),AS984)</f>
        <v>0</v>
      </c>
      <c r="AU984" s="62">
        <f ca="1">IF(AND(AQ984+AS984&gt;0,AR984+AT984&gt;0),COUNTIF(AU$6:AU983,"&gt;0")+1,0)</f>
        <v>0</v>
      </c>
    </row>
    <row r="985" spans="40:47">
      <c r="AN985" s="62">
        <v>28</v>
      </c>
      <c r="AO985" s="62">
        <v>1</v>
      </c>
      <c r="AP985" s="62">
        <v>8</v>
      </c>
      <c r="AQ985" s="64">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62">
        <f ca="1">COUNTIF(INDIRECT("H"&amp;(ROW()+12*(($AN985-1)*3+$AO985)-ROW())/12+5):INDIRECT("S"&amp;(ROW()+12*(($AN985-1)*3+$AO985)-ROW())/12+5),AQ985)</f>
        <v>0</v>
      </c>
      <c r="AS985" s="64">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62">
        <f ca="1">COUNTIF(INDIRECT("U"&amp;(ROW()+12*(($AN985-1)*3+$AO985)-ROW())/12+5):INDIRECT("AF"&amp;(ROW()+12*(($AN985-1)*3+$AO985)-ROW())/12+5),AS985)</f>
        <v>0</v>
      </c>
      <c r="AU985" s="62">
        <f ca="1">IF(AND(AQ985+AS985&gt;0,AR985+AT985&gt;0),COUNTIF(AU$6:AU984,"&gt;0")+1,0)</f>
        <v>0</v>
      </c>
    </row>
    <row r="986" spans="40:47">
      <c r="AN986" s="62">
        <v>28</v>
      </c>
      <c r="AO986" s="62">
        <v>1</v>
      </c>
      <c r="AP986" s="62">
        <v>9</v>
      </c>
      <c r="AQ986" s="64">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62">
        <f ca="1">COUNTIF(INDIRECT("H"&amp;(ROW()+12*(($AN986-1)*3+$AO986)-ROW())/12+5):INDIRECT("S"&amp;(ROW()+12*(($AN986-1)*3+$AO986)-ROW())/12+5),AQ986)</f>
        <v>0</v>
      </c>
      <c r="AS986" s="64">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62">
        <f ca="1">COUNTIF(INDIRECT("U"&amp;(ROW()+12*(($AN986-1)*3+$AO986)-ROW())/12+5):INDIRECT("AF"&amp;(ROW()+12*(($AN986-1)*3+$AO986)-ROW())/12+5),AS986)</f>
        <v>0</v>
      </c>
      <c r="AU986" s="62">
        <f ca="1">IF(AND(AQ986+AS986&gt;0,AR986+AT986&gt;0),COUNTIF(AU$6:AU985,"&gt;0")+1,0)</f>
        <v>0</v>
      </c>
    </row>
    <row r="987" spans="40:47">
      <c r="AN987" s="62">
        <v>28</v>
      </c>
      <c r="AO987" s="62">
        <v>1</v>
      </c>
      <c r="AP987" s="62">
        <v>10</v>
      </c>
      <c r="AQ987" s="64">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62">
        <f ca="1">COUNTIF(INDIRECT("H"&amp;(ROW()+12*(($AN987-1)*3+$AO987)-ROW())/12+5):INDIRECT("S"&amp;(ROW()+12*(($AN987-1)*3+$AO987)-ROW())/12+5),AQ987)</f>
        <v>0</v>
      </c>
      <c r="AS987" s="64">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62">
        <f ca="1">COUNTIF(INDIRECT("U"&amp;(ROW()+12*(($AN987-1)*3+$AO987)-ROW())/12+5):INDIRECT("AF"&amp;(ROW()+12*(($AN987-1)*3+$AO987)-ROW())/12+5),AS987)</f>
        <v>0</v>
      </c>
      <c r="AU987" s="62">
        <f ca="1">IF(AND(AQ987+AS987&gt;0,AR987+AT987&gt;0),COUNTIF(AU$6:AU986,"&gt;0")+1,0)</f>
        <v>0</v>
      </c>
    </row>
    <row r="988" spans="40:47">
      <c r="AN988" s="62">
        <v>28</v>
      </c>
      <c r="AO988" s="62">
        <v>1</v>
      </c>
      <c r="AP988" s="62">
        <v>11</v>
      </c>
      <c r="AQ988" s="64">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62">
        <f ca="1">COUNTIF(INDIRECT("H"&amp;(ROW()+12*(($AN988-1)*3+$AO988)-ROW())/12+5):INDIRECT("S"&amp;(ROW()+12*(($AN988-1)*3+$AO988)-ROW())/12+5),AQ988)</f>
        <v>0</v>
      </c>
      <c r="AS988" s="64">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62">
        <f ca="1">COUNTIF(INDIRECT("U"&amp;(ROW()+12*(($AN988-1)*3+$AO988)-ROW())/12+5):INDIRECT("AF"&amp;(ROW()+12*(($AN988-1)*3+$AO988)-ROW())/12+5),AS988)</f>
        <v>0</v>
      </c>
      <c r="AU988" s="62">
        <f ca="1">IF(AND(AQ988+AS988&gt;0,AR988+AT988&gt;0),COUNTIF(AU$6:AU987,"&gt;0")+1,0)</f>
        <v>0</v>
      </c>
    </row>
    <row r="989" spans="40:47">
      <c r="AN989" s="62">
        <v>28</v>
      </c>
      <c r="AO989" s="62">
        <v>1</v>
      </c>
      <c r="AP989" s="62">
        <v>12</v>
      </c>
      <c r="AQ989" s="64">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62">
        <f ca="1">COUNTIF(INDIRECT("H"&amp;(ROW()+12*(($AN989-1)*3+$AO989)-ROW())/12+5):INDIRECT("S"&amp;(ROW()+12*(($AN989-1)*3+$AO989)-ROW())/12+5),AQ989)</f>
        <v>0</v>
      </c>
      <c r="AS989" s="64">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62">
        <f ca="1">COUNTIF(INDIRECT("U"&amp;(ROW()+12*(($AN989-1)*3+$AO989)-ROW())/12+5):INDIRECT("AF"&amp;(ROW()+12*(($AN989-1)*3+$AO989)-ROW())/12+5),AS989)</f>
        <v>0</v>
      </c>
      <c r="AU989" s="62">
        <f ca="1">IF(AND(AQ989+AS989&gt;0,AR989+AT989&gt;0),COUNTIF(AU$6:AU988,"&gt;0")+1,0)</f>
        <v>0</v>
      </c>
    </row>
    <row r="990" spans="40:47">
      <c r="AN990" s="62">
        <v>28</v>
      </c>
      <c r="AO990" s="62">
        <v>2</v>
      </c>
      <c r="AP990" s="62">
        <v>1</v>
      </c>
      <c r="AQ990" s="64">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62">
        <f ca="1">COUNTIF(INDIRECT("H"&amp;(ROW()+12*(($AN990-1)*3+$AO990)-ROW())/12+5):INDIRECT("S"&amp;(ROW()+12*(($AN990-1)*3+$AO990)-ROW())/12+5),AQ990)</f>
        <v>0</v>
      </c>
      <c r="AS990" s="64">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62">
        <f ca="1">COUNTIF(INDIRECT("U"&amp;(ROW()+12*(($AN990-1)*3+$AO990)-ROW())/12+5):INDIRECT("AF"&amp;(ROW()+12*(($AN990-1)*3+$AO990)-ROW())/12+5),AS990)</f>
        <v>0</v>
      </c>
      <c r="AU990" s="62">
        <f ca="1">IF(AND(AQ990+AS990&gt;0,AR990+AT990&gt;0),COUNTIF(AU$6:AU989,"&gt;0")+1,0)</f>
        <v>0</v>
      </c>
    </row>
    <row r="991" spans="40:47">
      <c r="AN991" s="62">
        <v>28</v>
      </c>
      <c r="AO991" s="62">
        <v>2</v>
      </c>
      <c r="AP991" s="62">
        <v>2</v>
      </c>
      <c r="AQ991" s="64">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62">
        <f ca="1">COUNTIF(INDIRECT("H"&amp;(ROW()+12*(($AN991-1)*3+$AO991)-ROW())/12+5):INDIRECT("S"&amp;(ROW()+12*(($AN991-1)*3+$AO991)-ROW())/12+5),AQ991)</f>
        <v>0</v>
      </c>
      <c r="AS991" s="64">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62">
        <f ca="1">COUNTIF(INDIRECT("U"&amp;(ROW()+12*(($AN991-1)*3+$AO991)-ROW())/12+5):INDIRECT("AF"&amp;(ROW()+12*(($AN991-1)*3+$AO991)-ROW())/12+5),AS991)</f>
        <v>0</v>
      </c>
      <c r="AU991" s="62">
        <f ca="1">IF(AND(AQ991+AS991&gt;0,AR991+AT991&gt;0),COUNTIF(AU$6:AU990,"&gt;0")+1,0)</f>
        <v>0</v>
      </c>
    </row>
    <row r="992" spans="40:47">
      <c r="AN992" s="62">
        <v>28</v>
      </c>
      <c r="AO992" s="62">
        <v>2</v>
      </c>
      <c r="AP992" s="62">
        <v>3</v>
      </c>
      <c r="AQ992" s="64">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62">
        <f ca="1">COUNTIF(INDIRECT("H"&amp;(ROW()+12*(($AN992-1)*3+$AO992)-ROW())/12+5):INDIRECT("S"&amp;(ROW()+12*(($AN992-1)*3+$AO992)-ROW())/12+5),AQ992)</f>
        <v>0</v>
      </c>
      <c r="AS992" s="64">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62">
        <f ca="1">COUNTIF(INDIRECT("U"&amp;(ROW()+12*(($AN992-1)*3+$AO992)-ROW())/12+5):INDIRECT("AF"&amp;(ROW()+12*(($AN992-1)*3+$AO992)-ROW())/12+5),AS992)</f>
        <v>0</v>
      </c>
      <c r="AU992" s="62">
        <f ca="1">IF(AND(AQ992+AS992&gt;0,AR992+AT992&gt;0),COUNTIF(AU$6:AU991,"&gt;0")+1,0)</f>
        <v>0</v>
      </c>
    </row>
    <row r="993" spans="40:47">
      <c r="AN993" s="62">
        <v>28</v>
      </c>
      <c r="AO993" s="62">
        <v>2</v>
      </c>
      <c r="AP993" s="62">
        <v>4</v>
      </c>
      <c r="AQ993" s="64">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62">
        <f ca="1">COUNTIF(INDIRECT("H"&amp;(ROW()+12*(($AN993-1)*3+$AO993)-ROW())/12+5):INDIRECT("S"&amp;(ROW()+12*(($AN993-1)*3+$AO993)-ROW())/12+5),AQ993)</f>
        <v>0</v>
      </c>
      <c r="AS993" s="64">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62">
        <f ca="1">COUNTIF(INDIRECT("U"&amp;(ROW()+12*(($AN993-1)*3+$AO993)-ROW())/12+5):INDIRECT("AF"&amp;(ROW()+12*(($AN993-1)*3+$AO993)-ROW())/12+5),AS993)</f>
        <v>0</v>
      </c>
      <c r="AU993" s="62">
        <f ca="1">IF(AND(AQ993+AS993&gt;0,AR993+AT993&gt;0),COUNTIF(AU$6:AU992,"&gt;0")+1,0)</f>
        <v>0</v>
      </c>
    </row>
    <row r="994" spans="40:47">
      <c r="AN994" s="62">
        <v>28</v>
      </c>
      <c r="AO994" s="62">
        <v>2</v>
      </c>
      <c r="AP994" s="62">
        <v>5</v>
      </c>
      <c r="AQ994" s="64">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62">
        <f ca="1">COUNTIF(INDIRECT("H"&amp;(ROW()+12*(($AN994-1)*3+$AO994)-ROW())/12+5):INDIRECT("S"&amp;(ROW()+12*(($AN994-1)*3+$AO994)-ROW())/12+5),AQ994)</f>
        <v>0</v>
      </c>
      <c r="AS994" s="64">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62">
        <f ca="1">COUNTIF(INDIRECT("U"&amp;(ROW()+12*(($AN994-1)*3+$AO994)-ROW())/12+5):INDIRECT("AF"&amp;(ROW()+12*(($AN994-1)*3+$AO994)-ROW())/12+5),AS994)</f>
        <v>0</v>
      </c>
      <c r="AU994" s="62">
        <f ca="1">IF(AND(AQ994+AS994&gt;0,AR994+AT994&gt;0),COUNTIF(AU$6:AU993,"&gt;0")+1,0)</f>
        <v>0</v>
      </c>
    </row>
    <row r="995" spans="40:47">
      <c r="AN995" s="62">
        <v>28</v>
      </c>
      <c r="AO995" s="62">
        <v>2</v>
      </c>
      <c r="AP995" s="62">
        <v>6</v>
      </c>
      <c r="AQ995" s="64">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62">
        <f ca="1">COUNTIF(INDIRECT("H"&amp;(ROW()+12*(($AN995-1)*3+$AO995)-ROW())/12+5):INDIRECT("S"&amp;(ROW()+12*(($AN995-1)*3+$AO995)-ROW())/12+5),AQ995)</f>
        <v>0</v>
      </c>
      <c r="AS995" s="64">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62">
        <f ca="1">COUNTIF(INDIRECT("U"&amp;(ROW()+12*(($AN995-1)*3+$AO995)-ROW())/12+5):INDIRECT("AF"&amp;(ROW()+12*(($AN995-1)*3+$AO995)-ROW())/12+5),AS995)</f>
        <v>0</v>
      </c>
      <c r="AU995" s="62">
        <f ca="1">IF(AND(AQ995+AS995&gt;0,AR995+AT995&gt;0),COUNTIF(AU$6:AU994,"&gt;0")+1,0)</f>
        <v>0</v>
      </c>
    </row>
    <row r="996" spans="40:47">
      <c r="AN996" s="62">
        <v>28</v>
      </c>
      <c r="AO996" s="62">
        <v>2</v>
      </c>
      <c r="AP996" s="62">
        <v>7</v>
      </c>
      <c r="AQ996" s="64">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62">
        <f ca="1">COUNTIF(INDIRECT("H"&amp;(ROW()+12*(($AN996-1)*3+$AO996)-ROW())/12+5):INDIRECT("S"&amp;(ROW()+12*(($AN996-1)*3+$AO996)-ROW())/12+5),AQ996)</f>
        <v>0</v>
      </c>
      <c r="AS996" s="64">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62">
        <f ca="1">COUNTIF(INDIRECT("U"&amp;(ROW()+12*(($AN996-1)*3+$AO996)-ROW())/12+5):INDIRECT("AF"&amp;(ROW()+12*(($AN996-1)*3+$AO996)-ROW())/12+5),AS996)</f>
        <v>0</v>
      </c>
      <c r="AU996" s="62">
        <f ca="1">IF(AND(AQ996+AS996&gt;0,AR996+AT996&gt;0),COUNTIF(AU$6:AU995,"&gt;0")+1,0)</f>
        <v>0</v>
      </c>
    </row>
    <row r="997" spans="40:47">
      <c r="AN997" s="62">
        <v>28</v>
      </c>
      <c r="AO997" s="62">
        <v>2</v>
      </c>
      <c r="AP997" s="62">
        <v>8</v>
      </c>
      <c r="AQ997" s="64">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62">
        <f ca="1">COUNTIF(INDIRECT("H"&amp;(ROW()+12*(($AN997-1)*3+$AO997)-ROW())/12+5):INDIRECT("S"&amp;(ROW()+12*(($AN997-1)*3+$AO997)-ROW())/12+5),AQ997)</f>
        <v>0</v>
      </c>
      <c r="AS997" s="64">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62">
        <f ca="1">COUNTIF(INDIRECT("U"&amp;(ROW()+12*(($AN997-1)*3+$AO997)-ROW())/12+5):INDIRECT("AF"&amp;(ROW()+12*(($AN997-1)*3+$AO997)-ROW())/12+5),AS997)</f>
        <v>0</v>
      </c>
      <c r="AU997" s="62">
        <f ca="1">IF(AND(AQ997+AS997&gt;0,AR997+AT997&gt;0),COUNTIF(AU$6:AU996,"&gt;0")+1,0)</f>
        <v>0</v>
      </c>
    </row>
    <row r="998" spans="40:47">
      <c r="AN998" s="62">
        <v>28</v>
      </c>
      <c r="AO998" s="62">
        <v>2</v>
      </c>
      <c r="AP998" s="62">
        <v>9</v>
      </c>
      <c r="AQ998" s="64">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62">
        <f ca="1">COUNTIF(INDIRECT("H"&amp;(ROW()+12*(($AN998-1)*3+$AO998)-ROW())/12+5):INDIRECT("S"&amp;(ROW()+12*(($AN998-1)*3+$AO998)-ROW())/12+5),AQ998)</f>
        <v>0</v>
      </c>
      <c r="AS998" s="64">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62">
        <f ca="1">COUNTIF(INDIRECT("U"&amp;(ROW()+12*(($AN998-1)*3+$AO998)-ROW())/12+5):INDIRECT("AF"&amp;(ROW()+12*(($AN998-1)*3+$AO998)-ROW())/12+5),AS998)</f>
        <v>0</v>
      </c>
      <c r="AU998" s="62">
        <f ca="1">IF(AND(AQ998+AS998&gt;0,AR998+AT998&gt;0),COUNTIF(AU$6:AU997,"&gt;0")+1,0)</f>
        <v>0</v>
      </c>
    </row>
    <row r="999" spans="40:47">
      <c r="AN999" s="62">
        <v>28</v>
      </c>
      <c r="AO999" s="62">
        <v>2</v>
      </c>
      <c r="AP999" s="62">
        <v>10</v>
      </c>
      <c r="AQ999" s="64">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62">
        <f ca="1">COUNTIF(INDIRECT("H"&amp;(ROW()+12*(($AN999-1)*3+$AO999)-ROW())/12+5):INDIRECT("S"&amp;(ROW()+12*(($AN999-1)*3+$AO999)-ROW())/12+5),AQ999)</f>
        <v>0</v>
      </c>
      <c r="AS999" s="64">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62">
        <f ca="1">COUNTIF(INDIRECT("U"&amp;(ROW()+12*(($AN999-1)*3+$AO999)-ROW())/12+5):INDIRECT("AF"&amp;(ROW()+12*(($AN999-1)*3+$AO999)-ROW())/12+5),AS999)</f>
        <v>0</v>
      </c>
      <c r="AU999" s="62">
        <f ca="1">IF(AND(AQ999+AS999&gt;0,AR999+AT999&gt;0),COUNTIF(AU$6:AU998,"&gt;0")+1,0)</f>
        <v>0</v>
      </c>
    </row>
    <row r="1000" spans="40:47">
      <c r="AN1000" s="62">
        <v>28</v>
      </c>
      <c r="AO1000" s="62">
        <v>2</v>
      </c>
      <c r="AP1000" s="62">
        <v>11</v>
      </c>
      <c r="AQ1000" s="64">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62">
        <f ca="1">COUNTIF(INDIRECT("H"&amp;(ROW()+12*(($AN1000-1)*3+$AO1000)-ROW())/12+5):INDIRECT("S"&amp;(ROW()+12*(($AN1000-1)*3+$AO1000)-ROW())/12+5),AQ1000)</f>
        <v>0</v>
      </c>
      <c r="AS1000" s="64">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62">
        <f ca="1">COUNTIF(INDIRECT("U"&amp;(ROW()+12*(($AN1000-1)*3+$AO1000)-ROW())/12+5):INDIRECT("AF"&amp;(ROW()+12*(($AN1000-1)*3+$AO1000)-ROW())/12+5),AS1000)</f>
        <v>0</v>
      </c>
      <c r="AU1000" s="62">
        <f ca="1">IF(AND(AQ1000+AS1000&gt;0,AR1000+AT1000&gt;0),COUNTIF(AU$6:AU999,"&gt;0")+1,0)</f>
        <v>0</v>
      </c>
    </row>
    <row r="1001" spans="40:47">
      <c r="AN1001" s="62">
        <v>28</v>
      </c>
      <c r="AO1001" s="62">
        <v>2</v>
      </c>
      <c r="AP1001" s="62">
        <v>12</v>
      </c>
      <c r="AQ1001" s="64">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62">
        <f ca="1">COUNTIF(INDIRECT("H"&amp;(ROW()+12*(($AN1001-1)*3+$AO1001)-ROW())/12+5):INDIRECT("S"&amp;(ROW()+12*(($AN1001-1)*3+$AO1001)-ROW())/12+5),AQ1001)</f>
        <v>0</v>
      </c>
      <c r="AS1001" s="64">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62">
        <f ca="1">COUNTIF(INDIRECT("U"&amp;(ROW()+12*(($AN1001-1)*3+$AO1001)-ROW())/12+5):INDIRECT("AF"&amp;(ROW()+12*(($AN1001-1)*3+$AO1001)-ROW())/12+5),AS1001)</f>
        <v>0</v>
      </c>
      <c r="AU1001" s="62">
        <f ca="1">IF(AND(AQ1001+AS1001&gt;0,AR1001+AT1001&gt;0),COUNTIF(AU$6:AU1000,"&gt;0")+1,0)</f>
        <v>0</v>
      </c>
    </row>
    <row r="1002" spans="40:47">
      <c r="AN1002" s="62">
        <v>28</v>
      </c>
      <c r="AO1002" s="62">
        <v>3</v>
      </c>
      <c r="AP1002" s="62">
        <v>1</v>
      </c>
      <c r="AQ1002" s="64">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62">
        <f ca="1">COUNTIF(INDIRECT("H"&amp;(ROW()+12*(($AN1002-1)*3+$AO1002)-ROW())/12+5):INDIRECT("S"&amp;(ROW()+12*(($AN1002-1)*3+$AO1002)-ROW())/12+5),AQ1002)</f>
        <v>0</v>
      </c>
      <c r="AS1002" s="64">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62">
        <f ca="1">COUNTIF(INDIRECT("U"&amp;(ROW()+12*(($AN1002-1)*3+$AO1002)-ROW())/12+5):INDIRECT("AF"&amp;(ROW()+12*(($AN1002-1)*3+$AO1002)-ROW())/12+5),AS1002)</f>
        <v>0</v>
      </c>
      <c r="AU1002" s="62">
        <f ca="1">IF(AND(AQ1002+AS1002&gt;0,AR1002+AT1002&gt;0),COUNTIF(AU$6:AU1001,"&gt;0")+1,0)</f>
        <v>0</v>
      </c>
    </row>
    <row r="1003" spans="40:47">
      <c r="AN1003" s="62">
        <v>28</v>
      </c>
      <c r="AO1003" s="62">
        <v>3</v>
      </c>
      <c r="AP1003" s="62">
        <v>2</v>
      </c>
      <c r="AQ1003" s="64">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62">
        <f ca="1">COUNTIF(INDIRECT("H"&amp;(ROW()+12*(($AN1003-1)*3+$AO1003)-ROW())/12+5):INDIRECT("S"&amp;(ROW()+12*(($AN1003-1)*3+$AO1003)-ROW())/12+5),AQ1003)</f>
        <v>0</v>
      </c>
      <c r="AS1003" s="64">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62">
        <f ca="1">COUNTIF(INDIRECT("U"&amp;(ROW()+12*(($AN1003-1)*3+$AO1003)-ROW())/12+5):INDIRECT("AF"&amp;(ROW()+12*(($AN1003-1)*3+$AO1003)-ROW())/12+5),AS1003)</f>
        <v>0</v>
      </c>
      <c r="AU1003" s="62">
        <f ca="1">IF(AND(AQ1003+AS1003&gt;0,AR1003+AT1003&gt;0),COUNTIF(AU$6:AU1002,"&gt;0")+1,0)</f>
        <v>0</v>
      </c>
    </row>
    <row r="1004" spans="40:47">
      <c r="AN1004" s="62">
        <v>28</v>
      </c>
      <c r="AO1004" s="62">
        <v>3</v>
      </c>
      <c r="AP1004" s="62">
        <v>3</v>
      </c>
      <c r="AQ1004" s="64">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62">
        <f ca="1">COUNTIF(INDIRECT("H"&amp;(ROW()+12*(($AN1004-1)*3+$AO1004)-ROW())/12+5):INDIRECT("S"&amp;(ROW()+12*(($AN1004-1)*3+$AO1004)-ROW())/12+5),AQ1004)</f>
        <v>0</v>
      </c>
      <c r="AS1004" s="64">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62">
        <f ca="1">COUNTIF(INDIRECT("U"&amp;(ROW()+12*(($AN1004-1)*3+$AO1004)-ROW())/12+5):INDIRECT("AF"&amp;(ROW()+12*(($AN1004-1)*3+$AO1004)-ROW())/12+5),AS1004)</f>
        <v>0</v>
      </c>
      <c r="AU1004" s="62">
        <f ca="1">IF(AND(AQ1004+AS1004&gt;0,AR1004+AT1004&gt;0),COUNTIF(AU$6:AU1003,"&gt;0")+1,0)</f>
        <v>0</v>
      </c>
    </row>
    <row r="1005" spans="40:47">
      <c r="AN1005" s="62">
        <v>28</v>
      </c>
      <c r="AO1005" s="62">
        <v>3</v>
      </c>
      <c r="AP1005" s="62">
        <v>4</v>
      </c>
      <c r="AQ1005" s="64">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62">
        <f ca="1">COUNTIF(INDIRECT("H"&amp;(ROW()+12*(($AN1005-1)*3+$AO1005)-ROW())/12+5):INDIRECT("S"&amp;(ROW()+12*(($AN1005-1)*3+$AO1005)-ROW())/12+5),AQ1005)</f>
        <v>0</v>
      </c>
      <c r="AS1005" s="64">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62">
        <f ca="1">COUNTIF(INDIRECT("U"&amp;(ROW()+12*(($AN1005-1)*3+$AO1005)-ROW())/12+5):INDIRECT("AF"&amp;(ROW()+12*(($AN1005-1)*3+$AO1005)-ROW())/12+5),AS1005)</f>
        <v>0</v>
      </c>
      <c r="AU1005" s="62">
        <f ca="1">IF(AND(AQ1005+AS1005&gt;0,AR1005+AT1005&gt;0),COUNTIF(AU$6:AU1004,"&gt;0")+1,0)</f>
        <v>0</v>
      </c>
    </row>
    <row r="1006" spans="40:47">
      <c r="AN1006" s="62">
        <v>28</v>
      </c>
      <c r="AO1006" s="62">
        <v>3</v>
      </c>
      <c r="AP1006" s="62">
        <v>5</v>
      </c>
      <c r="AQ1006" s="64">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62">
        <f ca="1">COUNTIF(INDIRECT("H"&amp;(ROW()+12*(($AN1006-1)*3+$AO1006)-ROW())/12+5):INDIRECT("S"&amp;(ROW()+12*(($AN1006-1)*3+$AO1006)-ROW())/12+5),AQ1006)</f>
        <v>0</v>
      </c>
      <c r="AS1006" s="64">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62">
        <f ca="1">COUNTIF(INDIRECT("U"&amp;(ROW()+12*(($AN1006-1)*3+$AO1006)-ROW())/12+5):INDIRECT("AF"&amp;(ROW()+12*(($AN1006-1)*3+$AO1006)-ROW())/12+5),AS1006)</f>
        <v>0</v>
      </c>
      <c r="AU1006" s="62">
        <f ca="1">IF(AND(AQ1006+AS1006&gt;0,AR1006+AT1006&gt;0),COUNTIF(AU$6:AU1005,"&gt;0")+1,0)</f>
        <v>0</v>
      </c>
    </row>
    <row r="1007" spans="40:47">
      <c r="AN1007" s="62">
        <v>28</v>
      </c>
      <c r="AO1007" s="62">
        <v>3</v>
      </c>
      <c r="AP1007" s="62">
        <v>6</v>
      </c>
      <c r="AQ1007" s="64">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62">
        <f ca="1">COUNTIF(INDIRECT("H"&amp;(ROW()+12*(($AN1007-1)*3+$AO1007)-ROW())/12+5):INDIRECT("S"&amp;(ROW()+12*(($AN1007-1)*3+$AO1007)-ROW())/12+5),AQ1007)</f>
        <v>0</v>
      </c>
      <c r="AS1007" s="64">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62">
        <f ca="1">COUNTIF(INDIRECT("U"&amp;(ROW()+12*(($AN1007-1)*3+$AO1007)-ROW())/12+5):INDIRECT("AF"&amp;(ROW()+12*(($AN1007-1)*3+$AO1007)-ROW())/12+5),AS1007)</f>
        <v>0</v>
      </c>
      <c r="AU1007" s="62">
        <f ca="1">IF(AND(AQ1007+AS1007&gt;0,AR1007+AT1007&gt;0),COUNTIF(AU$6:AU1006,"&gt;0")+1,0)</f>
        <v>0</v>
      </c>
    </row>
    <row r="1008" spans="40:47">
      <c r="AN1008" s="62">
        <v>28</v>
      </c>
      <c r="AO1008" s="62">
        <v>3</v>
      </c>
      <c r="AP1008" s="62">
        <v>7</v>
      </c>
      <c r="AQ1008" s="64">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62">
        <f ca="1">COUNTIF(INDIRECT("H"&amp;(ROW()+12*(($AN1008-1)*3+$AO1008)-ROW())/12+5):INDIRECT("S"&amp;(ROW()+12*(($AN1008-1)*3+$AO1008)-ROW())/12+5),AQ1008)</f>
        <v>0</v>
      </c>
      <c r="AS1008" s="64">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62">
        <f ca="1">COUNTIF(INDIRECT("U"&amp;(ROW()+12*(($AN1008-1)*3+$AO1008)-ROW())/12+5):INDIRECT("AF"&amp;(ROW()+12*(($AN1008-1)*3+$AO1008)-ROW())/12+5),AS1008)</f>
        <v>0</v>
      </c>
      <c r="AU1008" s="62">
        <f ca="1">IF(AND(AQ1008+AS1008&gt;0,AR1008+AT1008&gt;0),COUNTIF(AU$6:AU1007,"&gt;0")+1,0)</f>
        <v>0</v>
      </c>
    </row>
    <row r="1009" spans="40:47">
      <c r="AN1009" s="62">
        <v>28</v>
      </c>
      <c r="AO1009" s="62">
        <v>3</v>
      </c>
      <c r="AP1009" s="62">
        <v>8</v>
      </c>
      <c r="AQ1009" s="64">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62">
        <f ca="1">COUNTIF(INDIRECT("H"&amp;(ROW()+12*(($AN1009-1)*3+$AO1009)-ROW())/12+5):INDIRECT("S"&amp;(ROW()+12*(($AN1009-1)*3+$AO1009)-ROW())/12+5),AQ1009)</f>
        <v>0</v>
      </c>
      <c r="AS1009" s="64">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62">
        <f ca="1">COUNTIF(INDIRECT("U"&amp;(ROW()+12*(($AN1009-1)*3+$AO1009)-ROW())/12+5):INDIRECT("AF"&amp;(ROW()+12*(($AN1009-1)*3+$AO1009)-ROW())/12+5),AS1009)</f>
        <v>0</v>
      </c>
      <c r="AU1009" s="62">
        <f ca="1">IF(AND(AQ1009+AS1009&gt;0,AR1009+AT1009&gt;0),COUNTIF(AU$6:AU1008,"&gt;0")+1,0)</f>
        <v>0</v>
      </c>
    </row>
    <row r="1010" spans="40:47">
      <c r="AN1010" s="62">
        <v>28</v>
      </c>
      <c r="AO1010" s="62">
        <v>3</v>
      </c>
      <c r="AP1010" s="62">
        <v>9</v>
      </c>
      <c r="AQ1010" s="64">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62">
        <f ca="1">COUNTIF(INDIRECT("H"&amp;(ROW()+12*(($AN1010-1)*3+$AO1010)-ROW())/12+5):INDIRECT("S"&amp;(ROW()+12*(($AN1010-1)*3+$AO1010)-ROW())/12+5),AQ1010)</f>
        <v>0</v>
      </c>
      <c r="AS1010" s="64">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62">
        <f ca="1">COUNTIF(INDIRECT("U"&amp;(ROW()+12*(($AN1010-1)*3+$AO1010)-ROW())/12+5):INDIRECT("AF"&amp;(ROW()+12*(($AN1010-1)*3+$AO1010)-ROW())/12+5),AS1010)</f>
        <v>0</v>
      </c>
      <c r="AU1010" s="62">
        <f ca="1">IF(AND(AQ1010+AS1010&gt;0,AR1010+AT1010&gt;0),COUNTIF(AU$6:AU1009,"&gt;0")+1,0)</f>
        <v>0</v>
      </c>
    </row>
    <row r="1011" spans="40:47">
      <c r="AN1011" s="62">
        <v>28</v>
      </c>
      <c r="AO1011" s="62">
        <v>3</v>
      </c>
      <c r="AP1011" s="62">
        <v>10</v>
      </c>
      <c r="AQ1011" s="64">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62">
        <f ca="1">COUNTIF(INDIRECT("H"&amp;(ROW()+12*(($AN1011-1)*3+$AO1011)-ROW())/12+5):INDIRECT("S"&amp;(ROW()+12*(($AN1011-1)*3+$AO1011)-ROW())/12+5),AQ1011)</f>
        <v>0</v>
      </c>
      <c r="AS1011" s="64">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62">
        <f ca="1">COUNTIF(INDIRECT("U"&amp;(ROW()+12*(($AN1011-1)*3+$AO1011)-ROW())/12+5):INDIRECT("AF"&amp;(ROW()+12*(($AN1011-1)*3+$AO1011)-ROW())/12+5),AS1011)</f>
        <v>0</v>
      </c>
      <c r="AU1011" s="62">
        <f ca="1">IF(AND(AQ1011+AS1011&gt;0,AR1011+AT1011&gt;0),COUNTIF(AU$6:AU1010,"&gt;0")+1,0)</f>
        <v>0</v>
      </c>
    </row>
    <row r="1012" spans="40:47">
      <c r="AN1012" s="62">
        <v>28</v>
      </c>
      <c r="AO1012" s="62">
        <v>3</v>
      </c>
      <c r="AP1012" s="62">
        <v>11</v>
      </c>
      <c r="AQ1012" s="64">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62">
        <f ca="1">COUNTIF(INDIRECT("H"&amp;(ROW()+12*(($AN1012-1)*3+$AO1012)-ROW())/12+5):INDIRECT("S"&amp;(ROW()+12*(($AN1012-1)*3+$AO1012)-ROW())/12+5),AQ1012)</f>
        <v>0</v>
      </c>
      <c r="AS1012" s="64">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62">
        <f ca="1">COUNTIF(INDIRECT("U"&amp;(ROW()+12*(($AN1012-1)*3+$AO1012)-ROW())/12+5):INDIRECT("AF"&amp;(ROW()+12*(($AN1012-1)*3+$AO1012)-ROW())/12+5),AS1012)</f>
        <v>0</v>
      </c>
      <c r="AU1012" s="62">
        <f ca="1">IF(AND(AQ1012+AS1012&gt;0,AR1012+AT1012&gt;0),COUNTIF(AU$6:AU1011,"&gt;0")+1,0)</f>
        <v>0</v>
      </c>
    </row>
    <row r="1013" spans="40:47">
      <c r="AN1013" s="62">
        <v>28</v>
      </c>
      <c r="AO1013" s="62">
        <v>3</v>
      </c>
      <c r="AP1013" s="62">
        <v>12</v>
      </c>
      <c r="AQ1013" s="64">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62">
        <f ca="1">COUNTIF(INDIRECT("H"&amp;(ROW()+12*(($AN1013-1)*3+$AO1013)-ROW())/12+5):INDIRECT("S"&amp;(ROW()+12*(($AN1013-1)*3+$AO1013)-ROW())/12+5),AQ1013)</f>
        <v>0</v>
      </c>
      <c r="AS1013" s="64">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62">
        <f ca="1">COUNTIF(INDIRECT("U"&amp;(ROW()+12*(($AN1013-1)*3+$AO1013)-ROW())/12+5):INDIRECT("AF"&amp;(ROW()+12*(($AN1013-1)*3+$AO1013)-ROW())/12+5),AS1013)</f>
        <v>0</v>
      </c>
      <c r="AU1013" s="62">
        <f ca="1">IF(AND(AQ1013+AS1013&gt;0,AR1013+AT1013&gt;0),COUNTIF(AU$6:AU1012,"&gt;0")+1,0)</f>
        <v>0</v>
      </c>
    </row>
    <row r="1014" spans="40:47">
      <c r="AN1014" s="62">
        <v>29</v>
      </c>
      <c r="AO1014" s="62">
        <v>1</v>
      </c>
      <c r="AP1014" s="62">
        <v>1</v>
      </c>
      <c r="AQ1014" s="64">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62">
        <f ca="1">COUNTIF(INDIRECT("H"&amp;(ROW()+12*(($AN1014-1)*3+$AO1014)-ROW())/12+5):INDIRECT("S"&amp;(ROW()+12*(($AN1014-1)*3+$AO1014)-ROW())/12+5),AQ1014)</f>
        <v>0</v>
      </c>
      <c r="AS1014" s="64">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62">
        <f ca="1">COUNTIF(INDIRECT("U"&amp;(ROW()+12*(($AN1014-1)*3+$AO1014)-ROW())/12+5):INDIRECT("AF"&amp;(ROW()+12*(($AN1014-1)*3+$AO1014)-ROW())/12+5),AS1014)</f>
        <v>0</v>
      </c>
      <c r="AU1014" s="62">
        <f ca="1">IF(AND(AQ1014+AS1014&gt;0,AR1014+AT1014&gt;0),COUNTIF(AU$6:AU1013,"&gt;0")+1,0)</f>
        <v>0</v>
      </c>
    </row>
    <row r="1015" spans="40:47">
      <c r="AN1015" s="62">
        <v>29</v>
      </c>
      <c r="AO1015" s="62">
        <v>1</v>
      </c>
      <c r="AP1015" s="62">
        <v>2</v>
      </c>
      <c r="AQ1015" s="64">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62">
        <f ca="1">COUNTIF(INDIRECT("H"&amp;(ROW()+12*(($AN1015-1)*3+$AO1015)-ROW())/12+5):INDIRECT("S"&amp;(ROW()+12*(($AN1015-1)*3+$AO1015)-ROW())/12+5),AQ1015)</f>
        <v>0</v>
      </c>
      <c r="AS1015" s="64">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62">
        <f ca="1">COUNTIF(INDIRECT("U"&amp;(ROW()+12*(($AN1015-1)*3+$AO1015)-ROW())/12+5):INDIRECT("AF"&amp;(ROW()+12*(($AN1015-1)*3+$AO1015)-ROW())/12+5),AS1015)</f>
        <v>0</v>
      </c>
      <c r="AU1015" s="62">
        <f ca="1">IF(AND(AQ1015+AS1015&gt;0,AR1015+AT1015&gt;0),COUNTIF(AU$6:AU1014,"&gt;0")+1,0)</f>
        <v>0</v>
      </c>
    </row>
    <row r="1016" spans="40:47">
      <c r="AN1016" s="62">
        <v>29</v>
      </c>
      <c r="AO1016" s="62">
        <v>1</v>
      </c>
      <c r="AP1016" s="62">
        <v>3</v>
      </c>
      <c r="AQ1016" s="64">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62">
        <f ca="1">COUNTIF(INDIRECT("H"&amp;(ROW()+12*(($AN1016-1)*3+$AO1016)-ROW())/12+5):INDIRECT("S"&amp;(ROW()+12*(($AN1016-1)*3+$AO1016)-ROW())/12+5),AQ1016)</f>
        <v>0</v>
      </c>
      <c r="AS1016" s="64">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62">
        <f ca="1">COUNTIF(INDIRECT("U"&amp;(ROW()+12*(($AN1016-1)*3+$AO1016)-ROW())/12+5):INDIRECT("AF"&amp;(ROW()+12*(($AN1016-1)*3+$AO1016)-ROW())/12+5),AS1016)</f>
        <v>0</v>
      </c>
      <c r="AU1016" s="62">
        <f ca="1">IF(AND(AQ1016+AS1016&gt;0,AR1016+AT1016&gt;0),COUNTIF(AU$6:AU1015,"&gt;0")+1,0)</f>
        <v>0</v>
      </c>
    </row>
    <row r="1017" spans="40:47">
      <c r="AN1017" s="62">
        <v>29</v>
      </c>
      <c r="AO1017" s="62">
        <v>1</v>
      </c>
      <c r="AP1017" s="62">
        <v>4</v>
      </c>
      <c r="AQ1017" s="64">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62">
        <f ca="1">COUNTIF(INDIRECT("H"&amp;(ROW()+12*(($AN1017-1)*3+$AO1017)-ROW())/12+5):INDIRECT("S"&amp;(ROW()+12*(($AN1017-1)*3+$AO1017)-ROW())/12+5),AQ1017)</f>
        <v>0</v>
      </c>
      <c r="AS1017" s="64">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62">
        <f ca="1">COUNTIF(INDIRECT("U"&amp;(ROW()+12*(($AN1017-1)*3+$AO1017)-ROW())/12+5):INDIRECT("AF"&amp;(ROW()+12*(($AN1017-1)*3+$AO1017)-ROW())/12+5),AS1017)</f>
        <v>0</v>
      </c>
      <c r="AU1017" s="62">
        <f ca="1">IF(AND(AQ1017+AS1017&gt;0,AR1017+AT1017&gt;0),COUNTIF(AU$6:AU1016,"&gt;0")+1,0)</f>
        <v>0</v>
      </c>
    </row>
    <row r="1018" spans="40:47">
      <c r="AN1018" s="62">
        <v>29</v>
      </c>
      <c r="AO1018" s="62">
        <v>1</v>
      </c>
      <c r="AP1018" s="62">
        <v>5</v>
      </c>
      <c r="AQ1018" s="64">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62">
        <f ca="1">COUNTIF(INDIRECT("H"&amp;(ROW()+12*(($AN1018-1)*3+$AO1018)-ROW())/12+5):INDIRECT("S"&amp;(ROW()+12*(($AN1018-1)*3+$AO1018)-ROW())/12+5),AQ1018)</f>
        <v>0</v>
      </c>
      <c r="AS1018" s="64">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62">
        <f ca="1">COUNTIF(INDIRECT("U"&amp;(ROW()+12*(($AN1018-1)*3+$AO1018)-ROW())/12+5):INDIRECT("AF"&amp;(ROW()+12*(($AN1018-1)*3+$AO1018)-ROW())/12+5),AS1018)</f>
        <v>0</v>
      </c>
      <c r="AU1018" s="62">
        <f ca="1">IF(AND(AQ1018+AS1018&gt;0,AR1018+AT1018&gt;0),COUNTIF(AU$6:AU1017,"&gt;0")+1,0)</f>
        <v>0</v>
      </c>
    </row>
    <row r="1019" spans="40:47">
      <c r="AN1019" s="62">
        <v>29</v>
      </c>
      <c r="AO1019" s="62">
        <v>1</v>
      </c>
      <c r="AP1019" s="62">
        <v>6</v>
      </c>
      <c r="AQ1019" s="64">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62">
        <f ca="1">COUNTIF(INDIRECT("H"&amp;(ROW()+12*(($AN1019-1)*3+$AO1019)-ROW())/12+5):INDIRECT("S"&amp;(ROW()+12*(($AN1019-1)*3+$AO1019)-ROW())/12+5),AQ1019)</f>
        <v>0</v>
      </c>
      <c r="AS1019" s="64">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62">
        <f ca="1">COUNTIF(INDIRECT("U"&amp;(ROW()+12*(($AN1019-1)*3+$AO1019)-ROW())/12+5):INDIRECT("AF"&amp;(ROW()+12*(($AN1019-1)*3+$AO1019)-ROW())/12+5),AS1019)</f>
        <v>0</v>
      </c>
      <c r="AU1019" s="62">
        <f ca="1">IF(AND(AQ1019+AS1019&gt;0,AR1019+AT1019&gt;0),COUNTIF(AU$6:AU1018,"&gt;0")+1,0)</f>
        <v>0</v>
      </c>
    </row>
    <row r="1020" spans="40:47">
      <c r="AN1020" s="62">
        <v>29</v>
      </c>
      <c r="AO1020" s="62">
        <v>1</v>
      </c>
      <c r="AP1020" s="62">
        <v>7</v>
      </c>
      <c r="AQ1020" s="64">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62">
        <f ca="1">COUNTIF(INDIRECT("H"&amp;(ROW()+12*(($AN1020-1)*3+$AO1020)-ROW())/12+5):INDIRECT("S"&amp;(ROW()+12*(($AN1020-1)*3+$AO1020)-ROW())/12+5),AQ1020)</f>
        <v>0</v>
      </c>
      <c r="AS1020" s="64">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62">
        <f ca="1">COUNTIF(INDIRECT("U"&amp;(ROW()+12*(($AN1020-1)*3+$AO1020)-ROW())/12+5):INDIRECT("AF"&amp;(ROW()+12*(($AN1020-1)*3+$AO1020)-ROW())/12+5),AS1020)</f>
        <v>0</v>
      </c>
      <c r="AU1020" s="62">
        <f ca="1">IF(AND(AQ1020+AS1020&gt;0,AR1020+AT1020&gt;0),COUNTIF(AU$6:AU1019,"&gt;0")+1,0)</f>
        <v>0</v>
      </c>
    </row>
    <row r="1021" spans="40:47">
      <c r="AN1021" s="62">
        <v>29</v>
      </c>
      <c r="AO1021" s="62">
        <v>1</v>
      </c>
      <c r="AP1021" s="62">
        <v>8</v>
      </c>
      <c r="AQ1021" s="64">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62">
        <f ca="1">COUNTIF(INDIRECT("H"&amp;(ROW()+12*(($AN1021-1)*3+$AO1021)-ROW())/12+5):INDIRECT("S"&amp;(ROW()+12*(($AN1021-1)*3+$AO1021)-ROW())/12+5),AQ1021)</f>
        <v>0</v>
      </c>
      <c r="AS1021" s="64">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62">
        <f ca="1">COUNTIF(INDIRECT("U"&amp;(ROW()+12*(($AN1021-1)*3+$AO1021)-ROW())/12+5):INDIRECT("AF"&amp;(ROW()+12*(($AN1021-1)*3+$AO1021)-ROW())/12+5),AS1021)</f>
        <v>0</v>
      </c>
      <c r="AU1021" s="62">
        <f ca="1">IF(AND(AQ1021+AS1021&gt;0,AR1021+AT1021&gt;0),COUNTIF(AU$6:AU1020,"&gt;0")+1,0)</f>
        <v>0</v>
      </c>
    </row>
    <row r="1022" spans="40:47">
      <c r="AN1022" s="62">
        <v>29</v>
      </c>
      <c r="AO1022" s="62">
        <v>1</v>
      </c>
      <c r="AP1022" s="62">
        <v>9</v>
      </c>
      <c r="AQ1022" s="64">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62">
        <f ca="1">COUNTIF(INDIRECT("H"&amp;(ROW()+12*(($AN1022-1)*3+$AO1022)-ROW())/12+5):INDIRECT("S"&amp;(ROW()+12*(($AN1022-1)*3+$AO1022)-ROW())/12+5),AQ1022)</f>
        <v>0</v>
      </c>
      <c r="AS1022" s="64">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62">
        <f ca="1">COUNTIF(INDIRECT("U"&amp;(ROW()+12*(($AN1022-1)*3+$AO1022)-ROW())/12+5):INDIRECT("AF"&amp;(ROW()+12*(($AN1022-1)*3+$AO1022)-ROW())/12+5),AS1022)</f>
        <v>0</v>
      </c>
      <c r="AU1022" s="62">
        <f ca="1">IF(AND(AQ1022+AS1022&gt;0,AR1022+AT1022&gt;0),COUNTIF(AU$6:AU1021,"&gt;0")+1,0)</f>
        <v>0</v>
      </c>
    </row>
    <row r="1023" spans="40:47">
      <c r="AN1023" s="62">
        <v>29</v>
      </c>
      <c r="AO1023" s="62">
        <v>1</v>
      </c>
      <c r="AP1023" s="62">
        <v>10</v>
      </c>
      <c r="AQ1023" s="64">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62">
        <f ca="1">COUNTIF(INDIRECT("H"&amp;(ROW()+12*(($AN1023-1)*3+$AO1023)-ROW())/12+5):INDIRECT("S"&amp;(ROW()+12*(($AN1023-1)*3+$AO1023)-ROW())/12+5),AQ1023)</f>
        <v>0</v>
      </c>
      <c r="AS1023" s="64">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62">
        <f ca="1">COUNTIF(INDIRECT("U"&amp;(ROW()+12*(($AN1023-1)*3+$AO1023)-ROW())/12+5):INDIRECT("AF"&amp;(ROW()+12*(($AN1023-1)*3+$AO1023)-ROW())/12+5),AS1023)</f>
        <v>0</v>
      </c>
      <c r="AU1023" s="62">
        <f ca="1">IF(AND(AQ1023+AS1023&gt;0,AR1023+AT1023&gt;0),COUNTIF(AU$6:AU1022,"&gt;0")+1,0)</f>
        <v>0</v>
      </c>
    </row>
    <row r="1024" spans="40:47">
      <c r="AN1024" s="62">
        <v>29</v>
      </c>
      <c r="AO1024" s="62">
        <v>1</v>
      </c>
      <c r="AP1024" s="62">
        <v>11</v>
      </c>
      <c r="AQ1024" s="64">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62">
        <f ca="1">COUNTIF(INDIRECT("H"&amp;(ROW()+12*(($AN1024-1)*3+$AO1024)-ROW())/12+5):INDIRECT("S"&amp;(ROW()+12*(($AN1024-1)*3+$AO1024)-ROW())/12+5),AQ1024)</f>
        <v>0</v>
      </c>
      <c r="AS1024" s="64">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62">
        <f ca="1">COUNTIF(INDIRECT("U"&amp;(ROW()+12*(($AN1024-1)*3+$AO1024)-ROW())/12+5):INDIRECT("AF"&amp;(ROW()+12*(($AN1024-1)*3+$AO1024)-ROW())/12+5),AS1024)</f>
        <v>0</v>
      </c>
      <c r="AU1024" s="62">
        <f ca="1">IF(AND(AQ1024+AS1024&gt;0,AR1024+AT1024&gt;0),COUNTIF(AU$6:AU1023,"&gt;0")+1,0)</f>
        <v>0</v>
      </c>
    </row>
    <row r="1025" spans="40:47">
      <c r="AN1025" s="62">
        <v>29</v>
      </c>
      <c r="AO1025" s="62">
        <v>1</v>
      </c>
      <c r="AP1025" s="62">
        <v>12</v>
      </c>
      <c r="AQ1025" s="64">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62">
        <f ca="1">COUNTIF(INDIRECT("H"&amp;(ROW()+12*(($AN1025-1)*3+$AO1025)-ROW())/12+5):INDIRECT("S"&amp;(ROW()+12*(($AN1025-1)*3+$AO1025)-ROW())/12+5),AQ1025)</f>
        <v>0</v>
      </c>
      <c r="AS1025" s="64">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62">
        <f ca="1">COUNTIF(INDIRECT("U"&amp;(ROW()+12*(($AN1025-1)*3+$AO1025)-ROW())/12+5):INDIRECT("AF"&amp;(ROW()+12*(($AN1025-1)*3+$AO1025)-ROW())/12+5),AS1025)</f>
        <v>0</v>
      </c>
      <c r="AU1025" s="62">
        <f ca="1">IF(AND(AQ1025+AS1025&gt;0,AR1025+AT1025&gt;0),COUNTIF(AU$6:AU1024,"&gt;0")+1,0)</f>
        <v>0</v>
      </c>
    </row>
    <row r="1026" spans="40:47">
      <c r="AN1026" s="62">
        <v>29</v>
      </c>
      <c r="AO1026" s="62">
        <v>2</v>
      </c>
      <c r="AP1026" s="62">
        <v>1</v>
      </c>
      <c r="AQ1026" s="64">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62">
        <f ca="1">COUNTIF(INDIRECT("H"&amp;(ROW()+12*(($AN1026-1)*3+$AO1026)-ROW())/12+5):INDIRECT("S"&amp;(ROW()+12*(($AN1026-1)*3+$AO1026)-ROW())/12+5),AQ1026)</f>
        <v>0</v>
      </c>
      <c r="AS1026" s="64">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62">
        <f ca="1">COUNTIF(INDIRECT("U"&amp;(ROW()+12*(($AN1026-1)*3+$AO1026)-ROW())/12+5):INDIRECT("AF"&amp;(ROW()+12*(($AN1026-1)*3+$AO1026)-ROW())/12+5),AS1026)</f>
        <v>0</v>
      </c>
      <c r="AU1026" s="62">
        <f ca="1">IF(AND(AQ1026+AS1026&gt;0,AR1026+AT1026&gt;0),COUNTIF(AU$6:AU1025,"&gt;0")+1,0)</f>
        <v>0</v>
      </c>
    </row>
    <row r="1027" spans="40:47">
      <c r="AN1027" s="62">
        <v>29</v>
      </c>
      <c r="AO1027" s="62">
        <v>2</v>
      </c>
      <c r="AP1027" s="62">
        <v>2</v>
      </c>
      <c r="AQ1027" s="64">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62">
        <f ca="1">COUNTIF(INDIRECT("H"&amp;(ROW()+12*(($AN1027-1)*3+$AO1027)-ROW())/12+5):INDIRECT("S"&amp;(ROW()+12*(($AN1027-1)*3+$AO1027)-ROW())/12+5),AQ1027)</f>
        <v>0</v>
      </c>
      <c r="AS1027" s="64">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62">
        <f ca="1">COUNTIF(INDIRECT("U"&amp;(ROW()+12*(($AN1027-1)*3+$AO1027)-ROW())/12+5):INDIRECT("AF"&amp;(ROW()+12*(($AN1027-1)*3+$AO1027)-ROW())/12+5),AS1027)</f>
        <v>0</v>
      </c>
      <c r="AU1027" s="62">
        <f ca="1">IF(AND(AQ1027+AS1027&gt;0,AR1027+AT1027&gt;0),COUNTIF(AU$6:AU1026,"&gt;0")+1,0)</f>
        <v>0</v>
      </c>
    </row>
    <row r="1028" spans="40:47">
      <c r="AN1028" s="62">
        <v>29</v>
      </c>
      <c r="AO1028" s="62">
        <v>2</v>
      </c>
      <c r="AP1028" s="62">
        <v>3</v>
      </c>
      <c r="AQ1028" s="64">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62">
        <f ca="1">COUNTIF(INDIRECT("H"&amp;(ROW()+12*(($AN1028-1)*3+$AO1028)-ROW())/12+5):INDIRECT("S"&amp;(ROW()+12*(($AN1028-1)*3+$AO1028)-ROW())/12+5),AQ1028)</f>
        <v>0</v>
      </c>
      <c r="AS1028" s="64">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62">
        <f ca="1">COUNTIF(INDIRECT("U"&amp;(ROW()+12*(($AN1028-1)*3+$AO1028)-ROW())/12+5):INDIRECT("AF"&amp;(ROW()+12*(($AN1028-1)*3+$AO1028)-ROW())/12+5),AS1028)</f>
        <v>0</v>
      </c>
      <c r="AU1028" s="62">
        <f ca="1">IF(AND(AQ1028+AS1028&gt;0,AR1028+AT1028&gt;0),COUNTIF(AU$6:AU1027,"&gt;0")+1,0)</f>
        <v>0</v>
      </c>
    </row>
    <row r="1029" spans="40:47">
      <c r="AN1029" s="62">
        <v>29</v>
      </c>
      <c r="AO1029" s="62">
        <v>2</v>
      </c>
      <c r="AP1029" s="62">
        <v>4</v>
      </c>
      <c r="AQ1029" s="64">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62">
        <f ca="1">COUNTIF(INDIRECT("H"&amp;(ROW()+12*(($AN1029-1)*3+$AO1029)-ROW())/12+5):INDIRECT("S"&amp;(ROW()+12*(($AN1029-1)*3+$AO1029)-ROW())/12+5),AQ1029)</f>
        <v>0</v>
      </c>
      <c r="AS1029" s="64">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62">
        <f ca="1">COUNTIF(INDIRECT("U"&amp;(ROW()+12*(($AN1029-1)*3+$AO1029)-ROW())/12+5):INDIRECT("AF"&amp;(ROW()+12*(($AN1029-1)*3+$AO1029)-ROW())/12+5),AS1029)</f>
        <v>0</v>
      </c>
      <c r="AU1029" s="62">
        <f ca="1">IF(AND(AQ1029+AS1029&gt;0,AR1029+AT1029&gt;0),COUNTIF(AU$6:AU1028,"&gt;0")+1,0)</f>
        <v>0</v>
      </c>
    </row>
    <row r="1030" spans="40:47">
      <c r="AN1030" s="62">
        <v>29</v>
      </c>
      <c r="AO1030" s="62">
        <v>2</v>
      </c>
      <c r="AP1030" s="62">
        <v>5</v>
      </c>
      <c r="AQ1030" s="64">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62">
        <f ca="1">COUNTIF(INDIRECT("H"&amp;(ROW()+12*(($AN1030-1)*3+$AO1030)-ROW())/12+5):INDIRECT("S"&amp;(ROW()+12*(($AN1030-1)*3+$AO1030)-ROW())/12+5),AQ1030)</f>
        <v>0</v>
      </c>
      <c r="AS1030" s="64">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62">
        <f ca="1">COUNTIF(INDIRECT("U"&amp;(ROW()+12*(($AN1030-1)*3+$AO1030)-ROW())/12+5):INDIRECT("AF"&amp;(ROW()+12*(($AN1030-1)*3+$AO1030)-ROW())/12+5),AS1030)</f>
        <v>0</v>
      </c>
      <c r="AU1030" s="62">
        <f ca="1">IF(AND(AQ1030+AS1030&gt;0,AR1030+AT1030&gt;0),COUNTIF(AU$6:AU1029,"&gt;0")+1,0)</f>
        <v>0</v>
      </c>
    </row>
    <row r="1031" spans="40:47">
      <c r="AN1031" s="62">
        <v>29</v>
      </c>
      <c r="AO1031" s="62">
        <v>2</v>
      </c>
      <c r="AP1031" s="62">
        <v>6</v>
      </c>
      <c r="AQ1031" s="64">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62">
        <f ca="1">COUNTIF(INDIRECT("H"&amp;(ROW()+12*(($AN1031-1)*3+$AO1031)-ROW())/12+5):INDIRECT("S"&amp;(ROW()+12*(($AN1031-1)*3+$AO1031)-ROW())/12+5),AQ1031)</f>
        <v>0</v>
      </c>
      <c r="AS1031" s="64">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62">
        <f ca="1">COUNTIF(INDIRECT("U"&amp;(ROW()+12*(($AN1031-1)*3+$AO1031)-ROW())/12+5):INDIRECT("AF"&amp;(ROW()+12*(($AN1031-1)*3+$AO1031)-ROW())/12+5),AS1031)</f>
        <v>0</v>
      </c>
      <c r="AU1031" s="62">
        <f ca="1">IF(AND(AQ1031+AS1031&gt;0,AR1031+AT1031&gt;0),COUNTIF(AU$6:AU1030,"&gt;0")+1,0)</f>
        <v>0</v>
      </c>
    </row>
    <row r="1032" spans="40:47">
      <c r="AN1032" s="62">
        <v>29</v>
      </c>
      <c r="AO1032" s="62">
        <v>2</v>
      </c>
      <c r="AP1032" s="62">
        <v>7</v>
      </c>
      <c r="AQ1032" s="64">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62">
        <f ca="1">COUNTIF(INDIRECT("H"&amp;(ROW()+12*(($AN1032-1)*3+$AO1032)-ROW())/12+5):INDIRECT("S"&amp;(ROW()+12*(($AN1032-1)*3+$AO1032)-ROW())/12+5),AQ1032)</f>
        <v>0</v>
      </c>
      <c r="AS1032" s="64">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62">
        <f ca="1">COUNTIF(INDIRECT("U"&amp;(ROW()+12*(($AN1032-1)*3+$AO1032)-ROW())/12+5):INDIRECT("AF"&amp;(ROW()+12*(($AN1032-1)*3+$AO1032)-ROW())/12+5),AS1032)</f>
        <v>0</v>
      </c>
      <c r="AU1032" s="62">
        <f ca="1">IF(AND(AQ1032+AS1032&gt;0,AR1032+AT1032&gt;0),COUNTIF(AU$6:AU1031,"&gt;0")+1,0)</f>
        <v>0</v>
      </c>
    </row>
    <row r="1033" spans="40:47">
      <c r="AN1033" s="62">
        <v>29</v>
      </c>
      <c r="AO1033" s="62">
        <v>2</v>
      </c>
      <c r="AP1033" s="62">
        <v>8</v>
      </c>
      <c r="AQ1033" s="64">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62">
        <f ca="1">COUNTIF(INDIRECT("H"&amp;(ROW()+12*(($AN1033-1)*3+$AO1033)-ROW())/12+5):INDIRECT("S"&amp;(ROW()+12*(($AN1033-1)*3+$AO1033)-ROW())/12+5),AQ1033)</f>
        <v>0</v>
      </c>
      <c r="AS1033" s="64">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62">
        <f ca="1">COUNTIF(INDIRECT("U"&amp;(ROW()+12*(($AN1033-1)*3+$AO1033)-ROW())/12+5):INDIRECT("AF"&amp;(ROW()+12*(($AN1033-1)*3+$AO1033)-ROW())/12+5),AS1033)</f>
        <v>0</v>
      </c>
      <c r="AU1033" s="62">
        <f ca="1">IF(AND(AQ1033+AS1033&gt;0,AR1033+AT1033&gt;0),COUNTIF(AU$6:AU1032,"&gt;0")+1,0)</f>
        <v>0</v>
      </c>
    </row>
    <row r="1034" spans="40:47">
      <c r="AN1034" s="62">
        <v>29</v>
      </c>
      <c r="AO1034" s="62">
        <v>2</v>
      </c>
      <c r="AP1034" s="62">
        <v>9</v>
      </c>
      <c r="AQ1034" s="64">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62">
        <f ca="1">COUNTIF(INDIRECT("H"&amp;(ROW()+12*(($AN1034-1)*3+$AO1034)-ROW())/12+5):INDIRECT("S"&amp;(ROW()+12*(($AN1034-1)*3+$AO1034)-ROW())/12+5),AQ1034)</f>
        <v>0</v>
      </c>
      <c r="AS1034" s="64">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62">
        <f ca="1">COUNTIF(INDIRECT("U"&amp;(ROW()+12*(($AN1034-1)*3+$AO1034)-ROW())/12+5):INDIRECT("AF"&amp;(ROW()+12*(($AN1034-1)*3+$AO1034)-ROW())/12+5),AS1034)</f>
        <v>0</v>
      </c>
      <c r="AU1034" s="62">
        <f ca="1">IF(AND(AQ1034+AS1034&gt;0,AR1034+AT1034&gt;0),COUNTIF(AU$6:AU1033,"&gt;0")+1,0)</f>
        <v>0</v>
      </c>
    </row>
    <row r="1035" spans="40:47">
      <c r="AN1035" s="62">
        <v>29</v>
      </c>
      <c r="AO1035" s="62">
        <v>2</v>
      </c>
      <c r="AP1035" s="62">
        <v>10</v>
      </c>
      <c r="AQ1035" s="64">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62">
        <f ca="1">COUNTIF(INDIRECT("H"&amp;(ROW()+12*(($AN1035-1)*3+$AO1035)-ROW())/12+5):INDIRECT("S"&amp;(ROW()+12*(($AN1035-1)*3+$AO1035)-ROW())/12+5),AQ1035)</f>
        <v>0</v>
      </c>
      <c r="AS1035" s="64">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62">
        <f ca="1">COUNTIF(INDIRECT("U"&amp;(ROW()+12*(($AN1035-1)*3+$AO1035)-ROW())/12+5):INDIRECT("AF"&amp;(ROW()+12*(($AN1035-1)*3+$AO1035)-ROW())/12+5),AS1035)</f>
        <v>0</v>
      </c>
      <c r="AU1035" s="62">
        <f ca="1">IF(AND(AQ1035+AS1035&gt;0,AR1035+AT1035&gt;0),COUNTIF(AU$6:AU1034,"&gt;0")+1,0)</f>
        <v>0</v>
      </c>
    </row>
    <row r="1036" spans="40:47">
      <c r="AN1036" s="62">
        <v>29</v>
      </c>
      <c r="AO1036" s="62">
        <v>2</v>
      </c>
      <c r="AP1036" s="62">
        <v>11</v>
      </c>
      <c r="AQ1036" s="64">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62">
        <f ca="1">COUNTIF(INDIRECT("H"&amp;(ROW()+12*(($AN1036-1)*3+$AO1036)-ROW())/12+5):INDIRECT("S"&amp;(ROW()+12*(($AN1036-1)*3+$AO1036)-ROW())/12+5),AQ1036)</f>
        <v>0</v>
      </c>
      <c r="AS1036" s="64">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62">
        <f ca="1">COUNTIF(INDIRECT("U"&amp;(ROW()+12*(($AN1036-1)*3+$AO1036)-ROW())/12+5):INDIRECT("AF"&amp;(ROW()+12*(($AN1036-1)*3+$AO1036)-ROW())/12+5),AS1036)</f>
        <v>0</v>
      </c>
      <c r="AU1036" s="62">
        <f ca="1">IF(AND(AQ1036+AS1036&gt;0,AR1036+AT1036&gt;0),COUNTIF(AU$6:AU1035,"&gt;0")+1,0)</f>
        <v>0</v>
      </c>
    </row>
    <row r="1037" spans="40:47">
      <c r="AN1037" s="62">
        <v>29</v>
      </c>
      <c r="AO1037" s="62">
        <v>2</v>
      </c>
      <c r="AP1037" s="62">
        <v>12</v>
      </c>
      <c r="AQ1037" s="64">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62">
        <f ca="1">COUNTIF(INDIRECT("H"&amp;(ROW()+12*(($AN1037-1)*3+$AO1037)-ROW())/12+5):INDIRECT("S"&amp;(ROW()+12*(($AN1037-1)*3+$AO1037)-ROW())/12+5),AQ1037)</f>
        <v>0</v>
      </c>
      <c r="AS1037" s="64">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62">
        <f ca="1">COUNTIF(INDIRECT("U"&amp;(ROW()+12*(($AN1037-1)*3+$AO1037)-ROW())/12+5):INDIRECT("AF"&amp;(ROW()+12*(($AN1037-1)*3+$AO1037)-ROW())/12+5),AS1037)</f>
        <v>0</v>
      </c>
      <c r="AU1037" s="62">
        <f ca="1">IF(AND(AQ1037+AS1037&gt;0,AR1037+AT1037&gt;0),COUNTIF(AU$6:AU1036,"&gt;0")+1,0)</f>
        <v>0</v>
      </c>
    </row>
    <row r="1038" spans="40:47">
      <c r="AN1038" s="62">
        <v>29</v>
      </c>
      <c r="AO1038" s="62">
        <v>3</v>
      </c>
      <c r="AP1038" s="62">
        <v>1</v>
      </c>
      <c r="AQ1038" s="64">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62">
        <f ca="1">COUNTIF(INDIRECT("H"&amp;(ROW()+12*(($AN1038-1)*3+$AO1038)-ROW())/12+5):INDIRECT("S"&amp;(ROW()+12*(($AN1038-1)*3+$AO1038)-ROW())/12+5),AQ1038)</f>
        <v>0</v>
      </c>
      <c r="AS1038" s="64">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62">
        <f ca="1">COUNTIF(INDIRECT("U"&amp;(ROW()+12*(($AN1038-1)*3+$AO1038)-ROW())/12+5):INDIRECT("AF"&amp;(ROW()+12*(($AN1038-1)*3+$AO1038)-ROW())/12+5),AS1038)</f>
        <v>0</v>
      </c>
      <c r="AU1038" s="62">
        <f ca="1">IF(AND(AQ1038+AS1038&gt;0,AR1038+AT1038&gt;0),COUNTIF(AU$6:AU1037,"&gt;0")+1,0)</f>
        <v>0</v>
      </c>
    </row>
    <row r="1039" spans="40:47">
      <c r="AN1039" s="62">
        <v>29</v>
      </c>
      <c r="AO1039" s="62">
        <v>3</v>
      </c>
      <c r="AP1039" s="62">
        <v>2</v>
      </c>
      <c r="AQ1039" s="64">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62">
        <f ca="1">COUNTIF(INDIRECT("H"&amp;(ROW()+12*(($AN1039-1)*3+$AO1039)-ROW())/12+5):INDIRECT("S"&amp;(ROW()+12*(($AN1039-1)*3+$AO1039)-ROW())/12+5),AQ1039)</f>
        <v>0</v>
      </c>
      <c r="AS1039" s="64">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62">
        <f ca="1">COUNTIF(INDIRECT("U"&amp;(ROW()+12*(($AN1039-1)*3+$AO1039)-ROW())/12+5):INDIRECT("AF"&amp;(ROW()+12*(($AN1039-1)*3+$AO1039)-ROW())/12+5),AS1039)</f>
        <v>0</v>
      </c>
      <c r="AU1039" s="62">
        <f ca="1">IF(AND(AQ1039+AS1039&gt;0,AR1039+AT1039&gt;0),COUNTIF(AU$6:AU1038,"&gt;0")+1,0)</f>
        <v>0</v>
      </c>
    </row>
    <row r="1040" spans="40:47">
      <c r="AN1040" s="62">
        <v>29</v>
      </c>
      <c r="AO1040" s="62">
        <v>3</v>
      </c>
      <c r="AP1040" s="62">
        <v>3</v>
      </c>
      <c r="AQ1040" s="64">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62">
        <f ca="1">COUNTIF(INDIRECT("H"&amp;(ROW()+12*(($AN1040-1)*3+$AO1040)-ROW())/12+5):INDIRECT("S"&amp;(ROW()+12*(($AN1040-1)*3+$AO1040)-ROW())/12+5),AQ1040)</f>
        <v>0</v>
      </c>
      <c r="AS1040" s="64">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62">
        <f ca="1">COUNTIF(INDIRECT("U"&amp;(ROW()+12*(($AN1040-1)*3+$AO1040)-ROW())/12+5):INDIRECT("AF"&amp;(ROW()+12*(($AN1040-1)*3+$AO1040)-ROW())/12+5),AS1040)</f>
        <v>0</v>
      </c>
      <c r="AU1040" s="62">
        <f ca="1">IF(AND(AQ1040+AS1040&gt;0,AR1040+AT1040&gt;0),COUNTIF(AU$6:AU1039,"&gt;0")+1,0)</f>
        <v>0</v>
      </c>
    </row>
    <row r="1041" spans="40:47">
      <c r="AN1041" s="62">
        <v>29</v>
      </c>
      <c r="AO1041" s="62">
        <v>3</v>
      </c>
      <c r="AP1041" s="62">
        <v>4</v>
      </c>
      <c r="AQ1041" s="64">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62">
        <f ca="1">COUNTIF(INDIRECT("H"&amp;(ROW()+12*(($AN1041-1)*3+$AO1041)-ROW())/12+5):INDIRECT("S"&amp;(ROW()+12*(($AN1041-1)*3+$AO1041)-ROW())/12+5),AQ1041)</f>
        <v>0</v>
      </c>
      <c r="AS1041" s="64">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62">
        <f ca="1">COUNTIF(INDIRECT("U"&amp;(ROW()+12*(($AN1041-1)*3+$AO1041)-ROW())/12+5):INDIRECT("AF"&amp;(ROW()+12*(($AN1041-1)*3+$AO1041)-ROW())/12+5),AS1041)</f>
        <v>0</v>
      </c>
      <c r="AU1041" s="62">
        <f ca="1">IF(AND(AQ1041+AS1041&gt;0,AR1041+AT1041&gt;0),COUNTIF(AU$6:AU1040,"&gt;0")+1,0)</f>
        <v>0</v>
      </c>
    </row>
    <row r="1042" spans="40:47">
      <c r="AN1042" s="62">
        <v>29</v>
      </c>
      <c r="AO1042" s="62">
        <v>3</v>
      </c>
      <c r="AP1042" s="62">
        <v>5</v>
      </c>
      <c r="AQ1042" s="64">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62">
        <f ca="1">COUNTIF(INDIRECT("H"&amp;(ROW()+12*(($AN1042-1)*3+$AO1042)-ROW())/12+5):INDIRECT("S"&amp;(ROW()+12*(($AN1042-1)*3+$AO1042)-ROW())/12+5),AQ1042)</f>
        <v>0</v>
      </c>
      <c r="AS1042" s="64">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62">
        <f ca="1">COUNTIF(INDIRECT("U"&amp;(ROW()+12*(($AN1042-1)*3+$AO1042)-ROW())/12+5):INDIRECT("AF"&amp;(ROW()+12*(($AN1042-1)*3+$AO1042)-ROW())/12+5),AS1042)</f>
        <v>0</v>
      </c>
      <c r="AU1042" s="62">
        <f ca="1">IF(AND(AQ1042+AS1042&gt;0,AR1042+AT1042&gt;0),COUNTIF(AU$6:AU1041,"&gt;0")+1,0)</f>
        <v>0</v>
      </c>
    </row>
    <row r="1043" spans="40:47">
      <c r="AN1043" s="62">
        <v>29</v>
      </c>
      <c r="AO1043" s="62">
        <v>3</v>
      </c>
      <c r="AP1043" s="62">
        <v>6</v>
      </c>
      <c r="AQ1043" s="64">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62">
        <f ca="1">COUNTIF(INDIRECT("H"&amp;(ROW()+12*(($AN1043-1)*3+$AO1043)-ROW())/12+5):INDIRECT("S"&amp;(ROW()+12*(($AN1043-1)*3+$AO1043)-ROW())/12+5),AQ1043)</f>
        <v>0</v>
      </c>
      <c r="AS1043" s="64">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62">
        <f ca="1">COUNTIF(INDIRECT("U"&amp;(ROW()+12*(($AN1043-1)*3+$AO1043)-ROW())/12+5):INDIRECT("AF"&amp;(ROW()+12*(($AN1043-1)*3+$AO1043)-ROW())/12+5),AS1043)</f>
        <v>0</v>
      </c>
      <c r="AU1043" s="62">
        <f ca="1">IF(AND(AQ1043+AS1043&gt;0,AR1043+AT1043&gt;0),COUNTIF(AU$6:AU1042,"&gt;0")+1,0)</f>
        <v>0</v>
      </c>
    </row>
    <row r="1044" spans="40:47">
      <c r="AN1044" s="62">
        <v>29</v>
      </c>
      <c r="AO1044" s="62">
        <v>3</v>
      </c>
      <c r="AP1044" s="62">
        <v>7</v>
      </c>
      <c r="AQ1044" s="64">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62">
        <f ca="1">COUNTIF(INDIRECT("H"&amp;(ROW()+12*(($AN1044-1)*3+$AO1044)-ROW())/12+5):INDIRECT("S"&amp;(ROW()+12*(($AN1044-1)*3+$AO1044)-ROW())/12+5),AQ1044)</f>
        <v>0</v>
      </c>
      <c r="AS1044" s="64">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62">
        <f ca="1">COUNTIF(INDIRECT("U"&amp;(ROW()+12*(($AN1044-1)*3+$AO1044)-ROW())/12+5):INDIRECT("AF"&amp;(ROW()+12*(($AN1044-1)*3+$AO1044)-ROW())/12+5),AS1044)</f>
        <v>0</v>
      </c>
      <c r="AU1044" s="62">
        <f ca="1">IF(AND(AQ1044+AS1044&gt;0,AR1044+AT1044&gt;0),COUNTIF(AU$6:AU1043,"&gt;0")+1,0)</f>
        <v>0</v>
      </c>
    </row>
    <row r="1045" spans="40:47">
      <c r="AN1045" s="62">
        <v>29</v>
      </c>
      <c r="AO1045" s="62">
        <v>3</v>
      </c>
      <c r="AP1045" s="62">
        <v>8</v>
      </c>
      <c r="AQ1045" s="64">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62">
        <f ca="1">COUNTIF(INDIRECT("H"&amp;(ROW()+12*(($AN1045-1)*3+$AO1045)-ROW())/12+5):INDIRECT("S"&amp;(ROW()+12*(($AN1045-1)*3+$AO1045)-ROW())/12+5),AQ1045)</f>
        <v>0</v>
      </c>
      <c r="AS1045" s="64">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62">
        <f ca="1">COUNTIF(INDIRECT("U"&amp;(ROW()+12*(($AN1045-1)*3+$AO1045)-ROW())/12+5):INDIRECT("AF"&amp;(ROW()+12*(($AN1045-1)*3+$AO1045)-ROW())/12+5),AS1045)</f>
        <v>0</v>
      </c>
      <c r="AU1045" s="62">
        <f ca="1">IF(AND(AQ1045+AS1045&gt;0,AR1045+AT1045&gt;0),COUNTIF(AU$6:AU1044,"&gt;0")+1,0)</f>
        <v>0</v>
      </c>
    </row>
    <row r="1046" spans="40:47">
      <c r="AN1046" s="62">
        <v>29</v>
      </c>
      <c r="AO1046" s="62">
        <v>3</v>
      </c>
      <c r="AP1046" s="62">
        <v>9</v>
      </c>
      <c r="AQ1046" s="64">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62">
        <f ca="1">COUNTIF(INDIRECT("H"&amp;(ROW()+12*(($AN1046-1)*3+$AO1046)-ROW())/12+5):INDIRECT("S"&amp;(ROW()+12*(($AN1046-1)*3+$AO1046)-ROW())/12+5),AQ1046)</f>
        <v>0</v>
      </c>
      <c r="AS1046" s="64">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62">
        <f ca="1">COUNTIF(INDIRECT("U"&amp;(ROW()+12*(($AN1046-1)*3+$AO1046)-ROW())/12+5):INDIRECT("AF"&amp;(ROW()+12*(($AN1046-1)*3+$AO1046)-ROW())/12+5),AS1046)</f>
        <v>0</v>
      </c>
      <c r="AU1046" s="62">
        <f ca="1">IF(AND(AQ1046+AS1046&gt;0,AR1046+AT1046&gt;0),COUNTIF(AU$6:AU1045,"&gt;0")+1,0)</f>
        <v>0</v>
      </c>
    </row>
    <row r="1047" spans="40:47">
      <c r="AN1047" s="62">
        <v>29</v>
      </c>
      <c r="AO1047" s="62">
        <v>3</v>
      </c>
      <c r="AP1047" s="62">
        <v>10</v>
      </c>
      <c r="AQ1047" s="64">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62">
        <f ca="1">COUNTIF(INDIRECT("H"&amp;(ROW()+12*(($AN1047-1)*3+$AO1047)-ROW())/12+5):INDIRECT("S"&amp;(ROW()+12*(($AN1047-1)*3+$AO1047)-ROW())/12+5),AQ1047)</f>
        <v>0</v>
      </c>
      <c r="AS1047" s="64">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62">
        <f ca="1">COUNTIF(INDIRECT("U"&amp;(ROW()+12*(($AN1047-1)*3+$AO1047)-ROW())/12+5):INDIRECT("AF"&amp;(ROW()+12*(($AN1047-1)*3+$AO1047)-ROW())/12+5),AS1047)</f>
        <v>0</v>
      </c>
      <c r="AU1047" s="62">
        <f ca="1">IF(AND(AQ1047+AS1047&gt;0,AR1047+AT1047&gt;0),COUNTIF(AU$6:AU1046,"&gt;0")+1,0)</f>
        <v>0</v>
      </c>
    </row>
    <row r="1048" spans="40:47">
      <c r="AN1048" s="62">
        <v>29</v>
      </c>
      <c r="AO1048" s="62">
        <v>3</v>
      </c>
      <c r="AP1048" s="62">
        <v>11</v>
      </c>
      <c r="AQ1048" s="64">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62">
        <f ca="1">COUNTIF(INDIRECT("H"&amp;(ROW()+12*(($AN1048-1)*3+$AO1048)-ROW())/12+5):INDIRECT("S"&amp;(ROW()+12*(($AN1048-1)*3+$AO1048)-ROW())/12+5),AQ1048)</f>
        <v>0</v>
      </c>
      <c r="AS1048" s="64">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62">
        <f ca="1">COUNTIF(INDIRECT("U"&amp;(ROW()+12*(($AN1048-1)*3+$AO1048)-ROW())/12+5):INDIRECT("AF"&amp;(ROW()+12*(($AN1048-1)*3+$AO1048)-ROW())/12+5),AS1048)</f>
        <v>0</v>
      </c>
      <c r="AU1048" s="62">
        <f ca="1">IF(AND(AQ1048+AS1048&gt;0,AR1048+AT1048&gt;0),COUNTIF(AU$6:AU1047,"&gt;0")+1,0)</f>
        <v>0</v>
      </c>
    </row>
    <row r="1049" spans="40:47">
      <c r="AN1049" s="62">
        <v>29</v>
      </c>
      <c r="AO1049" s="62">
        <v>3</v>
      </c>
      <c r="AP1049" s="62">
        <v>12</v>
      </c>
      <c r="AQ1049" s="64">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62">
        <f ca="1">COUNTIF(INDIRECT("H"&amp;(ROW()+12*(($AN1049-1)*3+$AO1049)-ROW())/12+5):INDIRECT("S"&amp;(ROW()+12*(($AN1049-1)*3+$AO1049)-ROW())/12+5),AQ1049)</f>
        <v>0</v>
      </c>
      <c r="AS1049" s="64">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62">
        <f ca="1">COUNTIF(INDIRECT("U"&amp;(ROW()+12*(($AN1049-1)*3+$AO1049)-ROW())/12+5):INDIRECT("AF"&amp;(ROW()+12*(($AN1049-1)*3+$AO1049)-ROW())/12+5),AS1049)</f>
        <v>0</v>
      </c>
      <c r="AU1049" s="62">
        <f ca="1">IF(AND(AQ1049+AS1049&gt;0,AR1049+AT1049&gt;0),COUNTIF(AU$6:AU1048,"&gt;0")+1,0)</f>
        <v>0</v>
      </c>
    </row>
    <row r="1050" spans="40:47">
      <c r="AN1050" s="62">
        <v>30</v>
      </c>
      <c r="AO1050" s="62">
        <v>1</v>
      </c>
      <c r="AP1050" s="62">
        <v>1</v>
      </c>
      <c r="AQ1050" s="64">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62">
        <f ca="1">COUNTIF(INDIRECT("H"&amp;(ROW()+12*(($AN1050-1)*3+$AO1050)-ROW())/12+5):INDIRECT("S"&amp;(ROW()+12*(($AN1050-1)*3+$AO1050)-ROW())/12+5),AQ1050)</f>
        <v>0</v>
      </c>
      <c r="AS1050" s="64">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62">
        <f ca="1">COUNTIF(INDIRECT("U"&amp;(ROW()+12*(($AN1050-1)*3+$AO1050)-ROW())/12+5):INDIRECT("AF"&amp;(ROW()+12*(($AN1050-1)*3+$AO1050)-ROW())/12+5),AS1050)</f>
        <v>0</v>
      </c>
      <c r="AU1050" s="62">
        <f ca="1">IF(AND(AQ1050+AS1050&gt;0,AR1050+AT1050&gt;0),COUNTIF(AU$6:AU1049,"&gt;0")+1,0)</f>
        <v>0</v>
      </c>
    </row>
    <row r="1051" spans="40:47">
      <c r="AN1051" s="62">
        <v>30</v>
      </c>
      <c r="AO1051" s="62">
        <v>1</v>
      </c>
      <c r="AP1051" s="62">
        <v>2</v>
      </c>
      <c r="AQ1051" s="64">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62">
        <f ca="1">COUNTIF(INDIRECT("H"&amp;(ROW()+12*(($AN1051-1)*3+$AO1051)-ROW())/12+5):INDIRECT("S"&amp;(ROW()+12*(($AN1051-1)*3+$AO1051)-ROW())/12+5),AQ1051)</f>
        <v>0</v>
      </c>
      <c r="AS1051" s="64">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62">
        <f ca="1">COUNTIF(INDIRECT("U"&amp;(ROW()+12*(($AN1051-1)*3+$AO1051)-ROW())/12+5):INDIRECT("AF"&amp;(ROW()+12*(($AN1051-1)*3+$AO1051)-ROW())/12+5),AS1051)</f>
        <v>0</v>
      </c>
      <c r="AU1051" s="62">
        <f ca="1">IF(AND(AQ1051+AS1051&gt;0,AR1051+AT1051&gt;0),COUNTIF(AU$6:AU1050,"&gt;0")+1,0)</f>
        <v>0</v>
      </c>
    </row>
    <row r="1052" spans="40:47">
      <c r="AN1052" s="62">
        <v>30</v>
      </c>
      <c r="AO1052" s="62">
        <v>1</v>
      </c>
      <c r="AP1052" s="62">
        <v>3</v>
      </c>
      <c r="AQ1052" s="64">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62">
        <f ca="1">COUNTIF(INDIRECT("H"&amp;(ROW()+12*(($AN1052-1)*3+$AO1052)-ROW())/12+5):INDIRECT("S"&amp;(ROW()+12*(($AN1052-1)*3+$AO1052)-ROW())/12+5),AQ1052)</f>
        <v>0</v>
      </c>
      <c r="AS1052" s="64">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62">
        <f ca="1">COUNTIF(INDIRECT("U"&amp;(ROW()+12*(($AN1052-1)*3+$AO1052)-ROW())/12+5):INDIRECT("AF"&amp;(ROW()+12*(($AN1052-1)*3+$AO1052)-ROW())/12+5),AS1052)</f>
        <v>0</v>
      </c>
      <c r="AU1052" s="62">
        <f ca="1">IF(AND(AQ1052+AS1052&gt;0,AR1052+AT1052&gt;0),COUNTIF(AU$6:AU1051,"&gt;0")+1,0)</f>
        <v>0</v>
      </c>
    </row>
    <row r="1053" spans="40:47">
      <c r="AN1053" s="62">
        <v>30</v>
      </c>
      <c r="AO1053" s="62">
        <v>1</v>
      </c>
      <c r="AP1053" s="62">
        <v>4</v>
      </c>
      <c r="AQ1053" s="64">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62">
        <f ca="1">COUNTIF(INDIRECT("H"&amp;(ROW()+12*(($AN1053-1)*3+$AO1053)-ROW())/12+5):INDIRECT("S"&amp;(ROW()+12*(($AN1053-1)*3+$AO1053)-ROW())/12+5),AQ1053)</f>
        <v>0</v>
      </c>
      <c r="AS1053" s="64">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62">
        <f ca="1">COUNTIF(INDIRECT("U"&amp;(ROW()+12*(($AN1053-1)*3+$AO1053)-ROW())/12+5):INDIRECT("AF"&amp;(ROW()+12*(($AN1053-1)*3+$AO1053)-ROW())/12+5),AS1053)</f>
        <v>0</v>
      </c>
      <c r="AU1053" s="62">
        <f ca="1">IF(AND(AQ1053+AS1053&gt;0,AR1053+AT1053&gt;0),COUNTIF(AU$6:AU1052,"&gt;0")+1,0)</f>
        <v>0</v>
      </c>
    </row>
    <row r="1054" spans="40:47">
      <c r="AN1054" s="62">
        <v>30</v>
      </c>
      <c r="AO1054" s="62">
        <v>1</v>
      </c>
      <c r="AP1054" s="62">
        <v>5</v>
      </c>
      <c r="AQ1054" s="64">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62">
        <f ca="1">COUNTIF(INDIRECT("H"&amp;(ROW()+12*(($AN1054-1)*3+$AO1054)-ROW())/12+5):INDIRECT("S"&amp;(ROW()+12*(($AN1054-1)*3+$AO1054)-ROW())/12+5),AQ1054)</f>
        <v>0</v>
      </c>
      <c r="AS1054" s="64">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62">
        <f ca="1">COUNTIF(INDIRECT("U"&amp;(ROW()+12*(($AN1054-1)*3+$AO1054)-ROW())/12+5):INDIRECT("AF"&amp;(ROW()+12*(($AN1054-1)*3+$AO1054)-ROW())/12+5),AS1054)</f>
        <v>0</v>
      </c>
      <c r="AU1054" s="62">
        <f ca="1">IF(AND(AQ1054+AS1054&gt;0,AR1054+AT1054&gt;0),COUNTIF(AU$6:AU1053,"&gt;0")+1,0)</f>
        <v>0</v>
      </c>
    </row>
    <row r="1055" spans="40:47">
      <c r="AN1055" s="62">
        <v>30</v>
      </c>
      <c r="AO1055" s="62">
        <v>1</v>
      </c>
      <c r="AP1055" s="62">
        <v>6</v>
      </c>
      <c r="AQ1055" s="64">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62">
        <f ca="1">COUNTIF(INDIRECT("H"&amp;(ROW()+12*(($AN1055-1)*3+$AO1055)-ROW())/12+5):INDIRECT("S"&amp;(ROW()+12*(($AN1055-1)*3+$AO1055)-ROW())/12+5),AQ1055)</f>
        <v>0</v>
      </c>
      <c r="AS1055" s="64">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62">
        <f ca="1">COUNTIF(INDIRECT("U"&amp;(ROW()+12*(($AN1055-1)*3+$AO1055)-ROW())/12+5):INDIRECT("AF"&amp;(ROW()+12*(($AN1055-1)*3+$AO1055)-ROW())/12+5),AS1055)</f>
        <v>0</v>
      </c>
      <c r="AU1055" s="62">
        <f ca="1">IF(AND(AQ1055+AS1055&gt;0,AR1055+AT1055&gt;0),COUNTIF(AU$6:AU1054,"&gt;0")+1,0)</f>
        <v>0</v>
      </c>
    </row>
    <row r="1056" spans="40:47">
      <c r="AN1056" s="62">
        <v>30</v>
      </c>
      <c r="AO1056" s="62">
        <v>1</v>
      </c>
      <c r="AP1056" s="62">
        <v>7</v>
      </c>
      <c r="AQ1056" s="64">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62">
        <f ca="1">COUNTIF(INDIRECT("H"&amp;(ROW()+12*(($AN1056-1)*3+$AO1056)-ROW())/12+5):INDIRECT("S"&amp;(ROW()+12*(($AN1056-1)*3+$AO1056)-ROW())/12+5),AQ1056)</f>
        <v>0</v>
      </c>
      <c r="AS1056" s="64">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62">
        <f ca="1">COUNTIF(INDIRECT("U"&amp;(ROW()+12*(($AN1056-1)*3+$AO1056)-ROW())/12+5):INDIRECT("AF"&amp;(ROW()+12*(($AN1056-1)*3+$AO1056)-ROW())/12+5),AS1056)</f>
        <v>0</v>
      </c>
      <c r="AU1056" s="62">
        <f ca="1">IF(AND(AQ1056+AS1056&gt;0,AR1056+AT1056&gt;0),COUNTIF(AU$6:AU1055,"&gt;0")+1,0)</f>
        <v>0</v>
      </c>
    </row>
    <row r="1057" spans="40:47">
      <c r="AN1057" s="62">
        <v>30</v>
      </c>
      <c r="AO1057" s="62">
        <v>1</v>
      </c>
      <c r="AP1057" s="62">
        <v>8</v>
      </c>
      <c r="AQ1057" s="64">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62">
        <f ca="1">COUNTIF(INDIRECT("H"&amp;(ROW()+12*(($AN1057-1)*3+$AO1057)-ROW())/12+5):INDIRECT("S"&amp;(ROW()+12*(($AN1057-1)*3+$AO1057)-ROW())/12+5),AQ1057)</f>
        <v>0</v>
      </c>
      <c r="AS1057" s="64">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62">
        <f ca="1">COUNTIF(INDIRECT("U"&amp;(ROW()+12*(($AN1057-1)*3+$AO1057)-ROW())/12+5):INDIRECT("AF"&amp;(ROW()+12*(($AN1057-1)*3+$AO1057)-ROW())/12+5),AS1057)</f>
        <v>0</v>
      </c>
      <c r="AU1057" s="62">
        <f ca="1">IF(AND(AQ1057+AS1057&gt;0,AR1057+AT1057&gt;0),COUNTIF(AU$6:AU1056,"&gt;0")+1,0)</f>
        <v>0</v>
      </c>
    </row>
    <row r="1058" spans="40:47">
      <c r="AN1058" s="62">
        <v>30</v>
      </c>
      <c r="AO1058" s="62">
        <v>1</v>
      </c>
      <c r="AP1058" s="62">
        <v>9</v>
      </c>
      <c r="AQ1058" s="64">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62">
        <f ca="1">COUNTIF(INDIRECT("H"&amp;(ROW()+12*(($AN1058-1)*3+$AO1058)-ROW())/12+5):INDIRECT("S"&amp;(ROW()+12*(($AN1058-1)*3+$AO1058)-ROW())/12+5),AQ1058)</f>
        <v>0</v>
      </c>
      <c r="AS1058" s="64">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62">
        <f ca="1">COUNTIF(INDIRECT("U"&amp;(ROW()+12*(($AN1058-1)*3+$AO1058)-ROW())/12+5):INDIRECT("AF"&amp;(ROW()+12*(($AN1058-1)*3+$AO1058)-ROW())/12+5),AS1058)</f>
        <v>0</v>
      </c>
      <c r="AU1058" s="62">
        <f ca="1">IF(AND(AQ1058+AS1058&gt;0,AR1058+AT1058&gt;0),COUNTIF(AU$6:AU1057,"&gt;0")+1,0)</f>
        <v>0</v>
      </c>
    </row>
    <row r="1059" spans="40:47">
      <c r="AN1059" s="62">
        <v>30</v>
      </c>
      <c r="AO1059" s="62">
        <v>1</v>
      </c>
      <c r="AP1059" s="62">
        <v>10</v>
      </c>
      <c r="AQ1059" s="64">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62">
        <f ca="1">COUNTIF(INDIRECT("H"&amp;(ROW()+12*(($AN1059-1)*3+$AO1059)-ROW())/12+5):INDIRECT("S"&amp;(ROW()+12*(($AN1059-1)*3+$AO1059)-ROW())/12+5),AQ1059)</f>
        <v>0</v>
      </c>
      <c r="AS1059" s="64">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62">
        <f ca="1">COUNTIF(INDIRECT("U"&amp;(ROW()+12*(($AN1059-1)*3+$AO1059)-ROW())/12+5):INDIRECT("AF"&amp;(ROW()+12*(($AN1059-1)*3+$AO1059)-ROW())/12+5),AS1059)</f>
        <v>0</v>
      </c>
      <c r="AU1059" s="62">
        <f ca="1">IF(AND(AQ1059+AS1059&gt;0,AR1059+AT1059&gt;0),COUNTIF(AU$6:AU1058,"&gt;0")+1,0)</f>
        <v>0</v>
      </c>
    </row>
    <row r="1060" spans="40:47">
      <c r="AN1060" s="62">
        <v>30</v>
      </c>
      <c r="AO1060" s="62">
        <v>1</v>
      </c>
      <c r="AP1060" s="62">
        <v>11</v>
      </c>
      <c r="AQ1060" s="64">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62">
        <f ca="1">COUNTIF(INDIRECT("H"&amp;(ROW()+12*(($AN1060-1)*3+$AO1060)-ROW())/12+5):INDIRECT("S"&amp;(ROW()+12*(($AN1060-1)*3+$AO1060)-ROW())/12+5),AQ1060)</f>
        <v>0</v>
      </c>
      <c r="AS1060" s="64">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62">
        <f ca="1">COUNTIF(INDIRECT("U"&amp;(ROW()+12*(($AN1060-1)*3+$AO1060)-ROW())/12+5):INDIRECT("AF"&amp;(ROW()+12*(($AN1060-1)*3+$AO1060)-ROW())/12+5),AS1060)</f>
        <v>0</v>
      </c>
      <c r="AU1060" s="62">
        <f ca="1">IF(AND(AQ1060+AS1060&gt;0,AR1060+AT1060&gt;0),COUNTIF(AU$6:AU1059,"&gt;0")+1,0)</f>
        <v>0</v>
      </c>
    </row>
    <row r="1061" spans="40:47">
      <c r="AN1061" s="62">
        <v>30</v>
      </c>
      <c r="AO1061" s="62">
        <v>1</v>
      </c>
      <c r="AP1061" s="62">
        <v>12</v>
      </c>
      <c r="AQ1061" s="64">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62">
        <f ca="1">COUNTIF(INDIRECT("H"&amp;(ROW()+12*(($AN1061-1)*3+$AO1061)-ROW())/12+5):INDIRECT("S"&amp;(ROW()+12*(($AN1061-1)*3+$AO1061)-ROW())/12+5),AQ1061)</f>
        <v>0</v>
      </c>
      <c r="AS1061" s="64">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62">
        <f ca="1">COUNTIF(INDIRECT("U"&amp;(ROW()+12*(($AN1061-1)*3+$AO1061)-ROW())/12+5):INDIRECT("AF"&amp;(ROW()+12*(($AN1061-1)*3+$AO1061)-ROW())/12+5),AS1061)</f>
        <v>0</v>
      </c>
      <c r="AU1061" s="62">
        <f ca="1">IF(AND(AQ1061+AS1061&gt;0,AR1061+AT1061&gt;0),COUNTIF(AU$6:AU1060,"&gt;0")+1,0)</f>
        <v>0</v>
      </c>
    </row>
    <row r="1062" spans="40:47">
      <c r="AN1062" s="62">
        <v>30</v>
      </c>
      <c r="AO1062" s="62">
        <v>2</v>
      </c>
      <c r="AP1062" s="62">
        <v>1</v>
      </c>
      <c r="AQ1062" s="64">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62">
        <f ca="1">COUNTIF(INDIRECT("H"&amp;(ROW()+12*(($AN1062-1)*3+$AO1062)-ROW())/12+5):INDIRECT("S"&amp;(ROW()+12*(($AN1062-1)*3+$AO1062)-ROW())/12+5),AQ1062)</f>
        <v>0</v>
      </c>
      <c r="AS1062" s="64">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62">
        <f ca="1">COUNTIF(INDIRECT("U"&amp;(ROW()+12*(($AN1062-1)*3+$AO1062)-ROW())/12+5):INDIRECT("AF"&amp;(ROW()+12*(($AN1062-1)*3+$AO1062)-ROW())/12+5),AS1062)</f>
        <v>0</v>
      </c>
      <c r="AU1062" s="62">
        <f ca="1">IF(AND(AQ1062+AS1062&gt;0,AR1062+AT1062&gt;0),COUNTIF(AU$6:AU1061,"&gt;0")+1,0)</f>
        <v>0</v>
      </c>
    </row>
    <row r="1063" spans="40:47">
      <c r="AN1063" s="62">
        <v>30</v>
      </c>
      <c r="AO1063" s="62">
        <v>2</v>
      </c>
      <c r="AP1063" s="62">
        <v>2</v>
      </c>
      <c r="AQ1063" s="64">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62">
        <f ca="1">COUNTIF(INDIRECT("H"&amp;(ROW()+12*(($AN1063-1)*3+$AO1063)-ROW())/12+5):INDIRECT("S"&amp;(ROW()+12*(($AN1063-1)*3+$AO1063)-ROW())/12+5),AQ1063)</f>
        <v>0</v>
      </c>
      <c r="AS1063" s="64">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62">
        <f ca="1">COUNTIF(INDIRECT("U"&amp;(ROW()+12*(($AN1063-1)*3+$AO1063)-ROW())/12+5):INDIRECT("AF"&amp;(ROW()+12*(($AN1063-1)*3+$AO1063)-ROW())/12+5),AS1063)</f>
        <v>0</v>
      </c>
      <c r="AU1063" s="62">
        <f ca="1">IF(AND(AQ1063+AS1063&gt;0,AR1063+AT1063&gt;0),COUNTIF(AU$6:AU1062,"&gt;0")+1,0)</f>
        <v>0</v>
      </c>
    </row>
    <row r="1064" spans="40:47">
      <c r="AN1064" s="62">
        <v>30</v>
      </c>
      <c r="AO1064" s="62">
        <v>2</v>
      </c>
      <c r="AP1064" s="62">
        <v>3</v>
      </c>
      <c r="AQ1064" s="64">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62">
        <f ca="1">COUNTIF(INDIRECT("H"&amp;(ROW()+12*(($AN1064-1)*3+$AO1064)-ROW())/12+5):INDIRECT("S"&amp;(ROW()+12*(($AN1064-1)*3+$AO1064)-ROW())/12+5),AQ1064)</f>
        <v>0</v>
      </c>
      <c r="AS1064" s="64">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62">
        <f ca="1">COUNTIF(INDIRECT("U"&amp;(ROW()+12*(($AN1064-1)*3+$AO1064)-ROW())/12+5):INDIRECT("AF"&amp;(ROW()+12*(($AN1064-1)*3+$AO1064)-ROW())/12+5),AS1064)</f>
        <v>0</v>
      </c>
      <c r="AU1064" s="62">
        <f ca="1">IF(AND(AQ1064+AS1064&gt;0,AR1064+AT1064&gt;0),COUNTIF(AU$6:AU1063,"&gt;0")+1,0)</f>
        <v>0</v>
      </c>
    </row>
    <row r="1065" spans="40:47">
      <c r="AN1065" s="62">
        <v>30</v>
      </c>
      <c r="AO1065" s="62">
        <v>2</v>
      </c>
      <c r="AP1065" s="62">
        <v>4</v>
      </c>
      <c r="AQ1065" s="64">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62">
        <f ca="1">COUNTIF(INDIRECT("H"&amp;(ROW()+12*(($AN1065-1)*3+$AO1065)-ROW())/12+5):INDIRECT("S"&amp;(ROW()+12*(($AN1065-1)*3+$AO1065)-ROW())/12+5),AQ1065)</f>
        <v>0</v>
      </c>
      <c r="AS1065" s="64">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62">
        <f ca="1">COUNTIF(INDIRECT("U"&amp;(ROW()+12*(($AN1065-1)*3+$AO1065)-ROW())/12+5):INDIRECT("AF"&amp;(ROW()+12*(($AN1065-1)*3+$AO1065)-ROW())/12+5),AS1065)</f>
        <v>0</v>
      </c>
      <c r="AU1065" s="62">
        <f ca="1">IF(AND(AQ1065+AS1065&gt;0,AR1065+AT1065&gt;0),COUNTIF(AU$6:AU1064,"&gt;0")+1,0)</f>
        <v>0</v>
      </c>
    </row>
    <row r="1066" spans="40:47">
      <c r="AN1066" s="62">
        <v>30</v>
      </c>
      <c r="AO1066" s="62">
        <v>2</v>
      </c>
      <c r="AP1066" s="62">
        <v>5</v>
      </c>
      <c r="AQ1066" s="64">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62">
        <f ca="1">COUNTIF(INDIRECT("H"&amp;(ROW()+12*(($AN1066-1)*3+$AO1066)-ROW())/12+5):INDIRECT("S"&amp;(ROW()+12*(($AN1066-1)*3+$AO1066)-ROW())/12+5),AQ1066)</f>
        <v>0</v>
      </c>
      <c r="AS1066" s="64">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62">
        <f ca="1">COUNTIF(INDIRECT("U"&amp;(ROW()+12*(($AN1066-1)*3+$AO1066)-ROW())/12+5):INDIRECT("AF"&amp;(ROW()+12*(($AN1066-1)*3+$AO1066)-ROW())/12+5),AS1066)</f>
        <v>0</v>
      </c>
      <c r="AU1066" s="62">
        <f ca="1">IF(AND(AQ1066+AS1066&gt;0,AR1066+AT1066&gt;0),COUNTIF(AU$6:AU1065,"&gt;0")+1,0)</f>
        <v>0</v>
      </c>
    </row>
    <row r="1067" spans="40:47">
      <c r="AN1067" s="62">
        <v>30</v>
      </c>
      <c r="AO1067" s="62">
        <v>2</v>
      </c>
      <c r="AP1067" s="62">
        <v>6</v>
      </c>
      <c r="AQ1067" s="64">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62">
        <f ca="1">COUNTIF(INDIRECT("H"&amp;(ROW()+12*(($AN1067-1)*3+$AO1067)-ROW())/12+5):INDIRECT("S"&amp;(ROW()+12*(($AN1067-1)*3+$AO1067)-ROW())/12+5),AQ1067)</f>
        <v>0</v>
      </c>
      <c r="AS1067" s="64">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62">
        <f ca="1">COUNTIF(INDIRECT("U"&amp;(ROW()+12*(($AN1067-1)*3+$AO1067)-ROW())/12+5):INDIRECT("AF"&amp;(ROW()+12*(($AN1067-1)*3+$AO1067)-ROW())/12+5),AS1067)</f>
        <v>0</v>
      </c>
      <c r="AU1067" s="62">
        <f ca="1">IF(AND(AQ1067+AS1067&gt;0,AR1067+AT1067&gt;0),COUNTIF(AU$6:AU1066,"&gt;0")+1,0)</f>
        <v>0</v>
      </c>
    </row>
    <row r="1068" spans="40:47">
      <c r="AN1068" s="62">
        <v>30</v>
      </c>
      <c r="AO1068" s="62">
        <v>2</v>
      </c>
      <c r="AP1068" s="62">
        <v>7</v>
      </c>
      <c r="AQ1068" s="64">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62">
        <f ca="1">COUNTIF(INDIRECT("H"&amp;(ROW()+12*(($AN1068-1)*3+$AO1068)-ROW())/12+5):INDIRECT("S"&amp;(ROW()+12*(($AN1068-1)*3+$AO1068)-ROW())/12+5),AQ1068)</f>
        <v>0</v>
      </c>
      <c r="AS1068" s="64">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62">
        <f ca="1">COUNTIF(INDIRECT("U"&amp;(ROW()+12*(($AN1068-1)*3+$AO1068)-ROW())/12+5):INDIRECT("AF"&amp;(ROW()+12*(($AN1068-1)*3+$AO1068)-ROW())/12+5),AS1068)</f>
        <v>0</v>
      </c>
      <c r="AU1068" s="62">
        <f ca="1">IF(AND(AQ1068+AS1068&gt;0,AR1068+AT1068&gt;0),COUNTIF(AU$6:AU1067,"&gt;0")+1,0)</f>
        <v>0</v>
      </c>
    </row>
    <row r="1069" spans="40:47">
      <c r="AN1069" s="62">
        <v>30</v>
      </c>
      <c r="AO1069" s="62">
        <v>2</v>
      </c>
      <c r="AP1069" s="62">
        <v>8</v>
      </c>
      <c r="AQ1069" s="64">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62">
        <f ca="1">COUNTIF(INDIRECT("H"&amp;(ROW()+12*(($AN1069-1)*3+$AO1069)-ROW())/12+5):INDIRECT("S"&amp;(ROW()+12*(($AN1069-1)*3+$AO1069)-ROW())/12+5),AQ1069)</f>
        <v>0</v>
      </c>
      <c r="AS1069" s="64">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62">
        <f ca="1">COUNTIF(INDIRECT("U"&amp;(ROW()+12*(($AN1069-1)*3+$AO1069)-ROW())/12+5):INDIRECT("AF"&amp;(ROW()+12*(($AN1069-1)*3+$AO1069)-ROW())/12+5),AS1069)</f>
        <v>0</v>
      </c>
      <c r="AU1069" s="62">
        <f ca="1">IF(AND(AQ1069+AS1069&gt;0,AR1069+AT1069&gt;0),COUNTIF(AU$6:AU1068,"&gt;0")+1,0)</f>
        <v>0</v>
      </c>
    </row>
    <row r="1070" spans="40:47">
      <c r="AN1070" s="62">
        <v>30</v>
      </c>
      <c r="AO1070" s="62">
        <v>2</v>
      </c>
      <c r="AP1070" s="62">
        <v>9</v>
      </c>
      <c r="AQ1070" s="64">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62">
        <f ca="1">COUNTIF(INDIRECT("H"&amp;(ROW()+12*(($AN1070-1)*3+$AO1070)-ROW())/12+5):INDIRECT("S"&amp;(ROW()+12*(($AN1070-1)*3+$AO1070)-ROW())/12+5),AQ1070)</f>
        <v>0</v>
      </c>
      <c r="AS1070" s="64">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62">
        <f ca="1">COUNTIF(INDIRECT("U"&amp;(ROW()+12*(($AN1070-1)*3+$AO1070)-ROW())/12+5):INDIRECT("AF"&amp;(ROW()+12*(($AN1070-1)*3+$AO1070)-ROW())/12+5),AS1070)</f>
        <v>0</v>
      </c>
      <c r="AU1070" s="62">
        <f ca="1">IF(AND(AQ1070+AS1070&gt;0,AR1070+AT1070&gt;0),COUNTIF(AU$6:AU1069,"&gt;0")+1,0)</f>
        <v>0</v>
      </c>
    </row>
    <row r="1071" spans="40:47">
      <c r="AN1071" s="62">
        <v>30</v>
      </c>
      <c r="AO1071" s="62">
        <v>2</v>
      </c>
      <c r="AP1071" s="62">
        <v>10</v>
      </c>
      <c r="AQ1071" s="64">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62">
        <f ca="1">COUNTIF(INDIRECT("H"&amp;(ROW()+12*(($AN1071-1)*3+$AO1071)-ROW())/12+5):INDIRECT("S"&amp;(ROW()+12*(($AN1071-1)*3+$AO1071)-ROW())/12+5),AQ1071)</f>
        <v>0</v>
      </c>
      <c r="AS1071" s="64">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62">
        <f ca="1">COUNTIF(INDIRECT("U"&amp;(ROW()+12*(($AN1071-1)*3+$AO1071)-ROW())/12+5):INDIRECT("AF"&amp;(ROW()+12*(($AN1071-1)*3+$AO1071)-ROW())/12+5),AS1071)</f>
        <v>0</v>
      </c>
      <c r="AU1071" s="62">
        <f ca="1">IF(AND(AQ1071+AS1071&gt;0,AR1071+AT1071&gt;0),COUNTIF(AU$6:AU1070,"&gt;0")+1,0)</f>
        <v>0</v>
      </c>
    </row>
    <row r="1072" spans="40:47">
      <c r="AN1072" s="62">
        <v>30</v>
      </c>
      <c r="AO1072" s="62">
        <v>2</v>
      </c>
      <c r="AP1072" s="62">
        <v>11</v>
      </c>
      <c r="AQ1072" s="64">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62">
        <f ca="1">COUNTIF(INDIRECT("H"&amp;(ROW()+12*(($AN1072-1)*3+$AO1072)-ROW())/12+5):INDIRECT("S"&amp;(ROW()+12*(($AN1072-1)*3+$AO1072)-ROW())/12+5),AQ1072)</f>
        <v>0</v>
      </c>
      <c r="AS1072" s="64">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62">
        <f ca="1">COUNTIF(INDIRECT("U"&amp;(ROW()+12*(($AN1072-1)*3+$AO1072)-ROW())/12+5):INDIRECT("AF"&amp;(ROW()+12*(($AN1072-1)*3+$AO1072)-ROW())/12+5),AS1072)</f>
        <v>0</v>
      </c>
      <c r="AU1072" s="62">
        <f ca="1">IF(AND(AQ1072+AS1072&gt;0,AR1072+AT1072&gt;0),COUNTIF(AU$6:AU1071,"&gt;0")+1,0)</f>
        <v>0</v>
      </c>
    </row>
    <row r="1073" spans="40:47">
      <c r="AN1073" s="62">
        <v>30</v>
      </c>
      <c r="AO1073" s="62">
        <v>2</v>
      </c>
      <c r="AP1073" s="62">
        <v>12</v>
      </c>
      <c r="AQ1073" s="64">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62">
        <f ca="1">COUNTIF(INDIRECT("H"&amp;(ROW()+12*(($AN1073-1)*3+$AO1073)-ROW())/12+5):INDIRECT("S"&amp;(ROW()+12*(($AN1073-1)*3+$AO1073)-ROW())/12+5),AQ1073)</f>
        <v>0</v>
      </c>
      <c r="AS1073" s="64">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62">
        <f ca="1">COUNTIF(INDIRECT("U"&amp;(ROW()+12*(($AN1073-1)*3+$AO1073)-ROW())/12+5):INDIRECT("AF"&amp;(ROW()+12*(($AN1073-1)*3+$AO1073)-ROW())/12+5),AS1073)</f>
        <v>0</v>
      </c>
      <c r="AU1073" s="62">
        <f ca="1">IF(AND(AQ1073+AS1073&gt;0,AR1073+AT1073&gt;0),COUNTIF(AU$6:AU1072,"&gt;0")+1,0)</f>
        <v>0</v>
      </c>
    </row>
    <row r="1074" spans="40:47">
      <c r="AN1074" s="62">
        <v>30</v>
      </c>
      <c r="AO1074" s="62">
        <v>3</v>
      </c>
      <c r="AP1074" s="62">
        <v>1</v>
      </c>
      <c r="AQ1074" s="64">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62">
        <f ca="1">COUNTIF(INDIRECT("H"&amp;(ROW()+12*(($AN1074-1)*3+$AO1074)-ROW())/12+5):INDIRECT("S"&amp;(ROW()+12*(($AN1074-1)*3+$AO1074)-ROW())/12+5),AQ1074)</f>
        <v>0</v>
      </c>
      <c r="AS1074" s="64">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62">
        <f ca="1">COUNTIF(INDIRECT("U"&amp;(ROW()+12*(($AN1074-1)*3+$AO1074)-ROW())/12+5):INDIRECT("AF"&amp;(ROW()+12*(($AN1074-1)*3+$AO1074)-ROW())/12+5),AS1074)</f>
        <v>0</v>
      </c>
      <c r="AU1074" s="62">
        <f ca="1">IF(AND(AQ1074+AS1074&gt;0,AR1074+AT1074&gt;0),COUNTIF(AU$6:AU1073,"&gt;0")+1,0)</f>
        <v>0</v>
      </c>
    </row>
    <row r="1075" spans="40:47">
      <c r="AN1075" s="62">
        <v>30</v>
      </c>
      <c r="AO1075" s="62">
        <v>3</v>
      </c>
      <c r="AP1075" s="62">
        <v>2</v>
      </c>
      <c r="AQ1075" s="64">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62">
        <f ca="1">COUNTIF(INDIRECT("H"&amp;(ROW()+12*(($AN1075-1)*3+$AO1075)-ROW())/12+5):INDIRECT("S"&amp;(ROW()+12*(($AN1075-1)*3+$AO1075)-ROW())/12+5),AQ1075)</f>
        <v>0</v>
      </c>
      <c r="AS1075" s="64">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62">
        <f ca="1">COUNTIF(INDIRECT("U"&amp;(ROW()+12*(($AN1075-1)*3+$AO1075)-ROW())/12+5):INDIRECT("AF"&amp;(ROW()+12*(($AN1075-1)*3+$AO1075)-ROW())/12+5),AS1075)</f>
        <v>0</v>
      </c>
      <c r="AU1075" s="62">
        <f ca="1">IF(AND(AQ1075+AS1075&gt;0,AR1075+AT1075&gt;0),COUNTIF(AU$6:AU1074,"&gt;0")+1,0)</f>
        <v>0</v>
      </c>
    </row>
    <row r="1076" spans="40:47">
      <c r="AN1076" s="62">
        <v>30</v>
      </c>
      <c r="AO1076" s="62">
        <v>3</v>
      </c>
      <c r="AP1076" s="62">
        <v>3</v>
      </c>
      <c r="AQ1076" s="64">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62">
        <f ca="1">COUNTIF(INDIRECT("H"&amp;(ROW()+12*(($AN1076-1)*3+$AO1076)-ROW())/12+5):INDIRECT("S"&amp;(ROW()+12*(($AN1076-1)*3+$AO1076)-ROW())/12+5),AQ1076)</f>
        <v>0</v>
      </c>
      <c r="AS1076" s="64">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62">
        <f ca="1">COUNTIF(INDIRECT("U"&amp;(ROW()+12*(($AN1076-1)*3+$AO1076)-ROW())/12+5):INDIRECT("AF"&amp;(ROW()+12*(($AN1076-1)*3+$AO1076)-ROW())/12+5),AS1076)</f>
        <v>0</v>
      </c>
      <c r="AU1076" s="62">
        <f ca="1">IF(AND(AQ1076+AS1076&gt;0,AR1076+AT1076&gt;0),COUNTIF(AU$6:AU1075,"&gt;0")+1,0)</f>
        <v>0</v>
      </c>
    </row>
    <row r="1077" spans="40:47">
      <c r="AN1077" s="62">
        <v>30</v>
      </c>
      <c r="AO1077" s="62">
        <v>3</v>
      </c>
      <c r="AP1077" s="62">
        <v>4</v>
      </c>
      <c r="AQ1077" s="64">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62">
        <f ca="1">COUNTIF(INDIRECT("H"&amp;(ROW()+12*(($AN1077-1)*3+$AO1077)-ROW())/12+5):INDIRECT("S"&amp;(ROW()+12*(($AN1077-1)*3+$AO1077)-ROW())/12+5),AQ1077)</f>
        <v>0</v>
      </c>
      <c r="AS1077" s="64">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62">
        <f ca="1">COUNTIF(INDIRECT("U"&amp;(ROW()+12*(($AN1077-1)*3+$AO1077)-ROW())/12+5):INDIRECT("AF"&amp;(ROW()+12*(($AN1077-1)*3+$AO1077)-ROW())/12+5),AS1077)</f>
        <v>0</v>
      </c>
      <c r="AU1077" s="62">
        <f ca="1">IF(AND(AQ1077+AS1077&gt;0,AR1077+AT1077&gt;0),COUNTIF(AU$6:AU1076,"&gt;0")+1,0)</f>
        <v>0</v>
      </c>
    </row>
    <row r="1078" spans="40:47">
      <c r="AN1078" s="62">
        <v>30</v>
      </c>
      <c r="AO1078" s="62">
        <v>3</v>
      </c>
      <c r="AP1078" s="62">
        <v>5</v>
      </c>
      <c r="AQ1078" s="64">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62">
        <f ca="1">COUNTIF(INDIRECT("H"&amp;(ROW()+12*(($AN1078-1)*3+$AO1078)-ROW())/12+5):INDIRECT("S"&amp;(ROW()+12*(($AN1078-1)*3+$AO1078)-ROW())/12+5),AQ1078)</f>
        <v>0</v>
      </c>
      <c r="AS1078" s="64">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62">
        <f ca="1">COUNTIF(INDIRECT("U"&amp;(ROW()+12*(($AN1078-1)*3+$AO1078)-ROW())/12+5):INDIRECT("AF"&amp;(ROW()+12*(($AN1078-1)*3+$AO1078)-ROW())/12+5),AS1078)</f>
        <v>0</v>
      </c>
      <c r="AU1078" s="62">
        <f ca="1">IF(AND(AQ1078+AS1078&gt;0,AR1078+AT1078&gt;0),COUNTIF(AU$6:AU1077,"&gt;0")+1,0)</f>
        <v>0</v>
      </c>
    </row>
    <row r="1079" spans="40:47">
      <c r="AN1079" s="62">
        <v>30</v>
      </c>
      <c r="AO1079" s="62">
        <v>3</v>
      </c>
      <c r="AP1079" s="62">
        <v>6</v>
      </c>
      <c r="AQ1079" s="64">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62">
        <f ca="1">COUNTIF(INDIRECT("H"&amp;(ROW()+12*(($AN1079-1)*3+$AO1079)-ROW())/12+5):INDIRECT("S"&amp;(ROW()+12*(($AN1079-1)*3+$AO1079)-ROW())/12+5),AQ1079)</f>
        <v>0</v>
      </c>
      <c r="AS1079" s="64">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62">
        <f ca="1">COUNTIF(INDIRECT("U"&amp;(ROW()+12*(($AN1079-1)*3+$AO1079)-ROW())/12+5):INDIRECT("AF"&amp;(ROW()+12*(($AN1079-1)*3+$AO1079)-ROW())/12+5),AS1079)</f>
        <v>0</v>
      </c>
      <c r="AU1079" s="62">
        <f ca="1">IF(AND(AQ1079+AS1079&gt;0,AR1079+AT1079&gt;0),COUNTIF(AU$6:AU1078,"&gt;0")+1,0)</f>
        <v>0</v>
      </c>
    </row>
    <row r="1080" spans="40:47">
      <c r="AN1080" s="62">
        <v>30</v>
      </c>
      <c r="AO1080" s="62">
        <v>3</v>
      </c>
      <c r="AP1080" s="62">
        <v>7</v>
      </c>
      <c r="AQ1080" s="64">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62">
        <f ca="1">COUNTIF(INDIRECT("H"&amp;(ROW()+12*(($AN1080-1)*3+$AO1080)-ROW())/12+5):INDIRECT("S"&amp;(ROW()+12*(($AN1080-1)*3+$AO1080)-ROW())/12+5),AQ1080)</f>
        <v>0</v>
      </c>
      <c r="AS1080" s="64">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62">
        <f ca="1">COUNTIF(INDIRECT("U"&amp;(ROW()+12*(($AN1080-1)*3+$AO1080)-ROW())/12+5):INDIRECT("AF"&amp;(ROW()+12*(($AN1080-1)*3+$AO1080)-ROW())/12+5),AS1080)</f>
        <v>0</v>
      </c>
      <c r="AU1080" s="62">
        <f ca="1">IF(AND(AQ1080+AS1080&gt;0,AR1080+AT1080&gt;0),COUNTIF(AU$6:AU1079,"&gt;0")+1,0)</f>
        <v>0</v>
      </c>
    </row>
    <row r="1081" spans="40:47">
      <c r="AN1081" s="62">
        <v>30</v>
      </c>
      <c r="AO1081" s="62">
        <v>3</v>
      </c>
      <c r="AP1081" s="62">
        <v>8</v>
      </c>
      <c r="AQ1081" s="64">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62">
        <f ca="1">COUNTIF(INDIRECT("H"&amp;(ROW()+12*(($AN1081-1)*3+$AO1081)-ROW())/12+5):INDIRECT("S"&amp;(ROW()+12*(($AN1081-1)*3+$AO1081)-ROW())/12+5),AQ1081)</f>
        <v>0</v>
      </c>
      <c r="AS1081" s="64">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62">
        <f ca="1">COUNTIF(INDIRECT("U"&amp;(ROW()+12*(($AN1081-1)*3+$AO1081)-ROW())/12+5):INDIRECT("AF"&amp;(ROW()+12*(($AN1081-1)*3+$AO1081)-ROW())/12+5),AS1081)</f>
        <v>0</v>
      </c>
      <c r="AU1081" s="62">
        <f ca="1">IF(AND(AQ1081+AS1081&gt;0,AR1081+AT1081&gt;0),COUNTIF(AU$6:AU1080,"&gt;0")+1,0)</f>
        <v>0</v>
      </c>
    </row>
    <row r="1082" spans="40:47">
      <c r="AN1082" s="62">
        <v>30</v>
      </c>
      <c r="AO1082" s="62">
        <v>3</v>
      </c>
      <c r="AP1082" s="62">
        <v>9</v>
      </c>
      <c r="AQ1082" s="64">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62">
        <f ca="1">COUNTIF(INDIRECT("H"&amp;(ROW()+12*(($AN1082-1)*3+$AO1082)-ROW())/12+5):INDIRECT("S"&amp;(ROW()+12*(($AN1082-1)*3+$AO1082)-ROW())/12+5),AQ1082)</f>
        <v>0</v>
      </c>
      <c r="AS1082" s="64">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62">
        <f ca="1">COUNTIF(INDIRECT("U"&amp;(ROW()+12*(($AN1082-1)*3+$AO1082)-ROW())/12+5):INDIRECT("AF"&amp;(ROW()+12*(($AN1082-1)*3+$AO1082)-ROW())/12+5),AS1082)</f>
        <v>0</v>
      </c>
      <c r="AU1082" s="62">
        <f ca="1">IF(AND(AQ1082+AS1082&gt;0,AR1082+AT1082&gt;0),COUNTIF(AU$6:AU1081,"&gt;0")+1,0)</f>
        <v>0</v>
      </c>
    </row>
    <row r="1083" spans="40:47">
      <c r="AN1083" s="62">
        <v>30</v>
      </c>
      <c r="AO1083" s="62">
        <v>3</v>
      </c>
      <c r="AP1083" s="62">
        <v>10</v>
      </c>
      <c r="AQ1083" s="64">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62">
        <f ca="1">COUNTIF(INDIRECT("H"&amp;(ROW()+12*(($AN1083-1)*3+$AO1083)-ROW())/12+5):INDIRECT("S"&amp;(ROW()+12*(($AN1083-1)*3+$AO1083)-ROW())/12+5),AQ1083)</f>
        <v>0</v>
      </c>
      <c r="AS1083" s="64">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62">
        <f ca="1">COUNTIF(INDIRECT("U"&amp;(ROW()+12*(($AN1083-1)*3+$AO1083)-ROW())/12+5):INDIRECT("AF"&amp;(ROW()+12*(($AN1083-1)*3+$AO1083)-ROW())/12+5),AS1083)</f>
        <v>0</v>
      </c>
      <c r="AU1083" s="62">
        <f ca="1">IF(AND(AQ1083+AS1083&gt;0,AR1083+AT1083&gt;0),COUNTIF(AU$6:AU1082,"&gt;0")+1,0)</f>
        <v>0</v>
      </c>
    </row>
    <row r="1084" spans="40:47">
      <c r="AN1084" s="62">
        <v>30</v>
      </c>
      <c r="AO1084" s="62">
        <v>3</v>
      </c>
      <c r="AP1084" s="62">
        <v>11</v>
      </c>
      <c r="AQ1084" s="64">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62">
        <f ca="1">COUNTIF(INDIRECT("H"&amp;(ROW()+12*(($AN1084-1)*3+$AO1084)-ROW())/12+5):INDIRECT("S"&amp;(ROW()+12*(($AN1084-1)*3+$AO1084)-ROW())/12+5),AQ1084)</f>
        <v>0</v>
      </c>
      <c r="AS1084" s="64">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62">
        <f ca="1">COUNTIF(INDIRECT("U"&amp;(ROW()+12*(($AN1084-1)*3+$AO1084)-ROW())/12+5):INDIRECT("AF"&amp;(ROW()+12*(($AN1084-1)*3+$AO1084)-ROW())/12+5),AS1084)</f>
        <v>0</v>
      </c>
      <c r="AU1084" s="62">
        <f ca="1">IF(AND(AQ1084+AS1084&gt;0,AR1084+AT1084&gt;0),COUNTIF(AU$6:AU1083,"&gt;0")+1,0)</f>
        <v>0</v>
      </c>
    </row>
    <row r="1085" spans="40:47">
      <c r="AN1085" s="62">
        <v>30</v>
      </c>
      <c r="AO1085" s="62">
        <v>3</v>
      </c>
      <c r="AP1085" s="62">
        <v>12</v>
      </c>
      <c r="AQ1085" s="64">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62">
        <f ca="1">COUNTIF(INDIRECT("H"&amp;(ROW()+12*(($AN1085-1)*3+$AO1085)-ROW())/12+5):INDIRECT("S"&amp;(ROW()+12*(($AN1085-1)*3+$AO1085)-ROW())/12+5),AQ1085)</f>
        <v>0</v>
      </c>
      <c r="AS1085" s="64">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62">
        <f ca="1">COUNTIF(INDIRECT("U"&amp;(ROW()+12*(($AN1085-1)*3+$AO1085)-ROW())/12+5):INDIRECT("AF"&amp;(ROW()+12*(($AN1085-1)*3+$AO1085)-ROW())/12+5),AS1085)</f>
        <v>0</v>
      </c>
      <c r="AU1085" s="62">
        <f ca="1">IF(AND(AQ1085+AS1085&gt;0,AR1085+AT1085&gt;0),COUNTIF(AU$6:AU1084,"&gt;0")+1,0)</f>
        <v>0</v>
      </c>
    </row>
    <row r="1086" spans="40:47">
      <c r="AN1086" s="62">
        <v>31</v>
      </c>
      <c r="AO1086" s="62">
        <v>1</v>
      </c>
      <c r="AP1086" s="62">
        <v>1</v>
      </c>
      <c r="AQ1086" s="64">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62">
        <f ca="1">COUNTIF(INDIRECT("H"&amp;(ROW()+12*(($AN1086-1)*3+$AO1086)-ROW())/12+5):INDIRECT("S"&amp;(ROW()+12*(($AN1086-1)*3+$AO1086)-ROW())/12+5),AQ1086)</f>
        <v>0</v>
      </c>
      <c r="AS1086" s="64">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62">
        <f ca="1">COUNTIF(INDIRECT("U"&amp;(ROW()+12*(($AN1086-1)*3+$AO1086)-ROW())/12+5):INDIRECT("AF"&amp;(ROW()+12*(($AN1086-1)*3+$AO1086)-ROW())/12+5),AS1086)</f>
        <v>0</v>
      </c>
      <c r="AU1086" s="62">
        <f ca="1">IF(AND(AQ1086+AS1086&gt;0,AR1086+AT1086&gt;0),1,0)</f>
        <v>0</v>
      </c>
    </row>
    <row r="1087" spans="40:47">
      <c r="AN1087" s="62">
        <v>31</v>
      </c>
      <c r="AO1087" s="62">
        <v>1</v>
      </c>
      <c r="AP1087" s="62">
        <v>2</v>
      </c>
      <c r="AQ1087" s="64">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62">
        <f ca="1">COUNTIF(INDIRECT("H"&amp;(ROW()+12*(($AN1087-1)*3+$AO1087)-ROW())/12+5):INDIRECT("S"&amp;(ROW()+12*(($AN1087-1)*3+$AO1087)-ROW())/12+5),AQ1087)</f>
        <v>0</v>
      </c>
      <c r="AS1087" s="64">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62">
        <f ca="1">COUNTIF(INDIRECT("U"&amp;(ROW()+12*(($AN1087-1)*3+$AO1087)-ROW())/12+5):INDIRECT("AF"&amp;(ROW()+12*(($AN1087-1)*3+$AO1087)-ROW())/12+5),AS1087)</f>
        <v>0</v>
      </c>
      <c r="AU1087" s="62">
        <f ca="1">IF(AND(AQ1087+AS1087&gt;0,AR1087+AT1087&gt;0),COUNTIF(AU$6:AU1086,"&gt;0")+1,0)</f>
        <v>0</v>
      </c>
    </row>
    <row r="1088" spans="40:47">
      <c r="AN1088" s="62">
        <v>31</v>
      </c>
      <c r="AO1088" s="62">
        <v>1</v>
      </c>
      <c r="AP1088" s="62">
        <v>3</v>
      </c>
      <c r="AQ1088" s="64">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62">
        <f ca="1">COUNTIF(INDIRECT("H"&amp;(ROW()+12*(($AN1088-1)*3+$AO1088)-ROW())/12+5):INDIRECT("S"&amp;(ROW()+12*(($AN1088-1)*3+$AO1088)-ROW())/12+5),AQ1088)</f>
        <v>0</v>
      </c>
      <c r="AS1088" s="64">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62">
        <f ca="1">COUNTIF(INDIRECT("U"&amp;(ROW()+12*(($AN1088-1)*3+$AO1088)-ROW())/12+5):INDIRECT("AF"&amp;(ROW()+12*(($AN1088-1)*3+$AO1088)-ROW())/12+5),AS1088)</f>
        <v>0</v>
      </c>
      <c r="AU1088" s="62">
        <f ca="1">IF(AND(AQ1088+AS1088&gt;0,AR1088+AT1088&gt;0),COUNTIF(AU$6:AU1087,"&gt;0")+1,0)</f>
        <v>0</v>
      </c>
    </row>
    <row r="1089" spans="40:47">
      <c r="AN1089" s="62">
        <v>31</v>
      </c>
      <c r="AO1089" s="62">
        <v>1</v>
      </c>
      <c r="AP1089" s="62">
        <v>4</v>
      </c>
      <c r="AQ1089" s="64">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62">
        <f ca="1">COUNTIF(INDIRECT("H"&amp;(ROW()+12*(($AN1089-1)*3+$AO1089)-ROW())/12+5):INDIRECT("S"&amp;(ROW()+12*(($AN1089-1)*3+$AO1089)-ROW())/12+5),AQ1089)</f>
        <v>0</v>
      </c>
      <c r="AS1089" s="64">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62">
        <f ca="1">COUNTIF(INDIRECT("U"&amp;(ROW()+12*(($AN1089-1)*3+$AO1089)-ROW())/12+5):INDIRECT("AF"&amp;(ROW()+12*(($AN1089-1)*3+$AO1089)-ROW())/12+5),AS1089)</f>
        <v>0</v>
      </c>
      <c r="AU1089" s="62">
        <f ca="1">IF(AND(AQ1089+AS1089&gt;0,AR1089+AT1089&gt;0),COUNTIF(AU$6:AU1088,"&gt;0")+1,0)</f>
        <v>0</v>
      </c>
    </row>
    <row r="1090" spans="40:47">
      <c r="AN1090" s="62">
        <v>31</v>
      </c>
      <c r="AO1090" s="62">
        <v>1</v>
      </c>
      <c r="AP1090" s="62">
        <v>5</v>
      </c>
      <c r="AQ1090" s="64">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62">
        <f ca="1">COUNTIF(INDIRECT("H"&amp;(ROW()+12*(($AN1090-1)*3+$AO1090)-ROW())/12+5):INDIRECT("S"&amp;(ROW()+12*(($AN1090-1)*3+$AO1090)-ROW())/12+5),AQ1090)</f>
        <v>0</v>
      </c>
      <c r="AS1090" s="64">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62">
        <f ca="1">COUNTIF(INDIRECT("U"&amp;(ROW()+12*(($AN1090-1)*3+$AO1090)-ROW())/12+5):INDIRECT("AF"&amp;(ROW()+12*(($AN1090-1)*3+$AO1090)-ROW())/12+5),AS1090)</f>
        <v>0</v>
      </c>
      <c r="AU1090" s="62">
        <f ca="1">IF(AND(AQ1090+AS1090&gt;0,AR1090+AT1090&gt;0),COUNTIF(AU$6:AU1089,"&gt;0")+1,0)</f>
        <v>0</v>
      </c>
    </row>
    <row r="1091" spans="40:47">
      <c r="AN1091" s="62">
        <v>31</v>
      </c>
      <c r="AO1091" s="62">
        <v>1</v>
      </c>
      <c r="AP1091" s="62">
        <v>6</v>
      </c>
      <c r="AQ1091" s="64">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62">
        <f ca="1">COUNTIF(INDIRECT("H"&amp;(ROW()+12*(($AN1091-1)*3+$AO1091)-ROW())/12+5):INDIRECT("S"&amp;(ROW()+12*(($AN1091-1)*3+$AO1091)-ROW())/12+5),AQ1091)</f>
        <v>0</v>
      </c>
      <c r="AS1091" s="64">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62">
        <f ca="1">COUNTIF(INDIRECT("U"&amp;(ROW()+12*(($AN1091-1)*3+$AO1091)-ROW())/12+5):INDIRECT("AF"&amp;(ROW()+12*(($AN1091-1)*3+$AO1091)-ROW())/12+5),AS1091)</f>
        <v>0</v>
      </c>
      <c r="AU1091" s="62">
        <f ca="1">IF(AND(AQ1091+AS1091&gt;0,AR1091+AT1091&gt;0),COUNTIF(AU$6:AU1090,"&gt;0")+1,0)</f>
        <v>0</v>
      </c>
    </row>
    <row r="1092" spans="40:47">
      <c r="AN1092" s="62">
        <v>31</v>
      </c>
      <c r="AO1092" s="62">
        <v>1</v>
      </c>
      <c r="AP1092" s="62">
        <v>7</v>
      </c>
      <c r="AQ1092" s="64">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62">
        <f ca="1">COUNTIF(INDIRECT("H"&amp;(ROW()+12*(($AN1092-1)*3+$AO1092)-ROW())/12+5):INDIRECT("S"&amp;(ROW()+12*(($AN1092-1)*3+$AO1092)-ROW())/12+5),AQ1092)</f>
        <v>0</v>
      </c>
      <c r="AS1092" s="64">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62">
        <f ca="1">COUNTIF(INDIRECT("U"&amp;(ROW()+12*(($AN1092-1)*3+$AO1092)-ROW())/12+5):INDIRECT("AF"&amp;(ROW()+12*(($AN1092-1)*3+$AO1092)-ROW())/12+5),AS1092)</f>
        <v>0</v>
      </c>
      <c r="AU1092" s="62">
        <f ca="1">IF(AND(AQ1092+AS1092&gt;0,AR1092+AT1092&gt;0),COUNTIF(AU$6:AU1091,"&gt;0")+1,0)</f>
        <v>0</v>
      </c>
    </row>
    <row r="1093" spans="40:47">
      <c r="AN1093" s="62">
        <v>31</v>
      </c>
      <c r="AO1093" s="62">
        <v>1</v>
      </c>
      <c r="AP1093" s="62">
        <v>8</v>
      </c>
      <c r="AQ1093" s="64">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62">
        <f ca="1">COUNTIF(INDIRECT("H"&amp;(ROW()+12*(($AN1093-1)*3+$AO1093)-ROW())/12+5):INDIRECT("S"&amp;(ROW()+12*(($AN1093-1)*3+$AO1093)-ROW())/12+5),AQ1093)</f>
        <v>0</v>
      </c>
      <c r="AS1093" s="64">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62">
        <f ca="1">COUNTIF(INDIRECT("U"&amp;(ROW()+12*(($AN1093-1)*3+$AO1093)-ROW())/12+5):INDIRECT("AF"&amp;(ROW()+12*(($AN1093-1)*3+$AO1093)-ROW())/12+5),AS1093)</f>
        <v>0</v>
      </c>
      <c r="AU1093" s="62">
        <f ca="1">IF(AND(AQ1093+AS1093&gt;0,AR1093+AT1093&gt;0),COUNTIF(AU$6:AU1092,"&gt;0")+1,0)</f>
        <v>0</v>
      </c>
    </row>
    <row r="1094" spans="40:47">
      <c r="AN1094" s="62">
        <v>31</v>
      </c>
      <c r="AO1094" s="62">
        <v>1</v>
      </c>
      <c r="AP1094" s="62">
        <v>9</v>
      </c>
      <c r="AQ1094" s="64">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62">
        <f ca="1">COUNTIF(INDIRECT("H"&amp;(ROW()+12*(($AN1094-1)*3+$AO1094)-ROW())/12+5):INDIRECT("S"&amp;(ROW()+12*(($AN1094-1)*3+$AO1094)-ROW())/12+5),AQ1094)</f>
        <v>0</v>
      </c>
      <c r="AS1094" s="64">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62">
        <f ca="1">COUNTIF(INDIRECT("U"&amp;(ROW()+12*(($AN1094-1)*3+$AO1094)-ROW())/12+5):INDIRECT("AF"&amp;(ROW()+12*(($AN1094-1)*3+$AO1094)-ROW())/12+5),AS1094)</f>
        <v>0</v>
      </c>
      <c r="AU1094" s="62">
        <f ca="1">IF(AND(AQ1094+AS1094&gt;0,AR1094+AT1094&gt;0),COUNTIF(AU$6:AU1093,"&gt;0")+1,0)</f>
        <v>0</v>
      </c>
    </row>
    <row r="1095" spans="40:47">
      <c r="AN1095" s="62">
        <v>31</v>
      </c>
      <c r="AO1095" s="62">
        <v>1</v>
      </c>
      <c r="AP1095" s="62">
        <v>10</v>
      </c>
      <c r="AQ1095" s="64">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62">
        <f ca="1">COUNTIF(INDIRECT("H"&amp;(ROW()+12*(($AN1095-1)*3+$AO1095)-ROW())/12+5):INDIRECT("S"&amp;(ROW()+12*(($AN1095-1)*3+$AO1095)-ROW())/12+5),AQ1095)</f>
        <v>0</v>
      </c>
      <c r="AS1095" s="64">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62">
        <f ca="1">COUNTIF(INDIRECT("U"&amp;(ROW()+12*(($AN1095-1)*3+$AO1095)-ROW())/12+5):INDIRECT("AF"&amp;(ROW()+12*(($AN1095-1)*3+$AO1095)-ROW())/12+5),AS1095)</f>
        <v>0</v>
      </c>
      <c r="AU1095" s="62">
        <f ca="1">IF(AND(AQ1095+AS1095&gt;0,AR1095+AT1095&gt;0),COUNTIF(AU$6:AU1094,"&gt;0")+1,0)</f>
        <v>0</v>
      </c>
    </row>
    <row r="1096" spans="40:47">
      <c r="AN1096" s="62">
        <v>31</v>
      </c>
      <c r="AO1096" s="62">
        <v>1</v>
      </c>
      <c r="AP1096" s="62">
        <v>11</v>
      </c>
      <c r="AQ1096" s="64">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62">
        <f ca="1">COUNTIF(INDIRECT("H"&amp;(ROW()+12*(($AN1096-1)*3+$AO1096)-ROW())/12+5):INDIRECT("S"&amp;(ROW()+12*(($AN1096-1)*3+$AO1096)-ROW())/12+5),AQ1096)</f>
        <v>0</v>
      </c>
      <c r="AS1096" s="64">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62">
        <f ca="1">COUNTIF(INDIRECT("U"&amp;(ROW()+12*(($AN1096-1)*3+$AO1096)-ROW())/12+5):INDIRECT("AF"&amp;(ROW()+12*(($AN1096-1)*3+$AO1096)-ROW())/12+5),AS1096)</f>
        <v>0</v>
      </c>
      <c r="AU1096" s="62">
        <f ca="1">IF(AND(AQ1096+AS1096&gt;0,AR1096+AT1096&gt;0),COUNTIF(AU$6:AU1095,"&gt;0")+1,0)</f>
        <v>0</v>
      </c>
    </row>
    <row r="1097" spans="40:47">
      <c r="AN1097" s="62">
        <v>31</v>
      </c>
      <c r="AO1097" s="62">
        <v>1</v>
      </c>
      <c r="AP1097" s="62">
        <v>12</v>
      </c>
      <c r="AQ1097" s="64">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62">
        <f ca="1">COUNTIF(INDIRECT("H"&amp;(ROW()+12*(($AN1097-1)*3+$AO1097)-ROW())/12+5):INDIRECT("S"&amp;(ROW()+12*(($AN1097-1)*3+$AO1097)-ROW())/12+5),AQ1097)</f>
        <v>0</v>
      </c>
      <c r="AS1097" s="64">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62">
        <f ca="1">COUNTIF(INDIRECT("U"&amp;(ROW()+12*(($AN1097-1)*3+$AO1097)-ROW())/12+5):INDIRECT("AF"&amp;(ROW()+12*(($AN1097-1)*3+$AO1097)-ROW())/12+5),AS1097)</f>
        <v>0</v>
      </c>
      <c r="AU1097" s="62">
        <f ca="1">IF(AND(AQ1097+AS1097&gt;0,AR1097+AT1097&gt;0),COUNTIF(AU$6:AU1096,"&gt;0")+1,0)</f>
        <v>0</v>
      </c>
    </row>
    <row r="1098" spans="40:47">
      <c r="AN1098" s="62">
        <v>31</v>
      </c>
      <c r="AO1098" s="62">
        <v>2</v>
      </c>
      <c r="AP1098" s="62">
        <v>1</v>
      </c>
      <c r="AQ1098" s="64">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62">
        <f ca="1">COUNTIF(INDIRECT("H"&amp;(ROW()+12*(($AN1098-1)*3+$AO1098)-ROW())/12+5):INDIRECT("S"&amp;(ROW()+12*(($AN1098-1)*3+$AO1098)-ROW())/12+5),AQ1098)</f>
        <v>0</v>
      </c>
      <c r="AS1098" s="64">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62">
        <f ca="1">COUNTIF(INDIRECT("U"&amp;(ROW()+12*(($AN1098-1)*3+$AO1098)-ROW())/12+5):INDIRECT("AF"&amp;(ROW()+12*(($AN1098-1)*3+$AO1098)-ROW())/12+5),AS1098)</f>
        <v>0</v>
      </c>
      <c r="AU1098" s="62">
        <f ca="1">IF(AND(AQ1098+AS1098&gt;0,AR1098+AT1098&gt;0),COUNTIF(AU$6:AU1097,"&gt;0")+1,0)</f>
        <v>0</v>
      </c>
    </row>
    <row r="1099" spans="40:47">
      <c r="AN1099" s="62">
        <v>31</v>
      </c>
      <c r="AO1099" s="62">
        <v>2</v>
      </c>
      <c r="AP1099" s="62">
        <v>2</v>
      </c>
      <c r="AQ1099" s="64">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62">
        <f ca="1">COUNTIF(INDIRECT("H"&amp;(ROW()+12*(($AN1099-1)*3+$AO1099)-ROW())/12+5):INDIRECT("S"&amp;(ROW()+12*(($AN1099-1)*3+$AO1099)-ROW())/12+5),AQ1099)</f>
        <v>0</v>
      </c>
      <c r="AS1099" s="64">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62">
        <f ca="1">COUNTIF(INDIRECT("U"&amp;(ROW()+12*(($AN1099-1)*3+$AO1099)-ROW())/12+5):INDIRECT("AF"&amp;(ROW()+12*(($AN1099-1)*3+$AO1099)-ROW())/12+5),AS1099)</f>
        <v>0</v>
      </c>
      <c r="AU1099" s="62">
        <f ca="1">IF(AND(AQ1099+AS1099&gt;0,AR1099+AT1099&gt;0),COUNTIF(AU$6:AU1098,"&gt;0")+1,0)</f>
        <v>0</v>
      </c>
    </row>
    <row r="1100" spans="40:47">
      <c r="AN1100" s="62">
        <v>31</v>
      </c>
      <c r="AO1100" s="62">
        <v>2</v>
      </c>
      <c r="AP1100" s="62">
        <v>3</v>
      </c>
      <c r="AQ1100" s="64">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62">
        <f ca="1">COUNTIF(INDIRECT("H"&amp;(ROW()+12*(($AN1100-1)*3+$AO1100)-ROW())/12+5):INDIRECT("S"&amp;(ROW()+12*(($AN1100-1)*3+$AO1100)-ROW())/12+5),AQ1100)</f>
        <v>0</v>
      </c>
      <c r="AS1100" s="64">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62">
        <f ca="1">COUNTIF(INDIRECT("U"&amp;(ROW()+12*(($AN1100-1)*3+$AO1100)-ROW())/12+5):INDIRECT("AF"&amp;(ROW()+12*(($AN1100-1)*3+$AO1100)-ROW())/12+5),AS1100)</f>
        <v>0</v>
      </c>
      <c r="AU1100" s="62">
        <f ca="1">IF(AND(AQ1100+AS1100&gt;0,AR1100+AT1100&gt;0),COUNTIF(AU$6:AU1099,"&gt;0")+1,0)</f>
        <v>0</v>
      </c>
    </row>
    <row r="1101" spans="40:47">
      <c r="AN1101" s="62">
        <v>31</v>
      </c>
      <c r="AO1101" s="62">
        <v>2</v>
      </c>
      <c r="AP1101" s="62">
        <v>4</v>
      </c>
      <c r="AQ1101" s="64">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62">
        <f ca="1">COUNTIF(INDIRECT("H"&amp;(ROW()+12*(($AN1101-1)*3+$AO1101)-ROW())/12+5):INDIRECT("S"&amp;(ROW()+12*(($AN1101-1)*3+$AO1101)-ROW())/12+5),AQ1101)</f>
        <v>0</v>
      </c>
      <c r="AS1101" s="64">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62">
        <f ca="1">COUNTIF(INDIRECT("U"&amp;(ROW()+12*(($AN1101-1)*3+$AO1101)-ROW())/12+5):INDIRECT("AF"&amp;(ROW()+12*(($AN1101-1)*3+$AO1101)-ROW())/12+5),AS1101)</f>
        <v>0</v>
      </c>
      <c r="AU1101" s="62">
        <f ca="1">IF(AND(AQ1101+AS1101&gt;0,AR1101+AT1101&gt;0),COUNTIF(AU$6:AU1100,"&gt;0")+1,0)</f>
        <v>0</v>
      </c>
    </row>
    <row r="1102" spans="40:47">
      <c r="AN1102" s="62">
        <v>31</v>
      </c>
      <c r="AO1102" s="62">
        <v>2</v>
      </c>
      <c r="AP1102" s="62">
        <v>5</v>
      </c>
      <c r="AQ1102" s="64">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62">
        <f ca="1">COUNTIF(INDIRECT("H"&amp;(ROW()+12*(($AN1102-1)*3+$AO1102)-ROW())/12+5):INDIRECT("S"&amp;(ROW()+12*(($AN1102-1)*3+$AO1102)-ROW())/12+5),AQ1102)</f>
        <v>0</v>
      </c>
      <c r="AS1102" s="64">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62">
        <f ca="1">COUNTIF(INDIRECT("U"&amp;(ROW()+12*(($AN1102-1)*3+$AO1102)-ROW())/12+5):INDIRECT("AF"&amp;(ROW()+12*(($AN1102-1)*3+$AO1102)-ROW())/12+5),AS1102)</f>
        <v>0</v>
      </c>
      <c r="AU1102" s="62">
        <f ca="1">IF(AND(AQ1102+AS1102&gt;0,AR1102+AT1102&gt;0),COUNTIF(AU$6:AU1101,"&gt;0")+1,0)</f>
        <v>0</v>
      </c>
    </row>
    <row r="1103" spans="40:47">
      <c r="AN1103" s="62">
        <v>31</v>
      </c>
      <c r="AO1103" s="62">
        <v>2</v>
      </c>
      <c r="AP1103" s="62">
        <v>6</v>
      </c>
      <c r="AQ1103" s="64">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62">
        <f ca="1">COUNTIF(INDIRECT("H"&amp;(ROW()+12*(($AN1103-1)*3+$AO1103)-ROW())/12+5):INDIRECT("S"&amp;(ROW()+12*(($AN1103-1)*3+$AO1103)-ROW())/12+5),AQ1103)</f>
        <v>0</v>
      </c>
      <c r="AS1103" s="64">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62">
        <f ca="1">COUNTIF(INDIRECT("U"&amp;(ROW()+12*(($AN1103-1)*3+$AO1103)-ROW())/12+5):INDIRECT("AF"&amp;(ROW()+12*(($AN1103-1)*3+$AO1103)-ROW())/12+5),AS1103)</f>
        <v>0</v>
      </c>
      <c r="AU1103" s="62">
        <f ca="1">IF(AND(AQ1103+AS1103&gt;0,AR1103+AT1103&gt;0),COUNTIF(AU$6:AU1102,"&gt;0")+1,0)</f>
        <v>0</v>
      </c>
    </row>
    <row r="1104" spans="40:47">
      <c r="AN1104" s="62">
        <v>31</v>
      </c>
      <c r="AO1104" s="62">
        <v>2</v>
      </c>
      <c r="AP1104" s="62">
        <v>7</v>
      </c>
      <c r="AQ1104" s="64">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62">
        <f ca="1">COUNTIF(INDIRECT("H"&amp;(ROW()+12*(($AN1104-1)*3+$AO1104)-ROW())/12+5):INDIRECT("S"&amp;(ROW()+12*(($AN1104-1)*3+$AO1104)-ROW())/12+5),AQ1104)</f>
        <v>0</v>
      </c>
      <c r="AS1104" s="64">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62">
        <f ca="1">COUNTIF(INDIRECT("U"&amp;(ROW()+12*(($AN1104-1)*3+$AO1104)-ROW())/12+5):INDIRECT("AF"&amp;(ROW()+12*(($AN1104-1)*3+$AO1104)-ROW())/12+5),AS1104)</f>
        <v>0</v>
      </c>
      <c r="AU1104" s="62">
        <f ca="1">IF(AND(AQ1104+AS1104&gt;0,AR1104+AT1104&gt;0),COUNTIF(AU$6:AU1103,"&gt;0")+1,0)</f>
        <v>0</v>
      </c>
    </row>
    <row r="1105" spans="40:47">
      <c r="AN1105" s="62">
        <v>31</v>
      </c>
      <c r="AO1105" s="62">
        <v>2</v>
      </c>
      <c r="AP1105" s="62">
        <v>8</v>
      </c>
      <c r="AQ1105" s="64">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62">
        <f ca="1">COUNTIF(INDIRECT("H"&amp;(ROW()+12*(($AN1105-1)*3+$AO1105)-ROW())/12+5):INDIRECT("S"&amp;(ROW()+12*(($AN1105-1)*3+$AO1105)-ROW())/12+5),AQ1105)</f>
        <v>0</v>
      </c>
      <c r="AS1105" s="64">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62">
        <f ca="1">COUNTIF(INDIRECT("U"&amp;(ROW()+12*(($AN1105-1)*3+$AO1105)-ROW())/12+5):INDIRECT("AF"&amp;(ROW()+12*(($AN1105-1)*3+$AO1105)-ROW())/12+5),AS1105)</f>
        <v>0</v>
      </c>
      <c r="AU1105" s="62">
        <f ca="1">IF(AND(AQ1105+AS1105&gt;0,AR1105+AT1105&gt;0),COUNTIF(AU$6:AU1104,"&gt;0")+1,0)</f>
        <v>0</v>
      </c>
    </row>
    <row r="1106" spans="40:47">
      <c r="AN1106" s="62">
        <v>31</v>
      </c>
      <c r="AO1106" s="62">
        <v>2</v>
      </c>
      <c r="AP1106" s="62">
        <v>9</v>
      </c>
      <c r="AQ1106" s="64">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62">
        <f ca="1">COUNTIF(INDIRECT("H"&amp;(ROW()+12*(($AN1106-1)*3+$AO1106)-ROW())/12+5):INDIRECT("S"&amp;(ROW()+12*(($AN1106-1)*3+$AO1106)-ROW())/12+5),AQ1106)</f>
        <v>0</v>
      </c>
      <c r="AS1106" s="64">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62">
        <f ca="1">COUNTIF(INDIRECT("U"&amp;(ROW()+12*(($AN1106-1)*3+$AO1106)-ROW())/12+5):INDIRECT("AF"&amp;(ROW()+12*(($AN1106-1)*3+$AO1106)-ROW())/12+5),AS1106)</f>
        <v>0</v>
      </c>
      <c r="AU1106" s="62">
        <f ca="1">IF(AND(AQ1106+AS1106&gt;0,AR1106+AT1106&gt;0),COUNTIF(AU$6:AU1105,"&gt;0")+1,0)</f>
        <v>0</v>
      </c>
    </row>
    <row r="1107" spans="40:47">
      <c r="AN1107" s="62">
        <v>31</v>
      </c>
      <c r="AO1107" s="62">
        <v>2</v>
      </c>
      <c r="AP1107" s="62">
        <v>10</v>
      </c>
      <c r="AQ1107" s="64">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62">
        <f ca="1">COUNTIF(INDIRECT("H"&amp;(ROW()+12*(($AN1107-1)*3+$AO1107)-ROW())/12+5):INDIRECT("S"&amp;(ROW()+12*(($AN1107-1)*3+$AO1107)-ROW())/12+5),AQ1107)</f>
        <v>0</v>
      </c>
      <c r="AS1107" s="64">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62">
        <f ca="1">COUNTIF(INDIRECT("U"&amp;(ROW()+12*(($AN1107-1)*3+$AO1107)-ROW())/12+5):INDIRECT("AF"&amp;(ROW()+12*(($AN1107-1)*3+$AO1107)-ROW())/12+5),AS1107)</f>
        <v>0</v>
      </c>
      <c r="AU1107" s="62">
        <f ca="1">IF(AND(AQ1107+AS1107&gt;0,AR1107+AT1107&gt;0),COUNTIF(AU$6:AU1106,"&gt;0")+1,0)</f>
        <v>0</v>
      </c>
    </row>
    <row r="1108" spans="40:47">
      <c r="AN1108" s="62">
        <v>31</v>
      </c>
      <c r="AO1108" s="62">
        <v>2</v>
      </c>
      <c r="AP1108" s="62">
        <v>11</v>
      </c>
      <c r="AQ1108" s="64">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62">
        <f ca="1">COUNTIF(INDIRECT("H"&amp;(ROW()+12*(($AN1108-1)*3+$AO1108)-ROW())/12+5):INDIRECT("S"&amp;(ROW()+12*(($AN1108-1)*3+$AO1108)-ROW())/12+5),AQ1108)</f>
        <v>0</v>
      </c>
      <c r="AS1108" s="64">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62">
        <f ca="1">COUNTIF(INDIRECT("U"&amp;(ROW()+12*(($AN1108-1)*3+$AO1108)-ROW())/12+5):INDIRECT("AF"&amp;(ROW()+12*(($AN1108-1)*3+$AO1108)-ROW())/12+5),AS1108)</f>
        <v>0</v>
      </c>
      <c r="AU1108" s="62">
        <f ca="1">IF(AND(AQ1108+AS1108&gt;0,AR1108+AT1108&gt;0),COUNTIF(AU$6:AU1107,"&gt;0")+1,0)</f>
        <v>0</v>
      </c>
    </row>
    <row r="1109" spans="40:47">
      <c r="AN1109" s="62">
        <v>31</v>
      </c>
      <c r="AO1109" s="62">
        <v>2</v>
      </c>
      <c r="AP1109" s="62">
        <v>12</v>
      </c>
      <c r="AQ1109" s="64">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62">
        <f ca="1">COUNTIF(INDIRECT("H"&amp;(ROW()+12*(($AN1109-1)*3+$AO1109)-ROW())/12+5):INDIRECT("S"&amp;(ROW()+12*(($AN1109-1)*3+$AO1109)-ROW())/12+5),AQ1109)</f>
        <v>0</v>
      </c>
      <c r="AS1109" s="64">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62">
        <f ca="1">COUNTIF(INDIRECT("U"&amp;(ROW()+12*(($AN1109-1)*3+$AO1109)-ROW())/12+5):INDIRECT("AF"&amp;(ROW()+12*(($AN1109-1)*3+$AO1109)-ROW())/12+5),AS1109)</f>
        <v>0</v>
      </c>
      <c r="AU1109" s="62">
        <f ca="1">IF(AND(AQ1109+AS1109&gt;0,AR1109+AT1109&gt;0),COUNTIF(AU$6:AU1108,"&gt;0")+1,0)</f>
        <v>0</v>
      </c>
    </row>
    <row r="1110" spans="40:47">
      <c r="AN1110" s="62">
        <v>31</v>
      </c>
      <c r="AO1110" s="62">
        <v>3</v>
      </c>
      <c r="AP1110" s="62">
        <v>1</v>
      </c>
      <c r="AQ1110" s="64">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62">
        <f ca="1">COUNTIF(INDIRECT("H"&amp;(ROW()+12*(($AN1110-1)*3+$AO1110)-ROW())/12+5):INDIRECT("S"&amp;(ROW()+12*(($AN1110-1)*3+$AO1110)-ROW())/12+5),AQ1110)</f>
        <v>0</v>
      </c>
      <c r="AS1110" s="64">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62">
        <f ca="1">COUNTIF(INDIRECT("U"&amp;(ROW()+12*(($AN1110-1)*3+$AO1110)-ROW())/12+5):INDIRECT("AF"&amp;(ROW()+12*(($AN1110-1)*3+$AO1110)-ROW())/12+5),AS1110)</f>
        <v>0</v>
      </c>
      <c r="AU1110" s="62">
        <f ca="1">IF(AND(AQ1110+AS1110&gt;0,AR1110+AT1110&gt;0),COUNTIF(AU$6:AU1109,"&gt;0")+1,0)</f>
        <v>0</v>
      </c>
    </row>
    <row r="1111" spans="40:47">
      <c r="AN1111" s="62">
        <v>31</v>
      </c>
      <c r="AO1111" s="62">
        <v>3</v>
      </c>
      <c r="AP1111" s="62">
        <v>2</v>
      </c>
      <c r="AQ1111" s="64">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62">
        <f ca="1">COUNTIF(INDIRECT("H"&amp;(ROW()+12*(($AN1111-1)*3+$AO1111)-ROW())/12+5):INDIRECT("S"&amp;(ROW()+12*(($AN1111-1)*3+$AO1111)-ROW())/12+5),AQ1111)</f>
        <v>0</v>
      </c>
      <c r="AS1111" s="64">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62">
        <f ca="1">COUNTIF(INDIRECT("U"&amp;(ROW()+12*(($AN1111-1)*3+$AO1111)-ROW())/12+5):INDIRECT("AF"&amp;(ROW()+12*(($AN1111-1)*3+$AO1111)-ROW())/12+5),AS1111)</f>
        <v>0</v>
      </c>
      <c r="AU1111" s="62">
        <f ca="1">IF(AND(AQ1111+AS1111&gt;0,AR1111+AT1111&gt;0),COUNTIF(AU$6:AU1110,"&gt;0")+1,0)</f>
        <v>0</v>
      </c>
    </row>
    <row r="1112" spans="40:47">
      <c r="AN1112" s="62">
        <v>31</v>
      </c>
      <c r="AO1112" s="62">
        <v>3</v>
      </c>
      <c r="AP1112" s="62">
        <v>3</v>
      </c>
      <c r="AQ1112" s="64">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62">
        <f ca="1">COUNTIF(INDIRECT("H"&amp;(ROW()+12*(($AN1112-1)*3+$AO1112)-ROW())/12+5):INDIRECT("S"&amp;(ROW()+12*(($AN1112-1)*3+$AO1112)-ROW())/12+5),AQ1112)</f>
        <v>0</v>
      </c>
      <c r="AS1112" s="64">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62">
        <f ca="1">COUNTIF(INDIRECT("U"&amp;(ROW()+12*(($AN1112-1)*3+$AO1112)-ROW())/12+5):INDIRECT("AF"&amp;(ROW()+12*(($AN1112-1)*3+$AO1112)-ROW())/12+5),AS1112)</f>
        <v>0</v>
      </c>
      <c r="AU1112" s="62">
        <f ca="1">IF(AND(AQ1112+AS1112&gt;0,AR1112+AT1112&gt;0),COUNTIF(AU$6:AU1111,"&gt;0")+1,0)</f>
        <v>0</v>
      </c>
    </row>
    <row r="1113" spans="40:47">
      <c r="AN1113" s="62">
        <v>31</v>
      </c>
      <c r="AO1113" s="62">
        <v>3</v>
      </c>
      <c r="AP1113" s="62">
        <v>4</v>
      </c>
      <c r="AQ1113" s="64">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62">
        <f ca="1">COUNTIF(INDIRECT("H"&amp;(ROW()+12*(($AN1113-1)*3+$AO1113)-ROW())/12+5):INDIRECT("S"&amp;(ROW()+12*(($AN1113-1)*3+$AO1113)-ROW())/12+5),AQ1113)</f>
        <v>0</v>
      </c>
      <c r="AS1113" s="64">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62">
        <f ca="1">COUNTIF(INDIRECT("U"&amp;(ROW()+12*(($AN1113-1)*3+$AO1113)-ROW())/12+5):INDIRECT("AF"&amp;(ROW()+12*(($AN1113-1)*3+$AO1113)-ROW())/12+5),AS1113)</f>
        <v>0</v>
      </c>
      <c r="AU1113" s="62">
        <f ca="1">IF(AND(AQ1113+AS1113&gt;0,AR1113+AT1113&gt;0),COUNTIF(AU$6:AU1112,"&gt;0")+1,0)</f>
        <v>0</v>
      </c>
    </row>
    <row r="1114" spans="40:47">
      <c r="AN1114" s="62">
        <v>31</v>
      </c>
      <c r="AO1114" s="62">
        <v>3</v>
      </c>
      <c r="AP1114" s="62">
        <v>5</v>
      </c>
      <c r="AQ1114" s="64">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62">
        <f ca="1">COUNTIF(INDIRECT("H"&amp;(ROW()+12*(($AN1114-1)*3+$AO1114)-ROW())/12+5):INDIRECT("S"&amp;(ROW()+12*(($AN1114-1)*3+$AO1114)-ROW())/12+5),AQ1114)</f>
        <v>0</v>
      </c>
      <c r="AS1114" s="64">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62">
        <f ca="1">COUNTIF(INDIRECT("U"&amp;(ROW()+12*(($AN1114-1)*3+$AO1114)-ROW())/12+5):INDIRECT("AF"&amp;(ROW()+12*(($AN1114-1)*3+$AO1114)-ROW())/12+5),AS1114)</f>
        <v>0</v>
      </c>
      <c r="AU1114" s="62">
        <f ca="1">IF(AND(AQ1114+AS1114&gt;0,AR1114+AT1114&gt;0),COUNTIF(AU$6:AU1113,"&gt;0")+1,0)</f>
        <v>0</v>
      </c>
    </row>
    <row r="1115" spans="40:47">
      <c r="AN1115" s="62">
        <v>31</v>
      </c>
      <c r="AO1115" s="62">
        <v>3</v>
      </c>
      <c r="AP1115" s="62">
        <v>6</v>
      </c>
      <c r="AQ1115" s="64">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62">
        <f ca="1">COUNTIF(INDIRECT("H"&amp;(ROW()+12*(($AN1115-1)*3+$AO1115)-ROW())/12+5):INDIRECT("S"&amp;(ROW()+12*(($AN1115-1)*3+$AO1115)-ROW())/12+5),AQ1115)</f>
        <v>0</v>
      </c>
      <c r="AS1115" s="64">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62">
        <f ca="1">COUNTIF(INDIRECT("U"&amp;(ROW()+12*(($AN1115-1)*3+$AO1115)-ROW())/12+5):INDIRECT("AF"&amp;(ROW()+12*(($AN1115-1)*3+$AO1115)-ROW())/12+5),AS1115)</f>
        <v>0</v>
      </c>
      <c r="AU1115" s="62">
        <f ca="1">IF(AND(AQ1115+AS1115&gt;0,AR1115+AT1115&gt;0),COUNTIF(AU$6:AU1114,"&gt;0")+1,0)</f>
        <v>0</v>
      </c>
    </row>
    <row r="1116" spans="40:47">
      <c r="AN1116" s="62">
        <v>31</v>
      </c>
      <c r="AO1116" s="62">
        <v>3</v>
      </c>
      <c r="AP1116" s="62">
        <v>7</v>
      </c>
      <c r="AQ1116" s="64">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62">
        <f ca="1">COUNTIF(INDIRECT("H"&amp;(ROW()+12*(($AN1116-1)*3+$AO1116)-ROW())/12+5):INDIRECT("S"&amp;(ROW()+12*(($AN1116-1)*3+$AO1116)-ROW())/12+5),AQ1116)</f>
        <v>0</v>
      </c>
      <c r="AS1116" s="64">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62">
        <f ca="1">COUNTIF(INDIRECT("U"&amp;(ROW()+12*(($AN1116-1)*3+$AO1116)-ROW())/12+5):INDIRECT("AF"&amp;(ROW()+12*(($AN1116-1)*3+$AO1116)-ROW())/12+5),AS1116)</f>
        <v>0</v>
      </c>
      <c r="AU1116" s="62">
        <f ca="1">IF(AND(AQ1116+AS1116&gt;0,AR1116+AT1116&gt;0),COUNTIF(AU$6:AU1115,"&gt;0")+1,0)</f>
        <v>0</v>
      </c>
    </row>
    <row r="1117" spans="40:47">
      <c r="AN1117" s="62">
        <v>31</v>
      </c>
      <c r="AO1117" s="62">
        <v>3</v>
      </c>
      <c r="AP1117" s="62">
        <v>8</v>
      </c>
      <c r="AQ1117" s="64">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62">
        <f ca="1">COUNTIF(INDIRECT("H"&amp;(ROW()+12*(($AN1117-1)*3+$AO1117)-ROW())/12+5):INDIRECT("S"&amp;(ROW()+12*(($AN1117-1)*3+$AO1117)-ROW())/12+5),AQ1117)</f>
        <v>0</v>
      </c>
      <c r="AS1117" s="64">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62">
        <f ca="1">COUNTIF(INDIRECT("U"&amp;(ROW()+12*(($AN1117-1)*3+$AO1117)-ROW())/12+5):INDIRECT("AF"&amp;(ROW()+12*(($AN1117-1)*3+$AO1117)-ROW())/12+5),AS1117)</f>
        <v>0</v>
      </c>
      <c r="AU1117" s="62">
        <f ca="1">IF(AND(AQ1117+AS1117&gt;0,AR1117+AT1117&gt;0),COUNTIF(AU$6:AU1116,"&gt;0")+1,0)</f>
        <v>0</v>
      </c>
    </row>
    <row r="1118" spans="40:47">
      <c r="AN1118" s="62">
        <v>31</v>
      </c>
      <c r="AO1118" s="62">
        <v>3</v>
      </c>
      <c r="AP1118" s="62">
        <v>9</v>
      </c>
      <c r="AQ1118" s="64">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62">
        <f ca="1">COUNTIF(INDIRECT("H"&amp;(ROW()+12*(($AN1118-1)*3+$AO1118)-ROW())/12+5):INDIRECT("S"&amp;(ROW()+12*(($AN1118-1)*3+$AO1118)-ROW())/12+5),AQ1118)</f>
        <v>0</v>
      </c>
      <c r="AS1118" s="64">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62">
        <f ca="1">COUNTIF(INDIRECT("U"&amp;(ROW()+12*(($AN1118-1)*3+$AO1118)-ROW())/12+5):INDIRECT("AF"&amp;(ROW()+12*(($AN1118-1)*3+$AO1118)-ROW())/12+5),AS1118)</f>
        <v>0</v>
      </c>
      <c r="AU1118" s="62">
        <f ca="1">IF(AND(AQ1118+AS1118&gt;0,AR1118+AT1118&gt;0),COUNTIF(AU$6:AU1117,"&gt;0")+1,0)</f>
        <v>0</v>
      </c>
    </row>
    <row r="1119" spans="40:47">
      <c r="AN1119" s="62">
        <v>31</v>
      </c>
      <c r="AO1119" s="62">
        <v>3</v>
      </c>
      <c r="AP1119" s="62">
        <v>10</v>
      </c>
      <c r="AQ1119" s="64">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62">
        <f ca="1">COUNTIF(INDIRECT("H"&amp;(ROW()+12*(($AN1119-1)*3+$AO1119)-ROW())/12+5):INDIRECT("S"&amp;(ROW()+12*(($AN1119-1)*3+$AO1119)-ROW())/12+5),AQ1119)</f>
        <v>0</v>
      </c>
      <c r="AS1119" s="64">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62">
        <f ca="1">COUNTIF(INDIRECT("U"&amp;(ROW()+12*(($AN1119-1)*3+$AO1119)-ROW())/12+5):INDIRECT("AF"&amp;(ROW()+12*(($AN1119-1)*3+$AO1119)-ROW())/12+5),AS1119)</f>
        <v>0</v>
      </c>
      <c r="AU1119" s="62">
        <f ca="1">IF(AND(AQ1119+AS1119&gt;0,AR1119+AT1119&gt;0),COUNTIF(AU$6:AU1118,"&gt;0")+1,0)</f>
        <v>0</v>
      </c>
    </row>
    <row r="1120" spans="40:47">
      <c r="AN1120" s="62">
        <v>31</v>
      </c>
      <c r="AO1120" s="62">
        <v>3</v>
      </c>
      <c r="AP1120" s="62">
        <v>11</v>
      </c>
      <c r="AQ1120" s="64">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62">
        <f ca="1">COUNTIF(INDIRECT("H"&amp;(ROW()+12*(($AN1120-1)*3+$AO1120)-ROW())/12+5):INDIRECT("S"&amp;(ROW()+12*(($AN1120-1)*3+$AO1120)-ROW())/12+5),AQ1120)</f>
        <v>0</v>
      </c>
      <c r="AS1120" s="64">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62">
        <f ca="1">COUNTIF(INDIRECT("U"&amp;(ROW()+12*(($AN1120-1)*3+$AO1120)-ROW())/12+5):INDIRECT("AF"&amp;(ROW()+12*(($AN1120-1)*3+$AO1120)-ROW())/12+5),AS1120)</f>
        <v>0</v>
      </c>
      <c r="AU1120" s="62">
        <f ca="1">IF(AND(AQ1120+AS1120&gt;0,AR1120+AT1120&gt;0),COUNTIF(AU$6:AU1119,"&gt;0")+1,0)</f>
        <v>0</v>
      </c>
    </row>
    <row r="1121" spans="40:47">
      <c r="AN1121" s="62">
        <v>31</v>
      </c>
      <c r="AO1121" s="62">
        <v>3</v>
      </c>
      <c r="AP1121" s="62">
        <v>12</v>
      </c>
      <c r="AQ1121" s="64">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62">
        <f ca="1">COUNTIF(INDIRECT("H"&amp;(ROW()+12*(($AN1121-1)*3+$AO1121)-ROW())/12+5):INDIRECT("S"&amp;(ROW()+12*(($AN1121-1)*3+$AO1121)-ROW())/12+5),AQ1121)</f>
        <v>0</v>
      </c>
      <c r="AS1121" s="64">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62">
        <f ca="1">COUNTIF(INDIRECT("U"&amp;(ROW()+12*(($AN1121-1)*3+$AO1121)-ROW())/12+5):INDIRECT("AF"&amp;(ROW()+12*(($AN1121-1)*3+$AO1121)-ROW())/12+5),AS1121)</f>
        <v>0</v>
      </c>
      <c r="AU1121" s="62">
        <f ca="1">IF(AND(AQ1121+AS1121&gt;0,AR1121+AT1121&gt;0),COUNTIF(AU$6:AU1120,"&gt;0")+1,0)</f>
        <v>0</v>
      </c>
    </row>
    <row r="1122" spans="40:47">
      <c r="AN1122" s="62">
        <v>32</v>
      </c>
      <c r="AO1122" s="62">
        <v>1</v>
      </c>
      <c r="AP1122" s="62">
        <v>1</v>
      </c>
      <c r="AQ1122" s="64">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62">
        <f ca="1">COUNTIF(INDIRECT("H"&amp;(ROW()+12*(($AN1122-1)*3+$AO1122)-ROW())/12+5):INDIRECT("S"&amp;(ROW()+12*(($AN1122-1)*3+$AO1122)-ROW())/12+5),AQ1122)</f>
        <v>0</v>
      </c>
      <c r="AS1122" s="64">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62">
        <f ca="1">COUNTIF(INDIRECT("U"&amp;(ROW()+12*(($AN1122-1)*3+$AO1122)-ROW())/12+5):INDIRECT("AF"&amp;(ROW()+12*(($AN1122-1)*3+$AO1122)-ROW())/12+5),AS1122)</f>
        <v>0</v>
      </c>
      <c r="AU1122" s="62">
        <f ca="1">IF(AND(AQ1122+AS1122&gt;0,AR1122+AT1122&gt;0),COUNTIF(AU$6:AU1121,"&gt;0")+1,0)</f>
        <v>0</v>
      </c>
    </row>
    <row r="1123" spans="40:47">
      <c r="AN1123" s="62">
        <v>32</v>
      </c>
      <c r="AO1123" s="62">
        <v>1</v>
      </c>
      <c r="AP1123" s="62">
        <v>2</v>
      </c>
      <c r="AQ1123" s="64">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62">
        <f ca="1">COUNTIF(INDIRECT("H"&amp;(ROW()+12*(($AN1123-1)*3+$AO1123)-ROW())/12+5):INDIRECT("S"&amp;(ROW()+12*(($AN1123-1)*3+$AO1123)-ROW())/12+5),AQ1123)</f>
        <v>0</v>
      </c>
      <c r="AS1123" s="64">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62">
        <f ca="1">COUNTIF(INDIRECT("U"&amp;(ROW()+12*(($AN1123-1)*3+$AO1123)-ROW())/12+5):INDIRECT("AF"&amp;(ROW()+12*(($AN1123-1)*3+$AO1123)-ROW())/12+5),AS1123)</f>
        <v>0</v>
      </c>
      <c r="AU1123" s="62">
        <f ca="1">IF(AND(AQ1123+AS1123&gt;0,AR1123+AT1123&gt;0),COUNTIF(AU$6:AU1122,"&gt;0")+1,0)</f>
        <v>0</v>
      </c>
    </row>
    <row r="1124" spans="40:47">
      <c r="AN1124" s="62">
        <v>32</v>
      </c>
      <c r="AO1124" s="62">
        <v>1</v>
      </c>
      <c r="AP1124" s="62">
        <v>3</v>
      </c>
      <c r="AQ1124" s="64">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62">
        <f ca="1">COUNTIF(INDIRECT("H"&amp;(ROW()+12*(($AN1124-1)*3+$AO1124)-ROW())/12+5):INDIRECT("S"&amp;(ROW()+12*(($AN1124-1)*3+$AO1124)-ROW())/12+5),AQ1124)</f>
        <v>0</v>
      </c>
      <c r="AS1124" s="64">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62">
        <f ca="1">COUNTIF(INDIRECT("U"&amp;(ROW()+12*(($AN1124-1)*3+$AO1124)-ROW())/12+5):INDIRECT("AF"&amp;(ROW()+12*(($AN1124-1)*3+$AO1124)-ROW())/12+5),AS1124)</f>
        <v>0</v>
      </c>
      <c r="AU1124" s="62">
        <f ca="1">IF(AND(AQ1124+AS1124&gt;0,AR1124+AT1124&gt;0),COUNTIF(AU$6:AU1123,"&gt;0")+1,0)</f>
        <v>0</v>
      </c>
    </row>
    <row r="1125" spans="40:47">
      <c r="AN1125" s="62">
        <v>32</v>
      </c>
      <c r="AO1125" s="62">
        <v>1</v>
      </c>
      <c r="AP1125" s="62">
        <v>4</v>
      </c>
      <c r="AQ1125" s="64">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62">
        <f ca="1">COUNTIF(INDIRECT("H"&amp;(ROW()+12*(($AN1125-1)*3+$AO1125)-ROW())/12+5):INDIRECT("S"&amp;(ROW()+12*(($AN1125-1)*3+$AO1125)-ROW())/12+5),AQ1125)</f>
        <v>0</v>
      </c>
      <c r="AS1125" s="64">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62">
        <f ca="1">COUNTIF(INDIRECT("U"&amp;(ROW()+12*(($AN1125-1)*3+$AO1125)-ROW())/12+5):INDIRECT("AF"&amp;(ROW()+12*(($AN1125-1)*3+$AO1125)-ROW())/12+5),AS1125)</f>
        <v>0</v>
      </c>
      <c r="AU1125" s="62">
        <f ca="1">IF(AND(AQ1125+AS1125&gt;0,AR1125+AT1125&gt;0),COUNTIF(AU$6:AU1124,"&gt;0")+1,0)</f>
        <v>0</v>
      </c>
    </row>
    <row r="1126" spans="40:47">
      <c r="AN1126" s="62">
        <v>32</v>
      </c>
      <c r="AO1126" s="62">
        <v>1</v>
      </c>
      <c r="AP1126" s="62">
        <v>5</v>
      </c>
      <c r="AQ1126" s="64">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62">
        <f ca="1">COUNTIF(INDIRECT("H"&amp;(ROW()+12*(($AN1126-1)*3+$AO1126)-ROW())/12+5):INDIRECT("S"&amp;(ROW()+12*(($AN1126-1)*3+$AO1126)-ROW())/12+5),AQ1126)</f>
        <v>0</v>
      </c>
      <c r="AS1126" s="64">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62">
        <f ca="1">COUNTIF(INDIRECT("U"&amp;(ROW()+12*(($AN1126-1)*3+$AO1126)-ROW())/12+5):INDIRECT("AF"&amp;(ROW()+12*(($AN1126-1)*3+$AO1126)-ROW())/12+5),AS1126)</f>
        <v>0</v>
      </c>
      <c r="AU1126" s="62">
        <f ca="1">IF(AND(AQ1126+AS1126&gt;0,AR1126+AT1126&gt;0),COUNTIF(AU$6:AU1125,"&gt;0")+1,0)</f>
        <v>0</v>
      </c>
    </row>
    <row r="1127" spans="40:47">
      <c r="AN1127" s="62">
        <v>32</v>
      </c>
      <c r="AO1127" s="62">
        <v>1</v>
      </c>
      <c r="AP1127" s="62">
        <v>6</v>
      </c>
      <c r="AQ1127" s="64">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62">
        <f ca="1">COUNTIF(INDIRECT("H"&amp;(ROW()+12*(($AN1127-1)*3+$AO1127)-ROW())/12+5):INDIRECT("S"&amp;(ROW()+12*(($AN1127-1)*3+$AO1127)-ROW())/12+5),AQ1127)</f>
        <v>0</v>
      </c>
      <c r="AS1127" s="64">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62">
        <f ca="1">COUNTIF(INDIRECT("U"&amp;(ROW()+12*(($AN1127-1)*3+$AO1127)-ROW())/12+5):INDIRECT("AF"&amp;(ROW()+12*(($AN1127-1)*3+$AO1127)-ROW())/12+5),AS1127)</f>
        <v>0</v>
      </c>
      <c r="AU1127" s="62">
        <f ca="1">IF(AND(AQ1127+AS1127&gt;0,AR1127+AT1127&gt;0),COUNTIF(AU$6:AU1126,"&gt;0")+1,0)</f>
        <v>0</v>
      </c>
    </row>
    <row r="1128" spans="40:47">
      <c r="AN1128" s="62">
        <v>32</v>
      </c>
      <c r="AO1128" s="62">
        <v>1</v>
      </c>
      <c r="AP1128" s="62">
        <v>7</v>
      </c>
      <c r="AQ1128" s="64">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62">
        <f ca="1">COUNTIF(INDIRECT("H"&amp;(ROW()+12*(($AN1128-1)*3+$AO1128)-ROW())/12+5):INDIRECT("S"&amp;(ROW()+12*(($AN1128-1)*3+$AO1128)-ROW())/12+5),AQ1128)</f>
        <v>0</v>
      </c>
      <c r="AS1128" s="64">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62">
        <f ca="1">COUNTIF(INDIRECT("U"&amp;(ROW()+12*(($AN1128-1)*3+$AO1128)-ROW())/12+5):INDIRECT("AF"&amp;(ROW()+12*(($AN1128-1)*3+$AO1128)-ROW())/12+5),AS1128)</f>
        <v>0</v>
      </c>
      <c r="AU1128" s="62">
        <f ca="1">IF(AND(AQ1128+AS1128&gt;0,AR1128+AT1128&gt;0),COUNTIF(AU$6:AU1127,"&gt;0")+1,0)</f>
        <v>0</v>
      </c>
    </row>
    <row r="1129" spans="40:47">
      <c r="AN1129" s="62">
        <v>32</v>
      </c>
      <c r="AO1129" s="62">
        <v>1</v>
      </c>
      <c r="AP1129" s="62">
        <v>8</v>
      </c>
      <c r="AQ1129" s="64">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62">
        <f ca="1">COUNTIF(INDIRECT("H"&amp;(ROW()+12*(($AN1129-1)*3+$AO1129)-ROW())/12+5):INDIRECT("S"&amp;(ROW()+12*(($AN1129-1)*3+$AO1129)-ROW())/12+5),AQ1129)</f>
        <v>0</v>
      </c>
      <c r="AS1129" s="64">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62">
        <f ca="1">COUNTIF(INDIRECT("U"&amp;(ROW()+12*(($AN1129-1)*3+$AO1129)-ROW())/12+5):INDIRECT("AF"&amp;(ROW()+12*(($AN1129-1)*3+$AO1129)-ROW())/12+5),AS1129)</f>
        <v>0</v>
      </c>
      <c r="AU1129" s="62">
        <f ca="1">IF(AND(AQ1129+AS1129&gt;0,AR1129+AT1129&gt;0),COUNTIF(AU$6:AU1128,"&gt;0")+1,0)</f>
        <v>0</v>
      </c>
    </row>
    <row r="1130" spans="40:47">
      <c r="AN1130" s="62">
        <v>32</v>
      </c>
      <c r="AO1130" s="62">
        <v>1</v>
      </c>
      <c r="AP1130" s="62">
        <v>9</v>
      </c>
      <c r="AQ1130" s="64">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62">
        <f ca="1">COUNTIF(INDIRECT("H"&amp;(ROW()+12*(($AN1130-1)*3+$AO1130)-ROW())/12+5):INDIRECT("S"&amp;(ROW()+12*(($AN1130-1)*3+$AO1130)-ROW())/12+5),AQ1130)</f>
        <v>0</v>
      </c>
      <c r="AS1130" s="64">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62">
        <f ca="1">COUNTIF(INDIRECT("U"&amp;(ROW()+12*(($AN1130-1)*3+$AO1130)-ROW())/12+5):INDIRECT("AF"&amp;(ROW()+12*(($AN1130-1)*3+$AO1130)-ROW())/12+5),AS1130)</f>
        <v>0</v>
      </c>
      <c r="AU1130" s="62">
        <f ca="1">IF(AND(AQ1130+AS1130&gt;0,AR1130+AT1130&gt;0),COUNTIF(AU$6:AU1129,"&gt;0")+1,0)</f>
        <v>0</v>
      </c>
    </row>
    <row r="1131" spans="40:47">
      <c r="AN1131" s="62">
        <v>32</v>
      </c>
      <c r="AO1131" s="62">
        <v>1</v>
      </c>
      <c r="AP1131" s="62">
        <v>10</v>
      </c>
      <c r="AQ1131" s="64">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62">
        <f ca="1">COUNTIF(INDIRECT("H"&amp;(ROW()+12*(($AN1131-1)*3+$AO1131)-ROW())/12+5):INDIRECT("S"&amp;(ROW()+12*(($AN1131-1)*3+$AO1131)-ROW())/12+5),AQ1131)</f>
        <v>0</v>
      </c>
      <c r="AS1131" s="64">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62">
        <f ca="1">COUNTIF(INDIRECT("U"&amp;(ROW()+12*(($AN1131-1)*3+$AO1131)-ROW())/12+5):INDIRECT("AF"&amp;(ROW()+12*(($AN1131-1)*3+$AO1131)-ROW())/12+5),AS1131)</f>
        <v>0</v>
      </c>
      <c r="AU1131" s="62">
        <f ca="1">IF(AND(AQ1131+AS1131&gt;0,AR1131+AT1131&gt;0),COUNTIF(AU$6:AU1130,"&gt;0")+1,0)</f>
        <v>0</v>
      </c>
    </row>
    <row r="1132" spans="40:47">
      <c r="AN1132" s="62">
        <v>32</v>
      </c>
      <c r="AO1132" s="62">
        <v>1</v>
      </c>
      <c r="AP1132" s="62">
        <v>11</v>
      </c>
      <c r="AQ1132" s="64">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62">
        <f ca="1">COUNTIF(INDIRECT("H"&amp;(ROW()+12*(($AN1132-1)*3+$AO1132)-ROW())/12+5):INDIRECT("S"&amp;(ROW()+12*(($AN1132-1)*3+$AO1132)-ROW())/12+5),AQ1132)</f>
        <v>0</v>
      </c>
      <c r="AS1132" s="64">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62">
        <f ca="1">COUNTIF(INDIRECT("U"&amp;(ROW()+12*(($AN1132-1)*3+$AO1132)-ROW())/12+5):INDIRECT("AF"&amp;(ROW()+12*(($AN1132-1)*3+$AO1132)-ROW())/12+5),AS1132)</f>
        <v>0</v>
      </c>
      <c r="AU1132" s="62">
        <f ca="1">IF(AND(AQ1132+AS1132&gt;0,AR1132+AT1132&gt;0),COUNTIF(AU$6:AU1131,"&gt;0")+1,0)</f>
        <v>0</v>
      </c>
    </row>
    <row r="1133" spans="40:47">
      <c r="AN1133" s="62">
        <v>32</v>
      </c>
      <c r="AO1133" s="62">
        <v>1</v>
      </c>
      <c r="AP1133" s="62">
        <v>12</v>
      </c>
      <c r="AQ1133" s="64">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62">
        <f ca="1">COUNTIF(INDIRECT("H"&amp;(ROW()+12*(($AN1133-1)*3+$AO1133)-ROW())/12+5):INDIRECT("S"&amp;(ROW()+12*(($AN1133-1)*3+$AO1133)-ROW())/12+5),AQ1133)</f>
        <v>0</v>
      </c>
      <c r="AS1133" s="64">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62">
        <f ca="1">COUNTIF(INDIRECT("U"&amp;(ROW()+12*(($AN1133-1)*3+$AO1133)-ROW())/12+5):INDIRECT("AF"&amp;(ROW()+12*(($AN1133-1)*3+$AO1133)-ROW())/12+5),AS1133)</f>
        <v>0</v>
      </c>
      <c r="AU1133" s="62">
        <f ca="1">IF(AND(AQ1133+AS1133&gt;0,AR1133+AT1133&gt;0),COUNTIF(AU$6:AU1132,"&gt;0")+1,0)</f>
        <v>0</v>
      </c>
    </row>
    <row r="1134" spans="40:47">
      <c r="AN1134" s="62">
        <v>32</v>
      </c>
      <c r="AO1134" s="62">
        <v>2</v>
      </c>
      <c r="AP1134" s="62">
        <v>1</v>
      </c>
      <c r="AQ1134" s="64">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62">
        <f ca="1">COUNTIF(INDIRECT("H"&amp;(ROW()+12*(($AN1134-1)*3+$AO1134)-ROW())/12+5):INDIRECT("S"&amp;(ROW()+12*(($AN1134-1)*3+$AO1134)-ROW())/12+5),AQ1134)</f>
        <v>0</v>
      </c>
      <c r="AS1134" s="64">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62">
        <f ca="1">COUNTIF(INDIRECT("U"&amp;(ROW()+12*(($AN1134-1)*3+$AO1134)-ROW())/12+5):INDIRECT("AF"&amp;(ROW()+12*(($AN1134-1)*3+$AO1134)-ROW())/12+5),AS1134)</f>
        <v>0</v>
      </c>
      <c r="AU1134" s="62">
        <f ca="1">IF(AND(AQ1134+AS1134&gt;0,AR1134+AT1134&gt;0),COUNTIF(AU$6:AU1133,"&gt;0")+1,0)</f>
        <v>0</v>
      </c>
    </row>
    <row r="1135" spans="40:47">
      <c r="AN1135" s="62">
        <v>32</v>
      </c>
      <c r="AO1135" s="62">
        <v>2</v>
      </c>
      <c r="AP1135" s="62">
        <v>2</v>
      </c>
      <c r="AQ1135" s="64">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62">
        <f ca="1">COUNTIF(INDIRECT("H"&amp;(ROW()+12*(($AN1135-1)*3+$AO1135)-ROW())/12+5):INDIRECT("S"&amp;(ROW()+12*(($AN1135-1)*3+$AO1135)-ROW())/12+5),AQ1135)</f>
        <v>0</v>
      </c>
      <c r="AS1135" s="64">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62">
        <f ca="1">COUNTIF(INDIRECT("U"&amp;(ROW()+12*(($AN1135-1)*3+$AO1135)-ROW())/12+5):INDIRECT("AF"&amp;(ROW()+12*(($AN1135-1)*3+$AO1135)-ROW())/12+5),AS1135)</f>
        <v>0</v>
      </c>
      <c r="AU1135" s="62">
        <f ca="1">IF(AND(AQ1135+AS1135&gt;0,AR1135+AT1135&gt;0),COUNTIF(AU$6:AU1134,"&gt;0")+1,0)</f>
        <v>0</v>
      </c>
    </row>
    <row r="1136" spans="40:47">
      <c r="AN1136" s="62">
        <v>32</v>
      </c>
      <c r="AO1136" s="62">
        <v>2</v>
      </c>
      <c r="AP1136" s="62">
        <v>3</v>
      </c>
      <c r="AQ1136" s="64">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62">
        <f ca="1">COUNTIF(INDIRECT("H"&amp;(ROW()+12*(($AN1136-1)*3+$AO1136)-ROW())/12+5):INDIRECT("S"&amp;(ROW()+12*(($AN1136-1)*3+$AO1136)-ROW())/12+5),AQ1136)</f>
        <v>0</v>
      </c>
      <c r="AS1136" s="64">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62">
        <f ca="1">COUNTIF(INDIRECT("U"&amp;(ROW()+12*(($AN1136-1)*3+$AO1136)-ROW())/12+5):INDIRECT("AF"&amp;(ROW()+12*(($AN1136-1)*3+$AO1136)-ROW())/12+5),AS1136)</f>
        <v>0</v>
      </c>
      <c r="AU1136" s="62">
        <f ca="1">IF(AND(AQ1136+AS1136&gt;0,AR1136+AT1136&gt;0),COUNTIF(AU$6:AU1135,"&gt;0")+1,0)</f>
        <v>0</v>
      </c>
    </row>
    <row r="1137" spans="40:47">
      <c r="AN1137" s="62">
        <v>32</v>
      </c>
      <c r="AO1137" s="62">
        <v>2</v>
      </c>
      <c r="AP1137" s="62">
        <v>4</v>
      </c>
      <c r="AQ1137" s="64">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62">
        <f ca="1">COUNTIF(INDIRECT("H"&amp;(ROW()+12*(($AN1137-1)*3+$AO1137)-ROW())/12+5):INDIRECT("S"&amp;(ROW()+12*(($AN1137-1)*3+$AO1137)-ROW())/12+5),AQ1137)</f>
        <v>0</v>
      </c>
      <c r="AS1137" s="64">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62">
        <f ca="1">COUNTIF(INDIRECT("U"&amp;(ROW()+12*(($AN1137-1)*3+$AO1137)-ROW())/12+5):INDIRECT("AF"&amp;(ROW()+12*(($AN1137-1)*3+$AO1137)-ROW())/12+5),AS1137)</f>
        <v>0</v>
      </c>
      <c r="AU1137" s="62">
        <f ca="1">IF(AND(AQ1137+AS1137&gt;0,AR1137+AT1137&gt;0),COUNTIF(AU$6:AU1136,"&gt;0")+1,0)</f>
        <v>0</v>
      </c>
    </row>
    <row r="1138" spans="40:47">
      <c r="AN1138" s="62">
        <v>32</v>
      </c>
      <c r="AO1138" s="62">
        <v>2</v>
      </c>
      <c r="AP1138" s="62">
        <v>5</v>
      </c>
      <c r="AQ1138" s="64">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62">
        <f ca="1">COUNTIF(INDIRECT("H"&amp;(ROW()+12*(($AN1138-1)*3+$AO1138)-ROW())/12+5):INDIRECT("S"&amp;(ROW()+12*(($AN1138-1)*3+$AO1138)-ROW())/12+5),AQ1138)</f>
        <v>0</v>
      </c>
      <c r="AS1138" s="64">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62">
        <f ca="1">COUNTIF(INDIRECT("U"&amp;(ROW()+12*(($AN1138-1)*3+$AO1138)-ROW())/12+5):INDIRECT("AF"&amp;(ROW()+12*(($AN1138-1)*3+$AO1138)-ROW())/12+5),AS1138)</f>
        <v>0</v>
      </c>
      <c r="AU1138" s="62">
        <f ca="1">IF(AND(AQ1138+AS1138&gt;0,AR1138+AT1138&gt;0),COUNTIF(AU$6:AU1137,"&gt;0")+1,0)</f>
        <v>0</v>
      </c>
    </row>
    <row r="1139" spans="40:47">
      <c r="AN1139" s="62">
        <v>32</v>
      </c>
      <c r="AO1139" s="62">
        <v>2</v>
      </c>
      <c r="AP1139" s="62">
        <v>6</v>
      </c>
      <c r="AQ1139" s="64">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62">
        <f ca="1">COUNTIF(INDIRECT("H"&amp;(ROW()+12*(($AN1139-1)*3+$AO1139)-ROW())/12+5):INDIRECT("S"&amp;(ROW()+12*(($AN1139-1)*3+$AO1139)-ROW())/12+5),AQ1139)</f>
        <v>0</v>
      </c>
      <c r="AS1139" s="64">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62">
        <f ca="1">COUNTIF(INDIRECT("U"&amp;(ROW()+12*(($AN1139-1)*3+$AO1139)-ROW())/12+5):INDIRECT("AF"&amp;(ROW()+12*(($AN1139-1)*3+$AO1139)-ROW())/12+5),AS1139)</f>
        <v>0</v>
      </c>
      <c r="AU1139" s="62">
        <f ca="1">IF(AND(AQ1139+AS1139&gt;0,AR1139+AT1139&gt;0),COUNTIF(AU$6:AU1138,"&gt;0")+1,0)</f>
        <v>0</v>
      </c>
    </row>
    <row r="1140" spans="40:47">
      <c r="AN1140" s="62">
        <v>32</v>
      </c>
      <c r="AO1140" s="62">
        <v>2</v>
      </c>
      <c r="AP1140" s="62">
        <v>7</v>
      </c>
      <c r="AQ1140" s="64">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62">
        <f ca="1">COUNTIF(INDIRECT("H"&amp;(ROW()+12*(($AN1140-1)*3+$AO1140)-ROW())/12+5):INDIRECT("S"&amp;(ROW()+12*(($AN1140-1)*3+$AO1140)-ROW())/12+5),AQ1140)</f>
        <v>0</v>
      </c>
      <c r="AS1140" s="64">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62">
        <f ca="1">COUNTIF(INDIRECT("U"&amp;(ROW()+12*(($AN1140-1)*3+$AO1140)-ROW())/12+5):INDIRECT("AF"&amp;(ROW()+12*(($AN1140-1)*3+$AO1140)-ROW())/12+5),AS1140)</f>
        <v>0</v>
      </c>
      <c r="AU1140" s="62">
        <f ca="1">IF(AND(AQ1140+AS1140&gt;0,AR1140+AT1140&gt;0),COUNTIF(AU$6:AU1139,"&gt;0")+1,0)</f>
        <v>0</v>
      </c>
    </row>
    <row r="1141" spans="40:47">
      <c r="AN1141" s="62">
        <v>32</v>
      </c>
      <c r="AO1141" s="62">
        <v>2</v>
      </c>
      <c r="AP1141" s="62">
        <v>8</v>
      </c>
      <c r="AQ1141" s="64">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62">
        <f ca="1">COUNTIF(INDIRECT("H"&amp;(ROW()+12*(($AN1141-1)*3+$AO1141)-ROW())/12+5):INDIRECT("S"&amp;(ROW()+12*(($AN1141-1)*3+$AO1141)-ROW())/12+5),AQ1141)</f>
        <v>0</v>
      </c>
      <c r="AS1141" s="64">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62">
        <f ca="1">COUNTIF(INDIRECT("U"&amp;(ROW()+12*(($AN1141-1)*3+$AO1141)-ROW())/12+5):INDIRECT("AF"&amp;(ROW()+12*(($AN1141-1)*3+$AO1141)-ROW())/12+5),AS1141)</f>
        <v>0</v>
      </c>
      <c r="AU1141" s="62">
        <f ca="1">IF(AND(AQ1141+AS1141&gt;0,AR1141+AT1141&gt;0),COUNTIF(AU$6:AU1140,"&gt;0")+1,0)</f>
        <v>0</v>
      </c>
    </row>
    <row r="1142" spans="40:47">
      <c r="AN1142" s="62">
        <v>32</v>
      </c>
      <c r="AO1142" s="62">
        <v>2</v>
      </c>
      <c r="AP1142" s="62">
        <v>9</v>
      </c>
      <c r="AQ1142" s="64">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62">
        <f ca="1">COUNTIF(INDIRECT("H"&amp;(ROW()+12*(($AN1142-1)*3+$AO1142)-ROW())/12+5):INDIRECT("S"&amp;(ROW()+12*(($AN1142-1)*3+$AO1142)-ROW())/12+5),AQ1142)</f>
        <v>0</v>
      </c>
      <c r="AS1142" s="64">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62">
        <f ca="1">COUNTIF(INDIRECT("U"&amp;(ROW()+12*(($AN1142-1)*3+$AO1142)-ROW())/12+5):INDIRECT("AF"&amp;(ROW()+12*(($AN1142-1)*3+$AO1142)-ROW())/12+5),AS1142)</f>
        <v>0</v>
      </c>
      <c r="AU1142" s="62">
        <f ca="1">IF(AND(AQ1142+AS1142&gt;0,AR1142+AT1142&gt;0),COUNTIF(AU$6:AU1141,"&gt;0")+1,0)</f>
        <v>0</v>
      </c>
    </row>
    <row r="1143" spans="40:47">
      <c r="AN1143" s="62">
        <v>32</v>
      </c>
      <c r="AO1143" s="62">
        <v>2</v>
      </c>
      <c r="AP1143" s="62">
        <v>10</v>
      </c>
      <c r="AQ1143" s="64">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62">
        <f ca="1">COUNTIF(INDIRECT("H"&amp;(ROW()+12*(($AN1143-1)*3+$AO1143)-ROW())/12+5):INDIRECT("S"&amp;(ROW()+12*(($AN1143-1)*3+$AO1143)-ROW())/12+5),AQ1143)</f>
        <v>0</v>
      </c>
      <c r="AS1143" s="64">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62">
        <f ca="1">COUNTIF(INDIRECT("U"&amp;(ROW()+12*(($AN1143-1)*3+$AO1143)-ROW())/12+5):INDIRECT("AF"&amp;(ROW()+12*(($AN1143-1)*3+$AO1143)-ROW())/12+5),AS1143)</f>
        <v>0</v>
      </c>
      <c r="AU1143" s="62">
        <f ca="1">IF(AND(AQ1143+AS1143&gt;0,AR1143+AT1143&gt;0),COUNTIF(AU$6:AU1142,"&gt;0")+1,0)</f>
        <v>0</v>
      </c>
    </row>
    <row r="1144" spans="40:47">
      <c r="AN1144" s="62">
        <v>32</v>
      </c>
      <c r="AO1144" s="62">
        <v>2</v>
      </c>
      <c r="AP1144" s="62">
        <v>11</v>
      </c>
      <c r="AQ1144" s="64">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62">
        <f ca="1">COUNTIF(INDIRECT("H"&amp;(ROW()+12*(($AN1144-1)*3+$AO1144)-ROW())/12+5):INDIRECT("S"&amp;(ROW()+12*(($AN1144-1)*3+$AO1144)-ROW())/12+5),AQ1144)</f>
        <v>0</v>
      </c>
      <c r="AS1144" s="64">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62">
        <f ca="1">COUNTIF(INDIRECT("U"&amp;(ROW()+12*(($AN1144-1)*3+$AO1144)-ROW())/12+5):INDIRECT("AF"&amp;(ROW()+12*(($AN1144-1)*3+$AO1144)-ROW())/12+5),AS1144)</f>
        <v>0</v>
      </c>
      <c r="AU1144" s="62">
        <f ca="1">IF(AND(AQ1144+AS1144&gt;0,AR1144+AT1144&gt;0),COUNTIF(AU$6:AU1143,"&gt;0")+1,0)</f>
        <v>0</v>
      </c>
    </row>
    <row r="1145" spans="40:47">
      <c r="AN1145" s="62">
        <v>32</v>
      </c>
      <c r="AO1145" s="62">
        <v>2</v>
      </c>
      <c r="AP1145" s="62">
        <v>12</v>
      </c>
      <c r="AQ1145" s="64">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62">
        <f ca="1">COUNTIF(INDIRECT("H"&amp;(ROW()+12*(($AN1145-1)*3+$AO1145)-ROW())/12+5):INDIRECT("S"&amp;(ROW()+12*(($AN1145-1)*3+$AO1145)-ROW())/12+5),AQ1145)</f>
        <v>0</v>
      </c>
      <c r="AS1145" s="64">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62">
        <f ca="1">COUNTIF(INDIRECT("U"&amp;(ROW()+12*(($AN1145-1)*3+$AO1145)-ROW())/12+5):INDIRECT("AF"&amp;(ROW()+12*(($AN1145-1)*3+$AO1145)-ROW())/12+5),AS1145)</f>
        <v>0</v>
      </c>
      <c r="AU1145" s="62">
        <f ca="1">IF(AND(AQ1145+AS1145&gt;0,AR1145+AT1145&gt;0),COUNTIF(AU$6:AU1144,"&gt;0")+1,0)</f>
        <v>0</v>
      </c>
    </row>
    <row r="1146" spans="40:47">
      <c r="AN1146" s="62">
        <v>32</v>
      </c>
      <c r="AO1146" s="62">
        <v>3</v>
      </c>
      <c r="AP1146" s="62">
        <v>1</v>
      </c>
      <c r="AQ1146" s="64">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62">
        <f ca="1">COUNTIF(INDIRECT("H"&amp;(ROW()+12*(($AN1146-1)*3+$AO1146)-ROW())/12+5):INDIRECT("S"&amp;(ROW()+12*(($AN1146-1)*3+$AO1146)-ROW())/12+5),AQ1146)</f>
        <v>0</v>
      </c>
      <c r="AS1146" s="64">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62">
        <f ca="1">COUNTIF(INDIRECT("U"&amp;(ROW()+12*(($AN1146-1)*3+$AO1146)-ROW())/12+5):INDIRECT("AF"&amp;(ROW()+12*(($AN1146-1)*3+$AO1146)-ROW())/12+5),AS1146)</f>
        <v>0</v>
      </c>
      <c r="AU1146" s="62">
        <f ca="1">IF(AND(AQ1146+AS1146&gt;0,AR1146+AT1146&gt;0),COUNTIF(AU$6:AU1145,"&gt;0")+1,0)</f>
        <v>0</v>
      </c>
    </row>
    <row r="1147" spans="40:47">
      <c r="AN1147" s="62">
        <v>32</v>
      </c>
      <c r="AO1147" s="62">
        <v>3</v>
      </c>
      <c r="AP1147" s="62">
        <v>2</v>
      </c>
      <c r="AQ1147" s="64">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62">
        <f ca="1">COUNTIF(INDIRECT("H"&amp;(ROW()+12*(($AN1147-1)*3+$AO1147)-ROW())/12+5):INDIRECT("S"&amp;(ROW()+12*(($AN1147-1)*3+$AO1147)-ROW())/12+5),AQ1147)</f>
        <v>0</v>
      </c>
      <c r="AS1147" s="64">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62">
        <f ca="1">COUNTIF(INDIRECT("U"&amp;(ROW()+12*(($AN1147-1)*3+$AO1147)-ROW())/12+5):INDIRECT("AF"&amp;(ROW()+12*(($AN1147-1)*3+$AO1147)-ROW())/12+5),AS1147)</f>
        <v>0</v>
      </c>
      <c r="AU1147" s="62">
        <f ca="1">IF(AND(AQ1147+AS1147&gt;0,AR1147+AT1147&gt;0),COUNTIF(AU$6:AU1146,"&gt;0")+1,0)</f>
        <v>0</v>
      </c>
    </row>
    <row r="1148" spans="40:47">
      <c r="AN1148" s="62">
        <v>32</v>
      </c>
      <c r="AO1148" s="62">
        <v>3</v>
      </c>
      <c r="AP1148" s="62">
        <v>3</v>
      </c>
      <c r="AQ1148" s="64">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62">
        <f ca="1">COUNTIF(INDIRECT("H"&amp;(ROW()+12*(($AN1148-1)*3+$AO1148)-ROW())/12+5):INDIRECT("S"&amp;(ROW()+12*(($AN1148-1)*3+$AO1148)-ROW())/12+5),AQ1148)</f>
        <v>0</v>
      </c>
      <c r="AS1148" s="64">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62">
        <f ca="1">COUNTIF(INDIRECT("U"&amp;(ROW()+12*(($AN1148-1)*3+$AO1148)-ROW())/12+5):INDIRECT("AF"&amp;(ROW()+12*(($AN1148-1)*3+$AO1148)-ROW())/12+5),AS1148)</f>
        <v>0</v>
      </c>
      <c r="AU1148" s="62">
        <f ca="1">IF(AND(AQ1148+AS1148&gt;0,AR1148+AT1148&gt;0),COUNTIF(AU$6:AU1147,"&gt;0")+1,0)</f>
        <v>0</v>
      </c>
    </row>
    <row r="1149" spans="40:47">
      <c r="AN1149" s="62">
        <v>32</v>
      </c>
      <c r="AO1149" s="62">
        <v>3</v>
      </c>
      <c r="AP1149" s="62">
        <v>4</v>
      </c>
      <c r="AQ1149" s="64">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62">
        <f ca="1">COUNTIF(INDIRECT("H"&amp;(ROW()+12*(($AN1149-1)*3+$AO1149)-ROW())/12+5):INDIRECT("S"&amp;(ROW()+12*(($AN1149-1)*3+$AO1149)-ROW())/12+5),AQ1149)</f>
        <v>0</v>
      </c>
      <c r="AS1149" s="64">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62">
        <f ca="1">COUNTIF(INDIRECT("U"&amp;(ROW()+12*(($AN1149-1)*3+$AO1149)-ROW())/12+5):INDIRECT("AF"&amp;(ROW()+12*(($AN1149-1)*3+$AO1149)-ROW())/12+5),AS1149)</f>
        <v>0</v>
      </c>
      <c r="AU1149" s="62">
        <f ca="1">IF(AND(AQ1149+AS1149&gt;0,AR1149+AT1149&gt;0),COUNTIF(AU$6:AU1148,"&gt;0")+1,0)</f>
        <v>0</v>
      </c>
    </row>
    <row r="1150" spans="40:47">
      <c r="AN1150" s="62">
        <v>32</v>
      </c>
      <c r="AO1150" s="62">
        <v>3</v>
      </c>
      <c r="AP1150" s="62">
        <v>5</v>
      </c>
      <c r="AQ1150" s="64">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62">
        <f ca="1">COUNTIF(INDIRECT("H"&amp;(ROW()+12*(($AN1150-1)*3+$AO1150)-ROW())/12+5):INDIRECT("S"&amp;(ROW()+12*(($AN1150-1)*3+$AO1150)-ROW())/12+5),AQ1150)</f>
        <v>0</v>
      </c>
      <c r="AS1150" s="64">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62">
        <f ca="1">COUNTIF(INDIRECT("U"&amp;(ROW()+12*(($AN1150-1)*3+$AO1150)-ROW())/12+5):INDIRECT("AF"&amp;(ROW()+12*(($AN1150-1)*3+$AO1150)-ROW())/12+5),AS1150)</f>
        <v>0</v>
      </c>
      <c r="AU1150" s="62">
        <f ca="1">IF(AND(AQ1150+AS1150&gt;0,AR1150+AT1150&gt;0),COUNTIF(AU$6:AU1149,"&gt;0")+1,0)</f>
        <v>0</v>
      </c>
    </row>
    <row r="1151" spans="40:47">
      <c r="AN1151" s="62">
        <v>32</v>
      </c>
      <c r="AO1151" s="62">
        <v>3</v>
      </c>
      <c r="AP1151" s="62">
        <v>6</v>
      </c>
      <c r="AQ1151" s="64">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62">
        <f ca="1">COUNTIF(INDIRECT("H"&amp;(ROW()+12*(($AN1151-1)*3+$AO1151)-ROW())/12+5):INDIRECT("S"&amp;(ROW()+12*(($AN1151-1)*3+$AO1151)-ROW())/12+5),AQ1151)</f>
        <v>0</v>
      </c>
      <c r="AS1151" s="64">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62">
        <f ca="1">COUNTIF(INDIRECT("U"&amp;(ROW()+12*(($AN1151-1)*3+$AO1151)-ROW())/12+5):INDIRECT("AF"&amp;(ROW()+12*(($AN1151-1)*3+$AO1151)-ROW())/12+5),AS1151)</f>
        <v>0</v>
      </c>
      <c r="AU1151" s="62">
        <f ca="1">IF(AND(AQ1151+AS1151&gt;0,AR1151+AT1151&gt;0),COUNTIF(AU$6:AU1150,"&gt;0")+1,0)</f>
        <v>0</v>
      </c>
    </row>
    <row r="1152" spans="40:47">
      <c r="AN1152" s="62">
        <v>32</v>
      </c>
      <c r="AO1152" s="62">
        <v>3</v>
      </c>
      <c r="AP1152" s="62">
        <v>7</v>
      </c>
      <c r="AQ1152" s="64">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62">
        <f ca="1">COUNTIF(INDIRECT("H"&amp;(ROW()+12*(($AN1152-1)*3+$AO1152)-ROW())/12+5):INDIRECT("S"&amp;(ROW()+12*(($AN1152-1)*3+$AO1152)-ROW())/12+5),AQ1152)</f>
        <v>0</v>
      </c>
      <c r="AS1152" s="64">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62">
        <f ca="1">COUNTIF(INDIRECT("U"&amp;(ROW()+12*(($AN1152-1)*3+$AO1152)-ROW())/12+5):INDIRECT("AF"&amp;(ROW()+12*(($AN1152-1)*3+$AO1152)-ROW())/12+5),AS1152)</f>
        <v>0</v>
      </c>
      <c r="AU1152" s="62">
        <f ca="1">IF(AND(AQ1152+AS1152&gt;0,AR1152+AT1152&gt;0),COUNTIF(AU$6:AU1151,"&gt;0")+1,0)</f>
        <v>0</v>
      </c>
    </row>
    <row r="1153" spans="40:47">
      <c r="AN1153" s="62">
        <v>32</v>
      </c>
      <c r="AO1153" s="62">
        <v>3</v>
      </c>
      <c r="AP1153" s="62">
        <v>8</v>
      </c>
      <c r="AQ1153" s="64">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62">
        <f ca="1">COUNTIF(INDIRECT("H"&amp;(ROW()+12*(($AN1153-1)*3+$AO1153)-ROW())/12+5):INDIRECT("S"&amp;(ROW()+12*(($AN1153-1)*3+$AO1153)-ROW())/12+5),AQ1153)</f>
        <v>0</v>
      </c>
      <c r="AS1153" s="64">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62">
        <f ca="1">COUNTIF(INDIRECT("U"&amp;(ROW()+12*(($AN1153-1)*3+$AO1153)-ROW())/12+5):INDIRECT("AF"&amp;(ROW()+12*(($AN1153-1)*3+$AO1153)-ROW())/12+5),AS1153)</f>
        <v>0</v>
      </c>
      <c r="AU1153" s="62">
        <f ca="1">IF(AND(AQ1153+AS1153&gt;0,AR1153+AT1153&gt;0),COUNTIF(AU$6:AU1152,"&gt;0")+1,0)</f>
        <v>0</v>
      </c>
    </row>
    <row r="1154" spans="40:47">
      <c r="AN1154" s="62">
        <v>32</v>
      </c>
      <c r="AO1154" s="62">
        <v>3</v>
      </c>
      <c r="AP1154" s="62">
        <v>9</v>
      </c>
      <c r="AQ1154" s="64">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62">
        <f ca="1">COUNTIF(INDIRECT("H"&amp;(ROW()+12*(($AN1154-1)*3+$AO1154)-ROW())/12+5):INDIRECT("S"&amp;(ROW()+12*(($AN1154-1)*3+$AO1154)-ROW())/12+5),AQ1154)</f>
        <v>0</v>
      </c>
      <c r="AS1154" s="64">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62">
        <f ca="1">COUNTIF(INDIRECT("U"&amp;(ROW()+12*(($AN1154-1)*3+$AO1154)-ROW())/12+5):INDIRECT("AF"&amp;(ROW()+12*(($AN1154-1)*3+$AO1154)-ROW())/12+5),AS1154)</f>
        <v>0</v>
      </c>
      <c r="AU1154" s="62">
        <f ca="1">IF(AND(AQ1154+AS1154&gt;0,AR1154+AT1154&gt;0),COUNTIF(AU$6:AU1153,"&gt;0")+1,0)</f>
        <v>0</v>
      </c>
    </row>
    <row r="1155" spans="40:47">
      <c r="AN1155" s="62">
        <v>32</v>
      </c>
      <c r="AO1155" s="62">
        <v>3</v>
      </c>
      <c r="AP1155" s="62">
        <v>10</v>
      </c>
      <c r="AQ1155" s="64">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62">
        <f ca="1">COUNTIF(INDIRECT("H"&amp;(ROW()+12*(($AN1155-1)*3+$AO1155)-ROW())/12+5):INDIRECT("S"&amp;(ROW()+12*(($AN1155-1)*3+$AO1155)-ROW())/12+5),AQ1155)</f>
        <v>0</v>
      </c>
      <c r="AS1155" s="64">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62">
        <f ca="1">COUNTIF(INDIRECT("U"&amp;(ROW()+12*(($AN1155-1)*3+$AO1155)-ROW())/12+5):INDIRECT("AF"&amp;(ROW()+12*(($AN1155-1)*3+$AO1155)-ROW())/12+5),AS1155)</f>
        <v>0</v>
      </c>
      <c r="AU1155" s="62">
        <f ca="1">IF(AND(AQ1155+AS1155&gt;0,AR1155+AT1155&gt;0),COUNTIF(AU$6:AU1154,"&gt;0")+1,0)</f>
        <v>0</v>
      </c>
    </row>
    <row r="1156" spans="40:47">
      <c r="AN1156" s="62">
        <v>32</v>
      </c>
      <c r="AO1156" s="62">
        <v>3</v>
      </c>
      <c r="AP1156" s="62">
        <v>11</v>
      </c>
      <c r="AQ1156" s="64">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62">
        <f ca="1">COUNTIF(INDIRECT("H"&amp;(ROW()+12*(($AN1156-1)*3+$AO1156)-ROW())/12+5):INDIRECT("S"&amp;(ROW()+12*(($AN1156-1)*3+$AO1156)-ROW())/12+5),AQ1156)</f>
        <v>0</v>
      </c>
      <c r="AS1156" s="64">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62">
        <f ca="1">COUNTIF(INDIRECT("U"&amp;(ROW()+12*(($AN1156-1)*3+$AO1156)-ROW())/12+5):INDIRECT("AF"&amp;(ROW()+12*(($AN1156-1)*3+$AO1156)-ROW())/12+5),AS1156)</f>
        <v>0</v>
      </c>
      <c r="AU1156" s="62">
        <f ca="1">IF(AND(AQ1156+AS1156&gt;0,AR1156+AT1156&gt;0),COUNTIF(AU$6:AU1155,"&gt;0")+1,0)</f>
        <v>0</v>
      </c>
    </row>
    <row r="1157" spans="40:47">
      <c r="AN1157" s="62">
        <v>32</v>
      </c>
      <c r="AO1157" s="62">
        <v>3</v>
      </c>
      <c r="AP1157" s="62">
        <v>12</v>
      </c>
      <c r="AQ1157" s="64">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62">
        <f ca="1">COUNTIF(INDIRECT("H"&amp;(ROW()+12*(($AN1157-1)*3+$AO1157)-ROW())/12+5):INDIRECT("S"&amp;(ROW()+12*(($AN1157-1)*3+$AO1157)-ROW())/12+5),AQ1157)</f>
        <v>0</v>
      </c>
      <c r="AS1157" s="64">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62">
        <f ca="1">COUNTIF(INDIRECT("U"&amp;(ROW()+12*(($AN1157-1)*3+$AO1157)-ROW())/12+5):INDIRECT("AF"&amp;(ROW()+12*(($AN1157-1)*3+$AO1157)-ROW())/12+5),AS1157)</f>
        <v>0</v>
      </c>
      <c r="AU1157" s="62">
        <f ca="1">IF(AND(AQ1157+AS1157&gt;0,AR1157+AT1157&gt;0),COUNTIF(AU$6:AU1156,"&gt;0")+1,0)</f>
        <v>0</v>
      </c>
    </row>
    <row r="1158" spans="40:47">
      <c r="AN1158" s="62">
        <v>33</v>
      </c>
      <c r="AO1158" s="62">
        <v>1</v>
      </c>
      <c r="AP1158" s="62">
        <v>1</v>
      </c>
      <c r="AQ1158" s="64">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62">
        <f ca="1">COUNTIF(INDIRECT("H"&amp;(ROW()+12*(($AN1158-1)*3+$AO1158)-ROW())/12+5):INDIRECT("S"&amp;(ROW()+12*(($AN1158-1)*3+$AO1158)-ROW())/12+5),AQ1158)</f>
        <v>0</v>
      </c>
      <c r="AS1158" s="64">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62">
        <f ca="1">COUNTIF(INDIRECT("U"&amp;(ROW()+12*(($AN1158-1)*3+$AO1158)-ROW())/12+5):INDIRECT("AF"&amp;(ROW()+12*(($AN1158-1)*3+$AO1158)-ROW())/12+5),AS1158)</f>
        <v>0</v>
      </c>
      <c r="AU1158" s="62">
        <f ca="1">IF(AND(AQ1158+AS1158&gt;0,AR1158+AT1158&gt;0),COUNTIF(AU$6:AU1157,"&gt;0")+1,0)</f>
        <v>0</v>
      </c>
    </row>
    <row r="1159" spans="40:47">
      <c r="AN1159" s="62">
        <v>33</v>
      </c>
      <c r="AO1159" s="62">
        <v>1</v>
      </c>
      <c r="AP1159" s="62">
        <v>2</v>
      </c>
      <c r="AQ1159" s="64">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62">
        <f ca="1">COUNTIF(INDIRECT("H"&amp;(ROW()+12*(($AN1159-1)*3+$AO1159)-ROW())/12+5):INDIRECT("S"&amp;(ROW()+12*(($AN1159-1)*3+$AO1159)-ROW())/12+5),AQ1159)</f>
        <v>0</v>
      </c>
      <c r="AS1159" s="64">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62">
        <f ca="1">COUNTIF(INDIRECT("U"&amp;(ROW()+12*(($AN1159-1)*3+$AO1159)-ROW())/12+5):INDIRECT("AF"&amp;(ROW()+12*(($AN1159-1)*3+$AO1159)-ROW())/12+5),AS1159)</f>
        <v>0</v>
      </c>
      <c r="AU1159" s="62">
        <f ca="1">IF(AND(AQ1159+AS1159&gt;0,AR1159+AT1159&gt;0),COUNTIF(AU$6:AU1158,"&gt;0")+1,0)</f>
        <v>0</v>
      </c>
    </row>
    <row r="1160" spans="40:47">
      <c r="AN1160" s="62">
        <v>33</v>
      </c>
      <c r="AO1160" s="62">
        <v>1</v>
      </c>
      <c r="AP1160" s="62">
        <v>3</v>
      </c>
      <c r="AQ1160" s="64">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62">
        <f ca="1">COUNTIF(INDIRECT("H"&amp;(ROW()+12*(($AN1160-1)*3+$AO1160)-ROW())/12+5):INDIRECT("S"&amp;(ROW()+12*(($AN1160-1)*3+$AO1160)-ROW())/12+5),AQ1160)</f>
        <v>0</v>
      </c>
      <c r="AS1160" s="64">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62">
        <f ca="1">COUNTIF(INDIRECT("U"&amp;(ROW()+12*(($AN1160-1)*3+$AO1160)-ROW())/12+5):INDIRECT("AF"&amp;(ROW()+12*(($AN1160-1)*3+$AO1160)-ROW())/12+5),AS1160)</f>
        <v>0</v>
      </c>
      <c r="AU1160" s="62">
        <f ca="1">IF(AND(AQ1160+AS1160&gt;0,AR1160+AT1160&gt;0),COUNTIF(AU$6:AU1159,"&gt;0")+1,0)</f>
        <v>0</v>
      </c>
    </row>
    <row r="1161" spans="40:47">
      <c r="AN1161" s="62">
        <v>33</v>
      </c>
      <c r="AO1161" s="62">
        <v>1</v>
      </c>
      <c r="AP1161" s="62">
        <v>4</v>
      </c>
      <c r="AQ1161" s="64">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62">
        <f ca="1">COUNTIF(INDIRECT("H"&amp;(ROW()+12*(($AN1161-1)*3+$AO1161)-ROW())/12+5):INDIRECT("S"&amp;(ROW()+12*(($AN1161-1)*3+$AO1161)-ROW())/12+5),AQ1161)</f>
        <v>0</v>
      </c>
      <c r="AS1161" s="64">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62">
        <f ca="1">COUNTIF(INDIRECT("U"&amp;(ROW()+12*(($AN1161-1)*3+$AO1161)-ROW())/12+5):INDIRECT("AF"&amp;(ROW()+12*(($AN1161-1)*3+$AO1161)-ROW())/12+5),AS1161)</f>
        <v>0</v>
      </c>
      <c r="AU1161" s="62">
        <f ca="1">IF(AND(AQ1161+AS1161&gt;0,AR1161+AT1161&gt;0),COUNTIF(AU$6:AU1160,"&gt;0")+1,0)</f>
        <v>0</v>
      </c>
    </row>
    <row r="1162" spans="40:47">
      <c r="AN1162" s="62">
        <v>33</v>
      </c>
      <c r="AO1162" s="62">
        <v>1</v>
      </c>
      <c r="AP1162" s="62">
        <v>5</v>
      </c>
      <c r="AQ1162" s="64">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62">
        <f ca="1">COUNTIF(INDIRECT("H"&amp;(ROW()+12*(($AN1162-1)*3+$AO1162)-ROW())/12+5):INDIRECT("S"&amp;(ROW()+12*(($AN1162-1)*3+$AO1162)-ROW())/12+5),AQ1162)</f>
        <v>0</v>
      </c>
      <c r="AS1162" s="64">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62">
        <f ca="1">COUNTIF(INDIRECT("U"&amp;(ROW()+12*(($AN1162-1)*3+$AO1162)-ROW())/12+5):INDIRECT("AF"&amp;(ROW()+12*(($AN1162-1)*3+$AO1162)-ROW())/12+5),AS1162)</f>
        <v>0</v>
      </c>
      <c r="AU1162" s="62">
        <f ca="1">IF(AND(AQ1162+AS1162&gt;0,AR1162+AT1162&gt;0),COUNTIF(AU$6:AU1161,"&gt;0")+1,0)</f>
        <v>0</v>
      </c>
    </row>
    <row r="1163" spans="40:47">
      <c r="AN1163" s="62">
        <v>33</v>
      </c>
      <c r="AO1163" s="62">
        <v>1</v>
      </c>
      <c r="AP1163" s="62">
        <v>6</v>
      </c>
      <c r="AQ1163" s="64">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62">
        <f ca="1">COUNTIF(INDIRECT("H"&amp;(ROW()+12*(($AN1163-1)*3+$AO1163)-ROW())/12+5):INDIRECT("S"&amp;(ROW()+12*(($AN1163-1)*3+$AO1163)-ROW())/12+5),AQ1163)</f>
        <v>0</v>
      </c>
      <c r="AS1163" s="64">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62">
        <f ca="1">COUNTIF(INDIRECT("U"&amp;(ROW()+12*(($AN1163-1)*3+$AO1163)-ROW())/12+5):INDIRECT("AF"&amp;(ROW()+12*(($AN1163-1)*3+$AO1163)-ROW())/12+5),AS1163)</f>
        <v>0</v>
      </c>
      <c r="AU1163" s="62">
        <f ca="1">IF(AND(AQ1163+AS1163&gt;0,AR1163+AT1163&gt;0),COUNTIF(AU$6:AU1162,"&gt;0")+1,0)</f>
        <v>0</v>
      </c>
    </row>
    <row r="1164" spans="40:47">
      <c r="AN1164" s="62">
        <v>33</v>
      </c>
      <c r="AO1164" s="62">
        <v>1</v>
      </c>
      <c r="AP1164" s="62">
        <v>7</v>
      </c>
      <c r="AQ1164" s="64">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62">
        <f ca="1">COUNTIF(INDIRECT("H"&amp;(ROW()+12*(($AN1164-1)*3+$AO1164)-ROW())/12+5):INDIRECT("S"&amp;(ROW()+12*(($AN1164-1)*3+$AO1164)-ROW())/12+5),AQ1164)</f>
        <v>0</v>
      </c>
      <c r="AS1164" s="64">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62">
        <f ca="1">COUNTIF(INDIRECT("U"&amp;(ROW()+12*(($AN1164-1)*3+$AO1164)-ROW())/12+5):INDIRECT("AF"&amp;(ROW()+12*(($AN1164-1)*3+$AO1164)-ROW())/12+5),AS1164)</f>
        <v>0</v>
      </c>
      <c r="AU1164" s="62">
        <f ca="1">IF(AND(AQ1164+AS1164&gt;0,AR1164+AT1164&gt;0),COUNTIF(AU$6:AU1163,"&gt;0")+1,0)</f>
        <v>0</v>
      </c>
    </row>
    <row r="1165" spans="40:47">
      <c r="AN1165" s="62">
        <v>33</v>
      </c>
      <c r="AO1165" s="62">
        <v>1</v>
      </c>
      <c r="AP1165" s="62">
        <v>8</v>
      </c>
      <c r="AQ1165" s="64">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62">
        <f ca="1">COUNTIF(INDIRECT("H"&amp;(ROW()+12*(($AN1165-1)*3+$AO1165)-ROW())/12+5):INDIRECT("S"&amp;(ROW()+12*(($AN1165-1)*3+$AO1165)-ROW())/12+5),AQ1165)</f>
        <v>0</v>
      </c>
      <c r="AS1165" s="64">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62">
        <f ca="1">COUNTIF(INDIRECT("U"&amp;(ROW()+12*(($AN1165-1)*3+$AO1165)-ROW())/12+5):INDIRECT("AF"&amp;(ROW()+12*(($AN1165-1)*3+$AO1165)-ROW())/12+5),AS1165)</f>
        <v>0</v>
      </c>
      <c r="AU1165" s="62">
        <f ca="1">IF(AND(AQ1165+AS1165&gt;0,AR1165+AT1165&gt;0),COUNTIF(AU$6:AU1164,"&gt;0")+1,0)</f>
        <v>0</v>
      </c>
    </row>
    <row r="1166" spans="40:47">
      <c r="AN1166" s="62">
        <v>33</v>
      </c>
      <c r="AO1166" s="62">
        <v>1</v>
      </c>
      <c r="AP1166" s="62">
        <v>9</v>
      </c>
      <c r="AQ1166" s="64">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62">
        <f ca="1">COUNTIF(INDIRECT("H"&amp;(ROW()+12*(($AN1166-1)*3+$AO1166)-ROW())/12+5):INDIRECT("S"&amp;(ROW()+12*(($AN1166-1)*3+$AO1166)-ROW())/12+5),AQ1166)</f>
        <v>0</v>
      </c>
      <c r="AS1166" s="64">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62">
        <f ca="1">COUNTIF(INDIRECT("U"&amp;(ROW()+12*(($AN1166-1)*3+$AO1166)-ROW())/12+5):INDIRECT("AF"&amp;(ROW()+12*(($AN1166-1)*3+$AO1166)-ROW())/12+5),AS1166)</f>
        <v>0</v>
      </c>
      <c r="AU1166" s="62">
        <f ca="1">IF(AND(AQ1166+AS1166&gt;0,AR1166+AT1166&gt;0),COUNTIF(AU$6:AU1165,"&gt;0")+1,0)</f>
        <v>0</v>
      </c>
    </row>
    <row r="1167" spans="40:47">
      <c r="AN1167" s="62">
        <v>33</v>
      </c>
      <c r="AO1167" s="62">
        <v>1</v>
      </c>
      <c r="AP1167" s="62">
        <v>10</v>
      </c>
      <c r="AQ1167" s="64">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62">
        <f ca="1">COUNTIF(INDIRECT("H"&amp;(ROW()+12*(($AN1167-1)*3+$AO1167)-ROW())/12+5):INDIRECT("S"&amp;(ROW()+12*(($AN1167-1)*3+$AO1167)-ROW())/12+5),AQ1167)</f>
        <v>0</v>
      </c>
      <c r="AS1167" s="64">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62">
        <f ca="1">COUNTIF(INDIRECT("U"&amp;(ROW()+12*(($AN1167-1)*3+$AO1167)-ROW())/12+5):INDIRECT("AF"&amp;(ROW()+12*(($AN1167-1)*3+$AO1167)-ROW())/12+5),AS1167)</f>
        <v>0</v>
      </c>
      <c r="AU1167" s="62">
        <f ca="1">IF(AND(AQ1167+AS1167&gt;0,AR1167+AT1167&gt;0),COUNTIF(AU$6:AU1166,"&gt;0")+1,0)</f>
        <v>0</v>
      </c>
    </row>
    <row r="1168" spans="40:47">
      <c r="AN1168" s="62">
        <v>33</v>
      </c>
      <c r="AO1168" s="62">
        <v>1</v>
      </c>
      <c r="AP1168" s="62">
        <v>11</v>
      </c>
      <c r="AQ1168" s="64">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62">
        <f ca="1">COUNTIF(INDIRECT("H"&amp;(ROW()+12*(($AN1168-1)*3+$AO1168)-ROW())/12+5):INDIRECT("S"&amp;(ROW()+12*(($AN1168-1)*3+$AO1168)-ROW())/12+5),AQ1168)</f>
        <v>0</v>
      </c>
      <c r="AS1168" s="64">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62">
        <f ca="1">COUNTIF(INDIRECT("U"&amp;(ROW()+12*(($AN1168-1)*3+$AO1168)-ROW())/12+5):INDIRECT("AF"&amp;(ROW()+12*(($AN1168-1)*3+$AO1168)-ROW())/12+5),AS1168)</f>
        <v>0</v>
      </c>
      <c r="AU1168" s="62">
        <f ca="1">IF(AND(AQ1168+AS1168&gt;0,AR1168+AT1168&gt;0),COUNTIF(AU$6:AU1167,"&gt;0")+1,0)</f>
        <v>0</v>
      </c>
    </row>
    <row r="1169" spans="40:47">
      <c r="AN1169" s="62">
        <v>33</v>
      </c>
      <c r="AO1169" s="62">
        <v>1</v>
      </c>
      <c r="AP1169" s="62">
        <v>12</v>
      </c>
      <c r="AQ1169" s="64">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62">
        <f ca="1">COUNTIF(INDIRECT("H"&amp;(ROW()+12*(($AN1169-1)*3+$AO1169)-ROW())/12+5):INDIRECT("S"&amp;(ROW()+12*(($AN1169-1)*3+$AO1169)-ROW())/12+5),AQ1169)</f>
        <v>0</v>
      </c>
      <c r="AS1169" s="64">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62">
        <f ca="1">COUNTIF(INDIRECT("U"&amp;(ROW()+12*(($AN1169-1)*3+$AO1169)-ROW())/12+5):INDIRECT("AF"&amp;(ROW()+12*(($AN1169-1)*3+$AO1169)-ROW())/12+5),AS1169)</f>
        <v>0</v>
      </c>
      <c r="AU1169" s="62">
        <f ca="1">IF(AND(AQ1169+AS1169&gt;0,AR1169+AT1169&gt;0),COUNTIF(AU$6:AU1168,"&gt;0")+1,0)</f>
        <v>0</v>
      </c>
    </row>
    <row r="1170" spans="40:47">
      <c r="AN1170" s="62">
        <v>33</v>
      </c>
      <c r="AO1170" s="62">
        <v>2</v>
      </c>
      <c r="AP1170" s="62">
        <v>1</v>
      </c>
      <c r="AQ1170" s="64">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62">
        <f ca="1">COUNTIF(INDIRECT("H"&amp;(ROW()+12*(($AN1170-1)*3+$AO1170)-ROW())/12+5):INDIRECT("S"&amp;(ROW()+12*(($AN1170-1)*3+$AO1170)-ROW())/12+5),AQ1170)</f>
        <v>0</v>
      </c>
      <c r="AS1170" s="64">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62">
        <f ca="1">COUNTIF(INDIRECT("U"&amp;(ROW()+12*(($AN1170-1)*3+$AO1170)-ROW())/12+5):INDIRECT("AF"&amp;(ROW()+12*(($AN1170-1)*3+$AO1170)-ROW())/12+5),AS1170)</f>
        <v>0</v>
      </c>
      <c r="AU1170" s="62">
        <f ca="1">IF(AND(AQ1170+AS1170&gt;0,AR1170+AT1170&gt;0),COUNTIF(AU$6:AU1169,"&gt;0")+1,0)</f>
        <v>0</v>
      </c>
    </row>
    <row r="1171" spans="40:47">
      <c r="AN1171" s="62">
        <v>33</v>
      </c>
      <c r="AO1171" s="62">
        <v>2</v>
      </c>
      <c r="AP1171" s="62">
        <v>2</v>
      </c>
      <c r="AQ1171" s="64">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62">
        <f ca="1">COUNTIF(INDIRECT("H"&amp;(ROW()+12*(($AN1171-1)*3+$AO1171)-ROW())/12+5):INDIRECT("S"&amp;(ROW()+12*(($AN1171-1)*3+$AO1171)-ROW())/12+5),AQ1171)</f>
        <v>0</v>
      </c>
      <c r="AS1171" s="64">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62">
        <f ca="1">COUNTIF(INDIRECT("U"&amp;(ROW()+12*(($AN1171-1)*3+$AO1171)-ROW())/12+5):INDIRECT("AF"&amp;(ROW()+12*(($AN1171-1)*3+$AO1171)-ROW())/12+5),AS1171)</f>
        <v>0</v>
      </c>
      <c r="AU1171" s="62">
        <f ca="1">IF(AND(AQ1171+AS1171&gt;0,AR1171+AT1171&gt;0),COUNTIF(AU$6:AU1170,"&gt;0")+1,0)</f>
        <v>0</v>
      </c>
    </row>
    <row r="1172" spans="40:47">
      <c r="AN1172" s="62">
        <v>33</v>
      </c>
      <c r="AO1172" s="62">
        <v>2</v>
      </c>
      <c r="AP1172" s="62">
        <v>3</v>
      </c>
      <c r="AQ1172" s="64">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62">
        <f ca="1">COUNTIF(INDIRECT("H"&amp;(ROW()+12*(($AN1172-1)*3+$AO1172)-ROW())/12+5):INDIRECT("S"&amp;(ROW()+12*(($AN1172-1)*3+$AO1172)-ROW())/12+5),AQ1172)</f>
        <v>0</v>
      </c>
      <c r="AS1172" s="64">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62">
        <f ca="1">COUNTIF(INDIRECT("U"&amp;(ROW()+12*(($AN1172-1)*3+$AO1172)-ROW())/12+5):INDIRECT("AF"&amp;(ROW()+12*(($AN1172-1)*3+$AO1172)-ROW())/12+5),AS1172)</f>
        <v>0</v>
      </c>
      <c r="AU1172" s="62">
        <f ca="1">IF(AND(AQ1172+AS1172&gt;0,AR1172+AT1172&gt;0),COUNTIF(AU$6:AU1171,"&gt;0")+1,0)</f>
        <v>0</v>
      </c>
    </row>
    <row r="1173" spans="40:47">
      <c r="AN1173" s="62">
        <v>33</v>
      </c>
      <c r="AO1173" s="62">
        <v>2</v>
      </c>
      <c r="AP1173" s="62">
        <v>4</v>
      </c>
      <c r="AQ1173" s="64">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62">
        <f ca="1">COUNTIF(INDIRECT("H"&amp;(ROW()+12*(($AN1173-1)*3+$AO1173)-ROW())/12+5):INDIRECT("S"&amp;(ROW()+12*(($AN1173-1)*3+$AO1173)-ROW())/12+5),AQ1173)</f>
        <v>0</v>
      </c>
      <c r="AS1173" s="64">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62">
        <f ca="1">COUNTIF(INDIRECT("U"&amp;(ROW()+12*(($AN1173-1)*3+$AO1173)-ROW())/12+5):INDIRECT("AF"&amp;(ROW()+12*(($AN1173-1)*3+$AO1173)-ROW())/12+5),AS1173)</f>
        <v>0</v>
      </c>
      <c r="AU1173" s="62">
        <f ca="1">IF(AND(AQ1173+AS1173&gt;0,AR1173+AT1173&gt;0),COUNTIF(AU$6:AU1172,"&gt;0")+1,0)</f>
        <v>0</v>
      </c>
    </row>
    <row r="1174" spans="40:47">
      <c r="AN1174" s="62">
        <v>33</v>
      </c>
      <c r="AO1174" s="62">
        <v>2</v>
      </c>
      <c r="AP1174" s="62">
        <v>5</v>
      </c>
      <c r="AQ1174" s="64">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62">
        <f ca="1">COUNTIF(INDIRECT("H"&amp;(ROW()+12*(($AN1174-1)*3+$AO1174)-ROW())/12+5):INDIRECT("S"&amp;(ROW()+12*(($AN1174-1)*3+$AO1174)-ROW())/12+5),AQ1174)</f>
        <v>0</v>
      </c>
      <c r="AS1174" s="64">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62">
        <f ca="1">COUNTIF(INDIRECT("U"&amp;(ROW()+12*(($AN1174-1)*3+$AO1174)-ROW())/12+5):INDIRECT("AF"&amp;(ROW()+12*(($AN1174-1)*3+$AO1174)-ROW())/12+5),AS1174)</f>
        <v>0</v>
      </c>
      <c r="AU1174" s="62">
        <f ca="1">IF(AND(AQ1174+AS1174&gt;0,AR1174+AT1174&gt;0),COUNTIF(AU$6:AU1173,"&gt;0")+1,0)</f>
        <v>0</v>
      </c>
    </row>
    <row r="1175" spans="40:47">
      <c r="AN1175" s="62">
        <v>33</v>
      </c>
      <c r="AO1175" s="62">
        <v>2</v>
      </c>
      <c r="AP1175" s="62">
        <v>6</v>
      </c>
      <c r="AQ1175" s="64">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62">
        <f ca="1">COUNTIF(INDIRECT("H"&amp;(ROW()+12*(($AN1175-1)*3+$AO1175)-ROW())/12+5):INDIRECT("S"&amp;(ROW()+12*(($AN1175-1)*3+$AO1175)-ROW())/12+5),AQ1175)</f>
        <v>0</v>
      </c>
      <c r="AS1175" s="64">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62">
        <f ca="1">COUNTIF(INDIRECT("U"&amp;(ROW()+12*(($AN1175-1)*3+$AO1175)-ROW())/12+5):INDIRECT("AF"&amp;(ROW()+12*(($AN1175-1)*3+$AO1175)-ROW())/12+5),AS1175)</f>
        <v>0</v>
      </c>
      <c r="AU1175" s="62">
        <f ca="1">IF(AND(AQ1175+AS1175&gt;0,AR1175+AT1175&gt;0),COUNTIF(AU$6:AU1174,"&gt;0")+1,0)</f>
        <v>0</v>
      </c>
    </row>
    <row r="1176" spans="40:47">
      <c r="AN1176" s="62">
        <v>33</v>
      </c>
      <c r="AO1176" s="62">
        <v>2</v>
      </c>
      <c r="AP1176" s="62">
        <v>7</v>
      </c>
      <c r="AQ1176" s="64">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62">
        <f ca="1">COUNTIF(INDIRECT("H"&amp;(ROW()+12*(($AN1176-1)*3+$AO1176)-ROW())/12+5):INDIRECT("S"&amp;(ROW()+12*(($AN1176-1)*3+$AO1176)-ROW())/12+5),AQ1176)</f>
        <v>0</v>
      </c>
      <c r="AS1176" s="64">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62">
        <f ca="1">COUNTIF(INDIRECT("U"&amp;(ROW()+12*(($AN1176-1)*3+$AO1176)-ROW())/12+5):INDIRECT("AF"&amp;(ROW()+12*(($AN1176-1)*3+$AO1176)-ROW())/12+5),AS1176)</f>
        <v>0</v>
      </c>
      <c r="AU1176" s="62">
        <f ca="1">IF(AND(AQ1176+AS1176&gt;0,AR1176+AT1176&gt;0),COUNTIF(AU$6:AU1175,"&gt;0")+1,0)</f>
        <v>0</v>
      </c>
    </row>
    <row r="1177" spans="40:47">
      <c r="AN1177" s="62">
        <v>33</v>
      </c>
      <c r="AO1177" s="62">
        <v>2</v>
      </c>
      <c r="AP1177" s="62">
        <v>8</v>
      </c>
      <c r="AQ1177" s="64">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62">
        <f ca="1">COUNTIF(INDIRECT("H"&amp;(ROW()+12*(($AN1177-1)*3+$AO1177)-ROW())/12+5):INDIRECT("S"&amp;(ROW()+12*(($AN1177-1)*3+$AO1177)-ROW())/12+5),AQ1177)</f>
        <v>0</v>
      </c>
      <c r="AS1177" s="64">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62">
        <f ca="1">COUNTIF(INDIRECT("U"&amp;(ROW()+12*(($AN1177-1)*3+$AO1177)-ROW())/12+5):INDIRECT("AF"&amp;(ROW()+12*(($AN1177-1)*3+$AO1177)-ROW())/12+5),AS1177)</f>
        <v>0</v>
      </c>
      <c r="AU1177" s="62">
        <f ca="1">IF(AND(AQ1177+AS1177&gt;0,AR1177+AT1177&gt;0),COUNTIF(AU$6:AU1176,"&gt;0")+1,0)</f>
        <v>0</v>
      </c>
    </row>
    <row r="1178" spans="40:47">
      <c r="AN1178" s="62">
        <v>33</v>
      </c>
      <c r="AO1178" s="62">
        <v>2</v>
      </c>
      <c r="AP1178" s="62">
        <v>9</v>
      </c>
      <c r="AQ1178" s="64">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62">
        <f ca="1">COUNTIF(INDIRECT("H"&amp;(ROW()+12*(($AN1178-1)*3+$AO1178)-ROW())/12+5):INDIRECT("S"&amp;(ROW()+12*(($AN1178-1)*3+$AO1178)-ROW())/12+5),AQ1178)</f>
        <v>0</v>
      </c>
      <c r="AS1178" s="64">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62">
        <f ca="1">COUNTIF(INDIRECT("U"&amp;(ROW()+12*(($AN1178-1)*3+$AO1178)-ROW())/12+5):INDIRECT("AF"&amp;(ROW()+12*(($AN1178-1)*3+$AO1178)-ROW())/12+5),AS1178)</f>
        <v>0</v>
      </c>
      <c r="AU1178" s="62">
        <f ca="1">IF(AND(AQ1178+AS1178&gt;0,AR1178+AT1178&gt;0),COUNTIF(AU$6:AU1177,"&gt;0")+1,0)</f>
        <v>0</v>
      </c>
    </row>
    <row r="1179" spans="40:47">
      <c r="AN1179" s="62">
        <v>33</v>
      </c>
      <c r="AO1179" s="62">
        <v>2</v>
      </c>
      <c r="AP1179" s="62">
        <v>10</v>
      </c>
      <c r="AQ1179" s="64">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62">
        <f ca="1">COUNTIF(INDIRECT("H"&amp;(ROW()+12*(($AN1179-1)*3+$AO1179)-ROW())/12+5):INDIRECT("S"&amp;(ROW()+12*(($AN1179-1)*3+$AO1179)-ROW())/12+5),AQ1179)</f>
        <v>0</v>
      </c>
      <c r="AS1179" s="64">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62">
        <f ca="1">COUNTIF(INDIRECT("U"&amp;(ROW()+12*(($AN1179-1)*3+$AO1179)-ROW())/12+5):INDIRECT("AF"&amp;(ROW()+12*(($AN1179-1)*3+$AO1179)-ROW())/12+5),AS1179)</f>
        <v>0</v>
      </c>
      <c r="AU1179" s="62">
        <f ca="1">IF(AND(AQ1179+AS1179&gt;0,AR1179+AT1179&gt;0),COUNTIF(AU$6:AU1178,"&gt;0")+1,0)</f>
        <v>0</v>
      </c>
    </row>
    <row r="1180" spans="40:47">
      <c r="AN1180" s="62">
        <v>33</v>
      </c>
      <c r="AO1180" s="62">
        <v>2</v>
      </c>
      <c r="AP1180" s="62">
        <v>11</v>
      </c>
      <c r="AQ1180" s="64">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62">
        <f ca="1">COUNTIF(INDIRECT("H"&amp;(ROW()+12*(($AN1180-1)*3+$AO1180)-ROW())/12+5):INDIRECT("S"&amp;(ROW()+12*(($AN1180-1)*3+$AO1180)-ROW())/12+5),AQ1180)</f>
        <v>0</v>
      </c>
      <c r="AS1180" s="64">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62">
        <f ca="1">COUNTIF(INDIRECT("U"&amp;(ROW()+12*(($AN1180-1)*3+$AO1180)-ROW())/12+5):INDIRECT("AF"&amp;(ROW()+12*(($AN1180-1)*3+$AO1180)-ROW())/12+5),AS1180)</f>
        <v>0</v>
      </c>
      <c r="AU1180" s="62">
        <f ca="1">IF(AND(AQ1180+AS1180&gt;0,AR1180+AT1180&gt;0),COUNTIF(AU$6:AU1179,"&gt;0")+1,0)</f>
        <v>0</v>
      </c>
    </row>
    <row r="1181" spans="40:47">
      <c r="AN1181" s="62">
        <v>33</v>
      </c>
      <c r="AO1181" s="62">
        <v>2</v>
      </c>
      <c r="AP1181" s="62">
        <v>12</v>
      </c>
      <c r="AQ1181" s="64">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62">
        <f ca="1">COUNTIF(INDIRECT("H"&amp;(ROW()+12*(($AN1181-1)*3+$AO1181)-ROW())/12+5):INDIRECT("S"&amp;(ROW()+12*(($AN1181-1)*3+$AO1181)-ROW())/12+5),AQ1181)</f>
        <v>0</v>
      </c>
      <c r="AS1181" s="64">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62">
        <f ca="1">COUNTIF(INDIRECT("U"&amp;(ROW()+12*(($AN1181-1)*3+$AO1181)-ROW())/12+5):INDIRECT("AF"&amp;(ROW()+12*(($AN1181-1)*3+$AO1181)-ROW())/12+5),AS1181)</f>
        <v>0</v>
      </c>
      <c r="AU1181" s="62">
        <f ca="1">IF(AND(AQ1181+AS1181&gt;0,AR1181+AT1181&gt;0),COUNTIF(AU$6:AU1180,"&gt;0")+1,0)</f>
        <v>0</v>
      </c>
    </row>
    <row r="1182" spans="40:47">
      <c r="AN1182" s="62">
        <v>33</v>
      </c>
      <c r="AO1182" s="62">
        <v>3</v>
      </c>
      <c r="AP1182" s="62">
        <v>1</v>
      </c>
      <c r="AQ1182" s="64">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62">
        <f ca="1">COUNTIF(INDIRECT("H"&amp;(ROW()+12*(($AN1182-1)*3+$AO1182)-ROW())/12+5):INDIRECT("S"&amp;(ROW()+12*(($AN1182-1)*3+$AO1182)-ROW())/12+5),AQ1182)</f>
        <v>0</v>
      </c>
      <c r="AS1182" s="64">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62">
        <f ca="1">COUNTIF(INDIRECT("U"&amp;(ROW()+12*(($AN1182-1)*3+$AO1182)-ROW())/12+5):INDIRECT("AF"&amp;(ROW()+12*(($AN1182-1)*3+$AO1182)-ROW())/12+5),AS1182)</f>
        <v>0</v>
      </c>
      <c r="AU1182" s="62">
        <f ca="1">IF(AND(AQ1182+AS1182&gt;0,AR1182+AT1182&gt;0),COUNTIF(AU$6:AU1181,"&gt;0")+1,0)</f>
        <v>0</v>
      </c>
    </row>
    <row r="1183" spans="40:47">
      <c r="AN1183" s="62">
        <v>33</v>
      </c>
      <c r="AO1183" s="62">
        <v>3</v>
      </c>
      <c r="AP1183" s="62">
        <v>2</v>
      </c>
      <c r="AQ1183" s="64">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62">
        <f ca="1">COUNTIF(INDIRECT("H"&amp;(ROW()+12*(($AN1183-1)*3+$AO1183)-ROW())/12+5):INDIRECT("S"&amp;(ROW()+12*(($AN1183-1)*3+$AO1183)-ROW())/12+5),AQ1183)</f>
        <v>0</v>
      </c>
      <c r="AS1183" s="64">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62">
        <f ca="1">COUNTIF(INDIRECT("U"&amp;(ROW()+12*(($AN1183-1)*3+$AO1183)-ROW())/12+5):INDIRECT("AF"&amp;(ROW()+12*(($AN1183-1)*3+$AO1183)-ROW())/12+5),AS1183)</f>
        <v>0</v>
      </c>
      <c r="AU1183" s="62">
        <f ca="1">IF(AND(AQ1183+AS1183&gt;0,AR1183+AT1183&gt;0),COUNTIF(AU$6:AU1182,"&gt;0")+1,0)</f>
        <v>0</v>
      </c>
    </row>
    <row r="1184" spans="40:47">
      <c r="AN1184" s="62">
        <v>33</v>
      </c>
      <c r="AO1184" s="62">
        <v>3</v>
      </c>
      <c r="AP1184" s="62">
        <v>3</v>
      </c>
      <c r="AQ1184" s="64">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62">
        <f ca="1">COUNTIF(INDIRECT("H"&amp;(ROW()+12*(($AN1184-1)*3+$AO1184)-ROW())/12+5):INDIRECT("S"&amp;(ROW()+12*(($AN1184-1)*3+$AO1184)-ROW())/12+5),AQ1184)</f>
        <v>0</v>
      </c>
      <c r="AS1184" s="64">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62">
        <f ca="1">COUNTIF(INDIRECT("U"&amp;(ROW()+12*(($AN1184-1)*3+$AO1184)-ROW())/12+5):INDIRECT("AF"&amp;(ROW()+12*(($AN1184-1)*3+$AO1184)-ROW())/12+5),AS1184)</f>
        <v>0</v>
      </c>
      <c r="AU1184" s="62">
        <f ca="1">IF(AND(AQ1184+AS1184&gt;0,AR1184+AT1184&gt;0),COUNTIF(AU$6:AU1183,"&gt;0")+1,0)</f>
        <v>0</v>
      </c>
    </row>
    <row r="1185" spans="40:47">
      <c r="AN1185" s="62">
        <v>33</v>
      </c>
      <c r="AO1185" s="62">
        <v>3</v>
      </c>
      <c r="AP1185" s="62">
        <v>4</v>
      </c>
      <c r="AQ1185" s="64">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62">
        <f ca="1">COUNTIF(INDIRECT("H"&amp;(ROW()+12*(($AN1185-1)*3+$AO1185)-ROW())/12+5):INDIRECT("S"&amp;(ROW()+12*(($AN1185-1)*3+$AO1185)-ROW())/12+5),AQ1185)</f>
        <v>0</v>
      </c>
      <c r="AS1185" s="64">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62">
        <f ca="1">COUNTIF(INDIRECT("U"&amp;(ROW()+12*(($AN1185-1)*3+$AO1185)-ROW())/12+5):INDIRECT("AF"&amp;(ROW()+12*(($AN1185-1)*3+$AO1185)-ROW())/12+5),AS1185)</f>
        <v>0</v>
      </c>
      <c r="AU1185" s="62">
        <f ca="1">IF(AND(AQ1185+AS1185&gt;0,AR1185+AT1185&gt;0),COUNTIF(AU$6:AU1184,"&gt;0")+1,0)</f>
        <v>0</v>
      </c>
    </row>
    <row r="1186" spans="40:47">
      <c r="AN1186" s="62">
        <v>33</v>
      </c>
      <c r="AO1186" s="62">
        <v>3</v>
      </c>
      <c r="AP1186" s="62">
        <v>5</v>
      </c>
      <c r="AQ1186" s="64">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62">
        <f ca="1">COUNTIF(INDIRECT("H"&amp;(ROW()+12*(($AN1186-1)*3+$AO1186)-ROW())/12+5):INDIRECT("S"&amp;(ROW()+12*(($AN1186-1)*3+$AO1186)-ROW())/12+5),AQ1186)</f>
        <v>0</v>
      </c>
      <c r="AS1186" s="64">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62">
        <f ca="1">COUNTIF(INDIRECT("U"&amp;(ROW()+12*(($AN1186-1)*3+$AO1186)-ROW())/12+5):INDIRECT("AF"&amp;(ROW()+12*(($AN1186-1)*3+$AO1186)-ROW())/12+5),AS1186)</f>
        <v>0</v>
      </c>
      <c r="AU1186" s="62">
        <f ca="1">IF(AND(AQ1186+AS1186&gt;0,AR1186+AT1186&gt;0),COUNTIF(AU$6:AU1185,"&gt;0")+1,0)</f>
        <v>0</v>
      </c>
    </row>
    <row r="1187" spans="40:47">
      <c r="AN1187" s="62">
        <v>33</v>
      </c>
      <c r="AO1187" s="62">
        <v>3</v>
      </c>
      <c r="AP1187" s="62">
        <v>6</v>
      </c>
      <c r="AQ1187" s="64">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62">
        <f ca="1">COUNTIF(INDIRECT("H"&amp;(ROW()+12*(($AN1187-1)*3+$AO1187)-ROW())/12+5):INDIRECT("S"&amp;(ROW()+12*(($AN1187-1)*3+$AO1187)-ROW())/12+5),AQ1187)</f>
        <v>0</v>
      </c>
      <c r="AS1187" s="64">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62">
        <f ca="1">COUNTIF(INDIRECT("U"&amp;(ROW()+12*(($AN1187-1)*3+$AO1187)-ROW())/12+5):INDIRECT("AF"&amp;(ROW()+12*(($AN1187-1)*3+$AO1187)-ROW())/12+5),AS1187)</f>
        <v>0</v>
      </c>
      <c r="AU1187" s="62">
        <f ca="1">IF(AND(AQ1187+AS1187&gt;0,AR1187+AT1187&gt;0),COUNTIF(AU$6:AU1186,"&gt;0")+1,0)</f>
        <v>0</v>
      </c>
    </row>
    <row r="1188" spans="40:47">
      <c r="AN1188" s="62">
        <v>33</v>
      </c>
      <c r="AO1188" s="62">
        <v>3</v>
      </c>
      <c r="AP1188" s="62">
        <v>7</v>
      </c>
      <c r="AQ1188" s="64">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62">
        <f ca="1">COUNTIF(INDIRECT("H"&amp;(ROW()+12*(($AN1188-1)*3+$AO1188)-ROW())/12+5):INDIRECT("S"&amp;(ROW()+12*(($AN1188-1)*3+$AO1188)-ROW())/12+5),AQ1188)</f>
        <v>0</v>
      </c>
      <c r="AS1188" s="64">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62">
        <f ca="1">COUNTIF(INDIRECT("U"&amp;(ROW()+12*(($AN1188-1)*3+$AO1188)-ROW())/12+5):INDIRECT("AF"&amp;(ROW()+12*(($AN1188-1)*3+$AO1188)-ROW())/12+5),AS1188)</f>
        <v>0</v>
      </c>
      <c r="AU1188" s="62">
        <f ca="1">IF(AND(AQ1188+AS1188&gt;0,AR1188+AT1188&gt;0),COUNTIF(AU$6:AU1187,"&gt;0")+1,0)</f>
        <v>0</v>
      </c>
    </row>
    <row r="1189" spans="40:47">
      <c r="AN1189" s="62">
        <v>33</v>
      </c>
      <c r="AO1189" s="62">
        <v>3</v>
      </c>
      <c r="AP1189" s="62">
        <v>8</v>
      </c>
      <c r="AQ1189" s="64">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62">
        <f ca="1">COUNTIF(INDIRECT("H"&amp;(ROW()+12*(($AN1189-1)*3+$AO1189)-ROW())/12+5):INDIRECT("S"&amp;(ROW()+12*(($AN1189-1)*3+$AO1189)-ROW())/12+5),AQ1189)</f>
        <v>0</v>
      </c>
      <c r="AS1189" s="64">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62">
        <f ca="1">COUNTIF(INDIRECT("U"&amp;(ROW()+12*(($AN1189-1)*3+$AO1189)-ROW())/12+5):INDIRECT("AF"&amp;(ROW()+12*(($AN1189-1)*3+$AO1189)-ROW())/12+5),AS1189)</f>
        <v>0</v>
      </c>
      <c r="AU1189" s="62">
        <f ca="1">IF(AND(AQ1189+AS1189&gt;0,AR1189+AT1189&gt;0),COUNTIF(AU$6:AU1188,"&gt;0")+1,0)</f>
        <v>0</v>
      </c>
    </row>
    <row r="1190" spans="40:47">
      <c r="AN1190" s="62">
        <v>33</v>
      </c>
      <c r="AO1190" s="62">
        <v>3</v>
      </c>
      <c r="AP1190" s="62">
        <v>9</v>
      </c>
      <c r="AQ1190" s="64">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62">
        <f ca="1">COUNTIF(INDIRECT("H"&amp;(ROW()+12*(($AN1190-1)*3+$AO1190)-ROW())/12+5):INDIRECT("S"&amp;(ROW()+12*(($AN1190-1)*3+$AO1190)-ROW())/12+5),AQ1190)</f>
        <v>0</v>
      </c>
      <c r="AS1190" s="64">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62">
        <f ca="1">COUNTIF(INDIRECT("U"&amp;(ROW()+12*(($AN1190-1)*3+$AO1190)-ROW())/12+5):INDIRECT("AF"&amp;(ROW()+12*(($AN1190-1)*3+$AO1190)-ROW())/12+5),AS1190)</f>
        <v>0</v>
      </c>
      <c r="AU1190" s="62">
        <f ca="1">IF(AND(AQ1190+AS1190&gt;0,AR1190+AT1190&gt;0),COUNTIF(AU$6:AU1189,"&gt;0")+1,0)</f>
        <v>0</v>
      </c>
    </row>
    <row r="1191" spans="40:47">
      <c r="AN1191" s="62">
        <v>33</v>
      </c>
      <c r="AO1191" s="62">
        <v>3</v>
      </c>
      <c r="AP1191" s="62">
        <v>10</v>
      </c>
      <c r="AQ1191" s="64">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62">
        <f ca="1">COUNTIF(INDIRECT("H"&amp;(ROW()+12*(($AN1191-1)*3+$AO1191)-ROW())/12+5):INDIRECT("S"&amp;(ROW()+12*(($AN1191-1)*3+$AO1191)-ROW())/12+5),AQ1191)</f>
        <v>0</v>
      </c>
      <c r="AS1191" s="64">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62">
        <f ca="1">COUNTIF(INDIRECT("U"&amp;(ROW()+12*(($AN1191-1)*3+$AO1191)-ROW())/12+5):INDIRECT("AF"&amp;(ROW()+12*(($AN1191-1)*3+$AO1191)-ROW())/12+5),AS1191)</f>
        <v>0</v>
      </c>
      <c r="AU1191" s="62">
        <f ca="1">IF(AND(AQ1191+AS1191&gt;0,AR1191+AT1191&gt;0),COUNTIF(AU$6:AU1190,"&gt;0")+1,0)</f>
        <v>0</v>
      </c>
    </row>
    <row r="1192" spans="40:47">
      <c r="AN1192" s="62">
        <v>33</v>
      </c>
      <c r="AO1192" s="62">
        <v>3</v>
      </c>
      <c r="AP1192" s="62">
        <v>11</v>
      </c>
      <c r="AQ1192" s="64">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62">
        <f ca="1">COUNTIF(INDIRECT("H"&amp;(ROW()+12*(($AN1192-1)*3+$AO1192)-ROW())/12+5):INDIRECT("S"&amp;(ROW()+12*(($AN1192-1)*3+$AO1192)-ROW())/12+5),AQ1192)</f>
        <v>0</v>
      </c>
      <c r="AS1192" s="64">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62">
        <f ca="1">COUNTIF(INDIRECT("U"&amp;(ROW()+12*(($AN1192-1)*3+$AO1192)-ROW())/12+5):INDIRECT("AF"&amp;(ROW()+12*(($AN1192-1)*3+$AO1192)-ROW())/12+5),AS1192)</f>
        <v>0</v>
      </c>
      <c r="AU1192" s="62">
        <f ca="1">IF(AND(AQ1192+AS1192&gt;0,AR1192+AT1192&gt;0),COUNTIF(AU$6:AU1191,"&gt;0")+1,0)</f>
        <v>0</v>
      </c>
    </row>
    <row r="1193" spans="40:47">
      <c r="AN1193" s="62">
        <v>33</v>
      </c>
      <c r="AO1193" s="62">
        <v>3</v>
      </c>
      <c r="AP1193" s="62">
        <v>12</v>
      </c>
      <c r="AQ1193" s="64">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62">
        <f ca="1">COUNTIF(INDIRECT("H"&amp;(ROW()+12*(($AN1193-1)*3+$AO1193)-ROW())/12+5):INDIRECT("S"&amp;(ROW()+12*(($AN1193-1)*3+$AO1193)-ROW())/12+5),AQ1193)</f>
        <v>0</v>
      </c>
      <c r="AS1193" s="64">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62">
        <f ca="1">COUNTIF(INDIRECT("U"&amp;(ROW()+12*(($AN1193-1)*3+$AO1193)-ROW())/12+5):INDIRECT("AF"&amp;(ROW()+12*(($AN1193-1)*3+$AO1193)-ROW())/12+5),AS1193)</f>
        <v>0</v>
      </c>
      <c r="AU1193" s="62">
        <f ca="1">IF(AND(AQ1193+AS1193&gt;0,AR1193+AT1193&gt;0),COUNTIF(AU$6:AU1192,"&gt;0")+1,0)</f>
        <v>0</v>
      </c>
    </row>
    <row r="1194" spans="40:47">
      <c r="AN1194" s="62">
        <v>34</v>
      </c>
      <c r="AO1194" s="62">
        <v>1</v>
      </c>
      <c r="AP1194" s="62">
        <v>1</v>
      </c>
      <c r="AQ1194" s="64">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62">
        <f ca="1">COUNTIF(INDIRECT("H"&amp;(ROW()+12*(($AN1194-1)*3+$AO1194)-ROW())/12+5):INDIRECT("S"&amp;(ROW()+12*(($AN1194-1)*3+$AO1194)-ROW())/12+5),AQ1194)</f>
        <v>0</v>
      </c>
      <c r="AS1194" s="64">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62">
        <f ca="1">COUNTIF(INDIRECT("U"&amp;(ROW()+12*(($AN1194-1)*3+$AO1194)-ROW())/12+5):INDIRECT("AF"&amp;(ROW()+12*(($AN1194-1)*3+$AO1194)-ROW())/12+5),AS1194)</f>
        <v>0</v>
      </c>
      <c r="AU1194" s="62">
        <f ca="1">IF(AND(AQ1194+AS1194&gt;0,AR1194+AT1194&gt;0),COUNTIF(AU$6:AU1193,"&gt;0")+1,0)</f>
        <v>0</v>
      </c>
    </row>
    <row r="1195" spans="40:47">
      <c r="AN1195" s="62">
        <v>34</v>
      </c>
      <c r="AO1195" s="62">
        <v>1</v>
      </c>
      <c r="AP1195" s="62">
        <v>2</v>
      </c>
      <c r="AQ1195" s="64">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62">
        <f ca="1">COUNTIF(INDIRECT("H"&amp;(ROW()+12*(($AN1195-1)*3+$AO1195)-ROW())/12+5):INDIRECT("S"&amp;(ROW()+12*(($AN1195-1)*3+$AO1195)-ROW())/12+5),AQ1195)</f>
        <v>0</v>
      </c>
      <c r="AS1195" s="64">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62">
        <f ca="1">COUNTIF(INDIRECT("U"&amp;(ROW()+12*(($AN1195-1)*3+$AO1195)-ROW())/12+5):INDIRECT("AF"&amp;(ROW()+12*(($AN1195-1)*3+$AO1195)-ROW())/12+5),AS1195)</f>
        <v>0</v>
      </c>
      <c r="AU1195" s="62">
        <f ca="1">IF(AND(AQ1195+AS1195&gt;0,AR1195+AT1195&gt;0),COUNTIF(AU$6:AU1194,"&gt;0")+1,0)</f>
        <v>0</v>
      </c>
    </row>
    <row r="1196" spans="40:47">
      <c r="AN1196" s="62">
        <v>34</v>
      </c>
      <c r="AO1196" s="62">
        <v>1</v>
      </c>
      <c r="AP1196" s="62">
        <v>3</v>
      </c>
      <c r="AQ1196" s="64">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62">
        <f ca="1">COUNTIF(INDIRECT("H"&amp;(ROW()+12*(($AN1196-1)*3+$AO1196)-ROW())/12+5):INDIRECT("S"&amp;(ROW()+12*(($AN1196-1)*3+$AO1196)-ROW())/12+5),AQ1196)</f>
        <v>0</v>
      </c>
      <c r="AS1196" s="64">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62">
        <f ca="1">COUNTIF(INDIRECT("U"&amp;(ROW()+12*(($AN1196-1)*3+$AO1196)-ROW())/12+5):INDIRECT("AF"&amp;(ROW()+12*(($AN1196-1)*3+$AO1196)-ROW())/12+5),AS1196)</f>
        <v>0</v>
      </c>
      <c r="AU1196" s="62">
        <f ca="1">IF(AND(AQ1196+AS1196&gt;0,AR1196+AT1196&gt;0),COUNTIF(AU$6:AU1195,"&gt;0")+1,0)</f>
        <v>0</v>
      </c>
    </row>
    <row r="1197" spans="40:47">
      <c r="AN1197" s="62">
        <v>34</v>
      </c>
      <c r="AO1197" s="62">
        <v>1</v>
      </c>
      <c r="AP1197" s="62">
        <v>4</v>
      </c>
      <c r="AQ1197" s="64">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62">
        <f ca="1">COUNTIF(INDIRECT("H"&amp;(ROW()+12*(($AN1197-1)*3+$AO1197)-ROW())/12+5):INDIRECT("S"&amp;(ROW()+12*(($AN1197-1)*3+$AO1197)-ROW())/12+5),AQ1197)</f>
        <v>0</v>
      </c>
      <c r="AS1197" s="64">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62">
        <f ca="1">COUNTIF(INDIRECT("U"&amp;(ROW()+12*(($AN1197-1)*3+$AO1197)-ROW())/12+5):INDIRECT("AF"&amp;(ROW()+12*(($AN1197-1)*3+$AO1197)-ROW())/12+5),AS1197)</f>
        <v>0</v>
      </c>
      <c r="AU1197" s="62">
        <f ca="1">IF(AND(AQ1197+AS1197&gt;0,AR1197+AT1197&gt;0),COUNTIF(AU$6:AU1196,"&gt;0")+1,0)</f>
        <v>0</v>
      </c>
    </row>
    <row r="1198" spans="40:47">
      <c r="AN1198" s="62">
        <v>34</v>
      </c>
      <c r="AO1198" s="62">
        <v>1</v>
      </c>
      <c r="AP1198" s="62">
        <v>5</v>
      </c>
      <c r="AQ1198" s="64">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62">
        <f ca="1">COUNTIF(INDIRECT("H"&amp;(ROW()+12*(($AN1198-1)*3+$AO1198)-ROW())/12+5):INDIRECT("S"&amp;(ROW()+12*(($AN1198-1)*3+$AO1198)-ROW())/12+5),AQ1198)</f>
        <v>0</v>
      </c>
      <c r="AS1198" s="64">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62">
        <f ca="1">COUNTIF(INDIRECT("U"&amp;(ROW()+12*(($AN1198-1)*3+$AO1198)-ROW())/12+5):INDIRECT("AF"&amp;(ROW()+12*(($AN1198-1)*3+$AO1198)-ROW())/12+5),AS1198)</f>
        <v>0</v>
      </c>
      <c r="AU1198" s="62">
        <f ca="1">IF(AND(AQ1198+AS1198&gt;0,AR1198+AT1198&gt;0),COUNTIF(AU$6:AU1197,"&gt;0")+1,0)</f>
        <v>0</v>
      </c>
    </row>
    <row r="1199" spans="40:47">
      <c r="AN1199" s="62">
        <v>34</v>
      </c>
      <c r="AO1199" s="62">
        <v>1</v>
      </c>
      <c r="AP1199" s="62">
        <v>6</v>
      </c>
      <c r="AQ1199" s="64">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62">
        <f ca="1">COUNTIF(INDIRECT("H"&amp;(ROW()+12*(($AN1199-1)*3+$AO1199)-ROW())/12+5):INDIRECT("S"&amp;(ROW()+12*(($AN1199-1)*3+$AO1199)-ROW())/12+5),AQ1199)</f>
        <v>0</v>
      </c>
      <c r="AS1199" s="64">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62">
        <f ca="1">COUNTIF(INDIRECT("U"&amp;(ROW()+12*(($AN1199-1)*3+$AO1199)-ROW())/12+5):INDIRECT("AF"&amp;(ROW()+12*(($AN1199-1)*3+$AO1199)-ROW())/12+5),AS1199)</f>
        <v>0</v>
      </c>
      <c r="AU1199" s="62">
        <f ca="1">IF(AND(AQ1199+AS1199&gt;0,AR1199+AT1199&gt;0),COUNTIF(AU$6:AU1198,"&gt;0")+1,0)</f>
        <v>0</v>
      </c>
    </row>
    <row r="1200" spans="40:47">
      <c r="AN1200" s="62">
        <v>34</v>
      </c>
      <c r="AO1200" s="62">
        <v>1</v>
      </c>
      <c r="AP1200" s="62">
        <v>7</v>
      </c>
      <c r="AQ1200" s="64">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62">
        <f ca="1">COUNTIF(INDIRECT("H"&amp;(ROW()+12*(($AN1200-1)*3+$AO1200)-ROW())/12+5):INDIRECT("S"&amp;(ROW()+12*(($AN1200-1)*3+$AO1200)-ROW())/12+5),AQ1200)</f>
        <v>0</v>
      </c>
      <c r="AS1200" s="64">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62">
        <f ca="1">COUNTIF(INDIRECT("U"&amp;(ROW()+12*(($AN1200-1)*3+$AO1200)-ROW())/12+5):INDIRECT("AF"&amp;(ROW()+12*(($AN1200-1)*3+$AO1200)-ROW())/12+5),AS1200)</f>
        <v>0</v>
      </c>
      <c r="AU1200" s="62">
        <f ca="1">IF(AND(AQ1200+AS1200&gt;0,AR1200+AT1200&gt;0),COUNTIF(AU$6:AU1199,"&gt;0")+1,0)</f>
        <v>0</v>
      </c>
    </row>
    <row r="1201" spans="40:47">
      <c r="AN1201" s="62">
        <v>34</v>
      </c>
      <c r="AO1201" s="62">
        <v>1</v>
      </c>
      <c r="AP1201" s="62">
        <v>8</v>
      </c>
      <c r="AQ1201" s="64">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62">
        <f ca="1">COUNTIF(INDIRECT("H"&amp;(ROW()+12*(($AN1201-1)*3+$AO1201)-ROW())/12+5):INDIRECT("S"&amp;(ROW()+12*(($AN1201-1)*3+$AO1201)-ROW())/12+5),AQ1201)</f>
        <v>0</v>
      </c>
      <c r="AS1201" s="64">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62">
        <f ca="1">COUNTIF(INDIRECT("U"&amp;(ROW()+12*(($AN1201-1)*3+$AO1201)-ROW())/12+5):INDIRECT("AF"&amp;(ROW()+12*(($AN1201-1)*3+$AO1201)-ROW())/12+5),AS1201)</f>
        <v>0</v>
      </c>
      <c r="AU1201" s="62">
        <f ca="1">IF(AND(AQ1201+AS1201&gt;0,AR1201+AT1201&gt;0),COUNTIF(AU$6:AU1200,"&gt;0")+1,0)</f>
        <v>0</v>
      </c>
    </row>
    <row r="1202" spans="40:47">
      <c r="AN1202" s="62">
        <v>34</v>
      </c>
      <c r="AO1202" s="62">
        <v>1</v>
      </c>
      <c r="AP1202" s="62">
        <v>9</v>
      </c>
      <c r="AQ1202" s="64">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62">
        <f ca="1">COUNTIF(INDIRECT("H"&amp;(ROW()+12*(($AN1202-1)*3+$AO1202)-ROW())/12+5):INDIRECT("S"&amp;(ROW()+12*(($AN1202-1)*3+$AO1202)-ROW())/12+5),AQ1202)</f>
        <v>0</v>
      </c>
      <c r="AS1202" s="64">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62">
        <f ca="1">COUNTIF(INDIRECT("U"&amp;(ROW()+12*(($AN1202-1)*3+$AO1202)-ROW())/12+5):INDIRECT("AF"&amp;(ROW()+12*(($AN1202-1)*3+$AO1202)-ROW())/12+5),AS1202)</f>
        <v>0</v>
      </c>
      <c r="AU1202" s="62">
        <f ca="1">IF(AND(AQ1202+AS1202&gt;0,AR1202+AT1202&gt;0),COUNTIF(AU$6:AU1201,"&gt;0")+1,0)</f>
        <v>0</v>
      </c>
    </row>
    <row r="1203" spans="40:47">
      <c r="AN1203" s="62">
        <v>34</v>
      </c>
      <c r="AO1203" s="62">
        <v>1</v>
      </c>
      <c r="AP1203" s="62">
        <v>10</v>
      </c>
      <c r="AQ1203" s="64">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62">
        <f ca="1">COUNTIF(INDIRECT("H"&amp;(ROW()+12*(($AN1203-1)*3+$AO1203)-ROW())/12+5):INDIRECT("S"&amp;(ROW()+12*(($AN1203-1)*3+$AO1203)-ROW())/12+5),AQ1203)</f>
        <v>0</v>
      </c>
      <c r="AS1203" s="64">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62">
        <f ca="1">COUNTIF(INDIRECT("U"&amp;(ROW()+12*(($AN1203-1)*3+$AO1203)-ROW())/12+5):INDIRECT("AF"&amp;(ROW()+12*(($AN1203-1)*3+$AO1203)-ROW())/12+5),AS1203)</f>
        <v>0</v>
      </c>
      <c r="AU1203" s="62">
        <f ca="1">IF(AND(AQ1203+AS1203&gt;0,AR1203+AT1203&gt;0),COUNTIF(AU$6:AU1202,"&gt;0")+1,0)</f>
        <v>0</v>
      </c>
    </row>
    <row r="1204" spans="40:47">
      <c r="AN1204" s="62">
        <v>34</v>
      </c>
      <c r="AO1204" s="62">
        <v>1</v>
      </c>
      <c r="AP1204" s="62">
        <v>11</v>
      </c>
      <c r="AQ1204" s="64">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62">
        <f ca="1">COUNTIF(INDIRECT("H"&amp;(ROW()+12*(($AN1204-1)*3+$AO1204)-ROW())/12+5):INDIRECT("S"&amp;(ROW()+12*(($AN1204-1)*3+$AO1204)-ROW())/12+5),AQ1204)</f>
        <v>0</v>
      </c>
      <c r="AS1204" s="64">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62">
        <f ca="1">COUNTIF(INDIRECT("U"&amp;(ROW()+12*(($AN1204-1)*3+$AO1204)-ROW())/12+5):INDIRECT("AF"&amp;(ROW()+12*(($AN1204-1)*3+$AO1204)-ROW())/12+5),AS1204)</f>
        <v>0</v>
      </c>
      <c r="AU1204" s="62">
        <f ca="1">IF(AND(AQ1204+AS1204&gt;0,AR1204+AT1204&gt;0),COUNTIF(AU$6:AU1203,"&gt;0")+1,0)</f>
        <v>0</v>
      </c>
    </row>
    <row r="1205" spans="40:47">
      <c r="AN1205" s="62">
        <v>34</v>
      </c>
      <c r="AO1205" s="62">
        <v>1</v>
      </c>
      <c r="AP1205" s="62">
        <v>12</v>
      </c>
      <c r="AQ1205" s="64">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62">
        <f ca="1">COUNTIF(INDIRECT("H"&amp;(ROW()+12*(($AN1205-1)*3+$AO1205)-ROW())/12+5):INDIRECT("S"&amp;(ROW()+12*(($AN1205-1)*3+$AO1205)-ROW())/12+5),AQ1205)</f>
        <v>0</v>
      </c>
      <c r="AS1205" s="64">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62">
        <f ca="1">COUNTIF(INDIRECT("U"&amp;(ROW()+12*(($AN1205-1)*3+$AO1205)-ROW())/12+5):INDIRECT("AF"&amp;(ROW()+12*(($AN1205-1)*3+$AO1205)-ROW())/12+5),AS1205)</f>
        <v>0</v>
      </c>
      <c r="AU1205" s="62">
        <f ca="1">IF(AND(AQ1205+AS1205&gt;0,AR1205+AT1205&gt;0),COUNTIF(AU$6:AU1204,"&gt;0")+1,0)</f>
        <v>0</v>
      </c>
    </row>
    <row r="1206" spans="40:47">
      <c r="AN1206" s="62">
        <v>34</v>
      </c>
      <c r="AO1206" s="62">
        <v>2</v>
      </c>
      <c r="AP1206" s="62">
        <v>1</v>
      </c>
      <c r="AQ1206" s="64">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62">
        <f ca="1">COUNTIF(INDIRECT("H"&amp;(ROW()+12*(($AN1206-1)*3+$AO1206)-ROW())/12+5):INDIRECT("S"&amp;(ROW()+12*(($AN1206-1)*3+$AO1206)-ROW())/12+5),AQ1206)</f>
        <v>0</v>
      </c>
      <c r="AS1206" s="64">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62">
        <f ca="1">COUNTIF(INDIRECT("U"&amp;(ROW()+12*(($AN1206-1)*3+$AO1206)-ROW())/12+5):INDIRECT("AF"&amp;(ROW()+12*(($AN1206-1)*3+$AO1206)-ROW())/12+5),AS1206)</f>
        <v>0</v>
      </c>
      <c r="AU1206" s="62">
        <f ca="1">IF(AND(AQ1206+AS1206&gt;0,AR1206+AT1206&gt;0),COUNTIF(AU$6:AU1205,"&gt;0")+1,0)</f>
        <v>0</v>
      </c>
    </row>
    <row r="1207" spans="40:47">
      <c r="AN1207" s="62">
        <v>34</v>
      </c>
      <c r="AO1207" s="62">
        <v>2</v>
      </c>
      <c r="AP1207" s="62">
        <v>2</v>
      </c>
      <c r="AQ1207" s="64">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62">
        <f ca="1">COUNTIF(INDIRECT("H"&amp;(ROW()+12*(($AN1207-1)*3+$AO1207)-ROW())/12+5):INDIRECT("S"&amp;(ROW()+12*(($AN1207-1)*3+$AO1207)-ROW())/12+5),AQ1207)</f>
        <v>0</v>
      </c>
      <c r="AS1207" s="64">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62">
        <f ca="1">COUNTIF(INDIRECT("U"&amp;(ROW()+12*(($AN1207-1)*3+$AO1207)-ROW())/12+5):INDIRECT("AF"&amp;(ROW()+12*(($AN1207-1)*3+$AO1207)-ROW())/12+5),AS1207)</f>
        <v>0</v>
      </c>
      <c r="AU1207" s="62">
        <f ca="1">IF(AND(AQ1207+AS1207&gt;0,AR1207+AT1207&gt;0),COUNTIF(AU$6:AU1206,"&gt;0")+1,0)</f>
        <v>0</v>
      </c>
    </row>
    <row r="1208" spans="40:47">
      <c r="AN1208" s="62">
        <v>34</v>
      </c>
      <c r="AO1208" s="62">
        <v>2</v>
      </c>
      <c r="AP1208" s="62">
        <v>3</v>
      </c>
      <c r="AQ1208" s="64">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62">
        <f ca="1">COUNTIF(INDIRECT("H"&amp;(ROW()+12*(($AN1208-1)*3+$AO1208)-ROW())/12+5):INDIRECT("S"&amp;(ROW()+12*(($AN1208-1)*3+$AO1208)-ROW())/12+5),AQ1208)</f>
        <v>0</v>
      </c>
      <c r="AS1208" s="64">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62">
        <f ca="1">COUNTIF(INDIRECT("U"&amp;(ROW()+12*(($AN1208-1)*3+$AO1208)-ROW())/12+5):INDIRECT("AF"&amp;(ROW()+12*(($AN1208-1)*3+$AO1208)-ROW())/12+5),AS1208)</f>
        <v>0</v>
      </c>
      <c r="AU1208" s="62">
        <f ca="1">IF(AND(AQ1208+AS1208&gt;0,AR1208+AT1208&gt;0),COUNTIF(AU$6:AU1207,"&gt;0")+1,0)</f>
        <v>0</v>
      </c>
    </row>
    <row r="1209" spans="40:47">
      <c r="AN1209" s="62">
        <v>34</v>
      </c>
      <c r="AO1209" s="62">
        <v>2</v>
      </c>
      <c r="AP1209" s="62">
        <v>4</v>
      </c>
      <c r="AQ1209" s="64">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62">
        <f ca="1">COUNTIF(INDIRECT("H"&amp;(ROW()+12*(($AN1209-1)*3+$AO1209)-ROW())/12+5):INDIRECT("S"&amp;(ROW()+12*(($AN1209-1)*3+$AO1209)-ROW())/12+5),AQ1209)</f>
        <v>0</v>
      </c>
      <c r="AS1209" s="64">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62">
        <f ca="1">COUNTIF(INDIRECT("U"&amp;(ROW()+12*(($AN1209-1)*3+$AO1209)-ROW())/12+5):INDIRECT("AF"&amp;(ROW()+12*(($AN1209-1)*3+$AO1209)-ROW())/12+5),AS1209)</f>
        <v>0</v>
      </c>
      <c r="AU1209" s="62">
        <f ca="1">IF(AND(AQ1209+AS1209&gt;0,AR1209+AT1209&gt;0),COUNTIF(AU$6:AU1208,"&gt;0")+1,0)</f>
        <v>0</v>
      </c>
    </row>
    <row r="1210" spans="40:47">
      <c r="AN1210" s="62">
        <v>34</v>
      </c>
      <c r="AO1210" s="62">
        <v>2</v>
      </c>
      <c r="AP1210" s="62">
        <v>5</v>
      </c>
      <c r="AQ1210" s="64">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62">
        <f ca="1">COUNTIF(INDIRECT("H"&amp;(ROW()+12*(($AN1210-1)*3+$AO1210)-ROW())/12+5):INDIRECT("S"&amp;(ROW()+12*(($AN1210-1)*3+$AO1210)-ROW())/12+5),AQ1210)</f>
        <v>0</v>
      </c>
      <c r="AS1210" s="64">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62">
        <f ca="1">COUNTIF(INDIRECT("U"&amp;(ROW()+12*(($AN1210-1)*3+$AO1210)-ROW())/12+5):INDIRECT("AF"&amp;(ROW()+12*(($AN1210-1)*3+$AO1210)-ROW())/12+5),AS1210)</f>
        <v>0</v>
      </c>
      <c r="AU1210" s="62">
        <f ca="1">IF(AND(AQ1210+AS1210&gt;0,AR1210+AT1210&gt;0),COUNTIF(AU$6:AU1209,"&gt;0")+1,0)</f>
        <v>0</v>
      </c>
    </row>
    <row r="1211" spans="40:47">
      <c r="AN1211" s="62">
        <v>34</v>
      </c>
      <c r="AO1211" s="62">
        <v>2</v>
      </c>
      <c r="AP1211" s="62">
        <v>6</v>
      </c>
      <c r="AQ1211" s="64">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62">
        <f ca="1">COUNTIF(INDIRECT("H"&amp;(ROW()+12*(($AN1211-1)*3+$AO1211)-ROW())/12+5):INDIRECT("S"&amp;(ROW()+12*(($AN1211-1)*3+$AO1211)-ROW())/12+5),AQ1211)</f>
        <v>0</v>
      </c>
      <c r="AS1211" s="64">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62">
        <f ca="1">COUNTIF(INDIRECT("U"&amp;(ROW()+12*(($AN1211-1)*3+$AO1211)-ROW())/12+5):INDIRECT("AF"&amp;(ROW()+12*(($AN1211-1)*3+$AO1211)-ROW())/12+5),AS1211)</f>
        <v>0</v>
      </c>
      <c r="AU1211" s="62">
        <f ca="1">IF(AND(AQ1211+AS1211&gt;0,AR1211+AT1211&gt;0),COUNTIF(AU$6:AU1210,"&gt;0")+1,0)</f>
        <v>0</v>
      </c>
    </row>
    <row r="1212" spans="40:47">
      <c r="AN1212" s="62">
        <v>34</v>
      </c>
      <c r="AO1212" s="62">
        <v>2</v>
      </c>
      <c r="AP1212" s="62">
        <v>7</v>
      </c>
      <c r="AQ1212" s="64">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62">
        <f ca="1">COUNTIF(INDIRECT("H"&amp;(ROW()+12*(($AN1212-1)*3+$AO1212)-ROW())/12+5):INDIRECT("S"&amp;(ROW()+12*(($AN1212-1)*3+$AO1212)-ROW())/12+5),AQ1212)</f>
        <v>0</v>
      </c>
      <c r="AS1212" s="64">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62">
        <f ca="1">COUNTIF(INDIRECT("U"&amp;(ROW()+12*(($AN1212-1)*3+$AO1212)-ROW())/12+5):INDIRECT("AF"&amp;(ROW()+12*(($AN1212-1)*3+$AO1212)-ROW())/12+5),AS1212)</f>
        <v>0</v>
      </c>
      <c r="AU1212" s="62">
        <f ca="1">IF(AND(AQ1212+AS1212&gt;0,AR1212+AT1212&gt;0),COUNTIF(AU$6:AU1211,"&gt;0")+1,0)</f>
        <v>0</v>
      </c>
    </row>
    <row r="1213" spans="40:47">
      <c r="AN1213" s="62">
        <v>34</v>
      </c>
      <c r="AO1213" s="62">
        <v>2</v>
      </c>
      <c r="AP1213" s="62">
        <v>8</v>
      </c>
      <c r="AQ1213" s="64">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62">
        <f ca="1">COUNTIF(INDIRECT("H"&amp;(ROW()+12*(($AN1213-1)*3+$AO1213)-ROW())/12+5):INDIRECT("S"&amp;(ROW()+12*(($AN1213-1)*3+$AO1213)-ROW())/12+5),AQ1213)</f>
        <v>0</v>
      </c>
      <c r="AS1213" s="64">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62">
        <f ca="1">COUNTIF(INDIRECT("U"&amp;(ROW()+12*(($AN1213-1)*3+$AO1213)-ROW())/12+5):INDIRECT("AF"&amp;(ROW()+12*(($AN1213-1)*3+$AO1213)-ROW())/12+5),AS1213)</f>
        <v>0</v>
      </c>
      <c r="AU1213" s="62">
        <f ca="1">IF(AND(AQ1213+AS1213&gt;0,AR1213+AT1213&gt;0),COUNTIF(AU$6:AU1212,"&gt;0")+1,0)</f>
        <v>0</v>
      </c>
    </row>
    <row r="1214" spans="40:47">
      <c r="AN1214" s="62">
        <v>34</v>
      </c>
      <c r="AO1214" s="62">
        <v>2</v>
      </c>
      <c r="AP1214" s="62">
        <v>9</v>
      </c>
      <c r="AQ1214" s="64">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62">
        <f ca="1">COUNTIF(INDIRECT("H"&amp;(ROW()+12*(($AN1214-1)*3+$AO1214)-ROW())/12+5):INDIRECT("S"&amp;(ROW()+12*(($AN1214-1)*3+$AO1214)-ROW())/12+5),AQ1214)</f>
        <v>0</v>
      </c>
      <c r="AS1214" s="64">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62">
        <f ca="1">COUNTIF(INDIRECT("U"&amp;(ROW()+12*(($AN1214-1)*3+$AO1214)-ROW())/12+5):INDIRECT("AF"&amp;(ROW()+12*(($AN1214-1)*3+$AO1214)-ROW())/12+5),AS1214)</f>
        <v>0</v>
      </c>
      <c r="AU1214" s="62">
        <f ca="1">IF(AND(AQ1214+AS1214&gt;0,AR1214+AT1214&gt;0),COUNTIF(AU$6:AU1213,"&gt;0")+1,0)</f>
        <v>0</v>
      </c>
    </row>
    <row r="1215" spans="40:47">
      <c r="AN1215" s="62">
        <v>34</v>
      </c>
      <c r="AO1215" s="62">
        <v>2</v>
      </c>
      <c r="AP1215" s="62">
        <v>10</v>
      </c>
      <c r="AQ1215" s="64">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62">
        <f ca="1">COUNTIF(INDIRECT("H"&amp;(ROW()+12*(($AN1215-1)*3+$AO1215)-ROW())/12+5):INDIRECT("S"&amp;(ROW()+12*(($AN1215-1)*3+$AO1215)-ROW())/12+5),AQ1215)</f>
        <v>0</v>
      </c>
      <c r="AS1215" s="64">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62">
        <f ca="1">COUNTIF(INDIRECT("U"&amp;(ROW()+12*(($AN1215-1)*3+$AO1215)-ROW())/12+5):INDIRECT("AF"&amp;(ROW()+12*(($AN1215-1)*3+$AO1215)-ROW())/12+5),AS1215)</f>
        <v>0</v>
      </c>
      <c r="AU1215" s="62">
        <f ca="1">IF(AND(AQ1215+AS1215&gt;0,AR1215+AT1215&gt;0),COUNTIF(AU$6:AU1214,"&gt;0")+1,0)</f>
        <v>0</v>
      </c>
    </row>
    <row r="1216" spans="40:47">
      <c r="AN1216" s="62">
        <v>34</v>
      </c>
      <c r="AO1216" s="62">
        <v>2</v>
      </c>
      <c r="AP1216" s="62">
        <v>11</v>
      </c>
      <c r="AQ1216" s="64">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62">
        <f ca="1">COUNTIF(INDIRECT("H"&amp;(ROW()+12*(($AN1216-1)*3+$AO1216)-ROW())/12+5):INDIRECT("S"&amp;(ROW()+12*(($AN1216-1)*3+$AO1216)-ROW())/12+5),AQ1216)</f>
        <v>0</v>
      </c>
      <c r="AS1216" s="64">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62">
        <f ca="1">COUNTIF(INDIRECT("U"&amp;(ROW()+12*(($AN1216-1)*3+$AO1216)-ROW())/12+5):INDIRECT("AF"&amp;(ROW()+12*(($AN1216-1)*3+$AO1216)-ROW())/12+5),AS1216)</f>
        <v>0</v>
      </c>
      <c r="AU1216" s="62">
        <f ca="1">IF(AND(AQ1216+AS1216&gt;0,AR1216+AT1216&gt;0),COUNTIF(AU$6:AU1215,"&gt;0")+1,0)</f>
        <v>0</v>
      </c>
    </row>
    <row r="1217" spans="40:47">
      <c r="AN1217" s="62">
        <v>34</v>
      </c>
      <c r="AO1217" s="62">
        <v>2</v>
      </c>
      <c r="AP1217" s="62">
        <v>12</v>
      </c>
      <c r="AQ1217" s="64">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62">
        <f ca="1">COUNTIF(INDIRECT("H"&amp;(ROW()+12*(($AN1217-1)*3+$AO1217)-ROW())/12+5):INDIRECT("S"&amp;(ROW()+12*(($AN1217-1)*3+$AO1217)-ROW())/12+5),AQ1217)</f>
        <v>0</v>
      </c>
      <c r="AS1217" s="64">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62">
        <f ca="1">COUNTIF(INDIRECT("U"&amp;(ROW()+12*(($AN1217-1)*3+$AO1217)-ROW())/12+5):INDIRECT("AF"&amp;(ROW()+12*(($AN1217-1)*3+$AO1217)-ROW())/12+5),AS1217)</f>
        <v>0</v>
      </c>
      <c r="AU1217" s="62">
        <f ca="1">IF(AND(AQ1217+AS1217&gt;0,AR1217+AT1217&gt;0),COUNTIF(AU$6:AU1216,"&gt;0")+1,0)</f>
        <v>0</v>
      </c>
    </row>
    <row r="1218" spans="40:47">
      <c r="AN1218" s="62">
        <v>34</v>
      </c>
      <c r="AO1218" s="62">
        <v>3</v>
      </c>
      <c r="AP1218" s="62">
        <v>1</v>
      </c>
      <c r="AQ1218" s="64">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62">
        <f ca="1">COUNTIF(INDIRECT("H"&amp;(ROW()+12*(($AN1218-1)*3+$AO1218)-ROW())/12+5):INDIRECT("S"&amp;(ROW()+12*(($AN1218-1)*3+$AO1218)-ROW())/12+5),AQ1218)</f>
        <v>0</v>
      </c>
      <c r="AS1218" s="64">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62">
        <f ca="1">COUNTIF(INDIRECT("U"&amp;(ROW()+12*(($AN1218-1)*3+$AO1218)-ROW())/12+5):INDIRECT("AF"&amp;(ROW()+12*(($AN1218-1)*3+$AO1218)-ROW())/12+5),AS1218)</f>
        <v>0</v>
      </c>
      <c r="AU1218" s="62">
        <f ca="1">IF(AND(AQ1218+AS1218&gt;0,AR1218+AT1218&gt;0),COUNTIF(AU$6:AU1217,"&gt;0")+1,0)</f>
        <v>0</v>
      </c>
    </row>
    <row r="1219" spans="40:47">
      <c r="AN1219" s="62">
        <v>34</v>
      </c>
      <c r="AO1219" s="62">
        <v>3</v>
      </c>
      <c r="AP1219" s="62">
        <v>2</v>
      </c>
      <c r="AQ1219" s="64">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62">
        <f ca="1">COUNTIF(INDIRECT("H"&amp;(ROW()+12*(($AN1219-1)*3+$AO1219)-ROW())/12+5):INDIRECT("S"&amp;(ROW()+12*(($AN1219-1)*3+$AO1219)-ROW())/12+5),AQ1219)</f>
        <v>0</v>
      </c>
      <c r="AS1219" s="64">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62">
        <f ca="1">COUNTIF(INDIRECT("U"&amp;(ROW()+12*(($AN1219-1)*3+$AO1219)-ROW())/12+5):INDIRECT("AF"&amp;(ROW()+12*(($AN1219-1)*3+$AO1219)-ROW())/12+5),AS1219)</f>
        <v>0</v>
      </c>
      <c r="AU1219" s="62">
        <f ca="1">IF(AND(AQ1219+AS1219&gt;0,AR1219+AT1219&gt;0),COUNTIF(AU$6:AU1218,"&gt;0")+1,0)</f>
        <v>0</v>
      </c>
    </row>
    <row r="1220" spans="40:47">
      <c r="AN1220" s="62">
        <v>34</v>
      </c>
      <c r="AO1220" s="62">
        <v>3</v>
      </c>
      <c r="AP1220" s="62">
        <v>3</v>
      </c>
      <c r="AQ1220" s="64">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62">
        <f ca="1">COUNTIF(INDIRECT("H"&amp;(ROW()+12*(($AN1220-1)*3+$AO1220)-ROW())/12+5):INDIRECT("S"&amp;(ROW()+12*(($AN1220-1)*3+$AO1220)-ROW())/12+5),AQ1220)</f>
        <v>0</v>
      </c>
      <c r="AS1220" s="64">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62">
        <f ca="1">COUNTIF(INDIRECT("U"&amp;(ROW()+12*(($AN1220-1)*3+$AO1220)-ROW())/12+5):INDIRECT("AF"&amp;(ROW()+12*(($AN1220-1)*3+$AO1220)-ROW())/12+5),AS1220)</f>
        <v>0</v>
      </c>
      <c r="AU1220" s="62">
        <f ca="1">IF(AND(AQ1220+AS1220&gt;0,AR1220+AT1220&gt;0),COUNTIF(AU$6:AU1219,"&gt;0")+1,0)</f>
        <v>0</v>
      </c>
    </row>
    <row r="1221" spans="40:47">
      <c r="AN1221" s="62">
        <v>34</v>
      </c>
      <c r="AO1221" s="62">
        <v>3</v>
      </c>
      <c r="AP1221" s="62">
        <v>4</v>
      </c>
      <c r="AQ1221" s="64">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62">
        <f ca="1">COUNTIF(INDIRECT("H"&amp;(ROW()+12*(($AN1221-1)*3+$AO1221)-ROW())/12+5):INDIRECT("S"&amp;(ROW()+12*(($AN1221-1)*3+$AO1221)-ROW())/12+5),AQ1221)</f>
        <v>0</v>
      </c>
      <c r="AS1221" s="64">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62">
        <f ca="1">COUNTIF(INDIRECT("U"&amp;(ROW()+12*(($AN1221-1)*3+$AO1221)-ROW())/12+5):INDIRECT("AF"&amp;(ROW()+12*(($AN1221-1)*3+$AO1221)-ROW())/12+5),AS1221)</f>
        <v>0</v>
      </c>
      <c r="AU1221" s="62">
        <f ca="1">IF(AND(AQ1221+AS1221&gt;0,AR1221+AT1221&gt;0),COUNTIF(AU$6:AU1220,"&gt;0")+1,0)</f>
        <v>0</v>
      </c>
    </row>
    <row r="1222" spans="40:47">
      <c r="AN1222" s="62">
        <v>34</v>
      </c>
      <c r="AO1222" s="62">
        <v>3</v>
      </c>
      <c r="AP1222" s="62">
        <v>5</v>
      </c>
      <c r="AQ1222" s="64">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62">
        <f ca="1">COUNTIF(INDIRECT("H"&amp;(ROW()+12*(($AN1222-1)*3+$AO1222)-ROW())/12+5):INDIRECT("S"&amp;(ROW()+12*(($AN1222-1)*3+$AO1222)-ROW())/12+5),AQ1222)</f>
        <v>0</v>
      </c>
      <c r="AS1222" s="64">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62">
        <f ca="1">COUNTIF(INDIRECT("U"&amp;(ROW()+12*(($AN1222-1)*3+$AO1222)-ROW())/12+5):INDIRECT("AF"&amp;(ROW()+12*(($AN1222-1)*3+$AO1222)-ROW())/12+5),AS1222)</f>
        <v>0</v>
      </c>
      <c r="AU1222" s="62">
        <f ca="1">IF(AND(AQ1222+AS1222&gt;0,AR1222+AT1222&gt;0),COUNTIF(AU$6:AU1221,"&gt;0")+1,0)</f>
        <v>0</v>
      </c>
    </row>
    <row r="1223" spans="40:47">
      <c r="AN1223" s="62">
        <v>34</v>
      </c>
      <c r="AO1223" s="62">
        <v>3</v>
      </c>
      <c r="AP1223" s="62">
        <v>6</v>
      </c>
      <c r="AQ1223" s="64">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62">
        <f ca="1">COUNTIF(INDIRECT("H"&amp;(ROW()+12*(($AN1223-1)*3+$AO1223)-ROW())/12+5):INDIRECT("S"&amp;(ROW()+12*(($AN1223-1)*3+$AO1223)-ROW())/12+5),AQ1223)</f>
        <v>0</v>
      </c>
      <c r="AS1223" s="64">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62">
        <f ca="1">COUNTIF(INDIRECT("U"&amp;(ROW()+12*(($AN1223-1)*3+$AO1223)-ROW())/12+5):INDIRECT("AF"&amp;(ROW()+12*(($AN1223-1)*3+$AO1223)-ROW())/12+5),AS1223)</f>
        <v>0</v>
      </c>
      <c r="AU1223" s="62">
        <f ca="1">IF(AND(AQ1223+AS1223&gt;0,AR1223+AT1223&gt;0),COUNTIF(AU$6:AU1222,"&gt;0")+1,0)</f>
        <v>0</v>
      </c>
    </row>
    <row r="1224" spans="40:47">
      <c r="AN1224" s="62">
        <v>34</v>
      </c>
      <c r="AO1224" s="62">
        <v>3</v>
      </c>
      <c r="AP1224" s="62">
        <v>7</v>
      </c>
      <c r="AQ1224" s="64">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62">
        <f ca="1">COUNTIF(INDIRECT("H"&amp;(ROW()+12*(($AN1224-1)*3+$AO1224)-ROW())/12+5):INDIRECT("S"&amp;(ROW()+12*(($AN1224-1)*3+$AO1224)-ROW())/12+5),AQ1224)</f>
        <v>0</v>
      </c>
      <c r="AS1224" s="64">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62">
        <f ca="1">COUNTIF(INDIRECT("U"&amp;(ROW()+12*(($AN1224-1)*3+$AO1224)-ROW())/12+5):INDIRECT("AF"&amp;(ROW()+12*(($AN1224-1)*3+$AO1224)-ROW())/12+5),AS1224)</f>
        <v>0</v>
      </c>
      <c r="AU1224" s="62">
        <f ca="1">IF(AND(AQ1224+AS1224&gt;0,AR1224+AT1224&gt;0),COUNTIF(AU$6:AU1223,"&gt;0")+1,0)</f>
        <v>0</v>
      </c>
    </row>
    <row r="1225" spans="40:47">
      <c r="AN1225" s="62">
        <v>34</v>
      </c>
      <c r="AO1225" s="62">
        <v>3</v>
      </c>
      <c r="AP1225" s="62">
        <v>8</v>
      </c>
      <c r="AQ1225" s="64">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62">
        <f ca="1">COUNTIF(INDIRECT("H"&amp;(ROW()+12*(($AN1225-1)*3+$AO1225)-ROW())/12+5):INDIRECT("S"&amp;(ROW()+12*(($AN1225-1)*3+$AO1225)-ROW())/12+5),AQ1225)</f>
        <v>0</v>
      </c>
      <c r="AS1225" s="64">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62">
        <f ca="1">COUNTIF(INDIRECT("U"&amp;(ROW()+12*(($AN1225-1)*3+$AO1225)-ROW())/12+5):INDIRECT("AF"&amp;(ROW()+12*(($AN1225-1)*3+$AO1225)-ROW())/12+5),AS1225)</f>
        <v>0</v>
      </c>
      <c r="AU1225" s="62">
        <f ca="1">IF(AND(AQ1225+AS1225&gt;0,AR1225+AT1225&gt;0),COUNTIF(AU$6:AU1224,"&gt;0")+1,0)</f>
        <v>0</v>
      </c>
    </row>
    <row r="1226" spans="40:47">
      <c r="AN1226" s="62">
        <v>34</v>
      </c>
      <c r="AO1226" s="62">
        <v>3</v>
      </c>
      <c r="AP1226" s="62">
        <v>9</v>
      </c>
      <c r="AQ1226" s="64">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62">
        <f ca="1">COUNTIF(INDIRECT("H"&amp;(ROW()+12*(($AN1226-1)*3+$AO1226)-ROW())/12+5):INDIRECT("S"&amp;(ROW()+12*(($AN1226-1)*3+$AO1226)-ROW())/12+5),AQ1226)</f>
        <v>0</v>
      </c>
      <c r="AS1226" s="64">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62">
        <f ca="1">COUNTIF(INDIRECT("U"&amp;(ROW()+12*(($AN1226-1)*3+$AO1226)-ROW())/12+5):INDIRECT("AF"&amp;(ROW()+12*(($AN1226-1)*3+$AO1226)-ROW())/12+5),AS1226)</f>
        <v>0</v>
      </c>
      <c r="AU1226" s="62">
        <f ca="1">IF(AND(AQ1226+AS1226&gt;0,AR1226+AT1226&gt;0),COUNTIF(AU$6:AU1225,"&gt;0")+1,0)</f>
        <v>0</v>
      </c>
    </row>
    <row r="1227" spans="40:47">
      <c r="AN1227" s="62">
        <v>34</v>
      </c>
      <c r="AO1227" s="62">
        <v>3</v>
      </c>
      <c r="AP1227" s="62">
        <v>10</v>
      </c>
      <c r="AQ1227" s="64">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62">
        <f ca="1">COUNTIF(INDIRECT("H"&amp;(ROW()+12*(($AN1227-1)*3+$AO1227)-ROW())/12+5):INDIRECT("S"&amp;(ROW()+12*(($AN1227-1)*3+$AO1227)-ROW())/12+5),AQ1227)</f>
        <v>0</v>
      </c>
      <c r="AS1227" s="64">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62">
        <f ca="1">COUNTIF(INDIRECT("U"&amp;(ROW()+12*(($AN1227-1)*3+$AO1227)-ROW())/12+5):INDIRECT("AF"&amp;(ROW()+12*(($AN1227-1)*3+$AO1227)-ROW())/12+5),AS1227)</f>
        <v>0</v>
      </c>
      <c r="AU1227" s="62">
        <f ca="1">IF(AND(AQ1227+AS1227&gt;0,AR1227+AT1227&gt;0),COUNTIF(AU$6:AU1226,"&gt;0")+1,0)</f>
        <v>0</v>
      </c>
    </row>
    <row r="1228" spans="40:47">
      <c r="AN1228" s="62">
        <v>34</v>
      </c>
      <c r="AO1228" s="62">
        <v>3</v>
      </c>
      <c r="AP1228" s="62">
        <v>11</v>
      </c>
      <c r="AQ1228" s="64">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62">
        <f ca="1">COUNTIF(INDIRECT("H"&amp;(ROW()+12*(($AN1228-1)*3+$AO1228)-ROW())/12+5):INDIRECT("S"&amp;(ROW()+12*(($AN1228-1)*3+$AO1228)-ROW())/12+5),AQ1228)</f>
        <v>0</v>
      </c>
      <c r="AS1228" s="64">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62">
        <f ca="1">COUNTIF(INDIRECT("U"&amp;(ROW()+12*(($AN1228-1)*3+$AO1228)-ROW())/12+5):INDIRECT("AF"&amp;(ROW()+12*(($AN1228-1)*3+$AO1228)-ROW())/12+5),AS1228)</f>
        <v>0</v>
      </c>
      <c r="AU1228" s="62">
        <f ca="1">IF(AND(AQ1228+AS1228&gt;0,AR1228+AT1228&gt;0),COUNTIF(AU$6:AU1227,"&gt;0")+1,0)</f>
        <v>0</v>
      </c>
    </row>
    <row r="1229" spans="40:47">
      <c r="AN1229" s="62">
        <v>34</v>
      </c>
      <c r="AO1229" s="62">
        <v>3</v>
      </c>
      <c r="AP1229" s="62">
        <v>12</v>
      </c>
      <c r="AQ1229" s="64">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62">
        <f ca="1">COUNTIF(INDIRECT("H"&amp;(ROW()+12*(($AN1229-1)*3+$AO1229)-ROW())/12+5):INDIRECT("S"&amp;(ROW()+12*(($AN1229-1)*3+$AO1229)-ROW())/12+5),AQ1229)</f>
        <v>0</v>
      </c>
      <c r="AS1229" s="64">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62">
        <f ca="1">COUNTIF(INDIRECT("U"&amp;(ROW()+12*(($AN1229-1)*3+$AO1229)-ROW())/12+5):INDIRECT("AF"&amp;(ROW()+12*(($AN1229-1)*3+$AO1229)-ROW())/12+5),AS1229)</f>
        <v>0</v>
      </c>
      <c r="AU1229" s="62">
        <f ca="1">IF(AND(AQ1229+AS1229&gt;0,AR1229+AT1229&gt;0),COUNTIF(AU$6:AU1228,"&gt;0")+1,0)</f>
        <v>0</v>
      </c>
    </row>
    <row r="1230" spans="40:47">
      <c r="AN1230" s="62">
        <v>35</v>
      </c>
      <c r="AO1230" s="62">
        <v>1</v>
      </c>
      <c r="AP1230" s="62">
        <v>1</v>
      </c>
      <c r="AQ1230" s="64">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62">
        <f ca="1">COUNTIF(INDIRECT("H"&amp;(ROW()+12*(($AN1230-1)*3+$AO1230)-ROW())/12+5):INDIRECT("S"&amp;(ROW()+12*(($AN1230-1)*3+$AO1230)-ROW())/12+5),AQ1230)</f>
        <v>0</v>
      </c>
      <c r="AS1230" s="64">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62">
        <f ca="1">COUNTIF(INDIRECT("U"&amp;(ROW()+12*(($AN1230-1)*3+$AO1230)-ROW())/12+5):INDIRECT("AF"&amp;(ROW()+12*(($AN1230-1)*3+$AO1230)-ROW())/12+5),AS1230)</f>
        <v>0</v>
      </c>
      <c r="AU1230" s="62">
        <f ca="1">IF(AND(AQ1230+AS1230&gt;0,AR1230+AT1230&gt;0),COUNTIF(AU$6:AU1229,"&gt;0")+1,0)</f>
        <v>0</v>
      </c>
    </row>
    <row r="1231" spans="40:47">
      <c r="AN1231" s="62">
        <v>35</v>
      </c>
      <c r="AO1231" s="62">
        <v>1</v>
      </c>
      <c r="AP1231" s="62">
        <v>2</v>
      </c>
      <c r="AQ1231" s="64">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62">
        <f ca="1">COUNTIF(INDIRECT("H"&amp;(ROW()+12*(($AN1231-1)*3+$AO1231)-ROW())/12+5):INDIRECT("S"&amp;(ROW()+12*(($AN1231-1)*3+$AO1231)-ROW())/12+5),AQ1231)</f>
        <v>0</v>
      </c>
      <c r="AS1231" s="64">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62">
        <f ca="1">COUNTIF(INDIRECT("U"&amp;(ROW()+12*(($AN1231-1)*3+$AO1231)-ROW())/12+5):INDIRECT("AF"&amp;(ROW()+12*(($AN1231-1)*3+$AO1231)-ROW())/12+5),AS1231)</f>
        <v>0</v>
      </c>
      <c r="AU1231" s="62">
        <f ca="1">IF(AND(AQ1231+AS1231&gt;0,AR1231+AT1231&gt;0),COUNTIF(AU$6:AU1230,"&gt;0")+1,0)</f>
        <v>0</v>
      </c>
    </row>
    <row r="1232" spans="40:47">
      <c r="AN1232" s="62">
        <v>35</v>
      </c>
      <c r="AO1232" s="62">
        <v>1</v>
      </c>
      <c r="AP1232" s="62">
        <v>3</v>
      </c>
      <c r="AQ1232" s="64">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62">
        <f ca="1">COUNTIF(INDIRECT("H"&amp;(ROW()+12*(($AN1232-1)*3+$AO1232)-ROW())/12+5):INDIRECT("S"&amp;(ROW()+12*(($AN1232-1)*3+$AO1232)-ROW())/12+5),AQ1232)</f>
        <v>0</v>
      </c>
      <c r="AS1232" s="64">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62">
        <f ca="1">COUNTIF(INDIRECT("U"&amp;(ROW()+12*(($AN1232-1)*3+$AO1232)-ROW())/12+5):INDIRECT("AF"&amp;(ROW()+12*(($AN1232-1)*3+$AO1232)-ROW())/12+5),AS1232)</f>
        <v>0</v>
      </c>
      <c r="AU1232" s="62">
        <f ca="1">IF(AND(AQ1232+AS1232&gt;0,AR1232+AT1232&gt;0),COUNTIF(AU$6:AU1231,"&gt;0")+1,0)</f>
        <v>0</v>
      </c>
    </row>
    <row r="1233" spans="40:47">
      <c r="AN1233" s="62">
        <v>35</v>
      </c>
      <c r="AO1233" s="62">
        <v>1</v>
      </c>
      <c r="AP1233" s="62">
        <v>4</v>
      </c>
      <c r="AQ1233" s="64">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62">
        <f ca="1">COUNTIF(INDIRECT("H"&amp;(ROW()+12*(($AN1233-1)*3+$AO1233)-ROW())/12+5):INDIRECT("S"&amp;(ROW()+12*(($AN1233-1)*3+$AO1233)-ROW())/12+5),AQ1233)</f>
        <v>0</v>
      </c>
      <c r="AS1233" s="64">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62">
        <f ca="1">COUNTIF(INDIRECT("U"&amp;(ROW()+12*(($AN1233-1)*3+$AO1233)-ROW())/12+5):INDIRECT("AF"&amp;(ROW()+12*(($AN1233-1)*3+$AO1233)-ROW())/12+5),AS1233)</f>
        <v>0</v>
      </c>
      <c r="AU1233" s="62">
        <f ca="1">IF(AND(AQ1233+AS1233&gt;0,AR1233+AT1233&gt;0),COUNTIF(AU$6:AU1232,"&gt;0")+1,0)</f>
        <v>0</v>
      </c>
    </row>
    <row r="1234" spans="40:47">
      <c r="AN1234" s="62">
        <v>35</v>
      </c>
      <c r="AO1234" s="62">
        <v>1</v>
      </c>
      <c r="AP1234" s="62">
        <v>5</v>
      </c>
      <c r="AQ1234" s="64">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62">
        <f ca="1">COUNTIF(INDIRECT("H"&amp;(ROW()+12*(($AN1234-1)*3+$AO1234)-ROW())/12+5):INDIRECT("S"&amp;(ROW()+12*(($AN1234-1)*3+$AO1234)-ROW())/12+5),AQ1234)</f>
        <v>0</v>
      </c>
      <c r="AS1234" s="64">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62">
        <f ca="1">COUNTIF(INDIRECT("U"&amp;(ROW()+12*(($AN1234-1)*3+$AO1234)-ROW())/12+5):INDIRECT("AF"&amp;(ROW()+12*(($AN1234-1)*3+$AO1234)-ROW())/12+5),AS1234)</f>
        <v>0</v>
      </c>
      <c r="AU1234" s="62">
        <f ca="1">IF(AND(AQ1234+AS1234&gt;0,AR1234+AT1234&gt;0),COUNTIF(AU$6:AU1233,"&gt;0")+1,0)</f>
        <v>0</v>
      </c>
    </row>
    <row r="1235" spans="40:47">
      <c r="AN1235" s="62">
        <v>35</v>
      </c>
      <c r="AO1235" s="62">
        <v>1</v>
      </c>
      <c r="AP1235" s="62">
        <v>6</v>
      </c>
      <c r="AQ1235" s="64">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62">
        <f ca="1">COUNTIF(INDIRECT("H"&amp;(ROW()+12*(($AN1235-1)*3+$AO1235)-ROW())/12+5):INDIRECT("S"&amp;(ROW()+12*(($AN1235-1)*3+$AO1235)-ROW())/12+5),AQ1235)</f>
        <v>0</v>
      </c>
      <c r="AS1235" s="64">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62">
        <f ca="1">COUNTIF(INDIRECT("U"&amp;(ROW()+12*(($AN1235-1)*3+$AO1235)-ROW())/12+5):INDIRECT("AF"&amp;(ROW()+12*(($AN1235-1)*3+$AO1235)-ROW())/12+5),AS1235)</f>
        <v>0</v>
      </c>
      <c r="AU1235" s="62">
        <f ca="1">IF(AND(AQ1235+AS1235&gt;0,AR1235+AT1235&gt;0),COUNTIF(AU$6:AU1234,"&gt;0")+1,0)</f>
        <v>0</v>
      </c>
    </row>
    <row r="1236" spans="40:47">
      <c r="AN1236" s="62">
        <v>35</v>
      </c>
      <c r="AO1236" s="62">
        <v>1</v>
      </c>
      <c r="AP1236" s="62">
        <v>7</v>
      </c>
      <c r="AQ1236" s="64">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62">
        <f ca="1">COUNTIF(INDIRECT("H"&amp;(ROW()+12*(($AN1236-1)*3+$AO1236)-ROW())/12+5):INDIRECT("S"&amp;(ROW()+12*(($AN1236-1)*3+$AO1236)-ROW())/12+5),AQ1236)</f>
        <v>0</v>
      </c>
      <c r="AS1236" s="64">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62">
        <f ca="1">COUNTIF(INDIRECT("U"&amp;(ROW()+12*(($AN1236-1)*3+$AO1236)-ROW())/12+5):INDIRECT("AF"&amp;(ROW()+12*(($AN1236-1)*3+$AO1236)-ROW())/12+5),AS1236)</f>
        <v>0</v>
      </c>
      <c r="AU1236" s="62">
        <f ca="1">IF(AND(AQ1236+AS1236&gt;0,AR1236+AT1236&gt;0),COUNTIF(AU$6:AU1235,"&gt;0")+1,0)</f>
        <v>0</v>
      </c>
    </row>
    <row r="1237" spans="40:47">
      <c r="AN1237" s="62">
        <v>35</v>
      </c>
      <c r="AO1237" s="62">
        <v>1</v>
      </c>
      <c r="AP1237" s="62">
        <v>8</v>
      </c>
      <c r="AQ1237" s="64">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62">
        <f ca="1">COUNTIF(INDIRECT("H"&amp;(ROW()+12*(($AN1237-1)*3+$AO1237)-ROW())/12+5):INDIRECT("S"&amp;(ROW()+12*(($AN1237-1)*3+$AO1237)-ROW())/12+5),AQ1237)</f>
        <v>0</v>
      </c>
      <c r="AS1237" s="64">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62">
        <f ca="1">COUNTIF(INDIRECT("U"&amp;(ROW()+12*(($AN1237-1)*3+$AO1237)-ROW())/12+5):INDIRECT("AF"&amp;(ROW()+12*(($AN1237-1)*3+$AO1237)-ROW())/12+5),AS1237)</f>
        <v>0</v>
      </c>
      <c r="AU1237" s="62">
        <f ca="1">IF(AND(AQ1237+AS1237&gt;0,AR1237+AT1237&gt;0),COUNTIF(AU$6:AU1236,"&gt;0")+1,0)</f>
        <v>0</v>
      </c>
    </row>
    <row r="1238" spans="40:47">
      <c r="AN1238" s="62">
        <v>35</v>
      </c>
      <c r="AO1238" s="62">
        <v>1</v>
      </c>
      <c r="AP1238" s="62">
        <v>9</v>
      </c>
      <c r="AQ1238" s="64">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62">
        <f ca="1">COUNTIF(INDIRECT("H"&amp;(ROW()+12*(($AN1238-1)*3+$AO1238)-ROW())/12+5):INDIRECT("S"&amp;(ROW()+12*(($AN1238-1)*3+$AO1238)-ROW())/12+5),AQ1238)</f>
        <v>0</v>
      </c>
      <c r="AS1238" s="64">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62">
        <f ca="1">COUNTIF(INDIRECT("U"&amp;(ROW()+12*(($AN1238-1)*3+$AO1238)-ROW())/12+5):INDIRECT("AF"&amp;(ROW()+12*(($AN1238-1)*3+$AO1238)-ROW())/12+5),AS1238)</f>
        <v>0</v>
      </c>
      <c r="AU1238" s="62">
        <f ca="1">IF(AND(AQ1238+AS1238&gt;0,AR1238+AT1238&gt;0),COUNTIF(AU$6:AU1237,"&gt;0")+1,0)</f>
        <v>0</v>
      </c>
    </row>
    <row r="1239" spans="40:47">
      <c r="AN1239" s="62">
        <v>35</v>
      </c>
      <c r="AO1239" s="62">
        <v>1</v>
      </c>
      <c r="AP1239" s="62">
        <v>10</v>
      </c>
      <c r="AQ1239" s="64">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62">
        <f ca="1">COUNTIF(INDIRECT("H"&amp;(ROW()+12*(($AN1239-1)*3+$AO1239)-ROW())/12+5):INDIRECT("S"&amp;(ROW()+12*(($AN1239-1)*3+$AO1239)-ROW())/12+5),AQ1239)</f>
        <v>0</v>
      </c>
      <c r="AS1239" s="64">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62">
        <f ca="1">COUNTIF(INDIRECT("U"&amp;(ROW()+12*(($AN1239-1)*3+$AO1239)-ROW())/12+5):INDIRECT("AF"&amp;(ROW()+12*(($AN1239-1)*3+$AO1239)-ROW())/12+5),AS1239)</f>
        <v>0</v>
      </c>
      <c r="AU1239" s="62">
        <f ca="1">IF(AND(AQ1239+AS1239&gt;0,AR1239+AT1239&gt;0),COUNTIF(AU$6:AU1238,"&gt;0")+1,0)</f>
        <v>0</v>
      </c>
    </row>
    <row r="1240" spans="40:47">
      <c r="AN1240" s="62">
        <v>35</v>
      </c>
      <c r="AO1240" s="62">
        <v>1</v>
      </c>
      <c r="AP1240" s="62">
        <v>11</v>
      </c>
      <c r="AQ1240" s="64">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62">
        <f ca="1">COUNTIF(INDIRECT("H"&amp;(ROW()+12*(($AN1240-1)*3+$AO1240)-ROW())/12+5):INDIRECT("S"&amp;(ROW()+12*(($AN1240-1)*3+$AO1240)-ROW())/12+5),AQ1240)</f>
        <v>0</v>
      </c>
      <c r="AS1240" s="64">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62">
        <f ca="1">COUNTIF(INDIRECT("U"&amp;(ROW()+12*(($AN1240-1)*3+$AO1240)-ROW())/12+5):INDIRECT("AF"&amp;(ROW()+12*(($AN1240-1)*3+$AO1240)-ROW())/12+5),AS1240)</f>
        <v>0</v>
      </c>
      <c r="AU1240" s="62">
        <f ca="1">IF(AND(AQ1240+AS1240&gt;0,AR1240+AT1240&gt;0),COUNTIF(AU$6:AU1239,"&gt;0")+1,0)</f>
        <v>0</v>
      </c>
    </row>
    <row r="1241" spans="40:47">
      <c r="AN1241" s="62">
        <v>35</v>
      </c>
      <c r="AO1241" s="62">
        <v>1</v>
      </c>
      <c r="AP1241" s="62">
        <v>12</v>
      </c>
      <c r="AQ1241" s="64">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62">
        <f ca="1">COUNTIF(INDIRECT("H"&amp;(ROW()+12*(($AN1241-1)*3+$AO1241)-ROW())/12+5):INDIRECT("S"&amp;(ROW()+12*(($AN1241-1)*3+$AO1241)-ROW())/12+5),AQ1241)</f>
        <v>0</v>
      </c>
      <c r="AS1241" s="64">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62">
        <f ca="1">COUNTIF(INDIRECT("U"&amp;(ROW()+12*(($AN1241-1)*3+$AO1241)-ROW())/12+5):INDIRECT("AF"&amp;(ROW()+12*(($AN1241-1)*3+$AO1241)-ROW())/12+5),AS1241)</f>
        <v>0</v>
      </c>
      <c r="AU1241" s="62">
        <f ca="1">IF(AND(AQ1241+AS1241&gt;0,AR1241+AT1241&gt;0),COUNTIF(AU$6:AU1240,"&gt;0")+1,0)</f>
        <v>0</v>
      </c>
    </row>
    <row r="1242" spans="40:47">
      <c r="AN1242" s="62">
        <v>35</v>
      </c>
      <c r="AO1242" s="62">
        <v>2</v>
      </c>
      <c r="AP1242" s="62">
        <v>1</v>
      </c>
      <c r="AQ1242" s="64">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62">
        <f ca="1">COUNTIF(INDIRECT("H"&amp;(ROW()+12*(($AN1242-1)*3+$AO1242)-ROW())/12+5):INDIRECT("S"&amp;(ROW()+12*(($AN1242-1)*3+$AO1242)-ROW())/12+5),AQ1242)</f>
        <v>0</v>
      </c>
      <c r="AS1242" s="64">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62">
        <f ca="1">COUNTIF(INDIRECT("U"&amp;(ROW()+12*(($AN1242-1)*3+$AO1242)-ROW())/12+5):INDIRECT("AF"&amp;(ROW()+12*(($AN1242-1)*3+$AO1242)-ROW())/12+5),AS1242)</f>
        <v>0</v>
      </c>
      <c r="AU1242" s="62">
        <f ca="1">IF(AND(AQ1242+AS1242&gt;0,AR1242+AT1242&gt;0),COUNTIF(AU$6:AU1241,"&gt;0")+1,0)</f>
        <v>0</v>
      </c>
    </row>
    <row r="1243" spans="40:47">
      <c r="AN1243" s="62">
        <v>35</v>
      </c>
      <c r="AO1243" s="62">
        <v>2</v>
      </c>
      <c r="AP1243" s="62">
        <v>2</v>
      </c>
      <c r="AQ1243" s="64">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62">
        <f ca="1">COUNTIF(INDIRECT("H"&amp;(ROW()+12*(($AN1243-1)*3+$AO1243)-ROW())/12+5):INDIRECT("S"&amp;(ROW()+12*(($AN1243-1)*3+$AO1243)-ROW())/12+5),AQ1243)</f>
        <v>0</v>
      </c>
      <c r="AS1243" s="64">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62">
        <f ca="1">COUNTIF(INDIRECT("U"&amp;(ROW()+12*(($AN1243-1)*3+$AO1243)-ROW())/12+5):INDIRECT("AF"&amp;(ROW()+12*(($AN1243-1)*3+$AO1243)-ROW())/12+5),AS1243)</f>
        <v>0</v>
      </c>
      <c r="AU1243" s="62">
        <f ca="1">IF(AND(AQ1243+AS1243&gt;0,AR1243+AT1243&gt;0),COUNTIF(AU$6:AU1242,"&gt;0")+1,0)</f>
        <v>0</v>
      </c>
    </row>
    <row r="1244" spans="40:47">
      <c r="AN1244" s="62">
        <v>35</v>
      </c>
      <c r="AO1244" s="62">
        <v>2</v>
      </c>
      <c r="AP1244" s="62">
        <v>3</v>
      </c>
      <c r="AQ1244" s="64">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62">
        <f ca="1">COUNTIF(INDIRECT("H"&amp;(ROW()+12*(($AN1244-1)*3+$AO1244)-ROW())/12+5):INDIRECT("S"&amp;(ROW()+12*(($AN1244-1)*3+$AO1244)-ROW())/12+5),AQ1244)</f>
        <v>0</v>
      </c>
      <c r="AS1244" s="64">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62">
        <f ca="1">COUNTIF(INDIRECT("U"&amp;(ROW()+12*(($AN1244-1)*3+$AO1244)-ROW())/12+5):INDIRECT("AF"&amp;(ROW()+12*(($AN1244-1)*3+$AO1244)-ROW())/12+5),AS1244)</f>
        <v>0</v>
      </c>
      <c r="AU1244" s="62">
        <f ca="1">IF(AND(AQ1244+AS1244&gt;0,AR1244+AT1244&gt;0),COUNTIF(AU$6:AU1243,"&gt;0")+1,0)</f>
        <v>0</v>
      </c>
    </row>
    <row r="1245" spans="40:47">
      <c r="AN1245" s="62">
        <v>35</v>
      </c>
      <c r="AO1245" s="62">
        <v>2</v>
      </c>
      <c r="AP1245" s="62">
        <v>4</v>
      </c>
      <c r="AQ1245" s="64">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62">
        <f ca="1">COUNTIF(INDIRECT("H"&amp;(ROW()+12*(($AN1245-1)*3+$AO1245)-ROW())/12+5):INDIRECT("S"&amp;(ROW()+12*(($AN1245-1)*3+$AO1245)-ROW())/12+5),AQ1245)</f>
        <v>0</v>
      </c>
      <c r="AS1245" s="64">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62">
        <f ca="1">COUNTIF(INDIRECT("U"&amp;(ROW()+12*(($AN1245-1)*3+$AO1245)-ROW())/12+5):INDIRECT("AF"&amp;(ROW()+12*(($AN1245-1)*3+$AO1245)-ROW())/12+5),AS1245)</f>
        <v>0</v>
      </c>
      <c r="AU1245" s="62">
        <f ca="1">IF(AND(AQ1245+AS1245&gt;0,AR1245+AT1245&gt;0),COUNTIF(AU$6:AU1244,"&gt;0")+1,0)</f>
        <v>0</v>
      </c>
    </row>
    <row r="1246" spans="40:47">
      <c r="AN1246" s="62">
        <v>35</v>
      </c>
      <c r="AO1246" s="62">
        <v>2</v>
      </c>
      <c r="AP1246" s="62">
        <v>5</v>
      </c>
      <c r="AQ1246" s="64">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62">
        <f ca="1">COUNTIF(INDIRECT("H"&amp;(ROW()+12*(($AN1246-1)*3+$AO1246)-ROW())/12+5):INDIRECT("S"&amp;(ROW()+12*(($AN1246-1)*3+$AO1246)-ROW())/12+5),AQ1246)</f>
        <v>0</v>
      </c>
      <c r="AS1246" s="64">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62">
        <f ca="1">COUNTIF(INDIRECT("U"&amp;(ROW()+12*(($AN1246-1)*3+$AO1246)-ROW())/12+5):INDIRECT("AF"&amp;(ROW()+12*(($AN1246-1)*3+$AO1246)-ROW())/12+5),AS1246)</f>
        <v>0</v>
      </c>
      <c r="AU1246" s="62">
        <f ca="1">IF(AND(AQ1246+AS1246&gt;0,AR1246+AT1246&gt;0),COUNTIF(AU$6:AU1245,"&gt;0")+1,0)</f>
        <v>0</v>
      </c>
    </row>
    <row r="1247" spans="40:47">
      <c r="AN1247" s="62">
        <v>35</v>
      </c>
      <c r="AO1247" s="62">
        <v>2</v>
      </c>
      <c r="AP1247" s="62">
        <v>6</v>
      </c>
      <c r="AQ1247" s="64">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62">
        <f ca="1">COUNTIF(INDIRECT("H"&amp;(ROW()+12*(($AN1247-1)*3+$AO1247)-ROW())/12+5):INDIRECT("S"&amp;(ROW()+12*(($AN1247-1)*3+$AO1247)-ROW())/12+5),AQ1247)</f>
        <v>0</v>
      </c>
      <c r="AS1247" s="64">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62">
        <f ca="1">COUNTIF(INDIRECT("U"&amp;(ROW()+12*(($AN1247-1)*3+$AO1247)-ROW())/12+5):INDIRECT("AF"&amp;(ROW()+12*(($AN1247-1)*3+$AO1247)-ROW())/12+5),AS1247)</f>
        <v>0</v>
      </c>
      <c r="AU1247" s="62">
        <f ca="1">IF(AND(AQ1247+AS1247&gt;0,AR1247+AT1247&gt;0),COUNTIF(AU$6:AU1246,"&gt;0")+1,0)</f>
        <v>0</v>
      </c>
    </row>
    <row r="1248" spans="40:47">
      <c r="AN1248" s="62">
        <v>35</v>
      </c>
      <c r="AO1248" s="62">
        <v>2</v>
      </c>
      <c r="AP1248" s="62">
        <v>7</v>
      </c>
      <c r="AQ1248" s="64">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62">
        <f ca="1">COUNTIF(INDIRECT("H"&amp;(ROW()+12*(($AN1248-1)*3+$AO1248)-ROW())/12+5):INDIRECT("S"&amp;(ROW()+12*(($AN1248-1)*3+$AO1248)-ROW())/12+5),AQ1248)</f>
        <v>0</v>
      </c>
      <c r="AS1248" s="64">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62">
        <f ca="1">COUNTIF(INDIRECT("U"&amp;(ROW()+12*(($AN1248-1)*3+$AO1248)-ROW())/12+5):INDIRECT("AF"&amp;(ROW()+12*(($AN1248-1)*3+$AO1248)-ROW())/12+5),AS1248)</f>
        <v>0</v>
      </c>
      <c r="AU1248" s="62">
        <f ca="1">IF(AND(AQ1248+AS1248&gt;0,AR1248+AT1248&gt;0),COUNTIF(AU$6:AU1247,"&gt;0")+1,0)</f>
        <v>0</v>
      </c>
    </row>
    <row r="1249" spans="40:47">
      <c r="AN1249" s="62">
        <v>35</v>
      </c>
      <c r="AO1249" s="62">
        <v>2</v>
      </c>
      <c r="AP1249" s="62">
        <v>8</v>
      </c>
      <c r="AQ1249" s="64">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62">
        <f ca="1">COUNTIF(INDIRECT("H"&amp;(ROW()+12*(($AN1249-1)*3+$AO1249)-ROW())/12+5):INDIRECT("S"&amp;(ROW()+12*(($AN1249-1)*3+$AO1249)-ROW())/12+5),AQ1249)</f>
        <v>0</v>
      </c>
      <c r="AS1249" s="64">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62">
        <f ca="1">COUNTIF(INDIRECT("U"&amp;(ROW()+12*(($AN1249-1)*3+$AO1249)-ROW())/12+5):INDIRECT("AF"&amp;(ROW()+12*(($AN1249-1)*3+$AO1249)-ROW())/12+5),AS1249)</f>
        <v>0</v>
      </c>
      <c r="AU1249" s="62">
        <f ca="1">IF(AND(AQ1249+AS1249&gt;0,AR1249+AT1249&gt;0),COUNTIF(AU$6:AU1248,"&gt;0")+1,0)</f>
        <v>0</v>
      </c>
    </row>
    <row r="1250" spans="40:47">
      <c r="AN1250" s="62">
        <v>35</v>
      </c>
      <c r="AO1250" s="62">
        <v>2</v>
      </c>
      <c r="AP1250" s="62">
        <v>9</v>
      </c>
      <c r="AQ1250" s="64">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62">
        <f ca="1">COUNTIF(INDIRECT("H"&amp;(ROW()+12*(($AN1250-1)*3+$AO1250)-ROW())/12+5):INDIRECT("S"&amp;(ROW()+12*(($AN1250-1)*3+$AO1250)-ROW())/12+5),AQ1250)</f>
        <v>0</v>
      </c>
      <c r="AS1250" s="64">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62">
        <f ca="1">COUNTIF(INDIRECT("U"&amp;(ROW()+12*(($AN1250-1)*3+$AO1250)-ROW())/12+5):INDIRECT("AF"&amp;(ROW()+12*(($AN1250-1)*3+$AO1250)-ROW())/12+5),AS1250)</f>
        <v>0</v>
      </c>
      <c r="AU1250" s="62">
        <f ca="1">IF(AND(AQ1250+AS1250&gt;0,AR1250+AT1250&gt;0),COUNTIF(AU$6:AU1249,"&gt;0")+1,0)</f>
        <v>0</v>
      </c>
    </row>
    <row r="1251" spans="40:47">
      <c r="AN1251" s="62">
        <v>35</v>
      </c>
      <c r="AO1251" s="62">
        <v>2</v>
      </c>
      <c r="AP1251" s="62">
        <v>10</v>
      </c>
      <c r="AQ1251" s="64">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62">
        <f ca="1">COUNTIF(INDIRECT("H"&amp;(ROW()+12*(($AN1251-1)*3+$AO1251)-ROW())/12+5):INDIRECT("S"&amp;(ROW()+12*(($AN1251-1)*3+$AO1251)-ROW())/12+5),AQ1251)</f>
        <v>0</v>
      </c>
      <c r="AS1251" s="64">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62">
        <f ca="1">COUNTIF(INDIRECT("U"&amp;(ROW()+12*(($AN1251-1)*3+$AO1251)-ROW())/12+5):INDIRECT("AF"&amp;(ROW()+12*(($AN1251-1)*3+$AO1251)-ROW())/12+5),AS1251)</f>
        <v>0</v>
      </c>
      <c r="AU1251" s="62">
        <f ca="1">IF(AND(AQ1251+AS1251&gt;0,AR1251+AT1251&gt;0),COUNTIF(AU$6:AU1250,"&gt;0")+1,0)</f>
        <v>0</v>
      </c>
    </row>
    <row r="1252" spans="40:47">
      <c r="AN1252" s="62">
        <v>35</v>
      </c>
      <c r="AO1252" s="62">
        <v>2</v>
      </c>
      <c r="AP1252" s="62">
        <v>11</v>
      </c>
      <c r="AQ1252" s="64">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62">
        <f ca="1">COUNTIF(INDIRECT("H"&amp;(ROW()+12*(($AN1252-1)*3+$AO1252)-ROW())/12+5):INDIRECT("S"&amp;(ROW()+12*(($AN1252-1)*3+$AO1252)-ROW())/12+5),AQ1252)</f>
        <v>0</v>
      </c>
      <c r="AS1252" s="64">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62">
        <f ca="1">COUNTIF(INDIRECT("U"&amp;(ROW()+12*(($AN1252-1)*3+$AO1252)-ROW())/12+5):INDIRECT("AF"&amp;(ROW()+12*(($AN1252-1)*3+$AO1252)-ROW())/12+5),AS1252)</f>
        <v>0</v>
      </c>
      <c r="AU1252" s="62">
        <f ca="1">IF(AND(AQ1252+AS1252&gt;0,AR1252+AT1252&gt;0),COUNTIF(AU$6:AU1251,"&gt;0")+1,0)</f>
        <v>0</v>
      </c>
    </row>
    <row r="1253" spans="40:47">
      <c r="AN1253" s="62">
        <v>35</v>
      </c>
      <c r="AO1253" s="62">
        <v>2</v>
      </c>
      <c r="AP1253" s="62">
        <v>12</v>
      </c>
      <c r="AQ1253" s="64">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62">
        <f ca="1">COUNTIF(INDIRECT("H"&amp;(ROW()+12*(($AN1253-1)*3+$AO1253)-ROW())/12+5):INDIRECT("S"&amp;(ROW()+12*(($AN1253-1)*3+$AO1253)-ROW())/12+5),AQ1253)</f>
        <v>0</v>
      </c>
      <c r="AS1253" s="64">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62">
        <f ca="1">COUNTIF(INDIRECT("U"&amp;(ROW()+12*(($AN1253-1)*3+$AO1253)-ROW())/12+5):INDIRECT("AF"&amp;(ROW()+12*(($AN1253-1)*3+$AO1253)-ROW())/12+5),AS1253)</f>
        <v>0</v>
      </c>
      <c r="AU1253" s="62">
        <f ca="1">IF(AND(AQ1253+AS1253&gt;0,AR1253+AT1253&gt;0),COUNTIF(AU$6:AU1252,"&gt;0")+1,0)</f>
        <v>0</v>
      </c>
    </row>
    <row r="1254" spans="40:47">
      <c r="AN1254" s="62">
        <v>35</v>
      </c>
      <c r="AO1254" s="62">
        <v>3</v>
      </c>
      <c r="AP1254" s="62">
        <v>1</v>
      </c>
      <c r="AQ1254" s="64">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62">
        <f ca="1">COUNTIF(INDIRECT("H"&amp;(ROW()+12*(($AN1254-1)*3+$AO1254)-ROW())/12+5):INDIRECT("S"&amp;(ROW()+12*(($AN1254-1)*3+$AO1254)-ROW())/12+5),AQ1254)</f>
        <v>0</v>
      </c>
      <c r="AS1254" s="64">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62">
        <f ca="1">COUNTIF(INDIRECT("U"&amp;(ROW()+12*(($AN1254-1)*3+$AO1254)-ROW())/12+5):INDIRECT("AF"&amp;(ROW()+12*(($AN1254-1)*3+$AO1254)-ROW())/12+5),AS1254)</f>
        <v>0</v>
      </c>
      <c r="AU1254" s="62">
        <f ca="1">IF(AND(AQ1254+AS1254&gt;0,AR1254+AT1254&gt;0),COUNTIF(AU$6:AU1253,"&gt;0")+1,0)</f>
        <v>0</v>
      </c>
    </row>
    <row r="1255" spans="40:47">
      <c r="AN1255" s="62">
        <v>35</v>
      </c>
      <c r="AO1255" s="62">
        <v>3</v>
      </c>
      <c r="AP1255" s="62">
        <v>2</v>
      </c>
      <c r="AQ1255" s="64">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62">
        <f ca="1">COUNTIF(INDIRECT("H"&amp;(ROW()+12*(($AN1255-1)*3+$AO1255)-ROW())/12+5):INDIRECT("S"&amp;(ROW()+12*(($AN1255-1)*3+$AO1255)-ROW())/12+5),AQ1255)</f>
        <v>0</v>
      </c>
      <c r="AS1255" s="64">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62">
        <f ca="1">COUNTIF(INDIRECT("U"&amp;(ROW()+12*(($AN1255-1)*3+$AO1255)-ROW())/12+5):INDIRECT("AF"&amp;(ROW()+12*(($AN1255-1)*3+$AO1255)-ROW())/12+5),AS1255)</f>
        <v>0</v>
      </c>
      <c r="AU1255" s="62">
        <f ca="1">IF(AND(AQ1255+AS1255&gt;0,AR1255+AT1255&gt;0),COUNTIF(AU$6:AU1254,"&gt;0")+1,0)</f>
        <v>0</v>
      </c>
    </row>
    <row r="1256" spans="40:47">
      <c r="AN1256" s="62">
        <v>35</v>
      </c>
      <c r="AO1256" s="62">
        <v>3</v>
      </c>
      <c r="AP1256" s="62">
        <v>3</v>
      </c>
      <c r="AQ1256" s="64">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62">
        <f ca="1">COUNTIF(INDIRECT("H"&amp;(ROW()+12*(($AN1256-1)*3+$AO1256)-ROW())/12+5):INDIRECT("S"&amp;(ROW()+12*(($AN1256-1)*3+$AO1256)-ROW())/12+5),AQ1256)</f>
        <v>0</v>
      </c>
      <c r="AS1256" s="64">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62">
        <f ca="1">COUNTIF(INDIRECT("U"&amp;(ROW()+12*(($AN1256-1)*3+$AO1256)-ROW())/12+5):INDIRECT("AF"&amp;(ROW()+12*(($AN1256-1)*3+$AO1256)-ROW())/12+5),AS1256)</f>
        <v>0</v>
      </c>
      <c r="AU1256" s="62">
        <f ca="1">IF(AND(AQ1256+AS1256&gt;0,AR1256+AT1256&gt;0),COUNTIF(AU$6:AU1255,"&gt;0")+1,0)</f>
        <v>0</v>
      </c>
    </row>
    <row r="1257" spans="40:47">
      <c r="AN1257" s="62">
        <v>35</v>
      </c>
      <c r="AO1257" s="62">
        <v>3</v>
      </c>
      <c r="AP1257" s="62">
        <v>4</v>
      </c>
      <c r="AQ1257" s="64">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62">
        <f ca="1">COUNTIF(INDIRECT("H"&amp;(ROW()+12*(($AN1257-1)*3+$AO1257)-ROW())/12+5):INDIRECT("S"&amp;(ROW()+12*(($AN1257-1)*3+$AO1257)-ROW())/12+5),AQ1257)</f>
        <v>0</v>
      </c>
      <c r="AS1257" s="64">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62">
        <f ca="1">COUNTIF(INDIRECT("U"&amp;(ROW()+12*(($AN1257-1)*3+$AO1257)-ROW())/12+5):INDIRECT("AF"&amp;(ROW()+12*(($AN1257-1)*3+$AO1257)-ROW())/12+5),AS1257)</f>
        <v>0</v>
      </c>
      <c r="AU1257" s="62">
        <f ca="1">IF(AND(AQ1257+AS1257&gt;0,AR1257+AT1257&gt;0),COUNTIF(AU$6:AU1256,"&gt;0")+1,0)</f>
        <v>0</v>
      </c>
    </row>
    <row r="1258" spans="40:47">
      <c r="AN1258" s="62">
        <v>35</v>
      </c>
      <c r="AO1258" s="62">
        <v>3</v>
      </c>
      <c r="AP1258" s="62">
        <v>5</v>
      </c>
      <c r="AQ1258" s="64">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62">
        <f ca="1">COUNTIF(INDIRECT("H"&amp;(ROW()+12*(($AN1258-1)*3+$AO1258)-ROW())/12+5):INDIRECT("S"&amp;(ROW()+12*(($AN1258-1)*3+$AO1258)-ROW())/12+5),AQ1258)</f>
        <v>0</v>
      </c>
      <c r="AS1258" s="64">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62">
        <f ca="1">COUNTIF(INDIRECT("U"&amp;(ROW()+12*(($AN1258-1)*3+$AO1258)-ROW())/12+5):INDIRECT("AF"&amp;(ROW()+12*(($AN1258-1)*3+$AO1258)-ROW())/12+5),AS1258)</f>
        <v>0</v>
      </c>
      <c r="AU1258" s="62">
        <f ca="1">IF(AND(AQ1258+AS1258&gt;0,AR1258+AT1258&gt;0),COUNTIF(AU$6:AU1257,"&gt;0")+1,0)</f>
        <v>0</v>
      </c>
    </row>
    <row r="1259" spans="40:47">
      <c r="AN1259" s="62">
        <v>35</v>
      </c>
      <c r="AO1259" s="62">
        <v>3</v>
      </c>
      <c r="AP1259" s="62">
        <v>6</v>
      </c>
      <c r="AQ1259" s="64">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62">
        <f ca="1">COUNTIF(INDIRECT("H"&amp;(ROW()+12*(($AN1259-1)*3+$AO1259)-ROW())/12+5):INDIRECT("S"&amp;(ROW()+12*(($AN1259-1)*3+$AO1259)-ROW())/12+5),AQ1259)</f>
        <v>0</v>
      </c>
      <c r="AS1259" s="64">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62">
        <f ca="1">COUNTIF(INDIRECT("U"&amp;(ROW()+12*(($AN1259-1)*3+$AO1259)-ROW())/12+5):INDIRECT("AF"&amp;(ROW()+12*(($AN1259-1)*3+$AO1259)-ROW())/12+5),AS1259)</f>
        <v>0</v>
      </c>
      <c r="AU1259" s="62">
        <f ca="1">IF(AND(AQ1259+AS1259&gt;0,AR1259+AT1259&gt;0),COUNTIF(AU$6:AU1258,"&gt;0")+1,0)</f>
        <v>0</v>
      </c>
    </row>
    <row r="1260" spans="40:47">
      <c r="AN1260" s="62">
        <v>35</v>
      </c>
      <c r="AO1260" s="62">
        <v>3</v>
      </c>
      <c r="AP1260" s="62">
        <v>7</v>
      </c>
      <c r="AQ1260" s="64">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62">
        <f ca="1">COUNTIF(INDIRECT("H"&amp;(ROW()+12*(($AN1260-1)*3+$AO1260)-ROW())/12+5):INDIRECT("S"&amp;(ROW()+12*(($AN1260-1)*3+$AO1260)-ROW())/12+5),AQ1260)</f>
        <v>0</v>
      </c>
      <c r="AS1260" s="64">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62">
        <f ca="1">COUNTIF(INDIRECT("U"&amp;(ROW()+12*(($AN1260-1)*3+$AO1260)-ROW())/12+5):INDIRECT("AF"&amp;(ROW()+12*(($AN1260-1)*3+$AO1260)-ROW())/12+5),AS1260)</f>
        <v>0</v>
      </c>
      <c r="AU1260" s="62">
        <f ca="1">IF(AND(AQ1260+AS1260&gt;0,AR1260+AT1260&gt;0),COUNTIF(AU$6:AU1259,"&gt;0")+1,0)</f>
        <v>0</v>
      </c>
    </row>
    <row r="1261" spans="40:47">
      <c r="AN1261" s="62">
        <v>35</v>
      </c>
      <c r="AO1261" s="62">
        <v>3</v>
      </c>
      <c r="AP1261" s="62">
        <v>8</v>
      </c>
      <c r="AQ1261" s="64">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62">
        <f ca="1">COUNTIF(INDIRECT("H"&amp;(ROW()+12*(($AN1261-1)*3+$AO1261)-ROW())/12+5):INDIRECT("S"&amp;(ROW()+12*(($AN1261-1)*3+$AO1261)-ROW())/12+5),AQ1261)</f>
        <v>0</v>
      </c>
      <c r="AS1261" s="64">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62">
        <f ca="1">COUNTIF(INDIRECT("U"&amp;(ROW()+12*(($AN1261-1)*3+$AO1261)-ROW())/12+5):INDIRECT("AF"&amp;(ROW()+12*(($AN1261-1)*3+$AO1261)-ROW())/12+5),AS1261)</f>
        <v>0</v>
      </c>
      <c r="AU1261" s="62">
        <f ca="1">IF(AND(AQ1261+AS1261&gt;0,AR1261+AT1261&gt;0),COUNTIF(AU$6:AU1260,"&gt;0")+1,0)</f>
        <v>0</v>
      </c>
    </row>
    <row r="1262" spans="40:47">
      <c r="AN1262" s="62">
        <v>35</v>
      </c>
      <c r="AO1262" s="62">
        <v>3</v>
      </c>
      <c r="AP1262" s="62">
        <v>9</v>
      </c>
      <c r="AQ1262" s="64">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62">
        <f ca="1">COUNTIF(INDIRECT("H"&amp;(ROW()+12*(($AN1262-1)*3+$AO1262)-ROW())/12+5):INDIRECT("S"&amp;(ROW()+12*(($AN1262-1)*3+$AO1262)-ROW())/12+5),AQ1262)</f>
        <v>0</v>
      </c>
      <c r="AS1262" s="64">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62">
        <f ca="1">COUNTIF(INDIRECT("U"&amp;(ROW()+12*(($AN1262-1)*3+$AO1262)-ROW())/12+5):INDIRECT("AF"&amp;(ROW()+12*(($AN1262-1)*3+$AO1262)-ROW())/12+5),AS1262)</f>
        <v>0</v>
      </c>
      <c r="AU1262" s="62">
        <f ca="1">IF(AND(AQ1262+AS1262&gt;0,AR1262+AT1262&gt;0),COUNTIF(AU$6:AU1261,"&gt;0")+1,0)</f>
        <v>0</v>
      </c>
    </row>
    <row r="1263" spans="40:47">
      <c r="AN1263" s="62">
        <v>35</v>
      </c>
      <c r="AO1263" s="62">
        <v>3</v>
      </c>
      <c r="AP1263" s="62">
        <v>10</v>
      </c>
      <c r="AQ1263" s="64">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62">
        <f ca="1">COUNTIF(INDIRECT("H"&amp;(ROW()+12*(($AN1263-1)*3+$AO1263)-ROW())/12+5):INDIRECT("S"&amp;(ROW()+12*(($AN1263-1)*3+$AO1263)-ROW())/12+5),AQ1263)</f>
        <v>0</v>
      </c>
      <c r="AS1263" s="64">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62">
        <f ca="1">COUNTIF(INDIRECT("U"&amp;(ROW()+12*(($AN1263-1)*3+$AO1263)-ROW())/12+5):INDIRECT("AF"&amp;(ROW()+12*(($AN1263-1)*3+$AO1263)-ROW())/12+5),AS1263)</f>
        <v>0</v>
      </c>
      <c r="AU1263" s="62">
        <f ca="1">IF(AND(AQ1263+AS1263&gt;0,AR1263+AT1263&gt;0),COUNTIF(AU$6:AU1262,"&gt;0")+1,0)</f>
        <v>0</v>
      </c>
    </row>
    <row r="1264" spans="40:47">
      <c r="AN1264" s="62">
        <v>35</v>
      </c>
      <c r="AO1264" s="62">
        <v>3</v>
      </c>
      <c r="AP1264" s="62">
        <v>11</v>
      </c>
      <c r="AQ1264" s="64">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62">
        <f ca="1">COUNTIF(INDIRECT("H"&amp;(ROW()+12*(($AN1264-1)*3+$AO1264)-ROW())/12+5):INDIRECT("S"&amp;(ROW()+12*(($AN1264-1)*3+$AO1264)-ROW())/12+5),AQ1264)</f>
        <v>0</v>
      </c>
      <c r="AS1264" s="64">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62">
        <f ca="1">COUNTIF(INDIRECT("U"&amp;(ROW()+12*(($AN1264-1)*3+$AO1264)-ROW())/12+5):INDIRECT("AF"&amp;(ROW()+12*(($AN1264-1)*3+$AO1264)-ROW())/12+5),AS1264)</f>
        <v>0</v>
      </c>
      <c r="AU1264" s="62">
        <f ca="1">IF(AND(AQ1264+AS1264&gt;0,AR1264+AT1264&gt;0),COUNTIF(AU$6:AU1263,"&gt;0")+1,0)</f>
        <v>0</v>
      </c>
    </row>
    <row r="1265" spans="40:47">
      <c r="AN1265" s="62">
        <v>35</v>
      </c>
      <c r="AO1265" s="62">
        <v>3</v>
      </c>
      <c r="AP1265" s="62">
        <v>12</v>
      </c>
      <c r="AQ1265" s="64">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62">
        <f ca="1">COUNTIF(INDIRECT("H"&amp;(ROW()+12*(($AN1265-1)*3+$AO1265)-ROW())/12+5):INDIRECT("S"&amp;(ROW()+12*(($AN1265-1)*3+$AO1265)-ROW())/12+5),AQ1265)</f>
        <v>0</v>
      </c>
      <c r="AS1265" s="64">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62">
        <f ca="1">COUNTIF(INDIRECT("U"&amp;(ROW()+12*(($AN1265-1)*3+$AO1265)-ROW())/12+5):INDIRECT("AF"&amp;(ROW()+12*(($AN1265-1)*3+$AO1265)-ROW())/12+5),AS1265)</f>
        <v>0</v>
      </c>
      <c r="AU1265" s="62">
        <f ca="1">IF(AND(AQ1265+AS1265&gt;0,AR1265+AT1265&gt;0),COUNTIF(AU$6:AU1264,"&gt;0")+1,0)</f>
        <v>0</v>
      </c>
    </row>
    <row r="1266" spans="40:47">
      <c r="AN1266" s="62">
        <v>36</v>
      </c>
      <c r="AO1266" s="62">
        <v>1</v>
      </c>
      <c r="AP1266" s="62">
        <v>1</v>
      </c>
      <c r="AQ1266" s="64">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62">
        <f ca="1">COUNTIF(INDIRECT("H"&amp;(ROW()+12*(($AN1266-1)*3+$AO1266)-ROW())/12+5):INDIRECT("S"&amp;(ROW()+12*(($AN1266-1)*3+$AO1266)-ROW())/12+5),AQ1266)</f>
        <v>0</v>
      </c>
      <c r="AS1266" s="64">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62">
        <f ca="1">COUNTIF(INDIRECT("U"&amp;(ROW()+12*(($AN1266-1)*3+$AO1266)-ROW())/12+5):INDIRECT("AF"&amp;(ROW()+12*(($AN1266-1)*3+$AO1266)-ROW())/12+5),AS1266)</f>
        <v>0</v>
      </c>
      <c r="AU1266" s="62">
        <f ca="1">IF(AND(AQ1266+AS1266&gt;0,AR1266+AT1266&gt;0),COUNTIF(AU$6:AU1265,"&gt;0")+1,0)</f>
        <v>0</v>
      </c>
    </row>
    <row r="1267" spans="40:47">
      <c r="AN1267" s="62">
        <v>36</v>
      </c>
      <c r="AO1267" s="62">
        <v>1</v>
      </c>
      <c r="AP1267" s="62">
        <v>2</v>
      </c>
      <c r="AQ1267" s="64">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62">
        <f ca="1">COUNTIF(INDIRECT("H"&amp;(ROW()+12*(($AN1267-1)*3+$AO1267)-ROW())/12+5):INDIRECT("S"&amp;(ROW()+12*(($AN1267-1)*3+$AO1267)-ROW())/12+5),AQ1267)</f>
        <v>0</v>
      </c>
      <c r="AS1267" s="64">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62">
        <f ca="1">COUNTIF(INDIRECT("U"&amp;(ROW()+12*(($AN1267-1)*3+$AO1267)-ROW())/12+5):INDIRECT("AF"&amp;(ROW()+12*(($AN1267-1)*3+$AO1267)-ROW())/12+5),AS1267)</f>
        <v>0</v>
      </c>
      <c r="AU1267" s="62">
        <f ca="1">IF(AND(AQ1267+AS1267&gt;0,AR1267+AT1267&gt;0),COUNTIF(AU$6:AU1266,"&gt;0")+1,0)</f>
        <v>0</v>
      </c>
    </row>
    <row r="1268" spans="40:47">
      <c r="AN1268" s="62">
        <v>36</v>
      </c>
      <c r="AO1268" s="62">
        <v>1</v>
      </c>
      <c r="AP1268" s="62">
        <v>3</v>
      </c>
      <c r="AQ1268" s="64">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62">
        <f ca="1">COUNTIF(INDIRECT("H"&amp;(ROW()+12*(($AN1268-1)*3+$AO1268)-ROW())/12+5):INDIRECT("S"&amp;(ROW()+12*(($AN1268-1)*3+$AO1268)-ROW())/12+5),AQ1268)</f>
        <v>0</v>
      </c>
      <c r="AS1268" s="64">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62">
        <f ca="1">COUNTIF(INDIRECT("U"&amp;(ROW()+12*(($AN1268-1)*3+$AO1268)-ROW())/12+5):INDIRECT("AF"&amp;(ROW()+12*(($AN1268-1)*3+$AO1268)-ROW())/12+5),AS1268)</f>
        <v>0</v>
      </c>
      <c r="AU1268" s="62">
        <f ca="1">IF(AND(AQ1268+AS1268&gt;0,AR1268+AT1268&gt;0),COUNTIF(AU$6:AU1267,"&gt;0")+1,0)</f>
        <v>0</v>
      </c>
    </row>
    <row r="1269" spans="40:47">
      <c r="AN1269" s="62">
        <v>36</v>
      </c>
      <c r="AO1269" s="62">
        <v>1</v>
      </c>
      <c r="AP1269" s="62">
        <v>4</v>
      </c>
      <c r="AQ1269" s="64">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62">
        <f ca="1">COUNTIF(INDIRECT("H"&amp;(ROW()+12*(($AN1269-1)*3+$AO1269)-ROW())/12+5):INDIRECT("S"&amp;(ROW()+12*(($AN1269-1)*3+$AO1269)-ROW())/12+5),AQ1269)</f>
        <v>0</v>
      </c>
      <c r="AS1269" s="64">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62">
        <f ca="1">COUNTIF(INDIRECT("U"&amp;(ROW()+12*(($AN1269-1)*3+$AO1269)-ROW())/12+5):INDIRECT("AF"&amp;(ROW()+12*(($AN1269-1)*3+$AO1269)-ROW())/12+5),AS1269)</f>
        <v>0</v>
      </c>
      <c r="AU1269" s="62">
        <f ca="1">IF(AND(AQ1269+AS1269&gt;0,AR1269+AT1269&gt;0),COUNTIF(AU$6:AU1268,"&gt;0")+1,0)</f>
        <v>0</v>
      </c>
    </row>
    <row r="1270" spans="40:47">
      <c r="AN1270" s="62">
        <v>36</v>
      </c>
      <c r="AO1270" s="62">
        <v>1</v>
      </c>
      <c r="AP1270" s="62">
        <v>5</v>
      </c>
      <c r="AQ1270" s="64">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62">
        <f ca="1">COUNTIF(INDIRECT("H"&amp;(ROW()+12*(($AN1270-1)*3+$AO1270)-ROW())/12+5):INDIRECT("S"&amp;(ROW()+12*(($AN1270-1)*3+$AO1270)-ROW())/12+5),AQ1270)</f>
        <v>0</v>
      </c>
      <c r="AS1270" s="64">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62">
        <f ca="1">COUNTIF(INDIRECT("U"&amp;(ROW()+12*(($AN1270-1)*3+$AO1270)-ROW())/12+5):INDIRECT("AF"&amp;(ROW()+12*(($AN1270-1)*3+$AO1270)-ROW())/12+5),AS1270)</f>
        <v>0</v>
      </c>
      <c r="AU1270" s="62">
        <f ca="1">IF(AND(AQ1270+AS1270&gt;0,AR1270+AT1270&gt;0),COUNTIF(AU$6:AU1269,"&gt;0")+1,0)</f>
        <v>0</v>
      </c>
    </row>
    <row r="1271" spans="40:47">
      <c r="AN1271" s="62">
        <v>36</v>
      </c>
      <c r="AO1271" s="62">
        <v>1</v>
      </c>
      <c r="AP1271" s="62">
        <v>6</v>
      </c>
      <c r="AQ1271" s="64">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62">
        <f ca="1">COUNTIF(INDIRECT("H"&amp;(ROW()+12*(($AN1271-1)*3+$AO1271)-ROW())/12+5):INDIRECT("S"&amp;(ROW()+12*(($AN1271-1)*3+$AO1271)-ROW())/12+5),AQ1271)</f>
        <v>0</v>
      </c>
      <c r="AS1271" s="64">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62">
        <f ca="1">COUNTIF(INDIRECT("U"&amp;(ROW()+12*(($AN1271-1)*3+$AO1271)-ROW())/12+5):INDIRECT("AF"&amp;(ROW()+12*(($AN1271-1)*3+$AO1271)-ROW())/12+5),AS1271)</f>
        <v>0</v>
      </c>
      <c r="AU1271" s="62">
        <f ca="1">IF(AND(AQ1271+AS1271&gt;0,AR1271+AT1271&gt;0),COUNTIF(AU$6:AU1270,"&gt;0")+1,0)</f>
        <v>0</v>
      </c>
    </row>
    <row r="1272" spans="40:47">
      <c r="AN1272" s="62">
        <v>36</v>
      </c>
      <c r="AO1272" s="62">
        <v>1</v>
      </c>
      <c r="AP1272" s="62">
        <v>7</v>
      </c>
      <c r="AQ1272" s="64">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62">
        <f ca="1">COUNTIF(INDIRECT("H"&amp;(ROW()+12*(($AN1272-1)*3+$AO1272)-ROW())/12+5):INDIRECT("S"&amp;(ROW()+12*(($AN1272-1)*3+$AO1272)-ROW())/12+5),AQ1272)</f>
        <v>0</v>
      </c>
      <c r="AS1272" s="64">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62">
        <f ca="1">COUNTIF(INDIRECT("U"&amp;(ROW()+12*(($AN1272-1)*3+$AO1272)-ROW())/12+5):INDIRECT("AF"&amp;(ROW()+12*(($AN1272-1)*3+$AO1272)-ROW())/12+5),AS1272)</f>
        <v>0</v>
      </c>
      <c r="AU1272" s="62">
        <f ca="1">IF(AND(AQ1272+AS1272&gt;0,AR1272+AT1272&gt;0),COUNTIF(AU$6:AU1271,"&gt;0")+1,0)</f>
        <v>0</v>
      </c>
    </row>
    <row r="1273" spans="40:47">
      <c r="AN1273" s="62">
        <v>36</v>
      </c>
      <c r="AO1273" s="62">
        <v>1</v>
      </c>
      <c r="AP1273" s="62">
        <v>8</v>
      </c>
      <c r="AQ1273" s="64">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62">
        <f ca="1">COUNTIF(INDIRECT("H"&amp;(ROW()+12*(($AN1273-1)*3+$AO1273)-ROW())/12+5):INDIRECT("S"&amp;(ROW()+12*(($AN1273-1)*3+$AO1273)-ROW())/12+5),AQ1273)</f>
        <v>0</v>
      </c>
      <c r="AS1273" s="64">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62">
        <f ca="1">COUNTIF(INDIRECT("U"&amp;(ROW()+12*(($AN1273-1)*3+$AO1273)-ROW())/12+5):INDIRECT("AF"&amp;(ROW()+12*(($AN1273-1)*3+$AO1273)-ROW())/12+5),AS1273)</f>
        <v>0</v>
      </c>
      <c r="AU1273" s="62">
        <f ca="1">IF(AND(AQ1273+AS1273&gt;0,AR1273+AT1273&gt;0),COUNTIF(AU$6:AU1272,"&gt;0")+1,0)</f>
        <v>0</v>
      </c>
    </row>
    <row r="1274" spans="40:47">
      <c r="AN1274" s="62">
        <v>36</v>
      </c>
      <c r="AO1274" s="62">
        <v>1</v>
      </c>
      <c r="AP1274" s="62">
        <v>9</v>
      </c>
      <c r="AQ1274" s="64">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62">
        <f ca="1">COUNTIF(INDIRECT("H"&amp;(ROW()+12*(($AN1274-1)*3+$AO1274)-ROW())/12+5):INDIRECT("S"&amp;(ROW()+12*(($AN1274-1)*3+$AO1274)-ROW())/12+5),AQ1274)</f>
        <v>0</v>
      </c>
      <c r="AS1274" s="64">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62">
        <f ca="1">COUNTIF(INDIRECT("U"&amp;(ROW()+12*(($AN1274-1)*3+$AO1274)-ROW())/12+5):INDIRECT("AF"&amp;(ROW()+12*(($AN1274-1)*3+$AO1274)-ROW())/12+5),AS1274)</f>
        <v>0</v>
      </c>
      <c r="AU1274" s="62">
        <f ca="1">IF(AND(AQ1274+AS1274&gt;0,AR1274+AT1274&gt;0),COUNTIF(AU$6:AU1273,"&gt;0")+1,0)</f>
        <v>0</v>
      </c>
    </row>
    <row r="1275" spans="40:47">
      <c r="AN1275" s="62">
        <v>36</v>
      </c>
      <c r="AO1275" s="62">
        <v>1</v>
      </c>
      <c r="AP1275" s="62">
        <v>10</v>
      </c>
      <c r="AQ1275" s="64">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62">
        <f ca="1">COUNTIF(INDIRECT("H"&amp;(ROW()+12*(($AN1275-1)*3+$AO1275)-ROW())/12+5):INDIRECT("S"&amp;(ROW()+12*(($AN1275-1)*3+$AO1275)-ROW())/12+5),AQ1275)</f>
        <v>0</v>
      </c>
      <c r="AS1275" s="64">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62">
        <f ca="1">COUNTIF(INDIRECT("U"&amp;(ROW()+12*(($AN1275-1)*3+$AO1275)-ROW())/12+5):INDIRECT("AF"&amp;(ROW()+12*(($AN1275-1)*3+$AO1275)-ROW())/12+5),AS1275)</f>
        <v>0</v>
      </c>
      <c r="AU1275" s="62">
        <f ca="1">IF(AND(AQ1275+AS1275&gt;0,AR1275+AT1275&gt;0),COUNTIF(AU$6:AU1274,"&gt;0")+1,0)</f>
        <v>0</v>
      </c>
    </row>
    <row r="1276" spans="40:47">
      <c r="AN1276" s="62">
        <v>36</v>
      </c>
      <c r="AO1276" s="62">
        <v>1</v>
      </c>
      <c r="AP1276" s="62">
        <v>11</v>
      </c>
      <c r="AQ1276" s="64">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62">
        <f ca="1">COUNTIF(INDIRECT("H"&amp;(ROW()+12*(($AN1276-1)*3+$AO1276)-ROW())/12+5):INDIRECT("S"&amp;(ROW()+12*(($AN1276-1)*3+$AO1276)-ROW())/12+5),AQ1276)</f>
        <v>0</v>
      </c>
      <c r="AS1276" s="64">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62">
        <f ca="1">COUNTIF(INDIRECT("U"&amp;(ROW()+12*(($AN1276-1)*3+$AO1276)-ROW())/12+5):INDIRECT("AF"&amp;(ROW()+12*(($AN1276-1)*3+$AO1276)-ROW())/12+5),AS1276)</f>
        <v>0</v>
      </c>
      <c r="AU1276" s="62">
        <f ca="1">IF(AND(AQ1276+AS1276&gt;0,AR1276+AT1276&gt;0),COUNTIF(AU$6:AU1275,"&gt;0")+1,0)</f>
        <v>0</v>
      </c>
    </row>
    <row r="1277" spans="40:47">
      <c r="AN1277" s="62">
        <v>36</v>
      </c>
      <c r="AO1277" s="62">
        <v>1</v>
      </c>
      <c r="AP1277" s="62">
        <v>12</v>
      </c>
      <c r="AQ1277" s="64">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62">
        <f ca="1">COUNTIF(INDIRECT("H"&amp;(ROW()+12*(($AN1277-1)*3+$AO1277)-ROW())/12+5):INDIRECT("S"&amp;(ROW()+12*(($AN1277-1)*3+$AO1277)-ROW())/12+5),AQ1277)</f>
        <v>0</v>
      </c>
      <c r="AS1277" s="64">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62">
        <f ca="1">COUNTIF(INDIRECT("U"&amp;(ROW()+12*(($AN1277-1)*3+$AO1277)-ROW())/12+5):INDIRECT("AF"&amp;(ROW()+12*(($AN1277-1)*3+$AO1277)-ROW())/12+5),AS1277)</f>
        <v>0</v>
      </c>
      <c r="AU1277" s="62">
        <f ca="1">IF(AND(AQ1277+AS1277&gt;0,AR1277+AT1277&gt;0),COUNTIF(AU$6:AU1276,"&gt;0")+1,0)</f>
        <v>0</v>
      </c>
    </row>
    <row r="1278" spans="40:47">
      <c r="AN1278" s="62">
        <v>36</v>
      </c>
      <c r="AO1278" s="62">
        <v>2</v>
      </c>
      <c r="AP1278" s="62">
        <v>1</v>
      </c>
      <c r="AQ1278" s="64">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62">
        <f ca="1">COUNTIF(INDIRECT("H"&amp;(ROW()+12*(($AN1278-1)*3+$AO1278)-ROW())/12+5):INDIRECT("S"&amp;(ROW()+12*(($AN1278-1)*3+$AO1278)-ROW())/12+5),AQ1278)</f>
        <v>0</v>
      </c>
      <c r="AS1278" s="64">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62">
        <f ca="1">COUNTIF(INDIRECT("U"&amp;(ROW()+12*(($AN1278-1)*3+$AO1278)-ROW())/12+5):INDIRECT("AF"&amp;(ROW()+12*(($AN1278-1)*3+$AO1278)-ROW())/12+5),AS1278)</f>
        <v>0</v>
      </c>
      <c r="AU1278" s="62">
        <f ca="1">IF(AND(AQ1278+AS1278&gt;0,AR1278+AT1278&gt;0),COUNTIF(AU$6:AU1277,"&gt;0")+1,0)</f>
        <v>0</v>
      </c>
    </row>
    <row r="1279" spans="40:47">
      <c r="AN1279" s="62">
        <v>36</v>
      </c>
      <c r="AO1279" s="62">
        <v>2</v>
      </c>
      <c r="AP1279" s="62">
        <v>2</v>
      </c>
      <c r="AQ1279" s="64">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62">
        <f ca="1">COUNTIF(INDIRECT("H"&amp;(ROW()+12*(($AN1279-1)*3+$AO1279)-ROW())/12+5):INDIRECT("S"&amp;(ROW()+12*(($AN1279-1)*3+$AO1279)-ROW())/12+5),AQ1279)</f>
        <v>0</v>
      </c>
      <c r="AS1279" s="64">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62">
        <f ca="1">COUNTIF(INDIRECT("U"&amp;(ROW()+12*(($AN1279-1)*3+$AO1279)-ROW())/12+5):INDIRECT("AF"&amp;(ROW()+12*(($AN1279-1)*3+$AO1279)-ROW())/12+5),AS1279)</f>
        <v>0</v>
      </c>
      <c r="AU1279" s="62">
        <f ca="1">IF(AND(AQ1279+AS1279&gt;0,AR1279+AT1279&gt;0),COUNTIF(AU$6:AU1278,"&gt;0")+1,0)</f>
        <v>0</v>
      </c>
    </row>
    <row r="1280" spans="40:47">
      <c r="AN1280" s="62">
        <v>36</v>
      </c>
      <c r="AO1280" s="62">
        <v>2</v>
      </c>
      <c r="AP1280" s="62">
        <v>3</v>
      </c>
      <c r="AQ1280" s="64">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62">
        <f ca="1">COUNTIF(INDIRECT("H"&amp;(ROW()+12*(($AN1280-1)*3+$AO1280)-ROW())/12+5):INDIRECT("S"&amp;(ROW()+12*(($AN1280-1)*3+$AO1280)-ROW())/12+5),AQ1280)</f>
        <v>0</v>
      </c>
      <c r="AS1280" s="64">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62">
        <f ca="1">COUNTIF(INDIRECT("U"&amp;(ROW()+12*(($AN1280-1)*3+$AO1280)-ROW())/12+5):INDIRECT("AF"&amp;(ROW()+12*(($AN1280-1)*3+$AO1280)-ROW())/12+5),AS1280)</f>
        <v>0</v>
      </c>
      <c r="AU1280" s="62">
        <f ca="1">IF(AND(AQ1280+AS1280&gt;0,AR1280+AT1280&gt;0),COUNTIF(AU$6:AU1279,"&gt;0")+1,0)</f>
        <v>0</v>
      </c>
    </row>
    <row r="1281" spans="40:47">
      <c r="AN1281" s="62">
        <v>36</v>
      </c>
      <c r="AO1281" s="62">
        <v>2</v>
      </c>
      <c r="AP1281" s="62">
        <v>4</v>
      </c>
      <c r="AQ1281" s="64">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62">
        <f ca="1">COUNTIF(INDIRECT("H"&amp;(ROW()+12*(($AN1281-1)*3+$AO1281)-ROW())/12+5):INDIRECT("S"&amp;(ROW()+12*(($AN1281-1)*3+$AO1281)-ROW())/12+5),AQ1281)</f>
        <v>0</v>
      </c>
      <c r="AS1281" s="64">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62">
        <f ca="1">COUNTIF(INDIRECT("U"&amp;(ROW()+12*(($AN1281-1)*3+$AO1281)-ROW())/12+5):INDIRECT("AF"&amp;(ROW()+12*(($AN1281-1)*3+$AO1281)-ROW())/12+5),AS1281)</f>
        <v>0</v>
      </c>
      <c r="AU1281" s="62">
        <f ca="1">IF(AND(AQ1281+AS1281&gt;0,AR1281+AT1281&gt;0),COUNTIF(AU$6:AU1280,"&gt;0")+1,0)</f>
        <v>0</v>
      </c>
    </row>
    <row r="1282" spans="40:47">
      <c r="AN1282" s="62">
        <v>36</v>
      </c>
      <c r="AO1282" s="62">
        <v>2</v>
      </c>
      <c r="AP1282" s="62">
        <v>5</v>
      </c>
      <c r="AQ1282" s="64">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62">
        <f ca="1">COUNTIF(INDIRECT("H"&amp;(ROW()+12*(($AN1282-1)*3+$AO1282)-ROW())/12+5):INDIRECT("S"&amp;(ROW()+12*(($AN1282-1)*3+$AO1282)-ROW())/12+5),AQ1282)</f>
        <v>0</v>
      </c>
      <c r="AS1282" s="64">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62">
        <f ca="1">COUNTIF(INDIRECT("U"&amp;(ROW()+12*(($AN1282-1)*3+$AO1282)-ROW())/12+5):INDIRECT("AF"&amp;(ROW()+12*(($AN1282-1)*3+$AO1282)-ROW())/12+5),AS1282)</f>
        <v>0</v>
      </c>
      <c r="AU1282" s="62">
        <f ca="1">IF(AND(AQ1282+AS1282&gt;0,AR1282+AT1282&gt;0),COUNTIF(AU$6:AU1281,"&gt;0")+1,0)</f>
        <v>0</v>
      </c>
    </row>
    <row r="1283" spans="40:47">
      <c r="AN1283" s="62">
        <v>36</v>
      </c>
      <c r="AO1283" s="62">
        <v>2</v>
      </c>
      <c r="AP1283" s="62">
        <v>6</v>
      </c>
      <c r="AQ1283" s="64">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62">
        <f ca="1">COUNTIF(INDIRECT("H"&amp;(ROW()+12*(($AN1283-1)*3+$AO1283)-ROW())/12+5):INDIRECT("S"&amp;(ROW()+12*(($AN1283-1)*3+$AO1283)-ROW())/12+5),AQ1283)</f>
        <v>0</v>
      </c>
      <c r="AS1283" s="64">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62">
        <f ca="1">COUNTIF(INDIRECT("U"&amp;(ROW()+12*(($AN1283-1)*3+$AO1283)-ROW())/12+5):INDIRECT("AF"&amp;(ROW()+12*(($AN1283-1)*3+$AO1283)-ROW())/12+5),AS1283)</f>
        <v>0</v>
      </c>
      <c r="AU1283" s="62">
        <f ca="1">IF(AND(AQ1283+AS1283&gt;0,AR1283+AT1283&gt;0),COUNTIF(AU$6:AU1282,"&gt;0")+1,0)</f>
        <v>0</v>
      </c>
    </row>
    <row r="1284" spans="40:47">
      <c r="AN1284" s="62">
        <v>36</v>
      </c>
      <c r="AO1284" s="62">
        <v>2</v>
      </c>
      <c r="AP1284" s="62">
        <v>7</v>
      </c>
      <c r="AQ1284" s="64">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62">
        <f ca="1">COUNTIF(INDIRECT("H"&amp;(ROW()+12*(($AN1284-1)*3+$AO1284)-ROW())/12+5):INDIRECT("S"&amp;(ROW()+12*(($AN1284-1)*3+$AO1284)-ROW())/12+5),AQ1284)</f>
        <v>0</v>
      </c>
      <c r="AS1284" s="64">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62">
        <f ca="1">COUNTIF(INDIRECT("U"&amp;(ROW()+12*(($AN1284-1)*3+$AO1284)-ROW())/12+5):INDIRECT("AF"&amp;(ROW()+12*(($AN1284-1)*3+$AO1284)-ROW())/12+5),AS1284)</f>
        <v>0</v>
      </c>
      <c r="AU1284" s="62">
        <f ca="1">IF(AND(AQ1284+AS1284&gt;0,AR1284+AT1284&gt;0),COUNTIF(AU$6:AU1283,"&gt;0")+1,0)</f>
        <v>0</v>
      </c>
    </row>
    <row r="1285" spans="40:47">
      <c r="AN1285" s="62">
        <v>36</v>
      </c>
      <c r="AO1285" s="62">
        <v>2</v>
      </c>
      <c r="AP1285" s="62">
        <v>8</v>
      </c>
      <c r="AQ1285" s="64">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62">
        <f ca="1">COUNTIF(INDIRECT("H"&amp;(ROW()+12*(($AN1285-1)*3+$AO1285)-ROW())/12+5):INDIRECT("S"&amp;(ROW()+12*(($AN1285-1)*3+$AO1285)-ROW())/12+5),AQ1285)</f>
        <v>0</v>
      </c>
      <c r="AS1285" s="64">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62">
        <f ca="1">COUNTIF(INDIRECT("U"&amp;(ROW()+12*(($AN1285-1)*3+$AO1285)-ROW())/12+5):INDIRECT("AF"&amp;(ROW()+12*(($AN1285-1)*3+$AO1285)-ROW())/12+5),AS1285)</f>
        <v>0</v>
      </c>
      <c r="AU1285" s="62">
        <f ca="1">IF(AND(AQ1285+AS1285&gt;0,AR1285+AT1285&gt;0),COUNTIF(AU$6:AU1284,"&gt;0")+1,0)</f>
        <v>0</v>
      </c>
    </row>
    <row r="1286" spans="40:47">
      <c r="AN1286" s="62">
        <v>36</v>
      </c>
      <c r="AO1286" s="62">
        <v>2</v>
      </c>
      <c r="AP1286" s="62">
        <v>9</v>
      </c>
      <c r="AQ1286" s="64">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62">
        <f ca="1">COUNTIF(INDIRECT("H"&amp;(ROW()+12*(($AN1286-1)*3+$AO1286)-ROW())/12+5):INDIRECT("S"&amp;(ROW()+12*(($AN1286-1)*3+$AO1286)-ROW())/12+5),AQ1286)</f>
        <v>0</v>
      </c>
      <c r="AS1286" s="64">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62">
        <f ca="1">COUNTIF(INDIRECT("U"&amp;(ROW()+12*(($AN1286-1)*3+$AO1286)-ROW())/12+5):INDIRECT("AF"&amp;(ROW()+12*(($AN1286-1)*3+$AO1286)-ROW())/12+5),AS1286)</f>
        <v>0</v>
      </c>
      <c r="AU1286" s="62">
        <f ca="1">IF(AND(AQ1286+AS1286&gt;0,AR1286+AT1286&gt;0),COUNTIF(AU$6:AU1285,"&gt;0")+1,0)</f>
        <v>0</v>
      </c>
    </row>
    <row r="1287" spans="40:47">
      <c r="AN1287" s="62">
        <v>36</v>
      </c>
      <c r="AO1287" s="62">
        <v>2</v>
      </c>
      <c r="AP1287" s="62">
        <v>10</v>
      </c>
      <c r="AQ1287" s="64">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62">
        <f ca="1">COUNTIF(INDIRECT("H"&amp;(ROW()+12*(($AN1287-1)*3+$AO1287)-ROW())/12+5):INDIRECT("S"&amp;(ROW()+12*(($AN1287-1)*3+$AO1287)-ROW())/12+5),AQ1287)</f>
        <v>0</v>
      </c>
      <c r="AS1287" s="64">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62">
        <f ca="1">COUNTIF(INDIRECT("U"&amp;(ROW()+12*(($AN1287-1)*3+$AO1287)-ROW())/12+5):INDIRECT("AF"&amp;(ROW()+12*(($AN1287-1)*3+$AO1287)-ROW())/12+5),AS1287)</f>
        <v>0</v>
      </c>
      <c r="AU1287" s="62">
        <f ca="1">IF(AND(AQ1287+AS1287&gt;0,AR1287+AT1287&gt;0),COUNTIF(AU$6:AU1286,"&gt;0")+1,0)</f>
        <v>0</v>
      </c>
    </row>
    <row r="1288" spans="40:47">
      <c r="AN1288" s="62">
        <v>36</v>
      </c>
      <c r="AO1288" s="62">
        <v>2</v>
      </c>
      <c r="AP1288" s="62">
        <v>11</v>
      </c>
      <c r="AQ1288" s="64">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62">
        <f ca="1">COUNTIF(INDIRECT("H"&amp;(ROW()+12*(($AN1288-1)*3+$AO1288)-ROW())/12+5):INDIRECT("S"&amp;(ROW()+12*(($AN1288-1)*3+$AO1288)-ROW())/12+5),AQ1288)</f>
        <v>0</v>
      </c>
      <c r="AS1288" s="64">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62">
        <f ca="1">COUNTIF(INDIRECT("U"&amp;(ROW()+12*(($AN1288-1)*3+$AO1288)-ROW())/12+5):INDIRECT("AF"&amp;(ROW()+12*(($AN1288-1)*3+$AO1288)-ROW())/12+5),AS1288)</f>
        <v>0</v>
      </c>
      <c r="AU1288" s="62">
        <f ca="1">IF(AND(AQ1288+AS1288&gt;0,AR1288+AT1288&gt;0),COUNTIF(AU$6:AU1287,"&gt;0")+1,0)</f>
        <v>0</v>
      </c>
    </row>
    <row r="1289" spans="40:47">
      <c r="AN1289" s="62">
        <v>36</v>
      </c>
      <c r="AO1289" s="62">
        <v>2</v>
      </c>
      <c r="AP1289" s="62">
        <v>12</v>
      </c>
      <c r="AQ1289" s="64">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62">
        <f ca="1">COUNTIF(INDIRECT("H"&amp;(ROW()+12*(($AN1289-1)*3+$AO1289)-ROW())/12+5):INDIRECT("S"&amp;(ROW()+12*(($AN1289-1)*3+$AO1289)-ROW())/12+5),AQ1289)</f>
        <v>0</v>
      </c>
      <c r="AS1289" s="64">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62">
        <f ca="1">COUNTIF(INDIRECT("U"&amp;(ROW()+12*(($AN1289-1)*3+$AO1289)-ROW())/12+5):INDIRECT("AF"&amp;(ROW()+12*(($AN1289-1)*3+$AO1289)-ROW())/12+5),AS1289)</f>
        <v>0</v>
      </c>
      <c r="AU1289" s="62">
        <f ca="1">IF(AND(AQ1289+AS1289&gt;0,AR1289+AT1289&gt;0),COUNTIF(AU$6:AU1288,"&gt;0")+1,0)</f>
        <v>0</v>
      </c>
    </row>
    <row r="1290" spans="40:47">
      <c r="AN1290" s="62">
        <v>36</v>
      </c>
      <c r="AO1290" s="62">
        <v>3</v>
      </c>
      <c r="AP1290" s="62">
        <v>1</v>
      </c>
      <c r="AQ1290" s="64">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62">
        <f ca="1">COUNTIF(INDIRECT("H"&amp;(ROW()+12*(($AN1290-1)*3+$AO1290)-ROW())/12+5):INDIRECT("S"&amp;(ROW()+12*(($AN1290-1)*3+$AO1290)-ROW())/12+5),AQ1290)</f>
        <v>0</v>
      </c>
      <c r="AS1290" s="64">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62">
        <f ca="1">COUNTIF(INDIRECT("U"&amp;(ROW()+12*(($AN1290-1)*3+$AO1290)-ROW())/12+5):INDIRECT("AF"&amp;(ROW()+12*(($AN1290-1)*3+$AO1290)-ROW())/12+5),AS1290)</f>
        <v>0</v>
      </c>
      <c r="AU1290" s="62">
        <f ca="1">IF(AND(AQ1290+AS1290&gt;0,AR1290+AT1290&gt;0),COUNTIF(AU$6:AU1289,"&gt;0")+1,0)</f>
        <v>0</v>
      </c>
    </row>
    <row r="1291" spans="40:47">
      <c r="AN1291" s="62">
        <v>36</v>
      </c>
      <c r="AO1291" s="62">
        <v>3</v>
      </c>
      <c r="AP1291" s="62">
        <v>2</v>
      </c>
      <c r="AQ1291" s="64">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62">
        <f ca="1">COUNTIF(INDIRECT("H"&amp;(ROW()+12*(($AN1291-1)*3+$AO1291)-ROW())/12+5):INDIRECT("S"&amp;(ROW()+12*(($AN1291-1)*3+$AO1291)-ROW())/12+5),AQ1291)</f>
        <v>0</v>
      </c>
      <c r="AS1291" s="64">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62">
        <f ca="1">COUNTIF(INDIRECT("U"&amp;(ROW()+12*(($AN1291-1)*3+$AO1291)-ROW())/12+5):INDIRECT("AF"&amp;(ROW()+12*(($AN1291-1)*3+$AO1291)-ROW())/12+5),AS1291)</f>
        <v>0</v>
      </c>
      <c r="AU1291" s="62">
        <f ca="1">IF(AND(AQ1291+AS1291&gt;0,AR1291+AT1291&gt;0),COUNTIF(AU$6:AU1290,"&gt;0")+1,0)</f>
        <v>0</v>
      </c>
    </row>
    <row r="1292" spans="40:47">
      <c r="AN1292" s="62">
        <v>36</v>
      </c>
      <c r="AO1292" s="62">
        <v>3</v>
      </c>
      <c r="AP1292" s="62">
        <v>3</v>
      </c>
      <c r="AQ1292" s="64">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62">
        <f ca="1">COUNTIF(INDIRECT("H"&amp;(ROW()+12*(($AN1292-1)*3+$AO1292)-ROW())/12+5):INDIRECT("S"&amp;(ROW()+12*(($AN1292-1)*3+$AO1292)-ROW())/12+5),AQ1292)</f>
        <v>0</v>
      </c>
      <c r="AS1292" s="64">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62">
        <f ca="1">COUNTIF(INDIRECT("U"&amp;(ROW()+12*(($AN1292-1)*3+$AO1292)-ROW())/12+5):INDIRECT("AF"&amp;(ROW()+12*(($AN1292-1)*3+$AO1292)-ROW())/12+5),AS1292)</f>
        <v>0</v>
      </c>
      <c r="AU1292" s="62">
        <f ca="1">IF(AND(AQ1292+AS1292&gt;0,AR1292+AT1292&gt;0),COUNTIF(AU$6:AU1291,"&gt;0")+1,0)</f>
        <v>0</v>
      </c>
    </row>
    <row r="1293" spans="40:47">
      <c r="AN1293" s="62">
        <v>36</v>
      </c>
      <c r="AO1293" s="62">
        <v>3</v>
      </c>
      <c r="AP1293" s="62">
        <v>4</v>
      </c>
      <c r="AQ1293" s="64">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62">
        <f ca="1">COUNTIF(INDIRECT("H"&amp;(ROW()+12*(($AN1293-1)*3+$AO1293)-ROW())/12+5):INDIRECT("S"&amp;(ROW()+12*(($AN1293-1)*3+$AO1293)-ROW())/12+5),AQ1293)</f>
        <v>0</v>
      </c>
      <c r="AS1293" s="64">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62">
        <f ca="1">COUNTIF(INDIRECT("U"&amp;(ROW()+12*(($AN1293-1)*3+$AO1293)-ROW())/12+5):INDIRECT("AF"&amp;(ROW()+12*(($AN1293-1)*3+$AO1293)-ROW())/12+5),AS1293)</f>
        <v>0</v>
      </c>
      <c r="AU1293" s="62">
        <f ca="1">IF(AND(AQ1293+AS1293&gt;0,AR1293+AT1293&gt;0),COUNTIF(AU$6:AU1292,"&gt;0")+1,0)</f>
        <v>0</v>
      </c>
    </row>
    <row r="1294" spans="40:47">
      <c r="AN1294" s="62">
        <v>36</v>
      </c>
      <c r="AO1294" s="62">
        <v>3</v>
      </c>
      <c r="AP1294" s="62">
        <v>5</v>
      </c>
      <c r="AQ1294" s="64">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62">
        <f ca="1">COUNTIF(INDIRECT("H"&amp;(ROW()+12*(($AN1294-1)*3+$AO1294)-ROW())/12+5):INDIRECT("S"&amp;(ROW()+12*(($AN1294-1)*3+$AO1294)-ROW())/12+5),AQ1294)</f>
        <v>0</v>
      </c>
      <c r="AS1294" s="64">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62">
        <f ca="1">COUNTIF(INDIRECT("U"&amp;(ROW()+12*(($AN1294-1)*3+$AO1294)-ROW())/12+5):INDIRECT("AF"&amp;(ROW()+12*(($AN1294-1)*3+$AO1294)-ROW())/12+5),AS1294)</f>
        <v>0</v>
      </c>
      <c r="AU1294" s="62">
        <f ca="1">IF(AND(AQ1294+AS1294&gt;0,AR1294+AT1294&gt;0),COUNTIF(AU$6:AU1293,"&gt;0")+1,0)</f>
        <v>0</v>
      </c>
    </row>
    <row r="1295" spans="40:47">
      <c r="AN1295" s="62">
        <v>36</v>
      </c>
      <c r="AO1295" s="62">
        <v>3</v>
      </c>
      <c r="AP1295" s="62">
        <v>6</v>
      </c>
      <c r="AQ1295" s="64">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62">
        <f ca="1">COUNTIF(INDIRECT("H"&amp;(ROW()+12*(($AN1295-1)*3+$AO1295)-ROW())/12+5):INDIRECT("S"&amp;(ROW()+12*(($AN1295-1)*3+$AO1295)-ROW())/12+5),AQ1295)</f>
        <v>0</v>
      </c>
      <c r="AS1295" s="64">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62">
        <f ca="1">COUNTIF(INDIRECT("U"&amp;(ROW()+12*(($AN1295-1)*3+$AO1295)-ROW())/12+5):INDIRECT("AF"&amp;(ROW()+12*(($AN1295-1)*3+$AO1295)-ROW())/12+5),AS1295)</f>
        <v>0</v>
      </c>
      <c r="AU1295" s="62">
        <f ca="1">IF(AND(AQ1295+AS1295&gt;0,AR1295+AT1295&gt;0),COUNTIF(AU$6:AU1294,"&gt;0")+1,0)</f>
        <v>0</v>
      </c>
    </row>
    <row r="1296" spans="40:47">
      <c r="AN1296" s="62">
        <v>36</v>
      </c>
      <c r="AO1296" s="62">
        <v>3</v>
      </c>
      <c r="AP1296" s="62">
        <v>7</v>
      </c>
      <c r="AQ1296" s="64">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62">
        <f ca="1">COUNTIF(INDIRECT("H"&amp;(ROW()+12*(($AN1296-1)*3+$AO1296)-ROW())/12+5):INDIRECT("S"&amp;(ROW()+12*(($AN1296-1)*3+$AO1296)-ROW())/12+5),AQ1296)</f>
        <v>0</v>
      </c>
      <c r="AS1296" s="64">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62">
        <f ca="1">COUNTIF(INDIRECT("U"&amp;(ROW()+12*(($AN1296-1)*3+$AO1296)-ROW())/12+5):INDIRECT("AF"&amp;(ROW()+12*(($AN1296-1)*3+$AO1296)-ROW())/12+5),AS1296)</f>
        <v>0</v>
      </c>
      <c r="AU1296" s="62">
        <f ca="1">IF(AND(AQ1296+AS1296&gt;0,AR1296+AT1296&gt;0),COUNTIF(AU$6:AU1295,"&gt;0")+1,0)</f>
        <v>0</v>
      </c>
    </row>
    <row r="1297" spans="40:47">
      <c r="AN1297" s="62">
        <v>36</v>
      </c>
      <c r="AO1297" s="62">
        <v>3</v>
      </c>
      <c r="AP1297" s="62">
        <v>8</v>
      </c>
      <c r="AQ1297" s="64">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62">
        <f ca="1">COUNTIF(INDIRECT("H"&amp;(ROW()+12*(($AN1297-1)*3+$AO1297)-ROW())/12+5):INDIRECT("S"&amp;(ROW()+12*(($AN1297-1)*3+$AO1297)-ROW())/12+5),AQ1297)</f>
        <v>0</v>
      </c>
      <c r="AS1297" s="64">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62">
        <f ca="1">COUNTIF(INDIRECT("U"&amp;(ROW()+12*(($AN1297-1)*3+$AO1297)-ROW())/12+5):INDIRECT("AF"&amp;(ROW()+12*(($AN1297-1)*3+$AO1297)-ROW())/12+5),AS1297)</f>
        <v>0</v>
      </c>
      <c r="AU1297" s="62">
        <f ca="1">IF(AND(AQ1297+AS1297&gt;0,AR1297+AT1297&gt;0),COUNTIF(AU$6:AU1296,"&gt;0")+1,0)</f>
        <v>0</v>
      </c>
    </row>
    <row r="1298" spans="40:47">
      <c r="AN1298" s="62">
        <v>36</v>
      </c>
      <c r="AO1298" s="62">
        <v>3</v>
      </c>
      <c r="AP1298" s="62">
        <v>9</v>
      </c>
      <c r="AQ1298" s="64">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62">
        <f ca="1">COUNTIF(INDIRECT("H"&amp;(ROW()+12*(($AN1298-1)*3+$AO1298)-ROW())/12+5):INDIRECT("S"&amp;(ROW()+12*(($AN1298-1)*3+$AO1298)-ROW())/12+5),AQ1298)</f>
        <v>0</v>
      </c>
      <c r="AS1298" s="64">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62">
        <f ca="1">COUNTIF(INDIRECT("U"&amp;(ROW()+12*(($AN1298-1)*3+$AO1298)-ROW())/12+5):INDIRECT("AF"&amp;(ROW()+12*(($AN1298-1)*3+$AO1298)-ROW())/12+5),AS1298)</f>
        <v>0</v>
      </c>
      <c r="AU1298" s="62">
        <f ca="1">IF(AND(AQ1298+AS1298&gt;0,AR1298+AT1298&gt;0),COUNTIF(AU$6:AU1297,"&gt;0")+1,0)</f>
        <v>0</v>
      </c>
    </row>
    <row r="1299" spans="40:47">
      <c r="AN1299" s="62">
        <v>36</v>
      </c>
      <c r="AO1299" s="62">
        <v>3</v>
      </c>
      <c r="AP1299" s="62">
        <v>10</v>
      </c>
      <c r="AQ1299" s="64">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62">
        <f ca="1">COUNTIF(INDIRECT("H"&amp;(ROW()+12*(($AN1299-1)*3+$AO1299)-ROW())/12+5):INDIRECT("S"&amp;(ROW()+12*(($AN1299-1)*3+$AO1299)-ROW())/12+5),AQ1299)</f>
        <v>0</v>
      </c>
      <c r="AS1299" s="64">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62">
        <f ca="1">COUNTIF(INDIRECT("U"&amp;(ROW()+12*(($AN1299-1)*3+$AO1299)-ROW())/12+5):INDIRECT("AF"&amp;(ROW()+12*(($AN1299-1)*3+$AO1299)-ROW())/12+5),AS1299)</f>
        <v>0</v>
      </c>
      <c r="AU1299" s="62">
        <f ca="1">IF(AND(AQ1299+AS1299&gt;0,AR1299+AT1299&gt;0),COUNTIF(AU$6:AU1298,"&gt;0")+1,0)</f>
        <v>0</v>
      </c>
    </row>
    <row r="1300" spans="40:47">
      <c r="AN1300" s="62">
        <v>36</v>
      </c>
      <c r="AO1300" s="62">
        <v>3</v>
      </c>
      <c r="AP1300" s="62">
        <v>11</v>
      </c>
      <c r="AQ1300" s="64">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62">
        <f ca="1">COUNTIF(INDIRECT("H"&amp;(ROW()+12*(($AN1300-1)*3+$AO1300)-ROW())/12+5):INDIRECT("S"&amp;(ROW()+12*(($AN1300-1)*3+$AO1300)-ROW())/12+5),AQ1300)</f>
        <v>0</v>
      </c>
      <c r="AS1300" s="64">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62">
        <f ca="1">COUNTIF(INDIRECT("U"&amp;(ROW()+12*(($AN1300-1)*3+$AO1300)-ROW())/12+5):INDIRECT("AF"&amp;(ROW()+12*(($AN1300-1)*3+$AO1300)-ROW())/12+5),AS1300)</f>
        <v>0</v>
      </c>
      <c r="AU1300" s="62">
        <f ca="1">IF(AND(AQ1300+AS1300&gt;0,AR1300+AT1300&gt;0),COUNTIF(AU$6:AU1299,"&gt;0")+1,0)</f>
        <v>0</v>
      </c>
    </row>
    <row r="1301" spans="40:47">
      <c r="AN1301" s="62">
        <v>36</v>
      </c>
      <c r="AO1301" s="62">
        <v>3</v>
      </c>
      <c r="AP1301" s="62">
        <v>12</v>
      </c>
      <c r="AQ1301" s="64">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62">
        <f ca="1">COUNTIF(INDIRECT("H"&amp;(ROW()+12*(($AN1301-1)*3+$AO1301)-ROW())/12+5):INDIRECT("S"&amp;(ROW()+12*(($AN1301-1)*3+$AO1301)-ROW())/12+5),AQ1301)</f>
        <v>0</v>
      </c>
      <c r="AS1301" s="64">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62">
        <f ca="1">COUNTIF(INDIRECT("U"&amp;(ROW()+12*(($AN1301-1)*3+$AO1301)-ROW())/12+5):INDIRECT("AF"&amp;(ROW()+12*(($AN1301-1)*3+$AO1301)-ROW())/12+5),AS1301)</f>
        <v>0</v>
      </c>
      <c r="AU1301" s="62">
        <f ca="1">IF(AND(AQ1301+AS1301&gt;0,AR1301+AT1301&gt;0),COUNTIF(AU$6:AU1300,"&gt;0")+1,0)</f>
        <v>0</v>
      </c>
    </row>
    <row r="1302" spans="40:47">
      <c r="AN1302" s="62">
        <v>37</v>
      </c>
      <c r="AO1302" s="62">
        <v>1</v>
      </c>
      <c r="AP1302" s="62">
        <v>1</v>
      </c>
      <c r="AQ1302" s="64">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62">
        <f ca="1">COUNTIF(INDIRECT("H"&amp;(ROW()+12*(($AN1302-1)*3+$AO1302)-ROW())/12+5):INDIRECT("S"&amp;(ROW()+12*(($AN1302-1)*3+$AO1302)-ROW())/12+5),AQ1302)</f>
        <v>0</v>
      </c>
      <c r="AS1302" s="64">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62">
        <f ca="1">COUNTIF(INDIRECT("U"&amp;(ROW()+12*(($AN1302-1)*3+$AO1302)-ROW())/12+5):INDIRECT("AF"&amp;(ROW()+12*(($AN1302-1)*3+$AO1302)-ROW())/12+5),AS1302)</f>
        <v>0</v>
      </c>
      <c r="AU1302" s="62">
        <f ca="1">IF(AND(AQ1302+AS1302&gt;0,AR1302+AT1302&gt;0),COUNTIF(AU$6:AU1301,"&gt;0")+1,0)</f>
        <v>0</v>
      </c>
    </row>
    <row r="1303" spans="40:47">
      <c r="AN1303" s="62">
        <v>37</v>
      </c>
      <c r="AO1303" s="62">
        <v>1</v>
      </c>
      <c r="AP1303" s="62">
        <v>2</v>
      </c>
      <c r="AQ1303" s="64">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62">
        <f ca="1">COUNTIF(INDIRECT("H"&amp;(ROW()+12*(($AN1303-1)*3+$AO1303)-ROW())/12+5):INDIRECT("S"&amp;(ROW()+12*(($AN1303-1)*3+$AO1303)-ROW())/12+5),AQ1303)</f>
        <v>0</v>
      </c>
      <c r="AS1303" s="64">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62">
        <f ca="1">COUNTIF(INDIRECT("U"&amp;(ROW()+12*(($AN1303-1)*3+$AO1303)-ROW())/12+5):INDIRECT("AF"&amp;(ROW()+12*(($AN1303-1)*3+$AO1303)-ROW())/12+5),AS1303)</f>
        <v>0</v>
      </c>
      <c r="AU1303" s="62">
        <f ca="1">IF(AND(AQ1303+AS1303&gt;0,AR1303+AT1303&gt;0),COUNTIF(AU$6:AU1302,"&gt;0")+1,0)</f>
        <v>0</v>
      </c>
    </row>
    <row r="1304" spans="40:47">
      <c r="AN1304" s="62">
        <v>37</v>
      </c>
      <c r="AO1304" s="62">
        <v>1</v>
      </c>
      <c r="AP1304" s="62">
        <v>3</v>
      </c>
      <c r="AQ1304" s="64">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62">
        <f ca="1">COUNTIF(INDIRECT("H"&amp;(ROW()+12*(($AN1304-1)*3+$AO1304)-ROW())/12+5):INDIRECT("S"&amp;(ROW()+12*(($AN1304-1)*3+$AO1304)-ROW())/12+5),AQ1304)</f>
        <v>0</v>
      </c>
      <c r="AS1304" s="64">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62">
        <f ca="1">COUNTIF(INDIRECT("U"&amp;(ROW()+12*(($AN1304-1)*3+$AO1304)-ROW())/12+5):INDIRECT("AF"&amp;(ROW()+12*(($AN1304-1)*3+$AO1304)-ROW())/12+5),AS1304)</f>
        <v>0</v>
      </c>
      <c r="AU1304" s="62">
        <f ca="1">IF(AND(AQ1304+AS1304&gt;0,AR1304+AT1304&gt;0),COUNTIF(AU$6:AU1303,"&gt;0")+1,0)</f>
        <v>0</v>
      </c>
    </row>
    <row r="1305" spans="40:47">
      <c r="AN1305" s="62">
        <v>37</v>
      </c>
      <c r="AO1305" s="62">
        <v>1</v>
      </c>
      <c r="AP1305" s="62">
        <v>4</v>
      </c>
      <c r="AQ1305" s="64">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62">
        <f ca="1">COUNTIF(INDIRECT("H"&amp;(ROW()+12*(($AN1305-1)*3+$AO1305)-ROW())/12+5):INDIRECT("S"&amp;(ROW()+12*(($AN1305-1)*3+$AO1305)-ROW())/12+5),AQ1305)</f>
        <v>0</v>
      </c>
      <c r="AS1305" s="64">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62">
        <f ca="1">COUNTIF(INDIRECT("U"&amp;(ROW()+12*(($AN1305-1)*3+$AO1305)-ROW())/12+5):INDIRECT("AF"&amp;(ROW()+12*(($AN1305-1)*3+$AO1305)-ROW())/12+5),AS1305)</f>
        <v>0</v>
      </c>
      <c r="AU1305" s="62">
        <f ca="1">IF(AND(AQ1305+AS1305&gt;0,AR1305+AT1305&gt;0),COUNTIF(AU$6:AU1304,"&gt;0")+1,0)</f>
        <v>0</v>
      </c>
    </row>
    <row r="1306" spans="40:47">
      <c r="AN1306" s="62">
        <v>37</v>
      </c>
      <c r="AO1306" s="62">
        <v>1</v>
      </c>
      <c r="AP1306" s="62">
        <v>5</v>
      </c>
      <c r="AQ1306" s="64">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62">
        <f ca="1">COUNTIF(INDIRECT("H"&amp;(ROW()+12*(($AN1306-1)*3+$AO1306)-ROW())/12+5):INDIRECT("S"&amp;(ROW()+12*(($AN1306-1)*3+$AO1306)-ROW())/12+5),AQ1306)</f>
        <v>0</v>
      </c>
      <c r="AS1306" s="64">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62">
        <f ca="1">COUNTIF(INDIRECT("U"&amp;(ROW()+12*(($AN1306-1)*3+$AO1306)-ROW())/12+5):INDIRECT("AF"&amp;(ROW()+12*(($AN1306-1)*3+$AO1306)-ROW())/12+5),AS1306)</f>
        <v>0</v>
      </c>
      <c r="AU1306" s="62">
        <f ca="1">IF(AND(AQ1306+AS1306&gt;0,AR1306+AT1306&gt;0),COUNTIF(AU$6:AU1305,"&gt;0")+1,0)</f>
        <v>0</v>
      </c>
    </row>
    <row r="1307" spans="40:47">
      <c r="AN1307" s="62">
        <v>37</v>
      </c>
      <c r="AO1307" s="62">
        <v>1</v>
      </c>
      <c r="AP1307" s="62">
        <v>6</v>
      </c>
      <c r="AQ1307" s="64">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62">
        <f ca="1">COUNTIF(INDIRECT("H"&amp;(ROW()+12*(($AN1307-1)*3+$AO1307)-ROW())/12+5):INDIRECT("S"&amp;(ROW()+12*(($AN1307-1)*3+$AO1307)-ROW())/12+5),AQ1307)</f>
        <v>0</v>
      </c>
      <c r="AS1307" s="64">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62">
        <f ca="1">COUNTIF(INDIRECT("U"&amp;(ROW()+12*(($AN1307-1)*3+$AO1307)-ROW())/12+5):INDIRECT("AF"&amp;(ROW()+12*(($AN1307-1)*3+$AO1307)-ROW())/12+5),AS1307)</f>
        <v>0</v>
      </c>
      <c r="AU1307" s="62">
        <f ca="1">IF(AND(AQ1307+AS1307&gt;0,AR1307+AT1307&gt;0),COUNTIF(AU$6:AU1306,"&gt;0")+1,0)</f>
        <v>0</v>
      </c>
    </row>
    <row r="1308" spans="40:47">
      <c r="AN1308" s="62">
        <v>37</v>
      </c>
      <c r="AO1308" s="62">
        <v>1</v>
      </c>
      <c r="AP1308" s="62">
        <v>7</v>
      </c>
      <c r="AQ1308" s="64">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62">
        <f ca="1">COUNTIF(INDIRECT("H"&amp;(ROW()+12*(($AN1308-1)*3+$AO1308)-ROW())/12+5):INDIRECT("S"&amp;(ROW()+12*(($AN1308-1)*3+$AO1308)-ROW())/12+5),AQ1308)</f>
        <v>0</v>
      </c>
      <c r="AS1308" s="64">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62">
        <f ca="1">COUNTIF(INDIRECT("U"&amp;(ROW()+12*(($AN1308-1)*3+$AO1308)-ROW())/12+5):INDIRECT("AF"&amp;(ROW()+12*(($AN1308-1)*3+$AO1308)-ROW())/12+5),AS1308)</f>
        <v>0</v>
      </c>
      <c r="AU1308" s="62">
        <f ca="1">IF(AND(AQ1308+AS1308&gt;0,AR1308+AT1308&gt;0),COUNTIF(AU$6:AU1307,"&gt;0")+1,0)</f>
        <v>0</v>
      </c>
    </row>
    <row r="1309" spans="40:47">
      <c r="AN1309" s="62">
        <v>37</v>
      </c>
      <c r="AO1309" s="62">
        <v>1</v>
      </c>
      <c r="AP1309" s="62">
        <v>8</v>
      </c>
      <c r="AQ1309" s="64">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62">
        <f ca="1">COUNTIF(INDIRECT("H"&amp;(ROW()+12*(($AN1309-1)*3+$AO1309)-ROW())/12+5):INDIRECT("S"&amp;(ROW()+12*(($AN1309-1)*3+$AO1309)-ROW())/12+5),AQ1309)</f>
        <v>0</v>
      </c>
      <c r="AS1309" s="64">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62">
        <f ca="1">COUNTIF(INDIRECT("U"&amp;(ROW()+12*(($AN1309-1)*3+$AO1309)-ROW())/12+5):INDIRECT("AF"&amp;(ROW()+12*(($AN1309-1)*3+$AO1309)-ROW())/12+5),AS1309)</f>
        <v>0</v>
      </c>
      <c r="AU1309" s="62">
        <f ca="1">IF(AND(AQ1309+AS1309&gt;0,AR1309+AT1309&gt;0),COUNTIF(AU$6:AU1308,"&gt;0")+1,0)</f>
        <v>0</v>
      </c>
    </row>
    <row r="1310" spans="40:47">
      <c r="AN1310" s="62">
        <v>37</v>
      </c>
      <c r="AO1310" s="62">
        <v>1</v>
      </c>
      <c r="AP1310" s="62">
        <v>9</v>
      </c>
      <c r="AQ1310" s="64">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62">
        <f ca="1">COUNTIF(INDIRECT("H"&amp;(ROW()+12*(($AN1310-1)*3+$AO1310)-ROW())/12+5):INDIRECT("S"&amp;(ROW()+12*(($AN1310-1)*3+$AO1310)-ROW())/12+5),AQ1310)</f>
        <v>0</v>
      </c>
      <c r="AS1310" s="64">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62">
        <f ca="1">COUNTIF(INDIRECT("U"&amp;(ROW()+12*(($AN1310-1)*3+$AO1310)-ROW())/12+5):INDIRECT("AF"&amp;(ROW()+12*(($AN1310-1)*3+$AO1310)-ROW())/12+5),AS1310)</f>
        <v>0</v>
      </c>
      <c r="AU1310" s="62">
        <f ca="1">IF(AND(AQ1310+AS1310&gt;0,AR1310+AT1310&gt;0),COUNTIF(AU$6:AU1309,"&gt;0")+1,0)</f>
        <v>0</v>
      </c>
    </row>
    <row r="1311" spans="40:47">
      <c r="AN1311" s="62">
        <v>37</v>
      </c>
      <c r="AO1311" s="62">
        <v>1</v>
      </c>
      <c r="AP1311" s="62">
        <v>10</v>
      </c>
      <c r="AQ1311" s="64">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62">
        <f ca="1">COUNTIF(INDIRECT("H"&amp;(ROW()+12*(($AN1311-1)*3+$AO1311)-ROW())/12+5):INDIRECT("S"&amp;(ROW()+12*(($AN1311-1)*3+$AO1311)-ROW())/12+5),AQ1311)</f>
        <v>0</v>
      </c>
      <c r="AS1311" s="64">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62">
        <f ca="1">COUNTIF(INDIRECT("U"&amp;(ROW()+12*(($AN1311-1)*3+$AO1311)-ROW())/12+5):INDIRECT("AF"&amp;(ROW()+12*(($AN1311-1)*3+$AO1311)-ROW())/12+5),AS1311)</f>
        <v>0</v>
      </c>
      <c r="AU1311" s="62">
        <f ca="1">IF(AND(AQ1311+AS1311&gt;0,AR1311+AT1311&gt;0),COUNTIF(AU$6:AU1310,"&gt;0")+1,0)</f>
        <v>0</v>
      </c>
    </row>
    <row r="1312" spans="40:47">
      <c r="AN1312" s="62">
        <v>37</v>
      </c>
      <c r="AO1312" s="62">
        <v>1</v>
      </c>
      <c r="AP1312" s="62">
        <v>11</v>
      </c>
      <c r="AQ1312" s="64">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62">
        <f ca="1">COUNTIF(INDIRECT("H"&amp;(ROW()+12*(($AN1312-1)*3+$AO1312)-ROW())/12+5):INDIRECT("S"&amp;(ROW()+12*(($AN1312-1)*3+$AO1312)-ROW())/12+5),AQ1312)</f>
        <v>0</v>
      </c>
      <c r="AS1312" s="64">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62">
        <f ca="1">COUNTIF(INDIRECT("U"&amp;(ROW()+12*(($AN1312-1)*3+$AO1312)-ROW())/12+5):INDIRECT("AF"&amp;(ROW()+12*(($AN1312-1)*3+$AO1312)-ROW())/12+5),AS1312)</f>
        <v>0</v>
      </c>
      <c r="AU1312" s="62">
        <f ca="1">IF(AND(AQ1312+AS1312&gt;0,AR1312+AT1312&gt;0),COUNTIF(AU$6:AU1311,"&gt;0")+1,0)</f>
        <v>0</v>
      </c>
    </row>
    <row r="1313" spans="40:47">
      <c r="AN1313" s="62">
        <v>37</v>
      </c>
      <c r="AO1313" s="62">
        <v>1</v>
      </c>
      <c r="AP1313" s="62">
        <v>12</v>
      </c>
      <c r="AQ1313" s="64">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62">
        <f ca="1">COUNTIF(INDIRECT("H"&amp;(ROW()+12*(($AN1313-1)*3+$AO1313)-ROW())/12+5):INDIRECT("S"&amp;(ROW()+12*(($AN1313-1)*3+$AO1313)-ROW())/12+5),AQ1313)</f>
        <v>0</v>
      </c>
      <c r="AS1313" s="64">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62">
        <f ca="1">COUNTIF(INDIRECT("U"&amp;(ROW()+12*(($AN1313-1)*3+$AO1313)-ROW())/12+5):INDIRECT("AF"&amp;(ROW()+12*(($AN1313-1)*3+$AO1313)-ROW())/12+5),AS1313)</f>
        <v>0</v>
      </c>
      <c r="AU1313" s="62">
        <f ca="1">IF(AND(AQ1313+AS1313&gt;0,AR1313+AT1313&gt;0),COUNTIF(AU$6:AU1312,"&gt;0")+1,0)</f>
        <v>0</v>
      </c>
    </row>
    <row r="1314" spans="40:47">
      <c r="AN1314" s="62">
        <v>37</v>
      </c>
      <c r="AO1314" s="62">
        <v>2</v>
      </c>
      <c r="AP1314" s="62">
        <v>1</v>
      </c>
      <c r="AQ1314" s="64">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62">
        <f ca="1">COUNTIF(INDIRECT("H"&amp;(ROW()+12*(($AN1314-1)*3+$AO1314)-ROW())/12+5):INDIRECT("S"&amp;(ROW()+12*(($AN1314-1)*3+$AO1314)-ROW())/12+5),AQ1314)</f>
        <v>0</v>
      </c>
      <c r="AS1314" s="64">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62">
        <f ca="1">COUNTIF(INDIRECT("U"&amp;(ROW()+12*(($AN1314-1)*3+$AO1314)-ROW())/12+5):INDIRECT("AF"&amp;(ROW()+12*(($AN1314-1)*3+$AO1314)-ROW())/12+5),AS1314)</f>
        <v>0</v>
      </c>
      <c r="AU1314" s="62">
        <f ca="1">IF(AND(AQ1314+AS1314&gt;0,AR1314+AT1314&gt;0),COUNTIF(AU$6:AU1313,"&gt;0")+1,0)</f>
        <v>0</v>
      </c>
    </row>
    <row r="1315" spans="40:47">
      <c r="AN1315" s="62">
        <v>37</v>
      </c>
      <c r="AO1315" s="62">
        <v>2</v>
      </c>
      <c r="AP1315" s="62">
        <v>2</v>
      </c>
      <c r="AQ1315" s="64">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62">
        <f ca="1">COUNTIF(INDIRECT("H"&amp;(ROW()+12*(($AN1315-1)*3+$AO1315)-ROW())/12+5):INDIRECT("S"&amp;(ROW()+12*(($AN1315-1)*3+$AO1315)-ROW())/12+5),AQ1315)</f>
        <v>0</v>
      </c>
      <c r="AS1315" s="64">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62">
        <f ca="1">COUNTIF(INDIRECT("U"&amp;(ROW()+12*(($AN1315-1)*3+$AO1315)-ROW())/12+5):INDIRECT("AF"&amp;(ROW()+12*(($AN1315-1)*3+$AO1315)-ROW())/12+5),AS1315)</f>
        <v>0</v>
      </c>
      <c r="AU1315" s="62">
        <f ca="1">IF(AND(AQ1315+AS1315&gt;0,AR1315+AT1315&gt;0),COUNTIF(AU$6:AU1314,"&gt;0")+1,0)</f>
        <v>0</v>
      </c>
    </row>
    <row r="1316" spans="40:47">
      <c r="AN1316" s="62">
        <v>37</v>
      </c>
      <c r="AO1316" s="62">
        <v>2</v>
      </c>
      <c r="AP1316" s="62">
        <v>3</v>
      </c>
      <c r="AQ1316" s="64">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62">
        <f ca="1">COUNTIF(INDIRECT("H"&amp;(ROW()+12*(($AN1316-1)*3+$AO1316)-ROW())/12+5):INDIRECT("S"&amp;(ROW()+12*(($AN1316-1)*3+$AO1316)-ROW())/12+5),AQ1316)</f>
        <v>0</v>
      </c>
      <c r="AS1316" s="64">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62">
        <f ca="1">COUNTIF(INDIRECT("U"&amp;(ROW()+12*(($AN1316-1)*3+$AO1316)-ROW())/12+5):INDIRECT("AF"&amp;(ROW()+12*(($AN1316-1)*3+$AO1316)-ROW())/12+5),AS1316)</f>
        <v>0</v>
      </c>
      <c r="AU1316" s="62">
        <f ca="1">IF(AND(AQ1316+AS1316&gt;0,AR1316+AT1316&gt;0),COUNTIF(AU$6:AU1315,"&gt;0")+1,0)</f>
        <v>0</v>
      </c>
    </row>
    <row r="1317" spans="40:47">
      <c r="AN1317" s="62">
        <v>37</v>
      </c>
      <c r="AO1317" s="62">
        <v>2</v>
      </c>
      <c r="AP1317" s="62">
        <v>4</v>
      </c>
      <c r="AQ1317" s="64">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62">
        <f ca="1">COUNTIF(INDIRECT("H"&amp;(ROW()+12*(($AN1317-1)*3+$AO1317)-ROW())/12+5):INDIRECT("S"&amp;(ROW()+12*(($AN1317-1)*3+$AO1317)-ROW())/12+5),AQ1317)</f>
        <v>0</v>
      </c>
      <c r="AS1317" s="64">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62">
        <f ca="1">COUNTIF(INDIRECT("U"&amp;(ROW()+12*(($AN1317-1)*3+$AO1317)-ROW())/12+5):INDIRECT("AF"&amp;(ROW()+12*(($AN1317-1)*3+$AO1317)-ROW())/12+5),AS1317)</f>
        <v>0</v>
      </c>
      <c r="AU1317" s="62">
        <f ca="1">IF(AND(AQ1317+AS1317&gt;0,AR1317+AT1317&gt;0),COUNTIF(AU$6:AU1316,"&gt;0")+1,0)</f>
        <v>0</v>
      </c>
    </row>
    <row r="1318" spans="40:47">
      <c r="AN1318" s="62">
        <v>37</v>
      </c>
      <c r="AO1318" s="62">
        <v>2</v>
      </c>
      <c r="AP1318" s="62">
        <v>5</v>
      </c>
      <c r="AQ1318" s="64">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62">
        <f ca="1">COUNTIF(INDIRECT("H"&amp;(ROW()+12*(($AN1318-1)*3+$AO1318)-ROW())/12+5):INDIRECT("S"&amp;(ROW()+12*(($AN1318-1)*3+$AO1318)-ROW())/12+5),AQ1318)</f>
        <v>0</v>
      </c>
      <c r="AS1318" s="64">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62">
        <f ca="1">COUNTIF(INDIRECT("U"&amp;(ROW()+12*(($AN1318-1)*3+$AO1318)-ROW())/12+5):INDIRECT("AF"&amp;(ROW()+12*(($AN1318-1)*3+$AO1318)-ROW())/12+5),AS1318)</f>
        <v>0</v>
      </c>
      <c r="AU1318" s="62">
        <f ca="1">IF(AND(AQ1318+AS1318&gt;0,AR1318+AT1318&gt;0),COUNTIF(AU$6:AU1317,"&gt;0")+1,0)</f>
        <v>0</v>
      </c>
    </row>
    <row r="1319" spans="40:47">
      <c r="AN1319" s="62">
        <v>37</v>
      </c>
      <c r="AO1319" s="62">
        <v>2</v>
      </c>
      <c r="AP1319" s="62">
        <v>6</v>
      </c>
      <c r="AQ1319" s="64">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62">
        <f ca="1">COUNTIF(INDIRECT("H"&amp;(ROW()+12*(($AN1319-1)*3+$AO1319)-ROW())/12+5):INDIRECT("S"&amp;(ROW()+12*(($AN1319-1)*3+$AO1319)-ROW())/12+5),AQ1319)</f>
        <v>0</v>
      </c>
      <c r="AS1319" s="64">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62">
        <f ca="1">COUNTIF(INDIRECT("U"&amp;(ROW()+12*(($AN1319-1)*3+$AO1319)-ROW())/12+5):INDIRECT("AF"&amp;(ROW()+12*(($AN1319-1)*3+$AO1319)-ROW())/12+5),AS1319)</f>
        <v>0</v>
      </c>
      <c r="AU1319" s="62">
        <f ca="1">IF(AND(AQ1319+AS1319&gt;0,AR1319+AT1319&gt;0),COUNTIF(AU$6:AU1318,"&gt;0")+1,0)</f>
        <v>0</v>
      </c>
    </row>
    <row r="1320" spans="40:47">
      <c r="AN1320" s="62">
        <v>37</v>
      </c>
      <c r="AO1320" s="62">
        <v>2</v>
      </c>
      <c r="AP1320" s="62">
        <v>7</v>
      </c>
      <c r="AQ1320" s="64">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62">
        <f ca="1">COUNTIF(INDIRECT("H"&amp;(ROW()+12*(($AN1320-1)*3+$AO1320)-ROW())/12+5):INDIRECT("S"&amp;(ROW()+12*(($AN1320-1)*3+$AO1320)-ROW())/12+5),AQ1320)</f>
        <v>0</v>
      </c>
      <c r="AS1320" s="64">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62">
        <f ca="1">COUNTIF(INDIRECT("U"&amp;(ROW()+12*(($AN1320-1)*3+$AO1320)-ROW())/12+5):INDIRECT("AF"&amp;(ROW()+12*(($AN1320-1)*3+$AO1320)-ROW())/12+5),AS1320)</f>
        <v>0</v>
      </c>
      <c r="AU1320" s="62">
        <f ca="1">IF(AND(AQ1320+AS1320&gt;0,AR1320+AT1320&gt;0),COUNTIF(AU$6:AU1319,"&gt;0")+1,0)</f>
        <v>0</v>
      </c>
    </row>
    <row r="1321" spans="40:47">
      <c r="AN1321" s="62">
        <v>37</v>
      </c>
      <c r="AO1321" s="62">
        <v>2</v>
      </c>
      <c r="AP1321" s="62">
        <v>8</v>
      </c>
      <c r="AQ1321" s="64">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62">
        <f ca="1">COUNTIF(INDIRECT("H"&amp;(ROW()+12*(($AN1321-1)*3+$AO1321)-ROW())/12+5):INDIRECT("S"&amp;(ROW()+12*(($AN1321-1)*3+$AO1321)-ROW())/12+5),AQ1321)</f>
        <v>0</v>
      </c>
      <c r="AS1321" s="64">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62">
        <f ca="1">COUNTIF(INDIRECT("U"&amp;(ROW()+12*(($AN1321-1)*3+$AO1321)-ROW())/12+5):INDIRECT("AF"&amp;(ROW()+12*(($AN1321-1)*3+$AO1321)-ROW())/12+5),AS1321)</f>
        <v>0</v>
      </c>
      <c r="AU1321" s="62">
        <f ca="1">IF(AND(AQ1321+AS1321&gt;0,AR1321+AT1321&gt;0),COUNTIF(AU$6:AU1320,"&gt;0")+1,0)</f>
        <v>0</v>
      </c>
    </row>
    <row r="1322" spans="40:47">
      <c r="AN1322" s="62">
        <v>37</v>
      </c>
      <c r="AO1322" s="62">
        <v>2</v>
      </c>
      <c r="AP1322" s="62">
        <v>9</v>
      </c>
      <c r="AQ1322" s="64">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62">
        <f ca="1">COUNTIF(INDIRECT("H"&amp;(ROW()+12*(($AN1322-1)*3+$AO1322)-ROW())/12+5):INDIRECT("S"&amp;(ROW()+12*(($AN1322-1)*3+$AO1322)-ROW())/12+5),AQ1322)</f>
        <v>0</v>
      </c>
      <c r="AS1322" s="64">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62">
        <f ca="1">COUNTIF(INDIRECT("U"&amp;(ROW()+12*(($AN1322-1)*3+$AO1322)-ROW())/12+5):INDIRECT("AF"&amp;(ROW()+12*(($AN1322-1)*3+$AO1322)-ROW())/12+5),AS1322)</f>
        <v>0</v>
      </c>
      <c r="AU1322" s="62">
        <f ca="1">IF(AND(AQ1322+AS1322&gt;0,AR1322+AT1322&gt;0),COUNTIF(AU$6:AU1321,"&gt;0")+1,0)</f>
        <v>0</v>
      </c>
    </row>
    <row r="1323" spans="40:47">
      <c r="AN1323" s="62">
        <v>37</v>
      </c>
      <c r="AO1323" s="62">
        <v>2</v>
      </c>
      <c r="AP1323" s="62">
        <v>10</v>
      </c>
      <c r="AQ1323" s="64">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62">
        <f ca="1">COUNTIF(INDIRECT("H"&amp;(ROW()+12*(($AN1323-1)*3+$AO1323)-ROW())/12+5):INDIRECT("S"&amp;(ROW()+12*(($AN1323-1)*3+$AO1323)-ROW())/12+5),AQ1323)</f>
        <v>0</v>
      </c>
      <c r="AS1323" s="64">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62">
        <f ca="1">COUNTIF(INDIRECT("U"&amp;(ROW()+12*(($AN1323-1)*3+$AO1323)-ROW())/12+5):INDIRECT("AF"&amp;(ROW()+12*(($AN1323-1)*3+$AO1323)-ROW())/12+5),AS1323)</f>
        <v>0</v>
      </c>
      <c r="AU1323" s="62">
        <f ca="1">IF(AND(AQ1323+AS1323&gt;0,AR1323+AT1323&gt;0),COUNTIF(AU$6:AU1322,"&gt;0")+1,0)</f>
        <v>0</v>
      </c>
    </row>
    <row r="1324" spans="40:47">
      <c r="AN1324" s="62">
        <v>37</v>
      </c>
      <c r="AO1324" s="62">
        <v>2</v>
      </c>
      <c r="AP1324" s="62">
        <v>11</v>
      </c>
      <c r="AQ1324" s="64">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62">
        <f ca="1">COUNTIF(INDIRECT("H"&amp;(ROW()+12*(($AN1324-1)*3+$AO1324)-ROW())/12+5):INDIRECT("S"&amp;(ROW()+12*(($AN1324-1)*3+$AO1324)-ROW())/12+5),AQ1324)</f>
        <v>0</v>
      </c>
      <c r="AS1324" s="64">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62">
        <f ca="1">COUNTIF(INDIRECT("U"&amp;(ROW()+12*(($AN1324-1)*3+$AO1324)-ROW())/12+5):INDIRECT("AF"&amp;(ROW()+12*(($AN1324-1)*3+$AO1324)-ROW())/12+5),AS1324)</f>
        <v>0</v>
      </c>
      <c r="AU1324" s="62">
        <f ca="1">IF(AND(AQ1324+AS1324&gt;0,AR1324+AT1324&gt;0),COUNTIF(AU$6:AU1323,"&gt;0")+1,0)</f>
        <v>0</v>
      </c>
    </row>
    <row r="1325" spans="40:47">
      <c r="AN1325" s="62">
        <v>37</v>
      </c>
      <c r="AO1325" s="62">
        <v>2</v>
      </c>
      <c r="AP1325" s="62">
        <v>12</v>
      </c>
      <c r="AQ1325" s="64">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62">
        <f ca="1">COUNTIF(INDIRECT("H"&amp;(ROW()+12*(($AN1325-1)*3+$AO1325)-ROW())/12+5):INDIRECT("S"&amp;(ROW()+12*(($AN1325-1)*3+$AO1325)-ROW())/12+5),AQ1325)</f>
        <v>0</v>
      </c>
      <c r="AS1325" s="64">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62">
        <f ca="1">COUNTIF(INDIRECT("U"&amp;(ROW()+12*(($AN1325-1)*3+$AO1325)-ROW())/12+5):INDIRECT("AF"&amp;(ROW()+12*(($AN1325-1)*3+$AO1325)-ROW())/12+5),AS1325)</f>
        <v>0</v>
      </c>
      <c r="AU1325" s="62">
        <f ca="1">IF(AND(AQ1325+AS1325&gt;0,AR1325+AT1325&gt;0),COUNTIF(AU$6:AU1324,"&gt;0")+1,0)</f>
        <v>0</v>
      </c>
    </row>
    <row r="1326" spans="40:47">
      <c r="AN1326" s="62">
        <v>37</v>
      </c>
      <c r="AO1326" s="62">
        <v>3</v>
      </c>
      <c r="AP1326" s="62">
        <v>1</v>
      </c>
      <c r="AQ1326" s="64">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62">
        <f ca="1">COUNTIF(INDIRECT("H"&amp;(ROW()+12*(($AN1326-1)*3+$AO1326)-ROW())/12+5):INDIRECT("S"&amp;(ROW()+12*(($AN1326-1)*3+$AO1326)-ROW())/12+5),AQ1326)</f>
        <v>0</v>
      </c>
      <c r="AS1326" s="64">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62">
        <f ca="1">COUNTIF(INDIRECT("U"&amp;(ROW()+12*(($AN1326-1)*3+$AO1326)-ROW())/12+5):INDIRECT("AF"&amp;(ROW()+12*(($AN1326-1)*3+$AO1326)-ROW())/12+5),AS1326)</f>
        <v>0</v>
      </c>
      <c r="AU1326" s="62">
        <f ca="1">IF(AND(AQ1326+AS1326&gt;0,AR1326+AT1326&gt;0),COUNTIF(AU$6:AU1325,"&gt;0")+1,0)</f>
        <v>0</v>
      </c>
    </row>
    <row r="1327" spans="40:47">
      <c r="AN1327" s="62">
        <v>37</v>
      </c>
      <c r="AO1327" s="62">
        <v>3</v>
      </c>
      <c r="AP1327" s="62">
        <v>2</v>
      </c>
      <c r="AQ1327" s="64">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62">
        <f ca="1">COUNTIF(INDIRECT("H"&amp;(ROW()+12*(($AN1327-1)*3+$AO1327)-ROW())/12+5):INDIRECT("S"&amp;(ROW()+12*(($AN1327-1)*3+$AO1327)-ROW())/12+5),AQ1327)</f>
        <v>0</v>
      </c>
      <c r="AS1327" s="64">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62">
        <f ca="1">COUNTIF(INDIRECT("U"&amp;(ROW()+12*(($AN1327-1)*3+$AO1327)-ROW())/12+5):INDIRECT("AF"&amp;(ROW()+12*(($AN1327-1)*3+$AO1327)-ROW())/12+5),AS1327)</f>
        <v>0</v>
      </c>
      <c r="AU1327" s="62">
        <f ca="1">IF(AND(AQ1327+AS1327&gt;0,AR1327+AT1327&gt;0),COUNTIF(AU$6:AU1326,"&gt;0")+1,0)</f>
        <v>0</v>
      </c>
    </row>
    <row r="1328" spans="40:47">
      <c r="AN1328" s="62">
        <v>37</v>
      </c>
      <c r="AO1328" s="62">
        <v>3</v>
      </c>
      <c r="AP1328" s="62">
        <v>3</v>
      </c>
      <c r="AQ1328" s="64">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62">
        <f ca="1">COUNTIF(INDIRECT("H"&amp;(ROW()+12*(($AN1328-1)*3+$AO1328)-ROW())/12+5):INDIRECT("S"&amp;(ROW()+12*(($AN1328-1)*3+$AO1328)-ROW())/12+5),AQ1328)</f>
        <v>0</v>
      </c>
      <c r="AS1328" s="64">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62">
        <f ca="1">COUNTIF(INDIRECT("U"&amp;(ROW()+12*(($AN1328-1)*3+$AO1328)-ROW())/12+5):INDIRECT("AF"&amp;(ROW()+12*(($AN1328-1)*3+$AO1328)-ROW())/12+5),AS1328)</f>
        <v>0</v>
      </c>
      <c r="AU1328" s="62">
        <f ca="1">IF(AND(AQ1328+AS1328&gt;0,AR1328+AT1328&gt;0),COUNTIF(AU$6:AU1327,"&gt;0")+1,0)</f>
        <v>0</v>
      </c>
    </row>
    <row r="1329" spans="40:47">
      <c r="AN1329" s="62">
        <v>37</v>
      </c>
      <c r="AO1329" s="62">
        <v>3</v>
      </c>
      <c r="AP1329" s="62">
        <v>4</v>
      </c>
      <c r="AQ1329" s="64">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62">
        <f ca="1">COUNTIF(INDIRECT("H"&amp;(ROW()+12*(($AN1329-1)*3+$AO1329)-ROW())/12+5):INDIRECT("S"&amp;(ROW()+12*(($AN1329-1)*3+$AO1329)-ROW())/12+5),AQ1329)</f>
        <v>0</v>
      </c>
      <c r="AS1329" s="64">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62">
        <f ca="1">COUNTIF(INDIRECT("U"&amp;(ROW()+12*(($AN1329-1)*3+$AO1329)-ROW())/12+5):INDIRECT("AF"&amp;(ROW()+12*(($AN1329-1)*3+$AO1329)-ROW())/12+5),AS1329)</f>
        <v>0</v>
      </c>
      <c r="AU1329" s="62">
        <f ca="1">IF(AND(AQ1329+AS1329&gt;0,AR1329+AT1329&gt;0),COUNTIF(AU$6:AU1328,"&gt;0")+1,0)</f>
        <v>0</v>
      </c>
    </row>
    <row r="1330" spans="40:47">
      <c r="AN1330" s="62">
        <v>37</v>
      </c>
      <c r="AO1330" s="62">
        <v>3</v>
      </c>
      <c r="AP1330" s="62">
        <v>5</v>
      </c>
      <c r="AQ1330" s="64">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62">
        <f ca="1">COUNTIF(INDIRECT("H"&amp;(ROW()+12*(($AN1330-1)*3+$AO1330)-ROW())/12+5):INDIRECT("S"&amp;(ROW()+12*(($AN1330-1)*3+$AO1330)-ROW())/12+5),AQ1330)</f>
        <v>0</v>
      </c>
      <c r="AS1330" s="64">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62">
        <f ca="1">COUNTIF(INDIRECT("U"&amp;(ROW()+12*(($AN1330-1)*3+$AO1330)-ROW())/12+5):INDIRECT("AF"&amp;(ROW()+12*(($AN1330-1)*3+$AO1330)-ROW())/12+5),AS1330)</f>
        <v>0</v>
      </c>
      <c r="AU1330" s="62">
        <f ca="1">IF(AND(AQ1330+AS1330&gt;0,AR1330+AT1330&gt;0),COUNTIF(AU$6:AU1329,"&gt;0")+1,0)</f>
        <v>0</v>
      </c>
    </row>
    <row r="1331" spans="40:47">
      <c r="AN1331" s="62">
        <v>37</v>
      </c>
      <c r="AO1331" s="62">
        <v>3</v>
      </c>
      <c r="AP1331" s="62">
        <v>6</v>
      </c>
      <c r="AQ1331" s="64">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62">
        <f ca="1">COUNTIF(INDIRECT("H"&amp;(ROW()+12*(($AN1331-1)*3+$AO1331)-ROW())/12+5):INDIRECT("S"&amp;(ROW()+12*(($AN1331-1)*3+$AO1331)-ROW())/12+5),AQ1331)</f>
        <v>0</v>
      </c>
      <c r="AS1331" s="64">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62">
        <f ca="1">COUNTIF(INDIRECT("U"&amp;(ROW()+12*(($AN1331-1)*3+$AO1331)-ROW())/12+5):INDIRECT("AF"&amp;(ROW()+12*(($AN1331-1)*3+$AO1331)-ROW())/12+5),AS1331)</f>
        <v>0</v>
      </c>
      <c r="AU1331" s="62">
        <f ca="1">IF(AND(AQ1331+AS1331&gt;0,AR1331+AT1331&gt;0),COUNTIF(AU$6:AU1330,"&gt;0")+1,0)</f>
        <v>0</v>
      </c>
    </row>
    <row r="1332" spans="40:47">
      <c r="AN1332" s="62">
        <v>37</v>
      </c>
      <c r="AO1332" s="62">
        <v>3</v>
      </c>
      <c r="AP1332" s="62">
        <v>7</v>
      </c>
      <c r="AQ1332" s="64">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62">
        <f ca="1">COUNTIF(INDIRECT("H"&amp;(ROW()+12*(($AN1332-1)*3+$AO1332)-ROW())/12+5):INDIRECT("S"&amp;(ROW()+12*(($AN1332-1)*3+$AO1332)-ROW())/12+5),AQ1332)</f>
        <v>0</v>
      </c>
      <c r="AS1332" s="64">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62">
        <f ca="1">COUNTIF(INDIRECT("U"&amp;(ROW()+12*(($AN1332-1)*3+$AO1332)-ROW())/12+5):INDIRECT("AF"&amp;(ROW()+12*(($AN1332-1)*3+$AO1332)-ROW())/12+5),AS1332)</f>
        <v>0</v>
      </c>
      <c r="AU1332" s="62">
        <f ca="1">IF(AND(AQ1332+AS1332&gt;0,AR1332+AT1332&gt;0),COUNTIF(AU$6:AU1331,"&gt;0")+1,0)</f>
        <v>0</v>
      </c>
    </row>
    <row r="1333" spans="40:47">
      <c r="AN1333" s="62">
        <v>37</v>
      </c>
      <c r="AO1333" s="62">
        <v>3</v>
      </c>
      <c r="AP1333" s="62">
        <v>8</v>
      </c>
      <c r="AQ1333" s="64">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62">
        <f ca="1">COUNTIF(INDIRECT("H"&amp;(ROW()+12*(($AN1333-1)*3+$AO1333)-ROW())/12+5):INDIRECT("S"&amp;(ROW()+12*(($AN1333-1)*3+$AO1333)-ROW())/12+5),AQ1333)</f>
        <v>0</v>
      </c>
      <c r="AS1333" s="64">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62">
        <f ca="1">COUNTIF(INDIRECT("U"&amp;(ROW()+12*(($AN1333-1)*3+$AO1333)-ROW())/12+5):INDIRECT("AF"&amp;(ROW()+12*(($AN1333-1)*3+$AO1333)-ROW())/12+5),AS1333)</f>
        <v>0</v>
      </c>
      <c r="AU1333" s="62">
        <f ca="1">IF(AND(AQ1333+AS1333&gt;0,AR1333+AT1333&gt;0),COUNTIF(AU$6:AU1332,"&gt;0")+1,0)</f>
        <v>0</v>
      </c>
    </row>
    <row r="1334" spans="40:47">
      <c r="AN1334" s="62">
        <v>37</v>
      </c>
      <c r="AO1334" s="62">
        <v>3</v>
      </c>
      <c r="AP1334" s="62">
        <v>9</v>
      </c>
      <c r="AQ1334" s="64">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62">
        <f ca="1">COUNTIF(INDIRECT("H"&amp;(ROW()+12*(($AN1334-1)*3+$AO1334)-ROW())/12+5):INDIRECT("S"&amp;(ROW()+12*(($AN1334-1)*3+$AO1334)-ROW())/12+5),AQ1334)</f>
        <v>0</v>
      </c>
      <c r="AS1334" s="64">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62">
        <f ca="1">COUNTIF(INDIRECT("U"&amp;(ROW()+12*(($AN1334-1)*3+$AO1334)-ROW())/12+5):INDIRECT("AF"&amp;(ROW()+12*(($AN1334-1)*3+$AO1334)-ROW())/12+5),AS1334)</f>
        <v>0</v>
      </c>
      <c r="AU1334" s="62">
        <f ca="1">IF(AND(AQ1334+AS1334&gt;0,AR1334+AT1334&gt;0),COUNTIF(AU$6:AU1333,"&gt;0")+1,0)</f>
        <v>0</v>
      </c>
    </row>
    <row r="1335" spans="40:47">
      <c r="AN1335" s="62">
        <v>37</v>
      </c>
      <c r="AO1335" s="62">
        <v>3</v>
      </c>
      <c r="AP1335" s="62">
        <v>10</v>
      </c>
      <c r="AQ1335" s="64">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62">
        <f ca="1">COUNTIF(INDIRECT("H"&amp;(ROW()+12*(($AN1335-1)*3+$AO1335)-ROW())/12+5):INDIRECT("S"&amp;(ROW()+12*(($AN1335-1)*3+$AO1335)-ROW())/12+5),AQ1335)</f>
        <v>0</v>
      </c>
      <c r="AS1335" s="64">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62">
        <f ca="1">COUNTIF(INDIRECT("U"&amp;(ROW()+12*(($AN1335-1)*3+$AO1335)-ROW())/12+5):INDIRECT("AF"&amp;(ROW()+12*(($AN1335-1)*3+$AO1335)-ROW())/12+5),AS1335)</f>
        <v>0</v>
      </c>
      <c r="AU1335" s="62">
        <f ca="1">IF(AND(AQ1335+AS1335&gt;0,AR1335+AT1335&gt;0),COUNTIF(AU$6:AU1334,"&gt;0")+1,0)</f>
        <v>0</v>
      </c>
    </row>
    <row r="1336" spans="40:47">
      <c r="AN1336" s="62">
        <v>37</v>
      </c>
      <c r="AO1336" s="62">
        <v>3</v>
      </c>
      <c r="AP1336" s="62">
        <v>11</v>
      </c>
      <c r="AQ1336" s="64">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62">
        <f ca="1">COUNTIF(INDIRECT("H"&amp;(ROW()+12*(($AN1336-1)*3+$AO1336)-ROW())/12+5):INDIRECT("S"&amp;(ROW()+12*(($AN1336-1)*3+$AO1336)-ROW())/12+5),AQ1336)</f>
        <v>0</v>
      </c>
      <c r="AS1336" s="64">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62">
        <f ca="1">COUNTIF(INDIRECT("U"&amp;(ROW()+12*(($AN1336-1)*3+$AO1336)-ROW())/12+5):INDIRECT("AF"&amp;(ROW()+12*(($AN1336-1)*3+$AO1336)-ROW())/12+5),AS1336)</f>
        <v>0</v>
      </c>
      <c r="AU1336" s="62">
        <f ca="1">IF(AND(AQ1336+AS1336&gt;0,AR1336+AT1336&gt;0),COUNTIF(AU$6:AU1335,"&gt;0")+1,0)</f>
        <v>0</v>
      </c>
    </row>
    <row r="1337" spans="40:47">
      <c r="AN1337" s="62">
        <v>37</v>
      </c>
      <c r="AO1337" s="62">
        <v>3</v>
      </c>
      <c r="AP1337" s="62">
        <v>12</v>
      </c>
      <c r="AQ1337" s="64">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62">
        <f ca="1">COUNTIF(INDIRECT("H"&amp;(ROW()+12*(($AN1337-1)*3+$AO1337)-ROW())/12+5):INDIRECT("S"&amp;(ROW()+12*(($AN1337-1)*3+$AO1337)-ROW())/12+5),AQ1337)</f>
        <v>0</v>
      </c>
      <c r="AS1337" s="64">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62">
        <f ca="1">COUNTIF(INDIRECT("U"&amp;(ROW()+12*(($AN1337-1)*3+$AO1337)-ROW())/12+5):INDIRECT("AF"&amp;(ROW()+12*(($AN1337-1)*3+$AO1337)-ROW())/12+5),AS1337)</f>
        <v>0</v>
      </c>
      <c r="AU1337" s="62">
        <f ca="1">IF(AND(AQ1337+AS1337&gt;0,AR1337+AT1337&gt;0),COUNTIF(AU$6:AU1336,"&gt;0")+1,0)</f>
        <v>0</v>
      </c>
    </row>
    <row r="1338" spans="40:47">
      <c r="AN1338" s="62">
        <v>38</v>
      </c>
      <c r="AO1338" s="62">
        <v>1</v>
      </c>
      <c r="AP1338" s="62">
        <v>1</v>
      </c>
      <c r="AQ1338" s="64">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62">
        <f ca="1">COUNTIF(INDIRECT("H"&amp;(ROW()+12*(($AN1338-1)*3+$AO1338)-ROW())/12+5):INDIRECT("S"&amp;(ROW()+12*(($AN1338-1)*3+$AO1338)-ROW())/12+5),AQ1338)</f>
        <v>0</v>
      </c>
      <c r="AS1338" s="64">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62">
        <f ca="1">COUNTIF(INDIRECT("U"&amp;(ROW()+12*(($AN1338-1)*3+$AO1338)-ROW())/12+5):INDIRECT("AF"&amp;(ROW()+12*(($AN1338-1)*3+$AO1338)-ROW())/12+5),AS1338)</f>
        <v>0</v>
      </c>
      <c r="AU1338" s="62">
        <f ca="1">IF(AND(AQ1338+AS1338&gt;0,AR1338+AT1338&gt;0),COUNTIF(AU$6:AU1337,"&gt;0")+1,0)</f>
        <v>0</v>
      </c>
    </row>
    <row r="1339" spans="40:47">
      <c r="AN1339" s="62">
        <v>38</v>
      </c>
      <c r="AO1339" s="62">
        <v>1</v>
      </c>
      <c r="AP1339" s="62">
        <v>2</v>
      </c>
      <c r="AQ1339" s="64">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62">
        <f ca="1">COUNTIF(INDIRECT("H"&amp;(ROW()+12*(($AN1339-1)*3+$AO1339)-ROW())/12+5):INDIRECT("S"&amp;(ROW()+12*(($AN1339-1)*3+$AO1339)-ROW())/12+5),AQ1339)</f>
        <v>0</v>
      </c>
      <c r="AS1339" s="64">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62">
        <f ca="1">COUNTIF(INDIRECT("U"&amp;(ROW()+12*(($AN1339-1)*3+$AO1339)-ROW())/12+5):INDIRECT("AF"&amp;(ROW()+12*(($AN1339-1)*3+$AO1339)-ROW())/12+5),AS1339)</f>
        <v>0</v>
      </c>
      <c r="AU1339" s="62">
        <f ca="1">IF(AND(AQ1339+AS1339&gt;0,AR1339+AT1339&gt;0),COUNTIF(AU$6:AU1338,"&gt;0")+1,0)</f>
        <v>0</v>
      </c>
    </row>
    <row r="1340" spans="40:47">
      <c r="AN1340" s="62">
        <v>38</v>
      </c>
      <c r="AO1340" s="62">
        <v>1</v>
      </c>
      <c r="AP1340" s="62">
        <v>3</v>
      </c>
      <c r="AQ1340" s="64">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62">
        <f ca="1">COUNTIF(INDIRECT("H"&amp;(ROW()+12*(($AN1340-1)*3+$AO1340)-ROW())/12+5):INDIRECT("S"&amp;(ROW()+12*(($AN1340-1)*3+$AO1340)-ROW())/12+5),AQ1340)</f>
        <v>0</v>
      </c>
      <c r="AS1340" s="64">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62">
        <f ca="1">COUNTIF(INDIRECT("U"&amp;(ROW()+12*(($AN1340-1)*3+$AO1340)-ROW())/12+5):INDIRECT("AF"&amp;(ROW()+12*(($AN1340-1)*3+$AO1340)-ROW())/12+5),AS1340)</f>
        <v>0</v>
      </c>
      <c r="AU1340" s="62">
        <f ca="1">IF(AND(AQ1340+AS1340&gt;0,AR1340+AT1340&gt;0),COUNTIF(AU$6:AU1339,"&gt;0")+1,0)</f>
        <v>0</v>
      </c>
    </row>
    <row r="1341" spans="40:47">
      <c r="AN1341" s="62">
        <v>38</v>
      </c>
      <c r="AO1341" s="62">
        <v>1</v>
      </c>
      <c r="AP1341" s="62">
        <v>4</v>
      </c>
      <c r="AQ1341" s="64">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62">
        <f ca="1">COUNTIF(INDIRECT("H"&amp;(ROW()+12*(($AN1341-1)*3+$AO1341)-ROW())/12+5):INDIRECT("S"&amp;(ROW()+12*(($AN1341-1)*3+$AO1341)-ROW())/12+5),AQ1341)</f>
        <v>0</v>
      </c>
      <c r="AS1341" s="64">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62">
        <f ca="1">COUNTIF(INDIRECT("U"&amp;(ROW()+12*(($AN1341-1)*3+$AO1341)-ROW())/12+5):INDIRECT("AF"&amp;(ROW()+12*(($AN1341-1)*3+$AO1341)-ROW())/12+5),AS1341)</f>
        <v>0</v>
      </c>
      <c r="AU1341" s="62">
        <f ca="1">IF(AND(AQ1341+AS1341&gt;0,AR1341+AT1341&gt;0),COUNTIF(AU$6:AU1340,"&gt;0")+1,0)</f>
        <v>0</v>
      </c>
    </row>
    <row r="1342" spans="40:47">
      <c r="AN1342" s="62">
        <v>38</v>
      </c>
      <c r="AO1342" s="62">
        <v>1</v>
      </c>
      <c r="AP1342" s="62">
        <v>5</v>
      </c>
      <c r="AQ1342" s="64">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62">
        <f ca="1">COUNTIF(INDIRECT("H"&amp;(ROW()+12*(($AN1342-1)*3+$AO1342)-ROW())/12+5):INDIRECT("S"&amp;(ROW()+12*(($AN1342-1)*3+$AO1342)-ROW())/12+5),AQ1342)</f>
        <v>0</v>
      </c>
      <c r="AS1342" s="64">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62">
        <f ca="1">COUNTIF(INDIRECT("U"&amp;(ROW()+12*(($AN1342-1)*3+$AO1342)-ROW())/12+5):INDIRECT("AF"&amp;(ROW()+12*(($AN1342-1)*3+$AO1342)-ROW())/12+5),AS1342)</f>
        <v>0</v>
      </c>
      <c r="AU1342" s="62">
        <f ca="1">IF(AND(AQ1342+AS1342&gt;0,AR1342+AT1342&gt;0),COUNTIF(AU$6:AU1341,"&gt;0")+1,0)</f>
        <v>0</v>
      </c>
    </row>
    <row r="1343" spans="40:47">
      <c r="AN1343" s="62">
        <v>38</v>
      </c>
      <c r="AO1343" s="62">
        <v>1</v>
      </c>
      <c r="AP1343" s="62">
        <v>6</v>
      </c>
      <c r="AQ1343" s="64">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62">
        <f ca="1">COUNTIF(INDIRECT("H"&amp;(ROW()+12*(($AN1343-1)*3+$AO1343)-ROW())/12+5):INDIRECT("S"&amp;(ROW()+12*(($AN1343-1)*3+$AO1343)-ROW())/12+5),AQ1343)</f>
        <v>0</v>
      </c>
      <c r="AS1343" s="64">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62">
        <f ca="1">COUNTIF(INDIRECT("U"&amp;(ROW()+12*(($AN1343-1)*3+$AO1343)-ROW())/12+5):INDIRECT("AF"&amp;(ROW()+12*(($AN1343-1)*3+$AO1343)-ROW())/12+5),AS1343)</f>
        <v>0</v>
      </c>
      <c r="AU1343" s="62">
        <f ca="1">IF(AND(AQ1343+AS1343&gt;0,AR1343+AT1343&gt;0),COUNTIF(AU$6:AU1342,"&gt;0")+1,0)</f>
        <v>0</v>
      </c>
    </row>
    <row r="1344" spans="40:47">
      <c r="AN1344" s="62">
        <v>38</v>
      </c>
      <c r="AO1344" s="62">
        <v>1</v>
      </c>
      <c r="AP1344" s="62">
        <v>7</v>
      </c>
      <c r="AQ1344" s="64">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62">
        <f ca="1">COUNTIF(INDIRECT("H"&amp;(ROW()+12*(($AN1344-1)*3+$AO1344)-ROW())/12+5):INDIRECT("S"&amp;(ROW()+12*(($AN1344-1)*3+$AO1344)-ROW())/12+5),AQ1344)</f>
        <v>0</v>
      </c>
      <c r="AS1344" s="64">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62">
        <f ca="1">COUNTIF(INDIRECT("U"&amp;(ROW()+12*(($AN1344-1)*3+$AO1344)-ROW())/12+5):INDIRECT("AF"&amp;(ROW()+12*(($AN1344-1)*3+$AO1344)-ROW())/12+5),AS1344)</f>
        <v>0</v>
      </c>
      <c r="AU1344" s="62">
        <f ca="1">IF(AND(AQ1344+AS1344&gt;0,AR1344+AT1344&gt;0),COUNTIF(AU$6:AU1343,"&gt;0")+1,0)</f>
        <v>0</v>
      </c>
    </row>
    <row r="1345" spans="40:47">
      <c r="AN1345" s="62">
        <v>38</v>
      </c>
      <c r="AO1345" s="62">
        <v>1</v>
      </c>
      <c r="AP1345" s="62">
        <v>8</v>
      </c>
      <c r="AQ1345" s="64">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62">
        <f ca="1">COUNTIF(INDIRECT("H"&amp;(ROW()+12*(($AN1345-1)*3+$AO1345)-ROW())/12+5):INDIRECT("S"&amp;(ROW()+12*(($AN1345-1)*3+$AO1345)-ROW())/12+5),AQ1345)</f>
        <v>0</v>
      </c>
      <c r="AS1345" s="64">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62">
        <f ca="1">COUNTIF(INDIRECT("U"&amp;(ROW()+12*(($AN1345-1)*3+$AO1345)-ROW())/12+5):INDIRECT("AF"&amp;(ROW()+12*(($AN1345-1)*3+$AO1345)-ROW())/12+5),AS1345)</f>
        <v>0</v>
      </c>
      <c r="AU1345" s="62">
        <f ca="1">IF(AND(AQ1345+AS1345&gt;0,AR1345+AT1345&gt;0),COUNTIF(AU$6:AU1344,"&gt;0")+1,0)</f>
        <v>0</v>
      </c>
    </row>
    <row r="1346" spans="40:47">
      <c r="AN1346" s="62">
        <v>38</v>
      </c>
      <c r="AO1346" s="62">
        <v>1</v>
      </c>
      <c r="AP1346" s="62">
        <v>9</v>
      </c>
      <c r="AQ1346" s="64">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62">
        <f ca="1">COUNTIF(INDIRECT("H"&amp;(ROW()+12*(($AN1346-1)*3+$AO1346)-ROW())/12+5):INDIRECT("S"&amp;(ROW()+12*(($AN1346-1)*3+$AO1346)-ROW())/12+5),AQ1346)</f>
        <v>0</v>
      </c>
      <c r="AS1346" s="64">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62">
        <f ca="1">COUNTIF(INDIRECT("U"&amp;(ROW()+12*(($AN1346-1)*3+$AO1346)-ROW())/12+5):INDIRECT("AF"&amp;(ROW()+12*(($AN1346-1)*3+$AO1346)-ROW())/12+5),AS1346)</f>
        <v>0</v>
      </c>
      <c r="AU1346" s="62">
        <f ca="1">IF(AND(AQ1346+AS1346&gt;0,AR1346+AT1346&gt;0),COUNTIF(AU$6:AU1345,"&gt;0")+1,0)</f>
        <v>0</v>
      </c>
    </row>
    <row r="1347" spans="40:47">
      <c r="AN1347" s="62">
        <v>38</v>
      </c>
      <c r="AO1347" s="62">
        <v>1</v>
      </c>
      <c r="AP1347" s="62">
        <v>10</v>
      </c>
      <c r="AQ1347" s="64">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62">
        <f ca="1">COUNTIF(INDIRECT("H"&amp;(ROW()+12*(($AN1347-1)*3+$AO1347)-ROW())/12+5):INDIRECT("S"&amp;(ROW()+12*(($AN1347-1)*3+$AO1347)-ROW())/12+5),AQ1347)</f>
        <v>0</v>
      </c>
      <c r="AS1347" s="64">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62">
        <f ca="1">COUNTIF(INDIRECT("U"&amp;(ROW()+12*(($AN1347-1)*3+$AO1347)-ROW())/12+5):INDIRECT("AF"&amp;(ROW()+12*(($AN1347-1)*3+$AO1347)-ROW())/12+5),AS1347)</f>
        <v>0</v>
      </c>
      <c r="AU1347" s="62">
        <f ca="1">IF(AND(AQ1347+AS1347&gt;0,AR1347+AT1347&gt;0),COUNTIF(AU$6:AU1346,"&gt;0")+1,0)</f>
        <v>0</v>
      </c>
    </row>
    <row r="1348" spans="40:47">
      <c r="AN1348" s="62">
        <v>38</v>
      </c>
      <c r="AO1348" s="62">
        <v>1</v>
      </c>
      <c r="AP1348" s="62">
        <v>11</v>
      </c>
      <c r="AQ1348" s="64">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62">
        <f ca="1">COUNTIF(INDIRECT("H"&amp;(ROW()+12*(($AN1348-1)*3+$AO1348)-ROW())/12+5):INDIRECT("S"&amp;(ROW()+12*(($AN1348-1)*3+$AO1348)-ROW())/12+5),AQ1348)</f>
        <v>0</v>
      </c>
      <c r="AS1348" s="64">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62">
        <f ca="1">COUNTIF(INDIRECT("U"&amp;(ROW()+12*(($AN1348-1)*3+$AO1348)-ROW())/12+5):INDIRECT("AF"&amp;(ROW()+12*(($AN1348-1)*3+$AO1348)-ROW())/12+5),AS1348)</f>
        <v>0</v>
      </c>
      <c r="AU1348" s="62">
        <f ca="1">IF(AND(AQ1348+AS1348&gt;0,AR1348+AT1348&gt;0),COUNTIF(AU$6:AU1347,"&gt;0")+1,0)</f>
        <v>0</v>
      </c>
    </row>
    <row r="1349" spans="40:47">
      <c r="AN1349" s="62">
        <v>38</v>
      </c>
      <c r="AO1349" s="62">
        <v>1</v>
      </c>
      <c r="AP1349" s="62">
        <v>12</v>
      </c>
      <c r="AQ1349" s="64">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62">
        <f ca="1">COUNTIF(INDIRECT("H"&amp;(ROW()+12*(($AN1349-1)*3+$AO1349)-ROW())/12+5):INDIRECT("S"&amp;(ROW()+12*(($AN1349-1)*3+$AO1349)-ROW())/12+5),AQ1349)</f>
        <v>0</v>
      </c>
      <c r="AS1349" s="64">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62">
        <f ca="1">COUNTIF(INDIRECT("U"&amp;(ROW()+12*(($AN1349-1)*3+$AO1349)-ROW())/12+5):INDIRECT("AF"&amp;(ROW()+12*(($AN1349-1)*3+$AO1349)-ROW())/12+5),AS1349)</f>
        <v>0</v>
      </c>
      <c r="AU1349" s="62">
        <f ca="1">IF(AND(AQ1349+AS1349&gt;0,AR1349+AT1349&gt;0),COUNTIF(AU$6:AU1348,"&gt;0")+1,0)</f>
        <v>0</v>
      </c>
    </row>
    <row r="1350" spans="40:47">
      <c r="AN1350" s="62">
        <v>38</v>
      </c>
      <c r="AO1350" s="62">
        <v>2</v>
      </c>
      <c r="AP1350" s="62">
        <v>1</v>
      </c>
      <c r="AQ1350" s="64">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62">
        <f ca="1">COUNTIF(INDIRECT("H"&amp;(ROW()+12*(($AN1350-1)*3+$AO1350)-ROW())/12+5):INDIRECT("S"&amp;(ROW()+12*(($AN1350-1)*3+$AO1350)-ROW())/12+5),AQ1350)</f>
        <v>0</v>
      </c>
      <c r="AS1350" s="64">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62">
        <f ca="1">COUNTIF(INDIRECT("U"&amp;(ROW()+12*(($AN1350-1)*3+$AO1350)-ROW())/12+5):INDIRECT("AF"&amp;(ROW()+12*(($AN1350-1)*3+$AO1350)-ROW())/12+5),AS1350)</f>
        <v>0</v>
      </c>
      <c r="AU1350" s="62">
        <f ca="1">IF(AND(AQ1350+AS1350&gt;0,AR1350+AT1350&gt;0),COUNTIF(AU$6:AU1349,"&gt;0")+1,0)</f>
        <v>0</v>
      </c>
    </row>
    <row r="1351" spans="40:47">
      <c r="AN1351" s="62">
        <v>38</v>
      </c>
      <c r="AO1351" s="62">
        <v>2</v>
      </c>
      <c r="AP1351" s="62">
        <v>2</v>
      </c>
      <c r="AQ1351" s="64">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62">
        <f ca="1">COUNTIF(INDIRECT("H"&amp;(ROW()+12*(($AN1351-1)*3+$AO1351)-ROW())/12+5):INDIRECT("S"&amp;(ROW()+12*(($AN1351-1)*3+$AO1351)-ROW())/12+5),AQ1351)</f>
        <v>0</v>
      </c>
      <c r="AS1351" s="64">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62">
        <f ca="1">COUNTIF(INDIRECT("U"&amp;(ROW()+12*(($AN1351-1)*3+$AO1351)-ROW())/12+5):INDIRECT("AF"&amp;(ROW()+12*(($AN1351-1)*3+$AO1351)-ROW())/12+5),AS1351)</f>
        <v>0</v>
      </c>
      <c r="AU1351" s="62">
        <f ca="1">IF(AND(AQ1351+AS1351&gt;0,AR1351+AT1351&gt;0),COUNTIF(AU$6:AU1350,"&gt;0")+1,0)</f>
        <v>0</v>
      </c>
    </row>
    <row r="1352" spans="40:47">
      <c r="AN1352" s="62">
        <v>38</v>
      </c>
      <c r="AO1352" s="62">
        <v>2</v>
      </c>
      <c r="AP1352" s="62">
        <v>3</v>
      </c>
      <c r="AQ1352" s="64">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62">
        <f ca="1">COUNTIF(INDIRECT("H"&amp;(ROW()+12*(($AN1352-1)*3+$AO1352)-ROW())/12+5):INDIRECT("S"&amp;(ROW()+12*(($AN1352-1)*3+$AO1352)-ROW())/12+5),AQ1352)</f>
        <v>0</v>
      </c>
      <c r="AS1352" s="64">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62">
        <f ca="1">COUNTIF(INDIRECT("U"&amp;(ROW()+12*(($AN1352-1)*3+$AO1352)-ROW())/12+5):INDIRECT("AF"&amp;(ROW()+12*(($AN1352-1)*3+$AO1352)-ROW())/12+5),AS1352)</f>
        <v>0</v>
      </c>
      <c r="AU1352" s="62">
        <f ca="1">IF(AND(AQ1352+AS1352&gt;0,AR1352+AT1352&gt;0),COUNTIF(AU$6:AU1351,"&gt;0")+1,0)</f>
        <v>0</v>
      </c>
    </row>
    <row r="1353" spans="40:47">
      <c r="AN1353" s="62">
        <v>38</v>
      </c>
      <c r="AO1353" s="62">
        <v>2</v>
      </c>
      <c r="AP1353" s="62">
        <v>4</v>
      </c>
      <c r="AQ1353" s="64">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62">
        <f ca="1">COUNTIF(INDIRECT("H"&amp;(ROW()+12*(($AN1353-1)*3+$AO1353)-ROW())/12+5):INDIRECT("S"&amp;(ROW()+12*(($AN1353-1)*3+$AO1353)-ROW())/12+5),AQ1353)</f>
        <v>0</v>
      </c>
      <c r="AS1353" s="64">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62">
        <f ca="1">COUNTIF(INDIRECT("U"&amp;(ROW()+12*(($AN1353-1)*3+$AO1353)-ROW())/12+5):INDIRECT("AF"&amp;(ROW()+12*(($AN1353-1)*3+$AO1353)-ROW())/12+5),AS1353)</f>
        <v>0</v>
      </c>
      <c r="AU1353" s="62">
        <f ca="1">IF(AND(AQ1353+AS1353&gt;0,AR1353+AT1353&gt;0),COUNTIF(AU$6:AU1352,"&gt;0")+1,0)</f>
        <v>0</v>
      </c>
    </row>
    <row r="1354" spans="40:47">
      <c r="AN1354" s="62">
        <v>38</v>
      </c>
      <c r="AO1354" s="62">
        <v>2</v>
      </c>
      <c r="AP1354" s="62">
        <v>5</v>
      </c>
      <c r="AQ1354" s="64">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62">
        <f ca="1">COUNTIF(INDIRECT("H"&amp;(ROW()+12*(($AN1354-1)*3+$AO1354)-ROW())/12+5):INDIRECT("S"&amp;(ROW()+12*(($AN1354-1)*3+$AO1354)-ROW())/12+5),AQ1354)</f>
        <v>0</v>
      </c>
      <c r="AS1354" s="64">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62">
        <f ca="1">COUNTIF(INDIRECT("U"&amp;(ROW()+12*(($AN1354-1)*3+$AO1354)-ROW())/12+5):INDIRECT("AF"&amp;(ROW()+12*(($AN1354-1)*3+$AO1354)-ROW())/12+5),AS1354)</f>
        <v>0</v>
      </c>
      <c r="AU1354" s="62">
        <f ca="1">IF(AND(AQ1354+AS1354&gt;0,AR1354+AT1354&gt;0),COUNTIF(AU$6:AU1353,"&gt;0")+1,0)</f>
        <v>0</v>
      </c>
    </row>
    <row r="1355" spans="40:47">
      <c r="AN1355" s="62">
        <v>38</v>
      </c>
      <c r="AO1355" s="62">
        <v>2</v>
      </c>
      <c r="AP1355" s="62">
        <v>6</v>
      </c>
      <c r="AQ1355" s="64">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62">
        <f ca="1">COUNTIF(INDIRECT("H"&amp;(ROW()+12*(($AN1355-1)*3+$AO1355)-ROW())/12+5):INDIRECT("S"&amp;(ROW()+12*(($AN1355-1)*3+$AO1355)-ROW())/12+5),AQ1355)</f>
        <v>0</v>
      </c>
      <c r="AS1355" s="64">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62">
        <f ca="1">COUNTIF(INDIRECT("U"&amp;(ROW()+12*(($AN1355-1)*3+$AO1355)-ROW())/12+5):INDIRECT("AF"&amp;(ROW()+12*(($AN1355-1)*3+$AO1355)-ROW())/12+5),AS1355)</f>
        <v>0</v>
      </c>
      <c r="AU1355" s="62">
        <f ca="1">IF(AND(AQ1355+AS1355&gt;0,AR1355+AT1355&gt;0),COUNTIF(AU$6:AU1354,"&gt;0")+1,0)</f>
        <v>0</v>
      </c>
    </row>
    <row r="1356" spans="40:47">
      <c r="AN1356" s="62">
        <v>38</v>
      </c>
      <c r="AO1356" s="62">
        <v>2</v>
      </c>
      <c r="AP1356" s="62">
        <v>7</v>
      </c>
      <c r="AQ1356" s="64">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62">
        <f ca="1">COUNTIF(INDIRECT("H"&amp;(ROW()+12*(($AN1356-1)*3+$AO1356)-ROW())/12+5):INDIRECT("S"&amp;(ROW()+12*(($AN1356-1)*3+$AO1356)-ROW())/12+5),AQ1356)</f>
        <v>0</v>
      </c>
      <c r="AS1356" s="64">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62">
        <f ca="1">COUNTIF(INDIRECT("U"&amp;(ROW()+12*(($AN1356-1)*3+$AO1356)-ROW())/12+5):INDIRECT("AF"&amp;(ROW()+12*(($AN1356-1)*3+$AO1356)-ROW())/12+5),AS1356)</f>
        <v>0</v>
      </c>
      <c r="AU1356" s="62">
        <f ca="1">IF(AND(AQ1356+AS1356&gt;0,AR1356+AT1356&gt;0),COUNTIF(AU$6:AU1355,"&gt;0")+1,0)</f>
        <v>0</v>
      </c>
    </row>
    <row r="1357" spans="40:47">
      <c r="AN1357" s="62">
        <v>38</v>
      </c>
      <c r="AO1357" s="62">
        <v>2</v>
      </c>
      <c r="AP1357" s="62">
        <v>8</v>
      </c>
      <c r="AQ1357" s="64">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62">
        <f ca="1">COUNTIF(INDIRECT("H"&amp;(ROW()+12*(($AN1357-1)*3+$AO1357)-ROW())/12+5):INDIRECT("S"&amp;(ROW()+12*(($AN1357-1)*3+$AO1357)-ROW())/12+5),AQ1357)</f>
        <v>0</v>
      </c>
      <c r="AS1357" s="64">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62">
        <f ca="1">COUNTIF(INDIRECT("U"&amp;(ROW()+12*(($AN1357-1)*3+$AO1357)-ROW())/12+5):INDIRECT("AF"&amp;(ROW()+12*(($AN1357-1)*3+$AO1357)-ROW())/12+5),AS1357)</f>
        <v>0</v>
      </c>
      <c r="AU1357" s="62">
        <f ca="1">IF(AND(AQ1357+AS1357&gt;0,AR1357+AT1357&gt;0),COUNTIF(AU$6:AU1356,"&gt;0")+1,0)</f>
        <v>0</v>
      </c>
    </row>
    <row r="1358" spans="40:47">
      <c r="AN1358" s="62">
        <v>38</v>
      </c>
      <c r="AO1358" s="62">
        <v>2</v>
      </c>
      <c r="AP1358" s="62">
        <v>9</v>
      </c>
      <c r="AQ1358" s="64">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62">
        <f ca="1">COUNTIF(INDIRECT("H"&amp;(ROW()+12*(($AN1358-1)*3+$AO1358)-ROW())/12+5):INDIRECT("S"&amp;(ROW()+12*(($AN1358-1)*3+$AO1358)-ROW())/12+5),AQ1358)</f>
        <v>0</v>
      </c>
      <c r="AS1358" s="64">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62">
        <f ca="1">COUNTIF(INDIRECT("U"&amp;(ROW()+12*(($AN1358-1)*3+$AO1358)-ROW())/12+5):INDIRECT("AF"&amp;(ROW()+12*(($AN1358-1)*3+$AO1358)-ROW())/12+5),AS1358)</f>
        <v>0</v>
      </c>
      <c r="AU1358" s="62">
        <f ca="1">IF(AND(AQ1358+AS1358&gt;0,AR1358+AT1358&gt;0),COUNTIF(AU$6:AU1357,"&gt;0")+1,0)</f>
        <v>0</v>
      </c>
    </row>
    <row r="1359" spans="40:47">
      <c r="AN1359" s="62">
        <v>38</v>
      </c>
      <c r="AO1359" s="62">
        <v>2</v>
      </c>
      <c r="AP1359" s="62">
        <v>10</v>
      </c>
      <c r="AQ1359" s="64">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62">
        <f ca="1">COUNTIF(INDIRECT("H"&amp;(ROW()+12*(($AN1359-1)*3+$AO1359)-ROW())/12+5):INDIRECT("S"&amp;(ROW()+12*(($AN1359-1)*3+$AO1359)-ROW())/12+5),AQ1359)</f>
        <v>0</v>
      </c>
      <c r="AS1359" s="64">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62">
        <f ca="1">COUNTIF(INDIRECT("U"&amp;(ROW()+12*(($AN1359-1)*3+$AO1359)-ROW())/12+5):INDIRECT("AF"&amp;(ROW()+12*(($AN1359-1)*3+$AO1359)-ROW())/12+5),AS1359)</f>
        <v>0</v>
      </c>
      <c r="AU1359" s="62">
        <f ca="1">IF(AND(AQ1359+AS1359&gt;0,AR1359+AT1359&gt;0),COUNTIF(AU$6:AU1358,"&gt;0")+1,0)</f>
        <v>0</v>
      </c>
    </row>
    <row r="1360" spans="40:47">
      <c r="AN1360" s="62">
        <v>38</v>
      </c>
      <c r="AO1360" s="62">
        <v>2</v>
      </c>
      <c r="AP1360" s="62">
        <v>11</v>
      </c>
      <c r="AQ1360" s="64">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62">
        <f ca="1">COUNTIF(INDIRECT("H"&amp;(ROW()+12*(($AN1360-1)*3+$AO1360)-ROW())/12+5):INDIRECT("S"&amp;(ROW()+12*(($AN1360-1)*3+$AO1360)-ROW())/12+5),AQ1360)</f>
        <v>0</v>
      </c>
      <c r="AS1360" s="64">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62">
        <f ca="1">COUNTIF(INDIRECT("U"&amp;(ROW()+12*(($AN1360-1)*3+$AO1360)-ROW())/12+5):INDIRECT("AF"&amp;(ROW()+12*(($AN1360-1)*3+$AO1360)-ROW())/12+5),AS1360)</f>
        <v>0</v>
      </c>
      <c r="AU1360" s="62">
        <f ca="1">IF(AND(AQ1360+AS1360&gt;0,AR1360+AT1360&gt;0),COUNTIF(AU$6:AU1359,"&gt;0")+1,0)</f>
        <v>0</v>
      </c>
    </row>
    <row r="1361" spans="40:47">
      <c r="AN1361" s="62">
        <v>38</v>
      </c>
      <c r="AO1361" s="62">
        <v>2</v>
      </c>
      <c r="AP1361" s="62">
        <v>12</v>
      </c>
      <c r="AQ1361" s="64">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62">
        <f ca="1">COUNTIF(INDIRECT("H"&amp;(ROW()+12*(($AN1361-1)*3+$AO1361)-ROW())/12+5):INDIRECT("S"&amp;(ROW()+12*(($AN1361-1)*3+$AO1361)-ROW())/12+5),AQ1361)</f>
        <v>0</v>
      </c>
      <c r="AS1361" s="64">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62">
        <f ca="1">COUNTIF(INDIRECT("U"&amp;(ROW()+12*(($AN1361-1)*3+$AO1361)-ROW())/12+5):INDIRECT("AF"&amp;(ROW()+12*(($AN1361-1)*3+$AO1361)-ROW())/12+5),AS1361)</f>
        <v>0</v>
      </c>
      <c r="AU1361" s="62">
        <f ca="1">IF(AND(AQ1361+AS1361&gt;0,AR1361+AT1361&gt;0),COUNTIF(AU$6:AU1360,"&gt;0")+1,0)</f>
        <v>0</v>
      </c>
    </row>
    <row r="1362" spans="40:47">
      <c r="AN1362" s="62">
        <v>38</v>
      </c>
      <c r="AO1362" s="62">
        <v>3</v>
      </c>
      <c r="AP1362" s="62">
        <v>1</v>
      </c>
      <c r="AQ1362" s="64">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62">
        <f ca="1">COUNTIF(INDIRECT("H"&amp;(ROW()+12*(($AN1362-1)*3+$AO1362)-ROW())/12+5):INDIRECT("S"&amp;(ROW()+12*(($AN1362-1)*3+$AO1362)-ROW())/12+5),AQ1362)</f>
        <v>0</v>
      </c>
      <c r="AS1362" s="64">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62">
        <f ca="1">COUNTIF(INDIRECT("U"&amp;(ROW()+12*(($AN1362-1)*3+$AO1362)-ROW())/12+5):INDIRECT("AF"&amp;(ROW()+12*(($AN1362-1)*3+$AO1362)-ROW())/12+5),AS1362)</f>
        <v>0</v>
      </c>
      <c r="AU1362" s="62">
        <f ca="1">IF(AND(AQ1362+AS1362&gt;0,AR1362+AT1362&gt;0),COUNTIF(AU$6:AU1361,"&gt;0")+1,0)</f>
        <v>0</v>
      </c>
    </row>
    <row r="1363" spans="40:47">
      <c r="AN1363" s="62">
        <v>38</v>
      </c>
      <c r="AO1363" s="62">
        <v>3</v>
      </c>
      <c r="AP1363" s="62">
        <v>2</v>
      </c>
      <c r="AQ1363" s="64">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62">
        <f ca="1">COUNTIF(INDIRECT("H"&amp;(ROW()+12*(($AN1363-1)*3+$AO1363)-ROW())/12+5):INDIRECT("S"&amp;(ROW()+12*(($AN1363-1)*3+$AO1363)-ROW())/12+5),AQ1363)</f>
        <v>0</v>
      </c>
      <c r="AS1363" s="64">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62">
        <f ca="1">COUNTIF(INDIRECT("U"&amp;(ROW()+12*(($AN1363-1)*3+$AO1363)-ROW())/12+5):INDIRECT("AF"&amp;(ROW()+12*(($AN1363-1)*3+$AO1363)-ROW())/12+5),AS1363)</f>
        <v>0</v>
      </c>
      <c r="AU1363" s="62">
        <f ca="1">IF(AND(AQ1363+AS1363&gt;0,AR1363+AT1363&gt;0),COUNTIF(AU$6:AU1362,"&gt;0")+1,0)</f>
        <v>0</v>
      </c>
    </row>
    <row r="1364" spans="40:47">
      <c r="AN1364" s="62">
        <v>38</v>
      </c>
      <c r="AO1364" s="62">
        <v>3</v>
      </c>
      <c r="AP1364" s="62">
        <v>3</v>
      </c>
      <c r="AQ1364" s="64">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62">
        <f ca="1">COUNTIF(INDIRECT("H"&amp;(ROW()+12*(($AN1364-1)*3+$AO1364)-ROW())/12+5):INDIRECT("S"&amp;(ROW()+12*(($AN1364-1)*3+$AO1364)-ROW())/12+5),AQ1364)</f>
        <v>0</v>
      </c>
      <c r="AS1364" s="64">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62">
        <f ca="1">COUNTIF(INDIRECT("U"&amp;(ROW()+12*(($AN1364-1)*3+$AO1364)-ROW())/12+5):INDIRECT("AF"&amp;(ROW()+12*(($AN1364-1)*3+$AO1364)-ROW())/12+5),AS1364)</f>
        <v>0</v>
      </c>
      <c r="AU1364" s="62">
        <f ca="1">IF(AND(AQ1364+AS1364&gt;0,AR1364+AT1364&gt;0),COUNTIF(AU$6:AU1363,"&gt;0")+1,0)</f>
        <v>0</v>
      </c>
    </row>
    <row r="1365" spans="40:47">
      <c r="AN1365" s="62">
        <v>38</v>
      </c>
      <c r="AO1365" s="62">
        <v>3</v>
      </c>
      <c r="AP1365" s="62">
        <v>4</v>
      </c>
      <c r="AQ1365" s="64">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62">
        <f ca="1">COUNTIF(INDIRECT("H"&amp;(ROW()+12*(($AN1365-1)*3+$AO1365)-ROW())/12+5):INDIRECT("S"&amp;(ROW()+12*(($AN1365-1)*3+$AO1365)-ROW())/12+5),AQ1365)</f>
        <v>0</v>
      </c>
      <c r="AS1365" s="64">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62">
        <f ca="1">COUNTIF(INDIRECT("U"&amp;(ROW()+12*(($AN1365-1)*3+$AO1365)-ROW())/12+5):INDIRECT("AF"&amp;(ROW()+12*(($AN1365-1)*3+$AO1365)-ROW())/12+5),AS1365)</f>
        <v>0</v>
      </c>
      <c r="AU1365" s="62">
        <f ca="1">IF(AND(AQ1365+AS1365&gt;0,AR1365+AT1365&gt;0),COUNTIF(AU$6:AU1364,"&gt;0")+1,0)</f>
        <v>0</v>
      </c>
    </row>
    <row r="1366" spans="40:47">
      <c r="AN1366" s="62">
        <v>38</v>
      </c>
      <c r="AO1366" s="62">
        <v>3</v>
      </c>
      <c r="AP1366" s="62">
        <v>5</v>
      </c>
      <c r="AQ1366" s="64">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62">
        <f ca="1">COUNTIF(INDIRECT("H"&amp;(ROW()+12*(($AN1366-1)*3+$AO1366)-ROW())/12+5):INDIRECT("S"&amp;(ROW()+12*(($AN1366-1)*3+$AO1366)-ROW())/12+5),AQ1366)</f>
        <v>0</v>
      </c>
      <c r="AS1366" s="64">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62">
        <f ca="1">COUNTIF(INDIRECT("U"&amp;(ROW()+12*(($AN1366-1)*3+$AO1366)-ROW())/12+5):INDIRECT("AF"&amp;(ROW()+12*(($AN1366-1)*3+$AO1366)-ROW())/12+5),AS1366)</f>
        <v>0</v>
      </c>
      <c r="AU1366" s="62">
        <f ca="1">IF(AND(AQ1366+AS1366&gt;0,AR1366+AT1366&gt;0),COUNTIF(AU$6:AU1365,"&gt;0")+1,0)</f>
        <v>0</v>
      </c>
    </row>
    <row r="1367" spans="40:47">
      <c r="AN1367" s="62">
        <v>38</v>
      </c>
      <c r="AO1367" s="62">
        <v>3</v>
      </c>
      <c r="AP1367" s="62">
        <v>6</v>
      </c>
      <c r="AQ1367" s="64">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62">
        <f ca="1">COUNTIF(INDIRECT("H"&amp;(ROW()+12*(($AN1367-1)*3+$AO1367)-ROW())/12+5):INDIRECT("S"&amp;(ROW()+12*(($AN1367-1)*3+$AO1367)-ROW())/12+5),AQ1367)</f>
        <v>0</v>
      </c>
      <c r="AS1367" s="64">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62">
        <f ca="1">COUNTIF(INDIRECT("U"&amp;(ROW()+12*(($AN1367-1)*3+$AO1367)-ROW())/12+5):INDIRECT("AF"&amp;(ROW()+12*(($AN1367-1)*3+$AO1367)-ROW())/12+5),AS1367)</f>
        <v>0</v>
      </c>
      <c r="AU1367" s="62">
        <f ca="1">IF(AND(AQ1367+AS1367&gt;0,AR1367+AT1367&gt;0),COUNTIF(AU$6:AU1366,"&gt;0")+1,0)</f>
        <v>0</v>
      </c>
    </row>
    <row r="1368" spans="40:47">
      <c r="AN1368" s="62">
        <v>38</v>
      </c>
      <c r="AO1368" s="62">
        <v>3</v>
      </c>
      <c r="AP1368" s="62">
        <v>7</v>
      </c>
      <c r="AQ1368" s="64">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62">
        <f ca="1">COUNTIF(INDIRECT("H"&amp;(ROW()+12*(($AN1368-1)*3+$AO1368)-ROW())/12+5):INDIRECT("S"&amp;(ROW()+12*(($AN1368-1)*3+$AO1368)-ROW())/12+5),AQ1368)</f>
        <v>0</v>
      </c>
      <c r="AS1368" s="64">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62">
        <f ca="1">COUNTIF(INDIRECT("U"&amp;(ROW()+12*(($AN1368-1)*3+$AO1368)-ROW())/12+5):INDIRECT("AF"&amp;(ROW()+12*(($AN1368-1)*3+$AO1368)-ROW())/12+5),AS1368)</f>
        <v>0</v>
      </c>
      <c r="AU1368" s="62">
        <f ca="1">IF(AND(AQ1368+AS1368&gt;0,AR1368+AT1368&gt;0),COUNTIF(AU$6:AU1367,"&gt;0")+1,0)</f>
        <v>0</v>
      </c>
    </row>
    <row r="1369" spans="40:47">
      <c r="AN1369" s="62">
        <v>38</v>
      </c>
      <c r="AO1369" s="62">
        <v>3</v>
      </c>
      <c r="AP1369" s="62">
        <v>8</v>
      </c>
      <c r="AQ1369" s="64">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62">
        <f ca="1">COUNTIF(INDIRECT("H"&amp;(ROW()+12*(($AN1369-1)*3+$AO1369)-ROW())/12+5):INDIRECT("S"&amp;(ROW()+12*(($AN1369-1)*3+$AO1369)-ROW())/12+5),AQ1369)</f>
        <v>0</v>
      </c>
      <c r="AS1369" s="64">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62">
        <f ca="1">COUNTIF(INDIRECT("U"&amp;(ROW()+12*(($AN1369-1)*3+$AO1369)-ROW())/12+5):INDIRECT("AF"&amp;(ROW()+12*(($AN1369-1)*3+$AO1369)-ROW())/12+5),AS1369)</f>
        <v>0</v>
      </c>
      <c r="AU1369" s="62">
        <f ca="1">IF(AND(AQ1369+AS1369&gt;0,AR1369+AT1369&gt;0),COUNTIF(AU$6:AU1368,"&gt;0")+1,0)</f>
        <v>0</v>
      </c>
    </row>
    <row r="1370" spans="40:47">
      <c r="AN1370" s="62">
        <v>38</v>
      </c>
      <c r="AO1370" s="62">
        <v>3</v>
      </c>
      <c r="AP1370" s="62">
        <v>9</v>
      </c>
      <c r="AQ1370" s="64">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62">
        <f ca="1">COUNTIF(INDIRECT("H"&amp;(ROW()+12*(($AN1370-1)*3+$AO1370)-ROW())/12+5):INDIRECT("S"&amp;(ROW()+12*(($AN1370-1)*3+$AO1370)-ROW())/12+5),AQ1370)</f>
        <v>0</v>
      </c>
      <c r="AS1370" s="64">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62">
        <f ca="1">COUNTIF(INDIRECT("U"&amp;(ROW()+12*(($AN1370-1)*3+$AO1370)-ROW())/12+5):INDIRECT("AF"&amp;(ROW()+12*(($AN1370-1)*3+$AO1370)-ROW())/12+5),AS1370)</f>
        <v>0</v>
      </c>
      <c r="AU1370" s="62">
        <f ca="1">IF(AND(AQ1370+AS1370&gt;0,AR1370+AT1370&gt;0),COUNTIF(AU$6:AU1369,"&gt;0")+1,0)</f>
        <v>0</v>
      </c>
    </row>
    <row r="1371" spans="40:47">
      <c r="AN1371" s="62">
        <v>38</v>
      </c>
      <c r="AO1371" s="62">
        <v>3</v>
      </c>
      <c r="AP1371" s="62">
        <v>10</v>
      </c>
      <c r="AQ1371" s="64">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62">
        <f ca="1">COUNTIF(INDIRECT("H"&amp;(ROW()+12*(($AN1371-1)*3+$AO1371)-ROW())/12+5):INDIRECT("S"&amp;(ROW()+12*(($AN1371-1)*3+$AO1371)-ROW())/12+5),AQ1371)</f>
        <v>0</v>
      </c>
      <c r="AS1371" s="64">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62">
        <f ca="1">COUNTIF(INDIRECT("U"&amp;(ROW()+12*(($AN1371-1)*3+$AO1371)-ROW())/12+5):INDIRECT("AF"&amp;(ROW()+12*(($AN1371-1)*3+$AO1371)-ROW())/12+5),AS1371)</f>
        <v>0</v>
      </c>
      <c r="AU1371" s="62">
        <f ca="1">IF(AND(AQ1371+AS1371&gt;0,AR1371+AT1371&gt;0),COUNTIF(AU$6:AU1370,"&gt;0")+1,0)</f>
        <v>0</v>
      </c>
    </row>
    <row r="1372" spans="40:47">
      <c r="AN1372" s="62">
        <v>38</v>
      </c>
      <c r="AO1372" s="62">
        <v>3</v>
      </c>
      <c r="AP1372" s="62">
        <v>11</v>
      </c>
      <c r="AQ1372" s="64">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62">
        <f ca="1">COUNTIF(INDIRECT("H"&amp;(ROW()+12*(($AN1372-1)*3+$AO1372)-ROW())/12+5):INDIRECT("S"&amp;(ROW()+12*(($AN1372-1)*3+$AO1372)-ROW())/12+5),AQ1372)</f>
        <v>0</v>
      </c>
      <c r="AS1372" s="64">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62">
        <f ca="1">COUNTIF(INDIRECT("U"&amp;(ROW()+12*(($AN1372-1)*3+$AO1372)-ROW())/12+5):INDIRECT("AF"&amp;(ROW()+12*(($AN1372-1)*3+$AO1372)-ROW())/12+5),AS1372)</f>
        <v>0</v>
      </c>
      <c r="AU1372" s="62">
        <f ca="1">IF(AND(AQ1372+AS1372&gt;0,AR1372+AT1372&gt;0),COUNTIF(AU$6:AU1371,"&gt;0")+1,0)</f>
        <v>0</v>
      </c>
    </row>
    <row r="1373" spans="40:47">
      <c r="AN1373" s="62">
        <v>38</v>
      </c>
      <c r="AO1373" s="62">
        <v>3</v>
      </c>
      <c r="AP1373" s="62">
        <v>12</v>
      </c>
      <c r="AQ1373" s="64">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62">
        <f ca="1">COUNTIF(INDIRECT("H"&amp;(ROW()+12*(($AN1373-1)*3+$AO1373)-ROW())/12+5):INDIRECT("S"&amp;(ROW()+12*(($AN1373-1)*3+$AO1373)-ROW())/12+5),AQ1373)</f>
        <v>0</v>
      </c>
      <c r="AS1373" s="64">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62">
        <f ca="1">COUNTIF(INDIRECT("U"&amp;(ROW()+12*(($AN1373-1)*3+$AO1373)-ROW())/12+5):INDIRECT("AF"&amp;(ROW()+12*(($AN1373-1)*3+$AO1373)-ROW())/12+5),AS1373)</f>
        <v>0</v>
      </c>
      <c r="AU1373" s="62">
        <f ca="1">IF(AND(AQ1373+AS1373&gt;0,AR1373+AT1373&gt;0),COUNTIF(AU$6:AU1372,"&gt;0")+1,0)</f>
        <v>0</v>
      </c>
    </row>
    <row r="1374" spans="40:47">
      <c r="AN1374" s="62">
        <v>39</v>
      </c>
      <c r="AO1374" s="62">
        <v>1</v>
      </c>
      <c r="AP1374" s="62">
        <v>1</v>
      </c>
      <c r="AQ1374" s="64">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62">
        <f ca="1">COUNTIF(INDIRECT("H"&amp;(ROW()+12*(($AN1374-1)*3+$AO1374)-ROW())/12+5):INDIRECT("S"&amp;(ROW()+12*(($AN1374-1)*3+$AO1374)-ROW())/12+5),AQ1374)</f>
        <v>0</v>
      </c>
      <c r="AS1374" s="64">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62">
        <f ca="1">COUNTIF(INDIRECT("U"&amp;(ROW()+12*(($AN1374-1)*3+$AO1374)-ROW())/12+5):INDIRECT("AF"&amp;(ROW()+12*(($AN1374-1)*3+$AO1374)-ROW())/12+5),AS1374)</f>
        <v>0</v>
      </c>
      <c r="AU1374" s="62">
        <f ca="1">IF(AND(AQ1374+AS1374&gt;0,AR1374+AT1374&gt;0),COUNTIF(AU$6:AU1373,"&gt;0")+1,0)</f>
        <v>0</v>
      </c>
    </row>
    <row r="1375" spans="40:47">
      <c r="AN1375" s="62">
        <v>39</v>
      </c>
      <c r="AO1375" s="62">
        <v>1</v>
      </c>
      <c r="AP1375" s="62">
        <v>2</v>
      </c>
      <c r="AQ1375" s="64">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62">
        <f ca="1">COUNTIF(INDIRECT("H"&amp;(ROW()+12*(($AN1375-1)*3+$AO1375)-ROW())/12+5):INDIRECT("S"&amp;(ROW()+12*(($AN1375-1)*3+$AO1375)-ROW())/12+5),AQ1375)</f>
        <v>0</v>
      </c>
      <c r="AS1375" s="64">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62">
        <f ca="1">COUNTIF(INDIRECT("U"&amp;(ROW()+12*(($AN1375-1)*3+$AO1375)-ROW())/12+5):INDIRECT("AF"&amp;(ROW()+12*(($AN1375-1)*3+$AO1375)-ROW())/12+5),AS1375)</f>
        <v>0</v>
      </c>
      <c r="AU1375" s="62">
        <f ca="1">IF(AND(AQ1375+AS1375&gt;0,AR1375+AT1375&gt;0),COUNTIF(AU$6:AU1374,"&gt;0")+1,0)</f>
        <v>0</v>
      </c>
    </row>
    <row r="1376" spans="40:47">
      <c r="AN1376" s="62">
        <v>39</v>
      </c>
      <c r="AO1376" s="62">
        <v>1</v>
      </c>
      <c r="AP1376" s="62">
        <v>3</v>
      </c>
      <c r="AQ1376" s="64">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62">
        <f ca="1">COUNTIF(INDIRECT("H"&amp;(ROW()+12*(($AN1376-1)*3+$AO1376)-ROW())/12+5):INDIRECT("S"&amp;(ROW()+12*(($AN1376-1)*3+$AO1376)-ROW())/12+5),AQ1376)</f>
        <v>0</v>
      </c>
      <c r="AS1376" s="64">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62">
        <f ca="1">COUNTIF(INDIRECT("U"&amp;(ROW()+12*(($AN1376-1)*3+$AO1376)-ROW())/12+5):INDIRECT("AF"&amp;(ROW()+12*(($AN1376-1)*3+$AO1376)-ROW())/12+5),AS1376)</f>
        <v>0</v>
      </c>
      <c r="AU1376" s="62">
        <f ca="1">IF(AND(AQ1376+AS1376&gt;0,AR1376+AT1376&gt;0),COUNTIF(AU$6:AU1375,"&gt;0")+1,0)</f>
        <v>0</v>
      </c>
    </row>
    <row r="1377" spans="40:47">
      <c r="AN1377" s="62">
        <v>39</v>
      </c>
      <c r="AO1377" s="62">
        <v>1</v>
      </c>
      <c r="AP1377" s="62">
        <v>4</v>
      </c>
      <c r="AQ1377" s="64">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62">
        <f ca="1">COUNTIF(INDIRECT("H"&amp;(ROW()+12*(($AN1377-1)*3+$AO1377)-ROW())/12+5):INDIRECT("S"&amp;(ROW()+12*(($AN1377-1)*3+$AO1377)-ROW())/12+5),AQ1377)</f>
        <v>0</v>
      </c>
      <c r="AS1377" s="64">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62">
        <f ca="1">COUNTIF(INDIRECT("U"&amp;(ROW()+12*(($AN1377-1)*3+$AO1377)-ROW())/12+5):INDIRECT("AF"&amp;(ROW()+12*(($AN1377-1)*3+$AO1377)-ROW())/12+5),AS1377)</f>
        <v>0</v>
      </c>
      <c r="AU1377" s="62">
        <f ca="1">IF(AND(AQ1377+AS1377&gt;0,AR1377+AT1377&gt;0),COUNTIF(AU$6:AU1376,"&gt;0")+1,0)</f>
        <v>0</v>
      </c>
    </row>
    <row r="1378" spans="40:47">
      <c r="AN1378" s="62">
        <v>39</v>
      </c>
      <c r="AO1378" s="62">
        <v>1</v>
      </c>
      <c r="AP1378" s="62">
        <v>5</v>
      </c>
      <c r="AQ1378" s="64">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62">
        <f ca="1">COUNTIF(INDIRECT("H"&amp;(ROW()+12*(($AN1378-1)*3+$AO1378)-ROW())/12+5):INDIRECT("S"&amp;(ROW()+12*(($AN1378-1)*3+$AO1378)-ROW())/12+5),AQ1378)</f>
        <v>0</v>
      </c>
      <c r="AS1378" s="64">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62">
        <f ca="1">COUNTIF(INDIRECT("U"&amp;(ROW()+12*(($AN1378-1)*3+$AO1378)-ROW())/12+5):INDIRECT("AF"&amp;(ROW()+12*(($AN1378-1)*3+$AO1378)-ROW())/12+5),AS1378)</f>
        <v>0</v>
      </c>
      <c r="AU1378" s="62">
        <f ca="1">IF(AND(AQ1378+AS1378&gt;0,AR1378+AT1378&gt;0),COUNTIF(AU$6:AU1377,"&gt;0")+1,0)</f>
        <v>0</v>
      </c>
    </row>
    <row r="1379" spans="40:47">
      <c r="AN1379" s="62">
        <v>39</v>
      </c>
      <c r="AO1379" s="62">
        <v>1</v>
      </c>
      <c r="AP1379" s="62">
        <v>6</v>
      </c>
      <c r="AQ1379" s="64">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62">
        <f ca="1">COUNTIF(INDIRECT("H"&amp;(ROW()+12*(($AN1379-1)*3+$AO1379)-ROW())/12+5):INDIRECT("S"&amp;(ROW()+12*(($AN1379-1)*3+$AO1379)-ROW())/12+5),AQ1379)</f>
        <v>0</v>
      </c>
      <c r="AS1379" s="64">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62">
        <f ca="1">COUNTIF(INDIRECT("U"&amp;(ROW()+12*(($AN1379-1)*3+$AO1379)-ROW())/12+5):INDIRECT("AF"&amp;(ROW()+12*(($AN1379-1)*3+$AO1379)-ROW())/12+5),AS1379)</f>
        <v>0</v>
      </c>
      <c r="AU1379" s="62">
        <f ca="1">IF(AND(AQ1379+AS1379&gt;0,AR1379+AT1379&gt;0),COUNTIF(AU$6:AU1378,"&gt;0")+1,0)</f>
        <v>0</v>
      </c>
    </row>
    <row r="1380" spans="40:47">
      <c r="AN1380" s="62">
        <v>39</v>
      </c>
      <c r="AO1380" s="62">
        <v>1</v>
      </c>
      <c r="AP1380" s="62">
        <v>7</v>
      </c>
      <c r="AQ1380" s="64">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62">
        <f ca="1">COUNTIF(INDIRECT("H"&amp;(ROW()+12*(($AN1380-1)*3+$AO1380)-ROW())/12+5):INDIRECT("S"&amp;(ROW()+12*(($AN1380-1)*3+$AO1380)-ROW())/12+5),AQ1380)</f>
        <v>0</v>
      </c>
      <c r="AS1380" s="64">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62">
        <f ca="1">COUNTIF(INDIRECT("U"&amp;(ROW()+12*(($AN1380-1)*3+$AO1380)-ROW())/12+5):INDIRECT("AF"&amp;(ROW()+12*(($AN1380-1)*3+$AO1380)-ROW())/12+5),AS1380)</f>
        <v>0</v>
      </c>
      <c r="AU1380" s="62">
        <f ca="1">IF(AND(AQ1380+AS1380&gt;0,AR1380+AT1380&gt;0),COUNTIF(AU$6:AU1379,"&gt;0")+1,0)</f>
        <v>0</v>
      </c>
    </row>
    <row r="1381" spans="40:47">
      <c r="AN1381" s="62">
        <v>39</v>
      </c>
      <c r="AO1381" s="62">
        <v>1</v>
      </c>
      <c r="AP1381" s="62">
        <v>8</v>
      </c>
      <c r="AQ1381" s="64">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62">
        <f ca="1">COUNTIF(INDIRECT("H"&amp;(ROW()+12*(($AN1381-1)*3+$AO1381)-ROW())/12+5):INDIRECT("S"&amp;(ROW()+12*(($AN1381-1)*3+$AO1381)-ROW())/12+5),AQ1381)</f>
        <v>0</v>
      </c>
      <c r="AS1381" s="64">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62">
        <f ca="1">COUNTIF(INDIRECT("U"&amp;(ROW()+12*(($AN1381-1)*3+$AO1381)-ROW())/12+5):INDIRECT("AF"&amp;(ROW()+12*(($AN1381-1)*3+$AO1381)-ROW())/12+5),AS1381)</f>
        <v>0</v>
      </c>
      <c r="AU1381" s="62">
        <f ca="1">IF(AND(AQ1381+AS1381&gt;0,AR1381+AT1381&gt;0),COUNTIF(AU$6:AU1380,"&gt;0")+1,0)</f>
        <v>0</v>
      </c>
    </row>
    <row r="1382" spans="40:47">
      <c r="AN1382" s="62">
        <v>39</v>
      </c>
      <c r="AO1382" s="62">
        <v>1</v>
      </c>
      <c r="AP1382" s="62">
        <v>9</v>
      </c>
      <c r="AQ1382" s="64">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62">
        <f ca="1">COUNTIF(INDIRECT("H"&amp;(ROW()+12*(($AN1382-1)*3+$AO1382)-ROW())/12+5):INDIRECT("S"&amp;(ROW()+12*(($AN1382-1)*3+$AO1382)-ROW())/12+5),AQ1382)</f>
        <v>0</v>
      </c>
      <c r="AS1382" s="64">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62">
        <f ca="1">COUNTIF(INDIRECT("U"&amp;(ROW()+12*(($AN1382-1)*3+$AO1382)-ROW())/12+5):INDIRECT("AF"&amp;(ROW()+12*(($AN1382-1)*3+$AO1382)-ROW())/12+5),AS1382)</f>
        <v>0</v>
      </c>
      <c r="AU1382" s="62">
        <f ca="1">IF(AND(AQ1382+AS1382&gt;0,AR1382+AT1382&gt;0),COUNTIF(AU$6:AU1381,"&gt;0")+1,0)</f>
        <v>0</v>
      </c>
    </row>
    <row r="1383" spans="40:47">
      <c r="AN1383" s="62">
        <v>39</v>
      </c>
      <c r="AO1383" s="62">
        <v>1</v>
      </c>
      <c r="AP1383" s="62">
        <v>10</v>
      </c>
      <c r="AQ1383" s="64">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62">
        <f ca="1">COUNTIF(INDIRECT("H"&amp;(ROW()+12*(($AN1383-1)*3+$AO1383)-ROW())/12+5):INDIRECT("S"&amp;(ROW()+12*(($AN1383-1)*3+$AO1383)-ROW())/12+5),AQ1383)</f>
        <v>0</v>
      </c>
      <c r="AS1383" s="64">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62">
        <f ca="1">COUNTIF(INDIRECT("U"&amp;(ROW()+12*(($AN1383-1)*3+$AO1383)-ROW())/12+5):INDIRECT("AF"&amp;(ROW()+12*(($AN1383-1)*3+$AO1383)-ROW())/12+5),AS1383)</f>
        <v>0</v>
      </c>
      <c r="AU1383" s="62">
        <f ca="1">IF(AND(AQ1383+AS1383&gt;0,AR1383+AT1383&gt;0),COUNTIF(AU$6:AU1382,"&gt;0")+1,0)</f>
        <v>0</v>
      </c>
    </row>
    <row r="1384" spans="40:47">
      <c r="AN1384" s="62">
        <v>39</v>
      </c>
      <c r="AO1384" s="62">
        <v>1</v>
      </c>
      <c r="AP1384" s="62">
        <v>11</v>
      </c>
      <c r="AQ1384" s="64">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62">
        <f ca="1">COUNTIF(INDIRECT("H"&amp;(ROW()+12*(($AN1384-1)*3+$AO1384)-ROW())/12+5):INDIRECT("S"&amp;(ROW()+12*(($AN1384-1)*3+$AO1384)-ROW())/12+5),AQ1384)</f>
        <v>0</v>
      </c>
      <c r="AS1384" s="64">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62">
        <f ca="1">COUNTIF(INDIRECT("U"&amp;(ROW()+12*(($AN1384-1)*3+$AO1384)-ROW())/12+5):INDIRECT("AF"&amp;(ROW()+12*(($AN1384-1)*3+$AO1384)-ROW())/12+5),AS1384)</f>
        <v>0</v>
      </c>
      <c r="AU1384" s="62">
        <f ca="1">IF(AND(AQ1384+AS1384&gt;0,AR1384+AT1384&gt;0),COUNTIF(AU$6:AU1383,"&gt;0")+1,0)</f>
        <v>0</v>
      </c>
    </row>
    <row r="1385" spans="40:47">
      <c r="AN1385" s="62">
        <v>39</v>
      </c>
      <c r="AO1385" s="62">
        <v>1</v>
      </c>
      <c r="AP1385" s="62">
        <v>12</v>
      </c>
      <c r="AQ1385" s="64">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62">
        <f ca="1">COUNTIF(INDIRECT("H"&amp;(ROW()+12*(($AN1385-1)*3+$AO1385)-ROW())/12+5):INDIRECT("S"&amp;(ROW()+12*(($AN1385-1)*3+$AO1385)-ROW())/12+5),AQ1385)</f>
        <v>0</v>
      </c>
      <c r="AS1385" s="64">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62">
        <f ca="1">COUNTIF(INDIRECT("U"&amp;(ROW()+12*(($AN1385-1)*3+$AO1385)-ROW())/12+5):INDIRECT("AF"&amp;(ROW()+12*(($AN1385-1)*3+$AO1385)-ROW())/12+5),AS1385)</f>
        <v>0</v>
      </c>
      <c r="AU1385" s="62">
        <f ca="1">IF(AND(AQ1385+AS1385&gt;0,AR1385+AT1385&gt;0),COUNTIF(AU$6:AU1384,"&gt;0")+1,0)</f>
        <v>0</v>
      </c>
    </row>
    <row r="1386" spans="40:47">
      <c r="AN1386" s="62">
        <v>39</v>
      </c>
      <c r="AO1386" s="62">
        <v>2</v>
      </c>
      <c r="AP1386" s="62">
        <v>1</v>
      </c>
      <c r="AQ1386" s="64">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62">
        <f ca="1">COUNTIF(INDIRECT("H"&amp;(ROW()+12*(($AN1386-1)*3+$AO1386)-ROW())/12+5):INDIRECT("S"&amp;(ROW()+12*(($AN1386-1)*3+$AO1386)-ROW())/12+5),AQ1386)</f>
        <v>0</v>
      </c>
      <c r="AS1386" s="64">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62">
        <f ca="1">COUNTIF(INDIRECT("U"&amp;(ROW()+12*(($AN1386-1)*3+$AO1386)-ROW())/12+5):INDIRECT("AF"&amp;(ROW()+12*(($AN1386-1)*3+$AO1386)-ROW())/12+5),AS1386)</f>
        <v>0</v>
      </c>
      <c r="AU1386" s="62">
        <f ca="1">IF(AND(AQ1386+AS1386&gt;0,AR1386+AT1386&gt;0),COUNTIF(AU$6:AU1385,"&gt;0")+1,0)</f>
        <v>0</v>
      </c>
    </row>
    <row r="1387" spans="40:47">
      <c r="AN1387" s="62">
        <v>39</v>
      </c>
      <c r="AO1387" s="62">
        <v>2</v>
      </c>
      <c r="AP1387" s="62">
        <v>2</v>
      </c>
      <c r="AQ1387" s="64">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62">
        <f ca="1">COUNTIF(INDIRECT("H"&amp;(ROW()+12*(($AN1387-1)*3+$AO1387)-ROW())/12+5):INDIRECT("S"&amp;(ROW()+12*(($AN1387-1)*3+$AO1387)-ROW())/12+5),AQ1387)</f>
        <v>0</v>
      </c>
      <c r="AS1387" s="64">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62">
        <f ca="1">COUNTIF(INDIRECT("U"&amp;(ROW()+12*(($AN1387-1)*3+$AO1387)-ROW())/12+5):INDIRECT("AF"&amp;(ROW()+12*(($AN1387-1)*3+$AO1387)-ROW())/12+5),AS1387)</f>
        <v>0</v>
      </c>
      <c r="AU1387" s="62">
        <f ca="1">IF(AND(AQ1387+AS1387&gt;0,AR1387+AT1387&gt;0),COUNTIF(AU$6:AU1386,"&gt;0")+1,0)</f>
        <v>0</v>
      </c>
    </row>
    <row r="1388" spans="40:47">
      <c r="AN1388" s="62">
        <v>39</v>
      </c>
      <c r="AO1388" s="62">
        <v>2</v>
      </c>
      <c r="AP1388" s="62">
        <v>3</v>
      </c>
      <c r="AQ1388" s="64">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62">
        <f ca="1">COUNTIF(INDIRECT("H"&amp;(ROW()+12*(($AN1388-1)*3+$AO1388)-ROW())/12+5):INDIRECT("S"&amp;(ROW()+12*(($AN1388-1)*3+$AO1388)-ROW())/12+5),AQ1388)</f>
        <v>0</v>
      </c>
      <c r="AS1388" s="64">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62">
        <f ca="1">COUNTIF(INDIRECT("U"&amp;(ROW()+12*(($AN1388-1)*3+$AO1388)-ROW())/12+5):INDIRECT("AF"&amp;(ROW()+12*(($AN1388-1)*3+$AO1388)-ROW())/12+5),AS1388)</f>
        <v>0</v>
      </c>
      <c r="AU1388" s="62">
        <f ca="1">IF(AND(AQ1388+AS1388&gt;0,AR1388+AT1388&gt;0),COUNTIF(AU$6:AU1387,"&gt;0")+1,0)</f>
        <v>0</v>
      </c>
    </row>
    <row r="1389" spans="40:47">
      <c r="AN1389" s="62">
        <v>39</v>
      </c>
      <c r="AO1389" s="62">
        <v>2</v>
      </c>
      <c r="AP1389" s="62">
        <v>4</v>
      </c>
      <c r="AQ1389" s="64">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62">
        <f ca="1">COUNTIF(INDIRECT("H"&amp;(ROW()+12*(($AN1389-1)*3+$AO1389)-ROW())/12+5):INDIRECT("S"&amp;(ROW()+12*(($AN1389-1)*3+$AO1389)-ROW())/12+5),AQ1389)</f>
        <v>0</v>
      </c>
      <c r="AS1389" s="64">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62">
        <f ca="1">COUNTIF(INDIRECT("U"&amp;(ROW()+12*(($AN1389-1)*3+$AO1389)-ROW())/12+5):INDIRECT("AF"&amp;(ROW()+12*(($AN1389-1)*3+$AO1389)-ROW())/12+5),AS1389)</f>
        <v>0</v>
      </c>
      <c r="AU1389" s="62">
        <f ca="1">IF(AND(AQ1389+AS1389&gt;0,AR1389+AT1389&gt;0),COUNTIF(AU$6:AU1388,"&gt;0")+1,0)</f>
        <v>0</v>
      </c>
    </row>
    <row r="1390" spans="40:47">
      <c r="AN1390" s="62">
        <v>39</v>
      </c>
      <c r="AO1390" s="62">
        <v>2</v>
      </c>
      <c r="AP1390" s="62">
        <v>5</v>
      </c>
      <c r="AQ1390" s="64">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62">
        <f ca="1">COUNTIF(INDIRECT("H"&amp;(ROW()+12*(($AN1390-1)*3+$AO1390)-ROW())/12+5):INDIRECT("S"&amp;(ROW()+12*(($AN1390-1)*3+$AO1390)-ROW())/12+5),AQ1390)</f>
        <v>0</v>
      </c>
      <c r="AS1390" s="64">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62">
        <f ca="1">COUNTIF(INDIRECT("U"&amp;(ROW()+12*(($AN1390-1)*3+$AO1390)-ROW())/12+5):INDIRECT("AF"&amp;(ROW()+12*(($AN1390-1)*3+$AO1390)-ROW())/12+5),AS1390)</f>
        <v>0</v>
      </c>
      <c r="AU1390" s="62">
        <f ca="1">IF(AND(AQ1390+AS1390&gt;0,AR1390+AT1390&gt;0),COUNTIF(AU$6:AU1389,"&gt;0")+1,0)</f>
        <v>0</v>
      </c>
    </row>
    <row r="1391" spans="40:47">
      <c r="AN1391" s="62">
        <v>39</v>
      </c>
      <c r="AO1391" s="62">
        <v>2</v>
      </c>
      <c r="AP1391" s="62">
        <v>6</v>
      </c>
      <c r="AQ1391" s="64">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62">
        <f ca="1">COUNTIF(INDIRECT("H"&amp;(ROW()+12*(($AN1391-1)*3+$AO1391)-ROW())/12+5):INDIRECT("S"&amp;(ROW()+12*(($AN1391-1)*3+$AO1391)-ROW())/12+5),AQ1391)</f>
        <v>0</v>
      </c>
      <c r="AS1391" s="64">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62">
        <f ca="1">COUNTIF(INDIRECT("U"&amp;(ROW()+12*(($AN1391-1)*3+$AO1391)-ROW())/12+5):INDIRECT("AF"&amp;(ROW()+12*(($AN1391-1)*3+$AO1391)-ROW())/12+5),AS1391)</f>
        <v>0</v>
      </c>
      <c r="AU1391" s="62">
        <f ca="1">IF(AND(AQ1391+AS1391&gt;0,AR1391+AT1391&gt;0),COUNTIF(AU$6:AU1390,"&gt;0")+1,0)</f>
        <v>0</v>
      </c>
    </row>
    <row r="1392" spans="40:47">
      <c r="AN1392" s="62">
        <v>39</v>
      </c>
      <c r="AO1392" s="62">
        <v>2</v>
      </c>
      <c r="AP1392" s="62">
        <v>7</v>
      </c>
      <c r="AQ1392" s="64">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62">
        <f ca="1">COUNTIF(INDIRECT("H"&amp;(ROW()+12*(($AN1392-1)*3+$AO1392)-ROW())/12+5):INDIRECT("S"&amp;(ROW()+12*(($AN1392-1)*3+$AO1392)-ROW())/12+5),AQ1392)</f>
        <v>0</v>
      </c>
      <c r="AS1392" s="64">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62">
        <f ca="1">COUNTIF(INDIRECT("U"&amp;(ROW()+12*(($AN1392-1)*3+$AO1392)-ROW())/12+5):INDIRECT("AF"&amp;(ROW()+12*(($AN1392-1)*3+$AO1392)-ROW())/12+5),AS1392)</f>
        <v>0</v>
      </c>
      <c r="AU1392" s="62">
        <f ca="1">IF(AND(AQ1392+AS1392&gt;0,AR1392+AT1392&gt;0),COUNTIF(AU$6:AU1391,"&gt;0")+1,0)</f>
        <v>0</v>
      </c>
    </row>
    <row r="1393" spans="40:47">
      <c r="AN1393" s="62">
        <v>39</v>
      </c>
      <c r="AO1393" s="62">
        <v>2</v>
      </c>
      <c r="AP1393" s="62">
        <v>8</v>
      </c>
      <c r="AQ1393" s="64">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62">
        <f ca="1">COUNTIF(INDIRECT("H"&amp;(ROW()+12*(($AN1393-1)*3+$AO1393)-ROW())/12+5):INDIRECT("S"&amp;(ROW()+12*(($AN1393-1)*3+$AO1393)-ROW())/12+5),AQ1393)</f>
        <v>0</v>
      </c>
      <c r="AS1393" s="64">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62">
        <f ca="1">COUNTIF(INDIRECT("U"&amp;(ROW()+12*(($AN1393-1)*3+$AO1393)-ROW())/12+5):INDIRECT("AF"&amp;(ROW()+12*(($AN1393-1)*3+$AO1393)-ROW())/12+5),AS1393)</f>
        <v>0</v>
      </c>
      <c r="AU1393" s="62">
        <f ca="1">IF(AND(AQ1393+AS1393&gt;0,AR1393+AT1393&gt;0),COUNTIF(AU$6:AU1392,"&gt;0")+1,0)</f>
        <v>0</v>
      </c>
    </row>
    <row r="1394" spans="40:47">
      <c r="AN1394" s="62">
        <v>39</v>
      </c>
      <c r="AO1394" s="62">
        <v>2</v>
      </c>
      <c r="AP1394" s="62">
        <v>9</v>
      </c>
      <c r="AQ1394" s="64">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62">
        <f ca="1">COUNTIF(INDIRECT("H"&amp;(ROW()+12*(($AN1394-1)*3+$AO1394)-ROW())/12+5):INDIRECT("S"&amp;(ROW()+12*(($AN1394-1)*3+$AO1394)-ROW())/12+5),AQ1394)</f>
        <v>0</v>
      </c>
      <c r="AS1394" s="64">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62">
        <f ca="1">COUNTIF(INDIRECT("U"&amp;(ROW()+12*(($AN1394-1)*3+$AO1394)-ROW())/12+5):INDIRECT("AF"&amp;(ROW()+12*(($AN1394-1)*3+$AO1394)-ROW())/12+5),AS1394)</f>
        <v>0</v>
      </c>
      <c r="AU1394" s="62">
        <f ca="1">IF(AND(AQ1394+AS1394&gt;0,AR1394+AT1394&gt;0),COUNTIF(AU$6:AU1393,"&gt;0")+1,0)</f>
        <v>0</v>
      </c>
    </row>
    <row r="1395" spans="40:47">
      <c r="AN1395" s="62">
        <v>39</v>
      </c>
      <c r="AO1395" s="62">
        <v>2</v>
      </c>
      <c r="AP1395" s="62">
        <v>10</v>
      </c>
      <c r="AQ1395" s="64">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62">
        <f ca="1">COUNTIF(INDIRECT("H"&amp;(ROW()+12*(($AN1395-1)*3+$AO1395)-ROW())/12+5):INDIRECT("S"&amp;(ROW()+12*(($AN1395-1)*3+$AO1395)-ROW())/12+5),AQ1395)</f>
        <v>0</v>
      </c>
      <c r="AS1395" s="64">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62">
        <f ca="1">COUNTIF(INDIRECT("U"&amp;(ROW()+12*(($AN1395-1)*3+$AO1395)-ROW())/12+5):INDIRECT("AF"&amp;(ROW()+12*(($AN1395-1)*3+$AO1395)-ROW())/12+5),AS1395)</f>
        <v>0</v>
      </c>
      <c r="AU1395" s="62">
        <f ca="1">IF(AND(AQ1395+AS1395&gt;0,AR1395+AT1395&gt;0),COUNTIF(AU$6:AU1394,"&gt;0")+1,0)</f>
        <v>0</v>
      </c>
    </row>
    <row r="1396" spans="40:47">
      <c r="AN1396" s="62">
        <v>39</v>
      </c>
      <c r="AO1396" s="62">
        <v>2</v>
      </c>
      <c r="AP1396" s="62">
        <v>11</v>
      </c>
      <c r="AQ1396" s="64">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62">
        <f ca="1">COUNTIF(INDIRECT("H"&amp;(ROW()+12*(($AN1396-1)*3+$AO1396)-ROW())/12+5):INDIRECT("S"&amp;(ROW()+12*(($AN1396-1)*3+$AO1396)-ROW())/12+5),AQ1396)</f>
        <v>0</v>
      </c>
      <c r="AS1396" s="64">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62">
        <f ca="1">COUNTIF(INDIRECT("U"&amp;(ROW()+12*(($AN1396-1)*3+$AO1396)-ROW())/12+5):INDIRECT("AF"&amp;(ROW()+12*(($AN1396-1)*3+$AO1396)-ROW())/12+5),AS1396)</f>
        <v>0</v>
      </c>
      <c r="AU1396" s="62">
        <f ca="1">IF(AND(AQ1396+AS1396&gt;0,AR1396+AT1396&gt;0),COUNTIF(AU$6:AU1395,"&gt;0")+1,0)</f>
        <v>0</v>
      </c>
    </row>
    <row r="1397" spans="40:47">
      <c r="AN1397" s="62">
        <v>39</v>
      </c>
      <c r="AO1397" s="62">
        <v>2</v>
      </c>
      <c r="AP1397" s="62">
        <v>12</v>
      </c>
      <c r="AQ1397" s="64">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62">
        <f ca="1">COUNTIF(INDIRECT("H"&amp;(ROW()+12*(($AN1397-1)*3+$AO1397)-ROW())/12+5):INDIRECT("S"&amp;(ROW()+12*(($AN1397-1)*3+$AO1397)-ROW())/12+5),AQ1397)</f>
        <v>0</v>
      </c>
      <c r="AS1397" s="64">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62">
        <f ca="1">COUNTIF(INDIRECT("U"&amp;(ROW()+12*(($AN1397-1)*3+$AO1397)-ROW())/12+5):INDIRECT("AF"&amp;(ROW()+12*(($AN1397-1)*3+$AO1397)-ROW())/12+5),AS1397)</f>
        <v>0</v>
      </c>
      <c r="AU1397" s="62">
        <f ca="1">IF(AND(AQ1397+AS1397&gt;0,AR1397+AT1397&gt;0),COUNTIF(AU$6:AU1396,"&gt;0")+1,0)</f>
        <v>0</v>
      </c>
    </row>
    <row r="1398" spans="40:47">
      <c r="AN1398" s="62">
        <v>39</v>
      </c>
      <c r="AO1398" s="62">
        <v>3</v>
      </c>
      <c r="AP1398" s="62">
        <v>1</v>
      </c>
      <c r="AQ1398" s="64">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62">
        <f ca="1">COUNTIF(INDIRECT("H"&amp;(ROW()+12*(($AN1398-1)*3+$AO1398)-ROW())/12+5):INDIRECT("S"&amp;(ROW()+12*(($AN1398-1)*3+$AO1398)-ROW())/12+5),AQ1398)</f>
        <v>0</v>
      </c>
      <c r="AS1398" s="64">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62">
        <f ca="1">COUNTIF(INDIRECT("U"&amp;(ROW()+12*(($AN1398-1)*3+$AO1398)-ROW())/12+5):INDIRECT("AF"&amp;(ROW()+12*(($AN1398-1)*3+$AO1398)-ROW())/12+5),AS1398)</f>
        <v>0</v>
      </c>
      <c r="AU1398" s="62">
        <f ca="1">IF(AND(AQ1398+AS1398&gt;0,AR1398+AT1398&gt;0),COUNTIF(AU$6:AU1397,"&gt;0")+1,0)</f>
        <v>0</v>
      </c>
    </row>
    <row r="1399" spans="40:47">
      <c r="AN1399" s="62">
        <v>39</v>
      </c>
      <c r="AO1399" s="62">
        <v>3</v>
      </c>
      <c r="AP1399" s="62">
        <v>2</v>
      </c>
      <c r="AQ1399" s="64">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62">
        <f ca="1">COUNTIF(INDIRECT("H"&amp;(ROW()+12*(($AN1399-1)*3+$AO1399)-ROW())/12+5):INDIRECT("S"&amp;(ROW()+12*(($AN1399-1)*3+$AO1399)-ROW())/12+5),AQ1399)</f>
        <v>0</v>
      </c>
      <c r="AS1399" s="64">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62">
        <f ca="1">COUNTIF(INDIRECT("U"&amp;(ROW()+12*(($AN1399-1)*3+$AO1399)-ROW())/12+5):INDIRECT("AF"&amp;(ROW()+12*(($AN1399-1)*3+$AO1399)-ROW())/12+5),AS1399)</f>
        <v>0</v>
      </c>
      <c r="AU1399" s="62">
        <f ca="1">IF(AND(AQ1399+AS1399&gt;0,AR1399+AT1399&gt;0),COUNTIF(AU$6:AU1398,"&gt;0")+1,0)</f>
        <v>0</v>
      </c>
    </row>
    <row r="1400" spans="40:47">
      <c r="AN1400" s="62">
        <v>39</v>
      </c>
      <c r="AO1400" s="62">
        <v>3</v>
      </c>
      <c r="AP1400" s="62">
        <v>3</v>
      </c>
      <c r="AQ1400" s="64">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62">
        <f ca="1">COUNTIF(INDIRECT("H"&amp;(ROW()+12*(($AN1400-1)*3+$AO1400)-ROW())/12+5):INDIRECT("S"&amp;(ROW()+12*(($AN1400-1)*3+$AO1400)-ROW())/12+5),AQ1400)</f>
        <v>0</v>
      </c>
      <c r="AS1400" s="64">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62">
        <f ca="1">COUNTIF(INDIRECT("U"&amp;(ROW()+12*(($AN1400-1)*3+$AO1400)-ROW())/12+5):INDIRECT("AF"&amp;(ROW()+12*(($AN1400-1)*3+$AO1400)-ROW())/12+5),AS1400)</f>
        <v>0</v>
      </c>
      <c r="AU1400" s="62">
        <f ca="1">IF(AND(AQ1400+AS1400&gt;0,AR1400+AT1400&gt;0),COUNTIF(AU$6:AU1399,"&gt;0")+1,0)</f>
        <v>0</v>
      </c>
    </row>
    <row r="1401" spans="40:47">
      <c r="AN1401" s="62">
        <v>39</v>
      </c>
      <c r="AO1401" s="62">
        <v>3</v>
      </c>
      <c r="AP1401" s="62">
        <v>4</v>
      </c>
      <c r="AQ1401" s="64">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62">
        <f ca="1">COUNTIF(INDIRECT("H"&amp;(ROW()+12*(($AN1401-1)*3+$AO1401)-ROW())/12+5):INDIRECT("S"&amp;(ROW()+12*(($AN1401-1)*3+$AO1401)-ROW())/12+5),AQ1401)</f>
        <v>0</v>
      </c>
      <c r="AS1401" s="64">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62">
        <f ca="1">COUNTIF(INDIRECT("U"&amp;(ROW()+12*(($AN1401-1)*3+$AO1401)-ROW())/12+5):INDIRECT("AF"&amp;(ROW()+12*(($AN1401-1)*3+$AO1401)-ROW())/12+5),AS1401)</f>
        <v>0</v>
      </c>
      <c r="AU1401" s="62">
        <f ca="1">IF(AND(AQ1401+AS1401&gt;0,AR1401+AT1401&gt;0),COUNTIF(AU$6:AU1400,"&gt;0")+1,0)</f>
        <v>0</v>
      </c>
    </row>
    <row r="1402" spans="40:47">
      <c r="AN1402" s="62">
        <v>39</v>
      </c>
      <c r="AO1402" s="62">
        <v>3</v>
      </c>
      <c r="AP1402" s="62">
        <v>5</v>
      </c>
      <c r="AQ1402" s="64">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62">
        <f ca="1">COUNTIF(INDIRECT("H"&amp;(ROW()+12*(($AN1402-1)*3+$AO1402)-ROW())/12+5):INDIRECT("S"&amp;(ROW()+12*(($AN1402-1)*3+$AO1402)-ROW())/12+5),AQ1402)</f>
        <v>0</v>
      </c>
      <c r="AS1402" s="64">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62">
        <f ca="1">COUNTIF(INDIRECT("U"&amp;(ROW()+12*(($AN1402-1)*3+$AO1402)-ROW())/12+5):INDIRECT("AF"&amp;(ROW()+12*(($AN1402-1)*3+$AO1402)-ROW())/12+5),AS1402)</f>
        <v>0</v>
      </c>
      <c r="AU1402" s="62">
        <f ca="1">IF(AND(AQ1402+AS1402&gt;0,AR1402+AT1402&gt;0),COUNTIF(AU$6:AU1401,"&gt;0")+1,0)</f>
        <v>0</v>
      </c>
    </row>
    <row r="1403" spans="40:47">
      <c r="AN1403" s="62">
        <v>39</v>
      </c>
      <c r="AO1403" s="62">
        <v>3</v>
      </c>
      <c r="AP1403" s="62">
        <v>6</v>
      </c>
      <c r="AQ1403" s="64">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62">
        <f ca="1">COUNTIF(INDIRECT("H"&amp;(ROW()+12*(($AN1403-1)*3+$AO1403)-ROW())/12+5):INDIRECT("S"&amp;(ROW()+12*(($AN1403-1)*3+$AO1403)-ROW())/12+5),AQ1403)</f>
        <v>0</v>
      </c>
      <c r="AS1403" s="64">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62">
        <f ca="1">COUNTIF(INDIRECT("U"&amp;(ROW()+12*(($AN1403-1)*3+$AO1403)-ROW())/12+5):INDIRECT("AF"&amp;(ROW()+12*(($AN1403-1)*3+$AO1403)-ROW())/12+5),AS1403)</f>
        <v>0</v>
      </c>
      <c r="AU1403" s="62">
        <f ca="1">IF(AND(AQ1403+AS1403&gt;0,AR1403+AT1403&gt;0),COUNTIF(AU$6:AU1402,"&gt;0")+1,0)</f>
        <v>0</v>
      </c>
    </row>
    <row r="1404" spans="40:47">
      <c r="AN1404" s="62">
        <v>39</v>
      </c>
      <c r="AO1404" s="62">
        <v>3</v>
      </c>
      <c r="AP1404" s="62">
        <v>7</v>
      </c>
      <c r="AQ1404" s="64">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62">
        <f ca="1">COUNTIF(INDIRECT("H"&amp;(ROW()+12*(($AN1404-1)*3+$AO1404)-ROW())/12+5):INDIRECT("S"&amp;(ROW()+12*(($AN1404-1)*3+$AO1404)-ROW())/12+5),AQ1404)</f>
        <v>0</v>
      </c>
      <c r="AS1404" s="64">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62">
        <f ca="1">COUNTIF(INDIRECT("U"&amp;(ROW()+12*(($AN1404-1)*3+$AO1404)-ROW())/12+5):INDIRECT("AF"&amp;(ROW()+12*(($AN1404-1)*3+$AO1404)-ROW())/12+5),AS1404)</f>
        <v>0</v>
      </c>
      <c r="AU1404" s="62">
        <f ca="1">IF(AND(AQ1404+AS1404&gt;0,AR1404+AT1404&gt;0),COUNTIF(AU$6:AU1403,"&gt;0")+1,0)</f>
        <v>0</v>
      </c>
    </row>
    <row r="1405" spans="40:47">
      <c r="AN1405" s="62">
        <v>39</v>
      </c>
      <c r="AO1405" s="62">
        <v>3</v>
      </c>
      <c r="AP1405" s="62">
        <v>8</v>
      </c>
      <c r="AQ1405" s="64">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62">
        <f ca="1">COUNTIF(INDIRECT("H"&amp;(ROW()+12*(($AN1405-1)*3+$AO1405)-ROW())/12+5):INDIRECT("S"&amp;(ROW()+12*(($AN1405-1)*3+$AO1405)-ROW())/12+5),AQ1405)</f>
        <v>0</v>
      </c>
      <c r="AS1405" s="64">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62">
        <f ca="1">COUNTIF(INDIRECT("U"&amp;(ROW()+12*(($AN1405-1)*3+$AO1405)-ROW())/12+5):INDIRECT("AF"&amp;(ROW()+12*(($AN1405-1)*3+$AO1405)-ROW())/12+5),AS1405)</f>
        <v>0</v>
      </c>
      <c r="AU1405" s="62">
        <f ca="1">IF(AND(AQ1405+AS1405&gt;0,AR1405+AT1405&gt;0),COUNTIF(AU$6:AU1404,"&gt;0")+1,0)</f>
        <v>0</v>
      </c>
    </row>
    <row r="1406" spans="40:47">
      <c r="AN1406" s="62">
        <v>39</v>
      </c>
      <c r="AO1406" s="62">
        <v>3</v>
      </c>
      <c r="AP1406" s="62">
        <v>9</v>
      </c>
      <c r="AQ1406" s="64">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62">
        <f ca="1">COUNTIF(INDIRECT("H"&amp;(ROW()+12*(($AN1406-1)*3+$AO1406)-ROW())/12+5):INDIRECT("S"&amp;(ROW()+12*(($AN1406-1)*3+$AO1406)-ROW())/12+5),AQ1406)</f>
        <v>0</v>
      </c>
      <c r="AS1406" s="64">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62">
        <f ca="1">COUNTIF(INDIRECT("U"&amp;(ROW()+12*(($AN1406-1)*3+$AO1406)-ROW())/12+5):INDIRECT("AF"&amp;(ROW()+12*(($AN1406-1)*3+$AO1406)-ROW())/12+5),AS1406)</f>
        <v>0</v>
      </c>
      <c r="AU1406" s="62">
        <f ca="1">IF(AND(AQ1406+AS1406&gt;0,AR1406+AT1406&gt;0),COUNTIF(AU$6:AU1405,"&gt;0")+1,0)</f>
        <v>0</v>
      </c>
    </row>
    <row r="1407" spans="40:47">
      <c r="AN1407" s="62">
        <v>39</v>
      </c>
      <c r="AO1407" s="62">
        <v>3</v>
      </c>
      <c r="AP1407" s="62">
        <v>10</v>
      </c>
      <c r="AQ1407" s="64">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62">
        <f ca="1">COUNTIF(INDIRECT("H"&amp;(ROW()+12*(($AN1407-1)*3+$AO1407)-ROW())/12+5):INDIRECT("S"&amp;(ROW()+12*(($AN1407-1)*3+$AO1407)-ROW())/12+5),AQ1407)</f>
        <v>0</v>
      </c>
      <c r="AS1407" s="64">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62">
        <f ca="1">COUNTIF(INDIRECT("U"&amp;(ROW()+12*(($AN1407-1)*3+$AO1407)-ROW())/12+5):INDIRECT("AF"&amp;(ROW()+12*(($AN1407-1)*3+$AO1407)-ROW())/12+5),AS1407)</f>
        <v>0</v>
      </c>
      <c r="AU1407" s="62">
        <f ca="1">IF(AND(AQ1407+AS1407&gt;0,AR1407+AT1407&gt;0),COUNTIF(AU$6:AU1406,"&gt;0")+1,0)</f>
        <v>0</v>
      </c>
    </row>
    <row r="1408" spans="40:47">
      <c r="AN1408" s="62">
        <v>39</v>
      </c>
      <c r="AO1408" s="62">
        <v>3</v>
      </c>
      <c r="AP1408" s="62">
        <v>11</v>
      </c>
      <c r="AQ1408" s="64">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62">
        <f ca="1">COUNTIF(INDIRECT("H"&amp;(ROW()+12*(($AN1408-1)*3+$AO1408)-ROW())/12+5):INDIRECT("S"&amp;(ROW()+12*(($AN1408-1)*3+$AO1408)-ROW())/12+5),AQ1408)</f>
        <v>0</v>
      </c>
      <c r="AS1408" s="64">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62">
        <f ca="1">COUNTIF(INDIRECT("U"&amp;(ROW()+12*(($AN1408-1)*3+$AO1408)-ROW())/12+5):INDIRECT("AF"&amp;(ROW()+12*(($AN1408-1)*3+$AO1408)-ROW())/12+5),AS1408)</f>
        <v>0</v>
      </c>
      <c r="AU1408" s="62">
        <f ca="1">IF(AND(AQ1408+AS1408&gt;0,AR1408+AT1408&gt;0),COUNTIF(AU$6:AU1407,"&gt;0")+1,0)</f>
        <v>0</v>
      </c>
    </row>
    <row r="1409" spans="40:47">
      <c r="AN1409" s="62">
        <v>39</v>
      </c>
      <c r="AO1409" s="62">
        <v>3</v>
      </c>
      <c r="AP1409" s="62">
        <v>12</v>
      </c>
      <c r="AQ1409" s="64">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62">
        <f ca="1">COUNTIF(INDIRECT("H"&amp;(ROW()+12*(($AN1409-1)*3+$AO1409)-ROW())/12+5):INDIRECT("S"&amp;(ROW()+12*(($AN1409-1)*3+$AO1409)-ROW())/12+5),AQ1409)</f>
        <v>0</v>
      </c>
      <c r="AS1409" s="64">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62">
        <f ca="1">COUNTIF(INDIRECT("U"&amp;(ROW()+12*(($AN1409-1)*3+$AO1409)-ROW())/12+5):INDIRECT("AF"&amp;(ROW()+12*(($AN1409-1)*3+$AO1409)-ROW())/12+5),AS1409)</f>
        <v>0</v>
      </c>
      <c r="AU1409" s="62">
        <f ca="1">IF(AND(AQ1409+AS1409&gt;0,AR1409+AT1409&gt;0),COUNTIF(AU$6:AU1408,"&gt;0")+1,0)</f>
        <v>0</v>
      </c>
    </row>
    <row r="1410" spans="40:47">
      <c r="AN1410" s="62">
        <v>40</v>
      </c>
      <c r="AO1410" s="62">
        <v>1</v>
      </c>
      <c r="AP1410" s="62">
        <v>1</v>
      </c>
      <c r="AQ1410" s="64">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62">
        <f ca="1">COUNTIF(INDIRECT("H"&amp;(ROW()+12*(($AN1410-1)*3+$AO1410)-ROW())/12+5):INDIRECT("S"&amp;(ROW()+12*(($AN1410-1)*3+$AO1410)-ROW())/12+5),AQ1410)</f>
        <v>0</v>
      </c>
      <c r="AS1410" s="64">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62">
        <f ca="1">COUNTIF(INDIRECT("U"&amp;(ROW()+12*(($AN1410-1)*3+$AO1410)-ROW())/12+5):INDIRECT("AF"&amp;(ROW()+12*(($AN1410-1)*3+$AO1410)-ROW())/12+5),AS1410)</f>
        <v>0</v>
      </c>
      <c r="AU1410" s="62">
        <f ca="1">IF(AND(AQ1410+AS1410&gt;0,AR1410+AT1410&gt;0),COUNTIF(AU$6:AU1409,"&gt;0")+1,0)</f>
        <v>0</v>
      </c>
    </row>
    <row r="1411" spans="40:47">
      <c r="AN1411" s="62">
        <v>40</v>
      </c>
      <c r="AO1411" s="62">
        <v>1</v>
      </c>
      <c r="AP1411" s="62">
        <v>2</v>
      </c>
      <c r="AQ1411" s="64">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62">
        <f ca="1">COUNTIF(INDIRECT("H"&amp;(ROW()+12*(($AN1411-1)*3+$AO1411)-ROW())/12+5):INDIRECT("S"&amp;(ROW()+12*(($AN1411-1)*3+$AO1411)-ROW())/12+5),AQ1411)</f>
        <v>0</v>
      </c>
      <c r="AS1411" s="64">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62">
        <f ca="1">COUNTIF(INDIRECT("U"&amp;(ROW()+12*(($AN1411-1)*3+$AO1411)-ROW())/12+5):INDIRECT("AF"&amp;(ROW()+12*(($AN1411-1)*3+$AO1411)-ROW())/12+5),AS1411)</f>
        <v>0</v>
      </c>
      <c r="AU1411" s="62">
        <f ca="1">IF(AND(AQ1411+AS1411&gt;0,AR1411+AT1411&gt;0),COUNTIF(AU$6:AU1410,"&gt;0")+1,0)</f>
        <v>0</v>
      </c>
    </row>
    <row r="1412" spans="40:47">
      <c r="AN1412" s="62">
        <v>40</v>
      </c>
      <c r="AO1412" s="62">
        <v>1</v>
      </c>
      <c r="AP1412" s="62">
        <v>3</v>
      </c>
      <c r="AQ1412" s="64">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62">
        <f ca="1">COUNTIF(INDIRECT("H"&amp;(ROW()+12*(($AN1412-1)*3+$AO1412)-ROW())/12+5):INDIRECT("S"&amp;(ROW()+12*(($AN1412-1)*3+$AO1412)-ROW())/12+5),AQ1412)</f>
        <v>0</v>
      </c>
      <c r="AS1412" s="64">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62">
        <f ca="1">COUNTIF(INDIRECT("U"&amp;(ROW()+12*(($AN1412-1)*3+$AO1412)-ROW())/12+5):INDIRECT("AF"&amp;(ROW()+12*(($AN1412-1)*3+$AO1412)-ROW())/12+5),AS1412)</f>
        <v>0</v>
      </c>
      <c r="AU1412" s="62">
        <f ca="1">IF(AND(AQ1412+AS1412&gt;0,AR1412+AT1412&gt;0),COUNTIF(AU$6:AU1411,"&gt;0")+1,0)</f>
        <v>0</v>
      </c>
    </row>
    <row r="1413" spans="40:47">
      <c r="AN1413" s="62">
        <v>40</v>
      </c>
      <c r="AO1413" s="62">
        <v>1</v>
      </c>
      <c r="AP1413" s="62">
        <v>4</v>
      </c>
      <c r="AQ1413" s="64">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62">
        <f ca="1">COUNTIF(INDIRECT("H"&amp;(ROW()+12*(($AN1413-1)*3+$AO1413)-ROW())/12+5):INDIRECT("S"&amp;(ROW()+12*(($AN1413-1)*3+$AO1413)-ROW())/12+5),AQ1413)</f>
        <v>0</v>
      </c>
      <c r="AS1413" s="64">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62">
        <f ca="1">COUNTIF(INDIRECT("U"&amp;(ROW()+12*(($AN1413-1)*3+$AO1413)-ROW())/12+5):INDIRECT("AF"&amp;(ROW()+12*(($AN1413-1)*3+$AO1413)-ROW())/12+5),AS1413)</f>
        <v>0</v>
      </c>
      <c r="AU1413" s="62">
        <f ca="1">IF(AND(AQ1413+AS1413&gt;0,AR1413+AT1413&gt;0),COUNTIF(AU$6:AU1412,"&gt;0")+1,0)</f>
        <v>0</v>
      </c>
    </row>
    <row r="1414" spans="40:47">
      <c r="AN1414" s="62">
        <v>40</v>
      </c>
      <c r="AO1414" s="62">
        <v>1</v>
      </c>
      <c r="AP1414" s="62">
        <v>5</v>
      </c>
      <c r="AQ1414" s="64">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62">
        <f ca="1">COUNTIF(INDIRECT("H"&amp;(ROW()+12*(($AN1414-1)*3+$AO1414)-ROW())/12+5):INDIRECT("S"&amp;(ROW()+12*(($AN1414-1)*3+$AO1414)-ROW())/12+5),AQ1414)</f>
        <v>0</v>
      </c>
      <c r="AS1414" s="64">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62">
        <f ca="1">COUNTIF(INDIRECT("U"&amp;(ROW()+12*(($AN1414-1)*3+$AO1414)-ROW())/12+5):INDIRECT("AF"&amp;(ROW()+12*(($AN1414-1)*3+$AO1414)-ROW())/12+5),AS1414)</f>
        <v>0</v>
      </c>
      <c r="AU1414" s="62">
        <f ca="1">IF(AND(AQ1414+AS1414&gt;0,AR1414+AT1414&gt;0),COUNTIF(AU$6:AU1413,"&gt;0")+1,0)</f>
        <v>0</v>
      </c>
    </row>
    <row r="1415" spans="40:47">
      <c r="AN1415" s="62">
        <v>40</v>
      </c>
      <c r="AO1415" s="62">
        <v>1</v>
      </c>
      <c r="AP1415" s="62">
        <v>6</v>
      </c>
      <c r="AQ1415" s="64">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62">
        <f ca="1">COUNTIF(INDIRECT("H"&amp;(ROW()+12*(($AN1415-1)*3+$AO1415)-ROW())/12+5):INDIRECT("S"&amp;(ROW()+12*(($AN1415-1)*3+$AO1415)-ROW())/12+5),AQ1415)</f>
        <v>0</v>
      </c>
      <c r="AS1415" s="64">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62">
        <f ca="1">COUNTIF(INDIRECT("U"&amp;(ROW()+12*(($AN1415-1)*3+$AO1415)-ROW())/12+5):INDIRECT("AF"&amp;(ROW()+12*(($AN1415-1)*3+$AO1415)-ROW())/12+5),AS1415)</f>
        <v>0</v>
      </c>
      <c r="AU1415" s="62">
        <f ca="1">IF(AND(AQ1415+AS1415&gt;0,AR1415+AT1415&gt;0),COUNTIF(AU$6:AU1414,"&gt;0")+1,0)</f>
        <v>0</v>
      </c>
    </row>
    <row r="1416" spans="40:47">
      <c r="AN1416" s="62">
        <v>40</v>
      </c>
      <c r="AO1416" s="62">
        <v>1</v>
      </c>
      <c r="AP1416" s="62">
        <v>7</v>
      </c>
      <c r="AQ1416" s="64">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62">
        <f ca="1">COUNTIF(INDIRECT("H"&amp;(ROW()+12*(($AN1416-1)*3+$AO1416)-ROW())/12+5):INDIRECT("S"&amp;(ROW()+12*(($AN1416-1)*3+$AO1416)-ROW())/12+5),AQ1416)</f>
        <v>0</v>
      </c>
      <c r="AS1416" s="64">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62">
        <f ca="1">COUNTIF(INDIRECT("U"&amp;(ROW()+12*(($AN1416-1)*3+$AO1416)-ROW())/12+5):INDIRECT("AF"&amp;(ROW()+12*(($AN1416-1)*3+$AO1416)-ROW())/12+5),AS1416)</f>
        <v>0</v>
      </c>
      <c r="AU1416" s="62">
        <f ca="1">IF(AND(AQ1416+AS1416&gt;0,AR1416+AT1416&gt;0),COUNTIF(AU$6:AU1415,"&gt;0")+1,0)</f>
        <v>0</v>
      </c>
    </row>
    <row r="1417" spans="40:47">
      <c r="AN1417" s="62">
        <v>40</v>
      </c>
      <c r="AO1417" s="62">
        <v>1</v>
      </c>
      <c r="AP1417" s="62">
        <v>8</v>
      </c>
      <c r="AQ1417" s="64">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62">
        <f ca="1">COUNTIF(INDIRECT("H"&amp;(ROW()+12*(($AN1417-1)*3+$AO1417)-ROW())/12+5):INDIRECT("S"&amp;(ROW()+12*(($AN1417-1)*3+$AO1417)-ROW())/12+5),AQ1417)</f>
        <v>0</v>
      </c>
      <c r="AS1417" s="64">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62">
        <f ca="1">COUNTIF(INDIRECT("U"&amp;(ROW()+12*(($AN1417-1)*3+$AO1417)-ROW())/12+5):INDIRECT("AF"&amp;(ROW()+12*(($AN1417-1)*3+$AO1417)-ROW())/12+5),AS1417)</f>
        <v>0</v>
      </c>
      <c r="AU1417" s="62">
        <f ca="1">IF(AND(AQ1417+AS1417&gt;0,AR1417+AT1417&gt;0),COUNTIF(AU$6:AU1416,"&gt;0")+1,0)</f>
        <v>0</v>
      </c>
    </row>
    <row r="1418" spans="40:47">
      <c r="AN1418" s="62">
        <v>40</v>
      </c>
      <c r="AO1418" s="62">
        <v>1</v>
      </c>
      <c r="AP1418" s="62">
        <v>9</v>
      </c>
      <c r="AQ1418" s="64">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62">
        <f ca="1">COUNTIF(INDIRECT("H"&amp;(ROW()+12*(($AN1418-1)*3+$AO1418)-ROW())/12+5):INDIRECT("S"&amp;(ROW()+12*(($AN1418-1)*3+$AO1418)-ROW())/12+5),AQ1418)</f>
        <v>0</v>
      </c>
      <c r="AS1418" s="64">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62">
        <f ca="1">COUNTIF(INDIRECT("U"&amp;(ROW()+12*(($AN1418-1)*3+$AO1418)-ROW())/12+5):INDIRECT("AF"&amp;(ROW()+12*(($AN1418-1)*3+$AO1418)-ROW())/12+5),AS1418)</f>
        <v>0</v>
      </c>
      <c r="AU1418" s="62">
        <f ca="1">IF(AND(AQ1418+AS1418&gt;0,AR1418+AT1418&gt;0),COUNTIF(AU$6:AU1417,"&gt;0")+1,0)</f>
        <v>0</v>
      </c>
    </row>
    <row r="1419" spans="40:47">
      <c r="AN1419" s="62">
        <v>40</v>
      </c>
      <c r="AO1419" s="62">
        <v>1</v>
      </c>
      <c r="AP1419" s="62">
        <v>10</v>
      </c>
      <c r="AQ1419" s="64">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62">
        <f ca="1">COUNTIF(INDIRECT("H"&amp;(ROW()+12*(($AN1419-1)*3+$AO1419)-ROW())/12+5):INDIRECT("S"&amp;(ROW()+12*(($AN1419-1)*3+$AO1419)-ROW())/12+5),AQ1419)</f>
        <v>0</v>
      </c>
      <c r="AS1419" s="64">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62">
        <f ca="1">COUNTIF(INDIRECT("U"&amp;(ROW()+12*(($AN1419-1)*3+$AO1419)-ROW())/12+5):INDIRECT("AF"&amp;(ROW()+12*(($AN1419-1)*3+$AO1419)-ROW())/12+5),AS1419)</f>
        <v>0</v>
      </c>
      <c r="AU1419" s="62">
        <f ca="1">IF(AND(AQ1419+AS1419&gt;0,AR1419+AT1419&gt;0),COUNTIF(AU$6:AU1418,"&gt;0")+1,0)</f>
        <v>0</v>
      </c>
    </row>
    <row r="1420" spans="40:47">
      <c r="AN1420" s="62">
        <v>40</v>
      </c>
      <c r="AO1420" s="62">
        <v>1</v>
      </c>
      <c r="AP1420" s="62">
        <v>11</v>
      </c>
      <c r="AQ1420" s="64">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62">
        <f ca="1">COUNTIF(INDIRECT("H"&amp;(ROW()+12*(($AN1420-1)*3+$AO1420)-ROW())/12+5):INDIRECT("S"&amp;(ROW()+12*(($AN1420-1)*3+$AO1420)-ROW())/12+5),AQ1420)</f>
        <v>0</v>
      </c>
      <c r="AS1420" s="64">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62">
        <f ca="1">COUNTIF(INDIRECT("U"&amp;(ROW()+12*(($AN1420-1)*3+$AO1420)-ROW())/12+5):INDIRECT("AF"&amp;(ROW()+12*(($AN1420-1)*3+$AO1420)-ROW())/12+5),AS1420)</f>
        <v>0</v>
      </c>
      <c r="AU1420" s="62">
        <f ca="1">IF(AND(AQ1420+AS1420&gt;0,AR1420+AT1420&gt;0),COUNTIF(AU$6:AU1419,"&gt;0")+1,0)</f>
        <v>0</v>
      </c>
    </row>
    <row r="1421" spans="40:47">
      <c r="AN1421" s="62">
        <v>40</v>
      </c>
      <c r="AO1421" s="62">
        <v>1</v>
      </c>
      <c r="AP1421" s="62">
        <v>12</v>
      </c>
      <c r="AQ1421" s="64">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62">
        <f ca="1">COUNTIF(INDIRECT("H"&amp;(ROW()+12*(($AN1421-1)*3+$AO1421)-ROW())/12+5):INDIRECT("S"&amp;(ROW()+12*(($AN1421-1)*3+$AO1421)-ROW())/12+5),AQ1421)</f>
        <v>0</v>
      </c>
      <c r="AS1421" s="64">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62">
        <f ca="1">COUNTIF(INDIRECT("U"&amp;(ROW()+12*(($AN1421-1)*3+$AO1421)-ROW())/12+5):INDIRECT("AF"&amp;(ROW()+12*(($AN1421-1)*3+$AO1421)-ROW())/12+5),AS1421)</f>
        <v>0</v>
      </c>
      <c r="AU1421" s="62">
        <f ca="1">IF(AND(AQ1421+AS1421&gt;0,AR1421+AT1421&gt;0),COUNTIF(AU$6:AU1420,"&gt;0")+1,0)</f>
        <v>0</v>
      </c>
    </row>
    <row r="1422" spans="40:47">
      <c r="AN1422" s="62">
        <v>40</v>
      </c>
      <c r="AO1422" s="62">
        <v>2</v>
      </c>
      <c r="AP1422" s="62">
        <v>1</v>
      </c>
      <c r="AQ1422" s="64">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62">
        <f ca="1">COUNTIF(INDIRECT("H"&amp;(ROW()+12*(($AN1422-1)*3+$AO1422)-ROW())/12+5):INDIRECT("S"&amp;(ROW()+12*(($AN1422-1)*3+$AO1422)-ROW())/12+5),AQ1422)</f>
        <v>0</v>
      </c>
      <c r="AS1422" s="64">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62">
        <f ca="1">COUNTIF(INDIRECT("U"&amp;(ROW()+12*(($AN1422-1)*3+$AO1422)-ROW())/12+5):INDIRECT("AF"&amp;(ROW()+12*(($AN1422-1)*3+$AO1422)-ROW())/12+5),AS1422)</f>
        <v>0</v>
      </c>
      <c r="AU1422" s="62">
        <f ca="1">IF(AND(AQ1422+AS1422&gt;0,AR1422+AT1422&gt;0),COUNTIF(AU$6:AU1421,"&gt;0")+1,0)</f>
        <v>0</v>
      </c>
    </row>
    <row r="1423" spans="40:47">
      <c r="AN1423" s="62">
        <v>40</v>
      </c>
      <c r="AO1423" s="62">
        <v>2</v>
      </c>
      <c r="AP1423" s="62">
        <v>2</v>
      </c>
      <c r="AQ1423" s="64">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62">
        <f ca="1">COUNTIF(INDIRECT("H"&amp;(ROW()+12*(($AN1423-1)*3+$AO1423)-ROW())/12+5):INDIRECT("S"&amp;(ROW()+12*(($AN1423-1)*3+$AO1423)-ROW())/12+5),AQ1423)</f>
        <v>0</v>
      </c>
      <c r="AS1423" s="64">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62">
        <f ca="1">COUNTIF(INDIRECT("U"&amp;(ROW()+12*(($AN1423-1)*3+$AO1423)-ROW())/12+5):INDIRECT("AF"&amp;(ROW()+12*(($AN1423-1)*3+$AO1423)-ROW())/12+5),AS1423)</f>
        <v>0</v>
      </c>
      <c r="AU1423" s="62">
        <f ca="1">IF(AND(AQ1423+AS1423&gt;0,AR1423+AT1423&gt;0),COUNTIF(AU$6:AU1422,"&gt;0")+1,0)</f>
        <v>0</v>
      </c>
    </row>
    <row r="1424" spans="40:47">
      <c r="AN1424" s="62">
        <v>40</v>
      </c>
      <c r="AO1424" s="62">
        <v>2</v>
      </c>
      <c r="AP1424" s="62">
        <v>3</v>
      </c>
      <c r="AQ1424" s="64">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62">
        <f ca="1">COUNTIF(INDIRECT("H"&amp;(ROW()+12*(($AN1424-1)*3+$AO1424)-ROW())/12+5):INDIRECT("S"&amp;(ROW()+12*(($AN1424-1)*3+$AO1424)-ROW())/12+5),AQ1424)</f>
        <v>0</v>
      </c>
      <c r="AS1424" s="64">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62">
        <f ca="1">COUNTIF(INDIRECT("U"&amp;(ROW()+12*(($AN1424-1)*3+$AO1424)-ROW())/12+5):INDIRECT("AF"&amp;(ROW()+12*(($AN1424-1)*3+$AO1424)-ROW())/12+5),AS1424)</f>
        <v>0</v>
      </c>
      <c r="AU1424" s="62">
        <f ca="1">IF(AND(AQ1424+AS1424&gt;0,AR1424+AT1424&gt;0),COUNTIF(AU$6:AU1423,"&gt;0")+1,0)</f>
        <v>0</v>
      </c>
    </row>
    <row r="1425" spans="40:47">
      <c r="AN1425" s="62">
        <v>40</v>
      </c>
      <c r="AO1425" s="62">
        <v>2</v>
      </c>
      <c r="AP1425" s="62">
        <v>4</v>
      </c>
      <c r="AQ1425" s="64">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62">
        <f ca="1">COUNTIF(INDIRECT("H"&amp;(ROW()+12*(($AN1425-1)*3+$AO1425)-ROW())/12+5):INDIRECT("S"&amp;(ROW()+12*(($AN1425-1)*3+$AO1425)-ROW())/12+5),AQ1425)</f>
        <v>0</v>
      </c>
      <c r="AS1425" s="64">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62">
        <f ca="1">COUNTIF(INDIRECT("U"&amp;(ROW()+12*(($AN1425-1)*3+$AO1425)-ROW())/12+5):INDIRECT("AF"&amp;(ROW()+12*(($AN1425-1)*3+$AO1425)-ROW())/12+5),AS1425)</f>
        <v>0</v>
      </c>
      <c r="AU1425" s="62">
        <f ca="1">IF(AND(AQ1425+AS1425&gt;0,AR1425+AT1425&gt;0),COUNTIF(AU$6:AU1424,"&gt;0")+1,0)</f>
        <v>0</v>
      </c>
    </row>
    <row r="1426" spans="40:47">
      <c r="AN1426" s="62">
        <v>40</v>
      </c>
      <c r="AO1426" s="62">
        <v>2</v>
      </c>
      <c r="AP1426" s="62">
        <v>5</v>
      </c>
      <c r="AQ1426" s="64">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62">
        <f ca="1">COUNTIF(INDIRECT("H"&amp;(ROW()+12*(($AN1426-1)*3+$AO1426)-ROW())/12+5):INDIRECT("S"&amp;(ROW()+12*(($AN1426-1)*3+$AO1426)-ROW())/12+5),AQ1426)</f>
        <v>0</v>
      </c>
      <c r="AS1426" s="64">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62">
        <f ca="1">COUNTIF(INDIRECT("U"&amp;(ROW()+12*(($AN1426-1)*3+$AO1426)-ROW())/12+5):INDIRECT("AF"&amp;(ROW()+12*(($AN1426-1)*3+$AO1426)-ROW())/12+5),AS1426)</f>
        <v>0</v>
      </c>
      <c r="AU1426" s="62">
        <f ca="1">IF(AND(AQ1426+AS1426&gt;0,AR1426+AT1426&gt;0),COUNTIF(AU$6:AU1425,"&gt;0")+1,0)</f>
        <v>0</v>
      </c>
    </row>
    <row r="1427" spans="40:47">
      <c r="AN1427" s="62">
        <v>40</v>
      </c>
      <c r="AO1427" s="62">
        <v>2</v>
      </c>
      <c r="AP1427" s="62">
        <v>6</v>
      </c>
      <c r="AQ1427" s="64">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62">
        <f ca="1">COUNTIF(INDIRECT("H"&amp;(ROW()+12*(($AN1427-1)*3+$AO1427)-ROW())/12+5):INDIRECT("S"&amp;(ROW()+12*(($AN1427-1)*3+$AO1427)-ROW())/12+5),AQ1427)</f>
        <v>0</v>
      </c>
      <c r="AS1427" s="64">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62">
        <f ca="1">COUNTIF(INDIRECT("U"&amp;(ROW()+12*(($AN1427-1)*3+$AO1427)-ROW())/12+5):INDIRECT("AF"&amp;(ROW()+12*(($AN1427-1)*3+$AO1427)-ROW())/12+5),AS1427)</f>
        <v>0</v>
      </c>
      <c r="AU1427" s="62">
        <f ca="1">IF(AND(AQ1427+AS1427&gt;0,AR1427+AT1427&gt;0),COUNTIF(AU$6:AU1426,"&gt;0")+1,0)</f>
        <v>0</v>
      </c>
    </row>
    <row r="1428" spans="40:47">
      <c r="AN1428" s="62">
        <v>40</v>
      </c>
      <c r="AO1428" s="62">
        <v>2</v>
      </c>
      <c r="AP1428" s="62">
        <v>7</v>
      </c>
      <c r="AQ1428" s="64">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62">
        <f ca="1">COUNTIF(INDIRECT("H"&amp;(ROW()+12*(($AN1428-1)*3+$AO1428)-ROW())/12+5):INDIRECT("S"&amp;(ROW()+12*(($AN1428-1)*3+$AO1428)-ROW())/12+5),AQ1428)</f>
        <v>0</v>
      </c>
      <c r="AS1428" s="64">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62">
        <f ca="1">COUNTIF(INDIRECT("U"&amp;(ROW()+12*(($AN1428-1)*3+$AO1428)-ROW())/12+5):INDIRECT("AF"&amp;(ROW()+12*(($AN1428-1)*3+$AO1428)-ROW())/12+5),AS1428)</f>
        <v>0</v>
      </c>
      <c r="AU1428" s="62">
        <f ca="1">IF(AND(AQ1428+AS1428&gt;0,AR1428+AT1428&gt;0),COUNTIF(AU$6:AU1427,"&gt;0")+1,0)</f>
        <v>0</v>
      </c>
    </row>
    <row r="1429" spans="40:47">
      <c r="AN1429" s="62">
        <v>40</v>
      </c>
      <c r="AO1429" s="62">
        <v>2</v>
      </c>
      <c r="AP1429" s="62">
        <v>8</v>
      </c>
      <c r="AQ1429" s="64">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62">
        <f ca="1">COUNTIF(INDIRECT("H"&amp;(ROW()+12*(($AN1429-1)*3+$AO1429)-ROW())/12+5):INDIRECT("S"&amp;(ROW()+12*(($AN1429-1)*3+$AO1429)-ROW())/12+5),AQ1429)</f>
        <v>0</v>
      </c>
      <c r="AS1429" s="64">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62">
        <f ca="1">COUNTIF(INDIRECT("U"&amp;(ROW()+12*(($AN1429-1)*3+$AO1429)-ROW())/12+5):INDIRECT("AF"&amp;(ROW()+12*(($AN1429-1)*3+$AO1429)-ROW())/12+5),AS1429)</f>
        <v>0</v>
      </c>
      <c r="AU1429" s="62">
        <f ca="1">IF(AND(AQ1429+AS1429&gt;0,AR1429+AT1429&gt;0),COUNTIF(AU$6:AU1428,"&gt;0")+1,0)</f>
        <v>0</v>
      </c>
    </row>
    <row r="1430" spans="40:47">
      <c r="AN1430" s="62">
        <v>40</v>
      </c>
      <c r="AO1430" s="62">
        <v>2</v>
      </c>
      <c r="AP1430" s="62">
        <v>9</v>
      </c>
      <c r="AQ1430" s="64">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62">
        <f ca="1">COUNTIF(INDIRECT("H"&amp;(ROW()+12*(($AN1430-1)*3+$AO1430)-ROW())/12+5):INDIRECT("S"&amp;(ROW()+12*(($AN1430-1)*3+$AO1430)-ROW())/12+5),AQ1430)</f>
        <v>0</v>
      </c>
      <c r="AS1430" s="64">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62">
        <f ca="1">COUNTIF(INDIRECT("U"&amp;(ROW()+12*(($AN1430-1)*3+$AO1430)-ROW())/12+5):INDIRECT("AF"&amp;(ROW()+12*(($AN1430-1)*3+$AO1430)-ROW())/12+5),AS1430)</f>
        <v>0</v>
      </c>
      <c r="AU1430" s="62">
        <f ca="1">IF(AND(AQ1430+AS1430&gt;0,AR1430+AT1430&gt;0),COUNTIF(AU$6:AU1429,"&gt;0")+1,0)</f>
        <v>0</v>
      </c>
    </row>
    <row r="1431" spans="40:47">
      <c r="AN1431" s="62">
        <v>40</v>
      </c>
      <c r="AO1431" s="62">
        <v>2</v>
      </c>
      <c r="AP1431" s="62">
        <v>10</v>
      </c>
      <c r="AQ1431" s="64">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62">
        <f ca="1">COUNTIF(INDIRECT("H"&amp;(ROW()+12*(($AN1431-1)*3+$AO1431)-ROW())/12+5):INDIRECT("S"&amp;(ROW()+12*(($AN1431-1)*3+$AO1431)-ROW())/12+5),AQ1431)</f>
        <v>0</v>
      </c>
      <c r="AS1431" s="64">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62">
        <f ca="1">COUNTIF(INDIRECT("U"&amp;(ROW()+12*(($AN1431-1)*3+$AO1431)-ROW())/12+5):INDIRECT("AF"&amp;(ROW()+12*(($AN1431-1)*3+$AO1431)-ROW())/12+5),AS1431)</f>
        <v>0</v>
      </c>
      <c r="AU1431" s="62">
        <f ca="1">IF(AND(AQ1431+AS1431&gt;0,AR1431+AT1431&gt;0),COUNTIF(AU$6:AU1430,"&gt;0")+1,0)</f>
        <v>0</v>
      </c>
    </row>
    <row r="1432" spans="40:47">
      <c r="AN1432" s="62">
        <v>40</v>
      </c>
      <c r="AO1432" s="62">
        <v>2</v>
      </c>
      <c r="AP1432" s="62">
        <v>11</v>
      </c>
      <c r="AQ1432" s="64">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62">
        <f ca="1">COUNTIF(INDIRECT("H"&amp;(ROW()+12*(($AN1432-1)*3+$AO1432)-ROW())/12+5):INDIRECT("S"&amp;(ROW()+12*(($AN1432-1)*3+$AO1432)-ROW())/12+5),AQ1432)</f>
        <v>0</v>
      </c>
      <c r="AS1432" s="64">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62">
        <f ca="1">COUNTIF(INDIRECT("U"&amp;(ROW()+12*(($AN1432-1)*3+$AO1432)-ROW())/12+5):INDIRECT("AF"&amp;(ROW()+12*(($AN1432-1)*3+$AO1432)-ROW())/12+5),AS1432)</f>
        <v>0</v>
      </c>
      <c r="AU1432" s="62">
        <f ca="1">IF(AND(AQ1432+AS1432&gt;0,AR1432+AT1432&gt;0),COUNTIF(AU$6:AU1431,"&gt;0")+1,0)</f>
        <v>0</v>
      </c>
    </row>
    <row r="1433" spans="40:47">
      <c r="AN1433" s="62">
        <v>40</v>
      </c>
      <c r="AO1433" s="62">
        <v>2</v>
      </c>
      <c r="AP1433" s="62">
        <v>12</v>
      </c>
      <c r="AQ1433" s="64">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62">
        <f ca="1">COUNTIF(INDIRECT("H"&amp;(ROW()+12*(($AN1433-1)*3+$AO1433)-ROW())/12+5):INDIRECT("S"&amp;(ROW()+12*(($AN1433-1)*3+$AO1433)-ROW())/12+5),AQ1433)</f>
        <v>0</v>
      </c>
      <c r="AS1433" s="64">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62">
        <f ca="1">COUNTIF(INDIRECT("U"&amp;(ROW()+12*(($AN1433-1)*3+$AO1433)-ROW())/12+5):INDIRECT("AF"&amp;(ROW()+12*(($AN1433-1)*3+$AO1433)-ROW())/12+5),AS1433)</f>
        <v>0</v>
      </c>
      <c r="AU1433" s="62">
        <f ca="1">IF(AND(AQ1433+AS1433&gt;0,AR1433+AT1433&gt;0),COUNTIF(AU$6:AU1432,"&gt;0")+1,0)</f>
        <v>0</v>
      </c>
    </row>
    <row r="1434" spans="40:47">
      <c r="AN1434" s="62">
        <v>40</v>
      </c>
      <c r="AO1434" s="62">
        <v>3</v>
      </c>
      <c r="AP1434" s="62">
        <v>1</v>
      </c>
      <c r="AQ1434" s="64">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62">
        <f ca="1">COUNTIF(INDIRECT("H"&amp;(ROW()+12*(($AN1434-1)*3+$AO1434)-ROW())/12+5):INDIRECT("S"&amp;(ROW()+12*(($AN1434-1)*3+$AO1434)-ROW())/12+5),AQ1434)</f>
        <v>0</v>
      </c>
      <c r="AS1434" s="64">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62">
        <f ca="1">COUNTIF(INDIRECT("U"&amp;(ROW()+12*(($AN1434-1)*3+$AO1434)-ROW())/12+5):INDIRECT("AF"&amp;(ROW()+12*(($AN1434-1)*3+$AO1434)-ROW())/12+5),AS1434)</f>
        <v>0</v>
      </c>
      <c r="AU1434" s="62">
        <f ca="1">IF(AND(AQ1434+AS1434&gt;0,AR1434+AT1434&gt;0),COUNTIF(AU$6:AU1433,"&gt;0")+1,0)</f>
        <v>0</v>
      </c>
    </row>
    <row r="1435" spans="40:47">
      <c r="AN1435" s="62">
        <v>40</v>
      </c>
      <c r="AO1435" s="62">
        <v>3</v>
      </c>
      <c r="AP1435" s="62">
        <v>2</v>
      </c>
      <c r="AQ1435" s="64">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62">
        <f ca="1">COUNTIF(INDIRECT("H"&amp;(ROW()+12*(($AN1435-1)*3+$AO1435)-ROW())/12+5):INDIRECT("S"&amp;(ROW()+12*(($AN1435-1)*3+$AO1435)-ROW())/12+5),AQ1435)</f>
        <v>0</v>
      </c>
      <c r="AS1435" s="64">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62">
        <f ca="1">COUNTIF(INDIRECT("U"&amp;(ROW()+12*(($AN1435-1)*3+$AO1435)-ROW())/12+5):INDIRECT("AF"&amp;(ROW()+12*(($AN1435-1)*3+$AO1435)-ROW())/12+5),AS1435)</f>
        <v>0</v>
      </c>
      <c r="AU1435" s="62">
        <f ca="1">IF(AND(AQ1435+AS1435&gt;0,AR1435+AT1435&gt;0),COUNTIF(AU$6:AU1434,"&gt;0")+1,0)</f>
        <v>0</v>
      </c>
    </row>
    <row r="1436" spans="40:47">
      <c r="AN1436" s="62">
        <v>40</v>
      </c>
      <c r="AO1436" s="62">
        <v>3</v>
      </c>
      <c r="AP1436" s="62">
        <v>3</v>
      </c>
      <c r="AQ1436" s="64">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62">
        <f ca="1">COUNTIF(INDIRECT("H"&amp;(ROW()+12*(($AN1436-1)*3+$AO1436)-ROW())/12+5):INDIRECT("S"&amp;(ROW()+12*(($AN1436-1)*3+$AO1436)-ROW())/12+5),AQ1436)</f>
        <v>0</v>
      </c>
      <c r="AS1436" s="64">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62">
        <f ca="1">COUNTIF(INDIRECT("U"&amp;(ROW()+12*(($AN1436-1)*3+$AO1436)-ROW())/12+5):INDIRECT("AF"&amp;(ROW()+12*(($AN1436-1)*3+$AO1436)-ROW())/12+5),AS1436)</f>
        <v>0</v>
      </c>
      <c r="AU1436" s="62">
        <f ca="1">IF(AND(AQ1436+AS1436&gt;0,AR1436+AT1436&gt;0),COUNTIF(AU$6:AU1435,"&gt;0")+1,0)</f>
        <v>0</v>
      </c>
    </row>
    <row r="1437" spans="40:47">
      <c r="AN1437" s="62">
        <v>40</v>
      </c>
      <c r="AO1437" s="62">
        <v>3</v>
      </c>
      <c r="AP1437" s="62">
        <v>4</v>
      </c>
      <c r="AQ1437" s="64">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62">
        <f ca="1">COUNTIF(INDIRECT("H"&amp;(ROW()+12*(($AN1437-1)*3+$AO1437)-ROW())/12+5):INDIRECT("S"&amp;(ROW()+12*(($AN1437-1)*3+$AO1437)-ROW())/12+5),AQ1437)</f>
        <v>0</v>
      </c>
      <c r="AS1437" s="64">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62">
        <f ca="1">COUNTIF(INDIRECT("U"&amp;(ROW()+12*(($AN1437-1)*3+$AO1437)-ROW())/12+5):INDIRECT("AF"&amp;(ROW()+12*(($AN1437-1)*3+$AO1437)-ROW())/12+5),AS1437)</f>
        <v>0</v>
      </c>
      <c r="AU1437" s="62">
        <f ca="1">IF(AND(AQ1437+AS1437&gt;0,AR1437+AT1437&gt;0),COUNTIF(AU$6:AU1436,"&gt;0")+1,0)</f>
        <v>0</v>
      </c>
    </row>
    <row r="1438" spans="40:47">
      <c r="AN1438" s="62">
        <v>40</v>
      </c>
      <c r="AO1438" s="62">
        <v>3</v>
      </c>
      <c r="AP1438" s="62">
        <v>5</v>
      </c>
      <c r="AQ1438" s="64">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62">
        <f ca="1">COUNTIF(INDIRECT("H"&amp;(ROW()+12*(($AN1438-1)*3+$AO1438)-ROW())/12+5):INDIRECT("S"&amp;(ROW()+12*(($AN1438-1)*3+$AO1438)-ROW())/12+5),AQ1438)</f>
        <v>0</v>
      </c>
      <c r="AS1438" s="64">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62">
        <f ca="1">COUNTIF(INDIRECT("U"&amp;(ROW()+12*(($AN1438-1)*3+$AO1438)-ROW())/12+5):INDIRECT("AF"&amp;(ROW()+12*(($AN1438-1)*3+$AO1438)-ROW())/12+5),AS1438)</f>
        <v>0</v>
      </c>
      <c r="AU1438" s="62">
        <f ca="1">IF(AND(AQ1438+AS1438&gt;0,AR1438+AT1438&gt;0),COUNTIF(AU$6:AU1437,"&gt;0")+1,0)</f>
        <v>0</v>
      </c>
    </row>
    <row r="1439" spans="40:47">
      <c r="AN1439" s="62">
        <v>40</v>
      </c>
      <c r="AO1439" s="62">
        <v>3</v>
      </c>
      <c r="AP1439" s="62">
        <v>6</v>
      </c>
      <c r="AQ1439" s="64">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62">
        <f ca="1">COUNTIF(INDIRECT("H"&amp;(ROW()+12*(($AN1439-1)*3+$AO1439)-ROW())/12+5):INDIRECT("S"&amp;(ROW()+12*(($AN1439-1)*3+$AO1439)-ROW())/12+5),AQ1439)</f>
        <v>0</v>
      </c>
      <c r="AS1439" s="64">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62">
        <f ca="1">COUNTIF(INDIRECT("U"&amp;(ROW()+12*(($AN1439-1)*3+$AO1439)-ROW())/12+5):INDIRECT("AF"&amp;(ROW()+12*(($AN1439-1)*3+$AO1439)-ROW())/12+5),AS1439)</f>
        <v>0</v>
      </c>
      <c r="AU1439" s="62">
        <f ca="1">IF(AND(AQ1439+AS1439&gt;0,AR1439+AT1439&gt;0),COUNTIF(AU$6:AU1438,"&gt;0")+1,0)</f>
        <v>0</v>
      </c>
    </row>
    <row r="1440" spans="40:47">
      <c r="AN1440" s="62">
        <v>40</v>
      </c>
      <c r="AO1440" s="62">
        <v>3</v>
      </c>
      <c r="AP1440" s="62">
        <v>7</v>
      </c>
      <c r="AQ1440" s="64">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62">
        <f ca="1">COUNTIF(INDIRECT("H"&amp;(ROW()+12*(($AN1440-1)*3+$AO1440)-ROW())/12+5):INDIRECT("S"&amp;(ROW()+12*(($AN1440-1)*3+$AO1440)-ROW())/12+5),AQ1440)</f>
        <v>0</v>
      </c>
      <c r="AS1440" s="64">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62">
        <f ca="1">COUNTIF(INDIRECT("U"&amp;(ROW()+12*(($AN1440-1)*3+$AO1440)-ROW())/12+5):INDIRECT("AF"&amp;(ROW()+12*(($AN1440-1)*3+$AO1440)-ROW())/12+5),AS1440)</f>
        <v>0</v>
      </c>
      <c r="AU1440" s="62">
        <f ca="1">IF(AND(AQ1440+AS1440&gt;0,AR1440+AT1440&gt;0),COUNTIF(AU$6:AU1439,"&gt;0")+1,0)</f>
        <v>0</v>
      </c>
    </row>
    <row r="1441" spans="40:47">
      <c r="AN1441" s="62">
        <v>40</v>
      </c>
      <c r="AO1441" s="62">
        <v>3</v>
      </c>
      <c r="AP1441" s="62">
        <v>8</v>
      </c>
      <c r="AQ1441" s="64">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62">
        <f ca="1">COUNTIF(INDIRECT("H"&amp;(ROW()+12*(($AN1441-1)*3+$AO1441)-ROW())/12+5):INDIRECT("S"&amp;(ROW()+12*(($AN1441-1)*3+$AO1441)-ROW())/12+5),AQ1441)</f>
        <v>0</v>
      </c>
      <c r="AS1441" s="64">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62">
        <f ca="1">COUNTIF(INDIRECT("U"&amp;(ROW()+12*(($AN1441-1)*3+$AO1441)-ROW())/12+5):INDIRECT("AF"&amp;(ROW()+12*(($AN1441-1)*3+$AO1441)-ROW())/12+5),AS1441)</f>
        <v>0</v>
      </c>
      <c r="AU1441" s="62">
        <f ca="1">IF(AND(AQ1441+AS1441&gt;0,AR1441+AT1441&gt;0),COUNTIF(AU$6:AU1440,"&gt;0")+1,0)</f>
        <v>0</v>
      </c>
    </row>
    <row r="1442" spans="40:47">
      <c r="AN1442" s="62">
        <v>40</v>
      </c>
      <c r="AO1442" s="62">
        <v>3</v>
      </c>
      <c r="AP1442" s="62">
        <v>9</v>
      </c>
      <c r="AQ1442" s="64">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62">
        <f ca="1">COUNTIF(INDIRECT("H"&amp;(ROW()+12*(($AN1442-1)*3+$AO1442)-ROW())/12+5):INDIRECT("S"&amp;(ROW()+12*(($AN1442-1)*3+$AO1442)-ROW())/12+5),AQ1442)</f>
        <v>0</v>
      </c>
      <c r="AS1442" s="64">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62">
        <f ca="1">COUNTIF(INDIRECT("U"&amp;(ROW()+12*(($AN1442-1)*3+$AO1442)-ROW())/12+5):INDIRECT("AF"&amp;(ROW()+12*(($AN1442-1)*3+$AO1442)-ROW())/12+5),AS1442)</f>
        <v>0</v>
      </c>
      <c r="AU1442" s="62">
        <f ca="1">IF(AND(AQ1442+AS1442&gt;0,AR1442+AT1442&gt;0),COUNTIF(AU$6:AU1441,"&gt;0")+1,0)</f>
        <v>0</v>
      </c>
    </row>
    <row r="1443" spans="40:47">
      <c r="AN1443" s="62">
        <v>40</v>
      </c>
      <c r="AO1443" s="62">
        <v>3</v>
      </c>
      <c r="AP1443" s="62">
        <v>10</v>
      </c>
      <c r="AQ1443" s="64">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62">
        <f ca="1">COUNTIF(INDIRECT("H"&amp;(ROW()+12*(($AN1443-1)*3+$AO1443)-ROW())/12+5):INDIRECT("S"&amp;(ROW()+12*(($AN1443-1)*3+$AO1443)-ROW())/12+5),AQ1443)</f>
        <v>0</v>
      </c>
      <c r="AS1443" s="64">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62">
        <f ca="1">COUNTIF(INDIRECT("U"&amp;(ROW()+12*(($AN1443-1)*3+$AO1443)-ROW())/12+5):INDIRECT("AF"&amp;(ROW()+12*(($AN1443-1)*3+$AO1443)-ROW())/12+5),AS1443)</f>
        <v>0</v>
      </c>
      <c r="AU1443" s="62">
        <f ca="1">IF(AND(AQ1443+AS1443&gt;0,AR1443+AT1443&gt;0),COUNTIF(AU$6:AU1442,"&gt;0")+1,0)</f>
        <v>0</v>
      </c>
    </row>
    <row r="1444" spans="40:47">
      <c r="AN1444" s="62">
        <v>40</v>
      </c>
      <c r="AO1444" s="62">
        <v>3</v>
      </c>
      <c r="AP1444" s="62">
        <v>11</v>
      </c>
      <c r="AQ1444" s="64">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62">
        <f ca="1">COUNTIF(INDIRECT("H"&amp;(ROW()+12*(($AN1444-1)*3+$AO1444)-ROW())/12+5):INDIRECT("S"&amp;(ROW()+12*(($AN1444-1)*3+$AO1444)-ROW())/12+5),AQ1444)</f>
        <v>0</v>
      </c>
      <c r="AS1444" s="64">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62">
        <f ca="1">COUNTIF(INDIRECT("U"&amp;(ROW()+12*(($AN1444-1)*3+$AO1444)-ROW())/12+5):INDIRECT("AF"&amp;(ROW()+12*(($AN1444-1)*3+$AO1444)-ROW())/12+5),AS1444)</f>
        <v>0</v>
      </c>
      <c r="AU1444" s="62">
        <f ca="1">IF(AND(AQ1444+AS1444&gt;0,AR1444+AT1444&gt;0),COUNTIF(AU$6:AU1443,"&gt;0")+1,0)</f>
        <v>0</v>
      </c>
    </row>
    <row r="1445" spans="40:47">
      <c r="AN1445" s="62">
        <v>40</v>
      </c>
      <c r="AO1445" s="62">
        <v>3</v>
      </c>
      <c r="AP1445" s="62">
        <v>12</v>
      </c>
      <c r="AQ1445" s="64">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62">
        <f ca="1">COUNTIF(INDIRECT("H"&amp;(ROW()+12*(($AN1445-1)*3+$AO1445)-ROW())/12+5):INDIRECT("S"&amp;(ROW()+12*(($AN1445-1)*3+$AO1445)-ROW())/12+5),AQ1445)</f>
        <v>0</v>
      </c>
      <c r="AS1445" s="64">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62">
        <f ca="1">COUNTIF(INDIRECT("U"&amp;(ROW()+12*(($AN1445-1)*3+$AO1445)-ROW())/12+5):INDIRECT("AF"&amp;(ROW()+12*(($AN1445-1)*3+$AO1445)-ROW())/12+5),AS1445)</f>
        <v>0</v>
      </c>
      <c r="AU1445" s="62">
        <f ca="1">IF(AND(AQ1445+AS1445&gt;0,AR1445+AT1445&gt;0),COUNTIF(AU$6:AU1444,"&gt;0")+1,0)</f>
        <v>0</v>
      </c>
    </row>
    <row r="1446" spans="40:47">
      <c r="AN1446" s="62">
        <v>41</v>
      </c>
      <c r="AO1446" s="62">
        <v>1</v>
      </c>
      <c r="AP1446" s="62">
        <v>1</v>
      </c>
      <c r="AQ1446" s="64">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62">
        <f ca="1">COUNTIF(INDIRECT("H"&amp;(ROW()+12*(($AN1446-1)*3+$AO1446)-ROW())/12+5):INDIRECT("S"&amp;(ROW()+12*(($AN1446-1)*3+$AO1446)-ROW())/12+5),AQ1446)</f>
        <v>0</v>
      </c>
      <c r="AS1446" s="64">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62">
        <f ca="1">COUNTIF(INDIRECT("U"&amp;(ROW()+12*(($AN1446-1)*3+$AO1446)-ROW())/12+5):INDIRECT("AF"&amp;(ROW()+12*(($AN1446-1)*3+$AO1446)-ROW())/12+5),AS1446)</f>
        <v>0</v>
      </c>
      <c r="AU1446" s="62">
        <f ca="1">IF(AND(AQ1446+AS1446&gt;0,AR1446+AT1446&gt;0),COUNTIF(AU$6:AU1445,"&gt;0")+1,0)</f>
        <v>0</v>
      </c>
    </row>
    <row r="1447" spans="40:47">
      <c r="AN1447" s="62">
        <v>41</v>
      </c>
      <c r="AO1447" s="62">
        <v>1</v>
      </c>
      <c r="AP1447" s="62">
        <v>2</v>
      </c>
      <c r="AQ1447" s="64">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62">
        <f ca="1">COUNTIF(INDIRECT("H"&amp;(ROW()+12*(($AN1447-1)*3+$AO1447)-ROW())/12+5):INDIRECT("S"&amp;(ROW()+12*(($AN1447-1)*3+$AO1447)-ROW())/12+5),AQ1447)</f>
        <v>0</v>
      </c>
      <c r="AS1447" s="64">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62">
        <f ca="1">COUNTIF(INDIRECT("U"&amp;(ROW()+12*(($AN1447-1)*3+$AO1447)-ROW())/12+5):INDIRECT("AF"&amp;(ROW()+12*(($AN1447-1)*3+$AO1447)-ROW())/12+5),AS1447)</f>
        <v>0</v>
      </c>
      <c r="AU1447" s="62">
        <f ca="1">IF(AND(AQ1447+AS1447&gt;0,AR1447+AT1447&gt;0),COUNTIF(AU$6:AU1446,"&gt;0")+1,0)</f>
        <v>0</v>
      </c>
    </row>
    <row r="1448" spans="40:47">
      <c r="AN1448" s="62">
        <v>41</v>
      </c>
      <c r="AO1448" s="62">
        <v>1</v>
      </c>
      <c r="AP1448" s="62">
        <v>3</v>
      </c>
      <c r="AQ1448" s="64">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62">
        <f ca="1">COUNTIF(INDIRECT("H"&amp;(ROW()+12*(($AN1448-1)*3+$AO1448)-ROW())/12+5):INDIRECT("S"&amp;(ROW()+12*(($AN1448-1)*3+$AO1448)-ROW())/12+5),AQ1448)</f>
        <v>0</v>
      </c>
      <c r="AS1448" s="64">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62">
        <f ca="1">COUNTIF(INDIRECT("U"&amp;(ROW()+12*(($AN1448-1)*3+$AO1448)-ROW())/12+5):INDIRECT("AF"&amp;(ROW()+12*(($AN1448-1)*3+$AO1448)-ROW())/12+5),AS1448)</f>
        <v>0</v>
      </c>
      <c r="AU1448" s="62">
        <f ca="1">IF(AND(AQ1448+AS1448&gt;0,AR1448+AT1448&gt;0),COUNTIF(AU$6:AU1447,"&gt;0")+1,0)</f>
        <v>0</v>
      </c>
    </row>
    <row r="1449" spans="40:47">
      <c r="AN1449" s="62">
        <v>41</v>
      </c>
      <c r="AO1449" s="62">
        <v>1</v>
      </c>
      <c r="AP1449" s="62">
        <v>4</v>
      </c>
      <c r="AQ1449" s="64">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62">
        <f ca="1">COUNTIF(INDIRECT("H"&amp;(ROW()+12*(($AN1449-1)*3+$AO1449)-ROW())/12+5):INDIRECT("S"&amp;(ROW()+12*(($AN1449-1)*3+$AO1449)-ROW())/12+5),AQ1449)</f>
        <v>0</v>
      </c>
      <c r="AS1449" s="64">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62">
        <f ca="1">COUNTIF(INDIRECT("U"&amp;(ROW()+12*(($AN1449-1)*3+$AO1449)-ROW())/12+5):INDIRECT("AF"&amp;(ROW()+12*(($AN1449-1)*3+$AO1449)-ROW())/12+5),AS1449)</f>
        <v>0</v>
      </c>
      <c r="AU1449" s="62">
        <f ca="1">IF(AND(AQ1449+AS1449&gt;0,AR1449+AT1449&gt;0),COUNTIF(AU$6:AU1448,"&gt;0")+1,0)</f>
        <v>0</v>
      </c>
    </row>
    <row r="1450" spans="40:47">
      <c r="AN1450" s="62">
        <v>41</v>
      </c>
      <c r="AO1450" s="62">
        <v>1</v>
      </c>
      <c r="AP1450" s="62">
        <v>5</v>
      </c>
      <c r="AQ1450" s="64">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62">
        <f ca="1">COUNTIF(INDIRECT("H"&amp;(ROW()+12*(($AN1450-1)*3+$AO1450)-ROW())/12+5):INDIRECT("S"&amp;(ROW()+12*(($AN1450-1)*3+$AO1450)-ROW())/12+5),AQ1450)</f>
        <v>0</v>
      </c>
      <c r="AS1450" s="64">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62">
        <f ca="1">COUNTIF(INDIRECT("U"&amp;(ROW()+12*(($AN1450-1)*3+$AO1450)-ROW())/12+5):INDIRECT("AF"&amp;(ROW()+12*(($AN1450-1)*3+$AO1450)-ROW())/12+5),AS1450)</f>
        <v>0</v>
      </c>
      <c r="AU1450" s="62">
        <f ca="1">IF(AND(AQ1450+AS1450&gt;0,AR1450+AT1450&gt;0),COUNTIF(AU$6:AU1449,"&gt;0")+1,0)</f>
        <v>0</v>
      </c>
    </row>
    <row r="1451" spans="40:47">
      <c r="AN1451" s="62">
        <v>41</v>
      </c>
      <c r="AO1451" s="62">
        <v>1</v>
      </c>
      <c r="AP1451" s="62">
        <v>6</v>
      </c>
      <c r="AQ1451" s="64">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62">
        <f ca="1">COUNTIF(INDIRECT("H"&amp;(ROW()+12*(($AN1451-1)*3+$AO1451)-ROW())/12+5):INDIRECT("S"&amp;(ROW()+12*(($AN1451-1)*3+$AO1451)-ROW())/12+5),AQ1451)</f>
        <v>0</v>
      </c>
      <c r="AS1451" s="64">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62">
        <f ca="1">COUNTIF(INDIRECT("U"&amp;(ROW()+12*(($AN1451-1)*3+$AO1451)-ROW())/12+5):INDIRECT("AF"&amp;(ROW()+12*(($AN1451-1)*3+$AO1451)-ROW())/12+5),AS1451)</f>
        <v>0</v>
      </c>
      <c r="AU1451" s="62">
        <f ca="1">IF(AND(AQ1451+AS1451&gt;0,AR1451+AT1451&gt;0),COUNTIF(AU$6:AU1450,"&gt;0")+1,0)</f>
        <v>0</v>
      </c>
    </row>
    <row r="1452" spans="40:47">
      <c r="AN1452" s="62">
        <v>41</v>
      </c>
      <c r="AO1452" s="62">
        <v>1</v>
      </c>
      <c r="AP1452" s="62">
        <v>7</v>
      </c>
      <c r="AQ1452" s="64">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62">
        <f ca="1">COUNTIF(INDIRECT("H"&amp;(ROW()+12*(($AN1452-1)*3+$AO1452)-ROW())/12+5):INDIRECT("S"&amp;(ROW()+12*(($AN1452-1)*3+$AO1452)-ROW())/12+5),AQ1452)</f>
        <v>0</v>
      </c>
      <c r="AS1452" s="64">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62">
        <f ca="1">COUNTIF(INDIRECT("U"&amp;(ROW()+12*(($AN1452-1)*3+$AO1452)-ROW())/12+5):INDIRECT("AF"&amp;(ROW()+12*(($AN1452-1)*3+$AO1452)-ROW())/12+5),AS1452)</f>
        <v>0</v>
      </c>
      <c r="AU1452" s="62">
        <f ca="1">IF(AND(AQ1452+AS1452&gt;0,AR1452+AT1452&gt;0),COUNTIF(AU$6:AU1451,"&gt;0")+1,0)</f>
        <v>0</v>
      </c>
    </row>
    <row r="1453" spans="40:47">
      <c r="AN1453" s="62">
        <v>41</v>
      </c>
      <c r="AO1453" s="62">
        <v>1</v>
      </c>
      <c r="AP1453" s="62">
        <v>8</v>
      </c>
      <c r="AQ1453" s="64">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62">
        <f ca="1">COUNTIF(INDIRECT("H"&amp;(ROW()+12*(($AN1453-1)*3+$AO1453)-ROW())/12+5):INDIRECT("S"&amp;(ROW()+12*(($AN1453-1)*3+$AO1453)-ROW())/12+5),AQ1453)</f>
        <v>0</v>
      </c>
      <c r="AS1453" s="64">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62">
        <f ca="1">COUNTIF(INDIRECT("U"&amp;(ROW()+12*(($AN1453-1)*3+$AO1453)-ROW())/12+5):INDIRECT("AF"&amp;(ROW()+12*(($AN1453-1)*3+$AO1453)-ROW())/12+5),AS1453)</f>
        <v>0</v>
      </c>
      <c r="AU1453" s="62">
        <f ca="1">IF(AND(AQ1453+AS1453&gt;0,AR1453+AT1453&gt;0),COUNTIF(AU$6:AU1452,"&gt;0")+1,0)</f>
        <v>0</v>
      </c>
    </row>
    <row r="1454" spans="40:47">
      <c r="AN1454" s="62">
        <v>41</v>
      </c>
      <c r="AO1454" s="62">
        <v>1</v>
      </c>
      <c r="AP1454" s="62">
        <v>9</v>
      </c>
      <c r="AQ1454" s="64">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62">
        <f ca="1">COUNTIF(INDIRECT("H"&amp;(ROW()+12*(($AN1454-1)*3+$AO1454)-ROW())/12+5):INDIRECT("S"&amp;(ROW()+12*(($AN1454-1)*3+$AO1454)-ROW())/12+5),AQ1454)</f>
        <v>0</v>
      </c>
      <c r="AS1454" s="64">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62">
        <f ca="1">COUNTIF(INDIRECT("U"&amp;(ROW()+12*(($AN1454-1)*3+$AO1454)-ROW())/12+5):INDIRECT("AF"&amp;(ROW()+12*(($AN1454-1)*3+$AO1454)-ROW())/12+5),AS1454)</f>
        <v>0</v>
      </c>
      <c r="AU1454" s="62">
        <f ca="1">IF(AND(AQ1454+AS1454&gt;0,AR1454+AT1454&gt;0),COUNTIF(AU$6:AU1453,"&gt;0")+1,0)</f>
        <v>0</v>
      </c>
    </row>
    <row r="1455" spans="40:47">
      <c r="AN1455" s="62">
        <v>41</v>
      </c>
      <c r="AO1455" s="62">
        <v>1</v>
      </c>
      <c r="AP1455" s="62">
        <v>10</v>
      </c>
      <c r="AQ1455" s="64">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62">
        <f ca="1">COUNTIF(INDIRECT("H"&amp;(ROW()+12*(($AN1455-1)*3+$AO1455)-ROW())/12+5):INDIRECT("S"&amp;(ROW()+12*(($AN1455-1)*3+$AO1455)-ROW())/12+5),AQ1455)</f>
        <v>0</v>
      </c>
      <c r="AS1455" s="64">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62">
        <f ca="1">COUNTIF(INDIRECT("U"&amp;(ROW()+12*(($AN1455-1)*3+$AO1455)-ROW())/12+5):INDIRECT("AF"&amp;(ROW()+12*(($AN1455-1)*3+$AO1455)-ROW())/12+5),AS1455)</f>
        <v>0</v>
      </c>
      <c r="AU1455" s="62">
        <f ca="1">IF(AND(AQ1455+AS1455&gt;0,AR1455+AT1455&gt;0),COUNTIF(AU$6:AU1454,"&gt;0")+1,0)</f>
        <v>0</v>
      </c>
    </row>
    <row r="1456" spans="40:47">
      <c r="AN1456" s="62">
        <v>41</v>
      </c>
      <c r="AO1456" s="62">
        <v>1</v>
      </c>
      <c r="AP1456" s="62">
        <v>11</v>
      </c>
      <c r="AQ1456" s="64">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62">
        <f ca="1">COUNTIF(INDIRECT("H"&amp;(ROW()+12*(($AN1456-1)*3+$AO1456)-ROW())/12+5):INDIRECT("S"&amp;(ROW()+12*(($AN1456-1)*3+$AO1456)-ROW())/12+5),AQ1456)</f>
        <v>0</v>
      </c>
      <c r="AS1456" s="64">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62">
        <f ca="1">COUNTIF(INDIRECT("U"&amp;(ROW()+12*(($AN1456-1)*3+$AO1456)-ROW())/12+5):INDIRECT("AF"&amp;(ROW()+12*(($AN1456-1)*3+$AO1456)-ROW())/12+5),AS1456)</f>
        <v>0</v>
      </c>
      <c r="AU1456" s="62">
        <f ca="1">IF(AND(AQ1456+AS1456&gt;0,AR1456+AT1456&gt;0),COUNTIF(AU$6:AU1455,"&gt;0")+1,0)</f>
        <v>0</v>
      </c>
    </row>
    <row r="1457" spans="40:47">
      <c r="AN1457" s="62">
        <v>41</v>
      </c>
      <c r="AO1457" s="62">
        <v>1</v>
      </c>
      <c r="AP1457" s="62">
        <v>12</v>
      </c>
      <c r="AQ1457" s="64">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62">
        <f ca="1">COUNTIF(INDIRECT("H"&amp;(ROW()+12*(($AN1457-1)*3+$AO1457)-ROW())/12+5):INDIRECT("S"&amp;(ROW()+12*(($AN1457-1)*3+$AO1457)-ROW())/12+5),AQ1457)</f>
        <v>0</v>
      </c>
      <c r="AS1457" s="64">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62">
        <f ca="1">COUNTIF(INDIRECT("U"&amp;(ROW()+12*(($AN1457-1)*3+$AO1457)-ROW())/12+5):INDIRECT("AF"&amp;(ROW()+12*(($AN1457-1)*3+$AO1457)-ROW())/12+5),AS1457)</f>
        <v>0</v>
      </c>
      <c r="AU1457" s="62">
        <f ca="1">IF(AND(AQ1457+AS1457&gt;0,AR1457+AT1457&gt;0),COUNTIF(AU$6:AU1456,"&gt;0")+1,0)</f>
        <v>0</v>
      </c>
    </row>
    <row r="1458" spans="40:47">
      <c r="AN1458" s="62">
        <v>41</v>
      </c>
      <c r="AO1458" s="62">
        <v>2</v>
      </c>
      <c r="AP1458" s="62">
        <v>1</v>
      </c>
      <c r="AQ1458" s="64">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62">
        <f ca="1">COUNTIF(INDIRECT("H"&amp;(ROW()+12*(($AN1458-1)*3+$AO1458)-ROW())/12+5):INDIRECT("S"&amp;(ROW()+12*(($AN1458-1)*3+$AO1458)-ROW())/12+5),AQ1458)</f>
        <v>0</v>
      </c>
      <c r="AS1458" s="64">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62">
        <f ca="1">COUNTIF(INDIRECT("U"&amp;(ROW()+12*(($AN1458-1)*3+$AO1458)-ROW())/12+5):INDIRECT("AF"&amp;(ROW()+12*(($AN1458-1)*3+$AO1458)-ROW())/12+5),AS1458)</f>
        <v>0</v>
      </c>
      <c r="AU1458" s="62">
        <f ca="1">IF(AND(AQ1458+AS1458&gt;0,AR1458+AT1458&gt;0),COUNTIF(AU$6:AU1457,"&gt;0")+1,0)</f>
        <v>0</v>
      </c>
    </row>
    <row r="1459" spans="40:47">
      <c r="AN1459" s="62">
        <v>41</v>
      </c>
      <c r="AO1459" s="62">
        <v>2</v>
      </c>
      <c r="AP1459" s="62">
        <v>2</v>
      </c>
      <c r="AQ1459" s="64">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62">
        <f ca="1">COUNTIF(INDIRECT("H"&amp;(ROW()+12*(($AN1459-1)*3+$AO1459)-ROW())/12+5):INDIRECT("S"&amp;(ROW()+12*(($AN1459-1)*3+$AO1459)-ROW())/12+5),AQ1459)</f>
        <v>0</v>
      </c>
      <c r="AS1459" s="64">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62">
        <f ca="1">COUNTIF(INDIRECT("U"&amp;(ROW()+12*(($AN1459-1)*3+$AO1459)-ROW())/12+5):INDIRECT("AF"&amp;(ROW()+12*(($AN1459-1)*3+$AO1459)-ROW())/12+5),AS1459)</f>
        <v>0</v>
      </c>
      <c r="AU1459" s="62">
        <f ca="1">IF(AND(AQ1459+AS1459&gt;0,AR1459+AT1459&gt;0),COUNTIF(AU$6:AU1458,"&gt;0")+1,0)</f>
        <v>0</v>
      </c>
    </row>
    <row r="1460" spans="40:47">
      <c r="AN1460" s="62">
        <v>41</v>
      </c>
      <c r="AO1460" s="62">
        <v>2</v>
      </c>
      <c r="AP1460" s="62">
        <v>3</v>
      </c>
      <c r="AQ1460" s="64">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62">
        <f ca="1">COUNTIF(INDIRECT("H"&amp;(ROW()+12*(($AN1460-1)*3+$AO1460)-ROW())/12+5):INDIRECT("S"&amp;(ROW()+12*(($AN1460-1)*3+$AO1460)-ROW())/12+5),AQ1460)</f>
        <v>0</v>
      </c>
      <c r="AS1460" s="64">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62">
        <f ca="1">COUNTIF(INDIRECT("U"&amp;(ROW()+12*(($AN1460-1)*3+$AO1460)-ROW())/12+5):INDIRECT("AF"&amp;(ROW()+12*(($AN1460-1)*3+$AO1460)-ROW())/12+5),AS1460)</f>
        <v>0</v>
      </c>
      <c r="AU1460" s="62">
        <f ca="1">IF(AND(AQ1460+AS1460&gt;0,AR1460+AT1460&gt;0),COUNTIF(AU$6:AU1459,"&gt;0")+1,0)</f>
        <v>0</v>
      </c>
    </row>
    <row r="1461" spans="40:47">
      <c r="AN1461" s="62">
        <v>41</v>
      </c>
      <c r="AO1461" s="62">
        <v>2</v>
      </c>
      <c r="AP1461" s="62">
        <v>4</v>
      </c>
      <c r="AQ1461" s="64">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62">
        <f ca="1">COUNTIF(INDIRECT("H"&amp;(ROW()+12*(($AN1461-1)*3+$AO1461)-ROW())/12+5):INDIRECT("S"&amp;(ROW()+12*(($AN1461-1)*3+$AO1461)-ROW())/12+5),AQ1461)</f>
        <v>0</v>
      </c>
      <c r="AS1461" s="64">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62">
        <f ca="1">COUNTIF(INDIRECT("U"&amp;(ROW()+12*(($AN1461-1)*3+$AO1461)-ROW())/12+5):INDIRECT("AF"&amp;(ROW()+12*(($AN1461-1)*3+$AO1461)-ROW())/12+5),AS1461)</f>
        <v>0</v>
      </c>
      <c r="AU1461" s="62">
        <f ca="1">IF(AND(AQ1461+AS1461&gt;0,AR1461+AT1461&gt;0),COUNTIF(AU$6:AU1460,"&gt;0")+1,0)</f>
        <v>0</v>
      </c>
    </row>
    <row r="1462" spans="40:47">
      <c r="AN1462" s="62">
        <v>41</v>
      </c>
      <c r="AO1462" s="62">
        <v>2</v>
      </c>
      <c r="AP1462" s="62">
        <v>5</v>
      </c>
      <c r="AQ1462" s="64">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62">
        <f ca="1">COUNTIF(INDIRECT("H"&amp;(ROW()+12*(($AN1462-1)*3+$AO1462)-ROW())/12+5):INDIRECT("S"&amp;(ROW()+12*(($AN1462-1)*3+$AO1462)-ROW())/12+5),AQ1462)</f>
        <v>0</v>
      </c>
      <c r="AS1462" s="64">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62">
        <f ca="1">COUNTIF(INDIRECT("U"&amp;(ROW()+12*(($AN1462-1)*3+$AO1462)-ROW())/12+5):INDIRECT("AF"&amp;(ROW()+12*(($AN1462-1)*3+$AO1462)-ROW())/12+5),AS1462)</f>
        <v>0</v>
      </c>
      <c r="AU1462" s="62">
        <f ca="1">IF(AND(AQ1462+AS1462&gt;0,AR1462+AT1462&gt;0),COUNTIF(AU$6:AU1461,"&gt;0")+1,0)</f>
        <v>0</v>
      </c>
    </row>
    <row r="1463" spans="40:47">
      <c r="AN1463" s="62">
        <v>41</v>
      </c>
      <c r="AO1463" s="62">
        <v>2</v>
      </c>
      <c r="AP1463" s="62">
        <v>6</v>
      </c>
      <c r="AQ1463" s="64">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62">
        <f ca="1">COUNTIF(INDIRECT("H"&amp;(ROW()+12*(($AN1463-1)*3+$AO1463)-ROW())/12+5):INDIRECT("S"&amp;(ROW()+12*(($AN1463-1)*3+$AO1463)-ROW())/12+5),AQ1463)</f>
        <v>0</v>
      </c>
      <c r="AS1463" s="64">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62">
        <f ca="1">COUNTIF(INDIRECT("U"&amp;(ROW()+12*(($AN1463-1)*3+$AO1463)-ROW())/12+5):INDIRECT("AF"&amp;(ROW()+12*(($AN1463-1)*3+$AO1463)-ROW())/12+5),AS1463)</f>
        <v>0</v>
      </c>
      <c r="AU1463" s="62">
        <f ca="1">IF(AND(AQ1463+AS1463&gt;0,AR1463+AT1463&gt;0),COUNTIF(AU$6:AU1462,"&gt;0")+1,0)</f>
        <v>0</v>
      </c>
    </row>
    <row r="1464" spans="40:47">
      <c r="AN1464" s="62">
        <v>41</v>
      </c>
      <c r="AO1464" s="62">
        <v>2</v>
      </c>
      <c r="AP1464" s="62">
        <v>7</v>
      </c>
      <c r="AQ1464" s="64">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62">
        <f ca="1">COUNTIF(INDIRECT("H"&amp;(ROW()+12*(($AN1464-1)*3+$AO1464)-ROW())/12+5):INDIRECT("S"&amp;(ROW()+12*(($AN1464-1)*3+$AO1464)-ROW())/12+5),AQ1464)</f>
        <v>0</v>
      </c>
      <c r="AS1464" s="64">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62">
        <f ca="1">COUNTIF(INDIRECT("U"&amp;(ROW()+12*(($AN1464-1)*3+$AO1464)-ROW())/12+5):INDIRECT("AF"&amp;(ROW()+12*(($AN1464-1)*3+$AO1464)-ROW())/12+5),AS1464)</f>
        <v>0</v>
      </c>
      <c r="AU1464" s="62">
        <f ca="1">IF(AND(AQ1464+AS1464&gt;0,AR1464+AT1464&gt;0),COUNTIF(AU$6:AU1463,"&gt;0")+1,0)</f>
        <v>0</v>
      </c>
    </row>
    <row r="1465" spans="40:47">
      <c r="AN1465" s="62">
        <v>41</v>
      </c>
      <c r="AO1465" s="62">
        <v>2</v>
      </c>
      <c r="AP1465" s="62">
        <v>8</v>
      </c>
      <c r="AQ1465" s="64">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62">
        <f ca="1">COUNTIF(INDIRECT("H"&amp;(ROW()+12*(($AN1465-1)*3+$AO1465)-ROW())/12+5):INDIRECT("S"&amp;(ROW()+12*(($AN1465-1)*3+$AO1465)-ROW())/12+5),AQ1465)</f>
        <v>0</v>
      </c>
      <c r="AS1465" s="64">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62">
        <f ca="1">COUNTIF(INDIRECT("U"&amp;(ROW()+12*(($AN1465-1)*3+$AO1465)-ROW())/12+5):INDIRECT("AF"&amp;(ROW()+12*(($AN1465-1)*3+$AO1465)-ROW())/12+5),AS1465)</f>
        <v>0</v>
      </c>
      <c r="AU1465" s="62">
        <f ca="1">IF(AND(AQ1465+AS1465&gt;0,AR1465+AT1465&gt;0),COUNTIF(AU$6:AU1464,"&gt;0")+1,0)</f>
        <v>0</v>
      </c>
    </row>
    <row r="1466" spans="40:47">
      <c r="AN1466" s="62">
        <v>41</v>
      </c>
      <c r="AO1466" s="62">
        <v>2</v>
      </c>
      <c r="AP1466" s="62">
        <v>9</v>
      </c>
      <c r="AQ1466" s="64">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62">
        <f ca="1">COUNTIF(INDIRECT("H"&amp;(ROW()+12*(($AN1466-1)*3+$AO1466)-ROW())/12+5):INDIRECT("S"&amp;(ROW()+12*(($AN1466-1)*3+$AO1466)-ROW())/12+5),AQ1466)</f>
        <v>0</v>
      </c>
      <c r="AS1466" s="64">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62">
        <f ca="1">COUNTIF(INDIRECT("U"&amp;(ROW()+12*(($AN1466-1)*3+$AO1466)-ROW())/12+5):INDIRECT("AF"&amp;(ROW()+12*(($AN1466-1)*3+$AO1466)-ROW())/12+5),AS1466)</f>
        <v>0</v>
      </c>
      <c r="AU1466" s="62">
        <f ca="1">IF(AND(AQ1466+AS1466&gt;0,AR1466+AT1466&gt;0),COUNTIF(AU$6:AU1465,"&gt;0")+1,0)</f>
        <v>0</v>
      </c>
    </row>
    <row r="1467" spans="40:47">
      <c r="AN1467" s="62">
        <v>41</v>
      </c>
      <c r="AO1467" s="62">
        <v>2</v>
      </c>
      <c r="AP1467" s="62">
        <v>10</v>
      </c>
      <c r="AQ1467" s="64">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62">
        <f ca="1">COUNTIF(INDIRECT("H"&amp;(ROW()+12*(($AN1467-1)*3+$AO1467)-ROW())/12+5):INDIRECT("S"&amp;(ROW()+12*(($AN1467-1)*3+$AO1467)-ROW())/12+5),AQ1467)</f>
        <v>0</v>
      </c>
      <c r="AS1467" s="64">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62">
        <f ca="1">COUNTIF(INDIRECT("U"&amp;(ROW()+12*(($AN1467-1)*3+$AO1467)-ROW())/12+5):INDIRECT("AF"&amp;(ROW()+12*(($AN1467-1)*3+$AO1467)-ROW())/12+5),AS1467)</f>
        <v>0</v>
      </c>
      <c r="AU1467" s="62">
        <f ca="1">IF(AND(AQ1467+AS1467&gt;0,AR1467+AT1467&gt;0),COUNTIF(AU$6:AU1466,"&gt;0")+1,0)</f>
        <v>0</v>
      </c>
    </row>
    <row r="1468" spans="40:47">
      <c r="AN1468" s="62">
        <v>41</v>
      </c>
      <c r="AO1468" s="62">
        <v>2</v>
      </c>
      <c r="AP1468" s="62">
        <v>11</v>
      </c>
      <c r="AQ1468" s="64">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62">
        <f ca="1">COUNTIF(INDIRECT("H"&amp;(ROW()+12*(($AN1468-1)*3+$AO1468)-ROW())/12+5):INDIRECT("S"&amp;(ROW()+12*(($AN1468-1)*3+$AO1468)-ROW())/12+5),AQ1468)</f>
        <v>0</v>
      </c>
      <c r="AS1468" s="64">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62">
        <f ca="1">COUNTIF(INDIRECT("U"&amp;(ROW()+12*(($AN1468-1)*3+$AO1468)-ROW())/12+5):INDIRECT("AF"&amp;(ROW()+12*(($AN1468-1)*3+$AO1468)-ROW())/12+5),AS1468)</f>
        <v>0</v>
      </c>
      <c r="AU1468" s="62">
        <f ca="1">IF(AND(AQ1468+AS1468&gt;0,AR1468+AT1468&gt;0),COUNTIF(AU$6:AU1467,"&gt;0")+1,0)</f>
        <v>0</v>
      </c>
    </row>
    <row r="1469" spans="40:47">
      <c r="AN1469" s="62">
        <v>41</v>
      </c>
      <c r="AO1469" s="62">
        <v>2</v>
      </c>
      <c r="AP1469" s="62">
        <v>12</v>
      </c>
      <c r="AQ1469" s="64">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62">
        <f ca="1">COUNTIF(INDIRECT("H"&amp;(ROW()+12*(($AN1469-1)*3+$AO1469)-ROW())/12+5):INDIRECT("S"&amp;(ROW()+12*(($AN1469-1)*3+$AO1469)-ROW())/12+5),AQ1469)</f>
        <v>0</v>
      </c>
      <c r="AS1469" s="64">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62">
        <f ca="1">COUNTIF(INDIRECT("U"&amp;(ROW()+12*(($AN1469-1)*3+$AO1469)-ROW())/12+5):INDIRECT("AF"&amp;(ROW()+12*(($AN1469-1)*3+$AO1469)-ROW())/12+5),AS1469)</f>
        <v>0</v>
      </c>
      <c r="AU1469" s="62">
        <f ca="1">IF(AND(AQ1469+AS1469&gt;0,AR1469+AT1469&gt;0),COUNTIF(AU$6:AU1468,"&gt;0")+1,0)</f>
        <v>0</v>
      </c>
    </row>
    <row r="1470" spans="40:47">
      <c r="AN1470" s="62">
        <v>41</v>
      </c>
      <c r="AO1470" s="62">
        <v>3</v>
      </c>
      <c r="AP1470" s="62">
        <v>1</v>
      </c>
      <c r="AQ1470" s="64">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62">
        <f ca="1">COUNTIF(INDIRECT("H"&amp;(ROW()+12*(($AN1470-1)*3+$AO1470)-ROW())/12+5):INDIRECT("S"&amp;(ROW()+12*(($AN1470-1)*3+$AO1470)-ROW())/12+5),AQ1470)</f>
        <v>0</v>
      </c>
      <c r="AS1470" s="64">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62">
        <f ca="1">COUNTIF(INDIRECT("U"&amp;(ROW()+12*(($AN1470-1)*3+$AO1470)-ROW())/12+5):INDIRECT("AF"&amp;(ROW()+12*(($AN1470-1)*3+$AO1470)-ROW())/12+5),AS1470)</f>
        <v>0</v>
      </c>
      <c r="AU1470" s="62">
        <f ca="1">IF(AND(AQ1470+AS1470&gt;0,AR1470+AT1470&gt;0),COUNTIF(AU$6:AU1469,"&gt;0")+1,0)</f>
        <v>0</v>
      </c>
    </row>
    <row r="1471" spans="40:47">
      <c r="AN1471" s="62">
        <v>41</v>
      </c>
      <c r="AO1471" s="62">
        <v>3</v>
      </c>
      <c r="AP1471" s="62">
        <v>2</v>
      </c>
      <c r="AQ1471" s="64">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62">
        <f ca="1">COUNTIF(INDIRECT("H"&amp;(ROW()+12*(($AN1471-1)*3+$AO1471)-ROW())/12+5):INDIRECT("S"&amp;(ROW()+12*(($AN1471-1)*3+$AO1471)-ROW())/12+5),AQ1471)</f>
        <v>0</v>
      </c>
      <c r="AS1471" s="64">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62">
        <f ca="1">COUNTIF(INDIRECT("U"&amp;(ROW()+12*(($AN1471-1)*3+$AO1471)-ROW())/12+5):INDIRECT("AF"&amp;(ROW()+12*(($AN1471-1)*3+$AO1471)-ROW())/12+5),AS1471)</f>
        <v>0</v>
      </c>
      <c r="AU1471" s="62">
        <f ca="1">IF(AND(AQ1471+AS1471&gt;0,AR1471+AT1471&gt;0),COUNTIF(AU$6:AU1470,"&gt;0")+1,0)</f>
        <v>0</v>
      </c>
    </row>
    <row r="1472" spans="40:47">
      <c r="AN1472" s="62">
        <v>41</v>
      </c>
      <c r="AO1472" s="62">
        <v>3</v>
      </c>
      <c r="AP1472" s="62">
        <v>3</v>
      </c>
      <c r="AQ1472" s="64">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62">
        <f ca="1">COUNTIF(INDIRECT("H"&amp;(ROW()+12*(($AN1472-1)*3+$AO1472)-ROW())/12+5):INDIRECT("S"&amp;(ROW()+12*(($AN1472-1)*3+$AO1472)-ROW())/12+5),AQ1472)</f>
        <v>0</v>
      </c>
      <c r="AS1472" s="64">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62">
        <f ca="1">COUNTIF(INDIRECT("U"&amp;(ROW()+12*(($AN1472-1)*3+$AO1472)-ROW())/12+5):INDIRECT("AF"&amp;(ROW()+12*(($AN1472-1)*3+$AO1472)-ROW())/12+5),AS1472)</f>
        <v>0</v>
      </c>
      <c r="AU1472" s="62">
        <f ca="1">IF(AND(AQ1472+AS1472&gt;0,AR1472+AT1472&gt;0),COUNTIF(AU$6:AU1471,"&gt;0")+1,0)</f>
        <v>0</v>
      </c>
    </row>
    <row r="1473" spans="40:47">
      <c r="AN1473" s="62">
        <v>41</v>
      </c>
      <c r="AO1473" s="62">
        <v>3</v>
      </c>
      <c r="AP1473" s="62">
        <v>4</v>
      </c>
      <c r="AQ1473" s="64">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62">
        <f ca="1">COUNTIF(INDIRECT("H"&amp;(ROW()+12*(($AN1473-1)*3+$AO1473)-ROW())/12+5):INDIRECT("S"&amp;(ROW()+12*(($AN1473-1)*3+$AO1473)-ROW())/12+5),AQ1473)</f>
        <v>0</v>
      </c>
      <c r="AS1473" s="64">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62">
        <f ca="1">COUNTIF(INDIRECT("U"&amp;(ROW()+12*(($AN1473-1)*3+$AO1473)-ROW())/12+5):INDIRECT("AF"&amp;(ROW()+12*(($AN1473-1)*3+$AO1473)-ROW())/12+5),AS1473)</f>
        <v>0</v>
      </c>
      <c r="AU1473" s="62">
        <f ca="1">IF(AND(AQ1473+AS1473&gt;0,AR1473+AT1473&gt;0),COUNTIF(AU$6:AU1472,"&gt;0")+1,0)</f>
        <v>0</v>
      </c>
    </row>
    <row r="1474" spans="40:47">
      <c r="AN1474" s="62">
        <v>41</v>
      </c>
      <c r="AO1474" s="62">
        <v>3</v>
      </c>
      <c r="AP1474" s="62">
        <v>5</v>
      </c>
      <c r="AQ1474" s="64">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62">
        <f ca="1">COUNTIF(INDIRECT("H"&amp;(ROW()+12*(($AN1474-1)*3+$AO1474)-ROW())/12+5):INDIRECT("S"&amp;(ROW()+12*(($AN1474-1)*3+$AO1474)-ROW())/12+5),AQ1474)</f>
        <v>0</v>
      </c>
      <c r="AS1474" s="64">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62">
        <f ca="1">COUNTIF(INDIRECT("U"&amp;(ROW()+12*(($AN1474-1)*3+$AO1474)-ROW())/12+5):INDIRECT("AF"&amp;(ROW()+12*(($AN1474-1)*3+$AO1474)-ROW())/12+5),AS1474)</f>
        <v>0</v>
      </c>
      <c r="AU1474" s="62">
        <f ca="1">IF(AND(AQ1474+AS1474&gt;0,AR1474+AT1474&gt;0),COUNTIF(AU$6:AU1473,"&gt;0")+1,0)</f>
        <v>0</v>
      </c>
    </row>
    <row r="1475" spans="40:47">
      <c r="AN1475" s="62">
        <v>41</v>
      </c>
      <c r="AO1475" s="62">
        <v>3</v>
      </c>
      <c r="AP1475" s="62">
        <v>6</v>
      </c>
      <c r="AQ1475" s="64">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62">
        <f ca="1">COUNTIF(INDIRECT("H"&amp;(ROW()+12*(($AN1475-1)*3+$AO1475)-ROW())/12+5):INDIRECT("S"&amp;(ROW()+12*(($AN1475-1)*3+$AO1475)-ROW())/12+5),AQ1475)</f>
        <v>0</v>
      </c>
      <c r="AS1475" s="64">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62">
        <f ca="1">COUNTIF(INDIRECT("U"&amp;(ROW()+12*(($AN1475-1)*3+$AO1475)-ROW())/12+5):INDIRECT("AF"&amp;(ROW()+12*(($AN1475-1)*3+$AO1475)-ROW())/12+5),AS1475)</f>
        <v>0</v>
      </c>
      <c r="AU1475" s="62">
        <f ca="1">IF(AND(AQ1475+AS1475&gt;0,AR1475+AT1475&gt;0),COUNTIF(AU$6:AU1474,"&gt;0")+1,0)</f>
        <v>0</v>
      </c>
    </row>
    <row r="1476" spans="40:47">
      <c r="AN1476" s="62">
        <v>41</v>
      </c>
      <c r="AO1476" s="62">
        <v>3</v>
      </c>
      <c r="AP1476" s="62">
        <v>7</v>
      </c>
      <c r="AQ1476" s="64">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62">
        <f ca="1">COUNTIF(INDIRECT("H"&amp;(ROW()+12*(($AN1476-1)*3+$AO1476)-ROW())/12+5):INDIRECT("S"&amp;(ROW()+12*(($AN1476-1)*3+$AO1476)-ROW())/12+5),AQ1476)</f>
        <v>0</v>
      </c>
      <c r="AS1476" s="64">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62">
        <f ca="1">COUNTIF(INDIRECT("U"&amp;(ROW()+12*(($AN1476-1)*3+$AO1476)-ROW())/12+5):INDIRECT("AF"&amp;(ROW()+12*(($AN1476-1)*3+$AO1476)-ROW())/12+5),AS1476)</f>
        <v>0</v>
      </c>
      <c r="AU1476" s="62">
        <f ca="1">IF(AND(AQ1476+AS1476&gt;0,AR1476+AT1476&gt;0),COUNTIF(AU$6:AU1475,"&gt;0")+1,0)</f>
        <v>0</v>
      </c>
    </row>
    <row r="1477" spans="40:47">
      <c r="AN1477" s="62">
        <v>41</v>
      </c>
      <c r="AO1477" s="62">
        <v>3</v>
      </c>
      <c r="AP1477" s="62">
        <v>8</v>
      </c>
      <c r="AQ1477" s="64">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62">
        <f ca="1">COUNTIF(INDIRECT("H"&amp;(ROW()+12*(($AN1477-1)*3+$AO1477)-ROW())/12+5):INDIRECT("S"&amp;(ROW()+12*(($AN1477-1)*3+$AO1477)-ROW())/12+5),AQ1477)</f>
        <v>0</v>
      </c>
      <c r="AS1477" s="64">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62">
        <f ca="1">COUNTIF(INDIRECT("U"&amp;(ROW()+12*(($AN1477-1)*3+$AO1477)-ROW())/12+5):INDIRECT("AF"&amp;(ROW()+12*(($AN1477-1)*3+$AO1477)-ROW())/12+5),AS1477)</f>
        <v>0</v>
      </c>
      <c r="AU1477" s="62">
        <f ca="1">IF(AND(AQ1477+AS1477&gt;0,AR1477+AT1477&gt;0),COUNTIF(AU$6:AU1476,"&gt;0")+1,0)</f>
        <v>0</v>
      </c>
    </row>
    <row r="1478" spans="40:47">
      <c r="AN1478" s="62">
        <v>41</v>
      </c>
      <c r="AO1478" s="62">
        <v>3</v>
      </c>
      <c r="AP1478" s="62">
        <v>9</v>
      </c>
      <c r="AQ1478" s="64">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62">
        <f ca="1">COUNTIF(INDIRECT("H"&amp;(ROW()+12*(($AN1478-1)*3+$AO1478)-ROW())/12+5):INDIRECT("S"&amp;(ROW()+12*(($AN1478-1)*3+$AO1478)-ROW())/12+5),AQ1478)</f>
        <v>0</v>
      </c>
      <c r="AS1478" s="64">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62">
        <f ca="1">COUNTIF(INDIRECT("U"&amp;(ROW()+12*(($AN1478-1)*3+$AO1478)-ROW())/12+5):INDIRECT("AF"&amp;(ROW()+12*(($AN1478-1)*3+$AO1478)-ROW())/12+5),AS1478)</f>
        <v>0</v>
      </c>
      <c r="AU1478" s="62">
        <f ca="1">IF(AND(AQ1478+AS1478&gt;0,AR1478+AT1478&gt;0),COUNTIF(AU$6:AU1477,"&gt;0")+1,0)</f>
        <v>0</v>
      </c>
    </row>
    <row r="1479" spans="40:47">
      <c r="AN1479" s="62">
        <v>41</v>
      </c>
      <c r="AO1479" s="62">
        <v>3</v>
      </c>
      <c r="AP1479" s="62">
        <v>10</v>
      </c>
      <c r="AQ1479" s="64">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62">
        <f ca="1">COUNTIF(INDIRECT("H"&amp;(ROW()+12*(($AN1479-1)*3+$AO1479)-ROW())/12+5):INDIRECT("S"&amp;(ROW()+12*(($AN1479-1)*3+$AO1479)-ROW())/12+5),AQ1479)</f>
        <v>0</v>
      </c>
      <c r="AS1479" s="64">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62">
        <f ca="1">COUNTIF(INDIRECT("U"&amp;(ROW()+12*(($AN1479-1)*3+$AO1479)-ROW())/12+5):INDIRECT("AF"&amp;(ROW()+12*(($AN1479-1)*3+$AO1479)-ROW())/12+5),AS1479)</f>
        <v>0</v>
      </c>
      <c r="AU1479" s="62">
        <f ca="1">IF(AND(AQ1479+AS1479&gt;0,AR1479+AT1479&gt;0),COUNTIF(AU$6:AU1478,"&gt;0")+1,0)</f>
        <v>0</v>
      </c>
    </row>
    <row r="1480" spans="40:47">
      <c r="AN1480" s="62">
        <v>41</v>
      </c>
      <c r="AO1480" s="62">
        <v>3</v>
      </c>
      <c r="AP1480" s="62">
        <v>11</v>
      </c>
      <c r="AQ1480" s="64">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62">
        <f ca="1">COUNTIF(INDIRECT("H"&amp;(ROW()+12*(($AN1480-1)*3+$AO1480)-ROW())/12+5):INDIRECT("S"&amp;(ROW()+12*(($AN1480-1)*3+$AO1480)-ROW())/12+5),AQ1480)</f>
        <v>0</v>
      </c>
      <c r="AS1480" s="64">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62">
        <f ca="1">COUNTIF(INDIRECT("U"&amp;(ROW()+12*(($AN1480-1)*3+$AO1480)-ROW())/12+5):INDIRECT("AF"&amp;(ROW()+12*(($AN1480-1)*3+$AO1480)-ROW())/12+5),AS1480)</f>
        <v>0</v>
      </c>
      <c r="AU1480" s="62">
        <f ca="1">IF(AND(AQ1480+AS1480&gt;0,AR1480+AT1480&gt;0),COUNTIF(AU$6:AU1479,"&gt;0")+1,0)</f>
        <v>0</v>
      </c>
    </row>
    <row r="1481" spans="40:47">
      <c r="AN1481" s="62">
        <v>41</v>
      </c>
      <c r="AO1481" s="62">
        <v>3</v>
      </c>
      <c r="AP1481" s="62">
        <v>12</v>
      </c>
      <c r="AQ1481" s="64">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62">
        <f ca="1">COUNTIF(INDIRECT("H"&amp;(ROW()+12*(($AN1481-1)*3+$AO1481)-ROW())/12+5):INDIRECT("S"&amp;(ROW()+12*(($AN1481-1)*3+$AO1481)-ROW())/12+5),AQ1481)</f>
        <v>0</v>
      </c>
      <c r="AS1481" s="64">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62">
        <f ca="1">COUNTIF(INDIRECT("U"&amp;(ROW()+12*(($AN1481-1)*3+$AO1481)-ROW())/12+5):INDIRECT("AF"&amp;(ROW()+12*(($AN1481-1)*3+$AO1481)-ROW())/12+5),AS1481)</f>
        <v>0</v>
      </c>
      <c r="AU1481" s="62">
        <f ca="1">IF(AND(AQ1481+AS1481&gt;0,AR1481+AT1481&gt;0),COUNTIF(AU$6:AU1480,"&gt;0")+1,0)</f>
        <v>0</v>
      </c>
    </row>
    <row r="1482" spans="40:47">
      <c r="AN1482" s="62">
        <v>42</v>
      </c>
      <c r="AO1482" s="62">
        <v>1</v>
      </c>
      <c r="AP1482" s="62">
        <v>1</v>
      </c>
      <c r="AQ1482" s="64">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62">
        <f ca="1">COUNTIF(INDIRECT("H"&amp;(ROW()+12*(($AN1482-1)*3+$AO1482)-ROW())/12+5):INDIRECT("S"&amp;(ROW()+12*(($AN1482-1)*3+$AO1482)-ROW())/12+5),AQ1482)</f>
        <v>0</v>
      </c>
      <c r="AS1482" s="64">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62">
        <f ca="1">COUNTIF(INDIRECT("U"&amp;(ROW()+12*(($AN1482-1)*3+$AO1482)-ROW())/12+5):INDIRECT("AF"&amp;(ROW()+12*(($AN1482-1)*3+$AO1482)-ROW())/12+5),AS1482)</f>
        <v>0</v>
      </c>
      <c r="AU1482" s="62">
        <f ca="1">IF(AND(AQ1482+AS1482&gt;0,AR1482+AT1482&gt;0),COUNTIF(AU$6:AU1481,"&gt;0")+1,0)</f>
        <v>0</v>
      </c>
    </row>
    <row r="1483" spans="40:47">
      <c r="AN1483" s="62">
        <v>42</v>
      </c>
      <c r="AO1483" s="62">
        <v>1</v>
      </c>
      <c r="AP1483" s="62">
        <v>2</v>
      </c>
      <c r="AQ1483" s="64">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62">
        <f ca="1">COUNTIF(INDIRECT("H"&amp;(ROW()+12*(($AN1483-1)*3+$AO1483)-ROW())/12+5):INDIRECT("S"&amp;(ROW()+12*(($AN1483-1)*3+$AO1483)-ROW())/12+5),AQ1483)</f>
        <v>0</v>
      </c>
      <c r="AS1483" s="64">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62">
        <f ca="1">COUNTIF(INDIRECT("U"&amp;(ROW()+12*(($AN1483-1)*3+$AO1483)-ROW())/12+5):INDIRECT("AF"&amp;(ROW()+12*(($AN1483-1)*3+$AO1483)-ROW())/12+5),AS1483)</f>
        <v>0</v>
      </c>
      <c r="AU1483" s="62">
        <f ca="1">IF(AND(AQ1483+AS1483&gt;0,AR1483+AT1483&gt;0),COUNTIF(AU$6:AU1482,"&gt;0")+1,0)</f>
        <v>0</v>
      </c>
    </row>
    <row r="1484" spans="40:47">
      <c r="AN1484" s="62">
        <v>42</v>
      </c>
      <c r="AO1484" s="62">
        <v>1</v>
      </c>
      <c r="AP1484" s="62">
        <v>3</v>
      </c>
      <c r="AQ1484" s="64">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62">
        <f ca="1">COUNTIF(INDIRECT("H"&amp;(ROW()+12*(($AN1484-1)*3+$AO1484)-ROW())/12+5):INDIRECT("S"&amp;(ROW()+12*(($AN1484-1)*3+$AO1484)-ROW())/12+5),AQ1484)</f>
        <v>0</v>
      </c>
      <c r="AS1484" s="64">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62">
        <f ca="1">COUNTIF(INDIRECT("U"&amp;(ROW()+12*(($AN1484-1)*3+$AO1484)-ROW())/12+5):INDIRECT("AF"&amp;(ROW()+12*(($AN1484-1)*3+$AO1484)-ROW())/12+5),AS1484)</f>
        <v>0</v>
      </c>
      <c r="AU1484" s="62">
        <f ca="1">IF(AND(AQ1484+AS1484&gt;0,AR1484+AT1484&gt;0),COUNTIF(AU$6:AU1483,"&gt;0")+1,0)</f>
        <v>0</v>
      </c>
    </row>
    <row r="1485" spans="40:47">
      <c r="AN1485" s="62">
        <v>42</v>
      </c>
      <c r="AO1485" s="62">
        <v>1</v>
      </c>
      <c r="AP1485" s="62">
        <v>4</v>
      </c>
      <c r="AQ1485" s="64">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62">
        <f ca="1">COUNTIF(INDIRECT("H"&amp;(ROW()+12*(($AN1485-1)*3+$AO1485)-ROW())/12+5):INDIRECT("S"&amp;(ROW()+12*(($AN1485-1)*3+$AO1485)-ROW())/12+5),AQ1485)</f>
        <v>0</v>
      </c>
      <c r="AS1485" s="64">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62">
        <f ca="1">COUNTIF(INDIRECT("U"&amp;(ROW()+12*(($AN1485-1)*3+$AO1485)-ROW())/12+5):INDIRECT("AF"&amp;(ROW()+12*(($AN1485-1)*3+$AO1485)-ROW())/12+5),AS1485)</f>
        <v>0</v>
      </c>
      <c r="AU1485" s="62">
        <f ca="1">IF(AND(AQ1485+AS1485&gt;0,AR1485+AT1485&gt;0),COUNTIF(AU$6:AU1484,"&gt;0")+1,0)</f>
        <v>0</v>
      </c>
    </row>
    <row r="1486" spans="40:47">
      <c r="AN1486" s="62">
        <v>42</v>
      </c>
      <c r="AO1486" s="62">
        <v>1</v>
      </c>
      <c r="AP1486" s="62">
        <v>5</v>
      </c>
      <c r="AQ1486" s="64">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62">
        <f ca="1">COUNTIF(INDIRECT("H"&amp;(ROW()+12*(($AN1486-1)*3+$AO1486)-ROW())/12+5):INDIRECT("S"&amp;(ROW()+12*(($AN1486-1)*3+$AO1486)-ROW())/12+5),AQ1486)</f>
        <v>0</v>
      </c>
      <c r="AS1486" s="64">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62">
        <f ca="1">COUNTIF(INDIRECT("U"&amp;(ROW()+12*(($AN1486-1)*3+$AO1486)-ROW())/12+5):INDIRECT("AF"&amp;(ROW()+12*(($AN1486-1)*3+$AO1486)-ROW())/12+5),AS1486)</f>
        <v>0</v>
      </c>
      <c r="AU1486" s="62">
        <f ca="1">IF(AND(AQ1486+AS1486&gt;0,AR1486+AT1486&gt;0),COUNTIF(AU$6:AU1485,"&gt;0")+1,0)</f>
        <v>0</v>
      </c>
    </row>
    <row r="1487" spans="40:47">
      <c r="AN1487" s="62">
        <v>42</v>
      </c>
      <c r="AO1487" s="62">
        <v>1</v>
      </c>
      <c r="AP1487" s="62">
        <v>6</v>
      </c>
      <c r="AQ1487" s="64">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62">
        <f ca="1">COUNTIF(INDIRECT("H"&amp;(ROW()+12*(($AN1487-1)*3+$AO1487)-ROW())/12+5):INDIRECT("S"&amp;(ROW()+12*(($AN1487-1)*3+$AO1487)-ROW())/12+5),AQ1487)</f>
        <v>0</v>
      </c>
      <c r="AS1487" s="64">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62">
        <f ca="1">COUNTIF(INDIRECT("U"&amp;(ROW()+12*(($AN1487-1)*3+$AO1487)-ROW())/12+5):INDIRECT("AF"&amp;(ROW()+12*(($AN1487-1)*3+$AO1487)-ROW())/12+5),AS1487)</f>
        <v>0</v>
      </c>
      <c r="AU1487" s="62">
        <f ca="1">IF(AND(AQ1487+AS1487&gt;0,AR1487+AT1487&gt;0),COUNTIF(AU$6:AU1486,"&gt;0")+1,0)</f>
        <v>0</v>
      </c>
    </row>
    <row r="1488" spans="40:47">
      <c r="AN1488" s="62">
        <v>42</v>
      </c>
      <c r="AO1488" s="62">
        <v>1</v>
      </c>
      <c r="AP1488" s="62">
        <v>7</v>
      </c>
      <c r="AQ1488" s="64">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62">
        <f ca="1">COUNTIF(INDIRECT("H"&amp;(ROW()+12*(($AN1488-1)*3+$AO1488)-ROW())/12+5):INDIRECT("S"&amp;(ROW()+12*(($AN1488-1)*3+$AO1488)-ROW())/12+5),AQ1488)</f>
        <v>0</v>
      </c>
      <c r="AS1488" s="64">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62">
        <f ca="1">COUNTIF(INDIRECT("U"&amp;(ROW()+12*(($AN1488-1)*3+$AO1488)-ROW())/12+5):INDIRECT("AF"&amp;(ROW()+12*(($AN1488-1)*3+$AO1488)-ROW())/12+5),AS1488)</f>
        <v>0</v>
      </c>
      <c r="AU1488" s="62">
        <f ca="1">IF(AND(AQ1488+AS1488&gt;0,AR1488+AT1488&gt;0),COUNTIF(AU$6:AU1487,"&gt;0")+1,0)</f>
        <v>0</v>
      </c>
    </row>
    <row r="1489" spans="40:47">
      <c r="AN1489" s="62">
        <v>42</v>
      </c>
      <c r="AO1489" s="62">
        <v>1</v>
      </c>
      <c r="AP1489" s="62">
        <v>8</v>
      </c>
      <c r="AQ1489" s="64">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62">
        <f ca="1">COUNTIF(INDIRECT("H"&amp;(ROW()+12*(($AN1489-1)*3+$AO1489)-ROW())/12+5):INDIRECT("S"&amp;(ROW()+12*(($AN1489-1)*3+$AO1489)-ROW())/12+5),AQ1489)</f>
        <v>0</v>
      </c>
      <c r="AS1489" s="64">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62">
        <f ca="1">COUNTIF(INDIRECT("U"&amp;(ROW()+12*(($AN1489-1)*3+$AO1489)-ROW())/12+5):INDIRECT("AF"&amp;(ROW()+12*(($AN1489-1)*3+$AO1489)-ROW())/12+5),AS1489)</f>
        <v>0</v>
      </c>
      <c r="AU1489" s="62">
        <f ca="1">IF(AND(AQ1489+AS1489&gt;0,AR1489+AT1489&gt;0),COUNTIF(AU$6:AU1488,"&gt;0")+1,0)</f>
        <v>0</v>
      </c>
    </row>
    <row r="1490" spans="40:47">
      <c r="AN1490" s="62">
        <v>42</v>
      </c>
      <c r="AO1490" s="62">
        <v>1</v>
      </c>
      <c r="AP1490" s="62">
        <v>9</v>
      </c>
      <c r="AQ1490" s="64">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62">
        <f ca="1">COUNTIF(INDIRECT("H"&amp;(ROW()+12*(($AN1490-1)*3+$AO1490)-ROW())/12+5):INDIRECT("S"&amp;(ROW()+12*(($AN1490-1)*3+$AO1490)-ROW())/12+5),AQ1490)</f>
        <v>0</v>
      </c>
      <c r="AS1490" s="64">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62">
        <f ca="1">COUNTIF(INDIRECT("U"&amp;(ROW()+12*(($AN1490-1)*3+$AO1490)-ROW())/12+5):INDIRECT("AF"&amp;(ROW()+12*(($AN1490-1)*3+$AO1490)-ROW())/12+5),AS1490)</f>
        <v>0</v>
      </c>
      <c r="AU1490" s="62">
        <f ca="1">IF(AND(AQ1490+AS1490&gt;0,AR1490+AT1490&gt;0),COUNTIF(AU$6:AU1489,"&gt;0")+1,0)</f>
        <v>0</v>
      </c>
    </row>
    <row r="1491" spans="40:47">
      <c r="AN1491" s="62">
        <v>42</v>
      </c>
      <c r="AO1491" s="62">
        <v>1</v>
      </c>
      <c r="AP1491" s="62">
        <v>10</v>
      </c>
      <c r="AQ1491" s="64">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62">
        <f ca="1">COUNTIF(INDIRECT("H"&amp;(ROW()+12*(($AN1491-1)*3+$AO1491)-ROW())/12+5):INDIRECT("S"&amp;(ROW()+12*(($AN1491-1)*3+$AO1491)-ROW())/12+5),AQ1491)</f>
        <v>0</v>
      </c>
      <c r="AS1491" s="64">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62">
        <f ca="1">COUNTIF(INDIRECT("U"&amp;(ROW()+12*(($AN1491-1)*3+$AO1491)-ROW())/12+5):INDIRECT("AF"&amp;(ROW()+12*(($AN1491-1)*3+$AO1491)-ROW())/12+5),AS1491)</f>
        <v>0</v>
      </c>
      <c r="AU1491" s="62">
        <f ca="1">IF(AND(AQ1491+AS1491&gt;0,AR1491+AT1491&gt;0),COUNTIF(AU$6:AU1490,"&gt;0")+1,0)</f>
        <v>0</v>
      </c>
    </row>
    <row r="1492" spans="40:47">
      <c r="AN1492" s="62">
        <v>42</v>
      </c>
      <c r="AO1492" s="62">
        <v>1</v>
      </c>
      <c r="AP1492" s="62">
        <v>11</v>
      </c>
      <c r="AQ1492" s="64">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62">
        <f ca="1">COUNTIF(INDIRECT("H"&amp;(ROW()+12*(($AN1492-1)*3+$AO1492)-ROW())/12+5):INDIRECT("S"&amp;(ROW()+12*(($AN1492-1)*3+$AO1492)-ROW())/12+5),AQ1492)</f>
        <v>0</v>
      </c>
      <c r="AS1492" s="64">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62">
        <f ca="1">COUNTIF(INDIRECT("U"&amp;(ROW()+12*(($AN1492-1)*3+$AO1492)-ROW())/12+5):INDIRECT("AF"&amp;(ROW()+12*(($AN1492-1)*3+$AO1492)-ROW())/12+5),AS1492)</f>
        <v>0</v>
      </c>
      <c r="AU1492" s="62">
        <f ca="1">IF(AND(AQ1492+AS1492&gt;0,AR1492+AT1492&gt;0),COUNTIF(AU$6:AU1491,"&gt;0")+1,0)</f>
        <v>0</v>
      </c>
    </row>
    <row r="1493" spans="40:47">
      <c r="AN1493" s="62">
        <v>42</v>
      </c>
      <c r="AO1493" s="62">
        <v>1</v>
      </c>
      <c r="AP1493" s="62">
        <v>12</v>
      </c>
      <c r="AQ1493" s="64">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62">
        <f ca="1">COUNTIF(INDIRECT("H"&amp;(ROW()+12*(($AN1493-1)*3+$AO1493)-ROW())/12+5):INDIRECT("S"&amp;(ROW()+12*(($AN1493-1)*3+$AO1493)-ROW())/12+5),AQ1493)</f>
        <v>0</v>
      </c>
      <c r="AS1493" s="64">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62">
        <f ca="1">COUNTIF(INDIRECT("U"&amp;(ROW()+12*(($AN1493-1)*3+$AO1493)-ROW())/12+5):INDIRECT("AF"&amp;(ROW()+12*(($AN1493-1)*3+$AO1493)-ROW())/12+5),AS1493)</f>
        <v>0</v>
      </c>
      <c r="AU1493" s="62">
        <f ca="1">IF(AND(AQ1493+AS1493&gt;0,AR1493+AT1493&gt;0),COUNTIF(AU$6:AU1492,"&gt;0")+1,0)</f>
        <v>0</v>
      </c>
    </row>
    <row r="1494" spans="40:47">
      <c r="AN1494" s="62">
        <v>42</v>
      </c>
      <c r="AO1494" s="62">
        <v>2</v>
      </c>
      <c r="AP1494" s="62">
        <v>1</v>
      </c>
      <c r="AQ1494" s="64">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62">
        <f ca="1">COUNTIF(INDIRECT("H"&amp;(ROW()+12*(($AN1494-1)*3+$AO1494)-ROW())/12+5):INDIRECT("S"&amp;(ROW()+12*(($AN1494-1)*3+$AO1494)-ROW())/12+5),AQ1494)</f>
        <v>0</v>
      </c>
      <c r="AS1494" s="64">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62">
        <f ca="1">COUNTIF(INDIRECT("U"&amp;(ROW()+12*(($AN1494-1)*3+$AO1494)-ROW())/12+5):INDIRECT("AF"&amp;(ROW()+12*(($AN1494-1)*3+$AO1494)-ROW())/12+5),AS1494)</f>
        <v>0</v>
      </c>
      <c r="AU1494" s="62">
        <f ca="1">IF(AND(AQ1494+AS1494&gt;0,AR1494+AT1494&gt;0),COUNTIF(AU$6:AU1493,"&gt;0")+1,0)</f>
        <v>0</v>
      </c>
    </row>
    <row r="1495" spans="40:47">
      <c r="AN1495" s="62">
        <v>42</v>
      </c>
      <c r="AO1495" s="62">
        <v>2</v>
      </c>
      <c r="AP1495" s="62">
        <v>2</v>
      </c>
      <c r="AQ1495" s="64">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62">
        <f ca="1">COUNTIF(INDIRECT("H"&amp;(ROW()+12*(($AN1495-1)*3+$AO1495)-ROW())/12+5):INDIRECT("S"&amp;(ROW()+12*(($AN1495-1)*3+$AO1495)-ROW())/12+5),AQ1495)</f>
        <v>0</v>
      </c>
      <c r="AS1495" s="64">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62">
        <f ca="1">COUNTIF(INDIRECT("U"&amp;(ROW()+12*(($AN1495-1)*3+$AO1495)-ROW())/12+5):INDIRECT("AF"&amp;(ROW()+12*(($AN1495-1)*3+$AO1495)-ROW())/12+5),AS1495)</f>
        <v>0</v>
      </c>
      <c r="AU1495" s="62">
        <f ca="1">IF(AND(AQ1495+AS1495&gt;0,AR1495+AT1495&gt;0),COUNTIF(AU$6:AU1494,"&gt;0")+1,0)</f>
        <v>0</v>
      </c>
    </row>
    <row r="1496" spans="40:47">
      <c r="AN1496" s="62">
        <v>42</v>
      </c>
      <c r="AO1496" s="62">
        <v>2</v>
      </c>
      <c r="AP1496" s="62">
        <v>3</v>
      </c>
      <c r="AQ1496" s="64">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62">
        <f ca="1">COUNTIF(INDIRECT("H"&amp;(ROW()+12*(($AN1496-1)*3+$AO1496)-ROW())/12+5):INDIRECT("S"&amp;(ROW()+12*(($AN1496-1)*3+$AO1496)-ROW())/12+5),AQ1496)</f>
        <v>0</v>
      </c>
      <c r="AS1496" s="64">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62">
        <f ca="1">COUNTIF(INDIRECT("U"&amp;(ROW()+12*(($AN1496-1)*3+$AO1496)-ROW())/12+5):INDIRECT("AF"&amp;(ROW()+12*(($AN1496-1)*3+$AO1496)-ROW())/12+5),AS1496)</f>
        <v>0</v>
      </c>
      <c r="AU1496" s="62">
        <f ca="1">IF(AND(AQ1496+AS1496&gt;0,AR1496+AT1496&gt;0),COUNTIF(AU$6:AU1495,"&gt;0")+1,0)</f>
        <v>0</v>
      </c>
    </row>
    <row r="1497" spans="40:47">
      <c r="AN1497" s="62">
        <v>42</v>
      </c>
      <c r="AO1497" s="62">
        <v>2</v>
      </c>
      <c r="AP1497" s="62">
        <v>4</v>
      </c>
      <c r="AQ1497" s="64">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62">
        <f ca="1">COUNTIF(INDIRECT("H"&amp;(ROW()+12*(($AN1497-1)*3+$AO1497)-ROW())/12+5):INDIRECT("S"&amp;(ROW()+12*(($AN1497-1)*3+$AO1497)-ROW())/12+5),AQ1497)</f>
        <v>0</v>
      </c>
      <c r="AS1497" s="64">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62">
        <f ca="1">COUNTIF(INDIRECT("U"&amp;(ROW()+12*(($AN1497-1)*3+$AO1497)-ROW())/12+5):INDIRECT("AF"&amp;(ROW()+12*(($AN1497-1)*3+$AO1497)-ROW())/12+5),AS1497)</f>
        <v>0</v>
      </c>
      <c r="AU1497" s="62">
        <f ca="1">IF(AND(AQ1497+AS1497&gt;0,AR1497+AT1497&gt;0),COUNTIF(AU$6:AU1496,"&gt;0")+1,0)</f>
        <v>0</v>
      </c>
    </row>
    <row r="1498" spans="40:47">
      <c r="AN1498" s="62">
        <v>42</v>
      </c>
      <c r="AO1498" s="62">
        <v>2</v>
      </c>
      <c r="AP1498" s="62">
        <v>5</v>
      </c>
      <c r="AQ1498" s="64">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62">
        <f ca="1">COUNTIF(INDIRECT("H"&amp;(ROW()+12*(($AN1498-1)*3+$AO1498)-ROW())/12+5):INDIRECT("S"&amp;(ROW()+12*(($AN1498-1)*3+$AO1498)-ROW())/12+5),AQ1498)</f>
        <v>0</v>
      </c>
      <c r="AS1498" s="64">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62">
        <f ca="1">COUNTIF(INDIRECT("U"&amp;(ROW()+12*(($AN1498-1)*3+$AO1498)-ROW())/12+5):INDIRECT("AF"&amp;(ROW()+12*(($AN1498-1)*3+$AO1498)-ROW())/12+5),AS1498)</f>
        <v>0</v>
      </c>
      <c r="AU1498" s="62">
        <f ca="1">IF(AND(AQ1498+AS1498&gt;0,AR1498+AT1498&gt;0),COUNTIF(AU$6:AU1497,"&gt;0")+1,0)</f>
        <v>0</v>
      </c>
    </row>
    <row r="1499" spans="40:47">
      <c r="AN1499" s="62">
        <v>42</v>
      </c>
      <c r="AO1499" s="62">
        <v>2</v>
      </c>
      <c r="AP1499" s="62">
        <v>6</v>
      </c>
      <c r="AQ1499" s="64">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62">
        <f ca="1">COUNTIF(INDIRECT("H"&amp;(ROW()+12*(($AN1499-1)*3+$AO1499)-ROW())/12+5):INDIRECT("S"&amp;(ROW()+12*(($AN1499-1)*3+$AO1499)-ROW())/12+5),AQ1499)</f>
        <v>0</v>
      </c>
      <c r="AS1499" s="64">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62">
        <f ca="1">COUNTIF(INDIRECT("U"&amp;(ROW()+12*(($AN1499-1)*3+$AO1499)-ROW())/12+5):INDIRECT("AF"&amp;(ROW()+12*(($AN1499-1)*3+$AO1499)-ROW())/12+5),AS1499)</f>
        <v>0</v>
      </c>
      <c r="AU1499" s="62">
        <f ca="1">IF(AND(AQ1499+AS1499&gt;0,AR1499+AT1499&gt;0),COUNTIF(AU$6:AU1498,"&gt;0")+1,0)</f>
        <v>0</v>
      </c>
    </row>
    <row r="1500" spans="40:47">
      <c r="AN1500" s="62">
        <v>42</v>
      </c>
      <c r="AO1500" s="62">
        <v>2</v>
      </c>
      <c r="AP1500" s="62">
        <v>7</v>
      </c>
      <c r="AQ1500" s="64">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62">
        <f ca="1">COUNTIF(INDIRECT("H"&amp;(ROW()+12*(($AN1500-1)*3+$AO1500)-ROW())/12+5):INDIRECT("S"&amp;(ROW()+12*(($AN1500-1)*3+$AO1500)-ROW())/12+5),AQ1500)</f>
        <v>0</v>
      </c>
      <c r="AS1500" s="64">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62">
        <f ca="1">COUNTIF(INDIRECT("U"&amp;(ROW()+12*(($AN1500-1)*3+$AO1500)-ROW())/12+5):INDIRECT("AF"&amp;(ROW()+12*(($AN1500-1)*3+$AO1500)-ROW())/12+5),AS1500)</f>
        <v>0</v>
      </c>
      <c r="AU1500" s="62">
        <f ca="1">IF(AND(AQ1500+AS1500&gt;0,AR1500+AT1500&gt;0),COUNTIF(AU$6:AU1499,"&gt;0")+1,0)</f>
        <v>0</v>
      </c>
    </row>
    <row r="1501" spans="40:47">
      <c r="AN1501" s="62">
        <v>42</v>
      </c>
      <c r="AO1501" s="62">
        <v>2</v>
      </c>
      <c r="AP1501" s="62">
        <v>8</v>
      </c>
      <c r="AQ1501" s="64">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62">
        <f ca="1">COUNTIF(INDIRECT("H"&amp;(ROW()+12*(($AN1501-1)*3+$AO1501)-ROW())/12+5):INDIRECT("S"&amp;(ROW()+12*(($AN1501-1)*3+$AO1501)-ROW())/12+5),AQ1501)</f>
        <v>0</v>
      </c>
      <c r="AS1501" s="64">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62">
        <f ca="1">COUNTIF(INDIRECT("U"&amp;(ROW()+12*(($AN1501-1)*3+$AO1501)-ROW())/12+5):INDIRECT("AF"&amp;(ROW()+12*(($AN1501-1)*3+$AO1501)-ROW())/12+5),AS1501)</f>
        <v>0</v>
      </c>
      <c r="AU1501" s="62">
        <f ca="1">IF(AND(AQ1501+AS1501&gt;0,AR1501+AT1501&gt;0),COUNTIF(AU$6:AU1500,"&gt;0")+1,0)</f>
        <v>0</v>
      </c>
    </row>
    <row r="1502" spans="40:47">
      <c r="AN1502" s="62">
        <v>42</v>
      </c>
      <c r="AO1502" s="62">
        <v>2</v>
      </c>
      <c r="AP1502" s="62">
        <v>9</v>
      </c>
      <c r="AQ1502" s="64">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62">
        <f ca="1">COUNTIF(INDIRECT("H"&amp;(ROW()+12*(($AN1502-1)*3+$AO1502)-ROW())/12+5):INDIRECT("S"&amp;(ROW()+12*(($AN1502-1)*3+$AO1502)-ROW())/12+5),AQ1502)</f>
        <v>0</v>
      </c>
      <c r="AS1502" s="64">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62">
        <f ca="1">COUNTIF(INDIRECT("U"&amp;(ROW()+12*(($AN1502-1)*3+$AO1502)-ROW())/12+5):INDIRECT("AF"&amp;(ROW()+12*(($AN1502-1)*3+$AO1502)-ROW())/12+5),AS1502)</f>
        <v>0</v>
      </c>
      <c r="AU1502" s="62">
        <f ca="1">IF(AND(AQ1502+AS1502&gt;0,AR1502+AT1502&gt;0),COUNTIF(AU$6:AU1501,"&gt;0")+1,0)</f>
        <v>0</v>
      </c>
    </row>
    <row r="1503" spans="40:47">
      <c r="AN1503" s="62">
        <v>42</v>
      </c>
      <c r="AO1503" s="62">
        <v>2</v>
      </c>
      <c r="AP1503" s="62">
        <v>10</v>
      </c>
      <c r="AQ1503" s="64">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62">
        <f ca="1">COUNTIF(INDIRECT("H"&amp;(ROW()+12*(($AN1503-1)*3+$AO1503)-ROW())/12+5):INDIRECT("S"&amp;(ROW()+12*(($AN1503-1)*3+$AO1503)-ROW())/12+5),AQ1503)</f>
        <v>0</v>
      </c>
      <c r="AS1503" s="64">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62">
        <f ca="1">COUNTIF(INDIRECT("U"&amp;(ROW()+12*(($AN1503-1)*3+$AO1503)-ROW())/12+5):INDIRECT("AF"&amp;(ROW()+12*(($AN1503-1)*3+$AO1503)-ROW())/12+5),AS1503)</f>
        <v>0</v>
      </c>
      <c r="AU1503" s="62">
        <f ca="1">IF(AND(AQ1503+AS1503&gt;0,AR1503+AT1503&gt;0),COUNTIF(AU$6:AU1502,"&gt;0")+1,0)</f>
        <v>0</v>
      </c>
    </row>
    <row r="1504" spans="40:47">
      <c r="AN1504" s="62">
        <v>42</v>
      </c>
      <c r="AO1504" s="62">
        <v>2</v>
      </c>
      <c r="AP1504" s="62">
        <v>11</v>
      </c>
      <c r="AQ1504" s="64">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62">
        <f ca="1">COUNTIF(INDIRECT("H"&amp;(ROW()+12*(($AN1504-1)*3+$AO1504)-ROW())/12+5):INDIRECT("S"&amp;(ROW()+12*(($AN1504-1)*3+$AO1504)-ROW())/12+5),AQ1504)</f>
        <v>0</v>
      </c>
      <c r="AS1504" s="64">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62">
        <f ca="1">COUNTIF(INDIRECT("U"&amp;(ROW()+12*(($AN1504-1)*3+$AO1504)-ROW())/12+5):INDIRECT("AF"&amp;(ROW()+12*(($AN1504-1)*3+$AO1504)-ROW())/12+5),AS1504)</f>
        <v>0</v>
      </c>
      <c r="AU1504" s="62">
        <f ca="1">IF(AND(AQ1504+AS1504&gt;0,AR1504+AT1504&gt;0),COUNTIF(AU$6:AU1503,"&gt;0")+1,0)</f>
        <v>0</v>
      </c>
    </row>
    <row r="1505" spans="40:47">
      <c r="AN1505" s="62">
        <v>42</v>
      </c>
      <c r="AO1505" s="62">
        <v>2</v>
      </c>
      <c r="AP1505" s="62">
        <v>12</v>
      </c>
      <c r="AQ1505" s="64">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62">
        <f ca="1">COUNTIF(INDIRECT("H"&amp;(ROW()+12*(($AN1505-1)*3+$AO1505)-ROW())/12+5):INDIRECT("S"&amp;(ROW()+12*(($AN1505-1)*3+$AO1505)-ROW())/12+5),AQ1505)</f>
        <v>0</v>
      </c>
      <c r="AS1505" s="64">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62">
        <f ca="1">COUNTIF(INDIRECT("U"&amp;(ROW()+12*(($AN1505-1)*3+$AO1505)-ROW())/12+5):INDIRECT("AF"&amp;(ROW()+12*(($AN1505-1)*3+$AO1505)-ROW())/12+5),AS1505)</f>
        <v>0</v>
      </c>
      <c r="AU1505" s="62">
        <f ca="1">IF(AND(AQ1505+AS1505&gt;0,AR1505+AT1505&gt;0),COUNTIF(AU$6:AU1504,"&gt;0")+1,0)</f>
        <v>0</v>
      </c>
    </row>
    <row r="1506" spans="40:47">
      <c r="AN1506" s="62">
        <v>42</v>
      </c>
      <c r="AO1506" s="62">
        <v>3</v>
      </c>
      <c r="AP1506" s="62">
        <v>1</v>
      </c>
      <c r="AQ1506" s="64">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62">
        <f ca="1">COUNTIF(INDIRECT("H"&amp;(ROW()+12*(($AN1506-1)*3+$AO1506)-ROW())/12+5):INDIRECT("S"&amp;(ROW()+12*(($AN1506-1)*3+$AO1506)-ROW())/12+5),AQ1506)</f>
        <v>0</v>
      </c>
      <c r="AS1506" s="64">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62">
        <f ca="1">COUNTIF(INDIRECT("U"&amp;(ROW()+12*(($AN1506-1)*3+$AO1506)-ROW())/12+5):INDIRECT("AF"&amp;(ROW()+12*(($AN1506-1)*3+$AO1506)-ROW())/12+5),AS1506)</f>
        <v>0</v>
      </c>
      <c r="AU1506" s="62">
        <f ca="1">IF(AND(AQ1506+AS1506&gt;0,AR1506+AT1506&gt;0),COUNTIF(AU$6:AU1505,"&gt;0")+1,0)</f>
        <v>0</v>
      </c>
    </row>
    <row r="1507" spans="40:47">
      <c r="AN1507" s="62">
        <v>42</v>
      </c>
      <c r="AO1507" s="62">
        <v>3</v>
      </c>
      <c r="AP1507" s="62">
        <v>2</v>
      </c>
      <c r="AQ1507" s="64">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62">
        <f ca="1">COUNTIF(INDIRECT("H"&amp;(ROW()+12*(($AN1507-1)*3+$AO1507)-ROW())/12+5):INDIRECT("S"&amp;(ROW()+12*(($AN1507-1)*3+$AO1507)-ROW())/12+5),AQ1507)</f>
        <v>0</v>
      </c>
      <c r="AS1507" s="64">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62">
        <f ca="1">COUNTIF(INDIRECT("U"&amp;(ROW()+12*(($AN1507-1)*3+$AO1507)-ROW())/12+5):INDIRECT("AF"&amp;(ROW()+12*(($AN1507-1)*3+$AO1507)-ROW())/12+5),AS1507)</f>
        <v>0</v>
      </c>
      <c r="AU1507" s="62">
        <f ca="1">IF(AND(AQ1507+AS1507&gt;0,AR1507+AT1507&gt;0),COUNTIF(AU$6:AU1506,"&gt;0")+1,0)</f>
        <v>0</v>
      </c>
    </row>
    <row r="1508" spans="40:47">
      <c r="AN1508" s="62">
        <v>42</v>
      </c>
      <c r="AO1508" s="62">
        <v>3</v>
      </c>
      <c r="AP1508" s="62">
        <v>3</v>
      </c>
      <c r="AQ1508" s="64">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62">
        <f ca="1">COUNTIF(INDIRECT("H"&amp;(ROW()+12*(($AN1508-1)*3+$AO1508)-ROW())/12+5):INDIRECT("S"&amp;(ROW()+12*(($AN1508-1)*3+$AO1508)-ROW())/12+5),AQ1508)</f>
        <v>0</v>
      </c>
      <c r="AS1508" s="64">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62">
        <f ca="1">COUNTIF(INDIRECT("U"&amp;(ROW()+12*(($AN1508-1)*3+$AO1508)-ROW())/12+5):INDIRECT("AF"&amp;(ROW()+12*(($AN1508-1)*3+$AO1508)-ROW())/12+5),AS1508)</f>
        <v>0</v>
      </c>
      <c r="AU1508" s="62">
        <f ca="1">IF(AND(AQ1508+AS1508&gt;0,AR1508+AT1508&gt;0),COUNTIF(AU$6:AU1507,"&gt;0")+1,0)</f>
        <v>0</v>
      </c>
    </row>
    <row r="1509" spans="40:47">
      <c r="AN1509" s="62">
        <v>42</v>
      </c>
      <c r="AO1509" s="62">
        <v>3</v>
      </c>
      <c r="AP1509" s="62">
        <v>4</v>
      </c>
      <c r="AQ1509" s="64">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62">
        <f ca="1">COUNTIF(INDIRECT("H"&amp;(ROW()+12*(($AN1509-1)*3+$AO1509)-ROW())/12+5):INDIRECT("S"&amp;(ROW()+12*(($AN1509-1)*3+$AO1509)-ROW())/12+5),AQ1509)</f>
        <v>0</v>
      </c>
      <c r="AS1509" s="64">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62">
        <f ca="1">COUNTIF(INDIRECT("U"&amp;(ROW()+12*(($AN1509-1)*3+$AO1509)-ROW())/12+5):INDIRECT("AF"&amp;(ROW()+12*(($AN1509-1)*3+$AO1509)-ROW())/12+5),AS1509)</f>
        <v>0</v>
      </c>
      <c r="AU1509" s="62">
        <f ca="1">IF(AND(AQ1509+AS1509&gt;0,AR1509+AT1509&gt;0),COUNTIF(AU$6:AU1508,"&gt;0")+1,0)</f>
        <v>0</v>
      </c>
    </row>
    <row r="1510" spans="40:47">
      <c r="AN1510" s="62">
        <v>42</v>
      </c>
      <c r="AO1510" s="62">
        <v>3</v>
      </c>
      <c r="AP1510" s="62">
        <v>5</v>
      </c>
      <c r="AQ1510" s="64">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62">
        <f ca="1">COUNTIF(INDIRECT("H"&amp;(ROW()+12*(($AN1510-1)*3+$AO1510)-ROW())/12+5):INDIRECT("S"&amp;(ROW()+12*(($AN1510-1)*3+$AO1510)-ROW())/12+5),AQ1510)</f>
        <v>0</v>
      </c>
      <c r="AS1510" s="64">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62">
        <f ca="1">COUNTIF(INDIRECT("U"&amp;(ROW()+12*(($AN1510-1)*3+$AO1510)-ROW())/12+5):INDIRECT("AF"&amp;(ROW()+12*(($AN1510-1)*3+$AO1510)-ROW())/12+5),AS1510)</f>
        <v>0</v>
      </c>
      <c r="AU1510" s="62">
        <f ca="1">IF(AND(AQ1510+AS1510&gt;0,AR1510+AT1510&gt;0),COUNTIF(AU$6:AU1509,"&gt;0")+1,0)</f>
        <v>0</v>
      </c>
    </row>
    <row r="1511" spans="40:47">
      <c r="AN1511" s="62">
        <v>42</v>
      </c>
      <c r="AO1511" s="62">
        <v>3</v>
      </c>
      <c r="AP1511" s="62">
        <v>6</v>
      </c>
      <c r="AQ1511" s="64">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62">
        <f ca="1">COUNTIF(INDIRECT("H"&amp;(ROW()+12*(($AN1511-1)*3+$AO1511)-ROW())/12+5):INDIRECT("S"&amp;(ROW()+12*(($AN1511-1)*3+$AO1511)-ROW())/12+5),AQ1511)</f>
        <v>0</v>
      </c>
      <c r="AS1511" s="64">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62">
        <f ca="1">COUNTIF(INDIRECT("U"&amp;(ROW()+12*(($AN1511-1)*3+$AO1511)-ROW())/12+5):INDIRECT("AF"&amp;(ROW()+12*(($AN1511-1)*3+$AO1511)-ROW())/12+5),AS1511)</f>
        <v>0</v>
      </c>
      <c r="AU1511" s="62">
        <f ca="1">IF(AND(AQ1511+AS1511&gt;0,AR1511+AT1511&gt;0),COUNTIF(AU$6:AU1510,"&gt;0")+1,0)</f>
        <v>0</v>
      </c>
    </row>
    <row r="1512" spans="40:47">
      <c r="AN1512" s="62">
        <v>42</v>
      </c>
      <c r="AO1512" s="62">
        <v>3</v>
      </c>
      <c r="AP1512" s="62">
        <v>7</v>
      </c>
      <c r="AQ1512" s="64">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62">
        <f ca="1">COUNTIF(INDIRECT("H"&amp;(ROW()+12*(($AN1512-1)*3+$AO1512)-ROW())/12+5):INDIRECT("S"&amp;(ROW()+12*(($AN1512-1)*3+$AO1512)-ROW())/12+5),AQ1512)</f>
        <v>0</v>
      </c>
      <c r="AS1512" s="64">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62">
        <f ca="1">COUNTIF(INDIRECT("U"&amp;(ROW()+12*(($AN1512-1)*3+$AO1512)-ROW())/12+5):INDIRECT("AF"&amp;(ROW()+12*(($AN1512-1)*3+$AO1512)-ROW())/12+5),AS1512)</f>
        <v>0</v>
      </c>
      <c r="AU1512" s="62">
        <f ca="1">IF(AND(AQ1512+AS1512&gt;0,AR1512+AT1512&gt;0),COUNTIF(AU$6:AU1511,"&gt;0")+1,0)</f>
        <v>0</v>
      </c>
    </row>
    <row r="1513" spans="40:47">
      <c r="AN1513" s="62">
        <v>42</v>
      </c>
      <c r="AO1513" s="62">
        <v>3</v>
      </c>
      <c r="AP1513" s="62">
        <v>8</v>
      </c>
      <c r="AQ1513" s="64">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62">
        <f ca="1">COUNTIF(INDIRECT("H"&amp;(ROW()+12*(($AN1513-1)*3+$AO1513)-ROW())/12+5):INDIRECT("S"&amp;(ROW()+12*(($AN1513-1)*3+$AO1513)-ROW())/12+5),AQ1513)</f>
        <v>0</v>
      </c>
      <c r="AS1513" s="64">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62">
        <f ca="1">COUNTIF(INDIRECT("U"&amp;(ROW()+12*(($AN1513-1)*3+$AO1513)-ROW())/12+5):INDIRECT("AF"&amp;(ROW()+12*(($AN1513-1)*3+$AO1513)-ROW())/12+5),AS1513)</f>
        <v>0</v>
      </c>
      <c r="AU1513" s="62">
        <f ca="1">IF(AND(AQ1513+AS1513&gt;0,AR1513+AT1513&gt;0),COUNTIF(AU$6:AU1512,"&gt;0")+1,0)</f>
        <v>0</v>
      </c>
    </row>
    <row r="1514" spans="40:47">
      <c r="AN1514" s="62">
        <v>42</v>
      </c>
      <c r="AO1514" s="62">
        <v>3</v>
      </c>
      <c r="AP1514" s="62">
        <v>9</v>
      </c>
      <c r="AQ1514" s="64">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62">
        <f ca="1">COUNTIF(INDIRECT("H"&amp;(ROW()+12*(($AN1514-1)*3+$AO1514)-ROW())/12+5):INDIRECT("S"&amp;(ROW()+12*(($AN1514-1)*3+$AO1514)-ROW())/12+5),AQ1514)</f>
        <v>0</v>
      </c>
      <c r="AS1514" s="64">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62">
        <f ca="1">COUNTIF(INDIRECT("U"&amp;(ROW()+12*(($AN1514-1)*3+$AO1514)-ROW())/12+5):INDIRECT("AF"&amp;(ROW()+12*(($AN1514-1)*3+$AO1514)-ROW())/12+5),AS1514)</f>
        <v>0</v>
      </c>
      <c r="AU1514" s="62">
        <f ca="1">IF(AND(AQ1514+AS1514&gt;0,AR1514+AT1514&gt;0),COUNTIF(AU$6:AU1513,"&gt;0")+1,0)</f>
        <v>0</v>
      </c>
    </row>
    <row r="1515" spans="40:47">
      <c r="AN1515" s="62">
        <v>42</v>
      </c>
      <c r="AO1515" s="62">
        <v>3</v>
      </c>
      <c r="AP1515" s="62">
        <v>10</v>
      </c>
      <c r="AQ1515" s="64">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62">
        <f ca="1">COUNTIF(INDIRECT("H"&amp;(ROW()+12*(($AN1515-1)*3+$AO1515)-ROW())/12+5):INDIRECT("S"&amp;(ROW()+12*(($AN1515-1)*3+$AO1515)-ROW())/12+5),AQ1515)</f>
        <v>0</v>
      </c>
      <c r="AS1515" s="64">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62">
        <f ca="1">COUNTIF(INDIRECT("U"&amp;(ROW()+12*(($AN1515-1)*3+$AO1515)-ROW())/12+5):INDIRECT("AF"&amp;(ROW()+12*(($AN1515-1)*3+$AO1515)-ROW())/12+5),AS1515)</f>
        <v>0</v>
      </c>
      <c r="AU1515" s="62">
        <f ca="1">IF(AND(AQ1515+AS1515&gt;0,AR1515+AT1515&gt;0),COUNTIF(AU$6:AU1514,"&gt;0")+1,0)</f>
        <v>0</v>
      </c>
    </row>
    <row r="1516" spans="40:47">
      <c r="AN1516" s="62">
        <v>42</v>
      </c>
      <c r="AO1516" s="62">
        <v>3</v>
      </c>
      <c r="AP1516" s="62">
        <v>11</v>
      </c>
      <c r="AQ1516" s="64">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62">
        <f ca="1">COUNTIF(INDIRECT("H"&amp;(ROW()+12*(($AN1516-1)*3+$AO1516)-ROW())/12+5):INDIRECT("S"&amp;(ROW()+12*(($AN1516-1)*3+$AO1516)-ROW())/12+5),AQ1516)</f>
        <v>0</v>
      </c>
      <c r="AS1516" s="64">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62">
        <f ca="1">COUNTIF(INDIRECT("U"&amp;(ROW()+12*(($AN1516-1)*3+$AO1516)-ROW())/12+5):INDIRECT("AF"&amp;(ROW()+12*(($AN1516-1)*3+$AO1516)-ROW())/12+5),AS1516)</f>
        <v>0</v>
      </c>
      <c r="AU1516" s="62">
        <f ca="1">IF(AND(AQ1516+AS1516&gt;0,AR1516+AT1516&gt;0),COUNTIF(AU$6:AU1515,"&gt;0")+1,0)</f>
        <v>0</v>
      </c>
    </row>
    <row r="1517" spans="40:47">
      <c r="AN1517" s="62">
        <v>42</v>
      </c>
      <c r="AO1517" s="62">
        <v>3</v>
      </c>
      <c r="AP1517" s="62">
        <v>12</v>
      </c>
      <c r="AQ1517" s="64">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62">
        <f ca="1">COUNTIF(INDIRECT("H"&amp;(ROW()+12*(($AN1517-1)*3+$AO1517)-ROW())/12+5):INDIRECT("S"&amp;(ROW()+12*(($AN1517-1)*3+$AO1517)-ROW())/12+5),AQ1517)</f>
        <v>0</v>
      </c>
      <c r="AS1517" s="64">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62">
        <f ca="1">COUNTIF(INDIRECT("U"&amp;(ROW()+12*(($AN1517-1)*3+$AO1517)-ROW())/12+5):INDIRECT("AF"&amp;(ROW()+12*(($AN1517-1)*3+$AO1517)-ROW())/12+5),AS1517)</f>
        <v>0</v>
      </c>
      <c r="AU1517" s="62">
        <f ca="1">IF(AND(AQ1517+AS1517&gt;0,AR1517+AT1517&gt;0),COUNTIF(AU$6:AU1516,"&gt;0")+1,0)</f>
        <v>0</v>
      </c>
    </row>
    <row r="1518" spans="40:47">
      <c r="AN1518" s="62">
        <v>43</v>
      </c>
      <c r="AO1518" s="62">
        <v>1</v>
      </c>
      <c r="AP1518" s="62">
        <v>1</v>
      </c>
      <c r="AQ1518" s="64">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62">
        <f ca="1">COUNTIF(INDIRECT("H"&amp;(ROW()+12*(($AN1518-1)*3+$AO1518)-ROW())/12+5):INDIRECT("S"&amp;(ROW()+12*(($AN1518-1)*3+$AO1518)-ROW())/12+5),AQ1518)</f>
        <v>0</v>
      </c>
      <c r="AS1518" s="64">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62">
        <f ca="1">COUNTIF(INDIRECT("U"&amp;(ROW()+12*(($AN1518-1)*3+$AO1518)-ROW())/12+5):INDIRECT("AF"&amp;(ROW()+12*(($AN1518-1)*3+$AO1518)-ROW())/12+5),AS1518)</f>
        <v>0</v>
      </c>
      <c r="AU1518" s="62">
        <f ca="1">IF(AND(AQ1518+AS1518&gt;0,AR1518+AT1518&gt;0),COUNTIF(AU$6:AU1517,"&gt;0")+1,0)</f>
        <v>0</v>
      </c>
    </row>
    <row r="1519" spans="40:47">
      <c r="AN1519" s="62">
        <v>43</v>
      </c>
      <c r="AO1519" s="62">
        <v>1</v>
      </c>
      <c r="AP1519" s="62">
        <v>2</v>
      </c>
      <c r="AQ1519" s="64">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62">
        <f ca="1">COUNTIF(INDIRECT("H"&amp;(ROW()+12*(($AN1519-1)*3+$AO1519)-ROW())/12+5):INDIRECT("S"&amp;(ROW()+12*(($AN1519-1)*3+$AO1519)-ROW())/12+5),AQ1519)</f>
        <v>0</v>
      </c>
      <c r="AS1519" s="64">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62">
        <f ca="1">COUNTIF(INDIRECT("U"&amp;(ROW()+12*(($AN1519-1)*3+$AO1519)-ROW())/12+5):INDIRECT("AF"&amp;(ROW()+12*(($AN1519-1)*3+$AO1519)-ROW())/12+5),AS1519)</f>
        <v>0</v>
      </c>
      <c r="AU1519" s="62">
        <f ca="1">IF(AND(AQ1519+AS1519&gt;0,AR1519+AT1519&gt;0),COUNTIF(AU$6:AU1518,"&gt;0")+1,0)</f>
        <v>0</v>
      </c>
    </row>
    <row r="1520" spans="40:47">
      <c r="AN1520" s="62">
        <v>43</v>
      </c>
      <c r="AO1520" s="62">
        <v>1</v>
      </c>
      <c r="AP1520" s="62">
        <v>3</v>
      </c>
      <c r="AQ1520" s="64">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62">
        <f ca="1">COUNTIF(INDIRECT("H"&amp;(ROW()+12*(($AN1520-1)*3+$AO1520)-ROW())/12+5):INDIRECT("S"&amp;(ROW()+12*(($AN1520-1)*3+$AO1520)-ROW())/12+5),AQ1520)</f>
        <v>0</v>
      </c>
      <c r="AS1520" s="64">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62">
        <f ca="1">COUNTIF(INDIRECT("U"&amp;(ROW()+12*(($AN1520-1)*3+$AO1520)-ROW())/12+5):INDIRECT("AF"&amp;(ROW()+12*(($AN1520-1)*3+$AO1520)-ROW())/12+5),AS1520)</f>
        <v>0</v>
      </c>
      <c r="AU1520" s="62">
        <f ca="1">IF(AND(AQ1520+AS1520&gt;0,AR1520+AT1520&gt;0),COUNTIF(AU$6:AU1519,"&gt;0")+1,0)</f>
        <v>0</v>
      </c>
    </row>
    <row r="1521" spans="40:47">
      <c r="AN1521" s="62">
        <v>43</v>
      </c>
      <c r="AO1521" s="62">
        <v>1</v>
      </c>
      <c r="AP1521" s="62">
        <v>4</v>
      </c>
      <c r="AQ1521" s="64">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62">
        <f ca="1">COUNTIF(INDIRECT("H"&amp;(ROW()+12*(($AN1521-1)*3+$AO1521)-ROW())/12+5):INDIRECT("S"&amp;(ROW()+12*(($AN1521-1)*3+$AO1521)-ROW())/12+5),AQ1521)</f>
        <v>0</v>
      </c>
      <c r="AS1521" s="64">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62">
        <f ca="1">COUNTIF(INDIRECT("U"&amp;(ROW()+12*(($AN1521-1)*3+$AO1521)-ROW())/12+5):INDIRECT("AF"&amp;(ROW()+12*(($AN1521-1)*3+$AO1521)-ROW())/12+5),AS1521)</f>
        <v>0</v>
      </c>
      <c r="AU1521" s="62">
        <f ca="1">IF(AND(AQ1521+AS1521&gt;0,AR1521+AT1521&gt;0),COUNTIF(AU$6:AU1520,"&gt;0")+1,0)</f>
        <v>0</v>
      </c>
    </row>
    <row r="1522" spans="40:47">
      <c r="AN1522" s="62">
        <v>43</v>
      </c>
      <c r="AO1522" s="62">
        <v>1</v>
      </c>
      <c r="AP1522" s="62">
        <v>5</v>
      </c>
      <c r="AQ1522" s="64">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62">
        <f ca="1">COUNTIF(INDIRECT("H"&amp;(ROW()+12*(($AN1522-1)*3+$AO1522)-ROW())/12+5):INDIRECT("S"&amp;(ROW()+12*(($AN1522-1)*3+$AO1522)-ROW())/12+5),AQ1522)</f>
        <v>0</v>
      </c>
      <c r="AS1522" s="64">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62">
        <f ca="1">COUNTIF(INDIRECT("U"&amp;(ROW()+12*(($AN1522-1)*3+$AO1522)-ROW())/12+5):INDIRECT("AF"&amp;(ROW()+12*(($AN1522-1)*3+$AO1522)-ROW())/12+5),AS1522)</f>
        <v>0</v>
      </c>
      <c r="AU1522" s="62">
        <f ca="1">IF(AND(AQ1522+AS1522&gt;0,AR1522+AT1522&gt;0),COUNTIF(AU$6:AU1521,"&gt;0")+1,0)</f>
        <v>0</v>
      </c>
    </row>
    <row r="1523" spans="40:47">
      <c r="AN1523" s="62">
        <v>43</v>
      </c>
      <c r="AO1523" s="62">
        <v>1</v>
      </c>
      <c r="AP1523" s="62">
        <v>6</v>
      </c>
      <c r="AQ1523" s="64">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62">
        <f ca="1">COUNTIF(INDIRECT("H"&amp;(ROW()+12*(($AN1523-1)*3+$AO1523)-ROW())/12+5):INDIRECT("S"&amp;(ROW()+12*(($AN1523-1)*3+$AO1523)-ROW())/12+5),AQ1523)</f>
        <v>0</v>
      </c>
      <c r="AS1523" s="64">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62">
        <f ca="1">COUNTIF(INDIRECT("U"&amp;(ROW()+12*(($AN1523-1)*3+$AO1523)-ROW())/12+5):INDIRECT("AF"&amp;(ROW()+12*(($AN1523-1)*3+$AO1523)-ROW())/12+5),AS1523)</f>
        <v>0</v>
      </c>
      <c r="AU1523" s="62">
        <f ca="1">IF(AND(AQ1523+AS1523&gt;0,AR1523+AT1523&gt;0),COUNTIF(AU$6:AU1522,"&gt;0")+1,0)</f>
        <v>0</v>
      </c>
    </row>
    <row r="1524" spans="40:47">
      <c r="AN1524" s="62">
        <v>43</v>
      </c>
      <c r="AO1524" s="62">
        <v>1</v>
      </c>
      <c r="AP1524" s="62">
        <v>7</v>
      </c>
      <c r="AQ1524" s="64">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62">
        <f ca="1">COUNTIF(INDIRECT("H"&amp;(ROW()+12*(($AN1524-1)*3+$AO1524)-ROW())/12+5):INDIRECT("S"&amp;(ROW()+12*(($AN1524-1)*3+$AO1524)-ROW())/12+5),AQ1524)</f>
        <v>0</v>
      </c>
      <c r="AS1524" s="64">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62">
        <f ca="1">COUNTIF(INDIRECT("U"&amp;(ROW()+12*(($AN1524-1)*3+$AO1524)-ROW())/12+5):INDIRECT("AF"&amp;(ROW()+12*(($AN1524-1)*3+$AO1524)-ROW())/12+5),AS1524)</f>
        <v>0</v>
      </c>
      <c r="AU1524" s="62">
        <f ca="1">IF(AND(AQ1524+AS1524&gt;0,AR1524+AT1524&gt;0),COUNTIF(AU$6:AU1523,"&gt;0")+1,0)</f>
        <v>0</v>
      </c>
    </row>
    <row r="1525" spans="40:47">
      <c r="AN1525" s="62">
        <v>43</v>
      </c>
      <c r="AO1525" s="62">
        <v>1</v>
      </c>
      <c r="AP1525" s="62">
        <v>8</v>
      </c>
      <c r="AQ1525" s="64">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62">
        <f ca="1">COUNTIF(INDIRECT("H"&amp;(ROW()+12*(($AN1525-1)*3+$AO1525)-ROW())/12+5):INDIRECT("S"&amp;(ROW()+12*(($AN1525-1)*3+$AO1525)-ROW())/12+5),AQ1525)</f>
        <v>0</v>
      </c>
      <c r="AS1525" s="64">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62">
        <f ca="1">COUNTIF(INDIRECT("U"&amp;(ROW()+12*(($AN1525-1)*3+$AO1525)-ROW())/12+5):INDIRECT("AF"&amp;(ROW()+12*(($AN1525-1)*3+$AO1525)-ROW())/12+5),AS1525)</f>
        <v>0</v>
      </c>
      <c r="AU1525" s="62">
        <f ca="1">IF(AND(AQ1525+AS1525&gt;0,AR1525+AT1525&gt;0),COUNTIF(AU$6:AU1524,"&gt;0")+1,0)</f>
        <v>0</v>
      </c>
    </row>
    <row r="1526" spans="40:47">
      <c r="AN1526" s="62">
        <v>43</v>
      </c>
      <c r="AO1526" s="62">
        <v>1</v>
      </c>
      <c r="AP1526" s="62">
        <v>9</v>
      </c>
      <c r="AQ1526" s="64">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62">
        <f ca="1">COUNTIF(INDIRECT("H"&amp;(ROW()+12*(($AN1526-1)*3+$AO1526)-ROW())/12+5):INDIRECT("S"&amp;(ROW()+12*(($AN1526-1)*3+$AO1526)-ROW())/12+5),AQ1526)</f>
        <v>0</v>
      </c>
      <c r="AS1526" s="64">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62">
        <f ca="1">COUNTIF(INDIRECT("U"&amp;(ROW()+12*(($AN1526-1)*3+$AO1526)-ROW())/12+5):INDIRECT("AF"&amp;(ROW()+12*(($AN1526-1)*3+$AO1526)-ROW())/12+5),AS1526)</f>
        <v>0</v>
      </c>
      <c r="AU1526" s="62">
        <f ca="1">IF(AND(AQ1526+AS1526&gt;0,AR1526+AT1526&gt;0),COUNTIF(AU$6:AU1525,"&gt;0")+1,0)</f>
        <v>0</v>
      </c>
    </row>
    <row r="1527" spans="40:47">
      <c r="AN1527" s="62">
        <v>43</v>
      </c>
      <c r="AO1527" s="62">
        <v>1</v>
      </c>
      <c r="AP1527" s="62">
        <v>10</v>
      </c>
      <c r="AQ1527" s="64">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62">
        <f ca="1">COUNTIF(INDIRECT("H"&amp;(ROW()+12*(($AN1527-1)*3+$AO1527)-ROW())/12+5):INDIRECT("S"&amp;(ROW()+12*(($AN1527-1)*3+$AO1527)-ROW())/12+5),AQ1527)</f>
        <v>0</v>
      </c>
      <c r="AS1527" s="64">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62">
        <f ca="1">COUNTIF(INDIRECT("U"&amp;(ROW()+12*(($AN1527-1)*3+$AO1527)-ROW())/12+5):INDIRECT("AF"&amp;(ROW()+12*(($AN1527-1)*3+$AO1527)-ROW())/12+5),AS1527)</f>
        <v>0</v>
      </c>
      <c r="AU1527" s="62">
        <f ca="1">IF(AND(AQ1527+AS1527&gt;0,AR1527+AT1527&gt;0),COUNTIF(AU$6:AU1526,"&gt;0")+1,0)</f>
        <v>0</v>
      </c>
    </row>
    <row r="1528" spans="40:47">
      <c r="AN1528" s="62">
        <v>43</v>
      </c>
      <c r="AO1528" s="62">
        <v>1</v>
      </c>
      <c r="AP1528" s="62">
        <v>11</v>
      </c>
      <c r="AQ1528" s="64">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62">
        <f ca="1">COUNTIF(INDIRECT("H"&amp;(ROW()+12*(($AN1528-1)*3+$AO1528)-ROW())/12+5):INDIRECT("S"&amp;(ROW()+12*(($AN1528-1)*3+$AO1528)-ROW())/12+5),AQ1528)</f>
        <v>0</v>
      </c>
      <c r="AS1528" s="64">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62">
        <f ca="1">COUNTIF(INDIRECT("U"&amp;(ROW()+12*(($AN1528-1)*3+$AO1528)-ROW())/12+5):INDIRECT("AF"&amp;(ROW()+12*(($AN1528-1)*3+$AO1528)-ROW())/12+5),AS1528)</f>
        <v>0</v>
      </c>
      <c r="AU1528" s="62">
        <f ca="1">IF(AND(AQ1528+AS1528&gt;0,AR1528+AT1528&gt;0),COUNTIF(AU$6:AU1527,"&gt;0")+1,0)</f>
        <v>0</v>
      </c>
    </row>
    <row r="1529" spans="40:47">
      <c r="AN1529" s="62">
        <v>43</v>
      </c>
      <c r="AO1529" s="62">
        <v>1</v>
      </c>
      <c r="AP1529" s="62">
        <v>12</v>
      </c>
      <c r="AQ1529" s="64">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62">
        <f ca="1">COUNTIF(INDIRECT("H"&amp;(ROW()+12*(($AN1529-1)*3+$AO1529)-ROW())/12+5):INDIRECT("S"&amp;(ROW()+12*(($AN1529-1)*3+$AO1529)-ROW())/12+5),AQ1529)</f>
        <v>0</v>
      </c>
      <c r="AS1529" s="64">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62">
        <f ca="1">COUNTIF(INDIRECT("U"&amp;(ROW()+12*(($AN1529-1)*3+$AO1529)-ROW())/12+5):INDIRECT("AF"&amp;(ROW()+12*(($AN1529-1)*3+$AO1529)-ROW())/12+5),AS1529)</f>
        <v>0</v>
      </c>
      <c r="AU1529" s="62">
        <f ca="1">IF(AND(AQ1529+AS1529&gt;0,AR1529+AT1529&gt;0),COUNTIF(AU$6:AU1528,"&gt;0")+1,0)</f>
        <v>0</v>
      </c>
    </row>
    <row r="1530" spans="40:47">
      <c r="AN1530" s="62">
        <v>43</v>
      </c>
      <c r="AO1530" s="62">
        <v>2</v>
      </c>
      <c r="AP1530" s="62">
        <v>1</v>
      </c>
      <c r="AQ1530" s="64">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62">
        <f ca="1">COUNTIF(INDIRECT("H"&amp;(ROW()+12*(($AN1530-1)*3+$AO1530)-ROW())/12+5):INDIRECT("S"&amp;(ROW()+12*(($AN1530-1)*3+$AO1530)-ROW())/12+5),AQ1530)</f>
        <v>0</v>
      </c>
      <c r="AS1530" s="64">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62">
        <f ca="1">COUNTIF(INDIRECT("U"&amp;(ROW()+12*(($AN1530-1)*3+$AO1530)-ROW())/12+5):INDIRECT("AF"&amp;(ROW()+12*(($AN1530-1)*3+$AO1530)-ROW())/12+5),AS1530)</f>
        <v>0</v>
      </c>
      <c r="AU1530" s="62">
        <f ca="1">IF(AND(AQ1530+AS1530&gt;0,AR1530+AT1530&gt;0),COUNTIF(AU$6:AU1529,"&gt;0")+1,0)</f>
        <v>0</v>
      </c>
    </row>
    <row r="1531" spans="40:47">
      <c r="AN1531" s="62">
        <v>43</v>
      </c>
      <c r="AO1531" s="62">
        <v>2</v>
      </c>
      <c r="AP1531" s="62">
        <v>2</v>
      </c>
      <c r="AQ1531" s="64">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62">
        <f ca="1">COUNTIF(INDIRECT("H"&amp;(ROW()+12*(($AN1531-1)*3+$AO1531)-ROW())/12+5):INDIRECT("S"&amp;(ROW()+12*(($AN1531-1)*3+$AO1531)-ROW())/12+5),AQ1531)</f>
        <v>0</v>
      </c>
      <c r="AS1531" s="64">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62">
        <f ca="1">COUNTIF(INDIRECT("U"&amp;(ROW()+12*(($AN1531-1)*3+$AO1531)-ROW())/12+5):INDIRECT("AF"&amp;(ROW()+12*(($AN1531-1)*3+$AO1531)-ROW())/12+5),AS1531)</f>
        <v>0</v>
      </c>
      <c r="AU1531" s="62">
        <f ca="1">IF(AND(AQ1531+AS1531&gt;0,AR1531+AT1531&gt;0),COUNTIF(AU$6:AU1530,"&gt;0")+1,0)</f>
        <v>0</v>
      </c>
    </row>
    <row r="1532" spans="40:47">
      <c r="AN1532" s="62">
        <v>43</v>
      </c>
      <c r="AO1532" s="62">
        <v>2</v>
      </c>
      <c r="AP1532" s="62">
        <v>3</v>
      </c>
      <c r="AQ1532" s="64">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62">
        <f ca="1">COUNTIF(INDIRECT("H"&amp;(ROW()+12*(($AN1532-1)*3+$AO1532)-ROW())/12+5):INDIRECT("S"&amp;(ROW()+12*(($AN1532-1)*3+$AO1532)-ROW())/12+5),AQ1532)</f>
        <v>0</v>
      </c>
      <c r="AS1532" s="64">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62">
        <f ca="1">COUNTIF(INDIRECT("U"&amp;(ROW()+12*(($AN1532-1)*3+$AO1532)-ROW())/12+5):INDIRECT("AF"&amp;(ROW()+12*(($AN1532-1)*3+$AO1532)-ROW())/12+5),AS1532)</f>
        <v>0</v>
      </c>
      <c r="AU1532" s="62">
        <f ca="1">IF(AND(AQ1532+AS1532&gt;0,AR1532+AT1532&gt;0),COUNTIF(AU$6:AU1531,"&gt;0")+1,0)</f>
        <v>0</v>
      </c>
    </row>
    <row r="1533" spans="40:47">
      <c r="AN1533" s="62">
        <v>43</v>
      </c>
      <c r="AO1533" s="62">
        <v>2</v>
      </c>
      <c r="AP1533" s="62">
        <v>4</v>
      </c>
      <c r="AQ1533" s="64">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62">
        <f ca="1">COUNTIF(INDIRECT("H"&amp;(ROW()+12*(($AN1533-1)*3+$AO1533)-ROW())/12+5):INDIRECT("S"&amp;(ROW()+12*(($AN1533-1)*3+$AO1533)-ROW())/12+5),AQ1533)</f>
        <v>0</v>
      </c>
      <c r="AS1533" s="64">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62">
        <f ca="1">COUNTIF(INDIRECT("U"&amp;(ROW()+12*(($AN1533-1)*3+$AO1533)-ROW())/12+5):INDIRECT("AF"&amp;(ROW()+12*(($AN1533-1)*3+$AO1533)-ROW())/12+5),AS1533)</f>
        <v>0</v>
      </c>
      <c r="AU1533" s="62">
        <f ca="1">IF(AND(AQ1533+AS1533&gt;0,AR1533+AT1533&gt;0),COUNTIF(AU$6:AU1532,"&gt;0")+1,0)</f>
        <v>0</v>
      </c>
    </row>
    <row r="1534" spans="40:47">
      <c r="AN1534" s="62">
        <v>43</v>
      </c>
      <c r="AO1534" s="62">
        <v>2</v>
      </c>
      <c r="AP1534" s="62">
        <v>5</v>
      </c>
      <c r="AQ1534" s="64">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62">
        <f ca="1">COUNTIF(INDIRECT("H"&amp;(ROW()+12*(($AN1534-1)*3+$AO1534)-ROW())/12+5):INDIRECT("S"&amp;(ROW()+12*(($AN1534-1)*3+$AO1534)-ROW())/12+5),AQ1534)</f>
        <v>0</v>
      </c>
      <c r="AS1534" s="64">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62">
        <f ca="1">COUNTIF(INDIRECT("U"&amp;(ROW()+12*(($AN1534-1)*3+$AO1534)-ROW())/12+5):INDIRECT("AF"&amp;(ROW()+12*(($AN1534-1)*3+$AO1534)-ROW())/12+5),AS1534)</f>
        <v>0</v>
      </c>
      <c r="AU1534" s="62">
        <f ca="1">IF(AND(AQ1534+AS1534&gt;0,AR1534+AT1534&gt;0),COUNTIF(AU$6:AU1533,"&gt;0")+1,0)</f>
        <v>0</v>
      </c>
    </row>
    <row r="1535" spans="40:47">
      <c r="AN1535" s="62">
        <v>43</v>
      </c>
      <c r="AO1535" s="62">
        <v>2</v>
      </c>
      <c r="AP1535" s="62">
        <v>6</v>
      </c>
      <c r="AQ1535" s="64">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62">
        <f ca="1">COUNTIF(INDIRECT("H"&amp;(ROW()+12*(($AN1535-1)*3+$AO1535)-ROW())/12+5):INDIRECT("S"&amp;(ROW()+12*(($AN1535-1)*3+$AO1535)-ROW())/12+5),AQ1535)</f>
        <v>0</v>
      </c>
      <c r="AS1535" s="64">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62">
        <f ca="1">COUNTIF(INDIRECT("U"&amp;(ROW()+12*(($AN1535-1)*3+$AO1535)-ROW())/12+5):INDIRECT("AF"&amp;(ROW()+12*(($AN1535-1)*3+$AO1535)-ROW())/12+5),AS1535)</f>
        <v>0</v>
      </c>
      <c r="AU1535" s="62">
        <f ca="1">IF(AND(AQ1535+AS1535&gt;0,AR1535+AT1535&gt;0),COUNTIF(AU$6:AU1534,"&gt;0")+1,0)</f>
        <v>0</v>
      </c>
    </row>
    <row r="1536" spans="40:47">
      <c r="AN1536" s="62">
        <v>43</v>
      </c>
      <c r="AO1536" s="62">
        <v>2</v>
      </c>
      <c r="AP1536" s="62">
        <v>7</v>
      </c>
      <c r="AQ1536" s="64">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62">
        <f ca="1">COUNTIF(INDIRECT("H"&amp;(ROW()+12*(($AN1536-1)*3+$AO1536)-ROW())/12+5):INDIRECT("S"&amp;(ROW()+12*(($AN1536-1)*3+$AO1536)-ROW())/12+5),AQ1536)</f>
        <v>0</v>
      </c>
      <c r="AS1536" s="64">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62">
        <f ca="1">COUNTIF(INDIRECT("U"&amp;(ROW()+12*(($AN1536-1)*3+$AO1536)-ROW())/12+5):INDIRECT("AF"&amp;(ROW()+12*(($AN1536-1)*3+$AO1536)-ROW())/12+5),AS1536)</f>
        <v>0</v>
      </c>
      <c r="AU1536" s="62">
        <f ca="1">IF(AND(AQ1536+AS1536&gt;0,AR1536+AT1536&gt;0),COUNTIF(AU$6:AU1535,"&gt;0")+1,0)</f>
        <v>0</v>
      </c>
    </row>
    <row r="1537" spans="40:47">
      <c r="AN1537" s="62">
        <v>43</v>
      </c>
      <c r="AO1537" s="62">
        <v>2</v>
      </c>
      <c r="AP1537" s="62">
        <v>8</v>
      </c>
      <c r="AQ1537" s="64">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62">
        <f ca="1">COUNTIF(INDIRECT("H"&amp;(ROW()+12*(($AN1537-1)*3+$AO1537)-ROW())/12+5):INDIRECT("S"&amp;(ROW()+12*(($AN1537-1)*3+$AO1537)-ROW())/12+5),AQ1537)</f>
        <v>0</v>
      </c>
      <c r="AS1537" s="64">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62">
        <f ca="1">COUNTIF(INDIRECT("U"&amp;(ROW()+12*(($AN1537-1)*3+$AO1537)-ROW())/12+5):INDIRECT("AF"&amp;(ROW()+12*(($AN1537-1)*3+$AO1537)-ROW())/12+5),AS1537)</f>
        <v>0</v>
      </c>
      <c r="AU1537" s="62">
        <f ca="1">IF(AND(AQ1537+AS1537&gt;0,AR1537+AT1537&gt;0),COUNTIF(AU$6:AU1536,"&gt;0")+1,0)</f>
        <v>0</v>
      </c>
    </row>
    <row r="1538" spans="40:47">
      <c r="AN1538" s="62">
        <v>43</v>
      </c>
      <c r="AO1538" s="62">
        <v>2</v>
      </c>
      <c r="AP1538" s="62">
        <v>9</v>
      </c>
      <c r="AQ1538" s="64">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62">
        <f ca="1">COUNTIF(INDIRECT("H"&amp;(ROW()+12*(($AN1538-1)*3+$AO1538)-ROW())/12+5):INDIRECT("S"&amp;(ROW()+12*(($AN1538-1)*3+$AO1538)-ROW())/12+5),AQ1538)</f>
        <v>0</v>
      </c>
      <c r="AS1538" s="64">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62">
        <f ca="1">COUNTIF(INDIRECT("U"&amp;(ROW()+12*(($AN1538-1)*3+$AO1538)-ROW())/12+5):INDIRECT("AF"&amp;(ROW()+12*(($AN1538-1)*3+$AO1538)-ROW())/12+5),AS1538)</f>
        <v>0</v>
      </c>
      <c r="AU1538" s="62">
        <f ca="1">IF(AND(AQ1538+AS1538&gt;0,AR1538+AT1538&gt;0),COUNTIF(AU$6:AU1537,"&gt;0")+1,0)</f>
        <v>0</v>
      </c>
    </row>
    <row r="1539" spans="40:47">
      <c r="AN1539" s="62">
        <v>43</v>
      </c>
      <c r="AO1539" s="62">
        <v>2</v>
      </c>
      <c r="AP1539" s="62">
        <v>10</v>
      </c>
      <c r="AQ1539" s="64">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62">
        <f ca="1">COUNTIF(INDIRECT("H"&amp;(ROW()+12*(($AN1539-1)*3+$AO1539)-ROW())/12+5):INDIRECT("S"&amp;(ROW()+12*(($AN1539-1)*3+$AO1539)-ROW())/12+5),AQ1539)</f>
        <v>0</v>
      </c>
      <c r="AS1539" s="64">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62">
        <f ca="1">COUNTIF(INDIRECT("U"&amp;(ROW()+12*(($AN1539-1)*3+$AO1539)-ROW())/12+5):INDIRECT("AF"&amp;(ROW()+12*(($AN1539-1)*3+$AO1539)-ROW())/12+5),AS1539)</f>
        <v>0</v>
      </c>
      <c r="AU1539" s="62">
        <f ca="1">IF(AND(AQ1539+AS1539&gt;0,AR1539+AT1539&gt;0),COUNTIF(AU$6:AU1538,"&gt;0")+1,0)</f>
        <v>0</v>
      </c>
    </row>
    <row r="1540" spans="40:47">
      <c r="AN1540" s="62">
        <v>43</v>
      </c>
      <c r="AO1540" s="62">
        <v>2</v>
      </c>
      <c r="AP1540" s="62">
        <v>11</v>
      </c>
      <c r="AQ1540" s="64">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62">
        <f ca="1">COUNTIF(INDIRECT("H"&amp;(ROW()+12*(($AN1540-1)*3+$AO1540)-ROW())/12+5):INDIRECT("S"&amp;(ROW()+12*(($AN1540-1)*3+$AO1540)-ROW())/12+5),AQ1540)</f>
        <v>0</v>
      </c>
      <c r="AS1540" s="64">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62">
        <f ca="1">COUNTIF(INDIRECT("U"&amp;(ROW()+12*(($AN1540-1)*3+$AO1540)-ROW())/12+5):INDIRECT("AF"&amp;(ROW()+12*(($AN1540-1)*3+$AO1540)-ROW())/12+5),AS1540)</f>
        <v>0</v>
      </c>
      <c r="AU1540" s="62">
        <f ca="1">IF(AND(AQ1540+AS1540&gt;0,AR1540+AT1540&gt;0),COUNTIF(AU$6:AU1539,"&gt;0")+1,0)</f>
        <v>0</v>
      </c>
    </row>
    <row r="1541" spans="40:47">
      <c r="AN1541" s="62">
        <v>43</v>
      </c>
      <c r="AO1541" s="62">
        <v>2</v>
      </c>
      <c r="AP1541" s="62">
        <v>12</v>
      </c>
      <c r="AQ1541" s="64">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62">
        <f ca="1">COUNTIF(INDIRECT("H"&amp;(ROW()+12*(($AN1541-1)*3+$AO1541)-ROW())/12+5):INDIRECT("S"&amp;(ROW()+12*(($AN1541-1)*3+$AO1541)-ROW())/12+5),AQ1541)</f>
        <v>0</v>
      </c>
      <c r="AS1541" s="64">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62">
        <f ca="1">COUNTIF(INDIRECT("U"&amp;(ROW()+12*(($AN1541-1)*3+$AO1541)-ROW())/12+5):INDIRECT("AF"&amp;(ROW()+12*(($AN1541-1)*3+$AO1541)-ROW())/12+5),AS1541)</f>
        <v>0</v>
      </c>
      <c r="AU1541" s="62">
        <f ca="1">IF(AND(AQ1541+AS1541&gt;0,AR1541+AT1541&gt;0),COUNTIF(AU$6:AU1540,"&gt;0")+1,0)</f>
        <v>0</v>
      </c>
    </row>
    <row r="1542" spans="40:47">
      <c r="AN1542" s="62">
        <v>43</v>
      </c>
      <c r="AO1542" s="62">
        <v>3</v>
      </c>
      <c r="AP1542" s="62">
        <v>1</v>
      </c>
      <c r="AQ1542" s="64">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62">
        <f ca="1">COUNTIF(INDIRECT("H"&amp;(ROW()+12*(($AN1542-1)*3+$AO1542)-ROW())/12+5):INDIRECT("S"&amp;(ROW()+12*(($AN1542-1)*3+$AO1542)-ROW())/12+5),AQ1542)</f>
        <v>0</v>
      </c>
      <c r="AS1542" s="64">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62">
        <f ca="1">COUNTIF(INDIRECT("U"&amp;(ROW()+12*(($AN1542-1)*3+$AO1542)-ROW())/12+5):INDIRECT("AF"&amp;(ROW()+12*(($AN1542-1)*3+$AO1542)-ROW())/12+5),AS1542)</f>
        <v>0</v>
      </c>
      <c r="AU1542" s="62">
        <f ca="1">IF(AND(AQ1542+AS1542&gt;0,AR1542+AT1542&gt;0),COUNTIF(AU$6:AU1541,"&gt;0")+1,0)</f>
        <v>0</v>
      </c>
    </row>
    <row r="1543" spans="40:47">
      <c r="AN1543" s="62">
        <v>43</v>
      </c>
      <c r="AO1543" s="62">
        <v>3</v>
      </c>
      <c r="AP1543" s="62">
        <v>2</v>
      </c>
      <c r="AQ1543" s="64">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62">
        <f ca="1">COUNTIF(INDIRECT("H"&amp;(ROW()+12*(($AN1543-1)*3+$AO1543)-ROW())/12+5):INDIRECT("S"&amp;(ROW()+12*(($AN1543-1)*3+$AO1543)-ROW())/12+5),AQ1543)</f>
        <v>0</v>
      </c>
      <c r="AS1543" s="64">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62">
        <f ca="1">COUNTIF(INDIRECT("U"&amp;(ROW()+12*(($AN1543-1)*3+$AO1543)-ROW())/12+5):INDIRECT("AF"&amp;(ROW()+12*(($AN1543-1)*3+$AO1543)-ROW())/12+5),AS1543)</f>
        <v>0</v>
      </c>
      <c r="AU1543" s="62">
        <f ca="1">IF(AND(AQ1543+AS1543&gt;0,AR1543+AT1543&gt;0),COUNTIF(AU$6:AU1542,"&gt;0")+1,0)</f>
        <v>0</v>
      </c>
    </row>
    <row r="1544" spans="40:47">
      <c r="AN1544" s="62">
        <v>43</v>
      </c>
      <c r="AO1544" s="62">
        <v>3</v>
      </c>
      <c r="AP1544" s="62">
        <v>3</v>
      </c>
      <c r="AQ1544" s="64">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62">
        <f ca="1">COUNTIF(INDIRECT("H"&amp;(ROW()+12*(($AN1544-1)*3+$AO1544)-ROW())/12+5):INDIRECT("S"&amp;(ROW()+12*(($AN1544-1)*3+$AO1544)-ROW())/12+5),AQ1544)</f>
        <v>0</v>
      </c>
      <c r="AS1544" s="64">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62">
        <f ca="1">COUNTIF(INDIRECT("U"&amp;(ROW()+12*(($AN1544-1)*3+$AO1544)-ROW())/12+5):INDIRECT("AF"&amp;(ROW()+12*(($AN1544-1)*3+$AO1544)-ROW())/12+5),AS1544)</f>
        <v>0</v>
      </c>
      <c r="AU1544" s="62">
        <f ca="1">IF(AND(AQ1544+AS1544&gt;0,AR1544+AT1544&gt;0),COUNTIF(AU$6:AU1543,"&gt;0")+1,0)</f>
        <v>0</v>
      </c>
    </row>
    <row r="1545" spans="40:47">
      <c r="AN1545" s="62">
        <v>43</v>
      </c>
      <c r="AO1545" s="62">
        <v>3</v>
      </c>
      <c r="AP1545" s="62">
        <v>4</v>
      </c>
      <c r="AQ1545" s="64">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62">
        <f ca="1">COUNTIF(INDIRECT("H"&amp;(ROW()+12*(($AN1545-1)*3+$AO1545)-ROW())/12+5):INDIRECT("S"&amp;(ROW()+12*(($AN1545-1)*3+$AO1545)-ROW())/12+5),AQ1545)</f>
        <v>0</v>
      </c>
      <c r="AS1545" s="64">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62">
        <f ca="1">COUNTIF(INDIRECT("U"&amp;(ROW()+12*(($AN1545-1)*3+$AO1545)-ROW())/12+5):INDIRECT("AF"&amp;(ROW()+12*(($AN1545-1)*3+$AO1545)-ROW())/12+5),AS1545)</f>
        <v>0</v>
      </c>
      <c r="AU1545" s="62">
        <f ca="1">IF(AND(AQ1545+AS1545&gt;0,AR1545+AT1545&gt;0),COUNTIF(AU$6:AU1544,"&gt;0")+1,0)</f>
        <v>0</v>
      </c>
    </row>
    <row r="1546" spans="40:47">
      <c r="AN1546" s="62">
        <v>43</v>
      </c>
      <c r="AO1546" s="62">
        <v>3</v>
      </c>
      <c r="AP1546" s="62">
        <v>5</v>
      </c>
      <c r="AQ1546" s="64">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62">
        <f ca="1">COUNTIF(INDIRECT("H"&amp;(ROW()+12*(($AN1546-1)*3+$AO1546)-ROW())/12+5):INDIRECT("S"&amp;(ROW()+12*(($AN1546-1)*3+$AO1546)-ROW())/12+5),AQ1546)</f>
        <v>0</v>
      </c>
      <c r="AS1546" s="64">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62">
        <f ca="1">COUNTIF(INDIRECT("U"&amp;(ROW()+12*(($AN1546-1)*3+$AO1546)-ROW())/12+5):INDIRECT("AF"&amp;(ROW()+12*(($AN1546-1)*3+$AO1546)-ROW())/12+5),AS1546)</f>
        <v>0</v>
      </c>
      <c r="AU1546" s="62">
        <f ca="1">IF(AND(AQ1546+AS1546&gt;0,AR1546+AT1546&gt;0),COUNTIF(AU$6:AU1545,"&gt;0")+1,0)</f>
        <v>0</v>
      </c>
    </row>
    <row r="1547" spans="40:47">
      <c r="AN1547" s="62">
        <v>43</v>
      </c>
      <c r="AO1547" s="62">
        <v>3</v>
      </c>
      <c r="AP1547" s="62">
        <v>6</v>
      </c>
      <c r="AQ1547" s="64">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62">
        <f ca="1">COUNTIF(INDIRECT("H"&amp;(ROW()+12*(($AN1547-1)*3+$AO1547)-ROW())/12+5):INDIRECT("S"&amp;(ROW()+12*(($AN1547-1)*3+$AO1547)-ROW())/12+5),AQ1547)</f>
        <v>0</v>
      </c>
      <c r="AS1547" s="64">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62">
        <f ca="1">COUNTIF(INDIRECT("U"&amp;(ROW()+12*(($AN1547-1)*3+$AO1547)-ROW())/12+5):INDIRECT("AF"&amp;(ROW()+12*(($AN1547-1)*3+$AO1547)-ROW())/12+5),AS1547)</f>
        <v>0</v>
      </c>
      <c r="AU1547" s="62">
        <f ca="1">IF(AND(AQ1547+AS1547&gt;0,AR1547+AT1547&gt;0),COUNTIF(AU$6:AU1546,"&gt;0")+1,0)</f>
        <v>0</v>
      </c>
    </row>
    <row r="1548" spans="40:47">
      <c r="AN1548" s="62">
        <v>43</v>
      </c>
      <c r="AO1548" s="62">
        <v>3</v>
      </c>
      <c r="AP1548" s="62">
        <v>7</v>
      </c>
      <c r="AQ1548" s="64">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62">
        <f ca="1">COUNTIF(INDIRECT("H"&amp;(ROW()+12*(($AN1548-1)*3+$AO1548)-ROW())/12+5):INDIRECT("S"&amp;(ROW()+12*(($AN1548-1)*3+$AO1548)-ROW())/12+5),AQ1548)</f>
        <v>0</v>
      </c>
      <c r="AS1548" s="64">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62">
        <f ca="1">COUNTIF(INDIRECT("U"&amp;(ROW()+12*(($AN1548-1)*3+$AO1548)-ROW())/12+5):INDIRECT("AF"&amp;(ROW()+12*(($AN1548-1)*3+$AO1548)-ROW())/12+5),AS1548)</f>
        <v>0</v>
      </c>
      <c r="AU1548" s="62">
        <f ca="1">IF(AND(AQ1548+AS1548&gt;0,AR1548+AT1548&gt;0),COUNTIF(AU$6:AU1547,"&gt;0")+1,0)</f>
        <v>0</v>
      </c>
    </row>
    <row r="1549" spans="40:47">
      <c r="AN1549" s="62">
        <v>43</v>
      </c>
      <c r="AO1549" s="62">
        <v>3</v>
      </c>
      <c r="AP1549" s="62">
        <v>8</v>
      </c>
      <c r="AQ1549" s="64">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62">
        <f ca="1">COUNTIF(INDIRECT("H"&amp;(ROW()+12*(($AN1549-1)*3+$AO1549)-ROW())/12+5):INDIRECT("S"&amp;(ROW()+12*(($AN1549-1)*3+$AO1549)-ROW())/12+5),AQ1549)</f>
        <v>0</v>
      </c>
      <c r="AS1549" s="64">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62">
        <f ca="1">COUNTIF(INDIRECT("U"&amp;(ROW()+12*(($AN1549-1)*3+$AO1549)-ROW())/12+5):INDIRECT("AF"&amp;(ROW()+12*(($AN1549-1)*3+$AO1549)-ROW())/12+5),AS1549)</f>
        <v>0</v>
      </c>
      <c r="AU1549" s="62">
        <f ca="1">IF(AND(AQ1549+AS1549&gt;0,AR1549+AT1549&gt;0),COUNTIF(AU$6:AU1548,"&gt;0")+1,0)</f>
        <v>0</v>
      </c>
    </row>
    <row r="1550" spans="40:47">
      <c r="AN1550" s="62">
        <v>43</v>
      </c>
      <c r="AO1550" s="62">
        <v>3</v>
      </c>
      <c r="AP1550" s="62">
        <v>9</v>
      </c>
      <c r="AQ1550" s="64">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62">
        <f ca="1">COUNTIF(INDIRECT("H"&amp;(ROW()+12*(($AN1550-1)*3+$AO1550)-ROW())/12+5):INDIRECT("S"&amp;(ROW()+12*(($AN1550-1)*3+$AO1550)-ROW())/12+5),AQ1550)</f>
        <v>0</v>
      </c>
      <c r="AS1550" s="64">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62">
        <f ca="1">COUNTIF(INDIRECT("U"&amp;(ROW()+12*(($AN1550-1)*3+$AO1550)-ROW())/12+5):INDIRECT("AF"&amp;(ROW()+12*(($AN1550-1)*3+$AO1550)-ROW())/12+5),AS1550)</f>
        <v>0</v>
      </c>
      <c r="AU1550" s="62">
        <f ca="1">IF(AND(AQ1550+AS1550&gt;0,AR1550+AT1550&gt;0),COUNTIF(AU$6:AU1549,"&gt;0")+1,0)</f>
        <v>0</v>
      </c>
    </row>
    <row r="1551" spans="40:47">
      <c r="AN1551" s="62">
        <v>43</v>
      </c>
      <c r="AO1551" s="62">
        <v>3</v>
      </c>
      <c r="AP1551" s="62">
        <v>10</v>
      </c>
      <c r="AQ1551" s="64">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62">
        <f ca="1">COUNTIF(INDIRECT("H"&amp;(ROW()+12*(($AN1551-1)*3+$AO1551)-ROW())/12+5):INDIRECT("S"&amp;(ROW()+12*(($AN1551-1)*3+$AO1551)-ROW())/12+5),AQ1551)</f>
        <v>0</v>
      </c>
      <c r="AS1551" s="64">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62">
        <f ca="1">COUNTIF(INDIRECT("U"&amp;(ROW()+12*(($AN1551-1)*3+$AO1551)-ROW())/12+5):INDIRECT("AF"&amp;(ROW()+12*(($AN1551-1)*3+$AO1551)-ROW())/12+5),AS1551)</f>
        <v>0</v>
      </c>
      <c r="AU1551" s="62">
        <f ca="1">IF(AND(AQ1551+AS1551&gt;0,AR1551+AT1551&gt;0),COUNTIF(AU$6:AU1550,"&gt;0")+1,0)</f>
        <v>0</v>
      </c>
    </row>
    <row r="1552" spans="40:47">
      <c r="AN1552" s="62">
        <v>43</v>
      </c>
      <c r="AO1552" s="62">
        <v>3</v>
      </c>
      <c r="AP1552" s="62">
        <v>11</v>
      </c>
      <c r="AQ1552" s="64">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62">
        <f ca="1">COUNTIF(INDIRECT("H"&amp;(ROW()+12*(($AN1552-1)*3+$AO1552)-ROW())/12+5):INDIRECT("S"&amp;(ROW()+12*(($AN1552-1)*3+$AO1552)-ROW())/12+5),AQ1552)</f>
        <v>0</v>
      </c>
      <c r="AS1552" s="64">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62">
        <f ca="1">COUNTIF(INDIRECT("U"&amp;(ROW()+12*(($AN1552-1)*3+$AO1552)-ROW())/12+5):INDIRECT("AF"&amp;(ROW()+12*(($AN1552-1)*3+$AO1552)-ROW())/12+5),AS1552)</f>
        <v>0</v>
      </c>
      <c r="AU1552" s="62">
        <f ca="1">IF(AND(AQ1552+AS1552&gt;0,AR1552+AT1552&gt;0),COUNTIF(AU$6:AU1551,"&gt;0")+1,0)</f>
        <v>0</v>
      </c>
    </row>
    <row r="1553" spans="40:47">
      <c r="AN1553" s="62">
        <v>43</v>
      </c>
      <c r="AO1553" s="62">
        <v>3</v>
      </c>
      <c r="AP1553" s="62">
        <v>12</v>
      </c>
      <c r="AQ1553" s="64">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62">
        <f ca="1">COUNTIF(INDIRECT("H"&amp;(ROW()+12*(($AN1553-1)*3+$AO1553)-ROW())/12+5):INDIRECT("S"&amp;(ROW()+12*(($AN1553-1)*3+$AO1553)-ROW())/12+5),AQ1553)</f>
        <v>0</v>
      </c>
      <c r="AS1553" s="64">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62">
        <f ca="1">COUNTIF(INDIRECT("U"&amp;(ROW()+12*(($AN1553-1)*3+$AO1553)-ROW())/12+5):INDIRECT("AF"&amp;(ROW()+12*(($AN1553-1)*3+$AO1553)-ROW())/12+5),AS1553)</f>
        <v>0</v>
      </c>
      <c r="AU1553" s="62">
        <f ca="1">IF(AND(AQ1553+AS1553&gt;0,AR1553+AT1553&gt;0),COUNTIF(AU$6:AU1552,"&gt;0")+1,0)</f>
        <v>0</v>
      </c>
    </row>
    <row r="1554" spans="40:47">
      <c r="AN1554" s="62">
        <v>44</v>
      </c>
      <c r="AO1554" s="62">
        <v>1</v>
      </c>
      <c r="AP1554" s="62">
        <v>1</v>
      </c>
      <c r="AQ1554" s="64">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62">
        <f ca="1">COUNTIF(INDIRECT("H"&amp;(ROW()+12*(($AN1554-1)*3+$AO1554)-ROW())/12+5):INDIRECT("S"&amp;(ROW()+12*(($AN1554-1)*3+$AO1554)-ROW())/12+5),AQ1554)</f>
        <v>0</v>
      </c>
      <c r="AS1554" s="64">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62">
        <f ca="1">COUNTIF(INDIRECT("U"&amp;(ROW()+12*(($AN1554-1)*3+$AO1554)-ROW())/12+5):INDIRECT("AF"&amp;(ROW()+12*(($AN1554-1)*3+$AO1554)-ROW())/12+5),AS1554)</f>
        <v>0</v>
      </c>
      <c r="AU1554" s="62">
        <f ca="1">IF(AND(AQ1554+AS1554&gt;0,AR1554+AT1554&gt;0),COUNTIF(AU$6:AU1553,"&gt;0")+1,0)</f>
        <v>0</v>
      </c>
    </row>
    <row r="1555" spans="40:47">
      <c r="AN1555" s="62">
        <v>44</v>
      </c>
      <c r="AO1555" s="62">
        <v>1</v>
      </c>
      <c r="AP1555" s="62">
        <v>2</v>
      </c>
      <c r="AQ1555" s="64">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62">
        <f ca="1">COUNTIF(INDIRECT("H"&amp;(ROW()+12*(($AN1555-1)*3+$AO1555)-ROW())/12+5):INDIRECT("S"&amp;(ROW()+12*(($AN1555-1)*3+$AO1555)-ROW())/12+5),AQ1555)</f>
        <v>0</v>
      </c>
      <c r="AS1555" s="64">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62">
        <f ca="1">COUNTIF(INDIRECT("U"&amp;(ROW()+12*(($AN1555-1)*3+$AO1555)-ROW())/12+5):INDIRECT("AF"&amp;(ROW()+12*(($AN1555-1)*3+$AO1555)-ROW())/12+5),AS1555)</f>
        <v>0</v>
      </c>
      <c r="AU1555" s="62">
        <f ca="1">IF(AND(AQ1555+AS1555&gt;0,AR1555+AT1555&gt;0),COUNTIF(AU$6:AU1554,"&gt;0")+1,0)</f>
        <v>0</v>
      </c>
    </row>
    <row r="1556" spans="40:47">
      <c r="AN1556" s="62">
        <v>44</v>
      </c>
      <c r="AO1556" s="62">
        <v>1</v>
      </c>
      <c r="AP1556" s="62">
        <v>3</v>
      </c>
      <c r="AQ1556" s="64">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62">
        <f ca="1">COUNTIF(INDIRECT("H"&amp;(ROW()+12*(($AN1556-1)*3+$AO1556)-ROW())/12+5):INDIRECT("S"&amp;(ROW()+12*(($AN1556-1)*3+$AO1556)-ROW())/12+5),AQ1556)</f>
        <v>0</v>
      </c>
      <c r="AS1556" s="64">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62">
        <f ca="1">COUNTIF(INDIRECT("U"&amp;(ROW()+12*(($AN1556-1)*3+$AO1556)-ROW())/12+5):INDIRECT("AF"&amp;(ROW()+12*(($AN1556-1)*3+$AO1556)-ROW())/12+5),AS1556)</f>
        <v>0</v>
      </c>
      <c r="AU1556" s="62">
        <f ca="1">IF(AND(AQ1556+AS1556&gt;0,AR1556+AT1556&gt;0),COUNTIF(AU$6:AU1555,"&gt;0")+1,0)</f>
        <v>0</v>
      </c>
    </row>
    <row r="1557" spans="40:47">
      <c r="AN1557" s="62">
        <v>44</v>
      </c>
      <c r="AO1557" s="62">
        <v>1</v>
      </c>
      <c r="AP1557" s="62">
        <v>4</v>
      </c>
      <c r="AQ1557" s="64">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62">
        <f ca="1">COUNTIF(INDIRECT("H"&amp;(ROW()+12*(($AN1557-1)*3+$AO1557)-ROW())/12+5):INDIRECT("S"&amp;(ROW()+12*(($AN1557-1)*3+$AO1557)-ROW())/12+5),AQ1557)</f>
        <v>0</v>
      </c>
      <c r="AS1557" s="64">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62">
        <f ca="1">COUNTIF(INDIRECT("U"&amp;(ROW()+12*(($AN1557-1)*3+$AO1557)-ROW())/12+5):INDIRECT("AF"&amp;(ROW()+12*(($AN1557-1)*3+$AO1557)-ROW())/12+5),AS1557)</f>
        <v>0</v>
      </c>
      <c r="AU1557" s="62">
        <f ca="1">IF(AND(AQ1557+AS1557&gt;0,AR1557+AT1557&gt;0),COUNTIF(AU$6:AU1556,"&gt;0")+1,0)</f>
        <v>0</v>
      </c>
    </row>
    <row r="1558" spans="40:47">
      <c r="AN1558" s="62">
        <v>44</v>
      </c>
      <c r="AO1558" s="62">
        <v>1</v>
      </c>
      <c r="AP1558" s="62">
        <v>5</v>
      </c>
      <c r="AQ1558" s="64">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62">
        <f ca="1">COUNTIF(INDIRECT("H"&amp;(ROW()+12*(($AN1558-1)*3+$AO1558)-ROW())/12+5):INDIRECT("S"&amp;(ROW()+12*(($AN1558-1)*3+$AO1558)-ROW())/12+5),AQ1558)</f>
        <v>0</v>
      </c>
      <c r="AS1558" s="64">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62">
        <f ca="1">COUNTIF(INDIRECT("U"&amp;(ROW()+12*(($AN1558-1)*3+$AO1558)-ROW())/12+5):INDIRECT("AF"&amp;(ROW()+12*(($AN1558-1)*3+$AO1558)-ROW())/12+5),AS1558)</f>
        <v>0</v>
      </c>
      <c r="AU1558" s="62">
        <f ca="1">IF(AND(AQ1558+AS1558&gt;0,AR1558+AT1558&gt;0),COUNTIF(AU$6:AU1557,"&gt;0")+1,0)</f>
        <v>0</v>
      </c>
    </row>
    <row r="1559" spans="40:47">
      <c r="AN1559" s="62">
        <v>44</v>
      </c>
      <c r="AO1559" s="62">
        <v>1</v>
      </c>
      <c r="AP1559" s="62">
        <v>6</v>
      </c>
      <c r="AQ1559" s="64">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62">
        <f ca="1">COUNTIF(INDIRECT("H"&amp;(ROW()+12*(($AN1559-1)*3+$AO1559)-ROW())/12+5):INDIRECT("S"&amp;(ROW()+12*(($AN1559-1)*3+$AO1559)-ROW())/12+5),AQ1559)</f>
        <v>0</v>
      </c>
      <c r="AS1559" s="64">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62">
        <f ca="1">COUNTIF(INDIRECT("U"&amp;(ROW()+12*(($AN1559-1)*3+$AO1559)-ROW())/12+5):INDIRECT("AF"&amp;(ROW()+12*(($AN1559-1)*3+$AO1559)-ROW())/12+5),AS1559)</f>
        <v>0</v>
      </c>
      <c r="AU1559" s="62">
        <f ca="1">IF(AND(AQ1559+AS1559&gt;0,AR1559+AT1559&gt;0),COUNTIF(AU$6:AU1558,"&gt;0")+1,0)</f>
        <v>0</v>
      </c>
    </row>
    <row r="1560" spans="40:47">
      <c r="AN1560" s="62">
        <v>44</v>
      </c>
      <c r="AO1560" s="62">
        <v>1</v>
      </c>
      <c r="AP1560" s="62">
        <v>7</v>
      </c>
      <c r="AQ1560" s="64">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62">
        <f ca="1">COUNTIF(INDIRECT("H"&amp;(ROW()+12*(($AN1560-1)*3+$AO1560)-ROW())/12+5):INDIRECT("S"&amp;(ROW()+12*(($AN1560-1)*3+$AO1560)-ROW())/12+5),AQ1560)</f>
        <v>0</v>
      </c>
      <c r="AS1560" s="64">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62">
        <f ca="1">COUNTIF(INDIRECT("U"&amp;(ROW()+12*(($AN1560-1)*3+$AO1560)-ROW())/12+5):INDIRECT("AF"&amp;(ROW()+12*(($AN1560-1)*3+$AO1560)-ROW())/12+5),AS1560)</f>
        <v>0</v>
      </c>
      <c r="AU1560" s="62">
        <f ca="1">IF(AND(AQ1560+AS1560&gt;0,AR1560+AT1560&gt;0),COUNTIF(AU$6:AU1559,"&gt;0")+1,0)</f>
        <v>0</v>
      </c>
    </row>
    <row r="1561" spans="40:47">
      <c r="AN1561" s="62">
        <v>44</v>
      </c>
      <c r="AO1561" s="62">
        <v>1</v>
      </c>
      <c r="AP1561" s="62">
        <v>8</v>
      </c>
      <c r="AQ1561" s="64">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62">
        <f ca="1">COUNTIF(INDIRECT("H"&amp;(ROW()+12*(($AN1561-1)*3+$AO1561)-ROW())/12+5):INDIRECT("S"&amp;(ROW()+12*(($AN1561-1)*3+$AO1561)-ROW())/12+5),AQ1561)</f>
        <v>0</v>
      </c>
      <c r="AS1561" s="64">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62">
        <f ca="1">COUNTIF(INDIRECT("U"&amp;(ROW()+12*(($AN1561-1)*3+$AO1561)-ROW())/12+5):INDIRECT("AF"&amp;(ROW()+12*(($AN1561-1)*3+$AO1561)-ROW())/12+5),AS1561)</f>
        <v>0</v>
      </c>
      <c r="AU1561" s="62">
        <f ca="1">IF(AND(AQ1561+AS1561&gt;0,AR1561+AT1561&gt;0),COUNTIF(AU$6:AU1560,"&gt;0")+1,0)</f>
        <v>0</v>
      </c>
    </row>
    <row r="1562" spans="40:47">
      <c r="AN1562" s="62">
        <v>44</v>
      </c>
      <c r="AO1562" s="62">
        <v>1</v>
      </c>
      <c r="AP1562" s="62">
        <v>9</v>
      </c>
      <c r="AQ1562" s="64">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62">
        <f ca="1">COUNTIF(INDIRECT("H"&amp;(ROW()+12*(($AN1562-1)*3+$AO1562)-ROW())/12+5):INDIRECT("S"&amp;(ROW()+12*(($AN1562-1)*3+$AO1562)-ROW())/12+5),AQ1562)</f>
        <v>0</v>
      </c>
      <c r="AS1562" s="64">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62">
        <f ca="1">COUNTIF(INDIRECT("U"&amp;(ROW()+12*(($AN1562-1)*3+$AO1562)-ROW())/12+5):INDIRECT("AF"&amp;(ROW()+12*(($AN1562-1)*3+$AO1562)-ROW())/12+5),AS1562)</f>
        <v>0</v>
      </c>
      <c r="AU1562" s="62">
        <f ca="1">IF(AND(AQ1562+AS1562&gt;0,AR1562+AT1562&gt;0),COUNTIF(AU$6:AU1561,"&gt;0")+1,0)</f>
        <v>0</v>
      </c>
    </row>
    <row r="1563" spans="40:47">
      <c r="AN1563" s="62">
        <v>44</v>
      </c>
      <c r="AO1563" s="62">
        <v>1</v>
      </c>
      <c r="AP1563" s="62">
        <v>10</v>
      </c>
      <c r="AQ1563" s="64">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62">
        <f ca="1">COUNTIF(INDIRECT("H"&amp;(ROW()+12*(($AN1563-1)*3+$AO1563)-ROW())/12+5):INDIRECT("S"&amp;(ROW()+12*(($AN1563-1)*3+$AO1563)-ROW())/12+5),AQ1563)</f>
        <v>0</v>
      </c>
      <c r="AS1563" s="64">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62">
        <f ca="1">COUNTIF(INDIRECT("U"&amp;(ROW()+12*(($AN1563-1)*3+$AO1563)-ROW())/12+5):INDIRECT("AF"&amp;(ROW()+12*(($AN1563-1)*3+$AO1563)-ROW())/12+5),AS1563)</f>
        <v>0</v>
      </c>
      <c r="AU1563" s="62">
        <f ca="1">IF(AND(AQ1563+AS1563&gt;0,AR1563+AT1563&gt;0),COUNTIF(AU$6:AU1562,"&gt;0")+1,0)</f>
        <v>0</v>
      </c>
    </row>
    <row r="1564" spans="40:47">
      <c r="AN1564" s="62">
        <v>44</v>
      </c>
      <c r="AO1564" s="62">
        <v>1</v>
      </c>
      <c r="AP1564" s="62">
        <v>11</v>
      </c>
      <c r="AQ1564" s="64">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62">
        <f ca="1">COUNTIF(INDIRECT("H"&amp;(ROW()+12*(($AN1564-1)*3+$AO1564)-ROW())/12+5):INDIRECT("S"&amp;(ROW()+12*(($AN1564-1)*3+$AO1564)-ROW())/12+5),AQ1564)</f>
        <v>0</v>
      </c>
      <c r="AS1564" s="64">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62">
        <f ca="1">COUNTIF(INDIRECT("U"&amp;(ROW()+12*(($AN1564-1)*3+$AO1564)-ROW())/12+5):INDIRECT("AF"&amp;(ROW()+12*(($AN1564-1)*3+$AO1564)-ROW())/12+5),AS1564)</f>
        <v>0</v>
      </c>
      <c r="AU1564" s="62">
        <f ca="1">IF(AND(AQ1564+AS1564&gt;0,AR1564+AT1564&gt;0),COUNTIF(AU$6:AU1563,"&gt;0")+1,0)</f>
        <v>0</v>
      </c>
    </row>
    <row r="1565" spans="40:47">
      <c r="AN1565" s="62">
        <v>44</v>
      </c>
      <c r="AO1565" s="62">
        <v>1</v>
      </c>
      <c r="AP1565" s="62">
        <v>12</v>
      </c>
      <c r="AQ1565" s="64">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62">
        <f ca="1">COUNTIF(INDIRECT("H"&amp;(ROW()+12*(($AN1565-1)*3+$AO1565)-ROW())/12+5):INDIRECT("S"&amp;(ROW()+12*(($AN1565-1)*3+$AO1565)-ROW())/12+5),AQ1565)</f>
        <v>0</v>
      </c>
      <c r="AS1565" s="64">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62">
        <f ca="1">COUNTIF(INDIRECT("U"&amp;(ROW()+12*(($AN1565-1)*3+$AO1565)-ROW())/12+5):INDIRECT("AF"&amp;(ROW()+12*(($AN1565-1)*3+$AO1565)-ROW())/12+5),AS1565)</f>
        <v>0</v>
      </c>
      <c r="AU1565" s="62">
        <f ca="1">IF(AND(AQ1565+AS1565&gt;0,AR1565+AT1565&gt;0),COUNTIF(AU$6:AU1564,"&gt;0")+1,0)</f>
        <v>0</v>
      </c>
    </row>
    <row r="1566" spans="40:47">
      <c r="AN1566" s="62">
        <v>44</v>
      </c>
      <c r="AO1566" s="62">
        <v>2</v>
      </c>
      <c r="AP1566" s="62">
        <v>1</v>
      </c>
      <c r="AQ1566" s="64">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62">
        <f ca="1">COUNTIF(INDIRECT("H"&amp;(ROW()+12*(($AN1566-1)*3+$AO1566)-ROW())/12+5):INDIRECT("S"&amp;(ROW()+12*(($AN1566-1)*3+$AO1566)-ROW())/12+5),AQ1566)</f>
        <v>0</v>
      </c>
      <c r="AS1566" s="64">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62">
        <f ca="1">COUNTIF(INDIRECT("U"&amp;(ROW()+12*(($AN1566-1)*3+$AO1566)-ROW())/12+5):INDIRECT("AF"&amp;(ROW()+12*(($AN1566-1)*3+$AO1566)-ROW())/12+5),AS1566)</f>
        <v>0</v>
      </c>
      <c r="AU1566" s="62">
        <f ca="1">IF(AND(AQ1566+AS1566&gt;0,AR1566+AT1566&gt;0),COUNTIF(AU$6:AU1565,"&gt;0")+1,0)</f>
        <v>0</v>
      </c>
    </row>
    <row r="1567" spans="40:47">
      <c r="AN1567" s="62">
        <v>44</v>
      </c>
      <c r="AO1567" s="62">
        <v>2</v>
      </c>
      <c r="AP1567" s="62">
        <v>2</v>
      </c>
      <c r="AQ1567" s="64">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62">
        <f ca="1">COUNTIF(INDIRECT("H"&amp;(ROW()+12*(($AN1567-1)*3+$AO1567)-ROW())/12+5):INDIRECT("S"&amp;(ROW()+12*(($AN1567-1)*3+$AO1567)-ROW())/12+5),AQ1567)</f>
        <v>0</v>
      </c>
      <c r="AS1567" s="64">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62">
        <f ca="1">COUNTIF(INDIRECT("U"&amp;(ROW()+12*(($AN1567-1)*3+$AO1567)-ROW())/12+5):INDIRECT("AF"&amp;(ROW()+12*(($AN1567-1)*3+$AO1567)-ROW())/12+5),AS1567)</f>
        <v>0</v>
      </c>
      <c r="AU1567" s="62">
        <f ca="1">IF(AND(AQ1567+AS1567&gt;0,AR1567+AT1567&gt;0),COUNTIF(AU$6:AU1566,"&gt;0")+1,0)</f>
        <v>0</v>
      </c>
    </row>
    <row r="1568" spans="40:47">
      <c r="AN1568" s="62">
        <v>44</v>
      </c>
      <c r="AO1568" s="62">
        <v>2</v>
      </c>
      <c r="AP1568" s="62">
        <v>3</v>
      </c>
      <c r="AQ1568" s="64">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62">
        <f ca="1">COUNTIF(INDIRECT("H"&amp;(ROW()+12*(($AN1568-1)*3+$AO1568)-ROW())/12+5):INDIRECT("S"&amp;(ROW()+12*(($AN1568-1)*3+$AO1568)-ROW())/12+5),AQ1568)</f>
        <v>0</v>
      </c>
      <c r="AS1568" s="64">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62">
        <f ca="1">COUNTIF(INDIRECT("U"&amp;(ROW()+12*(($AN1568-1)*3+$AO1568)-ROW())/12+5):INDIRECT("AF"&amp;(ROW()+12*(($AN1568-1)*3+$AO1568)-ROW())/12+5),AS1568)</f>
        <v>0</v>
      </c>
      <c r="AU1568" s="62">
        <f ca="1">IF(AND(AQ1568+AS1568&gt;0,AR1568+AT1568&gt;0),COUNTIF(AU$6:AU1567,"&gt;0")+1,0)</f>
        <v>0</v>
      </c>
    </row>
    <row r="1569" spans="40:47">
      <c r="AN1569" s="62">
        <v>44</v>
      </c>
      <c r="AO1569" s="62">
        <v>2</v>
      </c>
      <c r="AP1569" s="62">
        <v>4</v>
      </c>
      <c r="AQ1569" s="64">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62">
        <f ca="1">COUNTIF(INDIRECT("H"&amp;(ROW()+12*(($AN1569-1)*3+$AO1569)-ROW())/12+5):INDIRECT("S"&amp;(ROW()+12*(($AN1569-1)*3+$AO1569)-ROW())/12+5),AQ1569)</f>
        <v>0</v>
      </c>
      <c r="AS1569" s="64">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62">
        <f ca="1">COUNTIF(INDIRECT("U"&amp;(ROW()+12*(($AN1569-1)*3+$AO1569)-ROW())/12+5):INDIRECT("AF"&amp;(ROW()+12*(($AN1569-1)*3+$AO1569)-ROW())/12+5),AS1569)</f>
        <v>0</v>
      </c>
      <c r="AU1569" s="62">
        <f ca="1">IF(AND(AQ1569+AS1569&gt;0,AR1569+AT1569&gt;0),COUNTIF(AU$6:AU1568,"&gt;0")+1,0)</f>
        <v>0</v>
      </c>
    </row>
    <row r="1570" spans="40:47">
      <c r="AN1570" s="62">
        <v>44</v>
      </c>
      <c r="AO1570" s="62">
        <v>2</v>
      </c>
      <c r="AP1570" s="62">
        <v>5</v>
      </c>
      <c r="AQ1570" s="64">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62">
        <f ca="1">COUNTIF(INDIRECT("H"&amp;(ROW()+12*(($AN1570-1)*3+$AO1570)-ROW())/12+5):INDIRECT("S"&amp;(ROW()+12*(($AN1570-1)*3+$AO1570)-ROW())/12+5),AQ1570)</f>
        <v>0</v>
      </c>
      <c r="AS1570" s="64">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62">
        <f ca="1">COUNTIF(INDIRECT("U"&amp;(ROW()+12*(($AN1570-1)*3+$AO1570)-ROW())/12+5):INDIRECT("AF"&amp;(ROW()+12*(($AN1570-1)*3+$AO1570)-ROW())/12+5),AS1570)</f>
        <v>0</v>
      </c>
      <c r="AU1570" s="62">
        <f ca="1">IF(AND(AQ1570+AS1570&gt;0,AR1570+AT1570&gt;0),COUNTIF(AU$6:AU1569,"&gt;0")+1,0)</f>
        <v>0</v>
      </c>
    </row>
    <row r="1571" spans="40:47">
      <c r="AN1571" s="62">
        <v>44</v>
      </c>
      <c r="AO1571" s="62">
        <v>2</v>
      </c>
      <c r="AP1571" s="62">
        <v>6</v>
      </c>
      <c r="AQ1571" s="64">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62">
        <f ca="1">COUNTIF(INDIRECT("H"&amp;(ROW()+12*(($AN1571-1)*3+$AO1571)-ROW())/12+5):INDIRECT("S"&amp;(ROW()+12*(($AN1571-1)*3+$AO1571)-ROW())/12+5),AQ1571)</f>
        <v>0</v>
      </c>
      <c r="AS1571" s="64">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62">
        <f ca="1">COUNTIF(INDIRECT("U"&amp;(ROW()+12*(($AN1571-1)*3+$AO1571)-ROW())/12+5):INDIRECT("AF"&amp;(ROW()+12*(($AN1571-1)*3+$AO1571)-ROW())/12+5),AS1571)</f>
        <v>0</v>
      </c>
      <c r="AU1571" s="62">
        <f ca="1">IF(AND(AQ1571+AS1571&gt;0,AR1571+AT1571&gt;0),COUNTIF(AU$6:AU1570,"&gt;0")+1,0)</f>
        <v>0</v>
      </c>
    </row>
    <row r="1572" spans="40:47">
      <c r="AN1572" s="62">
        <v>44</v>
      </c>
      <c r="AO1572" s="62">
        <v>2</v>
      </c>
      <c r="AP1572" s="62">
        <v>7</v>
      </c>
      <c r="AQ1572" s="64">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62">
        <f ca="1">COUNTIF(INDIRECT("H"&amp;(ROW()+12*(($AN1572-1)*3+$AO1572)-ROW())/12+5):INDIRECT("S"&amp;(ROW()+12*(($AN1572-1)*3+$AO1572)-ROW())/12+5),AQ1572)</f>
        <v>0</v>
      </c>
      <c r="AS1572" s="64">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62">
        <f ca="1">COUNTIF(INDIRECT("U"&amp;(ROW()+12*(($AN1572-1)*3+$AO1572)-ROW())/12+5):INDIRECT("AF"&amp;(ROW()+12*(($AN1572-1)*3+$AO1572)-ROW())/12+5),AS1572)</f>
        <v>0</v>
      </c>
      <c r="AU1572" s="62">
        <f ca="1">IF(AND(AQ1572+AS1572&gt;0,AR1572+AT1572&gt;0),COUNTIF(AU$6:AU1571,"&gt;0")+1,0)</f>
        <v>0</v>
      </c>
    </row>
    <row r="1573" spans="40:47">
      <c r="AN1573" s="62">
        <v>44</v>
      </c>
      <c r="AO1573" s="62">
        <v>2</v>
      </c>
      <c r="AP1573" s="62">
        <v>8</v>
      </c>
      <c r="AQ1573" s="64">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62">
        <f ca="1">COUNTIF(INDIRECT("H"&amp;(ROW()+12*(($AN1573-1)*3+$AO1573)-ROW())/12+5):INDIRECT("S"&amp;(ROW()+12*(($AN1573-1)*3+$AO1573)-ROW())/12+5),AQ1573)</f>
        <v>0</v>
      </c>
      <c r="AS1573" s="64">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62">
        <f ca="1">COUNTIF(INDIRECT("U"&amp;(ROW()+12*(($AN1573-1)*3+$AO1573)-ROW())/12+5):INDIRECT("AF"&amp;(ROW()+12*(($AN1573-1)*3+$AO1573)-ROW())/12+5),AS1573)</f>
        <v>0</v>
      </c>
      <c r="AU1573" s="62">
        <f ca="1">IF(AND(AQ1573+AS1573&gt;0,AR1573+AT1573&gt;0),COUNTIF(AU$6:AU1572,"&gt;0")+1,0)</f>
        <v>0</v>
      </c>
    </row>
    <row r="1574" spans="40:47">
      <c r="AN1574" s="62">
        <v>44</v>
      </c>
      <c r="AO1574" s="62">
        <v>2</v>
      </c>
      <c r="AP1574" s="62">
        <v>9</v>
      </c>
      <c r="AQ1574" s="64">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62">
        <f ca="1">COUNTIF(INDIRECT("H"&amp;(ROW()+12*(($AN1574-1)*3+$AO1574)-ROW())/12+5):INDIRECT("S"&amp;(ROW()+12*(($AN1574-1)*3+$AO1574)-ROW())/12+5),AQ1574)</f>
        <v>0</v>
      </c>
      <c r="AS1574" s="64">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62">
        <f ca="1">COUNTIF(INDIRECT("U"&amp;(ROW()+12*(($AN1574-1)*3+$AO1574)-ROW())/12+5):INDIRECT("AF"&amp;(ROW()+12*(($AN1574-1)*3+$AO1574)-ROW())/12+5),AS1574)</f>
        <v>0</v>
      </c>
      <c r="AU1574" s="62">
        <f ca="1">IF(AND(AQ1574+AS1574&gt;0,AR1574+AT1574&gt;0),COUNTIF(AU$6:AU1573,"&gt;0")+1,0)</f>
        <v>0</v>
      </c>
    </row>
    <row r="1575" spans="40:47">
      <c r="AN1575" s="62">
        <v>44</v>
      </c>
      <c r="AO1575" s="62">
        <v>2</v>
      </c>
      <c r="AP1575" s="62">
        <v>10</v>
      </c>
      <c r="AQ1575" s="64">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62">
        <f ca="1">COUNTIF(INDIRECT("H"&amp;(ROW()+12*(($AN1575-1)*3+$AO1575)-ROW())/12+5):INDIRECT("S"&amp;(ROW()+12*(($AN1575-1)*3+$AO1575)-ROW())/12+5),AQ1575)</f>
        <v>0</v>
      </c>
      <c r="AS1575" s="64">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62">
        <f ca="1">COUNTIF(INDIRECT("U"&amp;(ROW()+12*(($AN1575-1)*3+$AO1575)-ROW())/12+5):INDIRECT("AF"&amp;(ROW()+12*(($AN1575-1)*3+$AO1575)-ROW())/12+5),AS1575)</f>
        <v>0</v>
      </c>
      <c r="AU1575" s="62">
        <f ca="1">IF(AND(AQ1575+AS1575&gt;0,AR1575+AT1575&gt;0),COUNTIF(AU$6:AU1574,"&gt;0")+1,0)</f>
        <v>0</v>
      </c>
    </row>
    <row r="1576" spans="40:47">
      <c r="AN1576" s="62">
        <v>44</v>
      </c>
      <c r="AO1576" s="62">
        <v>2</v>
      </c>
      <c r="AP1576" s="62">
        <v>11</v>
      </c>
      <c r="AQ1576" s="64">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62">
        <f ca="1">COUNTIF(INDIRECT("H"&amp;(ROW()+12*(($AN1576-1)*3+$AO1576)-ROW())/12+5):INDIRECT("S"&amp;(ROW()+12*(($AN1576-1)*3+$AO1576)-ROW())/12+5),AQ1576)</f>
        <v>0</v>
      </c>
      <c r="AS1576" s="64">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62">
        <f ca="1">COUNTIF(INDIRECT("U"&amp;(ROW()+12*(($AN1576-1)*3+$AO1576)-ROW())/12+5):INDIRECT("AF"&amp;(ROW()+12*(($AN1576-1)*3+$AO1576)-ROW())/12+5),AS1576)</f>
        <v>0</v>
      </c>
      <c r="AU1576" s="62">
        <f ca="1">IF(AND(AQ1576+AS1576&gt;0,AR1576+AT1576&gt;0),COUNTIF(AU$6:AU1575,"&gt;0")+1,0)</f>
        <v>0</v>
      </c>
    </row>
    <row r="1577" spans="40:47">
      <c r="AN1577" s="62">
        <v>44</v>
      </c>
      <c r="AO1577" s="62">
        <v>2</v>
      </c>
      <c r="AP1577" s="62">
        <v>12</v>
      </c>
      <c r="AQ1577" s="64">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62">
        <f ca="1">COUNTIF(INDIRECT("H"&amp;(ROW()+12*(($AN1577-1)*3+$AO1577)-ROW())/12+5):INDIRECT("S"&amp;(ROW()+12*(($AN1577-1)*3+$AO1577)-ROW())/12+5),AQ1577)</f>
        <v>0</v>
      </c>
      <c r="AS1577" s="64">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62">
        <f ca="1">COUNTIF(INDIRECT("U"&amp;(ROW()+12*(($AN1577-1)*3+$AO1577)-ROW())/12+5):INDIRECT("AF"&amp;(ROW()+12*(($AN1577-1)*3+$AO1577)-ROW())/12+5),AS1577)</f>
        <v>0</v>
      </c>
      <c r="AU1577" s="62">
        <f ca="1">IF(AND(AQ1577+AS1577&gt;0,AR1577+AT1577&gt;0),COUNTIF(AU$6:AU1576,"&gt;0")+1,0)</f>
        <v>0</v>
      </c>
    </row>
    <row r="1578" spans="40:47">
      <c r="AN1578" s="62">
        <v>44</v>
      </c>
      <c r="AO1578" s="62">
        <v>3</v>
      </c>
      <c r="AP1578" s="62">
        <v>1</v>
      </c>
      <c r="AQ1578" s="64">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62">
        <f ca="1">COUNTIF(INDIRECT("H"&amp;(ROW()+12*(($AN1578-1)*3+$AO1578)-ROW())/12+5):INDIRECT("S"&amp;(ROW()+12*(($AN1578-1)*3+$AO1578)-ROW())/12+5),AQ1578)</f>
        <v>0</v>
      </c>
      <c r="AS1578" s="64">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62">
        <f ca="1">COUNTIF(INDIRECT("U"&amp;(ROW()+12*(($AN1578-1)*3+$AO1578)-ROW())/12+5):INDIRECT("AF"&amp;(ROW()+12*(($AN1578-1)*3+$AO1578)-ROW())/12+5),AS1578)</f>
        <v>0</v>
      </c>
      <c r="AU1578" s="62">
        <f ca="1">IF(AND(AQ1578+AS1578&gt;0,AR1578+AT1578&gt;0),COUNTIF(AU$6:AU1577,"&gt;0")+1,0)</f>
        <v>0</v>
      </c>
    </row>
    <row r="1579" spans="40:47">
      <c r="AN1579" s="62">
        <v>44</v>
      </c>
      <c r="AO1579" s="62">
        <v>3</v>
      </c>
      <c r="AP1579" s="62">
        <v>2</v>
      </c>
      <c r="AQ1579" s="64">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62">
        <f ca="1">COUNTIF(INDIRECT("H"&amp;(ROW()+12*(($AN1579-1)*3+$AO1579)-ROW())/12+5):INDIRECT("S"&amp;(ROW()+12*(($AN1579-1)*3+$AO1579)-ROW())/12+5),AQ1579)</f>
        <v>0</v>
      </c>
      <c r="AS1579" s="64">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62">
        <f ca="1">COUNTIF(INDIRECT("U"&amp;(ROW()+12*(($AN1579-1)*3+$AO1579)-ROW())/12+5):INDIRECT("AF"&amp;(ROW()+12*(($AN1579-1)*3+$AO1579)-ROW())/12+5),AS1579)</f>
        <v>0</v>
      </c>
      <c r="AU1579" s="62">
        <f ca="1">IF(AND(AQ1579+AS1579&gt;0,AR1579+AT1579&gt;0),COUNTIF(AU$6:AU1578,"&gt;0")+1,0)</f>
        <v>0</v>
      </c>
    </row>
    <row r="1580" spans="40:47">
      <c r="AN1580" s="62">
        <v>44</v>
      </c>
      <c r="AO1580" s="62">
        <v>3</v>
      </c>
      <c r="AP1580" s="62">
        <v>3</v>
      </c>
      <c r="AQ1580" s="64">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62">
        <f ca="1">COUNTIF(INDIRECT("H"&amp;(ROW()+12*(($AN1580-1)*3+$AO1580)-ROW())/12+5):INDIRECT("S"&amp;(ROW()+12*(($AN1580-1)*3+$AO1580)-ROW())/12+5),AQ1580)</f>
        <v>0</v>
      </c>
      <c r="AS1580" s="64">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62">
        <f ca="1">COUNTIF(INDIRECT("U"&amp;(ROW()+12*(($AN1580-1)*3+$AO1580)-ROW())/12+5):INDIRECT("AF"&amp;(ROW()+12*(($AN1580-1)*3+$AO1580)-ROW())/12+5),AS1580)</f>
        <v>0</v>
      </c>
      <c r="AU1580" s="62">
        <f ca="1">IF(AND(AQ1580+AS1580&gt;0,AR1580+AT1580&gt;0),COUNTIF(AU$6:AU1579,"&gt;0")+1,0)</f>
        <v>0</v>
      </c>
    </row>
    <row r="1581" spans="40:47">
      <c r="AN1581" s="62">
        <v>44</v>
      </c>
      <c r="AO1581" s="62">
        <v>3</v>
      </c>
      <c r="AP1581" s="62">
        <v>4</v>
      </c>
      <c r="AQ1581" s="64">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62">
        <f ca="1">COUNTIF(INDIRECT("H"&amp;(ROW()+12*(($AN1581-1)*3+$AO1581)-ROW())/12+5):INDIRECT("S"&amp;(ROW()+12*(($AN1581-1)*3+$AO1581)-ROW())/12+5),AQ1581)</f>
        <v>0</v>
      </c>
      <c r="AS1581" s="64">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62">
        <f ca="1">COUNTIF(INDIRECT("U"&amp;(ROW()+12*(($AN1581-1)*3+$AO1581)-ROW())/12+5):INDIRECT("AF"&amp;(ROW()+12*(($AN1581-1)*3+$AO1581)-ROW())/12+5),AS1581)</f>
        <v>0</v>
      </c>
      <c r="AU1581" s="62">
        <f ca="1">IF(AND(AQ1581+AS1581&gt;0,AR1581+AT1581&gt;0),COUNTIF(AU$6:AU1580,"&gt;0")+1,0)</f>
        <v>0</v>
      </c>
    </row>
    <row r="1582" spans="40:47">
      <c r="AN1582" s="62">
        <v>44</v>
      </c>
      <c r="AO1582" s="62">
        <v>3</v>
      </c>
      <c r="AP1582" s="62">
        <v>5</v>
      </c>
      <c r="AQ1582" s="64">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62">
        <f ca="1">COUNTIF(INDIRECT("H"&amp;(ROW()+12*(($AN1582-1)*3+$AO1582)-ROW())/12+5):INDIRECT("S"&amp;(ROW()+12*(($AN1582-1)*3+$AO1582)-ROW())/12+5),AQ1582)</f>
        <v>0</v>
      </c>
      <c r="AS1582" s="64">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62">
        <f ca="1">COUNTIF(INDIRECT("U"&amp;(ROW()+12*(($AN1582-1)*3+$AO1582)-ROW())/12+5):INDIRECT("AF"&amp;(ROW()+12*(($AN1582-1)*3+$AO1582)-ROW())/12+5),AS1582)</f>
        <v>0</v>
      </c>
      <c r="AU1582" s="62">
        <f ca="1">IF(AND(AQ1582+AS1582&gt;0,AR1582+AT1582&gt;0),COUNTIF(AU$6:AU1581,"&gt;0")+1,0)</f>
        <v>0</v>
      </c>
    </row>
    <row r="1583" spans="40:47">
      <c r="AN1583" s="62">
        <v>44</v>
      </c>
      <c r="AO1583" s="62">
        <v>3</v>
      </c>
      <c r="AP1583" s="62">
        <v>6</v>
      </c>
      <c r="AQ1583" s="64">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62">
        <f ca="1">COUNTIF(INDIRECT("H"&amp;(ROW()+12*(($AN1583-1)*3+$AO1583)-ROW())/12+5):INDIRECT("S"&amp;(ROW()+12*(($AN1583-1)*3+$AO1583)-ROW())/12+5),AQ1583)</f>
        <v>0</v>
      </c>
      <c r="AS1583" s="64">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62">
        <f ca="1">COUNTIF(INDIRECT("U"&amp;(ROW()+12*(($AN1583-1)*3+$AO1583)-ROW())/12+5):INDIRECT("AF"&amp;(ROW()+12*(($AN1583-1)*3+$AO1583)-ROW())/12+5),AS1583)</f>
        <v>0</v>
      </c>
      <c r="AU1583" s="62">
        <f ca="1">IF(AND(AQ1583+AS1583&gt;0,AR1583+AT1583&gt;0),COUNTIF(AU$6:AU1582,"&gt;0")+1,0)</f>
        <v>0</v>
      </c>
    </row>
    <row r="1584" spans="40:47">
      <c r="AN1584" s="62">
        <v>44</v>
      </c>
      <c r="AO1584" s="62">
        <v>3</v>
      </c>
      <c r="AP1584" s="62">
        <v>7</v>
      </c>
      <c r="AQ1584" s="64">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62">
        <f ca="1">COUNTIF(INDIRECT("H"&amp;(ROW()+12*(($AN1584-1)*3+$AO1584)-ROW())/12+5):INDIRECT("S"&amp;(ROW()+12*(($AN1584-1)*3+$AO1584)-ROW())/12+5),AQ1584)</f>
        <v>0</v>
      </c>
      <c r="AS1584" s="64">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62">
        <f ca="1">COUNTIF(INDIRECT("U"&amp;(ROW()+12*(($AN1584-1)*3+$AO1584)-ROW())/12+5):INDIRECT("AF"&amp;(ROW()+12*(($AN1584-1)*3+$AO1584)-ROW())/12+5),AS1584)</f>
        <v>0</v>
      </c>
      <c r="AU1584" s="62">
        <f ca="1">IF(AND(AQ1584+AS1584&gt;0,AR1584+AT1584&gt;0),COUNTIF(AU$6:AU1583,"&gt;0")+1,0)</f>
        <v>0</v>
      </c>
    </row>
    <row r="1585" spans="40:47">
      <c r="AN1585" s="62">
        <v>44</v>
      </c>
      <c r="AO1585" s="62">
        <v>3</v>
      </c>
      <c r="AP1585" s="62">
        <v>8</v>
      </c>
      <c r="AQ1585" s="64">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62">
        <f ca="1">COUNTIF(INDIRECT("H"&amp;(ROW()+12*(($AN1585-1)*3+$AO1585)-ROW())/12+5):INDIRECT("S"&amp;(ROW()+12*(($AN1585-1)*3+$AO1585)-ROW())/12+5),AQ1585)</f>
        <v>0</v>
      </c>
      <c r="AS1585" s="64">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62">
        <f ca="1">COUNTIF(INDIRECT("U"&amp;(ROW()+12*(($AN1585-1)*3+$AO1585)-ROW())/12+5):INDIRECT("AF"&amp;(ROW()+12*(($AN1585-1)*3+$AO1585)-ROW())/12+5),AS1585)</f>
        <v>0</v>
      </c>
      <c r="AU1585" s="62">
        <f ca="1">IF(AND(AQ1585+AS1585&gt;0,AR1585+AT1585&gt;0),COUNTIF(AU$6:AU1584,"&gt;0")+1,0)</f>
        <v>0</v>
      </c>
    </row>
    <row r="1586" spans="40:47">
      <c r="AN1586" s="62">
        <v>44</v>
      </c>
      <c r="AO1586" s="62">
        <v>3</v>
      </c>
      <c r="AP1586" s="62">
        <v>9</v>
      </c>
      <c r="AQ1586" s="64">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62">
        <f ca="1">COUNTIF(INDIRECT("H"&amp;(ROW()+12*(($AN1586-1)*3+$AO1586)-ROW())/12+5):INDIRECT("S"&amp;(ROW()+12*(($AN1586-1)*3+$AO1586)-ROW())/12+5),AQ1586)</f>
        <v>0</v>
      </c>
      <c r="AS1586" s="64">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62">
        <f ca="1">COUNTIF(INDIRECT("U"&amp;(ROW()+12*(($AN1586-1)*3+$AO1586)-ROW())/12+5):INDIRECT("AF"&amp;(ROW()+12*(($AN1586-1)*3+$AO1586)-ROW())/12+5),AS1586)</f>
        <v>0</v>
      </c>
      <c r="AU1586" s="62">
        <f ca="1">IF(AND(AQ1586+AS1586&gt;0,AR1586+AT1586&gt;0),COUNTIF(AU$6:AU1585,"&gt;0")+1,0)</f>
        <v>0</v>
      </c>
    </row>
    <row r="1587" spans="40:47">
      <c r="AN1587" s="62">
        <v>44</v>
      </c>
      <c r="AO1587" s="62">
        <v>3</v>
      </c>
      <c r="AP1587" s="62">
        <v>10</v>
      </c>
      <c r="AQ1587" s="64">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62">
        <f ca="1">COUNTIF(INDIRECT("H"&amp;(ROW()+12*(($AN1587-1)*3+$AO1587)-ROW())/12+5):INDIRECT("S"&amp;(ROW()+12*(($AN1587-1)*3+$AO1587)-ROW())/12+5),AQ1587)</f>
        <v>0</v>
      </c>
      <c r="AS1587" s="64">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62">
        <f ca="1">COUNTIF(INDIRECT("U"&amp;(ROW()+12*(($AN1587-1)*3+$AO1587)-ROW())/12+5):INDIRECT("AF"&amp;(ROW()+12*(($AN1587-1)*3+$AO1587)-ROW())/12+5),AS1587)</f>
        <v>0</v>
      </c>
      <c r="AU1587" s="62">
        <f ca="1">IF(AND(AQ1587+AS1587&gt;0,AR1587+AT1587&gt;0),COUNTIF(AU$6:AU1586,"&gt;0")+1,0)</f>
        <v>0</v>
      </c>
    </row>
    <row r="1588" spans="40:47">
      <c r="AN1588" s="62">
        <v>44</v>
      </c>
      <c r="AO1588" s="62">
        <v>3</v>
      </c>
      <c r="AP1588" s="62">
        <v>11</v>
      </c>
      <c r="AQ1588" s="64">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62">
        <f ca="1">COUNTIF(INDIRECT("H"&amp;(ROW()+12*(($AN1588-1)*3+$AO1588)-ROW())/12+5):INDIRECT("S"&amp;(ROW()+12*(($AN1588-1)*3+$AO1588)-ROW())/12+5),AQ1588)</f>
        <v>0</v>
      </c>
      <c r="AS1588" s="64">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62">
        <f ca="1">COUNTIF(INDIRECT("U"&amp;(ROW()+12*(($AN1588-1)*3+$AO1588)-ROW())/12+5):INDIRECT("AF"&amp;(ROW()+12*(($AN1588-1)*3+$AO1588)-ROW())/12+5),AS1588)</f>
        <v>0</v>
      </c>
      <c r="AU1588" s="62">
        <f ca="1">IF(AND(AQ1588+AS1588&gt;0,AR1588+AT1588&gt;0),COUNTIF(AU$6:AU1587,"&gt;0")+1,0)</f>
        <v>0</v>
      </c>
    </row>
    <row r="1589" spans="40:47">
      <c r="AN1589" s="62">
        <v>44</v>
      </c>
      <c r="AO1589" s="62">
        <v>3</v>
      </c>
      <c r="AP1589" s="62">
        <v>12</v>
      </c>
      <c r="AQ1589" s="64">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62">
        <f ca="1">COUNTIF(INDIRECT("H"&amp;(ROW()+12*(($AN1589-1)*3+$AO1589)-ROW())/12+5):INDIRECT("S"&amp;(ROW()+12*(($AN1589-1)*3+$AO1589)-ROW())/12+5),AQ1589)</f>
        <v>0</v>
      </c>
      <c r="AS1589" s="64">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62">
        <f ca="1">COUNTIF(INDIRECT("U"&amp;(ROW()+12*(($AN1589-1)*3+$AO1589)-ROW())/12+5):INDIRECT("AF"&amp;(ROW()+12*(($AN1589-1)*3+$AO1589)-ROW())/12+5),AS1589)</f>
        <v>0</v>
      </c>
      <c r="AU1589" s="62">
        <f ca="1">IF(AND(AQ1589+AS1589&gt;0,AR1589+AT1589&gt;0),COUNTIF(AU$6:AU1588,"&gt;0")+1,0)</f>
        <v>0</v>
      </c>
    </row>
    <row r="1590" spans="40:47">
      <c r="AN1590" s="62">
        <v>45</v>
      </c>
      <c r="AO1590" s="62">
        <v>1</v>
      </c>
      <c r="AP1590" s="62">
        <v>1</v>
      </c>
      <c r="AQ1590" s="64">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62">
        <f ca="1">COUNTIF(INDIRECT("H"&amp;(ROW()+12*(($AN1590-1)*3+$AO1590)-ROW())/12+5):INDIRECT("S"&amp;(ROW()+12*(($AN1590-1)*3+$AO1590)-ROW())/12+5),AQ1590)</f>
        <v>0</v>
      </c>
      <c r="AS1590" s="64">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62">
        <f ca="1">COUNTIF(INDIRECT("U"&amp;(ROW()+12*(($AN1590-1)*3+$AO1590)-ROW())/12+5):INDIRECT("AF"&amp;(ROW()+12*(($AN1590-1)*3+$AO1590)-ROW())/12+5),AS1590)</f>
        <v>0</v>
      </c>
      <c r="AU1590" s="62">
        <f ca="1">IF(AND(AQ1590+AS1590&gt;0,AR1590+AT1590&gt;0),COUNTIF(AU$6:AU1589,"&gt;0")+1,0)</f>
        <v>0</v>
      </c>
    </row>
    <row r="1591" spans="40:47">
      <c r="AN1591" s="62">
        <v>45</v>
      </c>
      <c r="AO1591" s="62">
        <v>1</v>
      </c>
      <c r="AP1591" s="62">
        <v>2</v>
      </c>
      <c r="AQ1591" s="64">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62">
        <f ca="1">COUNTIF(INDIRECT("H"&amp;(ROW()+12*(($AN1591-1)*3+$AO1591)-ROW())/12+5):INDIRECT("S"&amp;(ROW()+12*(($AN1591-1)*3+$AO1591)-ROW())/12+5),AQ1591)</f>
        <v>0</v>
      </c>
      <c r="AS1591" s="64">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62">
        <f ca="1">COUNTIF(INDIRECT("U"&amp;(ROW()+12*(($AN1591-1)*3+$AO1591)-ROW())/12+5):INDIRECT("AF"&amp;(ROW()+12*(($AN1591-1)*3+$AO1591)-ROW())/12+5),AS1591)</f>
        <v>0</v>
      </c>
      <c r="AU1591" s="62">
        <f ca="1">IF(AND(AQ1591+AS1591&gt;0,AR1591+AT1591&gt;0),COUNTIF(AU$6:AU1590,"&gt;0")+1,0)</f>
        <v>0</v>
      </c>
    </row>
    <row r="1592" spans="40:47">
      <c r="AN1592" s="62">
        <v>45</v>
      </c>
      <c r="AO1592" s="62">
        <v>1</v>
      </c>
      <c r="AP1592" s="62">
        <v>3</v>
      </c>
      <c r="AQ1592" s="64">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62">
        <f ca="1">COUNTIF(INDIRECT("H"&amp;(ROW()+12*(($AN1592-1)*3+$AO1592)-ROW())/12+5):INDIRECT("S"&amp;(ROW()+12*(($AN1592-1)*3+$AO1592)-ROW())/12+5),AQ1592)</f>
        <v>0</v>
      </c>
      <c r="AS1592" s="64">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62">
        <f ca="1">COUNTIF(INDIRECT("U"&amp;(ROW()+12*(($AN1592-1)*3+$AO1592)-ROW())/12+5):INDIRECT("AF"&amp;(ROW()+12*(($AN1592-1)*3+$AO1592)-ROW())/12+5),AS1592)</f>
        <v>0</v>
      </c>
      <c r="AU1592" s="62">
        <f ca="1">IF(AND(AQ1592+AS1592&gt;0,AR1592+AT1592&gt;0),COUNTIF(AU$6:AU1591,"&gt;0")+1,0)</f>
        <v>0</v>
      </c>
    </row>
    <row r="1593" spans="40:47">
      <c r="AN1593" s="62">
        <v>45</v>
      </c>
      <c r="AO1593" s="62">
        <v>1</v>
      </c>
      <c r="AP1593" s="62">
        <v>4</v>
      </c>
      <c r="AQ1593" s="64">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62">
        <f ca="1">COUNTIF(INDIRECT("H"&amp;(ROW()+12*(($AN1593-1)*3+$AO1593)-ROW())/12+5):INDIRECT("S"&amp;(ROW()+12*(($AN1593-1)*3+$AO1593)-ROW())/12+5),AQ1593)</f>
        <v>0</v>
      </c>
      <c r="AS1593" s="64">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62">
        <f ca="1">COUNTIF(INDIRECT("U"&amp;(ROW()+12*(($AN1593-1)*3+$AO1593)-ROW())/12+5):INDIRECT("AF"&amp;(ROW()+12*(($AN1593-1)*3+$AO1593)-ROW())/12+5),AS1593)</f>
        <v>0</v>
      </c>
      <c r="AU1593" s="62">
        <f ca="1">IF(AND(AQ1593+AS1593&gt;0,AR1593+AT1593&gt;0),COUNTIF(AU$6:AU1592,"&gt;0")+1,0)</f>
        <v>0</v>
      </c>
    </row>
    <row r="1594" spans="40:47">
      <c r="AN1594" s="62">
        <v>45</v>
      </c>
      <c r="AO1594" s="62">
        <v>1</v>
      </c>
      <c r="AP1594" s="62">
        <v>5</v>
      </c>
      <c r="AQ1594" s="64">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62">
        <f ca="1">COUNTIF(INDIRECT("H"&amp;(ROW()+12*(($AN1594-1)*3+$AO1594)-ROW())/12+5):INDIRECT("S"&amp;(ROW()+12*(($AN1594-1)*3+$AO1594)-ROW())/12+5),AQ1594)</f>
        <v>0</v>
      </c>
      <c r="AS1594" s="64">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62">
        <f ca="1">COUNTIF(INDIRECT("U"&amp;(ROW()+12*(($AN1594-1)*3+$AO1594)-ROW())/12+5):INDIRECT("AF"&amp;(ROW()+12*(($AN1594-1)*3+$AO1594)-ROW())/12+5),AS1594)</f>
        <v>0</v>
      </c>
      <c r="AU1594" s="62">
        <f ca="1">IF(AND(AQ1594+AS1594&gt;0,AR1594+AT1594&gt;0),COUNTIF(AU$6:AU1593,"&gt;0")+1,0)</f>
        <v>0</v>
      </c>
    </row>
    <row r="1595" spans="40:47">
      <c r="AN1595" s="62">
        <v>45</v>
      </c>
      <c r="AO1595" s="62">
        <v>1</v>
      </c>
      <c r="AP1595" s="62">
        <v>6</v>
      </c>
      <c r="AQ1595" s="64">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62">
        <f ca="1">COUNTIF(INDIRECT("H"&amp;(ROW()+12*(($AN1595-1)*3+$AO1595)-ROW())/12+5):INDIRECT("S"&amp;(ROW()+12*(($AN1595-1)*3+$AO1595)-ROW())/12+5),AQ1595)</f>
        <v>0</v>
      </c>
      <c r="AS1595" s="64">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62">
        <f ca="1">COUNTIF(INDIRECT("U"&amp;(ROW()+12*(($AN1595-1)*3+$AO1595)-ROW())/12+5):INDIRECT("AF"&amp;(ROW()+12*(($AN1595-1)*3+$AO1595)-ROW())/12+5),AS1595)</f>
        <v>0</v>
      </c>
      <c r="AU1595" s="62">
        <f ca="1">IF(AND(AQ1595+AS1595&gt;0,AR1595+AT1595&gt;0),COUNTIF(AU$6:AU1594,"&gt;0")+1,0)</f>
        <v>0</v>
      </c>
    </row>
    <row r="1596" spans="40:47">
      <c r="AN1596" s="62">
        <v>45</v>
      </c>
      <c r="AO1596" s="62">
        <v>1</v>
      </c>
      <c r="AP1596" s="62">
        <v>7</v>
      </c>
      <c r="AQ1596" s="64">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62">
        <f ca="1">COUNTIF(INDIRECT("H"&amp;(ROW()+12*(($AN1596-1)*3+$AO1596)-ROW())/12+5):INDIRECT("S"&amp;(ROW()+12*(($AN1596-1)*3+$AO1596)-ROW())/12+5),AQ1596)</f>
        <v>0</v>
      </c>
      <c r="AS1596" s="64">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62">
        <f ca="1">COUNTIF(INDIRECT("U"&amp;(ROW()+12*(($AN1596-1)*3+$AO1596)-ROW())/12+5):INDIRECT("AF"&amp;(ROW()+12*(($AN1596-1)*3+$AO1596)-ROW())/12+5),AS1596)</f>
        <v>0</v>
      </c>
      <c r="AU1596" s="62">
        <f ca="1">IF(AND(AQ1596+AS1596&gt;0,AR1596+AT1596&gt;0),COUNTIF(AU$6:AU1595,"&gt;0")+1,0)</f>
        <v>0</v>
      </c>
    </row>
    <row r="1597" spans="40:47">
      <c r="AN1597" s="62">
        <v>45</v>
      </c>
      <c r="AO1597" s="62">
        <v>1</v>
      </c>
      <c r="AP1597" s="62">
        <v>8</v>
      </c>
      <c r="AQ1597" s="64">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62">
        <f ca="1">COUNTIF(INDIRECT("H"&amp;(ROW()+12*(($AN1597-1)*3+$AO1597)-ROW())/12+5):INDIRECT("S"&amp;(ROW()+12*(($AN1597-1)*3+$AO1597)-ROW())/12+5),AQ1597)</f>
        <v>0</v>
      </c>
      <c r="AS1597" s="64">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62">
        <f ca="1">COUNTIF(INDIRECT("U"&amp;(ROW()+12*(($AN1597-1)*3+$AO1597)-ROW())/12+5):INDIRECT("AF"&amp;(ROW()+12*(($AN1597-1)*3+$AO1597)-ROW())/12+5),AS1597)</f>
        <v>0</v>
      </c>
      <c r="AU1597" s="62">
        <f ca="1">IF(AND(AQ1597+AS1597&gt;0,AR1597+AT1597&gt;0),COUNTIF(AU$6:AU1596,"&gt;0")+1,0)</f>
        <v>0</v>
      </c>
    </row>
    <row r="1598" spans="40:47">
      <c r="AN1598" s="62">
        <v>45</v>
      </c>
      <c r="AO1598" s="62">
        <v>1</v>
      </c>
      <c r="AP1598" s="62">
        <v>9</v>
      </c>
      <c r="AQ1598" s="64">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62">
        <f ca="1">COUNTIF(INDIRECT("H"&amp;(ROW()+12*(($AN1598-1)*3+$AO1598)-ROW())/12+5):INDIRECT("S"&amp;(ROW()+12*(($AN1598-1)*3+$AO1598)-ROW())/12+5),AQ1598)</f>
        <v>0</v>
      </c>
      <c r="AS1598" s="64">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62">
        <f ca="1">COUNTIF(INDIRECT("U"&amp;(ROW()+12*(($AN1598-1)*3+$AO1598)-ROW())/12+5):INDIRECT("AF"&amp;(ROW()+12*(($AN1598-1)*3+$AO1598)-ROW())/12+5),AS1598)</f>
        <v>0</v>
      </c>
      <c r="AU1598" s="62">
        <f ca="1">IF(AND(AQ1598+AS1598&gt;0,AR1598+AT1598&gt;0),COUNTIF(AU$6:AU1597,"&gt;0")+1,0)</f>
        <v>0</v>
      </c>
    </row>
    <row r="1599" spans="40:47">
      <c r="AN1599" s="62">
        <v>45</v>
      </c>
      <c r="AO1599" s="62">
        <v>1</v>
      </c>
      <c r="AP1599" s="62">
        <v>10</v>
      </c>
      <c r="AQ1599" s="64">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62">
        <f ca="1">COUNTIF(INDIRECT("H"&amp;(ROW()+12*(($AN1599-1)*3+$AO1599)-ROW())/12+5):INDIRECT("S"&amp;(ROW()+12*(($AN1599-1)*3+$AO1599)-ROW())/12+5),AQ1599)</f>
        <v>0</v>
      </c>
      <c r="AS1599" s="64">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62">
        <f ca="1">COUNTIF(INDIRECT("U"&amp;(ROW()+12*(($AN1599-1)*3+$AO1599)-ROW())/12+5):INDIRECT("AF"&amp;(ROW()+12*(($AN1599-1)*3+$AO1599)-ROW())/12+5),AS1599)</f>
        <v>0</v>
      </c>
      <c r="AU1599" s="62">
        <f ca="1">IF(AND(AQ1599+AS1599&gt;0,AR1599+AT1599&gt;0),COUNTIF(AU$6:AU1598,"&gt;0")+1,0)</f>
        <v>0</v>
      </c>
    </row>
    <row r="1600" spans="40:47">
      <c r="AN1600" s="62">
        <v>45</v>
      </c>
      <c r="AO1600" s="62">
        <v>1</v>
      </c>
      <c r="AP1600" s="62">
        <v>11</v>
      </c>
      <c r="AQ1600" s="64">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62">
        <f ca="1">COUNTIF(INDIRECT("H"&amp;(ROW()+12*(($AN1600-1)*3+$AO1600)-ROW())/12+5):INDIRECT("S"&amp;(ROW()+12*(($AN1600-1)*3+$AO1600)-ROW())/12+5),AQ1600)</f>
        <v>0</v>
      </c>
      <c r="AS1600" s="64">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62">
        <f ca="1">COUNTIF(INDIRECT("U"&amp;(ROW()+12*(($AN1600-1)*3+$AO1600)-ROW())/12+5):INDIRECT("AF"&amp;(ROW()+12*(($AN1600-1)*3+$AO1600)-ROW())/12+5),AS1600)</f>
        <v>0</v>
      </c>
      <c r="AU1600" s="62">
        <f ca="1">IF(AND(AQ1600+AS1600&gt;0,AR1600+AT1600&gt;0),COUNTIF(AU$6:AU1599,"&gt;0")+1,0)</f>
        <v>0</v>
      </c>
    </row>
    <row r="1601" spans="40:47">
      <c r="AN1601" s="62">
        <v>45</v>
      </c>
      <c r="AO1601" s="62">
        <v>1</v>
      </c>
      <c r="AP1601" s="62">
        <v>12</v>
      </c>
      <c r="AQ1601" s="64">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62">
        <f ca="1">COUNTIF(INDIRECT("H"&amp;(ROW()+12*(($AN1601-1)*3+$AO1601)-ROW())/12+5):INDIRECT("S"&amp;(ROW()+12*(($AN1601-1)*3+$AO1601)-ROW())/12+5),AQ1601)</f>
        <v>0</v>
      </c>
      <c r="AS1601" s="64">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62">
        <f ca="1">COUNTIF(INDIRECT("U"&amp;(ROW()+12*(($AN1601-1)*3+$AO1601)-ROW())/12+5):INDIRECT("AF"&amp;(ROW()+12*(($AN1601-1)*3+$AO1601)-ROW())/12+5),AS1601)</f>
        <v>0</v>
      </c>
      <c r="AU1601" s="62">
        <f ca="1">IF(AND(AQ1601+AS1601&gt;0,AR1601+AT1601&gt;0),COUNTIF(AU$6:AU1600,"&gt;0")+1,0)</f>
        <v>0</v>
      </c>
    </row>
    <row r="1602" spans="40:47">
      <c r="AN1602" s="62">
        <v>45</v>
      </c>
      <c r="AO1602" s="62">
        <v>2</v>
      </c>
      <c r="AP1602" s="62">
        <v>1</v>
      </c>
      <c r="AQ1602" s="64">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62">
        <f ca="1">COUNTIF(INDIRECT("H"&amp;(ROW()+12*(($AN1602-1)*3+$AO1602)-ROW())/12+5):INDIRECT("S"&amp;(ROW()+12*(($AN1602-1)*3+$AO1602)-ROW())/12+5),AQ1602)</f>
        <v>0</v>
      </c>
      <c r="AS1602" s="64">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62">
        <f ca="1">COUNTIF(INDIRECT("U"&amp;(ROW()+12*(($AN1602-1)*3+$AO1602)-ROW())/12+5):INDIRECT("AF"&amp;(ROW()+12*(($AN1602-1)*3+$AO1602)-ROW())/12+5),AS1602)</f>
        <v>0</v>
      </c>
      <c r="AU1602" s="62">
        <f ca="1">IF(AND(AQ1602+AS1602&gt;0,AR1602+AT1602&gt;0),COUNTIF(AU$6:AU1601,"&gt;0")+1,0)</f>
        <v>0</v>
      </c>
    </row>
    <row r="1603" spans="40:47">
      <c r="AN1603" s="62">
        <v>45</v>
      </c>
      <c r="AO1603" s="62">
        <v>2</v>
      </c>
      <c r="AP1603" s="62">
        <v>2</v>
      </c>
      <c r="AQ1603" s="64">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62">
        <f ca="1">COUNTIF(INDIRECT("H"&amp;(ROW()+12*(($AN1603-1)*3+$AO1603)-ROW())/12+5):INDIRECT("S"&amp;(ROW()+12*(($AN1603-1)*3+$AO1603)-ROW())/12+5),AQ1603)</f>
        <v>0</v>
      </c>
      <c r="AS1603" s="64">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62">
        <f ca="1">COUNTIF(INDIRECT("U"&amp;(ROW()+12*(($AN1603-1)*3+$AO1603)-ROW())/12+5):INDIRECT("AF"&amp;(ROW()+12*(($AN1603-1)*3+$AO1603)-ROW())/12+5),AS1603)</f>
        <v>0</v>
      </c>
      <c r="AU1603" s="62">
        <f ca="1">IF(AND(AQ1603+AS1603&gt;0,AR1603+AT1603&gt;0),COUNTIF(AU$6:AU1602,"&gt;0")+1,0)</f>
        <v>0</v>
      </c>
    </row>
    <row r="1604" spans="40:47">
      <c r="AN1604" s="62">
        <v>45</v>
      </c>
      <c r="AO1604" s="62">
        <v>2</v>
      </c>
      <c r="AP1604" s="62">
        <v>3</v>
      </c>
      <c r="AQ1604" s="64">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62">
        <f ca="1">COUNTIF(INDIRECT("H"&amp;(ROW()+12*(($AN1604-1)*3+$AO1604)-ROW())/12+5):INDIRECT("S"&amp;(ROW()+12*(($AN1604-1)*3+$AO1604)-ROW())/12+5),AQ1604)</f>
        <v>0</v>
      </c>
      <c r="AS1604" s="64">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62">
        <f ca="1">COUNTIF(INDIRECT("U"&amp;(ROW()+12*(($AN1604-1)*3+$AO1604)-ROW())/12+5):INDIRECT("AF"&amp;(ROW()+12*(($AN1604-1)*3+$AO1604)-ROW())/12+5),AS1604)</f>
        <v>0</v>
      </c>
      <c r="AU1604" s="62">
        <f ca="1">IF(AND(AQ1604+AS1604&gt;0,AR1604+AT1604&gt;0),COUNTIF(AU$6:AU1603,"&gt;0")+1,0)</f>
        <v>0</v>
      </c>
    </row>
    <row r="1605" spans="40:47">
      <c r="AN1605" s="62">
        <v>45</v>
      </c>
      <c r="AO1605" s="62">
        <v>2</v>
      </c>
      <c r="AP1605" s="62">
        <v>4</v>
      </c>
      <c r="AQ1605" s="64">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62">
        <f ca="1">COUNTIF(INDIRECT("H"&amp;(ROW()+12*(($AN1605-1)*3+$AO1605)-ROW())/12+5):INDIRECT("S"&amp;(ROW()+12*(($AN1605-1)*3+$AO1605)-ROW())/12+5),AQ1605)</f>
        <v>0</v>
      </c>
      <c r="AS1605" s="64">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62">
        <f ca="1">COUNTIF(INDIRECT("U"&amp;(ROW()+12*(($AN1605-1)*3+$AO1605)-ROW())/12+5):INDIRECT("AF"&amp;(ROW()+12*(($AN1605-1)*3+$AO1605)-ROW())/12+5),AS1605)</f>
        <v>0</v>
      </c>
      <c r="AU1605" s="62">
        <f ca="1">IF(AND(AQ1605+AS1605&gt;0,AR1605+AT1605&gt;0),COUNTIF(AU$6:AU1604,"&gt;0")+1,0)</f>
        <v>0</v>
      </c>
    </row>
    <row r="1606" spans="40:47">
      <c r="AN1606" s="62">
        <v>45</v>
      </c>
      <c r="AO1606" s="62">
        <v>2</v>
      </c>
      <c r="AP1606" s="62">
        <v>5</v>
      </c>
      <c r="AQ1606" s="64">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62">
        <f ca="1">COUNTIF(INDIRECT("H"&amp;(ROW()+12*(($AN1606-1)*3+$AO1606)-ROW())/12+5):INDIRECT("S"&amp;(ROW()+12*(($AN1606-1)*3+$AO1606)-ROW())/12+5),AQ1606)</f>
        <v>0</v>
      </c>
      <c r="AS1606" s="64">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62">
        <f ca="1">COUNTIF(INDIRECT("U"&amp;(ROW()+12*(($AN1606-1)*3+$AO1606)-ROW())/12+5):INDIRECT("AF"&amp;(ROW()+12*(($AN1606-1)*3+$AO1606)-ROW())/12+5),AS1606)</f>
        <v>0</v>
      </c>
      <c r="AU1606" s="62">
        <f ca="1">IF(AND(AQ1606+AS1606&gt;0,AR1606+AT1606&gt;0),COUNTIF(AU$6:AU1605,"&gt;0")+1,0)</f>
        <v>0</v>
      </c>
    </row>
    <row r="1607" spans="40:47">
      <c r="AN1607" s="62">
        <v>45</v>
      </c>
      <c r="AO1607" s="62">
        <v>2</v>
      </c>
      <c r="AP1607" s="62">
        <v>6</v>
      </c>
      <c r="AQ1607" s="64">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62">
        <f ca="1">COUNTIF(INDIRECT("H"&amp;(ROW()+12*(($AN1607-1)*3+$AO1607)-ROW())/12+5):INDIRECT("S"&amp;(ROW()+12*(($AN1607-1)*3+$AO1607)-ROW())/12+5),AQ1607)</f>
        <v>0</v>
      </c>
      <c r="AS1607" s="64">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62">
        <f ca="1">COUNTIF(INDIRECT("U"&amp;(ROW()+12*(($AN1607-1)*3+$AO1607)-ROW())/12+5):INDIRECT("AF"&amp;(ROW()+12*(($AN1607-1)*3+$AO1607)-ROW())/12+5),AS1607)</f>
        <v>0</v>
      </c>
      <c r="AU1607" s="62">
        <f ca="1">IF(AND(AQ1607+AS1607&gt;0,AR1607+AT1607&gt;0),COUNTIF(AU$6:AU1606,"&gt;0")+1,0)</f>
        <v>0</v>
      </c>
    </row>
    <row r="1608" spans="40:47">
      <c r="AN1608" s="62">
        <v>45</v>
      </c>
      <c r="AO1608" s="62">
        <v>2</v>
      </c>
      <c r="AP1608" s="62">
        <v>7</v>
      </c>
      <c r="AQ1608" s="64">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62">
        <f ca="1">COUNTIF(INDIRECT("H"&amp;(ROW()+12*(($AN1608-1)*3+$AO1608)-ROW())/12+5):INDIRECT("S"&amp;(ROW()+12*(($AN1608-1)*3+$AO1608)-ROW())/12+5),AQ1608)</f>
        <v>0</v>
      </c>
      <c r="AS1608" s="64">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62">
        <f ca="1">COUNTIF(INDIRECT("U"&amp;(ROW()+12*(($AN1608-1)*3+$AO1608)-ROW())/12+5):INDIRECT("AF"&amp;(ROW()+12*(($AN1608-1)*3+$AO1608)-ROW())/12+5),AS1608)</f>
        <v>0</v>
      </c>
      <c r="AU1608" s="62">
        <f ca="1">IF(AND(AQ1608+AS1608&gt;0,AR1608+AT1608&gt;0),COUNTIF(AU$6:AU1607,"&gt;0")+1,0)</f>
        <v>0</v>
      </c>
    </row>
    <row r="1609" spans="40:47">
      <c r="AN1609" s="62">
        <v>45</v>
      </c>
      <c r="AO1609" s="62">
        <v>2</v>
      </c>
      <c r="AP1609" s="62">
        <v>8</v>
      </c>
      <c r="AQ1609" s="64">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62">
        <f ca="1">COUNTIF(INDIRECT("H"&amp;(ROW()+12*(($AN1609-1)*3+$AO1609)-ROW())/12+5):INDIRECT("S"&amp;(ROW()+12*(($AN1609-1)*3+$AO1609)-ROW())/12+5),AQ1609)</f>
        <v>0</v>
      </c>
      <c r="AS1609" s="64">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62">
        <f ca="1">COUNTIF(INDIRECT("U"&amp;(ROW()+12*(($AN1609-1)*3+$AO1609)-ROW())/12+5):INDIRECT("AF"&amp;(ROW()+12*(($AN1609-1)*3+$AO1609)-ROW())/12+5),AS1609)</f>
        <v>0</v>
      </c>
      <c r="AU1609" s="62">
        <f ca="1">IF(AND(AQ1609+AS1609&gt;0,AR1609+AT1609&gt;0),COUNTIF(AU$6:AU1608,"&gt;0")+1,0)</f>
        <v>0</v>
      </c>
    </row>
    <row r="1610" spans="40:47">
      <c r="AN1610" s="62">
        <v>45</v>
      </c>
      <c r="AO1610" s="62">
        <v>2</v>
      </c>
      <c r="AP1610" s="62">
        <v>9</v>
      </c>
      <c r="AQ1610" s="64">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62">
        <f ca="1">COUNTIF(INDIRECT("H"&amp;(ROW()+12*(($AN1610-1)*3+$AO1610)-ROW())/12+5):INDIRECT("S"&amp;(ROW()+12*(($AN1610-1)*3+$AO1610)-ROW())/12+5),AQ1610)</f>
        <v>0</v>
      </c>
      <c r="AS1610" s="64">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62">
        <f ca="1">COUNTIF(INDIRECT("U"&amp;(ROW()+12*(($AN1610-1)*3+$AO1610)-ROW())/12+5):INDIRECT("AF"&amp;(ROW()+12*(($AN1610-1)*3+$AO1610)-ROW())/12+5),AS1610)</f>
        <v>0</v>
      </c>
      <c r="AU1610" s="62">
        <f ca="1">IF(AND(AQ1610+AS1610&gt;0,AR1610+AT1610&gt;0),COUNTIF(AU$6:AU1609,"&gt;0")+1,0)</f>
        <v>0</v>
      </c>
    </row>
    <row r="1611" spans="40:47">
      <c r="AN1611" s="62">
        <v>45</v>
      </c>
      <c r="AO1611" s="62">
        <v>2</v>
      </c>
      <c r="AP1611" s="62">
        <v>10</v>
      </c>
      <c r="AQ1611" s="64">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62">
        <f ca="1">COUNTIF(INDIRECT("H"&amp;(ROW()+12*(($AN1611-1)*3+$AO1611)-ROW())/12+5):INDIRECT("S"&amp;(ROW()+12*(($AN1611-1)*3+$AO1611)-ROW())/12+5),AQ1611)</f>
        <v>0</v>
      </c>
      <c r="AS1611" s="64">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62">
        <f ca="1">COUNTIF(INDIRECT("U"&amp;(ROW()+12*(($AN1611-1)*3+$AO1611)-ROW())/12+5):INDIRECT("AF"&amp;(ROW()+12*(($AN1611-1)*3+$AO1611)-ROW())/12+5),AS1611)</f>
        <v>0</v>
      </c>
      <c r="AU1611" s="62">
        <f ca="1">IF(AND(AQ1611+AS1611&gt;0,AR1611+AT1611&gt;0),COUNTIF(AU$6:AU1610,"&gt;0")+1,0)</f>
        <v>0</v>
      </c>
    </row>
    <row r="1612" spans="40:47">
      <c r="AN1612" s="62">
        <v>45</v>
      </c>
      <c r="AO1612" s="62">
        <v>2</v>
      </c>
      <c r="AP1612" s="62">
        <v>11</v>
      </c>
      <c r="AQ1612" s="64">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62">
        <f ca="1">COUNTIF(INDIRECT("H"&amp;(ROW()+12*(($AN1612-1)*3+$AO1612)-ROW())/12+5):INDIRECT("S"&amp;(ROW()+12*(($AN1612-1)*3+$AO1612)-ROW())/12+5),AQ1612)</f>
        <v>0</v>
      </c>
      <c r="AS1612" s="64">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62">
        <f ca="1">COUNTIF(INDIRECT("U"&amp;(ROW()+12*(($AN1612-1)*3+$AO1612)-ROW())/12+5):INDIRECT("AF"&amp;(ROW()+12*(($AN1612-1)*3+$AO1612)-ROW())/12+5),AS1612)</f>
        <v>0</v>
      </c>
      <c r="AU1612" s="62">
        <f ca="1">IF(AND(AQ1612+AS1612&gt;0,AR1612+AT1612&gt;0),COUNTIF(AU$6:AU1611,"&gt;0")+1,0)</f>
        <v>0</v>
      </c>
    </row>
    <row r="1613" spans="40:47">
      <c r="AN1613" s="62">
        <v>45</v>
      </c>
      <c r="AO1613" s="62">
        <v>2</v>
      </c>
      <c r="AP1613" s="62">
        <v>12</v>
      </c>
      <c r="AQ1613" s="64">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62">
        <f ca="1">COUNTIF(INDIRECT("H"&amp;(ROW()+12*(($AN1613-1)*3+$AO1613)-ROW())/12+5):INDIRECT("S"&amp;(ROW()+12*(($AN1613-1)*3+$AO1613)-ROW())/12+5),AQ1613)</f>
        <v>0</v>
      </c>
      <c r="AS1613" s="64">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62">
        <f ca="1">COUNTIF(INDIRECT("U"&amp;(ROW()+12*(($AN1613-1)*3+$AO1613)-ROW())/12+5):INDIRECT("AF"&amp;(ROW()+12*(($AN1613-1)*3+$AO1613)-ROW())/12+5),AS1613)</f>
        <v>0</v>
      </c>
      <c r="AU1613" s="62">
        <f ca="1">IF(AND(AQ1613+AS1613&gt;0,AR1613+AT1613&gt;0),COUNTIF(AU$6:AU1612,"&gt;0")+1,0)</f>
        <v>0</v>
      </c>
    </row>
    <row r="1614" spans="40:47">
      <c r="AN1614" s="62">
        <v>45</v>
      </c>
      <c r="AO1614" s="62">
        <v>3</v>
      </c>
      <c r="AP1614" s="62">
        <v>1</v>
      </c>
      <c r="AQ1614" s="64">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62">
        <f ca="1">COUNTIF(INDIRECT("H"&amp;(ROW()+12*(($AN1614-1)*3+$AO1614)-ROW())/12+5):INDIRECT("S"&amp;(ROW()+12*(($AN1614-1)*3+$AO1614)-ROW())/12+5),AQ1614)</f>
        <v>0</v>
      </c>
      <c r="AS1614" s="64">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62">
        <f ca="1">COUNTIF(INDIRECT("U"&amp;(ROW()+12*(($AN1614-1)*3+$AO1614)-ROW())/12+5):INDIRECT("AF"&amp;(ROW()+12*(($AN1614-1)*3+$AO1614)-ROW())/12+5),AS1614)</f>
        <v>0</v>
      </c>
      <c r="AU1614" s="62">
        <f ca="1">IF(AND(AQ1614+AS1614&gt;0,AR1614+AT1614&gt;0),COUNTIF(AU$6:AU1613,"&gt;0")+1,0)</f>
        <v>0</v>
      </c>
    </row>
    <row r="1615" spans="40:47">
      <c r="AN1615" s="62">
        <v>45</v>
      </c>
      <c r="AO1615" s="62">
        <v>3</v>
      </c>
      <c r="AP1615" s="62">
        <v>2</v>
      </c>
      <c r="AQ1615" s="64">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62">
        <f ca="1">COUNTIF(INDIRECT("H"&amp;(ROW()+12*(($AN1615-1)*3+$AO1615)-ROW())/12+5):INDIRECT("S"&amp;(ROW()+12*(($AN1615-1)*3+$AO1615)-ROW())/12+5),AQ1615)</f>
        <v>0</v>
      </c>
      <c r="AS1615" s="64">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62">
        <f ca="1">COUNTIF(INDIRECT("U"&amp;(ROW()+12*(($AN1615-1)*3+$AO1615)-ROW())/12+5):INDIRECT("AF"&amp;(ROW()+12*(($AN1615-1)*3+$AO1615)-ROW())/12+5),AS1615)</f>
        <v>0</v>
      </c>
      <c r="AU1615" s="62">
        <f ca="1">IF(AND(AQ1615+AS1615&gt;0,AR1615+AT1615&gt;0),COUNTIF(AU$6:AU1614,"&gt;0")+1,0)</f>
        <v>0</v>
      </c>
    </row>
    <row r="1616" spans="40:47">
      <c r="AN1616" s="62">
        <v>45</v>
      </c>
      <c r="AO1616" s="62">
        <v>3</v>
      </c>
      <c r="AP1616" s="62">
        <v>3</v>
      </c>
      <c r="AQ1616" s="64">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62">
        <f ca="1">COUNTIF(INDIRECT("H"&amp;(ROW()+12*(($AN1616-1)*3+$AO1616)-ROW())/12+5):INDIRECT("S"&amp;(ROW()+12*(($AN1616-1)*3+$AO1616)-ROW())/12+5),AQ1616)</f>
        <v>0</v>
      </c>
      <c r="AS1616" s="64">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62">
        <f ca="1">COUNTIF(INDIRECT("U"&amp;(ROW()+12*(($AN1616-1)*3+$AO1616)-ROW())/12+5):INDIRECT("AF"&amp;(ROW()+12*(($AN1616-1)*3+$AO1616)-ROW())/12+5),AS1616)</f>
        <v>0</v>
      </c>
      <c r="AU1616" s="62">
        <f ca="1">IF(AND(AQ1616+AS1616&gt;0,AR1616+AT1616&gt;0),COUNTIF(AU$6:AU1615,"&gt;0")+1,0)</f>
        <v>0</v>
      </c>
    </row>
    <row r="1617" spans="40:47">
      <c r="AN1617" s="62">
        <v>45</v>
      </c>
      <c r="AO1617" s="62">
        <v>3</v>
      </c>
      <c r="AP1617" s="62">
        <v>4</v>
      </c>
      <c r="AQ1617" s="64">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62">
        <f ca="1">COUNTIF(INDIRECT("H"&amp;(ROW()+12*(($AN1617-1)*3+$AO1617)-ROW())/12+5):INDIRECT("S"&amp;(ROW()+12*(($AN1617-1)*3+$AO1617)-ROW())/12+5),AQ1617)</f>
        <v>0</v>
      </c>
      <c r="AS1617" s="64">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62">
        <f ca="1">COUNTIF(INDIRECT("U"&amp;(ROW()+12*(($AN1617-1)*3+$AO1617)-ROW())/12+5):INDIRECT("AF"&amp;(ROW()+12*(($AN1617-1)*3+$AO1617)-ROW())/12+5),AS1617)</f>
        <v>0</v>
      </c>
      <c r="AU1617" s="62">
        <f ca="1">IF(AND(AQ1617+AS1617&gt;0,AR1617+AT1617&gt;0),COUNTIF(AU$6:AU1616,"&gt;0")+1,0)</f>
        <v>0</v>
      </c>
    </row>
    <row r="1618" spans="40:47">
      <c r="AN1618" s="62">
        <v>45</v>
      </c>
      <c r="AO1618" s="62">
        <v>3</v>
      </c>
      <c r="AP1618" s="62">
        <v>5</v>
      </c>
      <c r="AQ1618" s="64">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62">
        <f ca="1">COUNTIF(INDIRECT("H"&amp;(ROW()+12*(($AN1618-1)*3+$AO1618)-ROW())/12+5):INDIRECT("S"&amp;(ROW()+12*(($AN1618-1)*3+$AO1618)-ROW())/12+5),AQ1618)</f>
        <v>0</v>
      </c>
      <c r="AS1618" s="64">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62">
        <f ca="1">COUNTIF(INDIRECT("U"&amp;(ROW()+12*(($AN1618-1)*3+$AO1618)-ROW())/12+5):INDIRECT("AF"&amp;(ROW()+12*(($AN1618-1)*3+$AO1618)-ROW())/12+5),AS1618)</f>
        <v>0</v>
      </c>
      <c r="AU1618" s="62">
        <f ca="1">IF(AND(AQ1618+AS1618&gt;0,AR1618+AT1618&gt;0),COUNTIF(AU$6:AU1617,"&gt;0")+1,0)</f>
        <v>0</v>
      </c>
    </row>
    <row r="1619" spans="40:47">
      <c r="AN1619" s="62">
        <v>45</v>
      </c>
      <c r="AO1619" s="62">
        <v>3</v>
      </c>
      <c r="AP1619" s="62">
        <v>6</v>
      </c>
      <c r="AQ1619" s="64">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62">
        <f ca="1">COUNTIF(INDIRECT("H"&amp;(ROW()+12*(($AN1619-1)*3+$AO1619)-ROW())/12+5):INDIRECT("S"&amp;(ROW()+12*(($AN1619-1)*3+$AO1619)-ROW())/12+5),AQ1619)</f>
        <v>0</v>
      </c>
      <c r="AS1619" s="64">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62">
        <f ca="1">COUNTIF(INDIRECT("U"&amp;(ROW()+12*(($AN1619-1)*3+$AO1619)-ROW())/12+5):INDIRECT("AF"&amp;(ROW()+12*(($AN1619-1)*3+$AO1619)-ROW())/12+5),AS1619)</f>
        <v>0</v>
      </c>
      <c r="AU1619" s="62">
        <f ca="1">IF(AND(AQ1619+AS1619&gt;0,AR1619+AT1619&gt;0),COUNTIF(AU$6:AU1618,"&gt;0")+1,0)</f>
        <v>0</v>
      </c>
    </row>
    <row r="1620" spans="40:47">
      <c r="AN1620" s="62">
        <v>45</v>
      </c>
      <c r="AO1620" s="62">
        <v>3</v>
      </c>
      <c r="AP1620" s="62">
        <v>7</v>
      </c>
      <c r="AQ1620" s="64">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62">
        <f ca="1">COUNTIF(INDIRECT("H"&amp;(ROW()+12*(($AN1620-1)*3+$AO1620)-ROW())/12+5):INDIRECT("S"&amp;(ROW()+12*(($AN1620-1)*3+$AO1620)-ROW())/12+5),AQ1620)</f>
        <v>0</v>
      </c>
      <c r="AS1620" s="64">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62">
        <f ca="1">COUNTIF(INDIRECT("U"&amp;(ROW()+12*(($AN1620-1)*3+$AO1620)-ROW())/12+5):INDIRECT("AF"&amp;(ROW()+12*(($AN1620-1)*3+$AO1620)-ROW())/12+5),AS1620)</f>
        <v>0</v>
      </c>
      <c r="AU1620" s="62">
        <f ca="1">IF(AND(AQ1620+AS1620&gt;0,AR1620+AT1620&gt;0),COUNTIF(AU$6:AU1619,"&gt;0")+1,0)</f>
        <v>0</v>
      </c>
    </row>
    <row r="1621" spans="40:47">
      <c r="AN1621" s="62">
        <v>45</v>
      </c>
      <c r="AO1621" s="62">
        <v>3</v>
      </c>
      <c r="AP1621" s="62">
        <v>8</v>
      </c>
      <c r="AQ1621" s="64">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62">
        <f ca="1">COUNTIF(INDIRECT("H"&amp;(ROW()+12*(($AN1621-1)*3+$AO1621)-ROW())/12+5):INDIRECT("S"&amp;(ROW()+12*(($AN1621-1)*3+$AO1621)-ROW())/12+5),AQ1621)</f>
        <v>0</v>
      </c>
      <c r="AS1621" s="64">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62">
        <f ca="1">COUNTIF(INDIRECT("U"&amp;(ROW()+12*(($AN1621-1)*3+$AO1621)-ROW())/12+5):INDIRECT("AF"&amp;(ROW()+12*(($AN1621-1)*3+$AO1621)-ROW())/12+5),AS1621)</f>
        <v>0</v>
      </c>
      <c r="AU1621" s="62">
        <f ca="1">IF(AND(AQ1621+AS1621&gt;0,AR1621+AT1621&gt;0),COUNTIF(AU$6:AU1620,"&gt;0")+1,0)</f>
        <v>0</v>
      </c>
    </row>
    <row r="1622" spans="40:47">
      <c r="AN1622" s="62">
        <v>45</v>
      </c>
      <c r="AO1622" s="62">
        <v>3</v>
      </c>
      <c r="AP1622" s="62">
        <v>9</v>
      </c>
      <c r="AQ1622" s="64">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62">
        <f ca="1">COUNTIF(INDIRECT("H"&amp;(ROW()+12*(($AN1622-1)*3+$AO1622)-ROW())/12+5):INDIRECT("S"&amp;(ROW()+12*(($AN1622-1)*3+$AO1622)-ROW())/12+5),AQ1622)</f>
        <v>0</v>
      </c>
      <c r="AS1622" s="64">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62">
        <f ca="1">COUNTIF(INDIRECT("U"&amp;(ROW()+12*(($AN1622-1)*3+$AO1622)-ROW())/12+5):INDIRECT("AF"&amp;(ROW()+12*(($AN1622-1)*3+$AO1622)-ROW())/12+5),AS1622)</f>
        <v>0</v>
      </c>
      <c r="AU1622" s="62">
        <f ca="1">IF(AND(AQ1622+AS1622&gt;0,AR1622+AT1622&gt;0),COUNTIF(AU$6:AU1621,"&gt;0")+1,0)</f>
        <v>0</v>
      </c>
    </row>
    <row r="1623" spans="40:47">
      <c r="AN1623" s="62">
        <v>45</v>
      </c>
      <c r="AO1623" s="62">
        <v>3</v>
      </c>
      <c r="AP1623" s="62">
        <v>10</v>
      </c>
      <c r="AQ1623" s="64">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62">
        <f ca="1">COUNTIF(INDIRECT("H"&amp;(ROW()+12*(($AN1623-1)*3+$AO1623)-ROW())/12+5):INDIRECT("S"&amp;(ROW()+12*(($AN1623-1)*3+$AO1623)-ROW())/12+5),AQ1623)</f>
        <v>0</v>
      </c>
      <c r="AS1623" s="64">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62">
        <f ca="1">COUNTIF(INDIRECT("U"&amp;(ROW()+12*(($AN1623-1)*3+$AO1623)-ROW())/12+5):INDIRECT("AF"&amp;(ROW()+12*(($AN1623-1)*3+$AO1623)-ROW())/12+5),AS1623)</f>
        <v>0</v>
      </c>
      <c r="AU1623" s="62">
        <f ca="1">IF(AND(AQ1623+AS1623&gt;0,AR1623+AT1623&gt;0),COUNTIF(AU$6:AU1622,"&gt;0")+1,0)</f>
        <v>0</v>
      </c>
    </row>
    <row r="1624" spans="40:47">
      <c r="AN1624" s="62">
        <v>45</v>
      </c>
      <c r="AO1624" s="62">
        <v>3</v>
      </c>
      <c r="AP1624" s="62">
        <v>11</v>
      </c>
      <c r="AQ1624" s="64">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62">
        <f ca="1">COUNTIF(INDIRECT("H"&amp;(ROW()+12*(($AN1624-1)*3+$AO1624)-ROW())/12+5):INDIRECT("S"&amp;(ROW()+12*(($AN1624-1)*3+$AO1624)-ROW())/12+5),AQ1624)</f>
        <v>0</v>
      </c>
      <c r="AS1624" s="64">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62">
        <f ca="1">COUNTIF(INDIRECT("U"&amp;(ROW()+12*(($AN1624-1)*3+$AO1624)-ROW())/12+5):INDIRECT("AF"&amp;(ROW()+12*(($AN1624-1)*3+$AO1624)-ROW())/12+5),AS1624)</f>
        <v>0</v>
      </c>
      <c r="AU1624" s="62">
        <f ca="1">IF(AND(AQ1624+AS1624&gt;0,AR1624+AT1624&gt;0),COUNTIF(AU$6:AU1623,"&gt;0")+1,0)</f>
        <v>0</v>
      </c>
    </row>
    <row r="1625" spans="40:47">
      <c r="AN1625" s="62">
        <v>45</v>
      </c>
      <c r="AO1625" s="62">
        <v>3</v>
      </c>
      <c r="AP1625" s="62">
        <v>12</v>
      </c>
      <c r="AQ1625" s="64">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62">
        <f ca="1">COUNTIF(INDIRECT("H"&amp;(ROW()+12*(($AN1625-1)*3+$AO1625)-ROW())/12+5):INDIRECT("S"&amp;(ROW()+12*(($AN1625-1)*3+$AO1625)-ROW())/12+5),AQ1625)</f>
        <v>0</v>
      </c>
      <c r="AS1625" s="64">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62">
        <f ca="1">COUNTIF(INDIRECT("U"&amp;(ROW()+12*(($AN1625-1)*3+$AO1625)-ROW())/12+5):INDIRECT("AF"&amp;(ROW()+12*(($AN1625-1)*3+$AO1625)-ROW())/12+5),AS1625)</f>
        <v>0</v>
      </c>
      <c r="AU1625" s="62">
        <f ca="1">IF(AND(AQ1625+AS1625&gt;0,AR1625+AT1625&gt;0),COUNTIF(AU$6:AU1624,"&gt;0")+1,0)</f>
        <v>0</v>
      </c>
    </row>
    <row r="1626" spans="40:47">
      <c r="AN1626" s="62">
        <v>46</v>
      </c>
      <c r="AO1626" s="62">
        <v>1</v>
      </c>
      <c r="AP1626" s="62">
        <v>1</v>
      </c>
      <c r="AQ1626" s="64">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62">
        <f ca="1">COUNTIF(INDIRECT("H"&amp;(ROW()+12*(($AN1626-1)*3+$AO1626)-ROW())/12+5):INDIRECT("S"&amp;(ROW()+12*(($AN1626-1)*3+$AO1626)-ROW())/12+5),AQ1626)</f>
        <v>0</v>
      </c>
      <c r="AS1626" s="64">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62">
        <f ca="1">COUNTIF(INDIRECT("U"&amp;(ROW()+12*(($AN1626-1)*3+$AO1626)-ROW())/12+5):INDIRECT("AF"&amp;(ROW()+12*(($AN1626-1)*3+$AO1626)-ROW())/12+5),AS1626)</f>
        <v>0</v>
      </c>
      <c r="AU1626" s="62">
        <f ca="1">IF(AND(AQ1626+AS1626&gt;0,AR1626+AT1626&gt;0),COUNTIF(AU$6:AU1625,"&gt;0")+1,0)</f>
        <v>0</v>
      </c>
    </row>
    <row r="1627" spans="40:47">
      <c r="AN1627" s="62">
        <v>46</v>
      </c>
      <c r="AO1627" s="62">
        <v>1</v>
      </c>
      <c r="AP1627" s="62">
        <v>2</v>
      </c>
      <c r="AQ1627" s="64">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62">
        <f ca="1">COUNTIF(INDIRECT("H"&amp;(ROW()+12*(($AN1627-1)*3+$AO1627)-ROW())/12+5):INDIRECT("S"&amp;(ROW()+12*(($AN1627-1)*3+$AO1627)-ROW())/12+5),AQ1627)</f>
        <v>0</v>
      </c>
      <c r="AS1627" s="64">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62">
        <f ca="1">COUNTIF(INDIRECT("U"&amp;(ROW()+12*(($AN1627-1)*3+$AO1627)-ROW())/12+5):INDIRECT("AF"&amp;(ROW()+12*(($AN1627-1)*3+$AO1627)-ROW())/12+5),AS1627)</f>
        <v>0</v>
      </c>
      <c r="AU1627" s="62">
        <f ca="1">IF(AND(AQ1627+AS1627&gt;0,AR1627+AT1627&gt;0),COUNTIF(AU$6:AU1626,"&gt;0")+1,0)</f>
        <v>0</v>
      </c>
    </row>
    <row r="1628" spans="40:47">
      <c r="AN1628" s="62">
        <v>46</v>
      </c>
      <c r="AO1628" s="62">
        <v>1</v>
      </c>
      <c r="AP1628" s="62">
        <v>3</v>
      </c>
      <c r="AQ1628" s="64">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62">
        <f ca="1">COUNTIF(INDIRECT("H"&amp;(ROW()+12*(($AN1628-1)*3+$AO1628)-ROW())/12+5):INDIRECT("S"&amp;(ROW()+12*(($AN1628-1)*3+$AO1628)-ROW())/12+5),AQ1628)</f>
        <v>0</v>
      </c>
      <c r="AS1628" s="64">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62">
        <f ca="1">COUNTIF(INDIRECT("U"&amp;(ROW()+12*(($AN1628-1)*3+$AO1628)-ROW())/12+5):INDIRECT("AF"&amp;(ROW()+12*(($AN1628-1)*3+$AO1628)-ROW())/12+5),AS1628)</f>
        <v>0</v>
      </c>
      <c r="AU1628" s="62">
        <f ca="1">IF(AND(AQ1628+AS1628&gt;0,AR1628+AT1628&gt;0),COUNTIF(AU$6:AU1627,"&gt;0")+1,0)</f>
        <v>0</v>
      </c>
    </row>
    <row r="1629" spans="40:47">
      <c r="AN1629" s="62">
        <v>46</v>
      </c>
      <c r="AO1629" s="62">
        <v>1</v>
      </c>
      <c r="AP1629" s="62">
        <v>4</v>
      </c>
      <c r="AQ1629" s="64">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62">
        <f ca="1">COUNTIF(INDIRECT("H"&amp;(ROW()+12*(($AN1629-1)*3+$AO1629)-ROW())/12+5):INDIRECT("S"&amp;(ROW()+12*(($AN1629-1)*3+$AO1629)-ROW())/12+5),AQ1629)</f>
        <v>0</v>
      </c>
      <c r="AS1629" s="64">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62">
        <f ca="1">COUNTIF(INDIRECT("U"&amp;(ROW()+12*(($AN1629-1)*3+$AO1629)-ROW())/12+5):INDIRECT("AF"&amp;(ROW()+12*(($AN1629-1)*3+$AO1629)-ROW())/12+5),AS1629)</f>
        <v>0</v>
      </c>
      <c r="AU1629" s="62">
        <f ca="1">IF(AND(AQ1629+AS1629&gt;0,AR1629+AT1629&gt;0),COUNTIF(AU$6:AU1628,"&gt;0")+1,0)</f>
        <v>0</v>
      </c>
    </row>
    <row r="1630" spans="40:47">
      <c r="AN1630" s="62">
        <v>46</v>
      </c>
      <c r="AO1630" s="62">
        <v>1</v>
      </c>
      <c r="AP1630" s="62">
        <v>5</v>
      </c>
      <c r="AQ1630" s="64">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62">
        <f ca="1">COUNTIF(INDIRECT("H"&amp;(ROW()+12*(($AN1630-1)*3+$AO1630)-ROW())/12+5):INDIRECT("S"&amp;(ROW()+12*(($AN1630-1)*3+$AO1630)-ROW())/12+5),AQ1630)</f>
        <v>0</v>
      </c>
      <c r="AS1630" s="64">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62">
        <f ca="1">COUNTIF(INDIRECT("U"&amp;(ROW()+12*(($AN1630-1)*3+$AO1630)-ROW())/12+5):INDIRECT("AF"&amp;(ROW()+12*(($AN1630-1)*3+$AO1630)-ROW())/12+5),AS1630)</f>
        <v>0</v>
      </c>
      <c r="AU1630" s="62">
        <f ca="1">IF(AND(AQ1630+AS1630&gt;0,AR1630+AT1630&gt;0),COUNTIF(AU$6:AU1629,"&gt;0")+1,0)</f>
        <v>0</v>
      </c>
    </row>
    <row r="1631" spans="40:47">
      <c r="AN1631" s="62">
        <v>46</v>
      </c>
      <c r="AO1631" s="62">
        <v>1</v>
      </c>
      <c r="AP1631" s="62">
        <v>6</v>
      </c>
      <c r="AQ1631" s="64">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62">
        <f ca="1">COUNTIF(INDIRECT("H"&amp;(ROW()+12*(($AN1631-1)*3+$AO1631)-ROW())/12+5):INDIRECT("S"&amp;(ROW()+12*(($AN1631-1)*3+$AO1631)-ROW())/12+5),AQ1631)</f>
        <v>0</v>
      </c>
      <c r="AS1631" s="64">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62">
        <f ca="1">COUNTIF(INDIRECT("U"&amp;(ROW()+12*(($AN1631-1)*3+$AO1631)-ROW())/12+5):INDIRECT("AF"&amp;(ROW()+12*(($AN1631-1)*3+$AO1631)-ROW())/12+5),AS1631)</f>
        <v>0</v>
      </c>
      <c r="AU1631" s="62">
        <f ca="1">IF(AND(AQ1631+AS1631&gt;0,AR1631+AT1631&gt;0),COUNTIF(AU$6:AU1630,"&gt;0")+1,0)</f>
        <v>0</v>
      </c>
    </row>
    <row r="1632" spans="40:47">
      <c r="AN1632" s="62">
        <v>46</v>
      </c>
      <c r="AO1632" s="62">
        <v>1</v>
      </c>
      <c r="AP1632" s="62">
        <v>7</v>
      </c>
      <c r="AQ1632" s="64">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62">
        <f ca="1">COUNTIF(INDIRECT("H"&amp;(ROW()+12*(($AN1632-1)*3+$AO1632)-ROW())/12+5):INDIRECT("S"&amp;(ROW()+12*(($AN1632-1)*3+$AO1632)-ROW())/12+5),AQ1632)</f>
        <v>0</v>
      </c>
      <c r="AS1632" s="64">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62">
        <f ca="1">COUNTIF(INDIRECT("U"&amp;(ROW()+12*(($AN1632-1)*3+$AO1632)-ROW())/12+5):INDIRECT("AF"&amp;(ROW()+12*(($AN1632-1)*3+$AO1632)-ROW())/12+5),AS1632)</f>
        <v>0</v>
      </c>
      <c r="AU1632" s="62">
        <f ca="1">IF(AND(AQ1632+AS1632&gt;0,AR1632+AT1632&gt;0),COUNTIF(AU$6:AU1631,"&gt;0")+1,0)</f>
        <v>0</v>
      </c>
    </row>
    <row r="1633" spans="40:47">
      <c r="AN1633" s="62">
        <v>46</v>
      </c>
      <c r="AO1633" s="62">
        <v>1</v>
      </c>
      <c r="AP1633" s="62">
        <v>8</v>
      </c>
      <c r="AQ1633" s="64">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62">
        <f ca="1">COUNTIF(INDIRECT("H"&amp;(ROW()+12*(($AN1633-1)*3+$AO1633)-ROW())/12+5):INDIRECT("S"&amp;(ROW()+12*(($AN1633-1)*3+$AO1633)-ROW())/12+5),AQ1633)</f>
        <v>0</v>
      </c>
      <c r="AS1633" s="64">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62">
        <f ca="1">COUNTIF(INDIRECT("U"&amp;(ROW()+12*(($AN1633-1)*3+$AO1633)-ROW())/12+5):INDIRECT("AF"&amp;(ROW()+12*(($AN1633-1)*3+$AO1633)-ROW())/12+5),AS1633)</f>
        <v>0</v>
      </c>
      <c r="AU1633" s="62">
        <f ca="1">IF(AND(AQ1633+AS1633&gt;0,AR1633+AT1633&gt;0),COUNTIF(AU$6:AU1632,"&gt;0")+1,0)</f>
        <v>0</v>
      </c>
    </row>
    <row r="1634" spans="40:47">
      <c r="AN1634" s="62">
        <v>46</v>
      </c>
      <c r="AO1634" s="62">
        <v>1</v>
      </c>
      <c r="AP1634" s="62">
        <v>9</v>
      </c>
      <c r="AQ1634" s="64">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62">
        <f ca="1">COUNTIF(INDIRECT("H"&amp;(ROW()+12*(($AN1634-1)*3+$AO1634)-ROW())/12+5):INDIRECT("S"&amp;(ROW()+12*(($AN1634-1)*3+$AO1634)-ROW())/12+5),AQ1634)</f>
        <v>0</v>
      </c>
      <c r="AS1634" s="64">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62">
        <f ca="1">COUNTIF(INDIRECT("U"&amp;(ROW()+12*(($AN1634-1)*3+$AO1634)-ROW())/12+5):INDIRECT("AF"&amp;(ROW()+12*(($AN1634-1)*3+$AO1634)-ROW())/12+5),AS1634)</f>
        <v>0</v>
      </c>
      <c r="AU1634" s="62">
        <f ca="1">IF(AND(AQ1634+AS1634&gt;0,AR1634+AT1634&gt;0),COUNTIF(AU$6:AU1633,"&gt;0")+1,0)</f>
        <v>0</v>
      </c>
    </row>
    <row r="1635" spans="40:47">
      <c r="AN1635" s="62">
        <v>46</v>
      </c>
      <c r="AO1635" s="62">
        <v>1</v>
      </c>
      <c r="AP1635" s="62">
        <v>10</v>
      </c>
      <c r="AQ1635" s="64">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62">
        <f ca="1">COUNTIF(INDIRECT("H"&amp;(ROW()+12*(($AN1635-1)*3+$AO1635)-ROW())/12+5):INDIRECT("S"&amp;(ROW()+12*(($AN1635-1)*3+$AO1635)-ROW())/12+5),AQ1635)</f>
        <v>0</v>
      </c>
      <c r="AS1635" s="64">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62">
        <f ca="1">COUNTIF(INDIRECT("U"&amp;(ROW()+12*(($AN1635-1)*3+$AO1635)-ROW())/12+5):INDIRECT("AF"&amp;(ROW()+12*(($AN1635-1)*3+$AO1635)-ROW())/12+5),AS1635)</f>
        <v>0</v>
      </c>
      <c r="AU1635" s="62">
        <f ca="1">IF(AND(AQ1635+AS1635&gt;0,AR1635+AT1635&gt;0),COUNTIF(AU$6:AU1634,"&gt;0")+1,0)</f>
        <v>0</v>
      </c>
    </row>
    <row r="1636" spans="40:47">
      <c r="AN1636" s="62">
        <v>46</v>
      </c>
      <c r="AO1636" s="62">
        <v>1</v>
      </c>
      <c r="AP1636" s="62">
        <v>11</v>
      </c>
      <c r="AQ1636" s="64">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62">
        <f ca="1">COUNTIF(INDIRECT("H"&amp;(ROW()+12*(($AN1636-1)*3+$AO1636)-ROW())/12+5):INDIRECT("S"&amp;(ROW()+12*(($AN1636-1)*3+$AO1636)-ROW())/12+5),AQ1636)</f>
        <v>0</v>
      </c>
      <c r="AS1636" s="64">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62">
        <f ca="1">COUNTIF(INDIRECT("U"&amp;(ROW()+12*(($AN1636-1)*3+$AO1636)-ROW())/12+5):INDIRECT("AF"&amp;(ROW()+12*(($AN1636-1)*3+$AO1636)-ROW())/12+5),AS1636)</f>
        <v>0</v>
      </c>
      <c r="AU1636" s="62">
        <f ca="1">IF(AND(AQ1636+AS1636&gt;0,AR1636+AT1636&gt;0),COUNTIF(AU$6:AU1635,"&gt;0")+1,0)</f>
        <v>0</v>
      </c>
    </row>
    <row r="1637" spans="40:47">
      <c r="AN1637" s="62">
        <v>46</v>
      </c>
      <c r="AO1637" s="62">
        <v>1</v>
      </c>
      <c r="AP1637" s="62">
        <v>12</v>
      </c>
      <c r="AQ1637" s="64">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62">
        <f ca="1">COUNTIF(INDIRECT("H"&amp;(ROW()+12*(($AN1637-1)*3+$AO1637)-ROW())/12+5):INDIRECT("S"&amp;(ROW()+12*(($AN1637-1)*3+$AO1637)-ROW())/12+5),AQ1637)</f>
        <v>0</v>
      </c>
      <c r="AS1637" s="64">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62">
        <f ca="1">COUNTIF(INDIRECT("U"&amp;(ROW()+12*(($AN1637-1)*3+$AO1637)-ROW())/12+5):INDIRECT("AF"&amp;(ROW()+12*(($AN1637-1)*3+$AO1637)-ROW())/12+5),AS1637)</f>
        <v>0</v>
      </c>
      <c r="AU1637" s="62">
        <f ca="1">IF(AND(AQ1637+AS1637&gt;0,AR1637+AT1637&gt;0),COUNTIF(AU$6:AU1636,"&gt;0")+1,0)</f>
        <v>0</v>
      </c>
    </row>
    <row r="1638" spans="40:47">
      <c r="AN1638" s="62">
        <v>46</v>
      </c>
      <c r="AO1638" s="62">
        <v>2</v>
      </c>
      <c r="AP1638" s="62">
        <v>1</v>
      </c>
      <c r="AQ1638" s="64">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62">
        <f ca="1">COUNTIF(INDIRECT("H"&amp;(ROW()+12*(($AN1638-1)*3+$AO1638)-ROW())/12+5):INDIRECT("S"&amp;(ROW()+12*(($AN1638-1)*3+$AO1638)-ROW())/12+5),AQ1638)</f>
        <v>0</v>
      </c>
      <c r="AS1638" s="64">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62">
        <f ca="1">COUNTIF(INDIRECT("U"&amp;(ROW()+12*(($AN1638-1)*3+$AO1638)-ROW())/12+5):INDIRECT("AF"&amp;(ROW()+12*(($AN1638-1)*3+$AO1638)-ROW())/12+5),AS1638)</f>
        <v>0</v>
      </c>
      <c r="AU1638" s="62">
        <f ca="1">IF(AND(AQ1638+AS1638&gt;0,AR1638+AT1638&gt;0),COUNTIF(AU$6:AU1637,"&gt;0")+1,0)</f>
        <v>0</v>
      </c>
    </row>
    <row r="1639" spans="40:47">
      <c r="AN1639" s="62">
        <v>46</v>
      </c>
      <c r="AO1639" s="62">
        <v>2</v>
      </c>
      <c r="AP1639" s="62">
        <v>2</v>
      </c>
      <c r="AQ1639" s="64">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62">
        <f ca="1">COUNTIF(INDIRECT("H"&amp;(ROW()+12*(($AN1639-1)*3+$AO1639)-ROW())/12+5):INDIRECT("S"&amp;(ROW()+12*(($AN1639-1)*3+$AO1639)-ROW())/12+5),AQ1639)</f>
        <v>0</v>
      </c>
      <c r="AS1639" s="64">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62">
        <f ca="1">COUNTIF(INDIRECT("U"&amp;(ROW()+12*(($AN1639-1)*3+$AO1639)-ROW())/12+5):INDIRECT("AF"&amp;(ROW()+12*(($AN1639-1)*3+$AO1639)-ROW())/12+5),AS1639)</f>
        <v>0</v>
      </c>
      <c r="AU1639" s="62">
        <f ca="1">IF(AND(AQ1639+AS1639&gt;0,AR1639+AT1639&gt;0),COUNTIF(AU$6:AU1638,"&gt;0")+1,0)</f>
        <v>0</v>
      </c>
    </row>
    <row r="1640" spans="40:47">
      <c r="AN1640" s="62">
        <v>46</v>
      </c>
      <c r="AO1640" s="62">
        <v>2</v>
      </c>
      <c r="AP1640" s="62">
        <v>3</v>
      </c>
      <c r="AQ1640" s="64">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62">
        <f ca="1">COUNTIF(INDIRECT("H"&amp;(ROW()+12*(($AN1640-1)*3+$AO1640)-ROW())/12+5):INDIRECT("S"&amp;(ROW()+12*(($AN1640-1)*3+$AO1640)-ROW())/12+5),AQ1640)</f>
        <v>0</v>
      </c>
      <c r="AS1640" s="64">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62">
        <f ca="1">COUNTIF(INDIRECT("U"&amp;(ROW()+12*(($AN1640-1)*3+$AO1640)-ROW())/12+5):INDIRECT("AF"&amp;(ROW()+12*(($AN1640-1)*3+$AO1640)-ROW())/12+5),AS1640)</f>
        <v>0</v>
      </c>
      <c r="AU1640" s="62">
        <f ca="1">IF(AND(AQ1640+AS1640&gt;0,AR1640+AT1640&gt;0),COUNTIF(AU$6:AU1639,"&gt;0")+1,0)</f>
        <v>0</v>
      </c>
    </row>
    <row r="1641" spans="40:47">
      <c r="AN1641" s="62">
        <v>46</v>
      </c>
      <c r="AO1641" s="62">
        <v>2</v>
      </c>
      <c r="AP1641" s="62">
        <v>4</v>
      </c>
      <c r="AQ1641" s="64">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62">
        <f ca="1">COUNTIF(INDIRECT("H"&amp;(ROW()+12*(($AN1641-1)*3+$AO1641)-ROW())/12+5):INDIRECT("S"&amp;(ROW()+12*(($AN1641-1)*3+$AO1641)-ROW())/12+5),AQ1641)</f>
        <v>0</v>
      </c>
      <c r="AS1641" s="64">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62">
        <f ca="1">COUNTIF(INDIRECT("U"&amp;(ROW()+12*(($AN1641-1)*3+$AO1641)-ROW())/12+5):INDIRECT("AF"&amp;(ROW()+12*(($AN1641-1)*3+$AO1641)-ROW())/12+5),AS1641)</f>
        <v>0</v>
      </c>
      <c r="AU1641" s="62">
        <f ca="1">IF(AND(AQ1641+AS1641&gt;0,AR1641+AT1641&gt;0),COUNTIF(AU$6:AU1640,"&gt;0")+1,0)</f>
        <v>0</v>
      </c>
    </row>
    <row r="1642" spans="40:47">
      <c r="AN1642" s="62">
        <v>46</v>
      </c>
      <c r="AO1642" s="62">
        <v>2</v>
      </c>
      <c r="AP1642" s="62">
        <v>5</v>
      </c>
      <c r="AQ1642" s="64">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62">
        <f ca="1">COUNTIF(INDIRECT("H"&amp;(ROW()+12*(($AN1642-1)*3+$AO1642)-ROW())/12+5):INDIRECT("S"&amp;(ROW()+12*(($AN1642-1)*3+$AO1642)-ROW())/12+5),AQ1642)</f>
        <v>0</v>
      </c>
      <c r="AS1642" s="64">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62">
        <f ca="1">COUNTIF(INDIRECT("U"&amp;(ROW()+12*(($AN1642-1)*3+$AO1642)-ROW())/12+5):INDIRECT("AF"&amp;(ROW()+12*(($AN1642-1)*3+$AO1642)-ROW())/12+5),AS1642)</f>
        <v>0</v>
      </c>
      <c r="AU1642" s="62">
        <f ca="1">IF(AND(AQ1642+AS1642&gt;0,AR1642+AT1642&gt;0),COUNTIF(AU$6:AU1641,"&gt;0")+1,0)</f>
        <v>0</v>
      </c>
    </row>
    <row r="1643" spans="40:47">
      <c r="AN1643" s="62">
        <v>46</v>
      </c>
      <c r="AO1643" s="62">
        <v>2</v>
      </c>
      <c r="AP1643" s="62">
        <v>6</v>
      </c>
      <c r="AQ1643" s="64">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62">
        <f ca="1">COUNTIF(INDIRECT("H"&amp;(ROW()+12*(($AN1643-1)*3+$AO1643)-ROW())/12+5):INDIRECT("S"&amp;(ROW()+12*(($AN1643-1)*3+$AO1643)-ROW())/12+5),AQ1643)</f>
        <v>0</v>
      </c>
      <c r="AS1643" s="64">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62">
        <f ca="1">COUNTIF(INDIRECT("U"&amp;(ROW()+12*(($AN1643-1)*3+$AO1643)-ROW())/12+5):INDIRECT("AF"&amp;(ROW()+12*(($AN1643-1)*3+$AO1643)-ROW())/12+5),AS1643)</f>
        <v>0</v>
      </c>
      <c r="AU1643" s="62">
        <f ca="1">IF(AND(AQ1643+AS1643&gt;0,AR1643+AT1643&gt;0),COUNTIF(AU$6:AU1642,"&gt;0")+1,0)</f>
        <v>0</v>
      </c>
    </row>
    <row r="1644" spans="40:47">
      <c r="AN1644" s="62">
        <v>46</v>
      </c>
      <c r="AO1644" s="62">
        <v>2</v>
      </c>
      <c r="AP1644" s="62">
        <v>7</v>
      </c>
      <c r="AQ1644" s="64">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62">
        <f ca="1">COUNTIF(INDIRECT("H"&amp;(ROW()+12*(($AN1644-1)*3+$AO1644)-ROW())/12+5):INDIRECT("S"&amp;(ROW()+12*(($AN1644-1)*3+$AO1644)-ROW())/12+5),AQ1644)</f>
        <v>0</v>
      </c>
      <c r="AS1644" s="64">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62">
        <f ca="1">COUNTIF(INDIRECT("U"&amp;(ROW()+12*(($AN1644-1)*3+$AO1644)-ROW())/12+5):INDIRECT("AF"&amp;(ROW()+12*(($AN1644-1)*3+$AO1644)-ROW())/12+5),AS1644)</f>
        <v>0</v>
      </c>
      <c r="AU1644" s="62">
        <f ca="1">IF(AND(AQ1644+AS1644&gt;0,AR1644+AT1644&gt;0),COUNTIF(AU$6:AU1643,"&gt;0")+1,0)</f>
        <v>0</v>
      </c>
    </row>
    <row r="1645" spans="40:47">
      <c r="AN1645" s="62">
        <v>46</v>
      </c>
      <c r="AO1645" s="62">
        <v>2</v>
      </c>
      <c r="AP1645" s="62">
        <v>8</v>
      </c>
      <c r="AQ1645" s="64">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62">
        <f ca="1">COUNTIF(INDIRECT("H"&amp;(ROW()+12*(($AN1645-1)*3+$AO1645)-ROW())/12+5):INDIRECT("S"&amp;(ROW()+12*(($AN1645-1)*3+$AO1645)-ROW())/12+5),AQ1645)</f>
        <v>0</v>
      </c>
      <c r="AS1645" s="64">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62">
        <f ca="1">COUNTIF(INDIRECT("U"&amp;(ROW()+12*(($AN1645-1)*3+$AO1645)-ROW())/12+5):INDIRECT("AF"&amp;(ROW()+12*(($AN1645-1)*3+$AO1645)-ROW())/12+5),AS1645)</f>
        <v>0</v>
      </c>
      <c r="AU1645" s="62">
        <f ca="1">IF(AND(AQ1645+AS1645&gt;0,AR1645+AT1645&gt;0),COUNTIF(AU$6:AU1644,"&gt;0")+1,0)</f>
        <v>0</v>
      </c>
    </row>
    <row r="1646" spans="40:47">
      <c r="AN1646" s="62">
        <v>46</v>
      </c>
      <c r="AO1646" s="62">
        <v>2</v>
      </c>
      <c r="AP1646" s="62">
        <v>9</v>
      </c>
      <c r="AQ1646" s="64">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62">
        <f ca="1">COUNTIF(INDIRECT("H"&amp;(ROW()+12*(($AN1646-1)*3+$AO1646)-ROW())/12+5):INDIRECT("S"&amp;(ROW()+12*(($AN1646-1)*3+$AO1646)-ROW())/12+5),AQ1646)</f>
        <v>0</v>
      </c>
      <c r="AS1646" s="64">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62">
        <f ca="1">COUNTIF(INDIRECT("U"&amp;(ROW()+12*(($AN1646-1)*3+$AO1646)-ROW())/12+5):INDIRECT("AF"&amp;(ROW()+12*(($AN1646-1)*3+$AO1646)-ROW())/12+5),AS1646)</f>
        <v>0</v>
      </c>
      <c r="AU1646" s="62">
        <f ca="1">IF(AND(AQ1646+AS1646&gt;0,AR1646+AT1646&gt;0),COUNTIF(AU$6:AU1645,"&gt;0")+1,0)</f>
        <v>0</v>
      </c>
    </row>
    <row r="1647" spans="40:47">
      <c r="AN1647" s="62">
        <v>46</v>
      </c>
      <c r="AO1647" s="62">
        <v>2</v>
      </c>
      <c r="AP1647" s="62">
        <v>10</v>
      </c>
      <c r="AQ1647" s="64">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62">
        <f ca="1">COUNTIF(INDIRECT("H"&amp;(ROW()+12*(($AN1647-1)*3+$AO1647)-ROW())/12+5):INDIRECT("S"&amp;(ROW()+12*(($AN1647-1)*3+$AO1647)-ROW())/12+5),AQ1647)</f>
        <v>0</v>
      </c>
      <c r="AS1647" s="64">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62">
        <f ca="1">COUNTIF(INDIRECT("U"&amp;(ROW()+12*(($AN1647-1)*3+$AO1647)-ROW())/12+5):INDIRECT("AF"&amp;(ROW()+12*(($AN1647-1)*3+$AO1647)-ROW())/12+5),AS1647)</f>
        <v>0</v>
      </c>
      <c r="AU1647" s="62">
        <f ca="1">IF(AND(AQ1647+AS1647&gt;0,AR1647+AT1647&gt;0),COUNTIF(AU$6:AU1646,"&gt;0")+1,0)</f>
        <v>0</v>
      </c>
    </row>
    <row r="1648" spans="40:47">
      <c r="AN1648" s="62">
        <v>46</v>
      </c>
      <c r="AO1648" s="62">
        <v>2</v>
      </c>
      <c r="AP1648" s="62">
        <v>11</v>
      </c>
      <c r="AQ1648" s="64">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62">
        <f ca="1">COUNTIF(INDIRECT("H"&amp;(ROW()+12*(($AN1648-1)*3+$AO1648)-ROW())/12+5):INDIRECT("S"&amp;(ROW()+12*(($AN1648-1)*3+$AO1648)-ROW())/12+5),AQ1648)</f>
        <v>0</v>
      </c>
      <c r="AS1648" s="64">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62">
        <f ca="1">COUNTIF(INDIRECT("U"&amp;(ROW()+12*(($AN1648-1)*3+$AO1648)-ROW())/12+5):INDIRECT("AF"&amp;(ROW()+12*(($AN1648-1)*3+$AO1648)-ROW())/12+5),AS1648)</f>
        <v>0</v>
      </c>
      <c r="AU1648" s="62">
        <f ca="1">IF(AND(AQ1648+AS1648&gt;0,AR1648+AT1648&gt;0),COUNTIF(AU$6:AU1647,"&gt;0")+1,0)</f>
        <v>0</v>
      </c>
    </row>
    <row r="1649" spans="40:47">
      <c r="AN1649" s="62">
        <v>46</v>
      </c>
      <c r="AO1649" s="62">
        <v>2</v>
      </c>
      <c r="AP1649" s="62">
        <v>12</v>
      </c>
      <c r="AQ1649" s="64">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62">
        <f ca="1">COUNTIF(INDIRECT("H"&amp;(ROW()+12*(($AN1649-1)*3+$AO1649)-ROW())/12+5):INDIRECT("S"&amp;(ROW()+12*(($AN1649-1)*3+$AO1649)-ROW())/12+5),AQ1649)</f>
        <v>0</v>
      </c>
      <c r="AS1649" s="64">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62">
        <f ca="1">COUNTIF(INDIRECT("U"&amp;(ROW()+12*(($AN1649-1)*3+$AO1649)-ROW())/12+5):INDIRECT("AF"&amp;(ROW()+12*(($AN1649-1)*3+$AO1649)-ROW())/12+5),AS1649)</f>
        <v>0</v>
      </c>
      <c r="AU1649" s="62">
        <f ca="1">IF(AND(AQ1649+AS1649&gt;0,AR1649+AT1649&gt;0),COUNTIF(AU$6:AU1648,"&gt;0")+1,0)</f>
        <v>0</v>
      </c>
    </row>
    <row r="1650" spans="40:47">
      <c r="AN1650" s="62">
        <v>46</v>
      </c>
      <c r="AO1650" s="62">
        <v>3</v>
      </c>
      <c r="AP1650" s="62">
        <v>1</v>
      </c>
      <c r="AQ1650" s="64">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62">
        <f ca="1">COUNTIF(INDIRECT("H"&amp;(ROW()+12*(($AN1650-1)*3+$AO1650)-ROW())/12+5):INDIRECT("S"&amp;(ROW()+12*(($AN1650-1)*3+$AO1650)-ROW())/12+5),AQ1650)</f>
        <v>0</v>
      </c>
      <c r="AS1650" s="64">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62">
        <f ca="1">COUNTIF(INDIRECT("U"&amp;(ROW()+12*(($AN1650-1)*3+$AO1650)-ROW())/12+5):INDIRECT("AF"&amp;(ROW()+12*(($AN1650-1)*3+$AO1650)-ROW())/12+5),AS1650)</f>
        <v>0</v>
      </c>
      <c r="AU1650" s="62">
        <f ca="1">IF(AND(AQ1650+AS1650&gt;0,AR1650+AT1650&gt;0),COUNTIF(AU$6:AU1649,"&gt;0")+1,0)</f>
        <v>0</v>
      </c>
    </row>
    <row r="1651" spans="40:47">
      <c r="AN1651" s="62">
        <v>46</v>
      </c>
      <c r="AO1651" s="62">
        <v>3</v>
      </c>
      <c r="AP1651" s="62">
        <v>2</v>
      </c>
      <c r="AQ1651" s="64">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62">
        <f ca="1">COUNTIF(INDIRECT("H"&amp;(ROW()+12*(($AN1651-1)*3+$AO1651)-ROW())/12+5):INDIRECT("S"&amp;(ROW()+12*(($AN1651-1)*3+$AO1651)-ROW())/12+5),AQ1651)</f>
        <v>0</v>
      </c>
      <c r="AS1651" s="64">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62">
        <f ca="1">COUNTIF(INDIRECT("U"&amp;(ROW()+12*(($AN1651-1)*3+$AO1651)-ROW())/12+5):INDIRECT("AF"&amp;(ROW()+12*(($AN1651-1)*3+$AO1651)-ROW())/12+5),AS1651)</f>
        <v>0</v>
      </c>
      <c r="AU1651" s="62">
        <f ca="1">IF(AND(AQ1651+AS1651&gt;0,AR1651+AT1651&gt;0),COUNTIF(AU$6:AU1650,"&gt;0")+1,0)</f>
        <v>0</v>
      </c>
    </row>
    <row r="1652" spans="40:47">
      <c r="AN1652" s="62">
        <v>46</v>
      </c>
      <c r="AO1652" s="62">
        <v>3</v>
      </c>
      <c r="AP1652" s="62">
        <v>3</v>
      </c>
      <c r="AQ1652" s="64">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62">
        <f ca="1">COUNTIF(INDIRECT("H"&amp;(ROW()+12*(($AN1652-1)*3+$AO1652)-ROW())/12+5):INDIRECT("S"&amp;(ROW()+12*(($AN1652-1)*3+$AO1652)-ROW())/12+5),AQ1652)</f>
        <v>0</v>
      </c>
      <c r="AS1652" s="64">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62">
        <f ca="1">COUNTIF(INDIRECT("U"&amp;(ROW()+12*(($AN1652-1)*3+$AO1652)-ROW())/12+5):INDIRECT("AF"&amp;(ROW()+12*(($AN1652-1)*3+$AO1652)-ROW())/12+5),AS1652)</f>
        <v>0</v>
      </c>
      <c r="AU1652" s="62">
        <f ca="1">IF(AND(AQ1652+AS1652&gt;0,AR1652+AT1652&gt;0),COUNTIF(AU$6:AU1651,"&gt;0")+1,0)</f>
        <v>0</v>
      </c>
    </row>
    <row r="1653" spans="40:47">
      <c r="AN1653" s="62">
        <v>46</v>
      </c>
      <c r="AO1653" s="62">
        <v>3</v>
      </c>
      <c r="AP1653" s="62">
        <v>4</v>
      </c>
      <c r="AQ1653" s="64">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62">
        <f ca="1">COUNTIF(INDIRECT("H"&amp;(ROW()+12*(($AN1653-1)*3+$AO1653)-ROW())/12+5):INDIRECT("S"&amp;(ROW()+12*(($AN1653-1)*3+$AO1653)-ROW())/12+5),AQ1653)</f>
        <v>0</v>
      </c>
      <c r="AS1653" s="64">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62">
        <f ca="1">COUNTIF(INDIRECT("U"&amp;(ROW()+12*(($AN1653-1)*3+$AO1653)-ROW())/12+5):INDIRECT("AF"&amp;(ROW()+12*(($AN1653-1)*3+$AO1653)-ROW())/12+5),AS1653)</f>
        <v>0</v>
      </c>
      <c r="AU1653" s="62">
        <f ca="1">IF(AND(AQ1653+AS1653&gt;0,AR1653+AT1653&gt;0),COUNTIF(AU$6:AU1652,"&gt;0")+1,0)</f>
        <v>0</v>
      </c>
    </row>
    <row r="1654" spans="40:47">
      <c r="AN1654" s="62">
        <v>46</v>
      </c>
      <c r="AO1654" s="62">
        <v>3</v>
      </c>
      <c r="AP1654" s="62">
        <v>5</v>
      </c>
      <c r="AQ1654" s="64">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62">
        <f ca="1">COUNTIF(INDIRECT("H"&amp;(ROW()+12*(($AN1654-1)*3+$AO1654)-ROW())/12+5):INDIRECT("S"&amp;(ROW()+12*(($AN1654-1)*3+$AO1654)-ROW())/12+5),AQ1654)</f>
        <v>0</v>
      </c>
      <c r="AS1654" s="64">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62">
        <f ca="1">COUNTIF(INDIRECT("U"&amp;(ROW()+12*(($AN1654-1)*3+$AO1654)-ROW())/12+5):INDIRECT("AF"&amp;(ROW()+12*(($AN1654-1)*3+$AO1654)-ROW())/12+5),AS1654)</f>
        <v>0</v>
      </c>
      <c r="AU1654" s="62">
        <f ca="1">IF(AND(AQ1654+AS1654&gt;0,AR1654+AT1654&gt;0),COUNTIF(AU$6:AU1653,"&gt;0")+1,0)</f>
        <v>0</v>
      </c>
    </row>
    <row r="1655" spans="40:47">
      <c r="AN1655" s="62">
        <v>46</v>
      </c>
      <c r="AO1655" s="62">
        <v>3</v>
      </c>
      <c r="AP1655" s="62">
        <v>6</v>
      </c>
      <c r="AQ1655" s="64">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62">
        <f ca="1">COUNTIF(INDIRECT("H"&amp;(ROW()+12*(($AN1655-1)*3+$AO1655)-ROW())/12+5):INDIRECT("S"&amp;(ROW()+12*(($AN1655-1)*3+$AO1655)-ROW())/12+5),AQ1655)</f>
        <v>0</v>
      </c>
      <c r="AS1655" s="64">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62">
        <f ca="1">COUNTIF(INDIRECT("U"&amp;(ROW()+12*(($AN1655-1)*3+$AO1655)-ROW())/12+5):INDIRECT("AF"&amp;(ROW()+12*(($AN1655-1)*3+$AO1655)-ROW())/12+5),AS1655)</f>
        <v>0</v>
      </c>
      <c r="AU1655" s="62">
        <f ca="1">IF(AND(AQ1655+AS1655&gt;0,AR1655+AT1655&gt;0),COUNTIF(AU$6:AU1654,"&gt;0")+1,0)</f>
        <v>0</v>
      </c>
    </row>
    <row r="1656" spans="40:47">
      <c r="AN1656" s="62">
        <v>46</v>
      </c>
      <c r="AO1656" s="62">
        <v>3</v>
      </c>
      <c r="AP1656" s="62">
        <v>7</v>
      </c>
      <c r="AQ1656" s="64">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62">
        <f ca="1">COUNTIF(INDIRECT("H"&amp;(ROW()+12*(($AN1656-1)*3+$AO1656)-ROW())/12+5):INDIRECT("S"&amp;(ROW()+12*(($AN1656-1)*3+$AO1656)-ROW())/12+5),AQ1656)</f>
        <v>0</v>
      </c>
      <c r="AS1656" s="64">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62">
        <f ca="1">COUNTIF(INDIRECT("U"&amp;(ROW()+12*(($AN1656-1)*3+$AO1656)-ROW())/12+5):INDIRECT("AF"&amp;(ROW()+12*(($AN1656-1)*3+$AO1656)-ROW())/12+5),AS1656)</f>
        <v>0</v>
      </c>
      <c r="AU1656" s="62">
        <f ca="1">IF(AND(AQ1656+AS1656&gt;0,AR1656+AT1656&gt;0),COUNTIF(AU$6:AU1655,"&gt;0")+1,0)</f>
        <v>0</v>
      </c>
    </row>
    <row r="1657" spans="40:47">
      <c r="AN1657" s="62">
        <v>46</v>
      </c>
      <c r="AO1657" s="62">
        <v>3</v>
      </c>
      <c r="AP1657" s="62">
        <v>8</v>
      </c>
      <c r="AQ1657" s="64">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62">
        <f ca="1">COUNTIF(INDIRECT("H"&amp;(ROW()+12*(($AN1657-1)*3+$AO1657)-ROW())/12+5):INDIRECT("S"&amp;(ROW()+12*(($AN1657-1)*3+$AO1657)-ROW())/12+5),AQ1657)</f>
        <v>0</v>
      </c>
      <c r="AS1657" s="64">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62">
        <f ca="1">COUNTIF(INDIRECT("U"&amp;(ROW()+12*(($AN1657-1)*3+$AO1657)-ROW())/12+5):INDIRECT("AF"&amp;(ROW()+12*(($AN1657-1)*3+$AO1657)-ROW())/12+5),AS1657)</f>
        <v>0</v>
      </c>
      <c r="AU1657" s="62">
        <f ca="1">IF(AND(AQ1657+AS1657&gt;0,AR1657+AT1657&gt;0),COUNTIF(AU$6:AU1656,"&gt;0")+1,0)</f>
        <v>0</v>
      </c>
    </row>
    <row r="1658" spans="40:47">
      <c r="AN1658" s="62">
        <v>46</v>
      </c>
      <c r="AO1658" s="62">
        <v>3</v>
      </c>
      <c r="AP1658" s="62">
        <v>9</v>
      </c>
      <c r="AQ1658" s="64">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62">
        <f ca="1">COUNTIF(INDIRECT("H"&amp;(ROW()+12*(($AN1658-1)*3+$AO1658)-ROW())/12+5):INDIRECT("S"&amp;(ROW()+12*(($AN1658-1)*3+$AO1658)-ROW())/12+5),AQ1658)</f>
        <v>0</v>
      </c>
      <c r="AS1658" s="64">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62">
        <f ca="1">COUNTIF(INDIRECT("U"&amp;(ROW()+12*(($AN1658-1)*3+$AO1658)-ROW())/12+5):INDIRECT("AF"&amp;(ROW()+12*(($AN1658-1)*3+$AO1658)-ROW())/12+5),AS1658)</f>
        <v>0</v>
      </c>
      <c r="AU1658" s="62">
        <f ca="1">IF(AND(AQ1658+AS1658&gt;0,AR1658+AT1658&gt;0),COUNTIF(AU$6:AU1657,"&gt;0")+1,0)</f>
        <v>0</v>
      </c>
    </row>
    <row r="1659" spans="40:47">
      <c r="AN1659" s="62">
        <v>46</v>
      </c>
      <c r="AO1659" s="62">
        <v>3</v>
      </c>
      <c r="AP1659" s="62">
        <v>10</v>
      </c>
      <c r="AQ1659" s="64">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62">
        <f ca="1">COUNTIF(INDIRECT("H"&amp;(ROW()+12*(($AN1659-1)*3+$AO1659)-ROW())/12+5):INDIRECT("S"&amp;(ROW()+12*(($AN1659-1)*3+$AO1659)-ROW())/12+5),AQ1659)</f>
        <v>0</v>
      </c>
      <c r="AS1659" s="64">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62">
        <f ca="1">COUNTIF(INDIRECT("U"&amp;(ROW()+12*(($AN1659-1)*3+$AO1659)-ROW())/12+5):INDIRECT("AF"&amp;(ROW()+12*(($AN1659-1)*3+$AO1659)-ROW())/12+5),AS1659)</f>
        <v>0</v>
      </c>
      <c r="AU1659" s="62">
        <f ca="1">IF(AND(AQ1659+AS1659&gt;0,AR1659+AT1659&gt;0),COUNTIF(AU$6:AU1658,"&gt;0")+1,0)</f>
        <v>0</v>
      </c>
    </row>
    <row r="1660" spans="40:47">
      <c r="AN1660" s="62">
        <v>46</v>
      </c>
      <c r="AO1660" s="62">
        <v>3</v>
      </c>
      <c r="AP1660" s="62">
        <v>11</v>
      </c>
      <c r="AQ1660" s="64">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62">
        <f ca="1">COUNTIF(INDIRECT("H"&amp;(ROW()+12*(($AN1660-1)*3+$AO1660)-ROW())/12+5):INDIRECT("S"&amp;(ROW()+12*(($AN1660-1)*3+$AO1660)-ROW())/12+5),AQ1660)</f>
        <v>0</v>
      </c>
      <c r="AS1660" s="64">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62">
        <f ca="1">COUNTIF(INDIRECT("U"&amp;(ROW()+12*(($AN1660-1)*3+$AO1660)-ROW())/12+5):INDIRECT("AF"&amp;(ROW()+12*(($AN1660-1)*3+$AO1660)-ROW())/12+5),AS1660)</f>
        <v>0</v>
      </c>
      <c r="AU1660" s="62">
        <f ca="1">IF(AND(AQ1660+AS1660&gt;0,AR1660+AT1660&gt;0),COUNTIF(AU$6:AU1659,"&gt;0")+1,0)</f>
        <v>0</v>
      </c>
    </row>
    <row r="1661" spans="40:47">
      <c r="AN1661" s="62">
        <v>46</v>
      </c>
      <c r="AO1661" s="62">
        <v>3</v>
      </c>
      <c r="AP1661" s="62">
        <v>12</v>
      </c>
      <c r="AQ1661" s="64">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62">
        <f ca="1">COUNTIF(INDIRECT("H"&amp;(ROW()+12*(($AN1661-1)*3+$AO1661)-ROW())/12+5):INDIRECT("S"&amp;(ROW()+12*(($AN1661-1)*3+$AO1661)-ROW())/12+5),AQ1661)</f>
        <v>0</v>
      </c>
      <c r="AS1661" s="64">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62">
        <f ca="1">COUNTIF(INDIRECT("U"&amp;(ROW()+12*(($AN1661-1)*3+$AO1661)-ROW())/12+5):INDIRECT("AF"&amp;(ROW()+12*(($AN1661-1)*3+$AO1661)-ROW())/12+5),AS1661)</f>
        <v>0</v>
      </c>
      <c r="AU1661" s="62">
        <f ca="1">IF(AND(AQ1661+AS1661&gt;0,AR1661+AT1661&gt;0),COUNTIF(AU$6:AU1660,"&gt;0")+1,0)</f>
        <v>0</v>
      </c>
    </row>
    <row r="1662" spans="40:47">
      <c r="AN1662" s="62">
        <v>47</v>
      </c>
      <c r="AO1662" s="62">
        <v>1</v>
      </c>
      <c r="AP1662" s="62">
        <v>1</v>
      </c>
      <c r="AQ1662" s="64">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62">
        <f ca="1">COUNTIF(INDIRECT("H"&amp;(ROW()+12*(($AN1662-1)*3+$AO1662)-ROW())/12+5):INDIRECT("S"&amp;(ROW()+12*(($AN1662-1)*3+$AO1662)-ROW())/12+5),AQ1662)</f>
        <v>0</v>
      </c>
      <c r="AS1662" s="64">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62">
        <f ca="1">COUNTIF(INDIRECT("U"&amp;(ROW()+12*(($AN1662-1)*3+$AO1662)-ROW())/12+5):INDIRECT("AF"&amp;(ROW()+12*(($AN1662-1)*3+$AO1662)-ROW())/12+5),AS1662)</f>
        <v>0</v>
      </c>
      <c r="AU1662" s="62">
        <f ca="1">IF(AND(AQ1662+AS1662&gt;0,AR1662+AT1662&gt;0),COUNTIF(AU$6:AU1661,"&gt;0")+1,0)</f>
        <v>0</v>
      </c>
    </row>
    <row r="1663" spans="40:47">
      <c r="AN1663" s="62">
        <v>47</v>
      </c>
      <c r="AO1663" s="62">
        <v>1</v>
      </c>
      <c r="AP1663" s="62">
        <v>2</v>
      </c>
      <c r="AQ1663" s="64">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62">
        <f ca="1">COUNTIF(INDIRECT("H"&amp;(ROW()+12*(($AN1663-1)*3+$AO1663)-ROW())/12+5):INDIRECT("S"&amp;(ROW()+12*(($AN1663-1)*3+$AO1663)-ROW())/12+5),AQ1663)</f>
        <v>0</v>
      </c>
      <c r="AS1663" s="64">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62">
        <f ca="1">COUNTIF(INDIRECT("U"&amp;(ROW()+12*(($AN1663-1)*3+$AO1663)-ROW())/12+5):INDIRECT("AF"&amp;(ROW()+12*(($AN1663-1)*3+$AO1663)-ROW())/12+5),AS1663)</f>
        <v>0</v>
      </c>
      <c r="AU1663" s="62">
        <f ca="1">IF(AND(AQ1663+AS1663&gt;0,AR1663+AT1663&gt;0),COUNTIF(AU$6:AU1662,"&gt;0")+1,0)</f>
        <v>0</v>
      </c>
    </row>
    <row r="1664" spans="40:47">
      <c r="AN1664" s="62">
        <v>47</v>
      </c>
      <c r="AO1664" s="62">
        <v>1</v>
      </c>
      <c r="AP1664" s="62">
        <v>3</v>
      </c>
      <c r="AQ1664" s="64">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62">
        <f ca="1">COUNTIF(INDIRECT("H"&amp;(ROW()+12*(($AN1664-1)*3+$AO1664)-ROW())/12+5):INDIRECT("S"&amp;(ROW()+12*(($AN1664-1)*3+$AO1664)-ROW())/12+5),AQ1664)</f>
        <v>0</v>
      </c>
      <c r="AS1664" s="64">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62">
        <f ca="1">COUNTIF(INDIRECT("U"&amp;(ROW()+12*(($AN1664-1)*3+$AO1664)-ROW())/12+5):INDIRECT("AF"&amp;(ROW()+12*(($AN1664-1)*3+$AO1664)-ROW())/12+5),AS1664)</f>
        <v>0</v>
      </c>
      <c r="AU1664" s="62">
        <f ca="1">IF(AND(AQ1664+AS1664&gt;0,AR1664+AT1664&gt;0),COUNTIF(AU$6:AU1663,"&gt;0")+1,0)</f>
        <v>0</v>
      </c>
    </row>
    <row r="1665" spans="40:47">
      <c r="AN1665" s="62">
        <v>47</v>
      </c>
      <c r="AO1665" s="62">
        <v>1</v>
      </c>
      <c r="AP1665" s="62">
        <v>4</v>
      </c>
      <c r="AQ1665" s="64">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62">
        <f ca="1">COUNTIF(INDIRECT("H"&amp;(ROW()+12*(($AN1665-1)*3+$AO1665)-ROW())/12+5):INDIRECT("S"&amp;(ROW()+12*(($AN1665-1)*3+$AO1665)-ROW())/12+5),AQ1665)</f>
        <v>0</v>
      </c>
      <c r="AS1665" s="64">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62">
        <f ca="1">COUNTIF(INDIRECT("U"&amp;(ROW()+12*(($AN1665-1)*3+$AO1665)-ROW())/12+5):INDIRECT("AF"&amp;(ROW()+12*(($AN1665-1)*3+$AO1665)-ROW())/12+5),AS1665)</f>
        <v>0</v>
      </c>
      <c r="AU1665" s="62">
        <f ca="1">IF(AND(AQ1665+AS1665&gt;0,AR1665+AT1665&gt;0),COUNTIF(AU$6:AU1664,"&gt;0")+1,0)</f>
        <v>0</v>
      </c>
    </row>
    <row r="1666" spans="40:47">
      <c r="AN1666" s="62">
        <v>47</v>
      </c>
      <c r="AO1666" s="62">
        <v>1</v>
      </c>
      <c r="AP1666" s="62">
        <v>5</v>
      </c>
      <c r="AQ1666" s="64">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62">
        <f ca="1">COUNTIF(INDIRECT("H"&amp;(ROW()+12*(($AN1666-1)*3+$AO1666)-ROW())/12+5):INDIRECT("S"&amp;(ROW()+12*(($AN1666-1)*3+$AO1666)-ROW())/12+5),AQ1666)</f>
        <v>0</v>
      </c>
      <c r="AS1666" s="64">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62">
        <f ca="1">COUNTIF(INDIRECT("U"&amp;(ROW()+12*(($AN1666-1)*3+$AO1666)-ROW())/12+5):INDIRECT("AF"&amp;(ROW()+12*(($AN1666-1)*3+$AO1666)-ROW())/12+5),AS1666)</f>
        <v>0</v>
      </c>
      <c r="AU1666" s="62">
        <f ca="1">IF(AND(AQ1666+AS1666&gt;0,AR1666+AT1666&gt;0),COUNTIF(AU$6:AU1665,"&gt;0")+1,0)</f>
        <v>0</v>
      </c>
    </row>
    <row r="1667" spans="40:47">
      <c r="AN1667" s="62">
        <v>47</v>
      </c>
      <c r="AO1667" s="62">
        <v>1</v>
      </c>
      <c r="AP1667" s="62">
        <v>6</v>
      </c>
      <c r="AQ1667" s="64">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62">
        <f ca="1">COUNTIF(INDIRECT("H"&amp;(ROW()+12*(($AN1667-1)*3+$AO1667)-ROW())/12+5):INDIRECT("S"&amp;(ROW()+12*(($AN1667-1)*3+$AO1667)-ROW())/12+5),AQ1667)</f>
        <v>0</v>
      </c>
      <c r="AS1667" s="64">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62">
        <f ca="1">COUNTIF(INDIRECT("U"&amp;(ROW()+12*(($AN1667-1)*3+$AO1667)-ROW())/12+5):INDIRECT("AF"&amp;(ROW()+12*(($AN1667-1)*3+$AO1667)-ROW())/12+5),AS1667)</f>
        <v>0</v>
      </c>
      <c r="AU1667" s="62">
        <f ca="1">IF(AND(AQ1667+AS1667&gt;0,AR1667+AT1667&gt;0),COUNTIF(AU$6:AU1666,"&gt;0")+1,0)</f>
        <v>0</v>
      </c>
    </row>
    <row r="1668" spans="40:47">
      <c r="AN1668" s="62">
        <v>47</v>
      </c>
      <c r="AO1668" s="62">
        <v>1</v>
      </c>
      <c r="AP1668" s="62">
        <v>7</v>
      </c>
      <c r="AQ1668" s="64">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62">
        <f ca="1">COUNTIF(INDIRECT("H"&amp;(ROW()+12*(($AN1668-1)*3+$AO1668)-ROW())/12+5):INDIRECT("S"&amp;(ROW()+12*(($AN1668-1)*3+$AO1668)-ROW())/12+5),AQ1668)</f>
        <v>0</v>
      </c>
      <c r="AS1668" s="64">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62">
        <f ca="1">COUNTIF(INDIRECT("U"&amp;(ROW()+12*(($AN1668-1)*3+$AO1668)-ROW())/12+5):INDIRECT("AF"&amp;(ROW()+12*(($AN1668-1)*3+$AO1668)-ROW())/12+5),AS1668)</f>
        <v>0</v>
      </c>
      <c r="AU1668" s="62">
        <f ca="1">IF(AND(AQ1668+AS1668&gt;0,AR1668+AT1668&gt;0),COUNTIF(AU$6:AU1667,"&gt;0")+1,0)</f>
        <v>0</v>
      </c>
    </row>
    <row r="1669" spans="40:47">
      <c r="AN1669" s="62">
        <v>47</v>
      </c>
      <c r="AO1669" s="62">
        <v>1</v>
      </c>
      <c r="AP1669" s="62">
        <v>8</v>
      </c>
      <c r="AQ1669" s="64">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62">
        <f ca="1">COUNTIF(INDIRECT("H"&amp;(ROW()+12*(($AN1669-1)*3+$AO1669)-ROW())/12+5):INDIRECT("S"&amp;(ROW()+12*(($AN1669-1)*3+$AO1669)-ROW())/12+5),AQ1669)</f>
        <v>0</v>
      </c>
      <c r="AS1669" s="64">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62">
        <f ca="1">COUNTIF(INDIRECT("U"&amp;(ROW()+12*(($AN1669-1)*3+$AO1669)-ROW())/12+5):INDIRECT("AF"&amp;(ROW()+12*(($AN1669-1)*3+$AO1669)-ROW())/12+5),AS1669)</f>
        <v>0</v>
      </c>
      <c r="AU1669" s="62">
        <f ca="1">IF(AND(AQ1669+AS1669&gt;0,AR1669+AT1669&gt;0),COUNTIF(AU$6:AU1668,"&gt;0")+1,0)</f>
        <v>0</v>
      </c>
    </row>
    <row r="1670" spans="40:47">
      <c r="AN1670" s="62">
        <v>47</v>
      </c>
      <c r="AO1670" s="62">
        <v>1</v>
      </c>
      <c r="AP1670" s="62">
        <v>9</v>
      </c>
      <c r="AQ1670" s="64">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62">
        <f ca="1">COUNTIF(INDIRECT("H"&amp;(ROW()+12*(($AN1670-1)*3+$AO1670)-ROW())/12+5):INDIRECT("S"&amp;(ROW()+12*(($AN1670-1)*3+$AO1670)-ROW())/12+5),AQ1670)</f>
        <v>0</v>
      </c>
      <c r="AS1670" s="64">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62">
        <f ca="1">COUNTIF(INDIRECT("U"&amp;(ROW()+12*(($AN1670-1)*3+$AO1670)-ROW())/12+5):INDIRECT("AF"&amp;(ROW()+12*(($AN1670-1)*3+$AO1670)-ROW())/12+5),AS1670)</f>
        <v>0</v>
      </c>
      <c r="AU1670" s="62">
        <f ca="1">IF(AND(AQ1670+AS1670&gt;0,AR1670+AT1670&gt;0),COUNTIF(AU$6:AU1669,"&gt;0")+1,0)</f>
        <v>0</v>
      </c>
    </row>
    <row r="1671" spans="40:47">
      <c r="AN1671" s="62">
        <v>47</v>
      </c>
      <c r="AO1671" s="62">
        <v>1</v>
      </c>
      <c r="AP1671" s="62">
        <v>10</v>
      </c>
      <c r="AQ1671" s="64">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62">
        <f ca="1">COUNTIF(INDIRECT("H"&amp;(ROW()+12*(($AN1671-1)*3+$AO1671)-ROW())/12+5):INDIRECT("S"&amp;(ROW()+12*(($AN1671-1)*3+$AO1671)-ROW())/12+5),AQ1671)</f>
        <v>0</v>
      </c>
      <c r="AS1671" s="64">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62">
        <f ca="1">COUNTIF(INDIRECT("U"&amp;(ROW()+12*(($AN1671-1)*3+$AO1671)-ROW())/12+5):INDIRECT("AF"&amp;(ROW()+12*(($AN1671-1)*3+$AO1671)-ROW())/12+5),AS1671)</f>
        <v>0</v>
      </c>
      <c r="AU1671" s="62">
        <f ca="1">IF(AND(AQ1671+AS1671&gt;0,AR1671+AT1671&gt;0),COUNTIF(AU$6:AU1670,"&gt;0")+1,0)</f>
        <v>0</v>
      </c>
    </row>
    <row r="1672" spans="40:47">
      <c r="AN1672" s="62">
        <v>47</v>
      </c>
      <c r="AO1672" s="62">
        <v>1</v>
      </c>
      <c r="AP1672" s="62">
        <v>11</v>
      </c>
      <c r="AQ1672" s="64">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62">
        <f ca="1">COUNTIF(INDIRECT("H"&amp;(ROW()+12*(($AN1672-1)*3+$AO1672)-ROW())/12+5):INDIRECT("S"&amp;(ROW()+12*(($AN1672-1)*3+$AO1672)-ROW())/12+5),AQ1672)</f>
        <v>0</v>
      </c>
      <c r="AS1672" s="64">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62">
        <f ca="1">COUNTIF(INDIRECT("U"&amp;(ROW()+12*(($AN1672-1)*3+$AO1672)-ROW())/12+5):INDIRECT("AF"&amp;(ROW()+12*(($AN1672-1)*3+$AO1672)-ROW())/12+5),AS1672)</f>
        <v>0</v>
      </c>
      <c r="AU1672" s="62">
        <f ca="1">IF(AND(AQ1672+AS1672&gt;0,AR1672+AT1672&gt;0),COUNTIF(AU$6:AU1671,"&gt;0")+1,0)</f>
        <v>0</v>
      </c>
    </row>
    <row r="1673" spans="40:47">
      <c r="AN1673" s="62">
        <v>47</v>
      </c>
      <c r="AO1673" s="62">
        <v>1</v>
      </c>
      <c r="AP1673" s="62">
        <v>12</v>
      </c>
      <c r="AQ1673" s="64">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62">
        <f ca="1">COUNTIF(INDIRECT("H"&amp;(ROW()+12*(($AN1673-1)*3+$AO1673)-ROW())/12+5):INDIRECT("S"&amp;(ROW()+12*(($AN1673-1)*3+$AO1673)-ROW())/12+5),AQ1673)</f>
        <v>0</v>
      </c>
      <c r="AS1673" s="64">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62">
        <f ca="1">COUNTIF(INDIRECT("U"&amp;(ROW()+12*(($AN1673-1)*3+$AO1673)-ROW())/12+5):INDIRECT("AF"&amp;(ROW()+12*(($AN1673-1)*3+$AO1673)-ROW())/12+5),AS1673)</f>
        <v>0</v>
      </c>
      <c r="AU1673" s="62">
        <f ca="1">IF(AND(AQ1673+AS1673&gt;0,AR1673+AT1673&gt;0),COUNTIF(AU$6:AU1672,"&gt;0")+1,0)</f>
        <v>0</v>
      </c>
    </row>
    <row r="1674" spans="40:47">
      <c r="AN1674" s="62">
        <v>47</v>
      </c>
      <c r="AO1674" s="62">
        <v>2</v>
      </c>
      <c r="AP1674" s="62">
        <v>1</v>
      </c>
      <c r="AQ1674" s="64">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62">
        <f ca="1">COUNTIF(INDIRECT("H"&amp;(ROW()+12*(($AN1674-1)*3+$AO1674)-ROW())/12+5):INDIRECT("S"&amp;(ROW()+12*(($AN1674-1)*3+$AO1674)-ROW())/12+5),AQ1674)</f>
        <v>0</v>
      </c>
      <c r="AS1674" s="64">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62">
        <f ca="1">COUNTIF(INDIRECT("U"&amp;(ROW()+12*(($AN1674-1)*3+$AO1674)-ROW())/12+5):INDIRECT("AF"&amp;(ROW()+12*(($AN1674-1)*3+$AO1674)-ROW())/12+5),AS1674)</f>
        <v>0</v>
      </c>
      <c r="AU1674" s="62">
        <f ca="1">IF(AND(AQ1674+AS1674&gt;0,AR1674+AT1674&gt;0),COUNTIF(AU$6:AU1673,"&gt;0")+1,0)</f>
        <v>0</v>
      </c>
    </row>
    <row r="1675" spans="40:47">
      <c r="AN1675" s="62">
        <v>47</v>
      </c>
      <c r="AO1675" s="62">
        <v>2</v>
      </c>
      <c r="AP1675" s="62">
        <v>2</v>
      </c>
      <c r="AQ1675" s="64">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62">
        <f ca="1">COUNTIF(INDIRECT("H"&amp;(ROW()+12*(($AN1675-1)*3+$AO1675)-ROW())/12+5):INDIRECT("S"&amp;(ROW()+12*(($AN1675-1)*3+$AO1675)-ROW())/12+5),AQ1675)</f>
        <v>0</v>
      </c>
      <c r="AS1675" s="64">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62">
        <f ca="1">COUNTIF(INDIRECT("U"&amp;(ROW()+12*(($AN1675-1)*3+$AO1675)-ROW())/12+5):INDIRECT("AF"&amp;(ROW()+12*(($AN1675-1)*3+$AO1675)-ROW())/12+5),AS1675)</f>
        <v>0</v>
      </c>
      <c r="AU1675" s="62">
        <f ca="1">IF(AND(AQ1675+AS1675&gt;0,AR1675+AT1675&gt;0),COUNTIF(AU$6:AU1674,"&gt;0")+1,0)</f>
        <v>0</v>
      </c>
    </row>
    <row r="1676" spans="40:47">
      <c r="AN1676" s="62">
        <v>47</v>
      </c>
      <c r="AO1676" s="62">
        <v>2</v>
      </c>
      <c r="AP1676" s="62">
        <v>3</v>
      </c>
      <c r="AQ1676" s="64">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62">
        <f ca="1">COUNTIF(INDIRECT("H"&amp;(ROW()+12*(($AN1676-1)*3+$AO1676)-ROW())/12+5):INDIRECT("S"&amp;(ROW()+12*(($AN1676-1)*3+$AO1676)-ROW())/12+5),AQ1676)</f>
        <v>0</v>
      </c>
      <c r="AS1676" s="64">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62">
        <f ca="1">COUNTIF(INDIRECT("U"&amp;(ROW()+12*(($AN1676-1)*3+$AO1676)-ROW())/12+5):INDIRECT("AF"&amp;(ROW()+12*(($AN1676-1)*3+$AO1676)-ROW())/12+5),AS1676)</f>
        <v>0</v>
      </c>
      <c r="AU1676" s="62">
        <f ca="1">IF(AND(AQ1676+AS1676&gt;0,AR1676+AT1676&gt;0),COUNTIF(AU$6:AU1675,"&gt;0")+1,0)</f>
        <v>0</v>
      </c>
    </row>
    <row r="1677" spans="40:47">
      <c r="AN1677" s="62">
        <v>47</v>
      </c>
      <c r="AO1677" s="62">
        <v>2</v>
      </c>
      <c r="AP1677" s="62">
        <v>4</v>
      </c>
      <c r="AQ1677" s="64">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62">
        <f ca="1">COUNTIF(INDIRECT("H"&amp;(ROW()+12*(($AN1677-1)*3+$AO1677)-ROW())/12+5):INDIRECT("S"&amp;(ROW()+12*(($AN1677-1)*3+$AO1677)-ROW())/12+5),AQ1677)</f>
        <v>0</v>
      </c>
      <c r="AS1677" s="64">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62">
        <f ca="1">COUNTIF(INDIRECT("U"&amp;(ROW()+12*(($AN1677-1)*3+$AO1677)-ROW())/12+5):INDIRECT("AF"&amp;(ROW()+12*(($AN1677-1)*3+$AO1677)-ROW())/12+5),AS1677)</f>
        <v>0</v>
      </c>
      <c r="AU1677" s="62">
        <f ca="1">IF(AND(AQ1677+AS1677&gt;0,AR1677+AT1677&gt;0),COUNTIF(AU$6:AU1676,"&gt;0")+1,0)</f>
        <v>0</v>
      </c>
    </row>
    <row r="1678" spans="40:47">
      <c r="AN1678" s="62">
        <v>47</v>
      </c>
      <c r="AO1678" s="62">
        <v>2</v>
      </c>
      <c r="AP1678" s="62">
        <v>5</v>
      </c>
      <c r="AQ1678" s="64">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62">
        <f ca="1">COUNTIF(INDIRECT("H"&amp;(ROW()+12*(($AN1678-1)*3+$AO1678)-ROW())/12+5):INDIRECT("S"&amp;(ROW()+12*(($AN1678-1)*3+$AO1678)-ROW())/12+5),AQ1678)</f>
        <v>0</v>
      </c>
      <c r="AS1678" s="64">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62">
        <f ca="1">COUNTIF(INDIRECT("U"&amp;(ROW()+12*(($AN1678-1)*3+$AO1678)-ROW())/12+5):INDIRECT("AF"&amp;(ROW()+12*(($AN1678-1)*3+$AO1678)-ROW())/12+5),AS1678)</f>
        <v>0</v>
      </c>
      <c r="AU1678" s="62">
        <f ca="1">IF(AND(AQ1678+AS1678&gt;0,AR1678+AT1678&gt;0),COUNTIF(AU$6:AU1677,"&gt;0")+1,0)</f>
        <v>0</v>
      </c>
    </row>
    <row r="1679" spans="40:47">
      <c r="AN1679" s="62">
        <v>47</v>
      </c>
      <c r="AO1679" s="62">
        <v>2</v>
      </c>
      <c r="AP1679" s="62">
        <v>6</v>
      </c>
      <c r="AQ1679" s="64">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62">
        <f ca="1">COUNTIF(INDIRECT("H"&amp;(ROW()+12*(($AN1679-1)*3+$AO1679)-ROW())/12+5):INDIRECT("S"&amp;(ROW()+12*(($AN1679-1)*3+$AO1679)-ROW())/12+5),AQ1679)</f>
        <v>0</v>
      </c>
      <c r="AS1679" s="64">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62">
        <f ca="1">COUNTIF(INDIRECT("U"&amp;(ROW()+12*(($AN1679-1)*3+$AO1679)-ROW())/12+5):INDIRECT("AF"&amp;(ROW()+12*(($AN1679-1)*3+$AO1679)-ROW())/12+5),AS1679)</f>
        <v>0</v>
      </c>
      <c r="AU1679" s="62">
        <f ca="1">IF(AND(AQ1679+AS1679&gt;0,AR1679+AT1679&gt;0),COUNTIF(AU$6:AU1678,"&gt;0")+1,0)</f>
        <v>0</v>
      </c>
    </row>
    <row r="1680" spans="40:47">
      <c r="AN1680" s="62">
        <v>47</v>
      </c>
      <c r="AO1680" s="62">
        <v>2</v>
      </c>
      <c r="AP1680" s="62">
        <v>7</v>
      </c>
      <c r="AQ1680" s="64">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62">
        <f ca="1">COUNTIF(INDIRECT("H"&amp;(ROW()+12*(($AN1680-1)*3+$AO1680)-ROW())/12+5):INDIRECT("S"&amp;(ROW()+12*(($AN1680-1)*3+$AO1680)-ROW())/12+5),AQ1680)</f>
        <v>0</v>
      </c>
      <c r="AS1680" s="64">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62">
        <f ca="1">COUNTIF(INDIRECT("U"&amp;(ROW()+12*(($AN1680-1)*3+$AO1680)-ROW())/12+5):INDIRECT("AF"&amp;(ROW()+12*(($AN1680-1)*3+$AO1680)-ROW())/12+5),AS1680)</f>
        <v>0</v>
      </c>
      <c r="AU1680" s="62">
        <f ca="1">IF(AND(AQ1680+AS1680&gt;0,AR1680+AT1680&gt;0),COUNTIF(AU$6:AU1679,"&gt;0")+1,0)</f>
        <v>0</v>
      </c>
    </row>
    <row r="1681" spans="40:47">
      <c r="AN1681" s="62">
        <v>47</v>
      </c>
      <c r="AO1681" s="62">
        <v>2</v>
      </c>
      <c r="AP1681" s="62">
        <v>8</v>
      </c>
      <c r="AQ1681" s="64">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62">
        <f ca="1">COUNTIF(INDIRECT("H"&amp;(ROW()+12*(($AN1681-1)*3+$AO1681)-ROW())/12+5):INDIRECT("S"&amp;(ROW()+12*(($AN1681-1)*3+$AO1681)-ROW())/12+5),AQ1681)</f>
        <v>0</v>
      </c>
      <c r="AS1681" s="64">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62">
        <f ca="1">COUNTIF(INDIRECT("U"&amp;(ROW()+12*(($AN1681-1)*3+$AO1681)-ROW())/12+5):INDIRECT("AF"&amp;(ROW()+12*(($AN1681-1)*3+$AO1681)-ROW())/12+5),AS1681)</f>
        <v>0</v>
      </c>
      <c r="AU1681" s="62">
        <f ca="1">IF(AND(AQ1681+AS1681&gt;0,AR1681+AT1681&gt;0),COUNTIF(AU$6:AU1680,"&gt;0")+1,0)</f>
        <v>0</v>
      </c>
    </row>
    <row r="1682" spans="40:47">
      <c r="AN1682" s="62">
        <v>47</v>
      </c>
      <c r="AO1682" s="62">
        <v>2</v>
      </c>
      <c r="AP1682" s="62">
        <v>9</v>
      </c>
      <c r="AQ1682" s="64">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62">
        <f ca="1">COUNTIF(INDIRECT("H"&amp;(ROW()+12*(($AN1682-1)*3+$AO1682)-ROW())/12+5):INDIRECT("S"&amp;(ROW()+12*(($AN1682-1)*3+$AO1682)-ROW())/12+5),AQ1682)</f>
        <v>0</v>
      </c>
      <c r="AS1682" s="64">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62">
        <f ca="1">COUNTIF(INDIRECT("U"&amp;(ROW()+12*(($AN1682-1)*3+$AO1682)-ROW())/12+5):INDIRECT("AF"&amp;(ROW()+12*(($AN1682-1)*3+$AO1682)-ROW())/12+5),AS1682)</f>
        <v>0</v>
      </c>
      <c r="AU1682" s="62">
        <f ca="1">IF(AND(AQ1682+AS1682&gt;0,AR1682+AT1682&gt;0),COUNTIF(AU$6:AU1681,"&gt;0")+1,0)</f>
        <v>0</v>
      </c>
    </row>
    <row r="1683" spans="40:47">
      <c r="AN1683" s="62">
        <v>47</v>
      </c>
      <c r="AO1683" s="62">
        <v>2</v>
      </c>
      <c r="AP1683" s="62">
        <v>10</v>
      </c>
      <c r="AQ1683" s="64">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62">
        <f ca="1">COUNTIF(INDIRECT("H"&amp;(ROW()+12*(($AN1683-1)*3+$AO1683)-ROW())/12+5):INDIRECT("S"&amp;(ROW()+12*(($AN1683-1)*3+$AO1683)-ROW())/12+5),AQ1683)</f>
        <v>0</v>
      </c>
      <c r="AS1683" s="64">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62">
        <f ca="1">COUNTIF(INDIRECT("U"&amp;(ROW()+12*(($AN1683-1)*3+$AO1683)-ROW())/12+5):INDIRECT("AF"&amp;(ROW()+12*(($AN1683-1)*3+$AO1683)-ROW())/12+5),AS1683)</f>
        <v>0</v>
      </c>
      <c r="AU1683" s="62">
        <f ca="1">IF(AND(AQ1683+AS1683&gt;0,AR1683+AT1683&gt;0),COUNTIF(AU$6:AU1682,"&gt;0")+1,0)</f>
        <v>0</v>
      </c>
    </row>
    <row r="1684" spans="40:47">
      <c r="AN1684" s="62">
        <v>47</v>
      </c>
      <c r="AO1684" s="62">
        <v>2</v>
      </c>
      <c r="AP1684" s="62">
        <v>11</v>
      </c>
      <c r="AQ1684" s="64">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62">
        <f ca="1">COUNTIF(INDIRECT("H"&amp;(ROW()+12*(($AN1684-1)*3+$AO1684)-ROW())/12+5):INDIRECT("S"&amp;(ROW()+12*(($AN1684-1)*3+$AO1684)-ROW())/12+5),AQ1684)</f>
        <v>0</v>
      </c>
      <c r="AS1684" s="64">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62">
        <f ca="1">COUNTIF(INDIRECT("U"&amp;(ROW()+12*(($AN1684-1)*3+$AO1684)-ROW())/12+5):INDIRECT("AF"&amp;(ROW()+12*(($AN1684-1)*3+$AO1684)-ROW())/12+5),AS1684)</f>
        <v>0</v>
      </c>
      <c r="AU1684" s="62">
        <f ca="1">IF(AND(AQ1684+AS1684&gt;0,AR1684+AT1684&gt;0),COUNTIF(AU$6:AU1683,"&gt;0")+1,0)</f>
        <v>0</v>
      </c>
    </row>
    <row r="1685" spans="40:47">
      <c r="AN1685" s="62">
        <v>47</v>
      </c>
      <c r="AO1685" s="62">
        <v>2</v>
      </c>
      <c r="AP1685" s="62">
        <v>12</v>
      </c>
      <c r="AQ1685" s="64">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62">
        <f ca="1">COUNTIF(INDIRECT("H"&amp;(ROW()+12*(($AN1685-1)*3+$AO1685)-ROW())/12+5):INDIRECT("S"&amp;(ROW()+12*(($AN1685-1)*3+$AO1685)-ROW())/12+5),AQ1685)</f>
        <v>0</v>
      </c>
      <c r="AS1685" s="64">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62">
        <f ca="1">COUNTIF(INDIRECT("U"&amp;(ROW()+12*(($AN1685-1)*3+$AO1685)-ROW())/12+5):INDIRECT("AF"&amp;(ROW()+12*(($AN1685-1)*3+$AO1685)-ROW())/12+5),AS1685)</f>
        <v>0</v>
      </c>
      <c r="AU1685" s="62">
        <f ca="1">IF(AND(AQ1685+AS1685&gt;0,AR1685+AT1685&gt;0),COUNTIF(AU$6:AU1684,"&gt;0")+1,0)</f>
        <v>0</v>
      </c>
    </row>
    <row r="1686" spans="40:47">
      <c r="AN1686" s="62">
        <v>47</v>
      </c>
      <c r="AO1686" s="62">
        <v>3</v>
      </c>
      <c r="AP1686" s="62">
        <v>1</v>
      </c>
      <c r="AQ1686" s="64">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62">
        <f ca="1">COUNTIF(INDIRECT("H"&amp;(ROW()+12*(($AN1686-1)*3+$AO1686)-ROW())/12+5):INDIRECT("S"&amp;(ROW()+12*(($AN1686-1)*3+$AO1686)-ROW())/12+5),AQ1686)</f>
        <v>0</v>
      </c>
      <c r="AS1686" s="64">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62">
        <f ca="1">COUNTIF(INDIRECT("U"&amp;(ROW()+12*(($AN1686-1)*3+$AO1686)-ROW())/12+5):INDIRECT("AF"&amp;(ROW()+12*(($AN1686-1)*3+$AO1686)-ROW())/12+5),AS1686)</f>
        <v>0</v>
      </c>
      <c r="AU1686" s="62">
        <f ca="1">IF(AND(AQ1686+AS1686&gt;0,AR1686+AT1686&gt;0),COUNTIF(AU$6:AU1685,"&gt;0")+1,0)</f>
        <v>0</v>
      </c>
    </row>
    <row r="1687" spans="40:47">
      <c r="AN1687" s="62">
        <v>47</v>
      </c>
      <c r="AO1687" s="62">
        <v>3</v>
      </c>
      <c r="AP1687" s="62">
        <v>2</v>
      </c>
      <c r="AQ1687" s="64">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62">
        <f ca="1">COUNTIF(INDIRECT("H"&amp;(ROW()+12*(($AN1687-1)*3+$AO1687)-ROW())/12+5):INDIRECT("S"&amp;(ROW()+12*(($AN1687-1)*3+$AO1687)-ROW())/12+5),AQ1687)</f>
        <v>0</v>
      </c>
      <c r="AS1687" s="64">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62">
        <f ca="1">COUNTIF(INDIRECT("U"&amp;(ROW()+12*(($AN1687-1)*3+$AO1687)-ROW())/12+5):INDIRECT("AF"&amp;(ROW()+12*(($AN1687-1)*3+$AO1687)-ROW())/12+5),AS1687)</f>
        <v>0</v>
      </c>
      <c r="AU1687" s="62">
        <f ca="1">IF(AND(AQ1687+AS1687&gt;0,AR1687+AT1687&gt;0),COUNTIF(AU$6:AU1686,"&gt;0")+1,0)</f>
        <v>0</v>
      </c>
    </row>
    <row r="1688" spans="40:47">
      <c r="AN1688" s="62">
        <v>47</v>
      </c>
      <c r="AO1688" s="62">
        <v>3</v>
      </c>
      <c r="AP1688" s="62">
        <v>3</v>
      </c>
      <c r="AQ1688" s="64">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62">
        <f ca="1">COUNTIF(INDIRECT("H"&amp;(ROW()+12*(($AN1688-1)*3+$AO1688)-ROW())/12+5):INDIRECT("S"&amp;(ROW()+12*(($AN1688-1)*3+$AO1688)-ROW())/12+5),AQ1688)</f>
        <v>0</v>
      </c>
      <c r="AS1688" s="64">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62">
        <f ca="1">COUNTIF(INDIRECT("U"&amp;(ROW()+12*(($AN1688-1)*3+$AO1688)-ROW())/12+5):INDIRECT("AF"&amp;(ROW()+12*(($AN1688-1)*3+$AO1688)-ROW())/12+5),AS1688)</f>
        <v>0</v>
      </c>
      <c r="AU1688" s="62">
        <f ca="1">IF(AND(AQ1688+AS1688&gt;0,AR1688+AT1688&gt;0),COUNTIF(AU$6:AU1687,"&gt;0")+1,0)</f>
        <v>0</v>
      </c>
    </row>
    <row r="1689" spans="40:47">
      <c r="AN1689" s="62">
        <v>47</v>
      </c>
      <c r="AO1689" s="62">
        <v>3</v>
      </c>
      <c r="AP1689" s="62">
        <v>4</v>
      </c>
      <c r="AQ1689" s="64">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62">
        <f ca="1">COUNTIF(INDIRECT("H"&amp;(ROW()+12*(($AN1689-1)*3+$AO1689)-ROW())/12+5):INDIRECT("S"&amp;(ROW()+12*(($AN1689-1)*3+$AO1689)-ROW())/12+5),AQ1689)</f>
        <v>0</v>
      </c>
      <c r="AS1689" s="64">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62">
        <f ca="1">COUNTIF(INDIRECT("U"&amp;(ROW()+12*(($AN1689-1)*3+$AO1689)-ROW())/12+5):INDIRECT("AF"&amp;(ROW()+12*(($AN1689-1)*3+$AO1689)-ROW())/12+5),AS1689)</f>
        <v>0</v>
      </c>
      <c r="AU1689" s="62">
        <f ca="1">IF(AND(AQ1689+AS1689&gt;0,AR1689+AT1689&gt;0),COUNTIF(AU$6:AU1688,"&gt;0")+1,0)</f>
        <v>0</v>
      </c>
    </row>
    <row r="1690" spans="40:47">
      <c r="AN1690" s="62">
        <v>47</v>
      </c>
      <c r="AO1690" s="62">
        <v>3</v>
      </c>
      <c r="AP1690" s="62">
        <v>5</v>
      </c>
      <c r="AQ1690" s="64">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62">
        <f ca="1">COUNTIF(INDIRECT("H"&amp;(ROW()+12*(($AN1690-1)*3+$AO1690)-ROW())/12+5):INDIRECT("S"&amp;(ROW()+12*(($AN1690-1)*3+$AO1690)-ROW())/12+5),AQ1690)</f>
        <v>0</v>
      </c>
      <c r="AS1690" s="64">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62">
        <f ca="1">COUNTIF(INDIRECT("U"&amp;(ROW()+12*(($AN1690-1)*3+$AO1690)-ROW())/12+5):INDIRECT("AF"&amp;(ROW()+12*(($AN1690-1)*3+$AO1690)-ROW())/12+5),AS1690)</f>
        <v>0</v>
      </c>
      <c r="AU1690" s="62">
        <f ca="1">IF(AND(AQ1690+AS1690&gt;0,AR1690+AT1690&gt;0),COUNTIF(AU$6:AU1689,"&gt;0")+1,0)</f>
        <v>0</v>
      </c>
    </row>
    <row r="1691" spans="40:47">
      <c r="AN1691" s="62">
        <v>47</v>
      </c>
      <c r="AO1691" s="62">
        <v>3</v>
      </c>
      <c r="AP1691" s="62">
        <v>6</v>
      </c>
      <c r="AQ1691" s="64">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62">
        <f ca="1">COUNTIF(INDIRECT("H"&amp;(ROW()+12*(($AN1691-1)*3+$AO1691)-ROW())/12+5):INDIRECT("S"&amp;(ROW()+12*(($AN1691-1)*3+$AO1691)-ROW())/12+5),AQ1691)</f>
        <v>0</v>
      </c>
      <c r="AS1691" s="64">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62">
        <f ca="1">COUNTIF(INDIRECT("U"&amp;(ROW()+12*(($AN1691-1)*3+$AO1691)-ROW())/12+5):INDIRECT("AF"&amp;(ROW()+12*(($AN1691-1)*3+$AO1691)-ROW())/12+5),AS1691)</f>
        <v>0</v>
      </c>
      <c r="AU1691" s="62">
        <f ca="1">IF(AND(AQ1691+AS1691&gt;0,AR1691+AT1691&gt;0),COUNTIF(AU$6:AU1690,"&gt;0")+1,0)</f>
        <v>0</v>
      </c>
    </row>
    <row r="1692" spans="40:47">
      <c r="AN1692" s="62">
        <v>47</v>
      </c>
      <c r="AO1692" s="62">
        <v>3</v>
      </c>
      <c r="AP1692" s="62">
        <v>7</v>
      </c>
      <c r="AQ1692" s="64">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62">
        <f ca="1">COUNTIF(INDIRECT("H"&amp;(ROW()+12*(($AN1692-1)*3+$AO1692)-ROW())/12+5):INDIRECT("S"&amp;(ROW()+12*(($AN1692-1)*3+$AO1692)-ROW())/12+5),AQ1692)</f>
        <v>0</v>
      </c>
      <c r="AS1692" s="64">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62">
        <f ca="1">COUNTIF(INDIRECT("U"&amp;(ROW()+12*(($AN1692-1)*3+$AO1692)-ROW())/12+5):INDIRECT("AF"&amp;(ROW()+12*(($AN1692-1)*3+$AO1692)-ROW())/12+5),AS1692)</f>
        <v>0</v>
      </c>
      <c r="AU1692" s="62">
        <f ca="1">IF(AND(AQ1692+AS1692&gt;0,AR1692+AT1692&gt;0),COUNTIF(AU$6:AU1691,"&gt;0")+1,0)</f>
        <v>0</v>
      </c>
    </row>
    <row r="1693" spans="40:47">
      <c r="AN1693" s="62">
        <v>47</v>
      </c>
      <c r="AO1693" s="62">
        <v>3</v>
      </c>
      <c r="AP1693" s="62">
        <v>8</v>
      </c>
      <c r="AQ1693" s="64">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62">
        <f ca="1">COUNTIF(INDIRECT("H"&amp;(ROW()+12*(($AN1693-1)*3+$AO1693)-ROW())/12+5):INDIRECT("S"&amp;(ROW()+12*(($AN1693-1)*3+$AO1693)-ROW())/12+5),AQ1693)</f>
        <v>0</v>
      </c>
      <c r="AS1693" s="64">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62">
        <f ca="1">COUNTIF(INDIRECT("U"&amp;(ROW()+12*(($AN1693-1)*3+$AO1693)-ROW())/12+5):INDIRECT("AF"&amp;(ROW()+12*(($AN1693-1)*3+$AO1693)-ROW())/12+5),AS1693)</f>
        <v>0</v>
      </c>
      <c r="AU1693" s="62">
        <f ca="1">IF(AND(AQ1693+AS1693&gt;0,AR1693+AT1693&gt;0),COUNTIF(AU$6:AU1692,"&gt;0")+1,0)</f>
        <v>0</v>
      </c>
    </row>
    <row r="1694" spans="40:47">
      <c r="AN1694" s="62">
        <v>47</v>
      </c>
      <c r="AO1694" s="62">
        <v>3</v>
      </c>
      <c r="AP1694" s="62">
        <v>9</v>
      </c>
      <c r="AQ1694" s="64">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62">
        <f ca="1">COUNTIF(INDIRECT("H"&amp;(ROW()+12*(($AN1694-1)*3+$AO1694)-ROW())/12+5):INDIRECT("S"&amp;(ROW()+12*(($AN1694-1)*3+$AO1694)-ROW())/12+5),AQ1694)</f>
        <v>0</v>
      </c>
      <c r="AS1694" s="64">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62">
        <f ca="1">COUNTIF(INDIRECT("U"&amp;(ROW()+12*(($AN1694-1)*3+$AO1694)-ROW())/12+5):INDIRECT("AF"&amp;(ROW()+12*(($AN1694-1)*3+$AO1694)-ROW())/12+5),AS1694)</f>
        <v>0</v>
      </c>
      <c r="AU1694" s="62">
        <f ca="1">IF(AND(AQ1694+AS1694&gt;0,AR1694+AT1694&gt;0),COUNTIF(AU$6:AU1693,"&gt;0")+1,0)</f>
        <v>0</v>
      </c>
    </row>
    <row r="1695" spans="40:47">
      <c r="AN1695" s="62">
        <v>47</v>
      </c>
      <c r="AO1695" s="62">
        <v>3</v>
      </c>
      <c r="AP1695" s="62">
        <v>10</v>
      </c>
      <c r="AQ1695" s="64">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62">
        <f ca="1">COUNTIF(INDIRECT("H"&amp;(ROW()+12*(($AN1695-1)*3+$AO1695)-ROW())/12+5):INDIRECT("S"&amp;(ROW()+12*(($AN1695-1)*3+$AO1695)-ROW())/12+5),AQ1695)</f>
        <v>0</v>
      </c>
      <c r="AS1695" s="64">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62">
        <f ca="1">COUNTIF(INDIRECT("U"&amp;(ROW()+12*(($AN1695-1)*3+$AO1695)-ROW())/12+5):INDIRECT("AF"&amp;(ROW()+12*(($AN1695-1)*3+$AO1695)-ROW())/12+5),AS1695)</f>
        <v>0</v>
      </c>
      <c r="AU1695" s="62">
        <f ca="1">IF(AND(AQ1695+AS1695&gt;0,AR1695+AT1695&gt;0),COUNTIF(AU$6:AU1694,"&gt;0")+1,0)</f>
        <v>0</v>
      </c>
    </row>
    <row r="1696" spans="40:47">
      <c r="AN1696" s="62">
        <v>47</v>
      </c>
      <c r="AO1696" s="62">
        <v>3</v>
      </c>
      <c r="AP1696" s="62">
        <v>11</v>
      </c>
      <c r="AQ1696" s="64">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62">
        <f ca="1">COUNTIF(INDIRECT("H"&amp;(ROW()+12*(($AN1696-1)*3+$AO1696)-ROW())/12+5):INDIRECT("S"&amp;(ROW()+12*(($AN1696-1)*3+$AO1696)-ROW())/12+5),AQ1696)</f>
        <v>0</v>
      </c>
      <c r="AS1696" s="64">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62">
        <f ca="1">COUNTIF(INDIRECT("U"&amp;(ROW()+12*(($AN1696-1)*3+$AO1696)-ROW())/12+5):INDIRECT("AF"&amp;(ROW()+12*(($AN1696-1)*3+$AO1696)-ROW())/12+5),AS1696)</f>
        <v>0</v>
      </c>
      <c r="AU1696" s="62">
        <f ca="1">IF(AND(AQ1696+AS1696&gt;0,AR1696+AT1696&gt;0),COUNTIF(AU$6:AU1695,"&gt;0")+1,0)</f>
        <v>0</v>
      </c>
    </row>
    <row r="1697" spans="40:47">
      <c r="AN1697" s="62">
        <v>47</v>
      </c>
      <c r="AO1697" s="62">
        <v>3</v>
      </c>
      <c r="AP1697" s="62">
        <v>12</v>
      </c>
      <c r="AQ1697" s="64">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62">
        <f ca="1">COUNTIF(INDIRECT("H"&amp;(ROW()+12*(($AN1697-1)*3+$AO1697)-ROW())/12+5):INDIRECT("S"&amp;(ROW()+12*(($AN1697-1)*3+$AO1697)-ROW())/12+5),AQ1697)</f>
        <v>0</v>
      </c>
      <c r="AS1697" s="64">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62">
        <f ca="1">COUNTIF(INDIRECT("U"&amp;(ROW()+12*(($AN1697-1)*3+$AO1697)-ROW())/12+5):INDIRECT("AF"&amp;(ROW()+12*(($AN1697-1)*3+$AO1697)-ROW())/12+5),AS1697)</f>
        <v>0</v>
      </c>
      <c r="AU1697" s="62">
        <f ca="1">IF(AND(AQ1697+AS1697&gt;0,AR1697+AT1697&gt;0),COUNTIF(AU$6:AU1696,"&gt;0")+1,0)</f>
        <v>0</v>
      </c>
    </row>
    <row r="1698" spans="40:47">
      <c r="AN1698" s="62">
        <v>48</v>
      </c>
      <c r="AO1698" s="62">
        <v>1</v>
      </c>
      <c r="AP1698" s="62">
        <v>1</v>
      </c>
      <c r="AQ1698" s="64">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62">
        <f ca="1">COUNTIF(INDIRECT("H"&amp;(ROW()+12*(($AN1698-1)*3+$AO1698)-ROW())/12+5):INDIRECT("S"&amp;(ROW()+12*(($AN1698-1)*3+$AO1698)-ROW())/12+5),AQ1698)</f>
        <v>0</v>
      </c>
      <c r="AS1698" s="64">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62">
        <f ca="1">COUNTIF(INDIRECT("U"&amp;(ROW()+12*(($AN1698-1)*3+$AO1698)-ROW())/12+5):INDIRECT("AF"&amp;(ROW()+12*(($AN1698-1)*3+$AO1698)-ROW())/12+5),AS1698)</f>
        <v>0</v>
      </c>
      <c r="AU1698" s="62">
        <f ca="1">IF(AND(AQ1698+AS1698&gt;0,AR1698+AT1698&gt;0),COUNTIF(AU$6:AU1697,"&gt;0")+1,0)</f>
        <v>0</v>
      </c>
    </row>
    <row r="1699" spans="40:47">
      <c r="AN1699" s="62">
        <v>48</v>
      </c>
      <c r="AO1699" s="62">
        <v>1</v>
      </c>
      <c r="AP1699" s="62">
        <v>2</v>
      </c>
      <c r="AQ1699" s="64">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62">
        <f ca="1">COUNTIF(INDIRECT("H"&amp;(ROW()+12*(($AN1699-1)*3+$AO1699)-ROW())/12+5):INDIRECT("S"&amp;(ROW()+12*(($AN1699-1)*3+$AO1699)-ROW())/12+5),AQ1699)</f>
        <v>0</v>
      </c>
      <c r="AS1699" s="64">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62">
        <f ca="1">COUNTIF(INDIRECT("U"&amp;(ROW()+12*(($AN1699-1)*3+$AO1699)-ROW())/12+5):INDIRECT("AF"&amp;(ROW()+12*(($AN1699-1)*3+$AO1699)-ROW())/12+5),AS1699)</f>
        <v>0</v>
      </c>
      <c r="AU1699" s="62">
        <f ca="1">IF(AND(AQ1699+AS1699&gt;0,AR1699+AT1699&gt;0),COUNTIF(AU$6:AU1698,"&gt;0")+1,0)</f>
        <v>0</v>
      </c>
    </row>
    <row r="1700" spans="40:47">
      <c r="AN1700" s="62">
        <v>48</v>
      </c>
      <c r="AO1700" s="62">
        <v>1</v>
      </c>
      <c r="AP1700" s="62">
        <v>3</v>
      </c>
      <c r="AQ1700" s="64">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62">
        <f ca="1">COUNTIF(INDIRECT("H"&amp;(ROW()+12*(($AN1700-1)*3+$AO1700)-ROW())/12+5):INDIRECT("S"&amp;(ROW()+12*(($AN1700-1)*3+$AO1700)-ROW())/12+5),AQ1700)</f>
        <v>0</v>
      </c>
      <c r="AS1700" s="64">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62">
        <f ca="1">COUNTIF(INDIRECT("U"&amp;(ROW()+12*(($AN1700-1)*3+$AO1700)-ROW())/12+5):INDIRECT("AF"&amp;(ROW()+12*(($AN1700-1)*3+$AO1700)-ROW())/12+5),AS1700)</f>
        <v>0</v>
      </c>
      <c r="AU1700" s="62">
        <f ca="1">IF(AND(AQ1700+AS1700&gt;0,AR1700+AT1700&gt;0),COUNTIF(AU$6:AU1699,"&gt;0")+1,0)</f>
        <v>0</v>
      </c>
    </row>
    <row r="1701" spans="40:47">
      <c r="AN1701" s="62">
        <v>48</v>
      </c>
      <c r="AO1701" s="62">
        <v>1</v>
      </c>
      <c r="AP1701" s="62">
        <v>4</v>
      </c>
      <c r="AQ1701" s="64">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62">
        <f ca="1">COUNTIF(INDIRECT("H"&amp;(ROW()+12*(($AN1701-1)*3+$AO1701)-ROW())/12+5):INDIRECT("S"&amp;(ROW()+12*(($AN1701-1)*3+$AO1701)-ROW())/12+5),AQ1701)</f>
        <v>0</v>
      </c>
      <c r="AS1701" s="64">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62">
        <f ca="1">COUNTIF(INDIRECT("U"&amp;(ROW()+12*(($AN1701-1)*3+$AO1701)-ROW())/12+5):INDIRECT("AF"&amp;(ROW()+12*(($AN1701-1)*3+$AO1701)-ROW())/12+5),AS1701)</f>
        <v>0</v>
      </c>
      <c r="AU1701" s="62">
        <f ca="1">IF(AND(AQ1701+AS1701&gt;0,AR1701+AT1701&gt;0),COUNTIF(AU$6:AU1700,"&gt;0")+1,0)</f>
        <v>0</v>
      </c>
    </row>
    <row r="1702" spans="40:47">
      <c r="AN1702" s="62">
        <v>48</v>
      </c>
      <c r="AO1702" s="62">
        <v>1</v>
      </c>
      <c r="AP1702" s="62">
        <v>5</v>
      </c>
      <c r="AQ1702" s="64">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62">
        <f ca="1">COUNTIF(INDIRECT("H"&amp;(ROW()+12*(($AN1702-1)*3+$AO1702)-ROW())/12+5):INDIRECT("S"&amp;(ROW()+12*(($AN1702-1)*3+$AO1702)-ROW())/12+5),AQ1702)</f>
        <v>0</v>
      </c>
      <c r="AS1702" s="64">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62">
        <f ca="1">COUNTIF(INDIRECT("U"&amp;(ROW()+12*(($AN1702-1)*3+$AO1702)-ROW())/12+5):INDIRECT("AF"&amp;(ROW()+12*(($AN1702-1)*3+$AO1702)-ROW())/12+5),AS1702)</f>
        <v>0</v>
      </c>
      <c r="AU1702" s="62">
        <f ca="1">IF(AND(AQ1702+AS1702&gt;0,AR1702+AT1702&gt;0),COUNTIF(AU$6:AU1701,"&gt;0")+1,0)</f>
        <v>0</v>
      </c>
    </row>
    <row r="1703" spans="40:47">
      <c r="AN1703" s="62">
        <v>48</v>
      </c>
      <c r="AO1703" s="62">
        <v>1</v>
      </c>
      <c r="AP1703" s="62">
        <v>6</v>
      </c>
      <c r="AQ1703" s="64">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62">
        <f ca="1">COUNTIF(INDIRECT("H"&amp;(ROW()+12*(($AN1703-1)*3+$AO1703)-ROW())/12+5):INDIRECT("S"&amp;(ROW()+12*(($AN1703-1)*3+$AO1703)-ROW())/12+5),AQ1703)</f>
        <v>0</v>
      </c>
      <c r="AS1703" s="64">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62">
        <f ca="1">COUNTIF(INDIRECT("U"&amp;(ROW()+12*(($AN1703-1)*3+$AO1703)-ROW())/12+5):INDIRECT("AF"&amp;(ROW()+12*(($AN1703-1)*3+$AO1703)-ROW())/12+5),AS1703)</f>
        <v>0</v>
      </c>
      <c r="AU1703" s="62">
        <f ca="1">IF(AND(AQ1703+AS1703&gt;0,AR1703+AT1703&gt;0),COUNTIF(AU$6:AU1702,"&gt;0")+1,0)</f>
        <v>0</v>
      </c>
    </row>
    <row r="1704" spans="40:47">
      <c r="AN1704" s="62">
        <v>48</v>
      </c>
      <c r="AO1704" s="62">
        <v>1</v>
      </c>
      <c r="AP1704" s="62">
        <v>7</v>
      </c>
      <c r="AQ1704" s="64">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62">
        <f ca="1">COUNTIF(INDIRECT("H"&amp;(ROW()+12*(($AN1704-1)*3+$AO1704)-ROW())/12+5):INDIRECT("S"&amp;(ROW()+12*(($AN1704-1)*3+$AO1704)-ROW())/12+5),AQ1704)</f>
        <v>0</v>
      </c>
      <c r="AS1704" s="64">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62">
        <f ca="1">COUNTIF(INDIRECT("U"&amp;(ROW()+12*(($AN1704-1)*3+$AO1704)-ROW())/12+5):INDIRECT("AF"&amp;(ROW()+12*(($AN1704-1)*3+$AO1704)-ROW())/12+5),AS1704)</f>
        <v>0</v>
      </c>
      <c r="AU1704" s="62">
        <f ca="1">IF(AND(AQ1704+AS1704&gt;0,AR1704+AT1704&gt;0),COUNTIF(AU$6:AU1703,"&gt;0")+1,0)</f>
        <v>0</v>
      </c>
    </row>
    <row r="1705" spans="40:47">
      <c r="AN1705" s="62">
        <v>48</v>
      </c>
      <c r="AO1705" s="62">
        <v>1</v>
      </c>
      <c r="AP1705" s="62">
        <v>8</v>
      </c>
      <c r="AQ1705" s="64">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62">
        <f ca="1">COUNTIF(INDIRECT("H"&amp;(ROW()+12*(($AN1705-1)*3+$AO1705)-ROW())/12+5):INDIRECT("S"&amp;(ROW()+12*(($AN1705-1)*3+$AO1705)-ROW())/12+5),AQ1705)</f>
        <v>0</v>
      </c>
      <c r="AS1705" s="64">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62">
        <f ca="1">COUNTIF(INDIRECT("U"&amp;(ROW()+12*(($AN1705-1)*3+$AO1705)-ROW())/12+5):INDIRECT("AF"&amp;(ROW()+12*(($AN1705-1)*3+$AO1705)-ROW())/12+5),AS1705)</f>
        <v>0</v>
      </c>
      <c r="AU1705" s="62">
        <f ca="1">IF(AND(AQ1705+AS1705&gt;0,AR1705+AT1705&gt;0),COUNTIF(AU$6:AU1704,"&gt;0")+1,0)</f>
        <v>0</v>
      </c>
    </row>
    <row r="1706" spans="40:47">
      <c r="AN1706" s="62">
        <v>48</v>
      </c>
      <c r="AO1706" s="62">
        <v>1</v>
      </c>
      <c r="AP1706" s="62">
        <v>9</v>
      </c>
      <c r="AQ1706" s="64">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62">
        <f ca="1">COUNTIF(INDIRECT("H"&amp;(ROW()+12*(($AN1706-1)*3+$AO1706)-ROW())/12+5):INDIRECT("S"&amp;(ROW()+12*(($AN1706-1)*3+$AO1706)-ROW())/12+5),AQ1706)</f>
        <v>0</v>
      </c>
      <c r="AS1706" s="64">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62">
        <f ca="1">COUNTIF(INDIRECT("U"&amp;(ROW()+12*(($AN1706-1)*3+$AO1706)-ROW())/12+5):INDIRECT("AF"&amp;(ROW()+12*(($AN1706-1)*3+$AO1706)-ROW())/12+5),AS1706)</f>
        <v>0</v>
      </c>
      <c r="AU1706" s="62">
        <f ca="1">IF(AND(AQ1706+AS1706&gt;0,AR1706+AT1706&gt;0),COUNTIF(AU$6:AU1705,"&gt;0")+1,0)</f>
        <v>0</v>
      </c>
    </row>
    <row r="1707" spans="40:47">
      <c r="AN1707" s="62">
        <v>48</v>
      </c>
      <c r="AO1707" s="62">
        <v>1</v>
      </c>
      <c r="AP1707" s="62">
        <v>10</v>
      </c>
      <c r="AQ1707" s="64">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62">
        <f ca="1">COUNTIF(INDIRECT("H"&amp;(ROW()+12*(($AN1707-1)*3+$AO1707)-ROW())/12+5):INDIRECT("S"&amp;(ROW()+12*(($AN1707-1)*3+$AO1707)-ROW())/12+5),AQ1707)</f>
        <v>0</v>
      </c>
      <c r="AS1707" s="64">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62">
        <f ca="1">COUNTIF(INDIRECT("U"&amp;(ROW()+12*(($AN1707-1)*3+$AO1707)-ROW())/12+5):INDIRECT("AF"&amp;(ROW()+12*(($AN1707-1)*3+$AO1707)-ROW())/12+5),AS1707)</f>
        <v>0</v>
      </c>
      <c r="AU1707" s="62">
        <f ca="1">IF(AND(AQ1707+AS1707&gt;0,AR1707+AT1707&gt;0),COUNTIF(AU$6:AU1706,"&gt;0")+1,0)</f>
        <v>0</v>
      </c>
    </row>
    <row r="1708" spans="40:47">
      <c r="AN1708" s="62">
        <v>48</v>
      </c>
      <c r="AO1708" s="62">
        <v>1</v>
      </c>
      <c r="AP1708" s="62">
        <v>11</v>
      </c>
      <c r="AQ1708" s="64">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62">
        <f ca="1">COUNTIF(INDIRECT("H"&amp;(ROW()+12*(($AN1708-1)*3+$AO1708)-ROW())/12+5):INDIRECT("S"&amp;(ROW()+12*(($AN1708-1)*3+$AO1708)-ROW())/12+5),AQ1708)</f>
        <v>0</v>
      </c>
      <c r="AS1708" s="64">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62">
        <f ca="1">COUNTIF(INDIRECT("U"&amp;(ROW()+12*(($AN1708-1)*3+$AO1708)-ROW())/12+5):INDIRECT("AF"&amp;(ROW()+12*(($AN1708-1)*3+$AO1708)-ROW())/12+5),AS1708)</f>
        <v>0</v>
      </c>
      <c r="AU1708" s="62">
        <f ca="1">IF(AND(AQ1708+AS1708&gt;0,AR1708+AT1708&gt;0),COUNTIF(AU$6:AU1707,"&gt;0")+1,0)</f>
        <v>0</v>
      </c>
    </row>
    <row r="1709" spans="40:47">
      <c r="AN1709" s="62">
        <v>48</v>
      </c>
      <c r="AO1709" s="62">
        <v>1</v>
      </c>
      <c r="AP1709" s="62">
        <v>12</v>
      </c>
      <c r="AQ1709" s="64">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62">
        <f ca="1">COUNTIF(INDIRECT("H"&amp;(ROW()+12*(($AN1709-1)*3+$AO1709)-ROW())/12+5):INDIRECT("S"&amp;(ROW()+12*(($AN1709-1)*3+$AO1709)-ROW())/12+5),AQ1709)</f>
        <v>0</v>
      </c>
      <c r="AS1709" s="64">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62">
        <f ca="1">COUNTIF(INDIRECT("U"&amp;(ROW()+12*(($AN1709-1)*3+$AO1709)-ROW())/12+5):INDIRECT("AF"&amp;(ROW()+12*(($AN1709-1)*3+$AO1709)-ROW())/12+5),AS1709)</f>
        <v>0</v>
      </c>
      <c r="AU1709" s="62">
        <f ca="1">IF(AND(AQ1709+AS1709&gt;0,AR1709+AT1709&gt;0),COUNTIF(AU$6:AU1708,"&gt;0")+1,0)</f>
        <v>0</v>
      </c>
    </row>
    <row r="1710" spans="40:47">
      <c r="AN1710" s="62">
        <v>48</v>
      </c>
      <c r="AO1710" s="62">
        <v>2</v>
      </c>
      <c r="AP1710" s="62">
        <v>1</v>
      </c>
      <c r="AQ1710" s="64">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62">
        <f ca="1">COUNTIF(INDIRECT("H"&amp;(ROW()+12*(($AN1710-1)*3+$AO1710)-ROW())/12+5):INDIRECT("S"&amp;(ROW()+12*(($AN1710-1)*3+$AO1710)-ROW())/12+5),AQ1710)</f>
        <v>0</v>
      </c>
      <c r="AS1710" s="64">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62">
        <f ca="1">COUNTIF(INDIRECT("U"&amp;(ROW()+12*(($AN1710-1)*3+$AO1710)-ROW())/12+5):INDIRECT("AF"&amp;(ROW()+12*(($AN1710-1)*3+$AO1710)-ROW())/12+5),AS1710)</f>
        <v>0</v>
      </c>
      <c r="AU1710" s="62">
        <f ca="1">IF(AND(AQ1710+AS1710&gt;0,AR1710+AT1710&gt;0),COUNTIF(AU$6:AU1709,"&gt;0")+1,0)</f>
        <v>0</v>
      </c>
    </row>
    <row r="1711" spans="40:47">
      <c r="AN1711" s="62">
        <v>48</v>
      </c>
      <c r="AO1711" s="62">
        <v>2</v>
      </c>
      <c r="AP1711" s="62">
        <v>2</v>
      </c>
      <c r="AQ1711" s="64">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62">
        <f ca="1">COUNTIF(INDIRECT("H"&amp;(ROW()+12*(($AN1711-1)*3+$AO1711)-ROW())/12+5):INDIRECT("S"&amp;(ROW()+12*(($AN1711-1)*3+$AO1711)-ROW())/12+5),AQ1711)</f>
        <v>0</v>
      </c>
      <c r="AS1711" s="64">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62">
        <f ca="1">COUNTIF(INDIRECT("U"&amp;(ROW()+12*(($AN1711-1)*3+$AO1711)-ROW())/12+5):INDIRECT("AF"&amp;(ROW()+12*(($AN1711-1)*3+$AO1711)-ROW())/12+5),AS1711)</f>
        <v>0</v>
      </c>
      <c r="AU1711" s="62">
        <f ca="1">IF(AND(AQ1711+AS1711&gt;0,AR1711+AT1711&gt;0),COUNTIF(AU$6:AU1710,"&gt;0")+1,0)</f>
        <v>0</v>
      </c>
    </row>
    <row r="1712" spans="40:47">
      <c r="AN1712" s="62">
        <v>48</v>
      </c>
      <c r="AO1712" s="62">
        <v>2</v>
      </c>
      <c r="AP1712" s="62">
        <v>3</v>
      </c>
      <c r="AQ1712" s="64">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62">
        <f ca="1">COUNTIF(INDIRECT("H"&amp;(ROW()+12*(($AN1712-1)*3+$AO1712)-ROW())/12+5):INDIRECT("S"&amp;(ROW()+12*(($AN1712-1)*3+$AO1712)-ROW())/12+5),AQ1712)</f>
        <v>0</v>
      </c>
      <c r="AS1712" s="64">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62">
        <f ca="1">COUNTIF(INDIRECT("U"&amp;(ROW()+12*(($AN1712-1)*3+$AO1712)-ROW())/12+5):INDIRECT("AF"&amp;(ROW()+12*(($AN1712-1)*3+$AO1712)-ROW())/12+5),AS1712)</f>
        <v>0</v>
      </c>
      <c r="AU1712" s="62">
        <f ca="1">IF(AND(AQ1712+AS1712&gt;0,AR1712+AT1712&gt;0),COUNTIF(AU$6:AU1711,"&gt;0")+1,0)</f>
        <v>0</v>
      </c>
    </row>
    <row r="1713" spans="40:47">
      <c r="AN1713" s="62">
        <v>48</v>
      </c>
      <c r="AO1713" s="62">
        <v>2</v>
      </c>
      <c r="AP1713" s="62">
        <v>4</v>
      </c>
      <c r="AQ1713" s="64">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62">
        <f ca="1">COUNTIF(INDIRECT("H"&amp;(ROW()+12*(($AN1713-1)*3+$AO1713)-ROW())/12+5):INDIRECT("S"&amp;(ROW()+12*(($AN1713-1)*3+$AO1713)-ROW())/12+5),AQ1713)</f>
        <v>0</v>
      </c>
      <c r="AS1713" s="64">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62">
        <f ca="1">COUNTIF(INDIRECT("U"&amp;(ROW()+12*(($AN1713-1)*3+$AO1713)-ROW())/12+5):INDIRECT("AF"&amp;(ROW()+12*(($AN1713-1)*3+$AO1713)-ROW())/12+5),AS1713)</f>
        <v>0</v>
      </c>
      <c r="AU1713" s="62">
        <f ca="1">IF(AND(AQ1713+AS1713&gt;0,AR1713+AT1713&gt;0),COUNTIF(AU$6:AU1712,"&gt;0")+1,0)</f>
        <v>0</v>
      </c>
    </row>
    <row r="1714" spans="40:47">
      <c r="AN1714" s="62">
        <v>48</v>
      </c>
      <c r="AO1714" s="62">
        <v>2</v>
      </c>
      <c r="AP1714" s="62">
        <v>5</v>
      </c>
      <c r="AQ1714" s="64">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62">
        <f ca="1">COUNTIF(INDIRECT("H"&amp;(ROW()+12*(($AN1714-1)*3+$AO1714)-ROW())/12+5):INDIRECT("S"&amp;(ROW()+12*(($AN1714-1)*3+$AO1714)-ROW())/12+5),AQ1714)</f>
        <v>0</v>
      </c>
      <c r="AS1714" s="64">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62">
        <f ca="1">COUNTIF(INDIRECT("U"&amp;(ROW()+12*(($AN1714-1)*3+$AO1714)-ROW())/12+5):INDIRECT("AF"&amp;(ROW()+12*(($AN1714-1)*3+$AO1714)-ROW())/12+5),AS1714)</f>
        <v>0</v>
      </c>
      <c r="AU1714" s="62">
        <f ca="1">IF(AND(AQ1714+AS1714&gt;0,AR1714+AT1714&gt;0),COUNTIF(AU$6:AU1713,"&gt;0")+1,0)</f>
        <v>0</v>
      </c>
    </row>
    <row r="1715" spans="40:47">
      <c r="AN1715" s="62">
        <v>48</v>
      </c>
      <c r="AO1715" s="62">
        <v>2</v>
      </c>
      <c r="AP1715" s="62">
        <v>6</v>
      </c>
      <c r="AQ1715" s="64">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62">
        <f ca="1">COUNTIF(INDIRECT("H"&amp;(ROW()+12*(($AN1715-1)*3+$AO1715)-ROW())/12+5):INDIRECT("S"&amp;(ROW()+12*(($AN1715-1)*3+$AO1715)-ROW())/12+5),AQ1715)</f>
        <v>0</v>
      </c>
      <c r="AS1715" s="64">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62">
        <f ca="1">COUNTIF(INDIRECT("U"&amp;(ROW()+12*(($AN1715-1)*3+$AO1715)-ROW())/12+5):INDIRECT("AF"&amp;(ROW()+12*(($AN1715-1)*3+$AO1715)-ROW())/12+5),AS1715)</f>
        <v>0</v>
      </c>
      <c r="AU1715" s="62">
        <f ca="1">IF(AND(AQ1715+AS1715&gt;0,AR1715+AT1715&gt;0),COUNTIF(AU$6:AU1714,"&gt;0")+1,0)</f>
        <v>0</v>
      </c>
    </row>
    <row r="1716" spans="40:47">
      <c r="AN1716" s="62">
        <v>48</v>
      </c>
      <c r="AO1716" s="62">
        <v>2</v>
      </c>
      <c r="AP1716" s="62">
        <v>7</v>
      </c>
      <c r="AQ1716" s="64">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62">
        <f ca="1">COUNTIF(INDIRECT("H"&amp;(ROW()+12*(($AN1716-1)*3+$AO1716)-ROW())/12+5):INDIRECT("S"&amp;(ROW()+12*(($AN1716-1)*3+$AO1716)-ROW())/12+5),AQ1716)</f>
        <v>0</v>
      </c>
      <c r="AS1716" s="64">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62">
        <f ca="1">COUNTIF(INDIRECT("U"&amp;(ROW()+12*(($AN1716-1)*3+$AO1716)-ROW())/12+5):INDIRECT("AF"&amp;(ROW()+12*(($AN1716-1)*3+$AO1716)-ROW())/12+5),AS1716)</f>
        <v>0</v>
      </c>
      <c r="AU1716" s="62">
        <f ca="1">IF(AND(AQ1716+AS1716&gt;0,AR1716+AT1716&gt;0),COUNTIF(AU$6:AU1715,"&gt;0")+1,0)</f>
        <v>0</v>
      </c>
    </row>
    <row r="1717" spans="40:47">
      <c r="AN1717" s="62">
        <v>48</v>
      </c>
      <c r="AO1717" s="62">
        <v>2</v>
      </c>
      <c r="AP1717" s="62">
        <v>8</v>
      </c>
      <c r="AQ1717" s="64">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62">
        <f ca="1">COUNTIF(INDIRECT("H"&amp;(ROW()+12*(($AN1717-1)*3+$AO1717)-ROW())/12+5):INDIRECT("S"&amp;(ROW()+12*(($AN1717-1)*3+$AO1717)-ROW())/12+5),AQ1717)</f>
        <v>0</v>
      </c>
      <c r="AS1717" s="64">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62">
        <f ca="1">COUNTIF(INDIRECT("U"&amp;(ROW()+12*(($AN1717-1)*3+$AO1717)-ROW())/12+5):INDIRECT("AF"&amp;(ROW()+12*(($AN1717-1)*3+$AO1717)-ROW())/12+5),AS1717)</f>
        <v>0</v>
      </c>
      <c r="AU1717" s="62">
        <f ca="1">IF(AND(AQ1717+AS1717&gt;0,AR1717+AT1717&gt;0),COUNTIF(AU$6:AU1716,"&gt;0")+1,0)</f>
        <v>0</v>
      </c>
    </row>
    <row r="1718" spans="40:47">
      <c r="AN1718" s="62">
        <v>48</v>
      </c>
      <c r="AO1718" s="62">
        <v>2</v>
      </c>
      <c r="AP1718" s="62">
        <v>9</v>
      </c>
      <c r="AQ1718" s="64">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62">
        <f ca="1">COUNTIF(INDIRECT("H"&amp;(ROW()+12*(($AN1718-1)*3+$AO1718)-ROW())/12+5):INDIRECT("S"&amp;(ROW()+12*(($AN1718-1)*3+$AO1718)-ROW())/12+5),AQ1718)</f>
        <v>0</v>
      </c>
      <c r="AS1718" s="64">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62">
        <f ca="1">COUNTIF(INDIRECT("U"&amp;(ROW()+12*(($AN1718-1)*3+$AO1718)-ROW())/12+5):INDIRECT("AF"&amp;(ROW()+12*(($AN1718-1)*3+$AO1718)-ROW())/12+5),AS1718)</f>
        <v>0</v>
      </c>
      <c r="AU1718" s="62">
        <f ca="1">IF(AND(AQ1718+AS1718&gt;0,AR1718+AT1718&gt;0),COUNTIF(AU$6:AU1717,"&gt;0")+1,0)</f>
        <v>0</v>
      </c>
    </row>
    <row r="1719" spans="40:47">
      <c r="AN1719" s="62">
        <v>48</v>
      </c>
      <c r="AO1719" s="62">
        <v>2</v>
      </c>
      <c r="AP1719" s="62">
        <v>10</v>
      </c>
      <c r="AQ1719" s="64">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62">
        <f ca="1">COUNTIF(INDIRECT("H"&amp;(ROW()+12*(($AN1719-1)*3+$AO1719)-ROW())/12+5):INDIRECT("S"&amp;(ROW()+12*(($AN1719-1)*3+$AO1719)-ROW())/12+5),AQ1719)</f>
        <v>0</v>
      </c>
      <c r="AS1719" s="64">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62">
        <f ca="1">COUNTIF(INDIRECT("U"&amp;(ROW()+12*(($AN1719-1)*3+$AO1719)-ROW())/12+5):INDIRECT("AF"&amp;(ROW()+12*(($AN1719-1)*3+$AO1719)-ROW())/12+5),AS1719)</f>
        <v>0</v>
      </c>
      <c r="AU1719" s="62">
        <f ca="1">IF(AND(AQ1719+AS1719&gt;0,AR1719+AT1719&gt;0),COUNTIF(AU$6:AU1718,"&gt;0")+1,0)</f>
        <v>0</v>
      </c>
    </row>
    <row r="1720" spans="40:47">
      <c r="AN1720" s="62">
        <v>48</v>
      </c>
      <c r="AO1720" s="62">
        <v>2</v>
      </c>
      <c r="AP1720" s="62">
        <v>11</v>
      </c>
      <c r="AQ1720" s="64">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62">
        <f ca="1">COUNTIF(INDIRECT("H"&amp;(ROW()+12*(($AN1720-1)*3+$AO1720)-ROW())/12+5):INDIRECT("S"&amp;(ROW()+12*(($AN1720-1)*3+$AO1720)-ROW())/12+5),AQ1720)</f>
        <v>0</v>
      </c>
      <c r="AS1720" s="64">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62">
        <f ca="1">COUNTIF(INDIRECT("U"&amp;(ROW()+12*(($AN1720-1)*3+$AO1720)-ROW())/12+5):INDIRECT("AF"&amp;(ROW()+12*(($AN1720-1)*3+$AO1720)-ROW())/12+5),AS1720)</f>
        <v>0</v>
      </c>
      <c r="AU1720" s="62">
        <f ca="1">IF(AND(AQ1720+AS1720&gt;0,AR1720+AT1720&gt;0),COUNTIF(AU$6:AU1719,"&gt;0")+1,0)</f>
        <v>0</v>
      </c>
    </row>
    <row r="1721" spans="40:47">
      <c r="AN1721" s="62">
        <v>48</v>
      </c>
      <c r="AO1721" s="62">
        <v>2</v>
      </c>
      <c r="AP1721" s="62">
        <v>12</v>
      </c>
      <c r="AQ1721" s="64">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62">
        <f ca="1">COUNTIF(INDIRECT("H"&amp;(ROW()+12*(($AN1721-1)*3+$AO1721)-ROW())/12+5):INDIRECT("S"&amp;(ROW()+12*(($AN1721-1)*3+$AO1721)-ROW())/12+5),AQ1721)</f>
        <v>0</v>
      </c>
      <c r="AS1721" s="64">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62">
        <f ca="1">COUNTIF(INDIRECT("U"&amp;(ROW()+12*(($AN1721-1)*3+$AO1721)-ROW())/12+5):INDIRECT("AF"&amp;(ROW()+12*(($AN1721-1)*3+$AO1721)-ROW())/12+5),AS1721)</f>
        <v>0</v>
      </c>
      <c r="AU1721" s="62">
        <f ca="1">IF(AND(AQ1721+AS1721&gt;0,AR1721+AT1721&gt;0),COUNTIF(AU$6:AU1720,"&gt;0")+1,0)</f>
        <v>0</v>
      </c>
    </row>
    <row r="1722" spans="40:47">
      <c r="AN1722" s="62">
        <v>48</v>
      </c>
      <c r="AO1722" s="62">
        <v>3</v>
      </c>
      <c r="AP1722" s="62">
        <v>1</v>
      </c>
      <c r="AQ1722" s="64">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62">
        <f ca="1">COUNTIF(INDIRECT("H"&amp;(ROW()+12*(($AN1722-1)*3+$AO1722)-ROW())/12+5):INDIRECT("S"&amp;(ROW()+12*(($AN1722-1)*3+$AO1722)-ROW())/12+5),AQ1722)</f>
        <v>0</v>
      </c>
      <c r="AS1722" s="64">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62">
        <f ca="1">COUNTIF(INDIRECT("U"&amp;(ROW()+12*(($AN1722-1)*3+$AO1722)-ROW())/12+5):INDIRECT("AF"&amp;(ROW()+12*(($AN1722-1)*3+$AO1722)-ROW())/12+5),AS1722)</f>
        <v>0</v>
      </c>
      <c r="AU1722" s="62">
        <f ca="1">IF(AND(AQ1722+AS1722&gt;0,AR1722+AT1722&gt;0),COUNTIF(AU$6:AU1721,"&gt;0")+1,0)</f>
        <v>0</v>
      </c>
    </row>
    <row r="1723" spans="40:47">
      <c r="AN1723" s="62">
        <v>48</v>
      </c>
      <c r="AO1723" s="62">
        <v>3</v>
      </c>
      <c r="AP1723" s="62">
        <v>2</v>
      </c>
      <c r="AQ1723" s="64">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62">
        <f ca="1">COUNTIF(INDIRECT("H"&amp;(ROW()+12*(($AN1723-1)*3+$AO1723)-ROW())/12+5):INDIRECT("S"&amp;(ROW()+12*(($AN1723-1)*3+$AO1723)-ROW())/12+5),AQ1723)</f>
        <v>0</v>
      </c>
      <c r="AS1723" s="64">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62">
        <f ca="1">COUNTIF(INDIRECT("U"&amp;(ROW()+12*(($AN1723-1)*3+$AO1723)-ROW())/12+5):INDIRECT("AF"&amp;(ROW()+12*(($AN1723-1)*3+$AO1723)-ROW())/12+5),AS1723)</f>
        <v>0</v>
      </c>
      <c r="AU1723" s="62">
        <f ca="1">IF(AND(AQ1723+AS1723&gt;0,AR1723+AT1723&gt;0),COUNTIF(AU$6:AU1722,"&gt;0")+1,0)</f>
        <v>0</v>
      </c>
    </row>
    <row r="1724" spans="40:47">
      <c r="AN1724" s="62">
        <v>48</v>
      </c>
      <c r="AO1724" s="62">
        <v>3</v>
      </c>
      <c r="AP1724" s="62">
        <v>3</v>
      </c>
      <c r="AQ1724" s="64">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62">
        <f ca="1">COUNTIF(INDIRECT("H"&amp;(ROW()+12*(($AN1724-1)*3+$AO1724)-ROW())/12+5):INDIRECT("S"&amp;(ROW()+12*(($AN1724-1)*3+$AO1724)-ROW())/12+5),AQ1724)</f>
        <v>0</v>
      </c>
      <c r="AS1724" s="64">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62">
        <f ca="1">COUNTIF(INDIRECT("U"&amp;(ROW()+12*(($AN1724-1)*3+$AO1724)-ROW())/12+5):INDIRECT("AF"&amp;(ROW()+12*(($AN1724-1)*3+$AO1724)-ROW())/12+5),AS1724)</f>
        <v>0</v>
      </c>
      <c r="AU1724" s="62">
        <f ca="1">IF(AND(AQ1724+AS1724&gt;0,AR1724+AT1724&gt;0),COUNTIF(AU$6:AU1723,"&gt;0")+1,0)</f>
        <v>0</v>
      </c>
    </row>
    <row r="1725" spans="40:47">
      <c r="AN1725" s="62">
        <v>48</v>
      </c>
      <c r="AO1725" s="62">
        <v>3</v>
      </c>
      <c r="AP1725" s="62">
        <v>4</v>
      </c>
      <c r="AQ1725" s="64">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62">
        <f ca="1">COUNTIF(INDIRECT("H"&amp;(ROW()+12*(($AN1725-1)*3+$AO1725)-ROW())/12+5):INDIRECT("S"&amp;(ROW()+12*(($AN1725-1)*3+$AO1725)-ROW())/12+5),AQ1725)</f>
        <v>0</v>
      </c>
      <c r="AS1725" s="64">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62">
        <f ca="1">COUNTIF(INDIRECT("U"&amp;(ROW()+12*(($AN1725-1)*3+$AO1725)-ROW())/12+5):INDIRECT("AF"&amp;(ROW()+12*(($AN1725-1)*3+$AO1725)-ROW())/12+5),AS1725)</f>
        <v>0</v>
      </c>
      <c r="AU1725" s="62">
        <f ca="1">IF(AND(AQ1725+AS1725&gt;0,AR1725+AT1725&gt;0),COUNTIF(AU$6:AU1724,"&gt;0")+1,0)</f>
        <v>0</v>
      </c>
    </row>
    <row r="1726" spans="40:47">
      <c r="AN1726" s="62">
        <v>48</v>
      </c>
      <c r="AO1726" s="62">
        <v>3</v>
      </c>
      <c r="AP1726" s="62">
        <v>5</v>
      </c>
      <c r="AQ1726" s="64">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62">
        <f ca="1">COUNTIF(INDIRECT("H"&amp;(ROW()+12*(($AN1726-1)*3+$AO1726)-ROW())/12+5):INDIRECT("S"&amp;(ROW()+12*(($AN1726-1)*3+$AO1726)-ROW())/12+5),AQ1726)</f>
        <v>0</v>
      </c>
      <c r="AS1726" s="64">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62">
        <f ca="1">COUNTIF(INDIRECT("U"&amp;(ROW()+12*(($AN1726-1)*3+$AO1726)-ROW())/12+5):INDIRECT("AF"&amp;(ROW()+12*(($AN1726-1)*3+$AO1726)-ROW())/12+5),AS1726)</f>
        <v>0</v>
      </c>
      <c r="AU1726" s="62">
        <f ca="1">IF(AND(AQ1726+AS1726&gt;0,AR1726+AT1726&gt;0),COUNTIF(AU$6:AU1725,"&gt;0")+1,0)</f>
        <v>0</v>
      </c>
    </row>
    <row r="1727" spans="40:47">
      <c r="AN1727" s="62">
        <v>48</v>
      </c>
      <c r="AO1727" s="62">
        <v>3</v>
      </c>
      <c r="AP1727" s="62">
        <v>6</v>
      </c>
      <c r="AQ1727" s="64">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62">
        <f ca="1">COUNTIF(INDIRECT("H"&amp;(ROW()+12*(($AN1727-1)*3+$AO1727)-ROW())/12+5):INDIRECT("S"&amp;(ROW()+12*(($AN1727-1)*3+$AO1727)-ROW())/12+5),AQ1727)</f>
        <v>0</v>
      </c>
      <c r="AS1727" s="64">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62">
        <f ca="1">COUNTIF(INDIRECT("U"&amp;(ROW()+12*(($AN1727-1)*3+$AO1727)-ROW())/12+5):INDIRECT("AF"&amp;(ROW()+12*(($AN1727-1)*3+$AO1727)-ROW())/12+5),AS1727)</f>
        <v>0</v>
      </c>
      <c r="AU1727" s="62">
        <f ca="1">IF(AND(AQ1727+AS1727&gt;0,AR1727+AT1727&gt;0),COUNTIF(AU$6:AU1726,"&gt;0")+1,0)</f>
        <v>0</v>
      </c>
    </row>
    <row r="1728" spans="40:47">
      <c r="AN1728" s="62">
        <v>48</v>
      </c>
      <c r="AO1728" s="62">
        <v>3</v>
      </c>
      <c r="AP1728" s="62">
        <v>7</v>
      </c>
      <c r="AQ1728" s="64">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62">
        <f ca="1">COUNTIF(INDIRECT("H"&amp;(ROW()+12*(($AN1728-1)*3+$AO1728)-ROW())/12+5):INDIRECT("S"&amp;(ROW()+12*(($AN1728-1)*3+$AO1728)-ROW())/12+5),AQ1728)</f>
        <v>0</v>
      </c>
      <c r="AS1728" s="64">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62">
        <f ca="1">COUNTIF(INDIRECT("U"&amp;(ROW()+12*(($AN1728-1)*3+$AO1728)-ROW())/12+5):INDIRECT("AF"&amp;(ROW()+12*(($AN1728-1)*3+$AO1728)-ROW())/12+5),AS1728)</f>
        <v>0</v>
      </c>
      <c r="AU1728" s="62">
        <f ca="1">IF(AND(AQ1728+AS1728&gt;0,AR1728+AT1728&gt;0),COUNTIF(AU$6:AU1727,"&gt;0")+1,0)</f>
        <v>0</v>
      </c>
    </row>
    <row r="1729" spans="40:47">
      <c r="AN1729" s="62">
        <v>48</v>
      </c>
      <c r="AO1729" s="62">
        <v>3</v>
      </c>
      <c r="AP1729" s="62">
        <v>8</v>
      </c>
      <c r="AQ1729" s="64">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62">
        <f ca="1">COUNTIF(INDIRECT("H"&amp;(ROW()+12*(($AN1729-1)*3+$AO1729)-ROW())/12+5):INDIRECT("S"&amp;(ROW()+12*(($AN1729-1)*3+$AO1729)-ROW())/12+5),AQ1729)</f>
        <v>0</v>
      </c>
      <c r="AS1729" s="64">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62">
        <f ca="1">COUNTIF(INDIRECT("U"&amp;(ROW()+12*(($AN1729-1)*3+$AO1729)-ROW())/12+5):INDIRECT("AF"&amp;(ROW()+12*(($AN1729-1)*3+$AO1729)-ROW())/12+5),AS1729)</f>
        <v>0</v>
      </c>
      <c r="AU1729" s="62">
        <f ca="1">IF(AND(AQ1729+AS1729&gt;0,AR1729+AT1729&gt;0),COUNTIF(AU$6:AU1728,"&gt;0")+1,0)</f>
        <v>0</v>
      </c>
    </row>
    <row r="1730" spans="40:47">
      <c r="AN1730" s="62">
        <v>48</v>
      </c>
      <c r="AO1730" s="62">
        <v>3</v>
      </c>
      <c r="AP1730" s="62">
        <v>9</v>
      </c>
      <c r="AQ1730" s="64">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62">
        <f ca="1">COUNTIF(INDIRECT("H"&amp;(ROW()+12*(($AN1730-1)*3+$AO1730)-ROW())/12+5):INDIRECT("S"&amp;(ROW()+12*(($AN1730-1)*3+$AO1730)-ROW())/12+5),AQ1730)</f>
        <v>0</v>
      </c>
      <c r="AS1730" s="64">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62">
        <f ca="1">COUNTIF(INDIRECT("U"&amp;(ROW()+12*(($AN1730-1)*3+$AO1730)-ROW())/12+5):INDIRECT("AF"&amp;(ROW()+12*(($AN1730-1)*3+$AO1730)-ROW())/12+5),AS1730)</f>
        <v>0</v>
      </c>
      <c r="AU1730" s="62">
        <f ca="1">IF(AND(AQ1730+AS1730&gt;0,AR1730+AT1730&gt;0),COUNTIF(AU$6:AU1729,"&gt;0")+1,0)</f>
        <v>0</v>
      </c>
    </row>
    <row r="1731" spans="40:47">
      <c r="AN1731" s="62">
        <v>48</v>
      </c>
      <c r="AO1731" s="62">
        <v>3</v>
      </c>
      <c r="AP1731" s="62">
        <v>10</v>
      </c>
      <c r="AQ1731" s="64">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62">
        <f ca="1">COUNTIF(INDIRECT("H"&amp;(ROW()+12*(($AN1731-1)*3+$AO1731)-ROW())/12+5):INDIRECT("S"&amp;(ROW()+12*(($AN1731-1)*3+$AO1731)-ROW())/12+5),AQ1731)</f>
        <v>0</v>
      </c>
      <c r="AS1731" s="64">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62">
        <f ca="1">COUNTIF(INDIRECT("U"&amp;(ROW()+12*(($AN1731-1)*3+$AO1731)-ROW())/12+5):INDIRECT("AF"&amp;(ROW()+12*(($AN1731-1)*3+$AO1731)-ROW())/12+5),AS1731)</f>
        <v>0</v>
      </c>
      <c r="AU1731" s="62">
        <f ca="1">IF(AND(AQ1731+AS1731&gt;0,AR1731+AT1731&gt;0),COUNTIF(AU$6:AU1730,"&gt;0")+1,0)</f>
        <v>0</v>
      </c>
    </row>
    <row r="1732" spans="40:47">
      <c r="AN1732" s="62">
        <v>48</v>
      </c>
      <c r="AO1732" s="62">
        <v>3</v>
      </c>
      <c r="AP1732" s="62">
        <v>11</v>
      </c>
      <c r="AQ1732" s="64">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62">
        <f ca="1">COUNTIF(INDIRECT("H"&amp;(ROW()+12*(($AN1732-1)*3+$AO1732)-ROW())/12+5):INDIRECT("S"&amp;(ROW()+12*(($AN1732-1)*3+$AO1732)-ROW())/12+5),AQ1732)</f>
        <v>0</v>
      </c>
      <c r="AS1732" s="64">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62">
        <f ca="1">COUNTIF(INDIRECT("U"&amp;(ROW()+12*(($AN1732-1)*3+$AO1732)-ROW())/12+5):INDIRECT("AF"&amp;(ROW()+12*(($AN1732-1)*3+$AO1732)-ROW())/12+5),AS1732)</f>
        <v>0</v>
      </c>
      <c r="AU1732" s="62">
        <f ca="1">IF(AND(AQ1732+AS1732&gt;0,AR1732+AT1732&gt;0),COUNTIF(AU$6:AU1731,"&gt;0")+1,0)</f>
        <v>0</v>
      </c>
    </row>
    <row r="1733" spans="40:47">
      <c r="AN1733" s="62">
        <v>48</v>
      </c>
      <c r="AO1733" s="62">
        <v>3</v>
      </c>
      <c r="AP1733" s="62">
        <v>12</v>
      </c>
      <c r="AQ1733" s="64">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62">
        <f ca="1">COUNTIF(INDIRECT("H"&amp;(ROW()+12*(($AN1733-1)*3+$AO1733)-ROW())/12+5):INDIRECT("S"&amp;(ROW()+12*(($AN1733-1)*3+$AO1733)-ROW())/12+5),AQ1733)</f>
        <v>0</v>
      </c>
      <c r="AS1733" s="64">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62">
        <f ca="1">COUNTIF(INDIRECT("U"&amp;(ROW()+12*(($AN1733-1)*3+$AO1733)-ROW())/12+5):INDIRECT("AF"&amp;(ROW()+12*(($AN1733-1)*3+$AO1733)-ROW())/12+5),AS1733)</f>
        <v>0</v>
      </c>
      <c r="AU1733" s="62">
        <f ca="1">IF(AND(AQ1733+AS1733&gt;0,AR1733+AT1733&gt;0),COUNTIF(AU$6:AU1732,"&gt;0")+1,0)</f>
        <v>0</v>
      </c>
    </row>
    <row r="1734" spans="40:47">
      <c r="AN1734" s="62">
        <v>49</v>
      </c>
      <c r="AO1734" s="62">
        <v>1</v>
      </c>
      <c r="AP1734" s="62">
        <v>1</v>
      </c>
      <c r="AQ1734" s="64">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62">
        <f ca="1">COUNTIF(INDIRECT("H"&amp;(ROW()+12*(($AN1734-1)*3+$AO1734)-ROW())/12+5):INDIRECT("S"&amp;(ROW()+12*(($AN1734-1)*3+$AO1734)-ROW())/12+5),AQ1734)</f>
        <v>0</v>
      </c>
      <c r="AS1734" s="64">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62">
        <f ca="1">COUNTIF(INDIRECT("U"&amp;(ROW()+12*(($AN1734-1)*3+$AO1734)-ROW())/12+5):INDIRECT("AF"&amp;(ROW()+12*(($AN1734-1)*3+$AO1734)-ROW())/12+5),AS1734)</f>
        <v>0</v>
      </c>
      <c r="AU1734" s="62">
        <f ca="1">IF(AND(AQ1734+AS1734&gt;0,AR1734+AT1734&gt;0),COUNTIF(AU$6:AU1733,"&gt;0")+1,0)</f>
        <v>0</v>
      </c>
    </row>
    <row r="1735" spans="40:47">
      <c r="AN1735" s="62">
        <v>49</v>
      </c>
      <c r="AO1735" s="62">
        <v>1</v>
      </c>
      <c r="AP1735" s="62">
        <v>2</v>
      </c>
      <c r="AQ1735" s="64">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62">
        <f ca="1">COUNTIF(INDIRECT("H"&amp;(ROW()+12*(($AN1735-1)*3+$AO1735)-ROW())/12+5):INDIRECT("S"&amp;(ROW()+12*(($AN1735-1)*3+$AO1735)-ROW())/12+5),AQ1735)</f>
        <v>0</v>
      </c>
      <c r="AS1735" s="64">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62">
        <f ca="1">COUNTIF(INDIRECT("U"&amp;(ROW()+12*(($AN1735-1)*3+$AO1735)-ROW())/12+5):INDIRECT("AF"&amp;(ROW()+12*(($AN1735-1)*3+$AO1735)-ROW())/12+5),AS1735)</f>
        <v>0</v>
      </c>
      <c r="AU1735" s="62">
        <f ca="1">IF(AND(AQ1735+AS1735&gt;0,AR1735+AT1735&gt;0),COUNTIF(AU$6:AU1734,"&gt;0")+1,0)</f>
        <v>0</v>
      </c>
    </row>
    <row r="1736" spans="40:47">
      <c r="AN1736" s="62">
        <v>49</v>
      </c>
      <c r="AO1736" s="62">
        <v>1</v>
      </c>
      <c r="AP1736" s="62">
        <v>3</v>
      </c>
      <c r="AQ1736" s="64">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62">
        <f ca="1">COUNTIF(INDIRECT("H"&amp;(ROW()+12*(($AN1736-1)*3+$AO1736)-ROW())/12+5):INDIRECT("S"&amp;(ROW()+12*(($AN1736-1)*3+$AO1736)-ROW())/12+5),AQ1736)</f>
        <v>0</v>
      </c>
      <c r="AS1736" s="64">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62">
        <f ca="1">COUNTIF(INDIRECT("U"&amp;(ROW()+12*(($AN1736-1)*3+$AO1736)-ROW())/12+5):INDIRECT("AF"&amp;(ROW()+12*(($AN1736-1)*3+$AO1736)-ROW())/12+5),AS1736)</f>
        <v>0</v>
      </c>
      <c r="AU1736" s="62">
        <f ca="1">IF(AND(AQ1736+AS1736&gt;0,AR1736+AT1736&gt;0),COUNTIF(AU$6:AU1735,"&gt;0")+1,0)</f>
        <v>0</v>
      </c>
    </row>
    <row r="1737" spans="40:47">
      <c r="AN1737" s="62">
        <v>49</v>
      </c>
      <c r="AO1737" s="62">
        <v>1</v>
      </c>
      <c r="AP1737" s="62">
        <v>4</v>
      </c>
      <c r="AQ1737" s="64">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62">
        <f ca="1">COUNTIF(INDIRECT("H"&amp;(ROW()+12*(($AN1737-1)*3+$AO1737)-ROW())/12+5):INDIRECT("S"&amp;(ROW()+12*(($AN1737-1)*3+$AO1737)-ROW())/12+5),AQ1737)</f>
        <v>0</v>
      </c>
      <c r="AS1737" s="64">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62">
        <f ca="1">COUNTIF(INDIRECT("U"&amp;(ROW()+12*(($AN1737-1)*3+$AO1737)-ROW())/12+5):INDIRECT("AF"&amp;(ROW()+12*(($AN1737-1)*3+$AO1737)-ROW())/12+5),AS1737)</f>
        <v>0</v>
      </c>
      <c r="AU1737" s="62">
        <f ca="1">IF(AND(AQ1737+AS1737&gt;0,AR1737+AT1737&gt;0),COUNTIF(AU$6:AU1736,"&gt;0")+1,0)</f>
        <v>0</v>
      </c>
    </row>
    <row r="1738" spans="40:47">
      <c r="AN1738" s="62">
        <v>49</v>
      </c>
      <c r="AO1738" s="62">
        <v>1</v>
      </c>
      <c r="AP1738" s="62">
        <v>5</v>
      </c>
      <c r="AQ1738" s="64">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62">
        <f ca="1">COUNTIF(INDIRECT("H"&amp;(ROW()+12*(($AN1738-1)*3+$AO1738)-ROW())/12+5):INDIRECT("S"&amp;(ROW()+12*(($AN1738-1)*3+$AO1738)-ROW())/12+5),AQ1738)</f>
        <v>0</v>
      </c>
      <c r="AS1738" s="64">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62">
        <f ca="1">COUNTIF(INDIRECT("U"&amp;(ROW()+12*(($AN1738-1)*3+$AO1738)-ROW())/12+5):INDIRECT("AF"&amp;(ROW()+12*(($AN1738-1)*3+$AO1738)-ROW())/12+5),AS1738)</f>
        <v>0</v>
      </c>
      <c r="AU1738" s="62">
        <f ca="1">IF(AND(AQ1738+AS1738&gt;0,AR1738+AT1738&gt;0),COUNTIF(AU$6:AU1737,"&gt;0")+1,0)</f>
        <v>0</v>
      </c>
    </row>
    <row r="1739" spans="40:47">
      <c r="AN1739" s="62">
        <v>49</v>
      </c>
      <c r="AO1739" s="62">
        <v>1</v>
      </c>
      <c r="AP1739" s="62">
        <v>6</v>
      </c>
      <c r="AQ1739" s="64">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62">
        <f ca="1">COUNTIF(INDIRECT("H"&amp;(ROW()+12*(($AN1739-1)*3+$AO1739)-ROW())/12+5):INDIRECT("S"&amp;(ROW()+12*(($AN1739-1)*3+$AO1739)-ROW())/12+5),AQ1739)</f>
        <v>0</v>
      </c>
      <c r="AS1739" s="64">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62">
        <f ca="1">COUNTIF(INDIRECT("U"&amp;(ROW()+12*(($AN1739-1)*3+$AO1739)-ROW())/12+5):INDIRECT("AF"&amp;(ROW()+12*(($AN1739-1)*3+$AO1739)-ROW())/12+5),AS1739)</f>
        <v>0</v>
      </c>
      <c r="AU1739" s="62">
        <f ca="1">IF(AND(AQ1739+AS1739&gt;0,AR1739+AT1739&gt;0),COUNTIF(AU$6:AU1738,"&gt;0")+1,0)</f>
        <v>0</v>
      </c>
    </row>
    <row r="1740" spans="40:47">
      <c r="AN1740" s="62">
        <v>49</v>
      </c>
      <c r="AO1740" s="62">
        <v>1</v>
      </c>
      <c r="AP1740" s="62">
        <v>7</v>
      </c>
      <c r="AQ1740" s="64">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62">
        <f ca="1">COUNTIF(INDIRECT("H"&amp;(ROW()+12*(($AN1740-1)*3+$AO1740)-ROW())/12+5):INDIRECT("S"&amp;(ROW()+12*(($AN1740-1)*3+$AO1740)-ROW())/12+5),AQ1740)</f>
        <v>0</v>
      </c>
      <c r="AS1740" s="64">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62">
        <f ca="1">COUNTIF(INDIRECT("U"&amp;(ROW()+12*(($AN1740-1)*3+$AO1740)-ROW())/12+5):INDIRECT("AF"&amp;(ROW()+12*(($AN1740-1)*3+$AO1740)-ROW())/12+5),AS1740)</f>
        <v>0</v>
      </c>
      <c r="AU1740" s="62">
        <f ca="1">IF(AND(AQ1740+AS1740&gt;0,AR1740+AT1740&gt;0),COUNTIF(AU$6:AU1739,"&gt;0")+1,0)</f>
        <v>0</v>
      </c>
    </row>
    <row r="1741" spans="40:47">
      <c r="AN1741" s="62">
        <v>49</v>
      </c>
      <c r="AO1741" s="62">
        <v>1</v>
      </c>
      <c r="AP1741" s="62">
        <v>8</v>
      </c>
      <c r="AQ1741" s="64">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62">
        <f ca="1">COUNTIF(INDIRECT("H"&amp;(ROW()+12*(($AN1741-1)*3+$AO1741)-ROW())/12+5):INDIRECT("S"&amp;(ROW()+12*(($AN1741-1)*3+$AO1741)-ROW())/12+5),AQ1741)</f>
        <v>0</v>
      </c>
      <c r="AS1741" s="64">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62">
        <f ca="1">COUNTIF(INDIRECT("U"&amp;(ROW()+12*(($AN1741-1)*3+$AO1741)-ROW())/12+5):INDIRECT("AF"&amp;(ROW()+12*(($AN1741-1)*3+$AO1741)-ROW())/12+5),AS1741)</f>
        <v>0</v>
      </c>
      <c r="AU1741" s="62">
        <f ca="1">IF(AND(AQ1741+AS1741&gt;0,AR1741+AT1741&gt;0),COUNTIF(AU$6:AU1740,"&gt;0")+1,0)</f>
        <v>0</v>
      </c>
    </row>
    <row r="1742" spans="40:47">
      <c r="AN1742" s="62">
        <v>49</v>
      </c>
      <c r="AO1742" s="62">
        <v>1</v>
      </c>
      <c r="AP1742" s="62">
        <v>9</v>
      </c>
      <c r="AQ1742" s="64">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62">
        <f ca="1">COUNTIF(INDIRECT("H"&amp;(ROW()+12*(($AN1742-1)*3+$AO1742)-ROW())/12+5):INDIRECT("S"&amp;(ROW()+12*(($AN1742-1)*3+$AO1742)-ROW())/12+5),AQ1742)</f>
        <v>0</v>
      </c>
      <c r="AS1742" s="64">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62">
        <f ca="1">COUNTIF(INDIRECT("U"&amp;(ROW()+12*(($AN1742-1)*3+$AO1742)-ROW())/12+5):INDIRECT("AF"&amp;(ROW()+12*(($AN1742-1)*3+$AO1742)-ROW())/12+5),AS1742)</f>
        <v>0</v>
      </c>
      <c r="AU1742" s="62">
        <f ca="1">IF(AND(AQ1742+AS1742&gt;0,AR1742+AT1742&gt;0),COUNTIF(AU$6:AU1741,"&gt;0")+1,0)</f>
        <v>0</v>
      </c>
    </row>
    <row r="1743" spans="40:47">
      <c r="AN1743" s="62">
        <v>49</v>
      </c>
      <c r="AO1743" s="62">
        <v>1</v>
      </c>
      <c r="AP1743" s="62">
        <v>10</v>
      </c>
      <c r="AQ1743" s="64">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62">
        <f ca="1">COUNTIF(INDIRECT("H"&amp;(ROW()+12*(($AN1743-1)*3+$AO1743)-ROW())/12+5):INDIRECT("S"&amp;(ROW()+12*(($AN1743-1)*3+$AO1743)-ROW())/12+5),AQ1743)</f>
        <v>0</v>
      </c>
      <c r="AS1743" s="64">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62">
        <f ca="1">COUNTIF(INDIRECT("U"&amp;(ROW()+12*(($AN1743-1)*3+$AO1743)-ROW())/12+5):INDIRECT("AF"&amp;(ROW()+12*(($AN1743-1)*3+$AO1743)-ROW())/12+5),AS1743)</f>
        <v>0</v>
      </c>
      <c r="AU1743" s="62">
        <f ca="1">IF(AND(AQ1743+AS1743&gt;0,AR1743+AT1743&gt;0),COUNTIF(AU$6:AU1742,"&gt;0")+1,0)</f>
        <v>0</v>
      </c>
    </row>
    <row r="1744" spans="40:47">
      <c r="AN1744" s="62">
        <v>49</v>
      </c>
      <c r="AO1744" s="62">
        <v>1</v>
      </c>
      <c r="AP1744" s="62">
        <v>11</v>
      </c>
      <c r="AQ1744" s="64">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62">
        <f ca="1">COUNTIF(INDIRECT("H"&amp;(ROW()+12*(($AN1744-1)*3+$AO1744)-ROW())/12+5):INDIRECT("S"&amp;(ROW()+12*(($AN1744-1)*3+$AO1744)-ROW())/12+5),AQ1744)</f>
        <v>0</v>
      </c>
      <c r="AS1744" s="64">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62">
        <f ca="1">COUNTIF(INDIRECT("U"&amp;(ROW()+12*(($AN1744-1)*3+$AO1744)-ROW())/12+5):INDIRECT("AF"&amp;(ROW()+12*(($AN1744-1)*3+$AO1744)-ROW())/12+5),AS1744)</f>
        <v>0</v>
      </c>
      <c r="AU1744" s="62">
        <f ca="1">IF(AND(AQ1744+AS1744&gt;0,AR1744+AT1744&gt;0),COUNTIF(AU$6:AU1743,"&gt;0")+1,0)</f>
        <v>0</v>
      </c>
    </row>
    <row r="1745" spans="40:47">
      <c r="AN1745" s="62">
        <v>49</v>
      </c>
      <c r="AO1745" s="62">
        <v>1</v>
      </c>
      <c r="AP1745" s="62">
        <v>12</v>
      </c>
      <c r="AQ1745" s="64">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62">
        <f ca="1">COUNTIF(INDIRECT("H"&amp;(ROW()+12*(($AN1745-1)*3+$AO1745)-ROW())/12+5):INDIRECT("S"&amp;(ROW()+12*(($AN1745-1)*3+$AO1745)-ROW())/12+5),AQ1745)</f>
        <v>0</v>
      </c>
      <c r="AS1745" s="64">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62">
        <f ca="1">COUNTIF(INDIRECT("U"&amp;(ROW()+12*(($AN1745-1)*3+$AO1745)-ROW())/12+5):INDIRECT("AF"&amp;(ROW()+12*(($AN1745-1)*3+$AO1745)-ROW())/12+5),AS1745)</f>
        <v>0</v>
      </c>
      <c r="AU1745" s="62">
        <f ca="1">IF(AND(AQ1745+AS1745&gt;0,AR1745+AT1745&gt;0),COUNTIF(AU$6:AU1744,"&gt;0")+1,0)</f>
        <v>0</v>
      </c>
    </row>
    <row r="1746" spans="40:47">
      <c r="AN1746" s="62">
        <v>49</v>
      </c>
      <c r="AO1746" s="62">
        <v>2</v>
      </c>
      <c r="AP1746" s="62">
        <v>1</v>
      </c>
      <c r="AQ1746" s="64">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62">
        <f ca="1">COUNTIF(INDIRECT("H"&amp;(ROW()+12*(($AN1746-1)*3+$AO1746)-ROW())/12+5):INDIRECT("S"&amp;(ROW()+12*(($AN1746-1)*3+$AO1746)-ROW())/12+5),AQ1746)</f>
        <v>0</v>
      </c>
      <c r="AS1746" s="64">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62">
        <f ca="1">COUNTIF(INDIRECT("U"&amp;(ROW()+12*(($AN1746-1)*3+$AO1746)-ROW())/12+5):INDIRECT("AF"&amp;(ROW()+12*(($AN1746-1)*3+$AO1746)-ROW())/12+5),AS1746)</f>
        <v>0</v>
      </c>
      <c r="AU1746" s="62">
        <f ca="1">IF(AND(AQ1746+AS1746&gt;0,AR1746+AT1746&gt;0),COUNTIF(AU$6:AU1745,"&gt;0")+1,0)</f>
        <v>0</v>
      </c>
    </row>
    <row r="1747" spans="40:47">
      <c r="AN1747" s="62">
        <v>49</v>
      </c>
      <c r="AO1747" s="62">
        <v>2</v>
      </c>
      <c r="AP1747" s="62">
        <v>2</v>
      </c>
      <c r="AQ1747" s="64">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62">
        <f ca="1">COUNTIF(INDIRECT("H"&amp;(ROW()+12*(($AN1747-1)*3+$AO1747)-ROW())/12+5):INDIRECT("S"&amp;(ROW()+12*(($AN1747-1)*3+$AO1747)-ROW())/12+5),AQ1747)</f>
        <v>0</v>
      </c>
      <c r="AS1747" s="64">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62">
        <f ca="1">COUNTIF(INDIRECT("U"&amp;(ROW()+12*(($AN1747-1)*3+$AO1747)-ROW())/12+5):INDIRECT("AF"&amp;(ROW()+12*(($AN1747-1)*3+$AO1747)-ROW())/12+5),AS1747)</f>
        <v>0</v>
      </c>
      <c r="AU1747" s="62">
        <f ca="1">IF(AND(AQ1747+AS1747&gt;0,AR1747+AT1747&gt;0),COUNTIF(AU$6:AU1746,"&gt;0")+1,0)</f>
        <v>0</v>
      </c>
    </row>
    <row r="1748" spans="40:47">
      <c r="AN1748" s="62">
        <v>49</v>
      </c>
      <c r="AO1748" s="62">
        <v>2</v>
      </c>
      <c r="AP1748" s="62">
        <v>3</v>
      </c>
      <c r="AQ1748" s="64">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62">
        <f ca="1">COUNTIF(INDIRECT("H"&amp;(ROW()+12*(($AN1748-1)*3+$AO1748)-ROW())/12+5):INDIRECT("S"&amp;(ROW()+12*(($AN1748-1)*3+$AO1748)-ROW())/12+5),AQ1748)</f>
        <v>0</v>
      </c>
      <c r="AS1748" s="64">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62">
        <f ca="1">COUNTIF(INDIRECT("U"&amp;(ROW()+12*(($AN1748-1)*3+$AO1748)-ROW())/12+5):INDIRECT("AF"&amp;(ROW()+12*(($AN1748-1)*3+$AO1748)-ROW())/12+5),AS1748)</f>
        <v>0</v>
      </c>
      <c r="AU1748" s="62">
        <f ca="1">IF(AND(AQ1748+AS1748&gt;0,AR1748+AT1748&gt;0),COUNTIF(AU$6:AU1747,"&gt;0")+1,0)</f>
        <v>0</v>
      </c>
    </row>
    <row r="1749" spans="40:47">
      <c r="AN1749" s="62">
        <v>49</v>
      </c>
      <c r="AO1749" s="62">
        <v>2</v>
      </c>
      <c r="AP1749" s="62">
        <v>4</v>
      </c>
      <c r="AQ1749" s="64">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62">
        <f ca="1">COUNTIF(INDIRECT("H"&amp;(ROW()+12*(($AN1749-1)*3+$AO1749)-ROW())/12+5):INDIRECT("S"&amp;(ROW()+12*(($AN1749-1)*3+$AO1749)-ROW())/12+5),AQ1749)</f>
        <v>0</v>
      </c>
      <c r="AS1749" s="64">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62">
        <f ca="1">COUNTIF(INDIRECT("U"&amp;(ROW()+12*(($AN1749-1)*3+$AO1749)-ROW())/12+5):INDIRECT("AF"&amp;(ROW()+12*(($AN1749-1)*3+$AO1749)-ROW())/12+5),AS1749)</f>
        <v>0</v>
      </c>
      <c r="AU1749" s="62">
        <f ca="1">IF(AND(AQ1749+AS1749&gt;0,AR1749+AT1749&gt;0),COUNTIF(AU$6:AU1748,"&gt;0")+1,0)</f>
        <v>0</v>
      </c>
    </row>
    <row r="1750" spans="40:47">
      <c r="AN1750" s="62">
        <v>49</v>
      </c>
      <c r="AO1750" s="62">
        <v>2</v>
      </c>
      <c r="AP1750" s="62">
        <v>5</v>
      </c>
      <c r="AQ1750" s="64">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62">
        <f ca="1">COUNTIF(INDIRECT("H"&amp;(ROW()+12*(($AN1750-1)*3+$AO1750)-ROW())/12+5):INDIRECT("S"&amp;(ROW()+12*(($AN1750-1)*3+$AO1750)-ROW())/12+5),AQ1750)</f>
        <v>0</v>
      </c>
      <c r="AS1750" s="64">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62">
        <f ca="1">COUNTIF(INDIRECT("U"&amp;(ROW()+12*(($AN1750-1)*3+$AO1750)-ROW())/12+5):INDIRECT("AF"&amp;(ROW()+12*(($AN1750-1)*3+$AO1750)-ROW())/12+5),AS1750)</f>
        <v>0</v>
      </c>
      <c r="AU1750" s="62">
        <f ca="1">IF(AND(AQ1750+AS1750&gt;0,AR1750+AT1750&gt;0),COUNTIF(AU$6:AU1749,"&gt;0")+1,0)</f>
        <v>0</v>
      </c>
    </row>
    <row r="1751" spans="40:47">
      <c r="AN1751" s="62">
        <v>49</v>
      </c>
      <c r="AO1751" s="62">
        <v>2</v>
      </c>
      <c r="AP1751" s="62">
        <v>6</v>
      </c>
      <c r="AQ1751" s="64">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62">
        <f ca="1">COUNTIF(INDIRECT("H"&amp;(ROW()+12*(($AN1751-1)*3+$AO1751)-ROW())/12+5):INDIRECT("S"&amp;(ROW()+12*(($AN1751-1)*3+$AO1751)-ROW())/12+5),AQ1751)</f>
        <v>0</v>
      </c>
      <c r="AS1751" s="64">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62">
        <f ca="1">COUNTIF(INDIRECT("U"&amp;(ROW()+12*(($AN1751-1)*3+$AO1751)-ROW())/12+5):INDIRECT("AF"&amp;(ROW()+12*(($AN1751-1)*3+$AO1751)-ROW())/12+5),AS1751)</f>
        <v>0</v>
      </c>
      <c r="AU1751" s="62">
        <f ca="1">IF(AND(AQ1751+AS1751&gt;0,AR1751+AT1751&gt;0),COUNTIF(AU$6:AU1750,"&gt;0")+1,0)</f>
        <v>0</v>
      </c>
    </row>
    <row r="1752" spans="40:47">
      <c r="AN1752" s="62">
        <v>49</v>
      </c>
      <c r="AO1752" s="62">
        <v>2</v>
      </c>
      <c r="AP1752" s="62">
        <v>7</v>
      </c>
      <c r="AQ1752" s="64">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62">
        <f ca="1">COUNTIF(INDIRECT("H"&amp;(ROW()+12*(($AN1752-1)*3+$AO1752)-ROW())/12+5):INDIRECT("S"&amp;(ROW()+12*(($AN1752-1)*3+$AO1752)-ROW())/12+5),AQ1752)</f>
        <v>0</v>
      </c>
      <c r="AS1752" s="64">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62">
        <f ca="1">COUNTIF(INDIRECT("U"&amp;(ROW()+12*(($AN1752-1)*3+$AO1752)-ROW())/12+5):INDIRECT("AF"&amp;(ROW()+12*(($AN1752-1)*3+$AO1752)-ROW())/12+5),AS1752)</f>
        <v>0</v>
      </c>
      <c r="AU1752" s="62">
        <f ca="1">IF(AND(AQ1752+AS1752&gt;0,AR1752+AT1752&gt;0),COUNTIF(AU$6:AU1751,"&gt;0")+1,0)</f>
        <v>0</v>
      </c>
    </row>
    <row r="1753" spans="40:47">
      <c r="AN1753" s="62">
        <v>49</v>
      </c>
      <c r="AO1753" s="62">
        <v>2</v>
      </c>
      <c r="AP1753" s="62">
        <v>8</v>
      </c>
      <c r="AQ1753" s="64">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62">
        <f ca="1">COUNTIF(INDIRECT("H"&amp;(ROW()+12*(($AN1753-1)*3+$AO1753)-ROW())/12+5):INDIRECT("S"&amp;(ROW()+12*(($AN1753-1)*3+$AO1753)-ROW())/12+5),AQ1753)</f>
        <v>0</v>
      </c>
      <c r="AS1753" s="64">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62">
        <f ca="1">COUNTIF(INDIRECT("U"&amp;(ROW()+12*(($AN1753-1)*3+$AO1753)-ROW())/12+5):INDIRECT("AF"&amp;(ROW()+12*(($AN1753-1)*3+$AO1753)-ROW())/12+5),AS1753)</f>
        <v>0</v>
      </c>
      <c r="AU1753" s="62">
        <f ca="1">IF(AND(AQ1753+AS1753&gt;0,AR1753+AT1753&gt;0),COUNTIF(AU$6:AU1752,"&gt;0")+1,0)</f>
        <v>0</v>
      </c>
    </row>
    <row r="1754" spans="40:47">
      <c r="AN1754" s="62">
        <v>49</v>
      </c>
      <c r="AO1754" s="62">
        <v>2</v>
      </c>
      <c r="AP1754" s="62">
        <v>9</v>
      </c>
      <c r="AQ1754" s="64">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62">
        <f ca="1">COUNTIF(INDIRECT("H"&amp;(ROW()+12*(($AN1754-1)*3+$AO1754)-ROW())/12+5):INDIRECT("S"&amp;(ROW()+12*(($AN1754-1)*3+$AO1754)-ROW())/12+5),AQ1754)</f>
        <v>0</v>
      </c>
      <c r="AS1754" s="64">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62">
        <f ca="1">COUNTIF(INDIRECT("U"&amp;(ROW()+12*(($AN1754-1)*3+$AO1754)-ROW())/12+5):INDIRECT("AF"&amp;(ROW()+12*(($AN1754-1)*3+$AO1754)-ROW())/12+5),AS1754)</f>
        <v>0</v>
      </c>
      <c r="AU1754" s="62">
        <f ca="1">IF(AND(AQ1754+AS1754&gt;0,AR1754+AT1754&gt;0),COUNTIF(AU$6:AU1753,"&gt;0")+1,0)</f>
        <v>0</v>
      </c>
    </row>
    <row r="1755" spans="40:47">
      <c r="AN1755" s="62">
        <v>49</v>
      </c>
      <c r="AO1755" s="62">
        <v>2</v>
      </c>
      <c r="AP1755" s="62">
        <v>10</v>
      </c>
      <c r="AQ1755" s="64">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62">
        <f ca="1">COUNTIF(INDIRECT("H"&amp;(ROW()+12*(($AN1755-1)*3+$AO1755)-ROW())/12+5):INDIRECT("S"&amp;(ROW()+12*(($AN1755-1)*3+$AO1755)-ROW())/12+5),AQ1755)</f>
        <v>0</v>
      </c>
      <c r="AS1755" s="64">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62">
        <f ca="1">COUNTIF(INDIRECT("U"&amp;(ROW()+12*(($AN1755-1)*3+$AO1755)-ROW())/12+5):INDIRECT("AF"&amp;(ROW()+12*(($AN1755-1)*3+$AO1755)-ROW())/12+5),AS1755)</f>
        <v>0</v>
      </c>
      <c r="AU1755" s="62">
        <f ca="1">IF(AND(AQ1755+AS1755&gt;0,AR1755+AT1755&gt;0),COUNTIF(AU$6:AU1754,"&gt;0")+1,0)</f>
        <v>0</v>
      </c>
    </row>
    <row r="1756" spans="40:47">
      <c r="AN1756" s="62">
        <v>49</v>
      </c>
      <c r="AO1756" s="62">
        <v>2</v>
      </c>
      <c r="AP1756" s="62">
        <v>11</v>
      </c>
      <c r="AQ1756" s="64">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62">
        <f ca="1">COUNTIF(INDIRECT("H"&amp;(ROW()+12*(($AN1756-1)*3+$AO1756)-ROW())/12+5):INDIRECT("S"&amp;(ROW()+12*(($AN1756-1)*3+$AO1756)-ROW())/12+5),AQ1756)</f>
        <v>0</v>
      </c>
      <c r="AS1756" s="64">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62">
        <f ca="1">COUNTIF(INDIRECT("U"&amp;(ROW()+12*(($AN1756-1)*3+$AO1756)-ROW())/12+5):INDIRECT("AF"&amp;(ROW()+12*(($AN1756-1)*3+$AO1756)-ROW())/12+5),AS1756)</f>
        <v>0</v>
      </c>
      <c r="AU1756" s="62">
        <f ca="1">IF(AND(AQ1756+AS1756&gt;0,AR1756+AT1756&gt;0),COUNTIF(AU$6:AU1755,"&gt;0")+1,0)</f>
        <v>0</v>
      </c>
    </row>
    <row r="1757" spans="40:47">
      <c r="AN1757" s="62">
        <v>49</v>
      </c>
      <c r="AO1757" s="62">
        <v>2</v>
      </c>
      <c r="AP1757" s="62">
        <v>12</v>
      </c>
      <c r="AQ1757" s="64">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62">
        <f ca="1">COUNTIF(INDIRECT("H"&amp;(ROW()+12*(($AN1757-1)*3+$AO1757)-ROW())/12+5):INDIRECT("S"&amp;(ROW()+12*(($AN1757-1)*3+$AO1757)-ROW())/12+5),AQ1757)</f>
        <v>0</v>
      </c>
      <c r="AS1757" s="64">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62">
        <f ca="1">COUNTIF(INDIRECT("U"&amp;(ROW()+12*(($AN1757-1)*3+$AO1757)-ROW())/12+5):INDIRECT("AF"&amp;(ROW()+12*(($AN1757-1)*3+$AO1757)-ROW())/12+5),AS1757)</f>
        <v>0</v>
      </c>
      <c r="AU1757" s="62">
        <f ca="1">IF(AND(AQ1757+AS1757&gt;0,AR1757+AT1757&gt;0),COUNTIF(AU$6:AU1756,"&gt;0")+1,0)</f>
        <v>0</v>
      </c>
    </row>
    <row r="1758" spans="40:47">
      <c r="AN1758" s="62">
        <v>49</v>
      </c>
      <c r="AO1758" s="62">
        <v>3</v>
      </c>
      <c r="AP1758" s="62">
        <v>1</v>
      </c>
      <c r="AQ1758" s="64">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62">
        <f ca="1">COUNTIF(INDIRECT("H"&amp;(ROW()+12*(($AN1758-1)*3+$AO1758)-ROW())/12+5):INDIRECT("S"&amp;(ROW()+12*(($AN1758-1)*3+$AO1758)-ROW())/12+5),AQ1758)</f>
        <v>0</v>
      </c>
      <c r="AS1758" s="64">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62">
        <f ca="1">COUNTIF(INDIRECT("U"&amp;(ROW()+12*(($AN1758-1)*3+$AO1758)-ROW())/12+5):INDIRECT("AF"&amp;(ROW()+12*(($AN1758-1)*3+$AO1758)-ROW())/12+5),AS1758)</f>
        <v>0</v>
      </c>
      <c r="AU1758" s="62">
        <f ca="1">IF(AND(AQ1758+AS1758&gt;0,AR1758+AT1758&gt;0),COUNTIF(AU$6:AU1757,"&gt;0")+1,0)</f>
        <v>0</v>
      </c>
    </row>
    <row r="1759" spans="40:47">
      <c r="AN1759" s="62">
        <v>49</v>
      </c>
      <c r="AO1759" s="62">
        <v>3</v>
      </c>
      <c r="AP1759" s="62">
        <v>2</v>
      </c>
      <c r="AQ1759" s="64">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62">
        <f ca="1">COUNTIF(INDIRECT("H"&amp;(ROW()+12*(($AN1759-1)*3+$AO1759)-ROW())/12+5):INDIRECT("S"&amp;(ROW()+12*(($AN1759-1)*3+$AO1759)-ROW())/12+5),AQ1759)</f>
        <v>0</v>
      </c>
      <c r="AS1759" s="64">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62">
        <f ca="1">COUNTIF(INDIRECT("U"&amp;(ROW()+12*(($AN1759-1)*3+$AO1759)-ROW())/12+5):INDIRECT("AF"&amp;(ROW()+12*(($AN1759-1)*3+$AO1759)-ROW())/12+5),AS1759)</f>
        <v>0</v>
      </c>
      <c r="AU1759" s="62">
        <f ca="1">IF(AND(AQ1759+AS1759&gt;0,AR1759+AT1759&gt;0),COUNTIF(AU$6:AU1758,"&gt;0")+1,0)</f>
        <v>0</v>
      </c>
    </row>
    <row r="1760" spans="40:47">
      <c r="AN1760" s="62">
        <v>49</v>
      </c>
      <c r="AO1760" s="62">
        <v>3</v>
      </c>
      <c r="AP1760" s="62">
        <v>3</v>
      </c>
      <c r="AQ1760" s="64">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62">
        <f ca="1">COUNTIF(INDIRECT("H"&amp;(ROW()+12*(($AN1760-1)*3+$AO1760)-ROW())/12+5):INDIRECT("S"&amp;(ROW()+12*(($AN1760-1)*3+$AO1760)-ROW())/12+5),AQ1760)</f>
        <v>0</v>
      </c>
      <c r="AS1760" s="64">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62">
        <f ca="1">COUNTIF(INDIRECT("U"&amp;(ROW()+12*(($AN1760-1)*3+$AO1760)-ROW())/12+5):INDIRECT("AF"&amp;(ROW()+12*(($AN1760-1)*3+$AO1760)-ROW())/12+5),AS1760)</f>
        <v>0</v>
      </c>
      <c r="AU1760" s="62">
        <f ca="1">IF(AND(AQ1760+AS1760&gt;0,AR1760+AT1760&gt;0),COUNTIF(AU$6:AU1759,"&gt;0")+1,0)</f>
        <v>0</v>
      </c>
    </row>
    <row r="1761" spans="40:47">
      <c r="AN1761" s="62">
        <v>49</v>
      </c>
      <c r="AO1761" s="62">
        <v>3</v>
      </c>
      <c r="AP1761" s="62">
        <v>4</v>
      </c>
      <c r="AQ1761" s="64">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62">
        <f ca="1">COUNTIF(INDIRECT("H"&amp;(ROW()+12*(($AN1761-1)*3+$AO1761)-ROW())/12+5):INDIRECT("S"&amp;(ROW()+12*(($AN1761-1)*3+$AO1761)-ROW())/12+5),AQ1761)</f>
        <v>0</v>
      </c>
      <c r="AS1761" s="64">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62">
        <f ca="1">COUNTIF(INDIRECT("U"&amp;(ROW()+12*(($AN1761-1)*3+$AO1761)-ROW())/12+5):INDIRECT("AF"&amp;(ROW()+12*(($AN1761-1)*3+$AO1761)-ROW())/12+5),AS1761)</f>
        <v>0</v>
      </c>
      <c r="AU1761" s="62">
        <f ca="1">IF(AND(AQ1761+AS1761&gt;0,AR1761+AT1761&gt;0),COUNTIF(AU$6:AU1760,"&gt;0")+1,0)</f>
        <v>0</v>
      </c>
    </row>
    <row r="1762" spans="40:47">
      <c r="AN1762" s="62">
        <v>49</v>
      </c>
      <c r="AO1762" s="62">
        <v>3</v>
      </c>
      <c r="AP1762" s="62">
        <v>5</v>
      </c>
      <c r="AQ1762" s="64">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62">
        <f ca="1">COUNTIF(INDIRECT("H"&amp;(ROW()+12*(($AN1762-1)*3+$AO1762)-ROW())/12+5):INDIRECT("S"&amp;(ROW()+12*(($AN1762-1)*3+$AO1762)-ROW())/12+5),AQ1762)</f>
        <v>0</v>
      </c>
      <c r="AS1762" s="64">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62">
        <f ca="1">COUNTIF(INDIRECT("U"&amp;(ROW()+12*(($AN1762-1)*3+$AO1762)-ROW())/12+5):INDIRECT("AF"&amp;(ROW()+12*(($AN1762-1)*3+$AO1762)-ROW())/12+5),AS1762)</f>
        <v>0</v>
      </c>
      <c r="AU1762" s="62">
        <f ca="1">IF(AND(AQ1762+AS1762&gt;0,AR1762+AT1762&gt;0),COUNTIF(AU$6:AU1761,"&gt;0")+1,0)</f>
        <v>0</v>
      </c>
    </row>
    <row r="1763" spans="40:47">
      <c r="AN1763" s="62">
        <v>49</v>
      </c>
      <c r="AO1763" s="62">
        <v>3</v>
      </c>
      <c r="AP1763" s="62">
        <v>6</v>
      </c>
      <c r="AQ1763" s="64">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62">
        <f ca="1">COUNTIF(INDIRECT("H"&amp;(ROW()+12*(($AN1763-1)*3+$AO1763)-ROW())/12+5):INDIRECT("S"&amp;(ROW()+12*(($AN1763-1)*3+$AO1763)-ROW())/12+5),AQ1763)</f>
        <v>0</v>
      </c>
      <c r="AS1763" s="64">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62">
        <f ca="1">COUNTIF(INDIRECT("U"&amp;(ROW()+12*(($AN1763-1)*3+$AO1763)-ROW())/12+5):INDIRECT("AF"&amp;(ROW()+12*(($AN1763-1)*3+$AO1763)-ROW())/12+5),AS1763)</f>
        <v>0</v>
      </c>
      <c r="AU1763" s="62">
        <f ca="1">IF(AND(AQ1763+AS1763&gt;0,AR1763+AT1763&gt;0),COUNTIF(AU$6:AU1762,"&gt;0")+1,0)</f>
        <v>0</v>
      </c>
    </row>
    <row r="1764" spans="40:47">
      <c r="AN1764" s="62">
        <v>49</v>
      </c>
      <c r="AO1764" s="62">
        <v>3</v>
      </c>
      <c r="AP1764" s="62">
        <v>7</v>
      </c>
      <c r="AQ1764" s="64">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62">
        <f ca="1">COUNTIF(INDIRECT("H"&amp;(ROW()+12*(($AN1764-1)*3+$AO1764)-ROW())/12+5):INDIRECT("S"&amp;(ROW()+12*(($AN1764-1)*3+$AO1764)-ROW())/12+5),AQ1764)</f>
        <v>0</v>
      </c>
      <c r="AS1764" s="64">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62">
        <f ca="1">COUNTIF(INDIRECT("U"&amp;(ROW()+12*(($AN1764-1)*3+$AO1764)-ROW())/12+5):INDIRECT("AF"&amp;(ROW()+12*(($AN1764-1)*3+$AO1764)-ROW())/12+5),AS1764)</f>
        <v>0</v>
      </c>
      <c r="AU1764" s="62">
        <f ca="1">IF(AND(AQ1764+AS1764&gt;0,AR1764+AT1764&gt;0),COUNTIF(AU$6:AU1763,"&gt;0")+1,0)</f>
        <v>0</v>
      </c>
    </row>
    <row r="1765" spans="40:47">
      <c r="AN1765" s="62">
        <v>49</v>
      </c>
      <c r="AO1765" s="62">
        <v>3</v>
      </c>
      <c r="AP1765" s="62">
        <v>8</v>
      </c>
      <c r="AQ1765" s="64">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62">
        <f ca="1">COUNTIF(INDIRECT("H"&amp;(ROW()+12*(($AN1765-1)*3+$AO1765)-ROW())/12+5):INDIRECT("S"&amp;(ROW()+12*(($AN1765-1)*3+$AO1765)-ROW())/12+5),AQ1765)</f>
        <v>0</v>
      </c>
      <c r="AS1765" s="64">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62">
        <f ca="1">COUNTIF(INDIRECT("U"&amp;(ROW()+12*(($AN1765-1)*3+$AO1765)-ROW())/12+5):INDIRECT("AF"&amp;(ROW()+12*(($AN1765-1)*3+$AO1765)-ROW())/12+5),AS1765)</f>
        <v>0</v>
      </c>
      <c r="AU1765" s="62">
        <f ca="1">IF(AND(AQ1765+AS1765&gt;0,AR1765+AT1765&gt;0),COUNTIF(AU$6:AU1764,"&gt;0")+1,0)</f>
        <v>0</v>
      </c>
    </row>
    <row r="1766" spans="40:47">
      <c r="AN1766" s="62">
        <v>49</v>
      </c>
      <c r="AO1766" s="62">
        <v>3</v>
      </c>
      <c r="AP1766" s="62">
        <v>9</v>
      </c>
      <c r="AQ1766" s="64">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62">
        <f ca="1">COUNTIF(INDIRECT("H"&amp;(ROW()+12*(($AN1766-1)*3+$AO1766)-ROW())/12+5):INDIRECT("S"&amp;(ROW()+12*(($AN1766-1)*3+$AO1766)-ROW())/12+5),AQ1766)</f>
        <v>0</v>
      </c>
      <c r="AS1766" s="64">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62">
        <f ca="1">COUNTIF(INDIRECT("U"&amp;(ROW()+12*(($AN1766-1)*3+$AO1766)-ROW())/12+5):INDIRECT("AF"&amp;(ROW()+12*(($AN1766-1)*3+$AO1766)-ROW())/12+5),AS1766)</f>
        <v>0</v>
      </c>
      <c r="AU1766" s="62">
        <f ca="1">IF(AND(AQ1766+AS1766&gt;0,AR1766+AT1766&gt;0),COUNTIF(AU$6:AU1765,"&gt;0")+1,0)</f>
        <v>0</v>
      </c>
    </row>
    <row r="1767" spans="40:47">
      <c r="AN1767" s="62">
        <v>49</v>
      </c>
      <c r="AO1767" s="62">
        <v>3</v>
      </c>
      <c r="AP1767" s="62">
        <v>10</v>
      </c>
      <c r="AQ1767" s="64">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62">
        <f ca="1">COUNTIF(INDIRECT("H"&amp;(ROW()+12*(($AN1767-1)*3+$AO1767)-ROW())/12+5):INDIRECT("S"&amp;(ROW()+12*(($AN1767-1)*3+$AO1767)-ROW())/12+5),AQ1767)</f>
        <v>0</v>
      </c>
      <c r="AS1767" s="64">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62">
        <f ca="1">COUNTIF(INDIRECT("U"&amp;(ROW()+12*(($AN1767-1)*3+$AO1767)-ROW())/12+5):INDIRECT("AF"&amp;(ROW()+12*(($AN1767-1)*3+$AO1767)-ROW())/12+5),AS1767)</f>
        <v>0</v>
      </c>
      <c r="AU1767" s="62">
        <f ca="1">IF(AND(AQ1767+AS1767&gt;0,AR1767+AT1767&gt;0),COUNTIF(AU$6:AU1766,"&gt;0")+1,0)</f>
        <v>0</v>
      </c>
    </row>
    <row r="1768" spans="40:47">
      <c r="AN1768" s="62">
        <v>49</v>
      </c>
      <c r="AO1768" s="62">
        <v>3</v>
      </c>
      <c r="AP1768" s="62">
        <v>11</v>
      </c>
      <c r="AQ1768" s="64">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62">
        <f ca="1">COUNTIF(INDIRECT("H"&amp;(ROW()+12*(($AN1768-1)*3+$AO1768)-ROW())/12+5):INDIRECT("S"&amp;(ROW()+12*(($AN1768-1)*3+$AO1768)-ROW())/12+5),AQ1768)</f>
        <v>0</v>
      </c>
      <c r="AS1768" s="64">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62">
        <f ca="1">COUNTIF(INDIRECT("U"&amp;(ROW()+12*(($AN1768-1)*3+$AO1768)-ROW())/12+5):INDIRECT("AF"&amp;(ROW()+12*(($AN1768-1)*3+$AO1768)-ROW())/12+5),AS1768)</f>
        <v>0</v>
      </c>
      <c r="AU1768" s="62">
        <f ca="1">IF(AND(AQ1768+AS1768&gt;0,AR1768+AT1768&gt;0),COUNTIF(AU$6:AU1767,"&gt;0")+1,0)</f>
        <v>0</v>
      </c>
    </row>
    <row r="1769" spans="40:47">
      <c r="AN1769" s="62">
        <v>49</v>
      </c>
      <c r="AO1769" s="62">
        <v>3</v>
      </c>
      <c r="AP1769" s="62">
        <v>12</v>
      </c>
      <c r="AQ1769" s="64">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62">
        <f ca="1">COUNTIF(INDIRECT("H"&amp;(ROW()+12*(($AN1769-1)*3+$AO1769)-ROW())/12+5):INDIRECT("S"&amp;(ROW()+12*(($AN1769-1)*3+$AO1769)-ROW())/12+5),AQ1769)</f>
        <v>0</v>
      </c>
      <c r="AS1769" s="64">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62">
        <f ca="1">COUNTIF(INDIRECT("U"&amp;(ROW()+12*(($AN1769-1)*3+$AO1769)-ROW())/12+5):INDIRECT("AF"&amp;(ROW()+12*(($AN1769-1)*3+$AO1769)-ROW())/12+5),AS1769)</f>
        <v>0</v>
      </c>
      <c r="AU1769" s="62">
        <f ca="1">IF(AND(AQ1769+AS1769&gt;0,AR1769+AT1769&gt;0),COUNTIF(AU$6:AU1768,"&gt;0")+1,0)</f>
        <v>0</v>
      </c>
    </row>
    <row r="1770" spans="40:47">
      <c r="AN1770" s="62">
        <v>50</v>
      </c>
      <c r="AO1770" s="62">
        <v>1</v>
      </c>
      <c r="AP1770" s="62">
        <v>1</v>
      </c>
      <c r="AQ1770" s="64">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62">
        <f ca="1">COUNTIF(INDIRECT("H"&amp;(ROW()+12*(($AN1770-1)*3+$AO1770)-ROW())/12+5):INDIRECT("S"&amp;(ROW()+12*(($AN1770-1)*3+$AO1770)-ROW())/12+5),AQ1770)</f>
        <v>0</v>
      </c>
      <c r="AS1770" s="64">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62">
        <f ca="1">COUNTIF(INDIRECT("U"&amp;(ROW()+12*(($AN1770-1)*3+$AO1770)-ROW())/12+5):INDIRECT("AF"&amp;(ROW()+12*(($AN1770-1)*3+$AO1770)-ROW())/12+5),AS1770)</f>
        <v>0</v>
      </c>
      <c r="AU1770" s="62">
        <f ca="1">IF(AND(AQ1770+AS1770&gt;0,AR1770+AT1770&gt;0),COUNTIF(AU$6:AU1769,"&gt;0")+1,0)</f>
        <v>0</v>
      </c>
    </row>
    <row r="1771" spans="40:47">
      <c r="AN1771" s="62">
        <v>50</v>
      </c>
      <c r="AO1771" s="62">
        <v>1</v>
      </c>
      <c r="AP1771" s="62">
        <v>2</v>
      </c>
      <c r="AQ1771" s="64">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62">
        <f ca="1">COUNTIF(INDIRECT("H"&amp;(ROW()+12*(($AN1771-1)*3+$AO1771)-ROW())/12+5):INDIRECT("S"&amp;(ROW()+12*(($AN1771-1)*3+$AO1771)-ROW())/12+5),AQ1771)</f>
        <v>0</v>
      </c>
      <c r="AS1771" s="64">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62">
        <f ca="1">COUNTIF(INDIRECT("U"&amp;(ROW()+12*(($AN1771-1)*3+$AO1771)-ROW())/12+5):INDIRECT("AF"&amp;(ROW()+12*(($AN1771-1)*3+$AO1771)-ROW())/12+5),AS1771)</f>
        <v>0</v>
      </c>
      <c r="AU1771" s="62">
        <f ca="1">IF(AND(AQ1771+AS1771&gt;0,AR1771+AT1771&gt;0),COUNTIF(AU$6:AU1770,"&gt;0")+1,0)</f>
        <v>0</v>
      </c>
    </row>
    <row r="1772" spans="40:47">
      <c r="AN1772" s="62">
        <v>50</v>
      </c>
      <c r="AO1772" s="62">
        <v>1</v>
      </c>
      <c r="AP1772" s="62">
        <v>3</v>
      </c>
      <c r="AQ1772" s="64">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62">
        <f ca="1">COUNTIF(INDIRECT("H"&amp;(ROW()+12*(($AN1772-1)*3+$AO1772)-ROW())/12+5):INDIRECT("S"&amp;(ROW()+12*(($AN1772-1)*3+$AO1772)-ROW())/12+5),AQ1772)</f>
        <v>0</v>
      </c>
      <c r="AS1772" s="64">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62">
        <f ca="1">COUNTIF(INDIRECT("U"&amp;(ROW()+12*(($AN1772-1)*3+$AO1772)-ROW())/12+5):INDIRECT("AF"&amp;(ROW()+12*(($AN1772-1)*3+$AO1772)-ROW())/12+5),AS1772)</f>
        <v>0</v>
      </c>
      <c r="AU1772" s="62">
        <f ca="1">IF(AND(AQ1772+AS1772&gt;0,AR1772+AT1772&gt;0),COUNTIF(AU$6:AU1771,"&gt;0")+1,0)</f>
        <v>0</v>
      </c>
    </row>
    <row r="1773" spans="40:47">
      <c r="AN1773" s="62">
        <v>50</v>
      </c>
      <c r="AO1773" s="62">
        <v>1</v>
      </c>
      <c r="AP1773" s="62">
        <v>4</v>
      </c>
      <c r="AQ1773" s="64">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62">
        <f ca="1">COUNTIF(INDIRECT("H"&amp;(ROW()+12*(($AN1773-1)*3+$AO1773)-ROW())/12+5):INDIRECT("S"&amp;(ROW()+12*(($AN1773-1)*3+$AO1773)-ROW())/12+5),AQ1773)</f>
        <v>0</v>
      </c>
      <c r="AS1773" s="64">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62">
        <f ca="1">COUNTIF(INDIRECT("U"&amp;(ROW()+12*(($AN1773-1)*3+$AO1773)-ROW())/12+5):INDIRECT("AF"&amp;(ROW()+12*(($AN1773-1)*3+$AO1773)-ROW())/12+5),AS1773)</f>
        <v>0</v>
      </c>
      <c r="AU1773" s="62">
        <f ca="1">IF(AND(AQ1773+AS1773&gt;0,AR1773+AT1773&gt;0),COUNTIF(AU$6:AU1772,"&gt;0")+1,0)</f>
        <v>0</v>
      </c>
    </row>
    <row r="1774" spans="40:47">
      <c r="AN1774" s="62">
        <v>50</v>
      </c>
      <c r="AO1774" s="62">
        <v>1</v>
      </c>
      <c r="AP1774" s="62">
        <v>5</v>
      </c>
      <c r="AQ1774" s="64">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62">
        <f ca="1">COUNTIF(INDIRECT("H"&amp;(ROW()+12*(($AN1774-1)*3+$AO1774)-ROW())/12+5):INDIRECT("S"&amp;(ROW()+12*(($AN1774-1)*3+$AO1774)-ROW())/12+5),AQ1774)</f>
        <v>0</v>
      </c>
      <c r="AS1774" s="64">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62">
        <f ca="1">COUNTIF(INDIRECT("U"&amp;(ROW()+12*(($AN1774-1)*3+$AO1774)-ROW())/12+5):INDIRECT("AF"&amp;(ROW()+12*(($AN1774-1)*3+$AO1774)-ROW())/12+5),AS1774)</f>
        <v>0</v>
      </c>
      <c r="AU1774" s="62">
        <f ca="1">IF(AND(AQ1774+AS1774&gt;0,AR1774+AT1774&gt;0),COUNTIF(AU$6:AU1773,"&gt;0")+1,0)</f>
        <v>0</v>
      </c>
    </row>
    <row r="1775" spans="40:47">
      <c r="AN1775" s="62">
        <v>50</v>
      </c>
      <c r="AO1775" s="62">
        <v>1</v>
      </c>
      <c r="AP1775" s="62">
        <v>6</v>
      </c>
      <c r="AQ1775" s="64">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62">
        <f ca="1">COUNTIF(INDIRECT("H"&amp;(ROW()+12*(($AN1775-1)*3+$AO1775)-ROW())/12+5):INDIRECT("S"&amp;(ROW()+12*(($AN1775-1)*3+$AO1775)-ROW())/12+5),AQ1775)</f>
        <v>0</v>
      </c>
      <c r="AS1775" s="64">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62">
        <f ca="1">COUNTIF(INDIRECT("U"&amp;(ROW()+12*(($AN1775-1)*3+$AO1775)-ROW())/12+5):INDIRECT("AF"&amp;(ROW()+12*(($AN1775-1)*3+$AO1775)-ROW())/12+5),AS1775)</f>
        <v>0</v>
      </c>
      <c r="AU1775" s="62">
        <f ca="1">IF(AND(AQ1775+AS1775&gt;0,AR1775+AT1775&gt;0),COUNTIF(AU$6:AU1774,"&gt;0")+1,0)</f>
        <v>0</v>
      </c>
    </row>
    <row r="1776" spans="40:47">
      <c r="AN1776" s="62">
        <v>50</v>
      </c>
      <c r="AO1776" s="62">
        <v>1</v>
      </c>
      <c r="AP1776" s="62">
        <v>7</v>
      </c>
      <c r="AQ1776" s="64">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62">
        <f ca="1">COUNTIF(INDIRECT("H"&amp;(ROW()+12*(($AN1776-1)*3+$AO1776)-ROW())/12+5):INDIRECT("S"&amp;(ROW()+12*(($AN1776-1)*3+$AO1776)-ROW())/12+5),AQ1776)</f>
        <v>0</v>
      </c>
      <c r="AS1776" s="64">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62">
        <f ca="1">COUNTIF(INDIRECT("U"&amp;(ROW()+12*(($AN1776-1)*3+$AO1776)-ROW())/12+5):INDIRECT("AF"&amp;(ROW()+12*(($AN1776-1)*3+$AO1776)-ROW())/12+5),AS1776)</f>
        <v>0</v>
      </c>
      <c r="AU1776" s="62">
        <f ca="1">IF(AND(AQ1776+AS1776&gt;0,AR1776+AT1776&gt;0),COUNTIF(AU$6:AU1775,"&gt;0")+1,0)</f>
        <v>0</v>
      </c>
    </row>
    <row r="1777" spans="40:47">
      <c r="AN1777" s="62">
        <v>50</v>
      </c>
      <c r="AO1777" s="62">
        <v>1</v>
      </c>
      <c r="AP1777" s="62">
        <v>8</v>
      </c>
      <c r="AQ1777" s="64">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62">
        <f ca="1">COUNTIF(INDIRECT("H"&amp;(ROW()+12*(($AN1777-1)*3+$AO1777)-ROW())/12+5):INDIRECT("S"&amp;(ROW()+12*(($AN1777-1)*3+$AO1777)-ROW())/12+5),AQ1777)</f>
        <v>0</v>
      </c>
      <c r="AS1777" s="64">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62">
        <f ca="1">COUNTIF(INDIRECT("U"&amp;(ROW()+12*(($AN1777-1)*3+$AO1777)-ROW())/12+5):INDIRECT("AF"&amp;(ROW()+12*(($AN1777-1)*3+$AO1777)-ROW())/12+5),AS1777)</f>
        <v>0</v>
      </c>
      <c r="AU1777" s="62">
        <f ca="1">IF(AND(AQ1777+AS1777&gt;0,AR1777+AT1777&gt;0),COUNTIF(AU$6:AU1776,"&gt;0")+1,0)</f>
        <v>0</v>
      </c>
    </row>
    <row r="1778" spans="40:47">
      <c r="AN1778" s="62">
        <v>50</v>
      </c>
      <c r="AO1778" s="62">
        <v>1</v>
      </c>
      <c r="AP1778" s="62">
        <v>9</v>
      </c>
      <c r="AQ1778" s="64">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62">
        <f ca="1">COUNTIF(INDIRECT("H"&amp;(ROW()+12*(($AN1778-1)*3+$AO1778)-ROW())/12+5):INDIRECT("S"&amp;(ROW()+12*(($AN1778-1)*3+$AO1778)-ROW())/12+5),AQ1778)</f>
        <v>0</v>
      </c>
      <c r="AS1778" s="64">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62">
        <f ca="1">COUNTIF(INDIRECT("U"&amp;(ROW()+12*(($AN1778-1)*3+$AO1778)-ROW())/12+5):INDIRECT("AF"&amp;(ROW()+12*(($AN1778-1)*3+$AO1778)-ROW())/12+5),AS1778)</f>
        <v>0</v>
      </c>
      <c r="AU1778" s="62">
        <f ca="1">IF(AND(AQ1778+AS1778&gt;0,AR1778+AT1778&gt;0),COUNTIF(AU$6:AU1777,"&gt;0")+1,0)</f>
        <v>0</v>
      </c>
    </row>
    <row r="1779" spans="40:47">
      <c r="AN1779" s="62">
        <v>50</v>
      </c>
      <c r="AO1779" s="62">
        <v>1</v>
      </c>
      <c r="AP1779" s="62">
        <v>10</v>
      </c>
      <c r="AQ1779" s="64">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62">
        <f ca="1">COUNTIF(INDIRECT("H"&amp;(ROW()+12*(($AN1779-1)*3+$AO1779)-ROW())/12+5):INDIRECT("S"&amp;(ROW()+12*(($AN1779-1)*3+$AO1779)-ROW())/12+5),AQ1779)</f>
        <v>0</v>
      </c>
      <c r="AS1779" s="64">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62">
        <f ca="1">COUNTIF(INDIRECT("U"&amp;(ROW()+12*(($AN1779-1)*3+$AO1779)-ROW())/12+5):INDIRECT("AF"&amp;(ROW()+12*(($AN1779-1)*3+$AO1779)-ROW())/12+5),AS1779)</f>
        <v>0</v>
      </c>
      <c r="AU1779" s="62">
        <f ca="1">IF(AND(AQ1779+AS1779&gt;0,AR1779+AT1779&gt;0),COUNTIF(AU$6:AU1778,"&gt;0")+1,0)</f>
        <v>0</v>
      </c>
    </row>
    <row r="1780" spans="40:47">
      <c r="AN1780" s="62">
        <v>50</v>
      </c>
      <c r="AO1780" s="62">
        <v>1</v>
      </c>
      <c r="AP1780" s="62">
        <v>11</v>
      </c>
      <c r="AQ1780" s="64">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62">
        <f ca="1">COUNTIF(INDIRECT("H"&amp;(ROW()+12*(($AN1780-1)*3+$AO1780)-ROW())/12+5):INDIRECT("S"&amp;(ROW()+12*(($AN1780-1)*3+$AO1780)-ROW())/12+5),AQ1780)</f>
        <v>0</v>
      </c>
      <c r="AS1780" s="64">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62">
        <f ca="1">COUNTIF(INDIRECT("U"&amp;(ROW()+12*(($AN1780-1)*3+$AO1780)-ROW())/12+5):INDIRECT("AF"&amp;(ROW()+12*(($AN1780-1)*3+$AO1780)-ROW())/12+5),AS1780)</f>
        <v>0</v>
      </c>
      <c r="AU1780" s="62">
        <f ca="1">IF(AND(AQ1780+AS1780&gt;0,AR1780+AT1780&gt;0),COUNTIF(AU$6:AU1779,"&gt;0")+1,0)</f>
        <v>0</v>
      </c>
    </row>
    <row r="1781" spans="40:47">
      <c r="AN1781" s="62">
        <v>50</v>
      </c>
      <c r="AO1781" s="62">
        <v>1</v>
      </c>
      <c r="AP1781" s="62">
        <v>12</v>
      </c>
      <c r="AQ1781" s="64">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62">
        <f ca="1">COUNTIF(INDIRECT("H"&amp;(ROW()+12*(($AN1781-1)*3+$AO1781)-ROW())/12+5):INDIRECT("S"&amp;(ROW()+12*(($AN1781-1)*3+$AO1781)-ROW())/12+5),AQ1781)</f>
        <v>0</v>
      </c>
      <c r="AS1781" s="64">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62">
        <f ca="1">COUNTIF(INDIRECT("U"&amp;(ROW()+12*(($AN1781-1)*3+$AO1781)-ROW())/12+5):INDIRECT("AF"&amp;(ROW()+12*(($AN1781-1)*3+$AO1781)-ROW())/12+5),AS1781)</f>
        <v>0</v>
      </c>
      <c r="AU1781" s="62">
        <f ca="1">IF(AND(AQ1781+AS1781&gt;0,AR1781+AT1781&gt;0),COUNTIF(AU$6:AU1780,"&gt;0")+1,0)</f>
        <v>0</v>
      </c>
    </row>
    <row r="1782" spans="40:47">
      <c r="AN1782" s="62">
        <v>50</v>
      </c>
      <c r="AO1782" s="62">
        <v>2</v>
      </c>
      <c r="AP1782" s="62">
        <v>1</v>
      </c>
      <c r="AQ1782" s="64">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62">
        <f ca="1">COUNTIF(INDIRECT("H"&amp;(ROW()+12*(($AN1782-1)*3+$AO1782)-ROW())/12+5):INDIRECT("S"&amp;(ROW()+12*(($AN1782-1)*3+$AO1782)-ROW())/12+5),AQ1782)</f>
        <v>0</v>
      </c>
      <c r="AS1782" s="64">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62">
        <f ca="1">COUNTIF(INDIRECT("U"&amp;(ROW()+12*(($AN1782-1)*3+$AO1782)-ROW())/12+5):INDIRECT("AF"&amp;(ROW()+12*(($AN1782-1)*3+$AO1782)-ROW())/12+5),AS1782)</f>
        <v>0</v>
      </c>
      <c r="AU1782" s="62">
        <f ca="1">IF(AND(AQ1782+AS1782&gt;0,AR1782+AT1782&gt;0),COUNTIF(AU$6:AU1781,"&gt;0")+1,0)</f>
        <v>0</v>
      </c>
    </row>
    <row r="1783" spans="40:47">
      <c r="AN1783" s="62">
        <v>50</v>
      </c>
      <c r="AO1783" s="62">
        <v>2</v>
      </c>
      <c r="AP1783" s="62">
        <v>2</v>
      </c>
      <c r="AQ1783" s="64">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62">
        <f ca="1">COUNTIF(INDIRECT("H"&amp;(ROW()+12*(($AN1783-1)*3+$AO1783)-ROW())/12+5):INDIRECT("S"&amp;(ROW()+12*(($AN1783-1)*3+$AO1783)-ROW())/12+5),AQ1783)</f>
        <v>0</v>
      </c>
      <c r="AS1783" s="64">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62">
        <f ca="1">COUNTIF(INDIRECT("U"&amp;(ROW()+12*(($AN1783-1)*3+$AO1783)-ROW())/12+5):INDIRECT("AF"&amp;(ROW()+12*(($AN1783-1)*3+$AO1783)-ROW())/12+5),AS1783)</f>
        <v>0</v>
      </c>
      <c r="AU1783" s="62">
        <f ca="1">IF(AND(AQ1783+AS1783&gt;0,AR1783+AT1783&gt;0),COUNTIF(AU$6:AU1782,"&gt;0")+1,0)</f>
        <v>0</v>
      </c>
    </row>
    <row r="1784" spans="40:47">
      <c r="AN1784" s="62">
        <v>50</v>
      </c>
      <c r="AO1784" s="62">
        <v>2</v>
      </c>
      <c r="AP1784" s="62">
        <v>3</v>
      </c>
      <c r="AQ1784" s="64">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62">
        <f ca="1">COUNTIF(INDIRECT("H"&amp;(ROW()+12*(($AN1784-1)*3+$AO1784)-ROW())/12+5):INDIRECT("S"&amp;(ROW()+12*(($AN1784-1)*3+$AO1784)-ROW())/12+5),AQ1784)</f>
        <v>0</v>
      </c>
      <c r="AS1784" s="64">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62">
        <f ca="1">COUNTIF(INDIRECT("U"&amp;(ROW()+12*(($AN1784-1)*3+$AO1784)-ROW())/12+5):INDIRECT("AF"&amp;(ROW()+12*(($AN1784-1)*3+$AO1784)-ROW())/12+5),AS1784)</f>
        <v>0</v>
      </c>
      <c r="AU1784" s="62">
        <f ca="1">IF(AND(AQ1784+AS1784&gt;0,AR1784+AT1784&gt;0),COUNTIF(AU$6:AU1783,"&gt;0")+1,0)</f>
        <v>0</v>
      </c>
    </row>
    <row r="1785" spans="40:47">
      <c r="AN1785" s="62">
        <v>50</v>
      </c>
      <c r="AO1785" s="62">
        <v>2</v>
      </c>
      <c r="AP1785" s="62">
        <v>4</v>
      </c>
      <c r="AQ1785" s="64">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62">
        <f ca="1">COUNTIF(INDIRECT("H"&amp;(ROW()+12*(($AN1785-1)*3+$AO1785)-ROW())/12+5):INDIRECT("S"&amp;(ROW()+12*(($AN1785-1)*3+$AO1785)-ROW())/12+5),AQ1785)</f>
        <v>0</v>
      </c>
      <c r="AS1785" s="64">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62">
        <f ca="1">COUNTIF(INDIRECT("U"&amp;(ROW()+12*(($AN1785-1)*3+$AO1785)-ROW())/12+5):INDIRECT("AF"&amp;(ROW()+12*(($AN1785-1)*3+$AO1785)-ROW())/12+5),AS1785)</f>
        <v>0</v>
      </c>
      <c r="AU1785" s="62">
        <f ca="1">IF(AND(AQ1785+AS1785&gt;0,AR1785+AT1785&gt;0),COUNTIF(AU$6:AU1784,"&gt;0")+1,0)</f>
        <v>0</v>
      </c>
    </row>
    <row r="1786" spans="40:47">
      <c r="AN1786" s="62">
        <v>50</v>
      </c>
      <c r="AO1786" s="62">
        <v>2</v>
      </c>
      <c r="AP1786" s="62">
        <v>5</v>
      </c>
      <c r="AQ1786" s="64">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62">
        <f ca="1">COUNTIF(INDIRECT("H"&amp;(ROW()+12*(($AN1786-1)*3+$AO1786)-ROW())/12+5):INDIRECT("S"&amp;(ROW()+12*(($AN1786-1)*3+$AO1786)-ROW())/12+5),AQ1786)</f>
        <v>0</v>
      </c>
      <c r="AS1786" s="64">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62">
        <f ca="1">COUNTIF(INDIRECT("U"&amp;(ROW()+12*(($AN1786-1)*3+$AO1786)-ROW())/12+5):INDIRECT("AF"&amp;(ROW()+12*(($AN1786-1)*3+$AO1786)-ROW())/12+5),AS1786)</f>
        <v>0</v>
      </c>
      <c r="AU1786" s="62">
        <f ca="1">IF(AND(AQ1786+AS1786&gt;0,AR1786+AT1786&gt;0),COUNTIF(AU$6:AU1785,"&gt;0")+1,0)</f>
        <v>0</v>
      </c>
    </row>
    <row r="1787" spans="40:47">
      <c r="AN1787" s="62">
        <v>50</v>
      </c>
      <c r="AO1787" s="62">
        <v>2</v>
      </c>
      <c r="AP1787" s="62">
        <v>6</v>
      </c>
      <c r="AQ1787" s="64">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62">
        <f ca="1">COUNTIF(INDIRECT("H"&amp;(ROW()+12*(($AN1787-1)*3+$AO1787)-ROW())/12+5):INDIRECT("S"&amp;(ROW()+12*(($AN1787-1)*3+$AO1787)-ROW())/12+5),AQ1787)</f>
        <v>0</v>
      </c>
      <c r="AS1787" s="64">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62">
        <f ca="1">COUNTIF(INDIRECT("U"&amp;(ROW()+12*(($AN1787-1)*3+$AO1787)-ROW())/12+5):INDIRECT("AF"&amp;(ROW()+12*(($AN1787-1)*3+$AO1787)-ROW())/12+5),AS1787)</f>
        <v>0</v>
      </c>
      <c r="AU1787" s="62">
        <f ca="1">IF(AND(AQ1787+AS1787&gt;0,AR1787+AT1787&gt;0),COUNTIF(AU$6:AU1786,"&gt;0")+1,0)</f>
        <v>0</v>
      </c>
    </row>
    <row r="1788" spans="40:47">
      <c r="AN1788" s="62">
        <v>50</v>
      </c>
      <c r="AO1788" s="62">
        <v>2</v>
      </c>
      <c r="AP1788" s="62">
        <v>7</v>
      </c>
      <c r="AQ1788" s="64">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62">
        <f ca="1">COUNTIF(INDIRECT("H"&amp;(ROW()+12*(($AN1788-1)*3+$AO1788)-ROW())/12+5):INDIRECT("S"&amp;(ROW()+12*(($AN1788-1)*3+$AO1788)-ROW())/12+5),AQ1788)</f>
        <v>0</v>
      </c>
      <c r="AS1788" s="64">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62">
        <f ca="1">COUNTIF(INDIRECT("U"&amp;(ROW()+12*(($AN1788-1)*3+$AO1788)-ROW())/12+5):INDIRECT("AF"&amp;(ROW()+12*(($AN1788-1)*3+$AO1788)-ROW())/12+5),AS1788)</f>
        <v>0</v>
      </c>
      <c r="AU1788" s="62">
        <f ca="1">IF(AND(AQ1788+AS1788&gt;0,AR1788+AT1788&gt;0),COUNTIF(AU$6:AU1787,"&gt;0")+1,0)</f>
        <v>0</v>
      </c>
    </row>
    <row r="1789" spans="40:47">
      <c r="AN1789" s="62">
        <v>50</v>
      </c>
      <c r="AO1789" s="62">
        <v>2</v>
      </c>
      <c r="AP1789" s="62">
        <v>8</v>
      </c>
      <c r="AQ1789" s="64">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62">
        <f ca="1">COUNTIF(INDIRECT("H"&amp;(ROW()+12*(($AN1789-1)*3+$AO1789)-ROW())/12+5):INDIRECT("S"&amp;(ROW()+12*(($AN1789-1)*3+$AO1789)-ROW())/12+5),AQ1789)</f>
        <v>0</v>
      </c>
      <c r="AS1789" s="64">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62">
        <f ca="1">COUNTIF(INDIRECT("U"&amp;(ROW()+12*(($AN1789-1)*3+$AO1789)-ROW())/12+5):INDIRECT("AF"&amp;(ROW()+12*(($AN1789-1)*3+$AO1789)-ROW())/12+5),AS1789)</f>
        <v>0</v>
      </c>
      <c r="AU1789" s="62">
        <f ca="1">IF(AND(AQ1789+AS1789&gt;0,AR1789+AT1789&gt;0),COUNTIF(AU$6:AU1788,"&gt;0")+1,0)</f>
        <v>0</v>
      </c>
    </row>
    <row r="1790" spans="40:47">
      <c r="AN1790" s="62">
        <v>50</v>
      </c>
      <c r="AO1790" s="62">
        <v>2</v>
      </c>
      <c r="AP1790" s="62">
        <v>9</v>
      </c>
      <c r="AQ1790" s="64">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62">
        <f ca="1">COUNTIF(INDIRECT("H"&amp;(ROW()+12*(($AN1790-1)*3+$AO1790)-ROW())/12+5):INDIRECT("S"&amp;(ROW()+12*(($AN1790-1)*3+$AO1790)-ROW())/12+5),AQ1790)</f>
        <v>0</v>
      </c>
      <c r="AS1790" s="64">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62">
        <f ca="1">COUNTIF(INDIRECT("U"&amp;(ROW()+12*(($AN1790-1)*3+$AO1790)-ROW())/12+5):INDIRECT("AF"&amp;(ROW()+12*(($AN1790-1)*3+$AO1790)-ROW())/12+5),AS1790)</f>
        <v>0</v>
      </c>
      <c r="AU1790" s="62">
        <f ca="1">IF(AND(AQ1790+AS1790&gt;0,AR1790+AT1790&gt;0),COUNTIF(AU$6:AU1789,"&gt;0")+1,0)</f>
        <v>0</v>
      </c>
    </row>
    <row r="1791" spans="40:47">
      <c r="AN1791" s="62">
        <v>50</v>
      </c>
      <c r="AO1791" s="62">
        <v>2</v>
      </c>
      <c r="AP1791" s="62">
        <v>10</v>
      </c>
      <c r="AQ1791" s="64">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62">
        <f ca="1">COUNTIF(INDIRECT("H"&amp;(ROW()+12*(($AN1791-1)*3+$AO1791)-ROW())/12+5):INDIRECT("S"&amp;(ROW()+12*(($AN1791-1)*3+$AO1791)-ROW())/12+5),AQ1791)</f>
        <v>0</v>
      </c>
      <c r="AS1791" s="64">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62">
        <f ca="1">COUNTIF(INDIRECT("U"&amp;(ROW()+12*(($AN1791-1)*3+$AO1791)-ROW())/12+5):INDIRECT("AF"&amp;(ROW()+12*(($AN1791-1)*3+$AO1791)-ROW())/12+5),AS1791)</f>
        <v>0</v>
      </c>
      <c r="AU1791" s="62">
        <f ca="1">IF(AND(AQ1791+AS1791&gt;0,AR1791+AT1791&gt;0),COUNTIF(AU$6:AU1790,"&gt;0")+1,0)</f>
        <v>0</v>
      </c>
    </row>
    <row r="1792" spans="40:47">
      <c r="AN1792" s="62">
        <v>50</v>
      </c>
      <c r="AO1792" s="62">
        <v>2</v>
      </c>
      <c r="AP1792" s="62">
        <v>11</v>
      </c>
      <c r="AQ1792" s="64">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62">
        <f ca="1">COUNTIF(INDIRECT("H"&amp;(ROW()+12*(($AN1792-1)*3+$AO1792)-ROW())/12+5):INDIRECT("S"&amp;(ROW()+12*(($AN1792-1)*3+$AO1792)-ROW())/12+5),AQ1792)</f>
        <v>0</v>
      </c>
      <c r="AS1792" s="64">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62">
        <f ca="1">COUNTIF(INDIRECT("U"&amp;(ROW()+12*(($AN1792-1)*3+$AO1792)-ROW())/12+5):INDIRECT("AF"&amp;(ROW()+12*(($AN1792-1)*3+$AO1792)-ROW())/12+5),AS1792)</f>
        <v>0</v>
      </c>
      <c r="AU1792" s="62">
        <f ca="1">IF(AND(AQ1792+AS1792&gt;0,AR1792+AT1792&gt;0),COUNTIF(AU$6:AU1791,"&gt;0")+1,0)</f>
        <v>0</v>
      </c>
    </row>
    <row r="1793" spans="40:47">
      <c r="AN1793" s="62">
        <v>50</v>
      </c>
      <c r="AO1793" s="62">
        <v>2</v>
      </c>
      <c r="AP1793" s="62">
        <v>12</v>
      </c>
      <c r="AQ1793" s="64">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62">
        <f ca="1">COUNTIF(INDIRECT("H"&amp;(ROW()+12*(($AN1793-1)*3+$AO1793)-ROW())/12+5):INDIRECT("S"&amp;(ROW()+12*(($AN1793-1)*3+$AO1793)-ROW())/12+5),AQ1793)</f>
        <v>0</v>
      </c>
      <c r="AS1793" s="64">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62">
        <f ca="1">COUNTIF(INDIRECT("U"&amp;(ROW()+12*(($AN1793-1)*3+$AO1793)-ROW())/12+5):INDIRECT("AF"&amp;(ROW()+12*(($AN1793-1)*3+$AO1793)-ROW())/12+5),AS1793)</f>
        <v>0</v>
      </c>
      <c r="AU1793" s="62">
        <f ca="1">IF(AND(AQ1793+AS1793&gt;0,AR1793+AT1793&gt;0),COUNTIF(AU$6:AU1792,"&gt;0")+1,0)</f>
        <v>0</v>
      </c>
    </row>
    <row r="1794" spans="40:47">
      <c r="AN1794" s="62">
        <v>50</v>
      </c>
      <c r="AO1794" s="62">
        <v>3</v>
      </c>
      <c r="AP1794" s="62">
        <v>1</v>
      </c>
      <c r="AQ1794" s="64">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62">
        <f ca="1">COUNTIF(INDIRECT("H"&amp;(ROW()+12*(($AN1794-1)*3+$AO1794)-ROW())/12+5):INDIRECT("S"&amp;(ROW()+12*(($AN1794-1)*3+$AO1794)-ROW())/12+5),AQ1794)</f>
        <v>0</v>
      </c>
      <c r="AS1794" s="64">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62">
        <f ca="1">COUNTIF(INDIRECT("U"&amp;(ROW()+12*(($AN1794-1)*3+$AO1794)-ROW())/12+5):INDIRECT("AF"&amp;(ROW()+12*(($AN1794-1)*3+$AO1794)-ROW())/12+5),AS1794)</f>
        <v>0</v>
      </c>
      <c r="AU1794" s="62">
        <f ca="1">IF(AND(AQ1794+AS1794&gt;0,AR1794+AT1794&gt;0),COUNTIF(AU$6:AU1793,"&gt;0")+1,0)</f>
        <v>0</v>
      </c>
    </row>
    <row r="1795" spans="40:47">
      <c r="AN1795" s="62">
        <v>50</v>
      </c>
      <c r="AO1795" s="62">
        <v>3</v>
      </c>
      <c r="AP1795" s="62">
        <v>2</v>
      </c>
      <c r="AQ1795" s="64">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62">
        <f ca="1">COUNTIF(INDIRECT("H"&amp;(ROW()+12*(($AN1795-1)*3+$AO1795)-ROW())/12+5):INDIRECT("S"&amp;(ROW()+12*(($AN1795-1)*3+$AO1795)-ROW())/12+5),AQ1795)</f>
        <v>0</v>
      </c>
      <c r="AS1795" s="64">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62">
        <f ca="1">COUNTIF(INDIRECT("U"&amp;(ROW()+12*(($AN1795-1)*3+$AO1795)-ROW())/12+5):INDIRECT("AF"&amp;(ROW()+12*(($AN1795-1)*3+$AO1795)-ROW())/12+5),AS1795)</f>
        <v>0</v>
      </c>
      <c r="AU1795" s="62">
        <f ca="1">IF(AND(AQ1795+AS1795&gt;0,AR1795+AT1795&gt;0),COUNTIF(AU$6:AU1794,"&gt;0")+1,0)</f>
        <v>0</v>
      </c>
    </row>
    <row r="1796" spans="40:47">
      <c r="AN1796" s="62">
        <v>50</v>
      </c>
      <c r="AO1796" s="62">
        <v>3</v>
      </c>
      <c r="AP1796" s="62">
        <v>3</v>
      </c>
      <c r="AQ1796" s="64">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62">
        <f ca="1">COUNTIF(INDIRECT("H"&amp;(ROW()+12*(($AN1796-1)*3+$AO1796)-ROW())/12+5):INDIRECT("S"&amp;(ROW()+12*(($AN1796-1)*3+$AO1796)-ROW())/12+5),AQ1796)</f>
        <v>0</v>
      </c>
      <c r="AS1796" s="64">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62">
        <f ca="1">COUNTIF(INDIRECT("U"&amp;(ROW()+12*(($AN1796-1)*3+$AO1796)-ROW())/12+5):INDIRECT("AF"&amp;(ROW()+12*(($AN1796-1)*3+$AO1796)-ROW())/12+5),AS1796)</f>
        <v>0</v>
      </c>
      <c r="AU1796" s="62">
        <f ca="1">IF(AND(AQ1796+AS1796&gt;0,AR1796+AT1796&gt;0),COUNTIF(AU$6:AU1795,"&gt;0")+1,0)</f>
        <v>0</v>
      </c>
    </row>
    <row r="1797" spans="40:47">
      <c r="AN1797" s="62">
        <v>50</v>
      </c>
      <c r="AO1797" s="62">
        <v>3</v>
      </c>
      <c r="AP1797" s="62">
        <v>4</v>
      </c>
      <c r="AQ1797" s="64">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62">
        <f ca="1">COUNTIF(INDIRECT("H"&amp;(ROW()+12*(($AN1797-1)*3+$AO1797)-ROW())/12+5):INDIRECT("S"&amp;(ROW()+12*(($AN1797-1)*3+$AO1797)-ROW())/12+5),AQ1797)</f>
        <v>0</v>
      </c>
      <c r="AS1797" s="64">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62">
        <f ca="1">COUNTIF(INDIRECT("U"&amp;(ROW()+12*(($AN1797-1)*3+$AO1797)-ROW())/12+5):INDIRECT("AF"&amp;(ROW()+12*(($AN1797-1)*3+$AO1797)-ROW())/12+5),AS1797)</f>
        <v>0</v>
      </c>
      <c r="AU1797" s="62">
        <f ca="1">IF(AND(AQ1797+AS1797&gt;0,AR1797+AT1797&gt;0),COUNTIF(AU$6:AU1796,"&gt;0")+1,0)</f>
        <v>0</v>
      </c>
    </row>
    <row r="1798" spans="40:47">
      <c r="AN1798" s="62">
        <v>50</v>
      </c>
      <c r="AO1798" s="62">
        <v>3</v>
      </c>
      <c r="AP1798" s="62">
        <v>5</v>
      </c>
      <c r="AQ1798" s="64">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62">
        <f ca="1">COUNTIF(INDIRECT("H"&amp;(ROW()+12*(($AN1798-1)*3+$AO1798)-ROW())/12+5):INDIRECT("S"&amp;(ROW()+12*(($AN1798-1)*3+$AO1798)-ROW())/12+5),AQ1798)</f>
        <v>0</v>
      </c>
      <c r="AS1798" s="64">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62">
        <f ca="1">COUNTIF(INDIRECT("U"&amp;(ROW()+12*(($AN1798-1)*3+$AO1798)-ROW())/12+5):INDIRECT("AF"&amp;(ROW()+12*(($AN1798-1)*3+$AO1798)-ROW())/12+5),AS1798)</f>
        <v>0</v>
      </c>
      <c r="AU1798" s="62">
        <f ca="1">IF(AND(AQ1798+AS1798&gt;0,AR1798+AT1798&gt;0),COUNTIF(AU$6:AU1797,"&gt;0")+1,0)</f>
        <v>0</v>
      </c>
    </row>
    <row r="1799" spans="40:47">
      <c r="AN1799" s="62">
        <v>50</v>
      </c>
      <c r="AO1799" s="62">
        <v>3</v>
      </c>
      <c r="AP1799" s="62">
        <v>6</v>
      </c>
      <c r="AQ1799" s="64">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62">
        <f ca="1">COUNTIF(INDIRECT("H"&amp;(ROW()+12*(($AN1799-1)*3+$AO1799)-ROW())/12+5):INDIRECT("S"&amp;(ROW()+12*(($AN1799-1)*3+$AO1799)-ROW())/12+5),AQ1799)</f>
        <v>0</v>
      </c>
      <c r="AS1799" s="64">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62">
        <f ca="1">COUNTIF(INDIRECT("U"&amp;(ROW()+12*(($AN1799-1)*3+$AO1799)-ROW())/12+5):INDIRECT("AF"&amp;(ROW()+12*(($AN1799-1)*3+$AO1799)-ROW())/12+5),AS1799)</f>
        <v>0</v>
      </c>
      <c r="AU1799" s="62">
        <f ca="1">IF(AND(AQ1799+AS1799&gt;0,AR1799+AT1799&gt;0),COUNTIF(AU$6:AU1798,"&gt;0")+1,0)</f>
        <v>0</v>
      </c>
    </row>
    <row r="1800" spans="40:47">
      <c r="AN1800" s="62">
        <v>50</v>
      </c>
      <c r="AO1800" s="62">
        <v>3</v>
      </c>
      <c r="AP1800" s="62">
        <v>7</v>
      </c>
      <c r="AQ1800" s="64">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62">
        <f ca="1">COUNTIF(INDIRECT("H"&amp;(ROW()+12*(($AN1800-1)*3+$AO1800)-ROW())/12+5):INDIRECT("S"&amp;(ROW()+12*(($AN1800-1)*3+$AO1800)-ROW())/12+5),AQ1800)</f>
        <v>0</v>
      </c>
      <c r="AS1800" s="64">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62">
        <f ca="1">COUNTIF(INDIRECT("U"&amp;(ROW()+12*(($AN1800-1)*3+$AO1800)-ROW())/12+5):INDIRECT("AF"&amp;(ROW()+12*(($AN1800-1)*3+$AO1800)-ROW())/12+5),AS1800)</f>
        <v>0</v>
      </c>
      <c r="AU1800" s="62">
        <f ca="1">IF(AND(AQ1800+AS1800&gt;0,AR1800+AT1800&gt;0),COUNTIF(AU$6:AU1799,"&gt;0")+1,0)</f>
        <v>0</v>
      </c>
    </row>
    <row r="1801" spans="40:47">
      <c r="AN1801" s="62">
        <v>50</v>
      </c>
      <c r="AO1801" s="62">
        <v>3</v>
      </c>
      <c r="AP1801" s="62">
        <v>8</v>
      </c>
      <c r="AQ1801" s="64">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62">
        <f ca="1">COUNTIF(INDIRECT("H"&amp;(ROW()+12*(($AN1801-1)*3+$AO1801)-ROW())/12+5):INDIRECT("S"&amp;(ROW()+12*(($AN1801-1)*3+$AO1801)-ROW())/12+5),AQ1801)</f>
        <v>0</v>
      </c>
      <c r="AS1801" s="64">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62">
        <f ca="1">COUNTIF(INDIRECT("U"&amp;(ROW()+12*(($AN1801-1)*3+$AO1801)-ROW())/12+5):INDIRECT("AF"&amp;(ROW()+12*(($AN1801-1)*3+$AO1801)-ROW())/12+5),AS1801)</f>
        <v>0</v>
      </c>
      <c r="AU1801" s="62">
        <f ca="1">IF(AND(AQ1801+AS1801&gt;0,AR1801+AT1801&gt;0),COUNTIF(AU$6:AU1800,"&gt;0")+1,0)</f>
        <v>0</v>
      </c>
    </row>
    <row r="1802" spans="40:47">
      <c r="AN1802" s="62">
        <v>50</v>
      </c>
      <c r="AO1802" s="62">
        <v>3</v>
      </c>
      <c r="AP1802" s="62">
        <v>9</v>
      </c>
      <c r="AQ1802" s="64">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62">
        <f ca="1">COUNTIF(INDIRECT("H"&amp;(ROW()+12*(($AN1802-1)*3+$AO1802)-ROW())/12+5):INDIRECT("S"&amp;(ROW()+12*(($AN1802-1)*3+$AO1802)-ROW())/12+5),AQ1802)</f>
        <v>0</v>
      </c>
      <c r="AS1802" s="64">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62">
        <f ca="1">COUNTIF(INDIRECT("U"&amp;(ROW()+12*(($AN1802-1)*3+$AO1802)-ROW())/12+5):INDIRECT("AF"&amp;(ROW()+12*(($AN1802-1)*3+$AO1802)-ROW())/12+5),AS1802)</f>
        <v>0</v>
      </c>
      <c r="AU1802" s="62">
        <f ca="1">IF(AND(AQ1802+AS1802&gt;0,AR1802+AT1802&gt;0),COUNTIF(AU$6:AU1801,"&gt;0")+1,0)</f>
        <v>0</v>
      </c>
    </row>
    <row r="1803" spans="40:47">
      <c r="AN1803" s="62">
        <v>50</v>
      </c>
      <c r="AO1803" s="62">
        <v>3</v>
      </c>
      <c r="AP1803" s="62">
        <v>10</v>
      </c>
      <c r="AQ1803" s="64">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62">
        <f ca="1">COUNTIF(INDIRECT("H"&amp;(ROW()+12*(($AN1803-1)*3+$AO1803)-ROW())/12+5):INDIRECT("S"&amp;(ROW()+12*(($AN1803-1)*3+$AO1803)-ROW())/12+5),AQ1803)</f>
        <v>0</v>
      </c>
      <c r="AS1803" s="64">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62">
        <f ca="1">COUNTIF(INDIRECT("U"&amp;(ROW()+12*(($AN1803-1)*3+$AO1803)-ROW())/12+5):INDIRECT("AF"&amp;(ROW()+12*(($AN1803-1)*3+$AO1803)-ROW())/12+5),AS1803)</f>
        <v>0</v>
      </c>
      <c r="AU1803" s="62">
        <f ca="1">IF(AND(AQ1803+AS1803&gt;0,AR1803+AT1803&gt;0),COUNTIF(AU$6:AU1802,"&gt;0")+1,0)</f>
        <v>0</v>
      </c>
    </row>
    <row r="1804" spans="40:47">
      <c r="AN1804" s="62">
        <v>50</v>
      </c>
      <c r="AO1804" s="62">
        <v>3</v>
      </c>
      <c r="AP1804" s="62">
        <v>11</v>
      </c>
      <c r="AQ1804" s="64">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62">
        <f ca="1">COUNTIF(INDIRECT("H"&amp;(ROW()+12*(($AN1804-1)*3+$AO1804)-ROW())/12+5):INDIRECT("S"&amp;(ROW()+12*(($AN1804-1)*3+$AO1804)-ROW())/12+5),AQ1804)</f>
        <v>0</v>
      </c>
      <c r="AS1804" s="64">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62">
        <f ca="1">COUNTIF(INDIRECT("U"&amp;(ROW()+12*(($AN1804-1)*3+$AO1804)-ROW())/12+5):INDIRECT("AF"&amp;(ROW()+12*(($AN1804-1)*3+$AO1804)-ROW())/12+5),AS1804)</f>
        <v>0</v>
      </c>
      <c r="AU1804" s="62">
        <f ca="1">IF(AND(AQ1804+AS1804&gt;0,AR1804+AT1804&gt;0),COUNTIF(AU$6:AU1803,"&gt;0")+1,0)</f>
        <v>0</v>
      </c>
    </row>
    <row r="1805" spans="40:47">
      <c r="AN1805" s="62">
        <v>50</v>
      </c>
      <c r="AO1805" s="62">
        <v>3</v>
      </c>
      <c r="AP1805" s="62">
        <v>12</v>
      </c>
      <c r="AQ1805" s="64">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62">
        <f ca="1">COUNTIF(INDIRECT("H"&amp;(ROW()+12*(($AN1805-1)*3+$AO1805)-ROW())/12+5):INDIRECT("S"&amp;(ROW()+12*(($AN1805-1)*3+$AO1805)-ROW())/12+5),AQ1805)</f>
        <v>0</v>
      </c>
      <c r="AS1805" s="64">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62">
        <f ca="1">COUNTIF(INDIRECT("U"&amp;(ROW()+12*(($AN1805-1)*3+$AO1805)-ROW())/12+5):INDIRECT("AF"&amp;(ROW()+12*(($AN1805-1)*3+$AO1805)-ROW())/12+5),AS1805)</f>
        <v>0</v>
      </c>
      <c r="AU1805" s="62">
        <f ca="1">IF(AND(AQ1805+AS1805&gt;0,AR1805+AT1805&gt;0),COUNTIF(AU$6:AU1804,"&gt;0")+1,0)</f>
        <v>0</v>
      </c>
    </row>
    <row r="1806" spans="40:47">
      <c r="AN1806" s="62">
        <v>51</v>
      </c>
      <c r="AO1806" s="62">
        <v>1</v>
      </c>
      <c r="AP1806" s="62">
        <v>1</v>
      </c>
      <c r="AQ1806" s="64">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62">
        <f ca="1">COUNTIF(INDIRECT("H"&amp;(ROW()+12*(($AN1806-1)*3+$AO1806)-ROW())/12+5):INDIRECT("S"&amp;(ROW()+12*(($AN1806-1)*3+$AO1806)-ROW())/12+5),AQ1806)</f>
        <v>0</v>
      </c>
      <c r="AS1806" s="64">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62">
        <f ca="1">COUNTIF(INDIRECT("U"&amp;(ROW()+12*(($AN1806-1)*3+$AO1806)-ROW())/12+5):INDIRECT("AF"&amp;(ROW()+12*(($AN1806-1)*3+$AO1806)-ROW())/12+5),AS1806)</f>
        <v>0</v>
      </c>
      <c r="AU1806" s="62">
        <f ca="1">IF(AND(AQ1806+AS1806&gt;0,AR1806+AT1806&gt;0),COUNTIF(AU$6:AU1805,"&gt;0")+1,0)</f>
        <v>0</v>
      </c>
    </row>
    <row r="1807" spans="40:47">
      <c r="AN1807" s="62">
        <v>51</v>
      </c>
      <c r="AO1807" s="62">
        <v>1</v>
      </c>
      <c r="AP1807" s="62">
        <v>2</v>
      </c>
      <c r="AQ1807" s="64">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62">
        <f ca="1">COUNTIF(INDIRECT("H"&amp;(ROW()+12*(($AN1807-1)*3+$AO1807)-ROW())/12+5):INDIRECT("S"&amp;(ROW()+12*(($AN1807-1)*3+$AO1807)-ROW())/12+5),AQ1807)</f>
        <v>0</v>
      </c>
      <c r="AS1807" s="64">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62">
        <f ca="1">COUNTIF(INDIRECT("U"&amp;(ROW()+12*(($AN1807-1)*3+$AO1807)-ROW())/12+5):INDIRECT("AF"&amp;(ROW()+12*(($AN1807-1)*3+$AO1807)-ROW())/12+5),AS1807)</f>
        <v>0</v>
      </c>
      <c r="AU1807" s="62">
        <f ca="1">IF(AND(AQ1807+AS1807&gt;0,AR1807+AT1807&gt;0),COUNTIF(AU$6:AU1806,"&gt;0")+1,0)</f>
        <v>0</v>
      </c>
    </row>
    <row r="1808" spans="40:47">
      <c r="AN1808" s="62">
        <v>51</v>
      </c>
      <c r="AO1808" s="62">
        <v>1</v>
      </c>
      <c r="AP1808" s="62">
        <v>3</v>
      </c>
      <c r="AQ1808" s="64">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62">
        <f ca="1">COUNTIF(INDIRECT("H"&amp;(ROW()+12*(($AN1808-1)*3+$AO1808)-ROW())/12+5):INDIRECT("S"&amp;(ROW()+12*(($AN1808-1)*3+$AO1808)-ROW())/12+5),AQ1808)</f>
        <v>0</v>
      </c>
      <c r="AS1808" s="64">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62">
        <f ca="1">COUNTIF(INDIRECT("U"&amp;(ROW()+12*(($AN1808-1)*3+$AO1808)-ROW())/12+5):INDIRECT("AF"&amp;(ROW()+12*(($AN1808-1)*3+$AO1808)-ROW())/12+5),AS1808)</f>
        <v>0</v>
      </c>
      <c r="AU1808" s="62">
        <f ca="1">IF(AND(AQ1808+AS1808&gt;0,AR1808+AT1808&gt;0),COUNTIF(AU$6:AU1807,"&gt;0")+1,0)</f>
        <v>0</v>
      </c>
    </row>
    <row r="1809" spans="40:47">
      <c r="AN1809" s="62">
        <v>51</v>
      </c>
      <c r="AO1809" s="62">
        <v>1</v>
      </c>
      <c r="AP1809" s="62">
        <v>4</v>
      </c>
      <c r="AQ1809" s="64">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62">
        <f ca="1">COUNTIF(INDIRECT("H"&amp;(ROW()+12*(($AN1809-1)*3+$AO1809)-ROW())/12+5):INDIRECT("S"&amp;(ROW()+12*(($AN1809-1)*3+$AO1809)-ROW())/12+5),AQ1809)</f>
        <v>0</v>
      </c>
      <c r="AS1809" s="64">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62">
        <f ca="1">COUNTIF(INDIRECT("U"&amp;(ROW()+12*(($AN1809-1)*3+$AO1809)-ROW())/12+5):INDIRECT("AF"&amp;(ROW()+12*(($AN1809-1)*3+$AO1809)-ROW())/12+5),AS1809)</f>
        <v>0</v>
      </c>
      <c r="AU1809" s="62">
        <f ca="1">IF(AND(AQ1809+AS1809&gt;0,AR1809+AT1809&gt;0),COUNTIF(AU$6:AU1808,"&gt;0")+1,0)</f>
        <v>0</v>
      </c>
    </row>
    <row r="1810" spans="40:47">
      <c r="AN1810" s="62">
        <v>51</v>
      </c>
      <c r="AO1810" s="62">
        <v>1</v>
      </c>
      <c r="AP1810" s="62">
        <v>5</v>
      </c>
      <c r="AQ1810" s="64">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62">
        <f ca="1">COUNTIF(INDIRECT("H"&amp;(ROW()+12*(($AN1810-1)*3+$AO1810)-ROW())/12+5):INDIRECT("S"&amp;(ROW()+12*(($AN1810-1)*3+$AO1810)-ROW())/12+5),AQ1810)</f>
        <v>0</v>
      </c>
      <c r="AS1810" s="64">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62">
        <f ca="1">COUNTIF(INDIRECT("U"&amp;(ROW()+12*(($AN1810-1)*3+$AO1810)-ROW())/12+5):INDIRECT("AF"&amp;(ROW()+12*(($AN1810-1)*3+$AO1810)-ROW())/12+5),AS1810)</f>
        <v>0</v>
      </c>
      <c r="AU1810" s="62">
        <f ca="1">IF(AND(AQ1810+AS1810&gt;0,AR1810+AT1810&gt;0),COUNTIF(AU$6:AU1809,"&gt;0")+1,0)</f>
        <v>0</v>
      </c>
    </row>
    <row r="1811" spans="40:47">
      <c r="AN1811" s="62">
        <v>51</v>
      </c>
      <c r="AO1811" s="62">
        <v>1</v>
      </c>
      <c r="AP1811" s="62">
        <v>6</v>
      </c>
      <c r="AQ1811" s="64">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62">
        <f ca="1">COUNTIF(INDIRECT("H"&amp;(ROW()+12*(($AN1811-1)*3+$AO1811)-ROW())/12+5):INDIRECT("S"&amp;(ROW()+12*(($AN1811-1)*3+$AO1811)-ROW())/12+5),AQ1811)</f>
        <v>0</v>
      </c>
      <c r="AS1811" s="64">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62">
        <f ca="1">COUNTIF(INDIRECT("U"&amp;(ROW()+12*(($AN1811-1)*3+$AO1811)-ROW())/12+5):INDIRECT("AF"&amp;(ROW()+12*(($AN1811-1)*3+$AO1811)-ROW())/12+5),AS1811)</f>
        <v>0</v>
      </c>
      <c r="AU1811" s="62">
        <f ca="1">IF(AND(AQ1811+AS1811&gt;0,AR1811+AT1811&gt;0),COUNTIF(AU$6:AU1810,"&gt;0")+1,0)</f>
        <v>0</v>
      </c>
    </row>
    <row r="1812" spans="40:47">
      <c r="AN1812" s="62">
        <v>51</v>
      </c>
      <c r="AO1812" s="62">
        <v>1</v>
      </c>
      <c r="AP1812" s="62">
        <v>7</v>
      </c>
      <c r="AQ1812" s="64">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62">
        <f ca="1">COUNTIF(INDIRECT("H"&amp;(ROW()+12*(($AN1812-1)*3+$AO1812)-ROW())/12+5):INDIRECT("S"&amp;(ROW()+12*(($AN1812-1)*3+$AO1812)-ROW())/12+5),AQ1812)</f>
        <v>0</v>
      </c>
      <c r="AS1812" s="64">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62">
        <f ca="1">COUNTIF(INDIRECT("U"&amp;(ROW()+12*(($AN1812-1)*3+$AO1812)-ROW())/12+5):INDIRECT("AF"&amp;(ROW()+12*(($AN1812-1)*3+$AO1812)-ROW())/12+5),AS1812)</f>
        <v>0</v>
      </c>
      <c r="AU1812" s="62">
        <f ca="1">IF(AND(AQ1812+AS1812&gt;0,AR1812+AT1812&gt;0),COUNTIF(AU$6:AU1811,"&gt;0")+1,0)</f>
        <v>0</v>
      </c>
    </row>
    <row r="1813" spans="40:47">
      <c r="AN1813" s="62">
        <v>51</v>
      </c>
      <c r="AO1813" s="62">
        <v>1</v>
      </c>
      <c r="AP1813" s="62">
        <v>8</v>
      </c>
      <c r="AQ1813" s="64">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62">
        <f ca="1">COUNTIF(INDIRECT("H"&amp;(ROW()+12*(($AN1813-1)*3+$AO1813)-ROW())/12+5):INDIRECT("S"&amp;(ROW()+12*(($AN1813-1)*3+$AO1813)-ROW())/12+5),AQ1813)</f>
        <v>0</v>
      </c>
      <c r="AS1813" s="64">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62">
        <f ca="1">COUNTIF(INDIRECT("U"&amp;(ROW()+12*(($AN1813-1)*3+$AO1813)-ROW())/12+5):INDIRECT("AF"&amp;(ROW()+12*(($AN1813-1)*3+$AO1813)-ROW())/12+5),AS1813)</f>
        <v>0</v>
      </c>
      <c r="AU1813" s="62">
        <f ca="1">IF(AND(AQ1813+AS1813&gt;0,AR1813+AT1813&gt;0),COUNTIF(AU$6:AU1812,"&gt;0")+1,0)</f>
        <v>0</v>
      </c>
    </row>
    <row r="1814" spans="40:47">
      <c r="AN1814" s="62">
        <v>51</v>
      </c>
      <c r="AO1814" s="62">
        <v>1</v>
      </c>
      <c r="AP1814" s="62">
        <v>9</v>
      </c>
      <c r="AQ1814" s="64">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62">
        <f ca="1">COUNTIF(INDIRECT("H"&amp;(ROW()+12*(($AN1814-1)*3+$AO1814)-ROW())/12+5):INDIRECT("S"&amp;(ROW()+12*(($AN1814-1)*3+$AO1814)-ROW())/12+5),AQ1814)</f>
        <v>0</v>
      </c>
      <c r="AS1814" s="64">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62">
        <f ca="1">COUNTIF(INDIRECT("U"&amp;(ROW()+12*(($AN1814-1)*3+$AO1814)-ROW())/12+5):INDIRECT("AF"&amp;(ROW()+12*(($AN1814-1)*3+$AO1814)-ROW())/12+5),AS1814)</f>
        <v>0</v>
      </c>
      <c r="AU1814" s="62">
        <f ca="1">IF(AND(AQ1814+AS1814&gt;0,AR1814+AT1814&gt;0),COUNTIF(AU$6:AU1813,"&gt;0")+1,0)</f>
        <v>0</v>
      </c>
    </row>
    <row r="1815" spans="40:47">
      <c r="AN1815" s="62">
        <v>51</v>
      </c>
      <c r="AO1815" s="62">
        <v>1</v>
      </c>
      <c r="AP1815" s="62">
        <v>10</v>
      </c>
      <c r="AQ1815" s="64">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62">
        <f ca="1">COUNTIF(INDIRECT("H"&amp;(ROW()+12*(($AN1815-1)*3+$AO1815)-ROW())/12+5):INDIRECT("S"&amp;(ROW()+12*(($AN1815-1)*3+$AO1815)-ROW())/12+5),AQ1815)</f>
        <v>0</v>
      </c>
      <c r="AS1815" s="64">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62">
        <f ca="1">COUNTIF(INDIRECT("U"&amp;(ROW()+12*(($AN1815-1)*3+$AO1815)-ROW())/12+5):INDIRECT("AF"&amp;(ROW()+12*(($AN1815-1)*3+$AO1815)-ROW())/12+5),AS1815)</f>
        <v>0</v>
      </c>
      <c r="AU1815" s="62">
        <f ca="1">IF(AND(AQ1815+AS1815&gt;0,AR1815+AT1815&gt;0),COUNTIF(AU$6:AU1814,"&gt;0")+1,0)</f>
        <v>0</v>
      </c>
    </row>
    <row r="1816" spans="40:47">
      <c r="AN1816" s="62">
        <v>51</v>
      </c>
      <c r="AO1816" s="62">
        <v>1</v>
      </c>
      <c r="AP1816" s="62">
        <v>11</v>
      </c>
      <c r="AQ1816" s="64">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62">
        <f ca="1">COUNTIF(INDIRECT("H"&amp;(ROW()+12*(($AN1816-1)*3+$AO1816)-ROW())/12+5):INDIRECT("S"&amp;(ROW()+12*(($AN1816-1)*3+$AO1816)-ROW())/12+5),AQ1816)</f>
        <v>0</v>
      </c>
      <c r="AS1816" s="64">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62">
        <f ca="1">COUNTIF(INDIRECT("U"&amp;(ROW()+12*(($AN1816-1)*3+$AO1816)-ROW())/12+5):INDIRECT("AF"&amp;(ROW()+12*(($AN1816-1)*3+$AO1816)-ROW())/12+5),AS1816)</f>
        <v>0</v>
      </c>
      <c r="AU1816" s="62">
        <f ca="1">IF(AND(AQ1816+AS1816&gt;0,AR1816+AT1816&gt;0),COUNTIF(AU$6:AU1815,"&gt;0")+1,0)</f>
        <v>0</v>
      </c>
    </row>
    <row r="1817" spans="40:47">
      <c r="AN1817" s="62">
        <v>51</v>
      </c>
      <c r="AO1817" s="62">
        <v>1</v>
      </c>
      <c r="AP1817" s="62">
        <v>12</v>
      </c>
      <c r="AQ1817" s="64">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62">
        <f ca="1">COUNTIF(INDIRECT("H"&amp;(ROW()+12*(($AN1817-1)*3+$AO1817)-ROW())/12+5):INDIRECT("S"&amp;(ROW()+12*(($AN1817-1)*3+$AO1817)-ROW())/12+5),AQ1817)</f>
        <v>0</v>
      </c>
      <c r="AS1817" s="64">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62">
        <f ca="1">COUNTIF(INDIRECT("U"&amp;(ROW()+12*(($AN1817-1)*3+$AO1817)-ROW())/12+5):INDIRECT("AF"&amp;(ROW()+12*(($AN1817-1)*3+$AO1817)-ROW())/12+5),AS1817)</f>
        <v>0</v>
      </c>
      <c r="AU1817" s="62">
        <f ca="1">IF(AND(AQ1817+AS1817&gt;0,AR1817+AT1817&gt;0),COUNTIF(AU$6:AU1816,"&gt;0")+1,0)</f>
        <v>0</v>
      </c>
    </row>
    <row r="1818" spans="40:47">
      <c r="AN1818" s="62">
        <v>51</v>
      </c>
      <c r="AO1818" s="62">
        <v>2</v>
      </c>
      <c r="AP1818" s="62">
        <v>1</v>
      </c>
      <c r="AQ1818" s="64">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62">
        <f ca="1">COUNTIF(INDIRECT("H"&amp;(ROW()+12*(($AN1818-1)*3+$AO1818)-ROW())/12+5):INDIRECT("S"&amp;(ROW()+12*(($AN1818-1)*3+$AO1818)-ROW())/12+5),AQ1818)</f>
        <v>0</v>
      </c>
      <c r="AS1818" s="64">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62">
        <f ca="1">COUNTIF(INDIRECT("U"&amp;(ROW()+12*(($AN1818-1)*3+$AO1818)-ROW())/12+5):INDIRECT("AF"&amp;(ROW()+12*(($AN1818-1)*3+$AO1818)-ROW())/12+5),AS1818)</f>
        <v>0</v>
      </c>
      <c r="AU1818" s="62">
        <f ca="1">IF(AND(AQ1818+AS1818&gt;0,AR1818+AT1818&gt;0),COUNTIF(AU$6:AU1817,"&gt;0")+1,0)</f>
        <v>0</v>
      </c>
    </row>
    <row r="1819" spans="40:47">
      <c r="AN1819" s="62">
        <v>51</v>
      </c>
      <c r="AO1819" s="62">
        <v>2</v>
      </c>
      <c r="AP1819" s="62">
        <v>2</v>
      </c>
      <c r="AQ1819" s="64">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62">
        <f ca="1">COUNTIF(INDIRECT("H"&amp;(ROW()+12*(($AN1819-1)*3+$AO1819)-ROW())/12+5):INDIRECT("S"&amp;(ROW()+12*(($AN1819-1)*3+$AO1819)-ROW())/12+5),AQ1819)</f>
        <v>0</v>
      </c>
      <c r="AS1819" s="64">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62">
        <f ca="1">COUNTIF(INDIRECT("U"&amp;(ROW()+12*(($AN1819-1)*3+$AO1819)-ROW())/12+5):INDIRECT("AF"&amp;(ROW()+12*(($AN1819-1)*3+$AO1819)-ROW())/12+5),AS1819)</f>
        <v>0</v>
      </c>
      <c r="AU1819" s="62">
        <f ca="1">IF(AND(AQ1819+AS1819&gt;0,AR1819+AT1819&gt;0),COUNTIF(AU$6:AU1818,"&gt;0")+1,0)</f>
        <v>0</v>
      </c>
    </row>
    <row r="1820" spans="40:47">
      <c r="AN1820" s="62">
        <v>51</v>
      </c>
      <c r="AO1820" s="62">
        <v>2</v>
      </c>
      <c r="AP1820" s="62">
        <v>3</v>
      </c>
      <c r="AQ1820" s="64">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62">
        <f ca="1">COUNTIF(INDIRECT("H"&amp;(ROW()+12*(($AN1820-1)*3+$AO1820)-ROW())/12+5):INDIRECT("S"&amp;(ROW()+12*(($AN1820-1)*3+$AO1820)-ROW())/12+5),AQ1820)</f>
        <v>0</v>
      </c>
      <c r="AS1820" s="64">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62">
        <f ca="1">COUNTIF(INDIRECT("U"&amp;(ROW()+12*(($AN1820-1)*3+$AO1820)-ROW())/12+5):INDIRECT("AF"&amp;(ROW()+12*(($AN1820-1)*3+$AO1820)-ROW())/12+5),AS1820)</f>
        <v>0</v>
      </c>
      <c r="AU1820" s="62">
        <f ca="1">IF(AND(AQ1820+AS1820&gt;0,AR1820+AT1820&gt;0),COUNTIF(AU$6:AU1819,"&gt;0")+1,0)</f>
        <v>0</v>
      </c>
    </row>
    <row r="1821" spans="40:47">
      <c r="AN1821" s="62">
        <v>51</v>
      </c>
      <c r="AO1821" s="62">
        <v>2</v>
      </c>
      <c r="AP1821" s="62">
        <v>4</v>
      </c>
      <c r="AQ1821" s="64">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62">
        <f ca="1">COUNTIF(INDIRECT("H"&amp;(ROW()+12*(($AN1821-1)*3+$AO1821)-ROW())/12+5):INDIRECT("S"&amp;(ROW()+12*(($AN1821-1)*3+$AO1821)-ROW())/12+5),AQ1821)</f>
        <v>0</v>
      </c>
      <c r="AS1821" s="64">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62">
        <f ca="1">COUNTIF(INDIRECT("U"&amp;(ROW()+12*(($AN1821-1)*3+$AO1821)-ROW())/12+5):INDIRECT("AF"&amp;(ROW()+12*(($AN1821-1)*3+$AO1821)-ROW())/12+5),AS1821)</f>
        <v>0</v>
      </c>
      <c r="AU1821" s="62">
        <f ca="1">IF(AND(AQ1821+AS1821&gt;0,AR1821+AT1821&gt;0),COUNTIF(AU$6:AU1820,"&gt;0")+1,0)</f>
        <v>0</v>
      </c>
    </row>
    <row r="1822" spans="40:47">
      <c r="AN1822" s="62">
        <v>51</v>
      </c>
      <c r="AO1822" s="62">
        <v>2</v>
      </c>
      <c r="AP1822" s="62">
        <v>5</v>
      </c>
      <c r="AQ1822" s="64">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62">
        <f ca="1">COUNTIF(INDIRECT("H"&amp;(ROW()+12*(($AN1822-1)*3+$AO1822)-ROW())/12+5):INDIRECT("S"&amp;(ROW()+12*(($AN1822-1)*3+$AO1822)-ROW())/12+5),AQ1822)</f>
        <v>0</v>
      </c>
      <c r="AS1822" s="64">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62">
        <f ca="1">COUNTIF(INDIRECT("U"&amp;(ROW()+12*(($AN1822-1)*3+$AO1822)-ROW())/12+5):INDIRECT("AF"&amp;(ROW()+12*(($AN1822-1)*3+$AO1822)-ROW())/12+5),AS1822)</f>
        <v>0</v>
      </c>
      <c r="AU1822" s="62">
        <f ca="1">IF(AND(AQ1822+AS1822&gt;0,AR1822+AT1822&gt;0),COUNTIF(AU$6:AU1821,"&gt;0")+1,0)</f>
        <v>0</v>
      </c>
    </row>
    <row r="1823" spans="40:47">
      <c r="AN1823" s="62">
        <v>51</v>
      </c>
      <c r="AO1823" s="62">
        <v>2</v>
      </c>
      <c r="AP1823" s="62">
        <v>6</v>
      </c>
      <c r="AQ1823" s="64">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62">
        <f ca="1">COUNTIF(INDIRECT("H"&amp;(ROW()+12*(($AN1823-1)*3+$AO1823)-ROW())/12+5):INDIRECT("S"&amp;(ROW()+12*(($AN1823-1)*3+$AO1823)-ROW())/12+5),AQ1823)</f>
        <v>0</v>
      </c>
      <c r="AS1823" s="64">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62">
        <f ca="1">COUNTIF(INDIRECT("U"&amp;(ROW()+12*(($AN1823-1)*3+$AO1823)-ROW())/12+5):INDIRECT("AF"&amp;(ROW()+12*(($AN1823-1)*3+$AO1823)-ROW())/12+5),AS1823)</f>
        <v>0</v>
      </c>
      <c r="AU1823" s="62">
        <f ca="1">IF(AND(AQ1823+AS1823&gt;0,AR1823+AT1823&gt;0),COUNTIF(AU$6:AU1822,"&gt;0")+1,0)</f>
        <v>0</v>
      </c>
    </row>
    <row r="1824" spans="40:47">
      <c r="AN1824" s="62">
        <v>51</v>
      </c>
      <c r="AO1824" s="62">
        <v>2</v>
      </c>
      <c r="AP1824" s="62">
        <v>7</v>
      </c>
      <c r="AQ1824" s="64">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62">
        <f ca="1">COUNTIF(INDIRECT("H"&amp;(ROW()+12*(($AN1824-1)*3+$AO1824)-ROW())/12+5):INDIRECT("S"&amp;(ROW()+12*(($AN1824-1)*3+$AO1824)-ROW())/12+5),AQ1824)</f>
        <v>0</v>
      </c>
      <c r="AS1824" s="64">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62">
        <f ca="1">COUNTIF(INDIRECT("U"&amp;(ROW()+12*(($AN1824-1)*3+$AO1824)-ROW())/12+5):INDIRECT("AF"&amp;(ROW()+12*(($AN1824-1)*3+$AO1824)-ROW())/12+5),AS1824)</f>
        <v>0</v>
      </c>
      <c r="AU1824" s="62">
        <f ca="1">IF(AND(AQ1824+AS1824&gt;0,AR1824+AT1824&gt;0),COUNTIF(AU$6:AU1823,"&gt;0")+1,0)</f>
        <v>0</v>
      </c>
    </row>
    <row r="1825" spans="40:47">
      <c r="AN1825" s="62">
        <v>51</v>
      </c>
      <c r="AO1825" s="62">
        <v>2</v>
      </c>
      <c r="AP1825" s="62">
        <v>8</v>
      </c>
      <c r="AQ1825" s="64">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62">
        <f ca="1">COUNTIF(INDIRECT("H"&amp;(ROW()+12*(($AN1825-1)*3+$AO1825)-ROW())/12+5):INDIRECT("S"&amp;(ROW()+12*(($AN1825-1)*3+$AO1825)-ROW())/12+5),AQ1825)</f>
        <v>0</v>
      </c>
      <c r="AS1825" s="64">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62">
        <f ca="1">COUNTIF(INDIRECT("U"&amp;(ROW()+12*(($AN1825-1)*3+$AO1825)-ROW())/12+5):INDIRECT("AF"&amp;(ROW()+12*(($AN1825-1)*3+$AO1825)-ROW())/12+5),AS1825)</f>
        <v>0</v>
      </c>
      <c r="AU1825" s="62">
        <f ca="1">IF(AND(AQ1825+AS1825&gt;0,AR1825+AT1825&gt;0),COUNTIF(AU$6:AU1824,"&gt;0")+1,0)</f>
        <v>0</v>
      </c>
    </row>
    <row r="1826" spans="40:47">
      <c r="AN1826" s="62">
        <v>51</v>
      </c>
      <c r="AO1826" s="62">
        <v>2</v>
      </c>
      <c r="AP1826" s="62">
        <v>9</v>
      </c>
      <c r="AQ1826" s="64">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62">
        <f ca="1">COUNTIF(INDIRECT("H"&amp;(ROW()+12*(($AN1826-1)*3+$AO1826)-ROW())/12+5):INDIRECT("S"&amp;(ROW()+12*(($AN1826-1)*3+$AO1826)-ROW())/12+5),AQ1826)</f>
        <v>0</v>
      </c>
      <c r="AS1826" s="64">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62">
        <f ca="1">COUNTIF(INDIRECT("U"&amp;(ROW()+12*(($AN1826-1)*3+$AO1826)-ROW())/12+5):INDIRECT("AF"&amp;(ROW()+12*(($AN1826-1)*3+$AO1826)-ROW())/12+5),AS1826)</f>
        <v>0</v>
      </c>
      <c r="AU1826" s="62">
        <f ca="1">IF(AND(AQ1826+AS1826&gt;0,AR1826+AT1826&gt;0),COUNTIF(AU$6:AU1825,"&gt;0")+1,0)</f>
        <v>0</v>
      </c>
    </row>
    <row r="1827" spans="40:47">
      <c r="AN1827" s="62">
        <v>51</v>
      </c>
      <c r="AO1827" s="62">
        <v>2</v>
      </c>
      <c r="AP1827" s="62">
        <v>10</v>
      </c>
      <c r="AQ1827" s="64">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62">
        <f ca="1">COUNTIF(INDIRECT("H"&amp;(ROW()+12*(($AN1827-1)*3+$AO1827)-ROW())/12+5):INDIRECT("S"&amp;(ROW()+12*(($AN1827-1)*3+$AO1827)-ROW())/12+5),AQ1827)</f>
        <v>0</v>
      </c>
      <c r="AS1827" s="64">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62">
        <f ca="1">COUNTIF(INDIRECT("U"&amp;(ROW()+12*(($AN1827-1)*3+$AO1827)-ROW())/12+5):INDIRECT("AF"&amp;(ROW()+12*(($AN1827-1)*3+$AO1827)-ROW())/12+5),AS1827)</f>
        <v>0</v>
      </c>
      <c r="AU1827" s="62">
        <f ca="1">IF(AND(AQ1827+AS1827&gt;0,AR1827+AT1827&gt;0),COUNTIF(AU$6:AU1826,"&gt;0")+1,0)</f>
        <v>0</v>
      </c>
    </row>
    <row r="1828" spans="40:47">
      <c r="AN1828" s="62">
        <v>51</v>
      </c>
      <c r="AO1828" s="62">
        <v>2</v>
      </c>
      <c r="AP1828" s="62">
        <v>11</v>
      </c>
      <c r="AQ1828" s="64">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62">
        <f ca="1">COUNTIF(INDIRECT("H"&amp;(ROW()+12*(($AN1828-1)*3+$AO1828)-ROW())/12+5):INDIRECT("S"&amp;(ROW()+12*(($AN1828-1)*3+$AO1828)-ROW())/12+5),AQ1828)</f>
        <v>0</v>
      </c>
      <c r="AS1828" s="64">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62">
        <f ca="1">COUNTIF(INDIRECT("U"&amp;(ROW()+12*(($AN1828-1)*3+$AO1828)-ROW())/12+5):INDIRECT("AF"&amp;(ROW()+12*(($AN1828-1)*3+$AO1828)-ROW())/12+5),AS1828)</f>
        <v>0</v>
      </c>
      <c r="AU1828" s="62">
        <f ca="1">IF(AND(AQ1828+AS1828&gt;0,AR1828+AT1828&gt;0),COUNTIF(AU$6:AU1827,"&gt;0")+1,0)</f>
        <v>0</v>
      </c>
    </row>
    <row r="1829" spans="40:47">
      <c r="AN1829" s="62">
        <v>51</v>
      </c>
      <c r="AO1829" s="62">
        <v>2</v>
      </c>
      <c r="AP1829" s="62">
        <v>12</v>
      </c>
      <c r="AQ1829" s="64">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62">
        <f ca="1">COUNTIF(INDIRECT("H"&amp;(ROW()+12*(($AN1829-1)*3+$AO1829)-ROW())/12+5):INDIRECT("S"&amp;(ROW()+12*(($AN1829-1)*3+$AO1829)-ROW())/12+5),AQ1829)</f>
        <v>0</v>
      </c>
      <c r="AS1829" s="64">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62">
        <f ca="1">COUNTIF(INDIRECT("U"&amp;(ROW()+12*(($AN1829-1)*3+$AO1829)-ROW())/12+5):INDIRECT("AF"&amp;(ROW()+12*(($AN1829-1)*3+$AO1829)-ROW())/12+5),AS1829)</f>
        <v>0</v>
      </c>
      <c r="AU1829" s="62">
        <f ca="1">IF(AND(AQ1829+AS1829&gt;0,AR1829+AT1829&gt;0),COUNTIF(AU$6:AU1828,"&gt;0")+1,0)</f>
        <v>0</v>
      </c>
    </row>
    <row r="1830" spans="40:47">
      <c r="AN1830" s="62">
        <v>51</v>
      </c>
      <c r="AO1830" s="62">
        <v>3</v>
      </c>
      <c r="AP1830" s="62">
        <v>1</v>
      </c>
      <c r="AQ1830" s="64">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62">
        <f ca="1">COUNTIF(INDIRECT("H"&amp;(ROW()+12*(($AN1830-1)*3+$AO1830)-ROW())/12+5):INDIRECT("S"&amp;(ROW()+12*(($AN1830-1)*3+$AO1830)-ROW())/12+5),AQ1830)</f>
        <v>0</v>
      </c>
      <c r="AS1830" s="64">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62">
        <f ca="1">COUNTIF(INDIRECT("U"&amp;(ROW()+12*(($AN1830-1)*3+$AO1830)-ROW())/12+5):INDIRECT("AF"&amp;(ROW()+12*(($AN1830-1)*3+$AO1830)-ROW())/12+5),AS1830)</f>
        <v>0</v>
      </c>
      <c r="AU1830" s="62">
        <f ca="1">IF(AND(AQ1830+AS1830&gt;0,AR1830+AT1830&gt;0),COUNTIF(AU$6:AU1829,"&gt;0")+1,0)</f>
        <v>0</v>
      </c>
    </row>
    <row r="1831" spans="40:47">
      <c r="AN1831" s="62">
        <v>51</v>
      </c>
      <c r="AO1831" s="62">
        <v>3</v>
      </c>
      <c r="AP1831" s="62">
        <v>2</v>
      </c>
      <c r="AQ1831" s="64">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62">
        <f ca="1">COUNTIF(INDIRECT("H"&amp;(ROW()+12*(($AN1831-1)*3+$AO1831)-ROW())/12+5):INDIRECT("S"&amp;(ROW()+12*(($AN1831-1)*3+$AO1831)-ROW())/12+5),AQ1831)</f>
        <v>0</v>
      </c>
      <c r="AS1831" s="64">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62">
        <f ca="1">COUNTIF(INDIRECT("U"&amp;(ROW()+12*(($AN1831-1)*3+$AO1831)-ROW())/12+5):INDIRECT("AF"&amp;(ROW()+12*(($AN1831-1)*3+$AO1831)-ROW())/12+5),AS1831)</f>
        <v>0</v>
      </c>
      <c r="AU1831" s="62">
        <f ca="1">IF(AND(AQ1831+AS1831&gt;0,AR1831+AT1831&gt;0),COUNTIF(AU$6:AU1830,"&gt;0")+1,0)</f>
        <v>0</v>
      </c>
    </row>
    <row r="1832" spans="40:47">
      <c r="AN1832" s="62">
        <v>51</v>
      </c>
      <c r="AO1832" s="62">
        <v>3</v>
      </c>
      <c r="AP1832" s="62">
        <v>3</v>
      </c>
      <c r="AQ1832" s="64">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62">
        <f ca="1">COUNTIF(INDIRECT("H"&amp;(ROW()+12*(($AN1832-1)*3+$AO1832)-ROW())/12+5):INDIRECT("S"&amp;(ROW()+12*(($AN1832-1)*3+$AO1832)-ROW())/12+5),AQ1832)</f>
        <v>0</v>
      </c>
      <c r="AS1832" s="64">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62">
        <f ca="1">COUNTIF(INDIRECT("U"&amp;(ROW()+12*(($AN1832-1)*3+$AO1832)-ROW())/12+5):INDIRECT("AF"&amp;(ROW()+12*(($AN1832-1)*3+$AO1832)-ROW())/12+5),AS1832)</f>
        <v>0</v>
      </c>
      <c r="AU1832" s="62">
        <f ca="1">IF(AND(AQ1832+AS1832&gt;0,AR1832+AT1832&gt;0),COUNTIF(AU$6:AU1831,"&gt;0")+1,0)</f>
        <v>0</v>
      </c>
    </row>
    <row r="1833" spans="40:47">
      <c r="AN1833" s="62">
        <v>51</v>
      </c>
      <c r="AO1833" s="62">
        <v>3</v>
      </c>
      <c r="AP1833" s="62">
        <v>4</v>
      </c>
      <c r="AQ1833" s="64">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62">
        <f ca="1">COUNTIF(INDIRECT("H"&amp;(ROW()+12*(($AN1833-1)*3+$AO1833)-ROW())/12+5):INDIRECT("S"&amp;(ROW()+12*(($AN1833-1)*3+$AO1833)-ROW())/12+5),AQ1833)</f>
        <v>0</v>
      </c>
      <c r="AS1833" s="64">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62">
        <f ca="1">COUNTIF(INDIRECT("U"&amp;(ROW()+12*(($AN1833-1)*3+$AO1833)-ROW())/12+5):INDIRECT("AF"&amp;(ROW()+12*(($AN1833-1)*3+$AO1833)-ROW())/12+5),AS1833)</f>
        <v>0</v>
      </c>
      <c r="AU1833" s="62">
        <f ca="1">IF(AND(AQ1833+AS1833&gt;0,AR1833+AT1833&gt;0),COUNTIF(AU$6:AU1832,"&gt;0")+1,0)</f>
        <v>0</v>
      </c>
    </row>
    <row r="1834" spans="40:47">
      <c r="AN1834" s="62">
        <v>51</v>
      </c>
      <c r="AO1834" s="62">
        <v>3</v>
      </c>
      <c r="AP1834" s="62">
        <v>5</v>
      </c>
      <c r="AQ1834" s="64">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62">
        <f ca="1">COUNTIF(INDIRECT("H"&amp;(ROW()+12*(($AN1834-1)*3+$AO1834)-ROW())/12+5):INDIRECT("S"&amp;(ROW()+12*(($AN1834-1)*3+$AO1834)-ROW())/12+5),AQ1834)</f>
        <v>0</v>
      </c>
      <c r="AS1834" s="64">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62">
        <f ca="1">COUNTIF(INDIRECT("U"&amp;(ROW()+12*(($AN1834-1)*3+$AO1834)-ROW())/12+5):INDIRECT("AF"&amp;(ROW()+12*(($AN1834-1)*3+$AO1834)-ROW())/12+5),AS1834)</f>
        <v>0</v>
      </c>
      <c r="AU1834" s="62">
        <f ca="1">IF(AND(AQ1834+AS1834&gt;0,AR1834+AT1834&gt;0),COUNTIF(AU$6:AU1833,"&gt;0")+1,0)</f>
        <v>0</v>
      </c>
    </row>
    <row r="1835" spans="40:47">
      <c r="AN1835" s="62">
        <v>51</v>
      </c>
      <c r="AO1835" s="62">
        <v>3</v>
      </c>
      <c r="AP1835" s="62">
        <v>6</v>
      </c>
      <c r="AQ1835" s="64">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62">
        <f ca="1">COUNTIF(INDIRECT("H"&amp;(ROW()+12*(($AN1835-1)*3+$AO1835)-ROW())/12+5):INDIRECT("S"&amp;(ROW()+12*(($AN1835-1)*3+$AO1835)-ROW())/12+5),AQ1835)</f>
        <v>0</v>
      </c>
      <c r="AS1835" s="64">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62">
        <f ca="1">COUNTIF(INDIRECT("U"&amp;(ROW()+12*(($AN1835-1)*3+$AO1835)-ROW())/12+5):INDIRECT("AF"&amp;(ROW()+12*(($AN1835-1)*3+$AO1835)-ROW())/12+5),AS1835)</f>
        <v>0</v>
      </c>
      <c r="AU1835" s="62">
        <f ca="1">IF(AND(AQ1835+AS1835&gt;0,AR1835+AT1835&gt;0),COUNTIF(AU$6:AU1834,"&gt;0")+1,0)</f>
        <v>0</v>
      </c>
    </row>
    <row r="1836" spans="40:47">
      <c r="AN1836" s="62">
        <v>51</v>
      </c>
      <c r="AO1836" s="62">
        <v>3</v>
      </c>
      <c r="AP1836" s="62">
        <v>7</v>
      </c>
      <c r="AQ1836" s="64">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62">
        <f ca="1">COUNTIF(INDIRECT("H"&amp;(ROW()+12*(($AN1836-1)*3+$AO1836)-ROW())/12+5):INDIRECT("S"&amp;(ROW()+12*(($AN1836-1)*3+$AO1836)-ROW())/12+5),AQ1836)</f>
        <v>0</v>
      </c>
      <c r="AS1836" s="64">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62">
        <f ca="1">COUNTIF(INDIRECT("U"&amp;(ROW()+12*(($AN1836-1)*3+$AO1836)-ROW())/12+5):INDIRECT("AF"&amp;(ROW()+12*(($AN1836-1)*3+$AO1836)-ROW())/12+5),AS1836)</f>
        <v>0</v>
      </c>
      <c r="AU1836" s="62">
        <f ca="1">IF(AND(AQ1836+AS1836&gt;0,AR1836+AT1836&gt;0),COUNTIF(AU$6:AU1835,"&gt;0")+1,0)</f>
        <v>0</v>
      </c>
    </row>
    <row r="1837" spans="40:47">
      <c r="AN1837" s="62">
        <v>51</v>
      </c>
      <c r="AO1837" s="62">
        <v>3</v>
      </c>
      <c r="AP1837" s="62">
        <v>8</v>
      </c>
      <c r="AQ1837" s="64">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62">
        <f ca="1">COUNTIF(INDIRECT("H"&amp;(ROW()+12*(($AN1837-1)*3+$AO1837)-ROW())/12+5):INDIRECT("S"&amp;(ROW()+12*(($AN1837-1)*3+$AO1837)-ROW())/12+5),AQ1837)</f>
        <v>0</v>
      </c>
      <c r="AS1837" s="64">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62">
        <f ca="1">COUNTIF(INDIRECT("U"&amp;(ROW()+12*(($AN1837-1)*3+$AO1837)-ROW())/12+5):INDIRECT("AF"&amp;(ROW()+12*(($AN1837-1)*3+$AO1837)-ROW())/12+5),AS1837)</f>
        <v>0</v>
      </c>
      <c r="AU1837" s="62">
        <f ca="1">IF(AND(AQ1837+AS1837&gt;0,AR1837+AT1837&gt;0),COUNTIF(AU$6:AU1836,"&gt;0")+1,0)</f>
        <v>0</v>
      </c>
    </row>
    <row r="1838" spans="40:47">
      <c r="AN1838" s="62">
        <v>51</v>
      </c>
      <c r="AO1838" s="62">
        <v>3</v>
      </c>
      <c r="AP1838" s="62">
        <v>9</v>
      </c>
      <c r="AQ1838" s="64">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62">
        <f ca="1">COUNTIF(INDIRECT("H"&amp;(ROW()+12*(($AN1838-1)*3+$AO1838)-ROW())/12+5):INDIRECT("S"&amp;(ROW()+12*(($AN1838-1)*3+$AO1838)-ROW())/12+5),AQ1838)</f>
        <v>0</v>
      </c>
      <c r="AS1838" s="64">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62">
        <f ca="1">COUNTIF(INDIRECT("U"&amp;(ROW()+12*(($AN1838-1)*3+$AO1838)-ROW())/12+5):INDIRECT("AF"&amp;(ROW()+12*(($AN1838-1)*3+$AO1838)-ROW())/12+5),AS1838)</f>
        <v>0</v>
      </c>
      <c r="AU1838" s="62">
        <f ca="1">IF(AND(AQ1838+AS1838&gt;0,AR1838+AT1838&gt;0),COUNTIF(AU$6:AU1837,"&gt;0")+1,0)</f>
        <v>0</v>
      </c>
    </row>
    <row r="1839" spans="40:47">
      <c r="AN1839" s="62">
        <v>51</v>
      </c>
      <c r="AO1839" s="62">
        <v>3</v>
      </c>
      <c r="AP1839" s="62">
        <v>10</v>
      </c>
      <c r="AQ1839" s="64">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62">
        <f ca="1">COUNTIF(INDIRECT("H"&amp;(ROW()+12*(($AN1839-1)*3+$AO1839)-ROW())/12+5):INDIRECT("S"&amp;(ROW()+12*(($AN1839-1)*3+$AO1839)-ROW())/12+5),AQ1839)</f>
        <v>0</v>
      </c>
      <c r="AS1839" s="64">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62">
        <f ca="1">COUNTIF(INDIRECT("U"&amp;(ROW()+12*(($AN1839-1)*3+$AO1839)-ROW())/12+5):INDIRECT("AF"&amp;(ROW()+12*(($AN1839-1)*3+$AO1839)-ROW())/12+5),AS1839)</f>
        <v>0</v>
      </c>
      <c r="AU1839" s="62">
        <f ca="1">IF(AND(AQ1839+AS1839&gt;0,AR1839+AT1839&gt;0),COUNTIF(AU$6:AU1838,"&gt;0")+1,0)</f>
        <v>0</v>
      </c>
    </row>
    <row r="1840" spans="40:47">
      <c r="AN1840" s="62">
        <v>51</v>
      </c>
      <c r="AO1840" s="62">
        <v>3</v>
      </c>
      <c r="AP1840" s="62">
        <v>11</v>
      </c>
      <c r="AQ1840" s="64">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62">
        <f ca="1">COUNTIF(INDIRECT("H"&amp;(ROW()+12*(($AN1840-1)*3+$AO1840)-ROW())/12+5):INDIRECT("S"&amp;(ROW()+12*(($AN1840-1)*3+$AO1840)-ROW())/12+5),AQ1840)</f>
        <v>0</v>
      </c>
      <c r="AS1840" s="64">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62">
        <f ca="1">COUNTIF(INDIRECT("U"&amp;(ROW()+12*(($AN1840-1)*3+$AO1840)-ROW())/12+5):INDIRECT("AF"&amp;(ROW()+12*(($AN1840-1)*3+$AO1840)-ROW())/12+5),AS1840)</f>
        <v>0</v>
      </c>
      <c r="AU1840" s="62">
        <f ca="1">IF(AND(AQ1840+AS1840&gt;0,AR1840+AT1840&gt;0),COUNTIF(AU$6:AU1839,"&gt;0")+1,0)</f>
        <v>0</v>
      </c>
    </row>
    <row r="1841" spans="40:47">
      <c r="AN1841" s="62">
        <v>51</v>
      </c>
      <c r="AO1841" s="62">
        <v>3</v>
      </c>
      <c r="AP1841" s="62">
        <v>12</v>
      </c>
      <c r="AQ1841" s="64">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62">
        <f ca="1">COUNTIF(INDIRECT("H"&amp;(ROW()+12*(($AN1841-1)*3+$AO1841)-ROW())/12+5):INDIRECT("S"&amp;(ROW()+12*(($AN1841-1)*3+$AO1841)-ROW())/12+5),AQ1841)</f>
        <v>0</v>
      </c>
      <c r="AS1841" s="64">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62">
        <f ca="1">COUNTIF(INDIRECT("U"&amp;(ROW()+12*(($AN1841-1)*3+$AO1841)-ROW())/12+5):INDIRECT("AF"&amp;(ROW()+12*(($AN1841-1)*3+$AO1841)-ROW())/12+5),AS1841)</f>
        <v>0</v>
      </c>
      <c r="AU1841" s="62">
        <f ca="1">IF(AND(AQ1841+AS1841&gt;0,AR1841+AT1841&gt;0),COUNTIF(AU$6:AU1840,"&gt;0")+1,0)</f>
        <v>0</v>
      </c>
    </row>
    <row r="1842" spans="40:47">
      <c r="AN1842" s="62">
        <v>52</v>
      </c>
      <c r="AO1842" s="62">
        <v>1</v>
      </c>
      <c r="AP1842" s="62">
        <v>1</v>
      </c>
      <c r="AQ1842" s="64">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62">
        <f ca="1">COUNTIF(INDIRECT("H"&amp;(ROW()+12*(($AN1842-1)*3+$AO1842)-ROW())/12+5):INDIRECT("S"&amp;(ROW()+12*(($AN1842-1)*3+$AO1842)-ROW())/12+5),AQ1842)</f>
        <v>0</v>
      </c>
      <c r="AS1842" s="64">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62">
        <f ca="1">COUNTIF(INDIRECT("U"&amp;(ROW()+12*(($AN1842-1)*3+$AO1842)-ROW())/12+5):INDIRECT("AF"&amp;(ROW()+12*(($AN1842-1)*3+$AO1842)-ROW())/12+5),AS1842)</f>
        <v>0</v>
      </c>
      <c r="AU1842" s="62">
        <f ca="1">IF(AND(AQ1842+AS1842&gt;0,AR1842+AT1842&gt;0),COUNTIF(AU$6:AU1841,"&gt;0")+1,0)</f>
        <v>0</v>
      </c>
    </row>
    <row r="1843" spans="40:47">
      <c r="AN1843" s="62">
        <v>52</v>
      </c>
      <c r="AO1843" s="62">
        <v>1</v>
      </c>
      <c r="AP1843" s="62">
        <v>2</v>
      </c>
      <c r="AQ1843" s="64">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62">
        <f ca="1">COUNTIF(INDIRECT("H"&amp;(ROW()+12*(($AN1843-1)*3+$AO1843)-ROW())/12+5):INDIRECT("S"&amp;(ROW()+12*(($AN1843-1)*3+$AO1843)-ROW())/12+5),AQ1843)</f>
        <v>0</v>
      </c>
      <c r="AS1843" s="64">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62">
        <f ca="1">COUNTIF(INDIRECT("U"&amp;(ROW()+12*(($AN1843-1)*3+$AO1843)-ROW())/12+5):INDIRECT("AF"&amp;(ROW()+12*(($AN1843-1)*3+$AO1843)-ROW())/12+5),AS1843)</f>
        <v>0</v>
      </c>
      <c r="AU1843" s="62">
        <f ca="1">IF(AND(AQ1843+AS1843&gt;0,AR1843+AT1843&gt;0),COUNTIF(AU$6:AU1842,"&gt;0")+1,0)</f>
        <v>0</v>
      </c>
    </row>
    <row r="1844" spans="40:47">
      <c r="AN1844" s="62">
        <v>52</v>
      </c>
      <c r="AO1844" s="62">
        <v>1</v>
      </c>
      <c r="AP1844" s="62">
        <v>3</v>
      </c>
      <c r="AQ1844" s="64">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62">
        <f ca="1">COUNTIF(INDIRECT("H"&amp;(ROW()+12*(($AN1844-1)*3+$AO1844)-ROW())/12+5):INDIRECT("S"&amp;(ROW()+12*(($AN1844-1)*3+$AO1844)-ROW())/12+5),AQ1844)</f>
        <v>0</v>
      </c>
      <c r="AS1844" s="64">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62">
        <f ca="1">COUNTIF(INDIRECT("U"&amp;(ROW()+12*(($AN1844-1)*3+$AO1844)-ROW())/12+5):INDIRECT("AF"&amp;(ROW()+12*(($AN1844-1)*3+$AO1844)-ROW())/12+5),AS1844)</f>
        <v>0</v>
      </c>
      <c r="AU1844" s="62">
        <f ca="1">IF(AND(AQ1844+AS1844&gt;0,AR1844+AT1844&gt;0),COUNTIF(AU$6:AU1843,"&gt;0")+1,0)</f>
        <v>0</v>
      </c>
    </row>
    <row r="1845" spans="40:47">
      <c r="AN1845" s="62">
        <v>52</v>
      </c>
      <c r="AO1845" s="62">
        <v>1</v>
      </c>
      <c r="AP1845" s="62">
        <v>4</v>
      </c>
      <c r="AQ1845" s="64">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62">
        <f ca="1">COUNTIF(INDIRECT("H"&amp;(ROW()+12*(($AN1845-1)*3+$AO1845)-ROW())/12+5):INDIRECT("S"&amp;(ROW()+12*(($AN1845-1)*3+$AO1845)-ROW())/12+5),AQ1845)</f>
        <v>0</v>
      </c>
      <c r="AS1845" s="64">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62">
        <f ca="1">COUNTIF(INDIRECT("U"&amp;(ROW()+12*(($AN1845-1)*3+$AO1845)-ROW())/12+5):INDIRECT("AF"&amp;(ROW()+12*(($AN1845-1)*3+$AO1845)-ROW())/12+5),AS1845)</f>
        <v>0</v>
      </c>
      <c r="AU1845" s="62">
        <f ca="1">IF(AND(AQ1845+AS1845&gt;0,AR1845+AT1845&gt;0),COUNTIF(AU$6:AU1844,"&gt;0")+1,0)</f>
        <v>0</v>
      </c>
    </row>
    <row r="1846" spans="40:47">
      <c r="AN1846" s="62">
        <v>52</v>
      </c>
      <c r="AO1846" s="62">
        <v>1</v>
      </c>
      <c r="AP1846" s="62">
        <v>5</v>
      </c>
      <c r="AQ1846" s="64">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62">
        <f ca="1">COUNTIF(INDIRECT("H"&amp;(ROW()+12*(($AN1846-1)*3+$AO1846)-ROW())/12+5):INDIRECT("S"&amp;(ROW()+12*(($AN1846-1)*3+$AO1846)-ROW())/12+5),AQ1846)</f>
        <v>0</v>
      </c>
      <c r="AS1846" s="64">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62">
        <f ca="1">COUNTIF(INDIRECT("U"&amp;(ROW()+12*(($AN1846-1)*3+$AO1846)-ROW())/12+5):INDIRECT("AF"&amp;(ROW()+12*(($AN1846-1)*3+$AO1846)-ROW())/12+5),AS1846)</f>
        <v>0</v>
      </c>
      <c r="AU1846" s="62">
        <f ca="1">IF(AND(AQ1846+AS1846&gt;0,AR1846+AT1846&gt;0),COUNTIF(AU$6:AU1845,"&gt;0")+1,0)</f>
        <v>0</v>
      </c>
    </row>
    <row r="1847" spans="40:47">
      <c r="AN1847" s="62">
        <v>52</v>
      </c>
      <c r="AO1847" s="62">
        <v>1</v>
      </c>
      <c r="AP1847" s="62">
        <v>6</v>
      </c>
      <c r="AQ1847" s="64">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62">
        <f ca="1">COUNTIF(INDIRECT("H"&amp;(ROW()+12*(($AN1847-1)*3+$AO1847)-ROW())/12+5):INDIRECT("S"&amp;(ROW()+12*(($AN1847-1)*3+$AO1847)-ROW())/12+5),AQ1847)</f>
        <v>0</v>
      </c>
      <c r="AS1847" s="64">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62">
        <f ca="1">COUNTIF(INDIRECT("U"&amp;(ROW()+12*(($AN1847-1)*3+$AO1847)-ROW())/12+5):INDIRECT("AF"&amp;(ROW()+12*(($AN1847-1)*3+$AO1847)-ROW())/12+5),AS1847)</f>
        <v>0</v>
      </c>
      <c r="AU1847" s="62">
        <f ca="1">IF(AND(AQ1847+AS1847&gt;0,AR1847+AT1847&gt;0),COUNTIF(AU$6:AU1846,"&gt;0")+1,0)</f>
        <v>0</v>
      </c>
    </row>
    <row r="1848" spans="40:47">
      <c r="AN1848" s="62">
        <v>52</v>
      </c>
      <c r="AO1848" s="62">
        <v>1</v>
      </c>
      <c r="AP1848" s="62">
        <v>7</v>
      </c>
      <c r="AQ1848" s="64">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62">
        <f ca="1">COUNTIF(INDIRECT("H"&amp;(ROW()+12*(($AN1848-1)*3+$AO1848)-ROW())/12+5):INDIRECT("S"&amp;(ROW()+12*(($AN1848-1)*3+$AO1848)-ROW())/12+5),AQ1848)</f>
        <v>0</v>
      </c>
      <c r="AS1848" s="64">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62">
        <f ca="1">COUNTIF(INDIRECT("U"&amp;(ROW()+12*(($AN1848-1)*3+$AO1848)-ROW())/12+5):INDIRECT("AF"&amp;(ROW()+12*(($AN1848-1)*3+$AO1848)-ROW())/12+5),AS1848)</f>
        <v>0</v>
      </c>
      <c r="AU1848" s="62">
        <f ca="1">IF(AND(AQ1848+AS1848&gt;0,AR1848+AT1848&gt;0),COUNTIF(AU$6:AU1847,"&gt;0")+1,0)</f>
        <v>0</v>
      </c>
    </row>
    <row r="1849" spans="40:47">
      <c r="AN1849" s="62">
        <v>52</v>
      </c>
      <c r="AO1849" s="62">
        <v>1</v>
      </c>
      <c r="AP1849" s="62">
        <v>8</v>
      </c>
      <c r="AQ1849" s="64">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62">
        <f ca="1">COUNTIF(INDIRECT("H"&amp;(ROW()+12*(($AN1849-1)*3+$AO1849)-ROW())/12+5):INDIRECT("S"&amp;(ROW()+12*(($AN1849-1)*3+$AO1849)-ROW())/12+5),AQ1849)</f>
        <v>0</v>
      </c>
      <c r="AS1849" s="64">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62">
        <f ca="1">COUNTIF(INDIRECT("U"&amp;(ROW()+12*(($AN1849-1)*3+$AO1849)-ROW())/12+5):INDIRECT("AF"&amp;(ROW()+12*(($AN1849-1)*3+$AO1849)-ROW())/12+5),AS1849)</f>
        <v>0</v>
      </c>
      <c r="AU1849" s="62">
        <f ca="1">IF(AND(AQ1849+AS1849&gt;0,AR1849+AT1849&gt;0),COUNTIF(AU$6:AU1848,"&gt;0")+1,0)</f>
        <v>0</v>
      </c>
    </row>
    <row r="1850" spans="40:47">
      <c r="AN1850" s="62">
        <v>52</v>
      </c>
      <c r="AO1850" s="62">
        <v>1</v>
      </c>
      <c r="AP1850" s="62">
        <v>9</v>
      </c>
      <c r="AQ1850" s="64">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62">
        <f ca="1">COUNTIF(INDIRECT("H"&amp;(ROW()+12*(($AN1850-1)*3+$AO1850)-ROW())/12+5):INDIRECT("S"&amp;(ROW()+12*(($AN1850-1)*3+$AO1850)-ROW())/12+5),AQ1850)</f>
        <v>0</v>
      </c>
      <c r="AS1850" s="64">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62">
        <f ca="1">COUNTIF(INDIRECT("U"&amp;(ROW()+12*(($AN1850-1)*3+$AO1850)-ROW())/12+5):INDIRECT("AF"&amp;(ROW()+12*(($AN1850-1)*3+$AO1850)-ROW())/12+5),AS1850)</f>
        <v>0</v>
      </c>
      <c r="AU1850" s="62">
        <f ca="1">IF(AND(AQ1850+AS1850&gt;0,AR1850+AT1850&gt;0),COUNTIF(AU$6:AU1849,"&gt;0")+1,0)</f>
        <v>0</v>
      </c>
    </row>
    <row r="1851" spans="40:47">
      <c r="AN1851" s="62">
        <v>52</v>
      </c>
      <c r="AO1851" s="62">
        <v>1</v>
      </c>
      <c r="AP1851" s="62">
        <v>10</v>
      </c>
      <c r="AQ1851" s="64">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62">
        <f ca="1">COUNTIF(INDIRECT("H"&amp;(ROW()+12*(($AN1851-1)*3+$AO1851)-ROW())/12+5):INDIRECT("S"&amp;(ROW()+12*(($AN1851-1)*3+$AO1851)-ROW())/12+5),AQ1851)</f>
        <v>0</v>
      </c>
      <c r="AS1851" s="64">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62">
        <f ca="1">COUNTIF(INDIRECT("U"&amp;(ROW()+12*(($AN1851-1)*3+$AO1851)-ROW())/12+5):INDIRECT("AF"&amp;(ROW()+12*(($AN1851-1)*3+$AO1851)-ROW())/12+5),AS1851)</f>
        <v>0</v>
      </c>
      <c r="AU1851" s="62">
        <f ca="1">IF(AND(AQ1851+AS1851&gt;0,AR1851+AT1851&gt;0),COUNTIF(AU$6:AU1850,"&gt;0")+1,0)</f>
        <v>0</v>
      </c>
    </row>
    <row r="1852" spans="40:47">
      <c r="AN1852" s="62">
        <v>52</v>
      </c>
      <c r="AO1852" s="62">
        <v>1</v>
      </c>
      <c r="AP1852" s="62">
        <v>11</v>
      </c>
      <c r="AQ1852" s="64">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62">
        <f ca="1">COUNTIF(INDIRECT("H"&amp;(ROW()+12*(($AN1852-1)*3+$AO1852)-ROW())/12+5):INDIRECT("S"&amp;(ROW()+12*(($AN1852-1)*3+$AO1852)-ROW())/12+5),AQ1852)</f>
        <v>0</v>
      </c>
      <c r="AS1852" s="64">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62">
        <f ca="1">COUNTIF(INDIRECT("U"&amp;(ROW()+12*(($AN1852-1)*3+$AO1852)-ROW())/12+5):INDIRECT("AF"&amp;(ROW()+12*(($AN1852-1)*3+$AO1852)-ROW())/12+5),AS1852)</f>
        <v>0</v>
      </c>
      <c r="AU1852" s="62">
        <f ca="1">IF(AND(AQ1852+AS1852&gt;0,AR1852+AT1852&gt;0),COUNTIF(AU$6:AU1851,"&gt;0")+1,0)</f>
        <v>0</v>
      </c>
    </row>
    <row r="1853" spans="40:47">
      <c r="AN1853" s="62">
        <v>52</v>
      </c>
      <c r="AO1853" s="62">
        <v>1</v>
      </c>
      <c r="AP1853" s="62">
        <v>12</v>
      </c>
      <c r="AQ1853" s="64">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62">
        <f ca="1">COUNTIF(INDIRECT("H"&amp;(ROW()+12*(($AN1853-1)*3+$AO1853)-ROW())/12+5):INDIRECT("S"&amp;(ROW()+12*(($AN1853-1)*3+$AO1853)-ROW())/12+5),AQ1853)</f>
        <v>0</v>
      </c>
      <c r="AS1853" s="64">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62">
        <f ca="1">COUNTIF(INDIRECT("U"&amp;(ROW()+12*(($AN1853-1)*3+$AO1853)-ROW())/12+5):INDIRECT("AF"&amp;(ROW()+12*(($AN1853-1)*3+$AO1853)-ROW())/12+5),AS1853)</f>
        <v>0</v>
      </c>
      <c r="AU1853" s="62">
        <f ca="1">IF(AND(AQ1853+AS1853&gt;0,AR1853+AT1853&gt;0),COUNTIF(AU$6:AU1852,"&gt;0")+1,0)</f>
        <v>0</v>
      </c>
    </row>
    <row r="1854" spans="40:47">
      <c r="AN1854" s="62">
        <v>52</v>
      </c>
      <c r="AO1854" s="62">
        <v>2</v>
      </c>
      <c r="AP1854" s="62">
        <v>1</v>
      </c>
      <c r="AQ1854" s="64">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62">
        <f ca="1">COUNTIF(INDIRECT("H"&amp;(ROW()+12*(($AN1854-1)*3+$AO1854)-ROW())/12+5):INDIRECT("S"&amp;(ROW()+12*(($AN1854-1)*3+$AO1854)-ROW())/12+5),AQ1854)</f>
        <v>0</v>
      </c>
      <c r="AS1854" s="64">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62">
        <f ca="1">COUNTIF(INDIRECT("U"&amp;(ROW()+12*(($AN1854-1)*3+$AO1854)-ROW())/12+5):INDIRECT("AF"&amp;(ROW()+12*(($AN1854-1)*3+$AO1854)-ROW())/12+5),AS1854)</f>
        <v>0</v>
      </c>
      <c r="AU1854" s="62">
        <f ca="1">IF(AND(AQ1854+AS1854&gt;0,AR1854+AT1854&gt;0),COUNTIF(AU$6:AU1853,"&gt;0")+1,0)</f>
        <v>0</v>
      </c>
    </row>
    <row r="1855" spans="40:47">
      <c r="AN1855" s="62">
        <v>52</v>
      </c>
      <c r="AO1855" s="62">
        <v>2</v>
      </c>
      <c r="AP1855" s="62">
        <v>2</v>
      </c>
      <c r="AQ1855" s="64">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62">
        <f ca="1">COUNTIF(INDIRECT("H"&amp;(ROW()+12*(($AN1855-1)*3+$AO1855)-ROW())/12+5):INDIRECT("S"&amp;(ROW()+12*(($AN1855-1)*3+$AO1855)-ROW())/12+5),AQ1855)</f>
        <v>0</v>
      </c>
      <c r="AS1855" s="64">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62">
        <f ca="1">COUNTIF(INDIRECT("U"&amp;(ROW()+12*(($AN1855-1)*3+$AO1855)-ROW())/12+5):INDIRECT("AF"&amp;(ROW()+12*(($AN1855-1)*3+$AO1855)-ROW())/12+5),AS1855)</f>
        <v>0</v>
      </c>
      <c r="AU1855" s="62">
        <f ca="1">IF(AND(AQ1855+AS1855&gt;0,AR1855+AT1855&gt;0),COUNTIF(AU$6:AU1854,"&gt;0")+1,0)</f>
        <v>0</v>
      </c>
    </row>
    <row r="1856" spans="40:47">
      <c r="AN1856" s="62">
        <v>52</v>
      </c>
      <c r="AO1856" s="62">
        <v>2</v>
      </c>
      <c r="AP1856" s="62">
        <v>3</v>
      </c>
      <c r="AQ1856" s="64">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62">
        <f ca="1">COUNTIF(INDIRECT("H"&amp;(ROW()+12*(($AN1856-1)*3+$AO1856)-ROW())/12+5):INDIRECT("S"&amp;(ROW()+12*(($AN1856-1)*3+$AO1856)-ROW())/12+5),AQ1856)</f>
        <v>0</v>
      </c>
      <c r="AS1856" s="64">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62">
        <f ca="1">COUNTIF(INDIRECT("U"&amp;(ROW()+12*(($AN1856-1)*3+$AO1856)-ROW())/12+5):INDIRECT("AF"&amp;(ROW()+12*(($AN1856-1)*3+$AO1856)-ROW())/12+5),AS1856)</f>
        <v>0</v>
      </c>
      <c r="AU1856" s="62">
        <f ca="1">IF(AND(AQ1856+AS1856&gt;0,AR1856+AT1856&gt;0),COUNTIF(AU$6:AU1855,"&gt;0")+1,0)</f>
        <v>0</v>
      </c>
    </row>
    <row r="1857" spans="40:47">
      <c r="AN1857" s="62">
        <v>52</v>
      </c>
      <c r="AO1857" s="62">
        <v>2</v>
      </c>
      <c r="AP1857" s="62">
        <v>4</v>
      </c>
      <c r="AQ1857" s="64">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62">
        <f ca="1">COUNTIF(INDIRECT("H"&amp;(ROW()+12*(($AN1857-1)*3+$AO1857)-ROW())/12+5):INDIRECT("S"&amp;(ROW()+12*(($AN1857-1)*3+$AO1857)-ROW())/12+5),AQ1857)</f>
        <v>0</v>
      </c>
      <c r="AS1857" s="64">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62">
        <f ca="1">COUNTIF(INDIRECT("U"&amp;(ROW()+12*(($AN1857-1)*3+$AO1857)-ROW())/12+5):INDIRECT("AF"&amp;(ROW()+12*(($AN1857-1)*3+$AO1857)-ROW())/12+5),AS1857)</f>
        <v>0</v>
      </c>
      <c r="AU1857" s="62">
        <f ca="1">IF(AND(AQ1857+AS1857&gt;0,AR1857+AT1857&gt;0),COUNTIF(AU$6:AU1856,"&gt;0")+1,0)</f>
        <v>0</v>
      </c>
    </row>
    <row r="1858" spans="40:47">
      <c r="AN1858" s="62">
        <v>52</v>
      </c>
      <c r="AO1858" s="62">
        <v>2</v>
      </c>
      <c r="AP1858" s="62">
        <v>5</v>
      </c>
      <c r="AQ1858" s="64">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62">
        <f ca="1">COUNTIF(INDIRECT("H"&amp;(ROW()+12*(($AN1858-1)*3+$AO1858)-ROW())/12+5):INDIRECT("S"&amp;(ROW()+12*(($AN1858-1)*3+$AO1858)-ROW())/12+5),AQ1858)</f>
        <v>0</v>
      </c>
      <c r="AS1858" s="64">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62">
        <f ca="1">COUNTIF(INDIRECT("U"&amp;(ROW()+12*(($AN1858-1)*3+$AO1858)-ROW())/12+5):INDIRECT("AF"&amp;(ROW()+12*(($AN1858-1)*3+$AO1858)-ROW())/12+5),AS1858)</f>
        <v>0</v>
      </c>
      <c r="AU1858" s="62">
        <f ca="1">IF(AND(AQ1858+AS1858&gt;0,AR1858+AT1858&gt;0),COUNTIF(AU$6:AU1857,"&gt;0")+1,0)</f>
        <v>0</v>
      </c>
    </row>
    <row r="1859" spans="40:47">
      <c r="AN1859" s="62">
        <v>52</v>
      </c>
      <c r="AO1859" s="62">
        <v>2</v>
      </c>
      <c r="AP1859" s="62">
        <v>6</v>
      </c>
      <c r="AQ1859" s="64">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62">
        <f ca="1">COUNTIF(INDIRECT("H"&amp;(ROW()+12*(($AN1859-1)*3+$AO1859)-ROW())/12+5):INDIRECT("S"&amp;(ROW()+12*(($AN1859-1)*3+$AO1859)-ROW())/12+5),AQ1859)</f>
        <v>0</v>
      </c>
      <c r="AS1859" s="64">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62">
        <f ca="1">COUNTIF(INDIRECT("U"&amp;(ROW()+12*(($AN1859-1)*3+$AO1859)-ROW())/12+5):INDIRECT("AF"&amp;(ROW()+12*(($AN1859-1)*3+$AO1859)-ROW())/12+5),AS1859)</f>
        <v>0</v>
      </c>
      <c r="AU1859" s="62">
        <f ca="1">IF(AND(AQ1859+AS1859&gt;0,AR1859+AT1859&gt;0),COUNTIF(AU$6:AU1858,"&gt;0")+1,0)</f>
        <v>0</v>
      </c>
    </row>
    <row r="1860" spans="40:47">
      <c r="AN1860" s="62">
        <v>52</v>
      </c>
      <c r="AO1860" s="62">
        <v>2</v>
      </c>
      <c r="AP1860" s="62">
        <v>7</v>
      </c>
      <c r="AQ1860" s="64">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62">
        <f ca="1">COUNTIF(INDIRECT("H"&amp;(ROW()+12*(($AN1860-1)*3+$AO1860)-ROW())/12+5):INDIRECT("S"&amp;(ROW()+12*(($AN1860-1)*3+$AO1860)-ROW())/12+5),AQ1860)</f>
        <v>0</v>
      </c>
      <c r="AS1860" s="64">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62">
        <f ca="1">COUNTIF(INDIRECT("U"&amp;(ROW()+12*(($AN1860-1)*3+$AO1860)-ROW())/12+5):INDIRECT("AF"&amp;(ROW()+12*(($AN1860-1)*3+$AO1860)-ROW())/12+5),AS1860)</f>
        <v>0</v>
      </c>
      <c r="AU1860" s="62">
        <f ca="1">IF(AND(AQ1860+AS1860&gt;0,AR1860+AT1860&gt;0),COUNTIF(AU$6:AU1859,"&gt;0")+1,0)</f>
        <v>0</v>
      </c>
    </row>
    <row r="1861" spans="40:47">
      <c r="AN1861" s="62">
        <v>52</v>
      </c>
      <c r="AO1861" s="62">
        <v>2</v>
      </c>
      <c r="AP1861" s="62">
        <v>8</v>
      </c>
      <c r="AQ1861" s="64">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62">
        <f ca="1">COUNTIF(INDIRECT("H"&amp;(ROW()+12*(($AN1861-1)*3+$AO1861)-ROW())/12+5):INDIRECT("S"&amp;(ROW()+12*(($AN1861-1)*3+$AO1861)-ROW())/12+5),AQ1861)</f>
        <v>0</v>
      </c>
      <c r="AS1861" s="64">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62">
        <f ca="1">COUNTIF(INDIRECT("U"&amp;(ROW()+12*(($AN1861-1)*3+$AO1861)-ROW())/12+5):INDIRECT("AF"&amp;(ROW()+12*(($AN1861-1)*3+$AO1861)-ROW())/12+5),AS1861)</f>
        <v>0</v>
      </c>
      <c r="AU1861" s="62">
        <f ca="1">IF(AND(AQ1861+AS1861&gt;0,AR1861+AT1861&gt;0),COUNTIF(AU$6:AU1860,"&gt;0")+1,0)</f>
        <v>0</v>
      </c>
    </row>
    <row r="1862" spans="40:47">
      <c r="AN1862" s="62">
        <v>52</v>
      </c>
      <c r="AO1862" s="62">
        <v>2</v>
      </c>
      <c r="AP1862" s="62">
        <v>9</v>
      </c>
      <c r="AQ1862" s="64">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62">
        <f ca="1">COUNTIF(INDIRECT("H"&amp;(ROW()+12*(($AN1862-1)*3+$AO1862)-ROW())/12+5):INDIRECT("S"&amp;(ROW()+12*(($AN1862-1)*3+$AO1862)-ROW())/12+5),AQ1862)</f>
        <v>0</v>
      </c>
      <c r="AS1862" s="64">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62">
        <f ca="1">COUNTIF(INDIRECT("U"&amp;(ROW()+12*(($AN1862-1)*3+$AO1862)-ROW())/12+5):INDIRECT("AF"&amp;(ROW()+12*(($AN1862-1)*3+$AO1862)-ROW())/12+5),AS1862)</f>
        <v>0</v>
      </c>
      <c r="AU1862" s="62">
        <f ca="1">IF(AND(AQ1862+AS1862&gt;0,AR1862+AT1862&gt;0),COUNTIF(AU$6:AU1861,"&gt;0")+1,0)</f>
        <v>0</v>
      </c>
    </row>
    <row r="1863" spans="40:47">
      <c r="AN1863" s="62">
        <v>52</v>
      </c>
      <c r="AO1863" s="62">
        <v>2</v>
      </c>
      <c r="AP1863" s="62">
        <v>10</v>
      </c>
      <c r="AQ1863" s="64">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62">
        <f ca="1">COUNTIF(INDIRECT("H"&amp;(ROW()+12*(($AN1863-1)*3+$AO1863)-ROW())/12+5):INDIRECT("S"&amp;(ROW()+12*(($AN1863-1)*3+$AO1863)-ROW())/12+5),AQ1863)</f>
        <v>0</v>
      </c>
      <c r="AS1863" s="64">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62">
        <f ca="1">COUNTIF(INDIRECT("U"&amp;(ROW()+12*(($AN1863-1)*3+$AO1863)-ROW())/12+5):INDIRECT("AF"&amp;(ROW()+12*(($AN1863-1)*3+$AO1863)-ROW())/12+5),AS1863)</f>
        <v>0</v>
      </c>
      <c r="AU1863" s="62">
        <f ca="1">IF(AND(AQ1863+AS1863&gt;0,AR1863+AT1863&gt;0),COUNTIF(AU$6:AU1862,"&gt;0")+1,0)</f>
        <v>0</v>
      </c>
    </row>
    <row r="1864" spans="40:47">
      <c r="AN1864" s="62">
        <v>52</v>
      </c>
      <c r="AO1864" s="62">
        <v>2</v>
      </c>
      <c r="AP1864" s="62">
        <v>11</v>
      </c>
      <c r="AQ1864" s="64">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62">
        <f ca="1">COUNTIF(INDIRECT("H"&amp;(ROW()+12*(($AN1864-1)*3+$AO1864)-ROW())/12+5):INDIRECT("S"&amp;(ROW()+12*(($AN1864-1)*3+$AO1864)-ROW())/12+5),AQ1864)</f>
        <v>0</v>
      </c>
      <c r="AS1864" s="64">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62">
        <f ca="1">COUNTIF(INDIRECT("U"&amp;(ROW()+12*(($AN1864-1)*3+$AO1864)-ROW())/12+5):INDIRECT("AF"&amp;(ROW()+12*(($AN1864-1)*3+$AO1864)-ROW())/12+5),AS1864)</f>
        <v>0</v>
      </c>
      <c r="AU1864" s="62">
        <f ca="1">IF(AND(AQ1864+AS1864&gt;0,AR1864+AT1864&gt;0),COUNTIF(AU$6:AU1863,"&gt;0")+1,0)</f>
        <v>0</v>
      </c>
    </row>
    <row r="1865" spans="40:47">
      <c r="AN1865" s="62">
        <v>52</v>
      </c>
      <c r="AO1865" s="62">
        <v>2</v>
      </c>
      <c r="AP1865" s="62">
        <v>12</v>
      </c>
      <c r="AQ1865" s="64">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62">
        <f ca="1">COUNTIF(INDIRECT("H"&amp;(ROW()+12*(($AN1865-1)*3+$AO1865)-ROW())/12+5):INDIRECT("S"&amp;(ROW()+12*(($AN1865-1)*3+$AO1865)-ROW())/12+5),AQ1865)</f>
        <v>0</v>
      </c>
      <c r="AS1865" s="64">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62">
        <f ca="1">COUNTIF(INDIRECT("U"&amp;(ROW()+12*(($AN1865-1)*3+$AO1865)-ROW())/12+5):INDIRECT("AF"&amp;(ROW()+12*(($AN1865-1)*3+$AO1865)-ROW())/12+5),AS1865)</f>
        <v>0</v>
      </c>
      <c r="AU1865" s="62">
        <f ca="1">IF(AND(AQ1865+AS1865&gt;0,AR1865+AT1865&gt;0),COUNTIF(AU$6:AU1864,"&gt;0")+1,0)</f>
        <v>0</v>
      </c>
    </row>
    <row r="1866" spans="40:47">
      <c r="AN1866" s="62">
        <v>52</v>
      </c>
      <c r="AO1866" s="62">
        <v>3</v>
      </c>
      <c r="AP1866" s="62">
        <v>1</v>
      </c>
      <c r="AQ1866" s="64">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62">
        <f ca="1">COUNTIF(INDIRECT("H"&amp;(ROW()+12*(($AN1866-1)*3+$AO1866)-ROW())/12+5):INDIRECT("S"&amp;(ROW()+12*(($AN1866-1)*3+$AO1866)-ROW())/12+5),AQ1866)</f>
        <v>0</v>
      </c>
      <c r="AS1866" s="64">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62">
        <f ca="1">COUNTIF(INDIRECT("U"&amp;(ROW()+12*(($AN1866-1)*3+$AO1866)-ROW())/12+5):INDIRECT("AF"&amp;(ROW()+12*(($AN1866-1)*3+$AO1866)-ROW())/12+5),AS1866)</f>
        <v>0</v>
      </c>
      <c r="AU1866" s="62">
        <f ca="1">IF(AND(AQ1866+AS1866&gt;0,AR1866+AT1866&gt;0),COUNTIF(AU$6:AU1865,"&gt;0")+1,0)</f>
        <v>0</v>
      </c>
    </row>
    <row r="1867" spans="40:47">
      <c r="AN1867" s="62">
        <v>52</v>
      </c>
      <c r="AO1867" s="62">
        <v>3</v>
      </c>
      <c r="AP1867" s="62">
        <v>2</v>
      </c>
      <c r="AQ1867" s="64">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62">
        <f ca="1">COUNTIF(INDIRECT("H"&amp;(ROW()+12*(($AN1867-1)*3+$AO1867)-ROW())/12+5):INDIRECT("S"&amp;(ROW()+12*(($AN1867-1)*3+$AO1867)-ROW())/12+5),AQ1867)</f>
        <v>0</v>
      </c>
      <c r="AS1867" s="64">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62">
        <f ca="1">COUNTIF(INDIRECT("U"&amp;(ROW()+12*(($AN1867-1)*3+$AO1867)-ROW())/12+5):INDIRECT("AF"&amp;(ROW()+12*(($AN1867-1)*3+$AO1867)-ROW())/12+5),AS1867)</f>
        <v>0</v>
      </c>
      <c r="AU1867" s="62">
        <f ca="1">IF(AND(AQ1867+AS1867&gt;0,AR1867+AT1867&gt;0),COUNTIF(AU$6:AU1866,"&gt;0")+1,0)</f>
        <v>0</v>
      </c>
    </row>
    <row r="1868" spans="40:47">
      <c r="AN1868" s="62">
        <v>52</v>
      </c>
      <c r="AO1868" s="62">
        <v>3</v>
      </c>
      <c r="AP1868" s="62">
        <v>3</v>
      </c>
      <c r="AQ1868" s="64">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62">
        <f ca="1">COUNTIF(INDIRECT("H"&amp;(ROW()+12*(($AN1868-1)*3+$AO1868)-ROW())/12+5):INDIRECT("S"&amp;(ROW()+12*(($AN1868-1)*3+$AO1868)-ROW())/12+5),AQ1868)</f>
        <v>0</v>
      </c>
      <c r="AS1868" s="64">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62">
        <f ca="1">COUNTIF(INDIRECT("U"&amp;(ROW()+12*(($AN1868-1)*3+$AO1868)-ROW())/12+5):INDIRECT("AF"&amp;(ROW()+12*(($AN1868-1)*3+$AO1868)-ROW())/12+5),AS1868)</f>
        <v>0</v>
      </c>
      <c r="AU1868" s="62">
        <f ca="1">IF(AND(AQ1868+AS1868&gt;0,AR1868+AT1868&gt;0),COUNTIF(AU$6:AU1867,"&gt;0")+1,0)</f>
        <v>0</v>
      </c>
    </row>
    <row r="1869" spans="40:47">
      <c r="AN1869" s="62">
        <v>52</v>
      </c>
      <c r="AO1869" s="62">
        <v>3</v>
      </c>
      <c r="AP1869" s="62">
        <v>4</v>
      </c>
      <c r="AQ1869" s="64">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62">
        <f ca="1">COUNTIF(INDIRECT("H"&amp;(ROW()+12*(($AN1869-1)*3+$AO1869)-ROW())/12+5):INDIRECT("S"&amp;(ROW()+12*(($AN1869-1)*3+$AO1869)-ROW())/12+5),AQ1869)</f>
        <v>0</v>
      </c>
      <c r="AS1869" s="64">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62">
        <f ca="1">COUNTIF(INDIRECT("U"&amp;(ROW()+12*(($AN1869-1)*3+$AO1869)-ROW())/12+5):INDIRECT("AF"&amp;(ROW()+12*(($AN1869-1)*3+$AO1869)-ROW())/12+5),AS1869)</f>
        <v>0</v>
      </c>
      <c r="AU1869" s="62">
        <f ca="1">IF(AND(AQ1869+AS1869&gt;0,AR1869+AT1869&gt;0),COUNTIF(AU$6:AU1868,"&gt;0")+1,0)</f>
        <v>0</v>
      </c>
    </row>
    <row r="1870" spans="40:47">
      <c r="AN1870" s="62">
        <v>52</v>
      </c>
      <c r="AO1870" s="62">
        <v>3</v>
      </c>
      <c r="AP1870" s="62">
        <v>5</v>
      </c>
      <c r="AQ1870" s="64">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62">
        <f ca="1">COUNTIF(INDIRECT("H"&amp;(ROW()+12*(($AN1870-1)*3+$AO1870)-ROW())/12+5):INDIRECT("S"&amp;(ROW()+12*(($AN1870-1)*3+$AO1870)-ROW())/12+5),AQ1870)</f>
        <v>0</v>
      </c>
      <c r="AS1870" s="64">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62">
        <f ca="1">COUNTIF(INDIRECT("U"&amp;(ROW()+12*(($AN1870-1)*3+$AO1870)-ROW())/12+5):INDIRECT("AF"&amp;(ROW()+12*(($AN1870-1)*3+$AO1870)-ROW())/12+5),AS1870)</f>
        <v>0</v>
      </c>
      <c r="AU1870" s="62">
        <f ca="1">IF(AND(AQ1870+AS1870&gt;0,AR1870+AT1870&gt;0),COUNTIF(AU$6:AU1869,"&gt;0")+1,0)</f>
        <v>0</v>
      </c>
    </row>
    <row r="1871" spans="40:47">
      <c r="AN1871" s="62">
        <v>52</v>
      </c>
      <c r="AO1871" s="62">
        <v>3</v>
      </c>
      <c r="AP1871" s="62">
        <v>6</v>
      </c>
      <c r="AQ1871" s="64">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62">
        <f ca="1">COUNTIF(INDIRECT("H"&amp;(ROW()+12*(($AN1871-1)*3+$AO1871)-ROW())/12+5):INDIRECT("S"&amp;(ROW()+12*(($AN1871-1)*3+$AO1871)-ROW())/12+5),AQ1871)</f>
        <v>0</v>
      </c>
      <c r="AS1871" s="64">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62">
        <f ca="1">COUNTIF(INDIRECT("U"&amp;(ROW()+12*(($AN1871-1)*3+$AO1871)-ROW())/12+5):INDIRECT("AF"&amp;(ROW()+12*(($AN1871-1)*3+$AO1871)-ROW())/12+5),AS1871)</f>
        <v>0</v>
      </c>
      <c r="AU1871" s="62">
        <f ca="1">IF(AND(AQ1871+AS1871&gt;0,AR1871+AT1871&gt;0),COUNTIF(AU$6:AU1870,"&gt;0")+1,0)</f>
        <v>0</v>
      </c>
    </row>
    <row r="1872" spans="40:47">
      <c r="AN1872" s="62">
        <v>52</v>
      </c>
      <c r="AO1872" s="62">
        <v>3</v>
      </c>
      <c r="AP1872" s="62">
        <v>7</v>
      </c>
      <c r="AQ1872" s="64">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62">
        <f ca="1">COUNTIF(INDIRECT("H"&amp;(ROW()+12*(($AN1872-1)*3+$AO1872)-ROW())/12+5):INDIRECT("S"&amp;(ROW()+12*(($AN1872-1)*3+$AO1872)-ROW())/12+5),AQ1872)</f>
        <v>0</v>
      </c>
      <c r="AS1872" s="64">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62">
        <f ca="1">COUNTIF(INDIRECT("U"&amp;(ROW()+12*(($AN1872-1)*3+$AO1872)-ROW())/12+5):INDIRECT("AF"&amp;(ROW()+12*(($AN1872-1)*3+$AO1872)-ROW())/12+5),AS1872)</f>
        <v>0</v>
      </c>
      <c r="AU1872" s="62">
        <f ca="1">IF(AND(AQ1872+AS1872&gt;0,AR1872+AT1872&gt;0),COUNTIF(AU$6:AU1871,"&gt;0")+1,0)</f>
        <v>0</v>
      </c>
    </row>
    <row r="1873" spans="40:47">
      <c r="AN1873" s="62">
        <v>52</v>
      </c>
      <c r="AO1873" s="62">
        <v>3</v>
      </c>
      <c r="AP1873" s="62">
        <v>8</v>
      </c>
      <c r="AQ1873" s="64">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62">
        <f ca="1">COUNTIF(INDIRECT("H"&amp;(ROW()+12*(($AN1873-1)*3+$AO1873)-ROW())/12+5):INDIRECT("S"&amp;(ROW()+12*(($AN1873-1)*3+$AO1873)-ROW())/12+5),AQ1873)</f>
        <v>0</v>
      </c>
      <c r="AS1873" s="64">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62">
        <f ca="1">COUNTIF(INDIRECT("U"&amp;(ROW()+12*(($AN1873-1)*3+$AO1873)-ROW())/12+5):INDIRECT("AF"&amp;(ROW()+12*(($AN1873-1)*3+$AO1873)-ROW())/12+5),AS1873)</f>
        <v>0</v>
      </c>
      <c r="AU1873" s="62">
        <f ca="1">IF(AND(AQ1873+AS1873&gt;0,AR1873+AT1873&gt;0),COUNTIF(AU$6:AU1872,"&gt;0")+1,0)</f>
        <v>0</v>
      </c>
    </row>
    <row r="1874" spans="40:47">
      <c r="AN1874" s="62">
        <v>52</v>
      </c>
      <c r="AO1874" s="62">
        <v>3</v>
      </c>
      <c r="AP1874" s="62">
        <v>9</v>
      </c>
      <c r="AQ1874" s="64">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62">
        <f ca="1">COUNTIF(INDIRECT("H"&amp;(ROW()+12*(($AN1874-1)*3+$AO1874)-ROW())/12+5):INDIRECT("S"&amp;(ROW()+12*(($AN1874-1)*3+$AO1874)-ROW())/12+5),AQ1874)</f>
        <v>0</v>
      </c>
      <c r="AS1874" s="64">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62">
        <f ca="1">COUNTIF(INDIRECT("U"&amp;(ROW()+12*(($AN1874-1)*3+$AO1874)-ROW())/12+5):INDIRECT("AF"&amp;(ROW()+12*(($AN1874-1)*3+$AO1874)-ROW())/12+5),AS1874)</f>
        <v>0</v>
      </c>
      <c r="AU1874" s="62">
        <f ca="1">IF(AND(AQ1874+AS1874&gt;0,AR1874+AT1874&gt;0),COUNTIF(AU$6:AU1873,"&gt;0")+1,0)</f>
        <v>0</v>
      </c>
    </row>
    <row r="1875" spans="40:47">
      <c r="AN1875" s="62">
        <v>52</v>
      </c>
      <c r="AO1875" s="62">
        <v>3</v>
      </c>
      <c r="AP1875" s="62">
        <v>10</v>
      </c>
      <c r="AQ1875" s="64">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62">
        <f ca="1">COUNTIF(INDIRECT("H"&amp;(ROW()+12*(($AN1875-1)*3+$AO1875)-ROW())/12+5):INDIRECT("S"&amp;(ROW()+12*(($AN1875-1)*3+$AO1875)-ROW())/12+5),AQ1875)</f>
        <v>0</v>
      </c>
      <c r="AS1875" s="64">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62">
        <f ca="1">COUNTIF(INDIRECT("U"&amp;(ROW()+12*(($AN1875-1)*3+$AO1875)-ROW())/12+5):INDIRECT("AF"&amp;(ROW()+12*(($AN1875-1)*3+$AO1875)-ROW())/12+5),AS1875)</f>
        <v>0</v>
      </c>
      <c r="AU1875" s="62">
        <f ca="1">IF(AND(AQ1875+AS1875&gt;0,AR1875+AT1875&gt;0),COUNTIF(AU$6:AU1874,"&gt;0")+1,0)</f>
        <v>0</v>
      </c>
    </row>
    <row r="1876" spans="40:47">
      <c r="AN1876" s="62">
        <v>52</v>
      </c>
      <c r="AO1876" s="62">
        <v>3</v>
      </c>
      <c r="AP1876" s="62">
        <v>11</v>
      </c>
      <c r="AQ1876" s="64">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62">
        <f ca="1">COUNTIF(INDIRECT("H"&amp;(ROW()+12*(($AN1876-1)*3+$AO1876)-ROW())/12+5):INDIRECT("S"&amp;(ROW()+12*(($AN1876-1)*3+$AO1876)-ROW())/12+5),AQ1876)</f>
        <v>0</v>
      </c>
      <c r="AS1876" s="64">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62">
        <f ca="1">COUNTIF(INDIRECT("U"&amp;(ROW()+12*(($AN1876-1)*3+$AO1876)-ROW())/12+5):INDIRECT("AF"&amp;(ROW()+12*(($AN1876-1)*3+$AO1876)-ROW())/12+5),AS1876)</f>
        <v>0</v>
      </c>
      <c r="AU1876" s="62">
        <f ca="1">IF(AND(AQ1876+AS1876&gt;0,AR1876+AT1876&gt;0),COUNTIF(AU$6:AU1875,"&gt;0")+1,0)</f>
        <v>0</v>
      </c>
    </row>
    <row r="1877" spans="40:47">
      <c r="AN1877" s="62">
        <v>52</v>
      </c>
      <c r="AO1877" s="62">
        <v>3</v>
      </c>
      <c r="AP1877" s="62">
        <v>12</v>
      </c>
      <c r="AQ1877" s="64">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62">
        <f ca="1">COUNTIF(INDIRECT("H"&amp;(ROW()+12*(($AN1877-1)*3+$AO1877)-ROW())/12+5):INDIRECT("S"&amp;(ROW()+12*(($AN1877-1)*3+$AO1877)-ROW())/12+5),AQ1877)</f>
        <v>0</v>
      </c>
      <c r="AS1877" s="64">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62">
        <f ca="1">COUNTIF(INDIRECT("U"&amp;(ROW()+12*(($AN1877-1)*3+$AO1877)-ROW())/12+5):INDIRECT("AF"&amp;(ROW()+12*(($AN1877-1)*3+$AO1877)-ROW())/12+5),AS1877)</f>
        <v>0</v>
      </c>
      <c r="AU1877" s="62">
        <f ca="1">IF(AND(AQ1877+AS1877&gt;0,AR1877+AT1877&gt;0),COUNTIF(AU$6:AU1876,"&gt;0")+1,0)</f>
        <v>0</v>
      </c>
    </row>
    <row r="1878" spans="40:47">
      <c r="AN1878" s="62">
        <v>53</v>
      </c>
      <c r="AO1878" s="62">
        <v>1</v>
      </c>
      <c r="AP1878" s="62">
        <v>1</v>
      </c>
      <c r="AQ1878" s="64">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62">
        <f ca="1">COUNTIF(INDIRECT("H"&amp;(ROW()+12*(($AN1878-1)*3+$AO1878)-ROW())/12+5):INDIRECT("S"&amp;(ROW()+12*(($AN1878-1)*3+$AO1878)-ROW())/12+5),AQ1878)</f>
        <v>0</v>
      </c>
      <c r="AS1878" s="64">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62">
        <f ca="1">COUNTIF(INDIRECT("U"&amp;(ROW()+12*(($AN1878-1)*3+$AO1878)-ROW())/12+5):INDIRECT("AF"&amp;(ROW()+12*(($AN1878-1)*3+$AO1878)-ROW())/12+5),AS1878)</f>
        <v>0</v>
      </c>
      <c r="AU1878" s="62">
        <f ca="1">IF(AND(AQ1878+AS1878&gt;0,AR1878+AT1878&gt;0),COUNTIF(AU$6:AU1877,"&gt;0")+1,0)</f>
        <v>0</v>
      </c>
    </row>
    <row r="1879" spans="40:47">
      <c r="AN1879" s="62">
        <v>53</v>
      </c>
      <c r="AO1879" s="62">
        <v>1</v>
      </c>
      <c r="AP1879" s="62">
        <v>2</v>
      </c>
      <c r="AQ1879" s="64">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62">
        <f ca="1">COUNTIF(INDIRECT("H"&amp;(ROW()+12*(($AN1879-1)*3+$AO1879)-ROW())/12+5):INDIRECT("S"&amp;(ROW()+12*(($AN1879-1)*3+$AO1879)-ROW())/12+5),AQ1879)</f>
        <v>0</v>
      </c>
      <c r="AS1879" s="64">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62">
        <f ca="1">COUNTIF(INDIRECT("U"&amp;(ROW()+12*(($AN1879-1)*3+$AO1879)-ROW())/12+5):INDIRECT("AF"&amp;(ROW()+12*(($AN1879-1)*3+$AO1879)-ROW())/12+5),AS1879)</f>
        <v>0</v>
      </c>
      <c r="AU1879" s="62">
        <f ca="1">IF(AND(AQ1879+AS1879&gt;0,AR1879+AT1879&gt;0),COUNTIF(AU$6:AU1878,"&gt;0")+1,0)</f>
        <v>0</v>
      </c>
    </row>
    <row r="1880" spans="40:47">
      <c r="AN1880" s="62">
        <v>53</v>
      </c>
      <c r="AO1880" s="62">
        <v>1</v>
      </c>
      <c r="AP1880" s="62">
        <v>3</v>
      </c>
      <c r="AQ1880" s="64">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62">
        <f ca="1">COUNTIF(INDIRECT("H"&amp;(ROW()+12*(($AN1880-1)*3+$AO1880)-ROW())/12+5):INDIRECT("S"&amp;(ROW()+12*(($AN1880-1)*3+$AO1880)-ROW())/12+5),AQ1880)</f>
        <v>0</v>
      </c>
      <c r="AS1880" s="64">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62">
        <f ca="1">COUNTIF(INDIRECT("U"&amp;(ROW()+12*(($AN1880-1)*3+$AO1880)-ROW())/12+5):INDIRECT("AF"&amp;(ROW()+12*(($AN1880-1)*3+$AO1880)-ROW())/12+5),AS1880)</f>
        <v>0</v>
      </c>
      <c r="AU1880" s="62">
        <f ca="1">IF(AND(AQ1880+AS1880&gt;0,AR1880+AT1880&gt;0),COUNTIF(AU$6:AU1879,"&gt;0")+1,0)</f>
        <v>0</v>
      </c>
    </row>
    <row r="1881" spans="40:47">
      <c r="AN1881" s="62">
        <v>53</v>
      </c>
      <c r="AO1881" s="62">
        <v>1</v>
      </c>
      <c r="AP1881" s="62">
        <v>4</v>
      </c>
      <c r="AQ1881" s="64">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62">
        <f ca="1">COUNTIF(INDIRECT("H"&amp;(ROW()+12*(($AN1881-1)*3+$AO1881)-ROW())/12+5):INDIRECT("S"&amp;(ROW()+12*(($AN1881-1)*3+$AO1881)-ROW())/12+5),AQ1881)</f>
        <v>0</v>
      </c>
      <c r="AS1881" s="64">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62">
        <f ca="1">COUNTIF(INDIRECT("U"&amp;(ROW()+12*(($AN1881-1)*3+$AO1881)-ROW())/12+5):INDIRECT("AF"&amp;(ROW()+12*(($AN1881-1)*3+$AO1881)-ROW())/12+5),AS1881)</f>
        <v>0</v>
      </c>
      <c r="AU1881" s="62">
        <f ca="1">IF(AND(AQ1881+AS1881&gt;0,AR1881+AT1881&gt;0),COUNTIF(AU$6:AU1880,"&gt;0")+1,0)</f>
        <v>0</v>
      </c>
    </row>
    <row r="1882" spans="40:47">
      <c r="AN1882" s="62">
        <v>53</v>
      </c>
      <c r="AO1882" s="62">
        <v>1</v>
      </c>
      <c r="AP1882" s="62">
        <v>5</v>
      </c>
      <c r="AQ1882" s="64">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62">
        <f ca="1">COUNTIF(INDIRECT("H"&amp;(ROW()+12*(($AN1882-1)*3+$AO1882)-ROW())/12+5):INDIRECT("S"&amp;(ROW()+12*(($AN1882-1)*3+$AO1882)-ROW())/12+5),AQ1882)</f>
        <v>0</v>
      </c>
      <c r="AS1882" s="64">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62">
        <f ca="1">COUNTIF(INDIRECT("U"&amp;(ROW()+12*(($AN1882-1)*3+$AO1882)-ROW())/12+5):INDIRECT("AF"&amp;(ROW()+12*(($AN1882-1)*3+$AO1882)-ROW())/12+5),AS1882)</f>
        <v>0</v>
      </c>
      <c r="AU1882" s="62">
        <f ca="1">IF(AND(AQ1882+AS1882&gt;0,AR1882+AT1882&gt;0),COUNTIF(AU$6:AU1881,"&gt;0")+1,0)</f>
        <v>0</v>
      </c>
    </row>
    <row r="1883" spans="40:47">
      <c r="AN1883" s="62">
        <v>53</v>
      </c>
      <c r="AO1883" s="62">
        <v>1</v>
      </c>
      <c r="AP1883" s="62">
        <v>6</v>
      </c>
      <c r="AQ1883" s="64">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62">
        <f ca="1">COUNTIF(INDIRECT("H"&amp;(ROW()+12*(($AN1883-1)*3+$AO1883)-ROW())/12+5):INDIRECT("S"&amp;(ROW()+12*(($AN1883-1)*3+$AO1883)-ROW())/12+5),AQ1883)</f>
        <v>0</v>
      </c>
      <c r="AS1883" s="64">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62">
        <f ca="1">COUNTIF(INDIRECT("U"&amp;(ROW()+12*(($AN1883-1)*3+$AO1883)-ROW())/12+5):INDIRECT("AF"&amp;(ROW()+12*(($AN1883-1)*3+$AO1883)-ROW())/12+5),AS1883)</f>
        <v>0</v>
      </c>
      <c r="AU1883" s="62">
        <f ca="1">IF(AND(AQ1883+AS1883&gt;0,AR1883+AT1883&gt;0),COUNTIF(AU$6:AU1882,"&gt;0")+1,0)</f>
        <v>0</v>
      </c>
    </row>
    <row r="1884" spans="40:47">
      <c r="AN1884" s="62">
        <v>53</v>
      </c>
      <c r="AO1884" s="62">
        <v>1</v>
      </c>
      <c r="AP1884" s="62">
        <v>7</v>
      </c>
      <c r="AQ1884" s="64">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62">
        <f ca="1">COUNTIF(INDIRECT("H"&amp;(ROW()+12*(($AN1884-1)*3+$AO1884)-ROW())/12+5):INDIRECT("S"&amp;(ROW()+12*(($AN1884-1)*3+$AO1884)-ROW())/12+5),AQ1884)</f>
        <v>0</v>
      </c>
      <c r="AS1884" s="64">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62">
        <f ca="1">COUNTIF(INDIRECT("U"&amp;(ROW()+12*(($AN1884-1)*3+$AO1884)-ROW())/12+5):INDIRECT("AF"&amp;(ROW()+12*(($AN1884-1)*3+$AO1884)-ROW())/12+5),AS1884)</f>
        <v>0</v>
      </c>
      <c r="AU1884" s="62">
        <f ca="1">IF(AND(AQ1884+AS1884&gt;0,AR1884+AT1884&gt;0),COUNTIF(AU$6:AU1883,"&gt;0")+1,0)</f>
        <v>0</v>
      </c>
    </row>
    <row r="1885" spans="40:47">
      <c r="AN1885" s="62">
        <v>53</v>
      </c>
      <c r="AO1885" s="62">
        <v>1</v>
      </c>
      <c r="AP1885" s="62">
        <v>8</v>
      </c>
      <c r="AQ1885" s="64">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62">
        <f ca="1">COUNTIF(INDIRECT("H"&amp;(ROW()+12*(($AN1885-1)*3+$AO1885)-ROW())/12+5):INDIRECT("S"&amp;(ROW()+12*(($AN1885-1)*3+$AO1885)-ROW())/12+5),AQ1885)</f>
        <v>0</v>
      </c>
      <c r="AS1885" s="64">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62">
        <f ca="1">COUNTIF(INDIRECT("U"&amp;(ROW()+12*(($AN1885-1)*3+$AO1885)-ROW())/12+5):INDIRECT("AF"&amp;(ROW()+12*(($AN1885-1)*3+$AO1885)-ROW())/12+5),AS1885)</f>
        <v>0</v>
      </c>
      <c r="AU1885" s="62">
        <f ca="1">IF(AND(AQ1885+AS1885&gt;0,AR1885+AT1885&gt;0),COUNTIF(AU$6:AU1884,"&gt;0")+1,0)</f>
        <v>0</v>
      </c>
    </row>
    <row r="1886" spans="40:47">
      <c r="AN1886" s="62">
        <v>53</v>
      </c>
      <c r="AO1886" s="62">
        <v>1</v>
      </c>
      <c r="AP1886" s="62">
        <v>9</v>
      </c>
      <c r="AQ1886" s="64">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62">
        <f ca="1">COUNTIF(INDIRECT("H"&amp;(ROW()+12*(($AN1886-1)*3+$AO1886)-ROW())/12+5):INDIRECT("S"&amp;(ROW()+12*(($AN1886-1)*3+$AO1886)-ROW())/12+5),AQ1886)</f>
        <v>0</v>
      </c>
      <c r="AS1886" s="64">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62">
        <f ca="1">COUNTIF(INDIRECT("U"&amp;(ROW()+12*(($AN1886-1)*3+$AO1886)-ROW())/12+5):INDIRECT("AF"&amp;(ROW()+12*(($AN1886-1)*3+$AO1886)-ROW())/12+5),AS1886)</f>
        <v>0</v>
      </c>
      <c r="AU1886" s="62">
        <f ca="1">IF(AND(AQ1886+AS1886&gt;0,AR1886+AT1886&gt;0),COUNTIF(AU$6:AU1885,"&gt;0")+1,0)</f>
        <v>0</v>
      </c>
    </row>
    <row r="1887" spans="40:47">
      <c r="AN1887" s="62">
        <v>53</v>
      </c>
      <c r="AO1887" s="62">
        <v>1</v>
      </c>
      <c r="AP1887" s="62">
        <v>10</v>
      </c>
      <c r="AQ1887" s="64">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62">
        <f ca="1">COUNTIF(INDIRECT("H"&amp;(ROW()+12*(($AN1887-1)*3+$AO1887)-ROW())/12+5):INDIRECT("S"&amp;(ROW()+12*(($AN1887-1)*3+$AO1887)-ROW())/12+5),AQ1887)</f>
        <v>0</v>
      </c>
      <c r="AS1887" s="64">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62">
        <f ca="1">COUNTIF(INDIRECT("U"&amp;(ROW()+12*(($AN1887-1)*3+$AO1887)-ROW())/12+5):INDIRECT("AF"&amp;(ROW()+12*(($AN1887-1)*3+$AO1887)-ROW())/12+5),AS1887)</f>
        <v>0</v>
      </c>
      <c r="AU1887" s="62">
        <f ca="1">IF(AND(AQ1887+AS1887&gt;0,AR1887+AT1887&gt;0),COUNTIF(AU$6:AU1886,"&gt;0")+1,0)</f>
        <v>0</v>
      </c>
    </row>
    <row r="1888" spans="40:47">
      <c r="AN1888" s="62">
        <v>53</v>
      </c>
      <c r="AO1888" s="62">
        <v>1</v>
      </c>
      <c r="AP1888" s="62">
        <v>11</v>
      </c>
      <c r="AQ1888" s="64">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62">
        <f ca="1">COUNTIF(INDIRECT("H"&amp;(ROW()+12*(($AN1888-1)*3+$AO1888)-ROW())/12+5):INDIRECT("S"&amp;(ROW()+12*(($AN1888-1)*3+$AO1888)-ROW())/12+5),AQ1888)</f>
        <v>0</v>
      </c>
      <c r="AS1888" s="64">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62">
        <f ca="1">COUNTIF(INDIRECT("U"&amp;(ROW()+12*(($AN1888-1)*3+$AO1888)-ROW())/12+5):INDIRECT("AF"&amp;(ROW()+12*(($AN1888-1)*3+$AO1888)-ROW())/12+5),AS1888)</f>
        <v>0</v>
      </c>
      <c r="AU1888" s="62">
        <f ca="1">IF(AND(AQ1888+AS1888&gt;0,AR1888+AT1888&gt;0),COUNTIF(AU$6:AU1887,"&gt;0")+1,0)</f>
        <v>0</v>
      </c>
    </row>
    <row r="1889" spans="40:47">
      <c r="AN1889" s="62">
        <v>53</v>
      </c>
      <c r="AO1889" s="62">
        <v>1</v>
      </c>
      <c r="AP1889" s="62">
        <v>12</v>
      </c>
      <c r="AQ1889" s="64">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62">
        <f ca="1">COUNTIF(INDIRECT("H"&amp;(ROW()+12*(($AN1889-1)*3+$AO1889)-ROW())/12+5):INDIRECT("S"&amp;(ROW()+12*(($AN1889-1)*3+$AO1889)-ROW())/12+5),AQ1889)</f>
        <v>0</v>
      </c>
      <c r="AS1889" s="64">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62">
        <f ca="1">COUNTIF(INDIRECT("U"&amp;(ROW()+12*(($AN1889-1)*3+$AO1889)-ROW())/12+5):INDIRECT("AF"&amp;(ROW()+12*(($AN1889-1)*3+$AO1889)-ROW())/12+5),AS1889)</f>
        <v>0</v>
      </c>
      <c r="AU1889" s="62">
        <f ca="1">IF(AND(AQ1889+AS1889&gt;0,AR1889+AT1889&gt;0),COUNTIF(AU$6:AU1888,"&gt;0")+1,0)</f>
        <v>0</v>
      </c>
    </row>
    <row r="1890" spans="40:47">
      <c r="AN1890" s="62">
        <v>53</v>
      </c>
      <c r="AO1890" s="62">
        <v>2</v>
      </c>
      <c r="AP1890" s="62">
        <v>1</v>
      </c>
      <c r="AQ1890" s="64">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62">
        <f ca="1">COUNTIF(INDIRECT("H"&amp;(ROW()+12*(($AN1890-1)*3+$AO1890)-ROW())/12+5):INDIRECT("S"&amp;(ROW()+12*(($AN1890-1)*3+$AO1890)-ROW())/12+5),AQ1890)</f>
        <v>0</v>
      </c>
      <c r="AS1890" s="64">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62">
        <f ca="1">COUNTIF(INDIRECT("U"&amp;(ROW()+12*(($AN1890-1)*3+$AO1890)-ROW())/12+5):INDIRECT("AF"&amp;(ROW()+12*(($AN1890-1)*3+$AO1890)-ROW())/12+5),AS1890)</f>
        <v>0</v>
      </c>
      <c r="AU1890" s="62">
        <f ca="1">IF(AND(AQ1890+AS1890&gt;0,AR1890+AT1890&gt;0),COUNTIF(AU$6:AU1889,"&gt;0")+1,0)</f>
        <v>0</v>
      </c>
    </row>
    <row r="1891" spans="40:47">
      <c r="AN1891" s="62">
        <v>53</v>
      </c>
      <c r="AO1891" s="62">
        <v>2</v>
      </c>
      <c r="AP1891" s="62">
        <v>2</v>
      </c>
      <c r="AQ1891" s="64">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62">
        <f ca="1">COUNTIF(INDIRECT("H"&amp;(ROW()+12*(($AN1891-1)*3+$AO1891)-ROW())/12+5):INDIRECT("S"&amp;(ROW()+12*(($AN1891-1)*3+$AO1891)-ROW())/12+5),AQ1891)</f>
        <v>0</v>
      </c>
      <c r="AS1891" s="64">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62">
        <f ca="1">COUNTIF(INDIRECT("U"&amp;(ROW()+12*(($AN1891-1)*3+$AO1891)-ROW())/12+5):INDIRECT("AF"&amp;(ROW()+12*(($AN1891-1)*3+$AO1891)-ROW())/12+5),AS1891)</f>
        <v>0</v>
      </c>
      <c r="AU1891" s="62">
        <f ca="1">IF(AND(AQ1891+AS1891&gt;0,AR1891+AT1891&gt;0),COUNTIF(AU$6:AU1890,"&gt;0")+1,0)</f>
        <v>0</v>
      </c>
    </row>
    <row r="1892" spans="40:47">
      <c r="AN1892" s="62">
        <v>53</v>
      </c>
      <c r="AO1892" s="62">
        <v>2</v>
      </c>
      <c r="AP1892" s="62">
        <v>3</v>
      </c>
      <c r="AQ1892" s="64">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62">
        <f ca="1">COUNTIF(INDIRECT("H"&amp;(ROW()+12*(($AN1892-1)*3+$AO1892)-ROW())/12+5):INDIRECT("S"&amp;(ROW()+12*(($AN1892-1)*3+$AO1892)-ROW())/12+5),AQ1892)</f>
        <v>0</v>
      </c>
      <c r="AS1892" s="64">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62">
        <f ca="1">COUNTIF(INDIRECT("U"&amp;(ROW()+12*(($AN1892-1)*3+$AO1892)-ROW())/12+5):INDIRECT("AF"&amp;(ROW()+12*(($AN1892-1)*3+$AO1892)-ROW())/12+5),AS1892)</f>
        <v>0</v>
      </c>
      <c r="AU1892" s="62">
        <f ca="1">IF(AND(AQ1892+AS1892&gt;0,AR1892+AT1892&gt;0),COUNTIF(AU$6:AU1891,"&gt;0")+1,0)</f>
        <v>0</v>
      </c>
    </row>
    <row r="1893" spans="40:47">
      <c r="AN1893" s="62">
        <v>53</v>
      </c>
      <c r="AO1893" s="62">
        <v>2</v>
      </c>
      <c r="AP1893" s="62">
        <v>4</v>
      </c>
      <c r="AQ1893" s="64">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62">
        <f ca="1">COUNTIF(INDIRECT("H"&amp;(ROW()+12*(($AN1893-1)*3+$AO1893)-ROW())/12+5):INDIRECT("S"&amp;(ROW()+12*(($AN1893-1)*3+$AO1893)-ROW())/12+5),AQ1893)</f>
        <v>0</v>
      </c>
      <c r="AS1893" s="64">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62">
        <f ca="1">COUNTIF(INDIRECT("U"&amp;(ROW()+12*(($AN1893-1)*3+$AO1893)-ROW())/12+5):INDIRECT("AF"&amp;(ROW()+12*(($AN1893-1)*3+$AO1893)-ROW())/12+5),AS1893)</f>
        <v>0</v>
      </c>
      <c r="AU1893" s="62">
        <f ca="1">IF(AND(AQ1893+AS1893&gt;0,AR1893+AT1893&gt;0),COUNTIF(AU$6:AU1892,"&gt;0")+1,0)</f>
        <v>0</v>
      </c>
    </row>
    <row r="1894" spans="40:47">
      <c r="AN1894" s="62">
        <v>53</v>
      </c>
      <c r="AO1894" s="62">
        <v>2</v>
      </c>
      <c r="AP1894" s="62">
        <v>5</v>
      </c>
      <c r="AQ1894" s="64">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62">
        <f ca="1">COUNTIF(INDIRECT("H"&amp;(ROW()+12*(($AN1894-1)*3+$AO1894)-ROW())/12+5):INDIRECT("S"&amp;(ROW()+12*(($AN1894-1)*3+$AO1894)-ROW())/12+5),AQ1894)</f>
        <v>0</v>
      </c>
      <c r="AS1894" s="64">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62">
        <f ca="1">COUNTIF(INDIRECT("U"&amp;(ROW()+12*(($AN1894-1)*3+$AO1894)-ROW())/12+5):INDIRECT("AF"&amp;(ROW()+12*(($AN1894-1)*3+$AO1894)-ROW())/12+5),AS1894)</f>
        <v>0</v>
      </c>
      <c r="AU1894" s="62">
        <f ca="1">IF(AND(AQ1894+AS1894&gt;0,AR1894+AT1894&gt;0),COUNTIF(AU$6:AU1893,"&gt;0")+1,0)</f>
        <v>0</v>
      </c>
    </row>
    <row r="1895" spans="40:47">
      <c r="AN1895" s="62">
        <v>53</v>
      </c>
      <c r="AO1895" s="62">
        <v>2</v>
      </c>
      <c r="AP1895" s="62">
        <v>6</v>
      </c>
      <c r="AQ1895" s="64">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62">
        <f ca="1">COUNTIF(INDIRECT("H"&amp;(ROW()+12*(($AN1895-1)*3+$AO1895)-ROW())/12+5):INDIRECT("S"&amp;(ROW()+12*(($AN1895-1)*3+$AO1895)-ROW())/12+5),AQ1895)</f>
        <v>0</v>
      </c>
      <c r="AS1895" s="64">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62">
        <f ca="1">COUNTIF(INDIRECT("U"&amp;(ROW()+12*(($AN1895-1)*3+$AO1895)-ROW())/12+5):INDIRECT("AF"&amp;(ROW()+12*(($AN1895-1)*3+$AO1895)-ROW())/12+5),AS1895)</f>
        <v>0</v>
      </c>
      <c r="AU1895" s="62">
        <f ca="1">IF(AND(AQ1895+AS1895&gt;0,AR1895+AT1895&gt;0),COUNTIF(AU$6:AU1894,"&gt;0")+1,0)</f>
        <v>0</v>
      </c>
    </row>
    <row r="1896" spans="40:47">
      <c r="AN1896" s="62">
        <v>53</v>
      </c>
      <c r="AO1896" s="62">
        <v>2</v>
      </c>
      <c r="AP1896" s="62">
        <v>7</v>
      </c>
      <c r="AQ1896" s="64">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62">
        <f ca="1">COUNTIF(INDIRECT("H"&amp;(ROW()+12*(($AN1896-1)*3+$AO1896)-ROW())/12+5):INDIRECT("S"&amp;(ROW()+12*(($AN1896-1)*3+$AO1896)-ROW())/12+5),AQ1896)</f>
        <v>0</v>
      </c>
      <c r="AS1896" s="64">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62">
        <f ca="1">COUNTIF(INDIRECT("U"&amp;(ROW()+12*(($AN1896-1)*3+$AO1896)-ROW())/12+5):INDIRECT("AF"&amp;(ROW()+12*(($AN1896-1)*3+$AO1896)-ROW())/12+5),AS1896)</f>
        <v>0</v>
      </c>
      <c r="AU1896" s="62">
        <f ca="1">IF(AND(AQ1896+AS1896&gt;0,AR1896+AT1896&gt;0),COUNTIF(AU$6:AU1895,"&gt;0")+1,0)</f>
        <v>0</v>
      </c>
    </row>
    <row r="1897" spans="40:47">
      <c r="AN1897" s="62">
        <v>53</v>
      </c>
      <c r="AO1897" s="62">
        <v>2</v>
      </c>
      <c r="AP1897" s="62">
        <v>8</v>
      </c>
      <c r="AQ1897" s="64">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62">
        <f ca="1">COUNTIF(INDIRECT("H"&amp;(ROW()+12*(($AN1897-1)*3+$AO1897)-ROW())/12+5):INDIRECT("S"&amp;(ROW()+12*(($AN1897-1)*3+$AO1897)-ROW())/12+5),AQ1897)</f>
        <v>0</v>
      </c>
      <c r="AS1897" s="64">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62">
        <f ca="1">COUNTIF(INDIRECT("U"&amp;(ROW()+12*(($AN1897-1)*3+$AO1897)-ROW())/12+5):INDIRECT("AF"&amp;(ROW()+12*(($AN1897-1)*3+$AO1897)-ROW())/12+5),AS1897)</f>
        <v>0</v>
      </c>
      <c r="AU1897" s="62">
        <f ca="1">IF(AND(AQ1897+AS1897&gt;0,AR1897+AT1897&gt;0),COUNTIF(AU$6:AU1896,"&gt;0")+1,0)</f>
        <v>0</v>
      </c>
    </row>
    <row r="1898" spans="40:47">
      <c r="AN1898" s="62">
        <v>53</v>
      </c>
      <c r="AO1898" s="62">
        <v>2</v>
      </c>
      <c r="AP1898" s="62">
        <v>9</v>
      </c>
      <c r="AQ1898" s="64">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62">
        <f ca="1">COUNTIF(INDIRECT("H"&amp;(ROW()+12*(($AN1898-1)*3+$AO1898)-ROW())/12+5):INDIRECT("S"&amp;(ROW()+12*(($AN1898-1)*3+$AO1898)-ROW())/12+5),AQ1898)</f>
        <v>0</v>
      </c>
      <c r="AS1898" s="64">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62">
        <f ca="1">COUNTIF(INDIRECT("U"&amp;(ROW()+12*(($AN1898-1)*3+$AO1898)-ROW())/12+5):INDIRECT("AF"&amp;(ROW()+12*(($AN1898-1)*3+$AO1898)-ROW())/12+5),AS1898)</f>
        <v>0</v>
      </c>
      <c r="AU1898" s="62">
        <f ca="1">IF(AND(AQ1898+AS1898&gt;0,AR1898+AT1898&gt;0),COUNTIF(AU$6:AU1897,"&gt;0")+1,0)</f>
        <v>0</v>
      </c>
    </row>
    <row r="1899" spans="40:47">
      <c r="AN1899" s="62">
        <v>53</v>
      </c>
      <c r="AO1899" s="62">
        <v>2</v>
      </c>
      <c r="AP1899" s="62">
        <v>10</v>
      </c>
      <c r="AQ1899" s="64">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62">
        <f ca="1">COUNTIF(INDIRECT("H"&amp;(ROW()+12*(($AN1899-1)*3+$AO1899)-ROW())/12+5):INDIRECT("S"&amp;(ROW()+12*(($AN1899-1)*3+$AO1899)-ROW())/12+5),AQ1899)</f>
        <v>0</v>
      </c>
      <c r="AS1899" s="64">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62">
        <f ca="1">COUNTIF(INDIRECT("U"&amp;(ROW()+12*(($AN1899-1)*3+$AO1899)-ROW())/12+5):INDIRECT("AF"&amp;(ROW()+12*(($AN1899-1)*3+$AO1899)-ROW())/12+5),AS1899)</f>
        <v>0</v>
      </c>
      <c r="AU1899" s="62">
        <f ca="1">IF(AND(AQ1899+AS1899&gt;0,AR1899+AT1899&gt;0),COUNTIF(AU$6:AU1898,"&gt;0")+1,0)</f>
        <v>0</v>
      </c>
    </row>
    <row r="1900" spans="40:47">
      <c r="AN1900" s="62">
        <v>53</v>
      </c>
      <c r="AO1900" s="62">
        <v>2</v>
      </c>
      <c r="AP1900" s="62">
        <v>11</v>
      </c>
      <c r="AQ1900" s="64">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62">
        <f ca="1">COUNTIF(INDIRECT("H"&amp;(ROW()+12*(($AN1900-1)*3+$AO1900)-ROW())/12+5):INDIRECT("S"&amp;(ROW()+12*(($AN1900-1)*3+$AO1900)-ROW())/12+5),AQ1900)</f>
        <v>0</v>
      </c>
      <c r="AS1900" s="64">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62">
        <f ca="1">COUNTIF(INDIRECT("U"&amp;(ROW()+12*(($AN1900-1)*3+$AO1900)-ROW())/12+5):INDIRECT("AF"&amp;(ROW()+12*(($AN1900-1)*3+$AO1900)-ROW())/12+5),AS1900)</f>
        <v>0</v>
      </c>
      <c r="AU1900" s="62">
        <f ca="1">IF(AND(AQ1900+AS1900&gt;0,AR1900+AT1900&gt;0),COUNTIF(AU$6:AU1899,"&gt;0")+1,0)</f>
        <v>0</v>
      </c>
    </row>
    <row r="1901" spans="40:47">
      <c r="AN1901" s="62">
        <v>53</v>
      </c>
      <c r="AO1901" s="62">
        <v>2</v>
      </c>
      <c r="AP1901" s="62">
        <v>12</v>
      </c>
      <c r="AQ1901" s="64">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62">
        <f ca="1">COUNTIF(INDIRECT("H"&amp;(ROW()+12*(($AN1901-1)*3+$AO1901)-ROW())/12+5):INDIRECT("S"&amp;(ROW()+12*(($AN1901-1)*3+$AO1901)-ROW())/12+5),AQ1901)</f>
        <v>0</v>
      </c>
      <c r="AS1901" s="64">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62">
        <f ca="1">COUNTIF(INDIRECT("U"&amp;(ROW()+12*(($AN1901-1)*3+$AO1901)-ROW())/12+5):INDIRECT("AF"&amp;(ROW()+12*(($AN1901-1)*3+$AO1901)-ROW())/12+5),AS1901)</f>
        <v>0</v>
      </c>
      <c r="AU1901" s="62">
        <f ca="1">IF(AND(AQ1901+AS1901&gt;0,AR1901+AT1901&gt;0),COUNTIF(AU$6:AU1900,"&gt;0")+1,0)</f>
        <v>0</v>
      </c>
    </row>
    <row r="1902" spans="40:47">
      <c r="AN1902" s="62">
        <v>53</v>
      </c>
      <c r="AO1902" s="62">
        <v>3</v>
      </c>
      <c r="AP1902" s="62">
        <v>1</v>
      </c>
      <c r="AQ1902" s="64">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62">
        <f ca="1">COUNTIF(INDIRECT("H"&amp;(ROW()+12*(($AN1902-1)*3+$AO1902)-ROW())/12+5):INDIRECT("S"&amp;(ROW()+12*(($AN1902-1)*3+$AO1902)-ROW())/12+5),AQ1902)</f>
        <v>0</v>
      </c>
      <c r="AS1902" s="64">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62">
        <f ca="1">COUNTIF(INDIRECT("U"&amp;(ROW()+12*(($AN1902-1)*3+$AO1902)-ROW())/12+5):INDIRECT("AF"&amp;(ROW()+12*(($AN1902-1)*3+$AO1902)-ROW())/12+5),AS1902)</f>
        <v>0</v>
      </c>
      <c r="AU1902" s="62">
        <f ca="1">IF(AND(AQ1902+AS1902&gt;0,AR1902+AT1902&gt;0),COUNTIF(AU$6:AU1901,"&gt;0")+1,0)</f>
        <v>0</v>
      </c>
    </row>
    <row r="1903" spans="40:47">
      <c r="AN1903" s="62">
        <v>53</v>
      </c>
      <c r="AO1903" s="62">
        <v>3</v>
      </c>
      <c r="AP1903" s="62">
        <v>2</v>
      </c>
      <c r="AQ1903" s="64">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62">
        <f ca="1">COUNTIF(INDIRECT("H"&amp;(ROW()+12*(($AN1903-1)*3+$AO1903)-ROW())/12+5):INDIRECT("S"&amp;(ROW()+12*(($AN1903-1)*3+$AO1903)-ROW())/12+5),AQ1903)</f>
        <v>0</v>
      </c>
      <c r="AS1903" s="64">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62">
        <f ca="1">COUNTIF(INDIRECT("U"&amp;(ROW()+12*(($AN1903-1)*3+$AO1903)-ROW())/12+5):INDIRECT("AF"&amp;(ROW()+12*(($AN1903-1)*3+$AO1903)-ROW())/12+5),AS1903)</f>
        <v>0</v>
      </c>
      <c r="AU1903" s="62">
        <f ca="1">IF(AND(AQ1903+AS1903&gt;0,AR1903+AT1903&gt;0),COUNTIF(AU$6:AU1902,"&gt;0")+1,0)</f>
        <v>0</v>
      </c>
    </row>
    <row r="1904" spans="40:47">
      <c r="AN1904" s="62">
        <v>53</v>
      </c>
      <c r="AO1904" s="62">
        <v>3</v>
      </c>
      <c r="AP1904" s="62">
        <v>3</v>
      </c>
      <c r="AQ1904" s="64">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62">
        <f ca="1">COUNTIF(INDIRECT("H"&amp;(ROW()+12*(($AN1904-1)*3+$AO1904)-ROW())/12+5):INDIRECT("S"&amp;(ROW()+12*(($AN1904-1)*3+$AO1904)-ROW())/12+5),AQ1904)</f>
        <v>0</v>
      </c>
      <c r="AS1904" s="64">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62">
        <f ca="1">COUNTIF(INDIRECT("U"&amp;(ROW()+12*(($AN1904-1)*3+$AO1904)-ROW())/12+5):INDIRECT("AF"&amp;(ROW()+12*(($AN1904-1)*3+$AO1904)-ROW())/12+5),AS1904)</f>
        <v>0</v>
      </c>
      <c r="AU1904" s="62">
        <f ca="1">IF(AND(AQ1904+AS1904&gt;0,AR1904+AT1904&gt;0),COUNTIF(AU$6:AU1903,"&gt;0")+1,0)</f>
        <v>0</v>
      </c>
    </row>
    <row r="1905" spans="40:47">
      <c r="AN1905" s="62">
        <v>53</v>
      </c>
      <c r="AO1905" s="62">
        <v>3</v>
      </c>
      <c r="AP1905" s="62">
        <v>4</v>
      </c>
      <c r="AQ1905" s="64">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62">
        <f ca="1">COUNTIF(INDIRECT("H"&amp;(ROW()+12*(($AN1905-1)*3+$AO1905)-ROW())/12+5):INDIRECT("S"&amp;(ROW()+12*(($AN1905-1)*3+$AO1905)-ROW())/12+5),AQ1905)</f>
        <v>0</v>
      </c>
      <c r="AS1905" s="64">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62">
        <f ca="1">COUNTIF(INDIRECT("U"&amp;(ROW()+12*(($AN1905-1)*3+$AO1905)-ROW())/12+5):INDIRECT("AF"&amp;(ROW()+12*(($AN1905-1)*3+$AO1905)-ROW())/12+5),AS1905)</f>
        <v>0</v>
      </c>
      <c r="AU1905" s="62">
        <f ca="1">IF(AND(AQ1905+AS1905&gt;0,AR1905+AT1905&gt;0),COUNTIF(AU$6:AU1904,"&gt;0")+1,0)</f>
        <v>0</v>
      </c>
    </row>
    <row r="1906" spans="40:47">
      <c r="AN1906" s="62">
        <v>53</v>
      </c>
      <c r="AO1906" s="62">
        <v>3</v>
      </c>
      <c r="AP1906" s="62">
        <v>5</v>
      </c>
      <c r="AQ1906" s="64">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62">
        <f ca="1">COUNTIF(INDIRECT("H"&amp;(ROW()+12*(($AN1906-1)*3+$AO1906)-ROW())/12+5):INDIRECT("S"&amp;(ROW()+12*(($AN1906-1)*3+$AO1906)-ROW())/12+5),AQ1906)</f>
        <v>0</v>
      </c>
      <c r="AS1906" s="64">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62">
        <f ca="1">COUNTIF(INDIRECT("U"&amp;(ROW()+12*(($AN1906-1)*3+$AO1906)-ROW())/12+5):INDIRECT("AF"&amp;(ROW()+12*(($AN1906-1)*3+$AO1906)-ROW())/12+5),AS1906)</f>
        <v>0</v>
      </c>
      <c r="AU1906" s="62">
        <f ca="1">IF(AND(AQ1906+AS1906&gt;0,AR1906+AT1906&gt;0),COUNTIF(AU$6:AU1905,"&gt;0")+1,0)</f>
        <v>0</v>
      </c>
    </row>
    <row r="1907" spans="40:47">
      <c r="AN1907" s="62">
        <v>53</v>
      </c>
      <c r="AO1907" s="62">
        <v>3</v>
      </c>
      <c r="AP1907" s="62">
        <v>6</v>
      </c>
      <c r="AQ1907" s="64">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62">
        <f ca="1">COUNTIF(INDIRECT("H"&amp;(ROW()+12*(($AN1907-1)*3+$AO1907)-ROW())/12+5):INDIRECT("S"&amp;(ROW()+12*(($AN1907-1)*3+$AO1907)-ROW())/12+5),AQ1907)</f>
        <v>0</v>
      </c>
      <c r="AS1907" s="64">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62">
        <f ca="1">COUNTIF(INDIRECT("U"&amp;(ROW()+12*(($AN1907-1)*3+$AO1907)-ROW())/12+5):INDIRECT("AF"&amp;(ROW()+12*(($AN1907-1)*3+$AO1907)-ROW())/12+5),AS1907)</f>
        <v>0</v>
      </c>
      <c r="AU1907" s="62">
        <f ca="1">IF(AND(AQ1907+AS1907&gt;0,AR1907+AT1907&gt;0),COUNTIF(AU$6:AU1906,"&gt;0")+1,0)</f>
        <v>0</v>
      </c>
    </row>
    <row r="1908" spans="40:47">
      <c r="AN1908" s="62">
        <v>53</v>
      </c>
      <c r="AO1908" s="62">
        <v>3</v>
      </c>
      <c r="AP1908" s="62">
        <v>7</v>
      </c>
      <c r="AQ1908" s="64">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62">
        <f ca="1">COUNTIF(INDIRECT("H"&amp;(ROW()+12*(($AN1908-1)*3+$AO1908)-ROW())/12+5):INDIRECT("S"&amp;(ROW()+12*(($AN1908-1)*3+$AO1908)-ROW())/12+5),AQ1908)</f>
        <v>0</v>
      </c>
      <c r="AS1908" s="64">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62">
        <f ca="1">COUNTIF(INDIRECT("U"&amp;(ROW()+12*(($AN1908-1)*3+$AO1908)-ROW())/12+5):INDIRECT("AF"&amp;(ROW()+12*(($AN1908-1)*3+$AO1908)-ROW())/12+5),AS1908)</f>
        <v>0</v>
      </c>
      <c r="AU1908" s="62">
        <f ca="1">IF(AND(AQ1908+AS1908&gt;0,AR1908+AT1908&gt;0),COUNTIF(AU$6:AU1907,"&gt;0")+1,0)</f>
        <v>0</v>
      </c>
    </row>
    <row r="1909" spans="40:47">
      <c r="AN1909" s="62">
        <v>53</v>
      </c>
      <c r="AO1909" s="62">
        <v>3</v>
      </c>
      <c r="AP1909" s="62">
        <v>8</v>
      </c>
      <c r="AQ1909" s="64">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62">
        <f ca="1">COUNTIF(INDIRECT("H"&amp;(ROW()+12*(($AN1909-1)*3+$AO1909)-ROW())/12+5):INDIRECT("S"&amp;(ROW()+12*(($AN1909-1)*3+$AO1909)-ROW())/12+5),AQ1909)</f>
        <v>0</v>
      </c>
      <c r="AS1909" s="64">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62">
        <f ca="1">COUNTIF(INDIRECT("U"&amp;(ROW()+12*(($AN1909-1)*3+$AO1909)-ROW())/12+5):INDIRECT("AF"&amp;(ROW()+12*(($AN1909-1)*3+$AO1909)-ROW())/12+5),AS1909)</f>
        <v>0</v>
      </c>
      <c r="AU1909" s="62">
        <f ca="1">IF(AND(AQ1909+AS1909&gt;0,AR1909+AT1909&gt;0),COUNTIF(AU$6:AU1908,"&gt;0")+1,0)</f>
        <v>0</v>
      </c>
    </row>
    <row r="1910" spans="40:47">
      <c r="AN1910" s="62">
        <v>53</v>
      </c>
      <c r="AO1910" s="62">
        <v>3</v>
      </c>
      <c r="AP1910" s="62">
        <v>9</v>
      </c>
      <c r="AQ1910" s="64">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62">
        <f ca="1">COUNTIF(INDIRECT("H"&amp;(ROW()+12*(($AN1910-1)*3+$AO1910)-ROW())/12+5):INDIRECT("S"&amp;(ROW()+12*(($AN1910-1)*3+$AO1910)-ROW())/12+5),AQ1910)</f>
        <v>0</v>
      </c>
      <c r="AS1910" s="64">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62">
        <f ca="1">COUNTIF(INDIRECT("U"&amp;(ROW()+12*(($AN1910-1)*3+$AO1910)-ROW())/12+5):INDIRECT("AF"&amp;(ROW()+12*(($AN1910-1)*3+$AO1910)-ROW())/12+5),AS1910)</f>
        <v>0</v>
      </c>
      <c r="AU1910" s="62">
        <f ca="1">IF(AND(AQ1910+AS1910&gt;0,AR1910+AT1910&gt;0),COUNTIF(AU$6:AU1909,"&gt;0")+1,0)</f>
        <v>0</v>
      </c>
    </row>
    <row r="1911" spans="40:47">
      <c r="AN1911" s="62">
        <v>53</v>
      </c>
      <c r="AO1911" s="62">
        <v>3</v>
      </c>
      <c r="AP1911" s="62">
        <v>10</v>
      </c>
      <c r="AQ1911" s="64">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62">
        <f ca="1">COUNTIF(INDIRECT("H"&amp;(ROW()+12*(($AN1911-1)*3+$AO1911)-ROW())/12+5):INDIRECT("S"&amp;(ROW()+12*(($AN1911-1)*3+$AO1911)-ROW())/12+5),AQ1911)</f>
        <v>0</v>
      </c>
      <c r="AS1911" s="64">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62">
        <f ca="1">COUNTIF(INDIRECT("U"&amp;(ROW()+12*(($AN1911-1)*3+$AO1911)-ROW())/12+5):INDIRECT("AF"&amp;(ROW()+12*(($AN1911-1)*3+$AO1911)-ROW())/12+5),AS1911)</f>
        <v>0</v>
      </c>
      <c r="AU1911" s="62">
        <f ca="1">IF(AND(AQ1911+AS1911&gt;0,AR1911+AT1911&gt;0),COUNTIF(AU$6:AU1910,"&gt;0")+1,0)</f>
        <v>0</v>
      </c>
    </row>
    <row r="1912" spans="40:47">
      <c r="AN1912" s="62">
        <v>53</v>
      </c>
      <c r="AO1912" s="62">
        <v>3</v>
      </c>
      <c r="AP1912" s="62">
        <v>11</v>
      </c>
      <c r="AQ1912" s="64">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62">
        <f ca="1">COUNTIF(INDIRECT("H"&amp;(ROW()+12*(($AN1912-1)*3+$AO1912)-ROW())/12+5):INDIRECT("S"&amp;(ROW()+12*(($AN1912-1)*3+$AO1912)-ROW())/12+5),AQ1912)</f>
        <v>0</v>
      </c>
      <c r="AS1912" s="64">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62">
        <f ca="1">COUNTIF(INDIRECT("U"&amp;(ROW()+12*(($AN1912-1)*3+$AO1912)-ROW())/12+5):INDIRECT("AF"&amp;(ROW()+12*(($AN1912-1)*3+$AO1912)-ROW())/12+5),AS1912)</f>
        <v>0</v>
      </c>
      <c r="AU1912" s="62">
        <f ca="1">IF(AND(AQ1912+AS1912&gt;0,AR1912+AT1912&gt;0),COUNTIF(AU$6:AU1911,"&gt;0")+1,0)</f>
        <v>0</v>
      </c>
    </row>
    <row r="1913" spans="40:47">
      <c r="AN1913" s="62">
        <v>53</v>
      </c>
      <c r="AO1913" s="62">
        <v>3</v>
      </c>
      <c r="AP1913" s="62">
        <v>12</v>
      </c>
      <c r="AQ1913" s="64">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62">
        <f ca="1">COUNTIF(INDIRECT("H"&amp;(ROW()+12*(($AN1913-1)*3+$AO1913)-ROW())/12+5):INDIRECT("S"&amp;(ROW()+12*(($AN1913-1)*3+$AO1913)-ROW())/12+5),AQ1913)</f>
        <v>0</v>
      </c>
      <c r="AS1913" s="64">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62">
        <f ca="1">COUNTIF(INDIRECT("U"&amp;(ROW()+12*(($AN1913-1)*3+$AO1913)-ROW())/12+5):INDIRECT("AF"&amp;(ROW()+12*(($AN1913-1)*3+$AO1913)-ROW())/12+5),AS1913)</f>
        <v>0</v>
      </c>
      <c r="AU1913" s="62">
        <f ca="1">IF(AND(AQ1913+AS1913&gt;0,AR1913+AT1913&gt;0),COUNTIF(AU$6:AU1912,"&gt;0")+1,0)</f>
        <v>0</v>
      </c>
    </row>
    <row r="1914" spans="40:47">
      <c r="AN1914" s="62">
        <v>54</v>
      </c>
      <c r="AO1914" s="62">
        <v>1</v>
      </c>
      <c r="AP1914" s="62">
        <v>1</v>
      </c>
      <c r="AQ1914" s="64">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62">
        <f ca="1">COUNTIF(INDIRECT("H"&amp;(ROW()+12*(($AN1914-1)*3+$AO1914)-ROW())/12+5):INDIRECT("S"&amp;(ROW()+12*(($AN1914-1)*3+$AO1914)-ROW())/12+5),AQ1914)</f>
        <v>0</v>
      </c>
      <c r="AS1914" s="64">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62">
        <f ca="1">COUNTIF(INDIRECT("U"&amp;(ROW()+12*(($AN1914-1)*3+$AO1914)-ROW())/12+5):INDIRECT("AF"&amp;(ROW()+12*(($AN1914-1)*3+$AO1914)-ROW())/12+5),AS1914)</f>
        <v>0</v>
      </c>
      <c r="AU1914" s="62">
        <f ca="1">IF(AND(AQ1914+AS1914&gt;0,AR1914+AT1914&gt;0),COUNTIF(AU$6:AU1913,"&gt;0")+1,0)</f>
        <v>0</v>
      </c>
    </row>
    <row r="1915" spans="40:47">
      <c r="AN1915" s="62">
        <v>54</v>
      </c>
      <c r="AO1915" s="62">
        <v>1</v>
      </c>
      <c r="AP1915" s="62">
        <v>2</v>
      </c>
      <c r="AQ1915" s="64">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62">
        <f ca="1">COUNTIF(INDIRECT("H"&amp;(ROW()+12*(($AN1915-1)*3+$AO1915)-ROW())/12+5):INDIRECT("S"&amp;(ROW()+12*(($AN1915-1)*3+$AO1915)-ROW())/12+5),AQ1915)</f>
        <v>0</v>
      </c>
      <c r="AS1915" s="64">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62">
        <f ca="1">COUNTIF(INDIRECT("U"&amp;(ROW()+12*(($AN1915-1)*3+$AO1915)-ROW())/12+5):INDIRECT("AF"&amp;(ROW()+12*(($AN1915-1)*3+$AO1915)-ROW())/12+5),AS1915)</f>
        <v>0</v>
      </c>
      <c r="AU1915" s="62">
        <f ca="1">IF(AND(AQ1915+AS1915&gt;0,AR1915+AT1915&gt;0),COUNTIF(AU$6:AU1914,"&gt;0")+1,0)</f>
        <v>0</v>
      </c>
    </row>
    <row r="1916" spans="40:47">
      <c r="AN1916" s="62">
        <v>54</v>
      </c>
      <c r="AO1916" s="62">
        <v>1</v>
      </c>
      <c r="AP1916" s="62">
        <v>3</v>
      </c>
      <c r="AQ1916" s="64">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62">
        <f ca="1">COUNTIF(INDIRECT("H"&amp;(ROW()+12*(($AN1916-1)*3+$AO1916)-ROW())/12+5):INDIRECT("S"&amp;(ROW()+12*(($AN1916-1)*3+$AO1916)-ROW())/12+5),AQ1916)</f>
        <v>0</v>
      </c>
      <c r="AS1916" s="64">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62">
        <f ca="1">COUNTIF(INDIRECT("U"&amp;(ROW()+12*(($AN1916-1)*3+$AO1916)-ROW())/12+5):INDIRECT("AF"&amp;(ROW()+12*(($AN1916-1)*3+$AO1916)-ROW())/12+5),AS1916)</f>
        <v>0</v>
      </c>
      <c r="AU1916" s="62">
        <f ca="1">IF(AND(AQ1916+AS1916&gt;0,AR1916+AT1916&gt;0),COUNTIF(AU$6:AU1915,"&gt;0")+1,0)</f>
        <v>0</v>
      </c>
    </row>
    <row r="1917" spans="40:47">
      <c r="AN1917" s="62">
        <v>54</v>
      </c>
      <c r="AO1917" s="62">
        <v>1</v>
      </c>
      <c r="AP1917" s="62">
        <v>4</v>
      </c>
      <c r="AQ1917" s="64">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62">
        <f ca="1">COUNTIF(INDIRECT("H"&amp;(ROW()+12*(($AN1917-1)*3+$AO1917)-ROW())/12+5):INDIRECT("S"&amp;(ROW()+12*(($AN1917-1)*3+$AO1917)-ROW())/12+5),AQ1917)</f>
        <v>0</v>
      </c>
      <c r="AS1917" s="64">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62">
        <f ca="1">COUNTIF(INDIRECT("U"&amp;(ROW()+12*(($AN1917-1)*3+$AO1917)-ROW())/12+5):INDIRECT("AF"&amp;(ROW()+12*(($AN1917-1)*3+$AO1917)-ROW())/12+5),AS1917)</f>
        <v>0</v>
      </c>
      <c r="AU1917" s="62">
        <f ca="1">IF(AND(AQ1917+AS1917&gt;0,AR1917+AT1917&gt;0),COUNTIF(AU$6:AU1916,"&gt;0")+1,0)</f>
        <v>0</v>
      </c>
    </row>
    <row r="1918" spans="40:47">
      <c r="AN1918" s="62">
        <v>54</v>
      </c>
      <c r="AO1918" s="62">
        <v>1</v>
      </c>
      <c r="AP1918" s="62">
        <v>5</v>
      </c>
      <c r="AQ1918" s="64">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62">
        <f ca="1">COUNTIF(INDIRECT("H"&amp;(ROW()+12*(($AN1918-1)*3+$AO1918)-ROW())/12+5):INDIRECT("S"&amp;(ROW()+12*(($AN1918-1)*3+$AO1918)-ROW())/12+5),AQ1918)</f>
        <v>0</v>
      </c>
      <c r="AS1918" s="64">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62">
        <f ca="1">COUNTIF(INDIRECT("U"&amp;(ROW()+12*(($AN1918-1)*3+$AO1918)-ROW())/12+5):INDIRECT("AF"&amp;(ROW()+12*(($AN1918-1)*3+$AO1918)-ROW())/12+5),AS1918)</f>
        <v>0</v>
      </c>
      <c r="AU1918" s="62">
        <f ca="1">IF(AND(AQ1918+AS1918&gt;0,AR1918+AT1918&gt;0),COUNTIF(AU$6:AU1917,"&gt;0")+1,0)</f>
        <v>0</v>
      </c>
    </row>
    <row r="1919" spans="40:47">
      <c r="AN1919" s="62">
        <v>54</v>
      </c>
      <c r="AO1919" s="62">
        <v>1</v>
      </c>
      <c r="AP1919" s="62">
        <v>6</v>
      </c>
      <c r="AQ1919" s="64">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62">
        <f ca="1">COUNTIF(INDIRECT("H"&amp;(ROW()+12*(($AN1919-1)*3+$AO1919)-ROW())/12+5):INDIRECT("S"&amp;(ROW()+12*(($AN1919-1)*3+$AO1919)-ROW())/12+5),AQ1919)</f>
        <v>0</v>
      </c>
      <c r="AS1919" s="64">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62">
        <f ca="1">COUNTIF(INDIRECT("U"&amp;(ROW()+12*(($AN1919-1)*3+$AO1919)-ROW())/12+5):INDIRECT("AF"&amp;(ROW()+12*(($AN1919-1)*3+$AO1919)-ROW())/12+5),AS1919)</f>
        <v>0</v>
      </c>
      <c r="AU1919" s="62">
        <f ca="1">IF(AND(AQ1919+AS1919&gt;0,AR1919+AT1919&gt;0),COUNTIF(AU$6:AU1918,"&gt;0")+1,0)</f>
        <v>0</v>
      </c>
    </row>
    <row r="1920" spans="40:47">
      <c r="AN1920" s="62">
        <v>54</v>
      </c>
      <c r="AO1920" s="62">
        <v>1</v>
      </c>
      <c r="AP1920" s="62">
        <v>7</v>
      </c>
      <c r="AQ1920" s="64">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62">
        <f ca="1">COUNTIF(INDIRECT("H"&amp;(ROW()+12*(($AN1920-1)*3+$AO1920)-ROW())/12+5):INDIRECT("S"&amp;(ROW()+12*(($AN1920-1)*3+$AO1920)-ROW())/12+5),AQ1920)</f>
        <v>0</v>
      </c>
      <c r="AS1920" s="64">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62">
        <f ca="1">COUNTIF(INDIRECT("U"&amp;(ROW()+12*(($AN1920-1)*3+$AO1920)-ROW())/12+5):INDIRECT("AF"&amp;(ROW()+12*(($AN1920-1)*3+$AO1920)-ROW())/12+5),AS1920)</f>
        <v>0</v>
      </c>
      <c r="AU1920" s="62">
        <f ca="1">IF(AND(AQ1920+AS1920&gt;0,AR1920+AT1920&gt;0),COUNTIF(AU$6:AU1919,"&gt;0")+1,0)</f>
        <v>0</v>
      </c>
    </row>
    <row r="1921" spans="40:47">
      <c r="AN1921" s="62">
        <v>54</v>
      </c>
      <c r="AO1921" s="62">
        <v>1</v>
      </c>
      <c r="AP1921" s="62">
        <v>8</v>
      </c>
      <c r="AQ1921" s="64">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62">
        <f ca="1">COUNTIF(INDIRECT("H"&amp;(ROW()+12*(($AN1921-1)*3+$AO1921)-ROW())/12+5):INDIRECT("S"&amp;(ROW()+12*(($AN1921-1)*3+$AO1921)-ROW())/12+5),AQ1921)</f>
        <v>0</v>
      </c>
      <c r="AS1921" s="64">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62">
        <f ca="1">COUNTIF(INDIRECT("U"&amp;(ROW()+12*(($AN1921-1)*3+$AO1921)-ROW())/12+5):INDIRECT("AF"&amp;(ROW()+12*(($AN1921-1)*3+$AO1921)-ROW())/12+5),AS1921)</f>
        <v>0</v>
      </c>
      <c r="AU1921" s="62">
        <f ca="1">IF(AND(AQ1921+AS1921&gt;0,AR1921+AT1921&gt;0),COUNTIF(AU$6:AU1920,"&gt;0")+1,0)</f>
        <v>0</v>
      </c>
    </row>
    <row r="1922" spans="40:47">
      <c r="AN1922" s="62">
        <v>54</v>
      </c>
      <c r="AO1922" s="62">
        <v>1</v>
      </c>
      <c r="AP1922" s="62">
        <v>9</v>
      </c>
      <c r="AQ1922" s="64">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62">
        <f ca="1">COUNTIF(INDIRECT("H"&amp;(ROW()+12*(($AN1922-1)*3+$AO1922)-ROW())/12+5):INDIRECT("S"&amp;(ROW()+12*(($AN1922-1)*3+$AO1922)-ROW())/12+5),AQ1922)</f>
        <v>0</v>
      </c>
      <c r="AS1922" s="64">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62">
        <f ca="1">COUNTIF(INDIRECT("U"&amp;(ROW()+12*(($AN1922-1)*3+$AO1922)-ROW())/12+5):INDIRECT("AF"&amp;(ROW()+12*(($AN1922-1)*3+$AO1922)-ROW())/12+5),AS1922)</f>
        <v>0</v>
      </c>
      <c r="AU1922" s="62">
        <f ca="1">IF(AND(AQ1922+AS1922&gt;0,AR1922+AT1922&gt;0),COUNTIF(AU$6:AU1921,"&gt;0")+1,0)</f>
        <v>0</v>
      </c>
    </row>
    <row r="1923" spans="40:47">
      <c r="AN1923" s="62">
        <v>54</v>
      </c>
      <c r="AO1923" s="62">
        <v>1</v>
      </c>
      <c r="AP1923" s="62">
        <v>10</v>
      </c>
      <c r="AQ1923" s="64">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62">
        <f ca="1">COUNTIF(INDIRECT("H"&amp;(ROW()+12*(($AN1923-1)*3+$AO1923)-ROW())/12+5):INDIRECT("S"&amp;(ROW()+12*(($AN1923-1)*3+$AO1923)-ROW())/12+5),AQ1923)</f>
        <v>0</v>
      </c>
      <c r="AS1923" s="64">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62">
        <f ca="1">COUNTIF(INDIRECT("U"&amp;(ROW()+12*(($AN1923-1)*3+$AO1923)-ROW())/12+5):INDIRECT("AF"&amp;(ROW()+12*(($AN1923-1)*3+$AO1923)-ROW())/12+5),AS1923)</f>
        <v>0</v>
      </c>
      <c r="AU1923" s="62">
        <f ca="1">IF(AND(AQ1923+AS1923&gt;0,AR1923+AT1923&gt;0),COUNTIF(AU$6:AU1922,"&gt;0")+1,0)</f>
        <v>0</v>
      </c>
    </row>
    <row r="1924" spans="40:47">
      <c r="AN1924" s="62">
        <v>54</v>
      </c>
      <c r="AO1924" s="62">
        <v>1</v>
      </c>
      <c r="AP1924" s="62">
        <v>11</v>
      </c>
      <c r="AQ1924" s="64">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62">
        <f ca="1">COUNTIF(INDIRECT("H"&amp;(ROW()+12*(($AN1924-1)*3+$AO1924)-ROW())/12+5):INDIRECT("S"&amp;(ROW()+12*(($AN1924-1)*3+$AO1924)-ROW())/12+5),AQ1924)</f>
        <v>0</v>
      </c>
      <c r="AS1924" s="64">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62">
        <f ca="1">COUNTIF(INDIRECT("U"&amp;(ROW()+12*(($AN1924-1)*3+$AO1924)-ROW())/12+5):INDIRECT("AF"&amp;(ROW()+12*(($AN1924-1)*3+$AO1924)-ROW())/12+5),AS1924)</f>
        <v>0</v>
      </c>
      <c r="AU1924" s="62">
        <f ca="1">IF(AND(AQ1924+AS1924&gt;0,AR1924+AT1924&gt;0),COUNTIF(AU$6:AU1923,"&gt;0")+1,0)</f>
        <v>0</v>
      </c>
    </row>
    <row r="1925" spans="40:47">
      <c r="AN1925" s="62">
        <v>54</v>
      </c>
      <c r="AO1925" s="62">
        <v>1</v>
      </c>
      <c r="AP1925" s="62">
        <v>12</v>
      </c>
      <c r="AQ1925" s="64">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62">
        <f ca="1">COUNTIF(INDIRECT("H"&amp;(ROW()+12*(($AN1925-1)*3+$AO1925)-ROW())/12+5):INDIRECT("S"&amp;(ROW()+12*(($AN1925-1)*3+$AO1925)-ROW())/12+5),AQ1925)</f>
        <v>0</v>
      </c>
      <c r="AS1925" s="64">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62">
        <f ca="1">COUNTIF(INDIRECT("U"&amp;(ROW()+12*(($AN1925-1)*3+$AO1925)-ROW())/12+5):INDIRECT("AF"&amp;(ROW()+12*(($AN1925-1)*3+$AO1925)-ROW())/12+5),AS1925)</f>
        <v>0</v>
      </c>
      <c r="AU1925" s="62">
        <f ca="1">IF(AND(AQ1925+AS1925&gt;0,AR1925+AT1925&gt;0),COUNTIF(AU$6:AU1924,"&gt;0")+1,0)</f>
        <v>0</v>
      </c>
    </row>
    <row r="1926" spans="40:47">
      <c r="AN1926" s="62">
        <v>54</v>
      </c>
      <c r="AO1926" s="62">
        <v>2</v>
      </c>
      <c r="AP1926" s="62">
        <v>1</v>
      </c>
      <c r="AQ1926" s="64">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62">
        <f ca="1">COUNTIF(INDIRECT("H"&amp;(ROW()+12*(($AN1926-1)*3+$AO1926)-ROW())/12+5):INDIRECT("S"&amp;(ROW()+12*(($AN1926-1)*3+$AO1926)-ROW())/12+5),AQ1926)</f>
        <v>0</v>
      </c>
      <c r="AS1926" s="64">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62">
        <f ca="1">COUNTIF(INDIRECT("U"&amp;(ROW()+12*(($AN1926-1)*3+$AO1926)-ROW())/12+5):INDIRECT("AF"&amp;(ROW()+12*(($AN1926-1)*3+$AO1926)-ROW())/12+5),AS1926)</f>
        <v>0</v>
      </c>
      <c r="AU1926" s="62">
        <f ca="1">IF(AND(AQ1926+AS1926&gt;0,AR1926+AT1926&gt;0),COUNTIF(AU$6:AU1925,"&gt;0")+1,0)</f>
        <v>0</v>
      </c>
    </row>
    <row r="1927" spans="40:47">
      <c r="AN1927" s="62">
        <v>54</v>
      </c>
      <c r="AO1927" s="62">
        <v>2</v>
      </c>
      <c r="AP1927" s="62">
        <v>2</v>
      </c>
      <c r="AQ1927" s="64">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62">
        <f ca="1">COUNTIF(INDIRECT("H"&amp;(ROW()+12*(($AN1927-1)*3+$AO1927)-ROW())/12+5):INDIRECT("S"&amp;(ROW()+12*(($AN1927-1)*3+$AO1927)-ROW())/12+5),AQ1927)</f>
        <v>0</v>
      </c>
      <c r="AS1927" s="64">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62">
        <f ca="1">COUNTIF(INDIRECT("U"&amp;(ROW()+12*(($AN1927-1)*3+$AO1927)-ROW())/12+5):INDIRECT("AF"&amp;(ROW()+12*(($AN1927-1)*3+$AO1927)-ROW())/12+5),AS1927)</f>
        <v>0</v>
      </c>
      <c r="AU1927" s="62">
        <f ca="1">IF(AND(AQ1927+AS1927&gt;0,AR1927+AT1927&gt;0),COUNTIF(AU$6:AU1926,"&gt;0")+1,0)</f>
        <v>0</v>
      </c>
    </row>
    <row r="1928" spans="40:47">
      <c r="AN1928" s="62">
        <v>54</v>
      </c>
      <c r="AO1928" s="62">
        <v>2</v>
      </c>
      <c r="AP1928" s="62">
        <v>3</v>
      </c>
      <c r="AQ1928" s="64">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62">
        <f ca="1">COUNTIF(INDIRECT("H"&amp;(ROW()+12*(($AN1928-1)*3+$AO1928)-ROW())/12+5):INDIRECT("S"&amp;(ROW()+12*(($AN1928-1)*3+$AO1928)-ROW())/12+5),AQ1928)</f>
        <v>0</v>
      </c>
      <c r="AS1928" s="64">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62">
        <f ca="1">COUNTIF(INDIRECT("U"&amp;(ROW()+12*(($AN1928-1)*3+$AO1928)-ROW())/12+5):INDIRECT("AF"&amp;(ROW()+12*(($AN1928-1)*3+$AO1928)-ROW())/12+5),AS1928)</f>
        <v>0</v>
      </c>
      <c r="AU1928" s="62">
        <f ca="1">IF(AND(AQ1928+AS1928&gt;0,AR1928+AT1928&gt;0),COUNTIF(AU$6:AU1927,"&gt;0")+1,0)</f>
        <v>0</v>
      </c>
    </row>
    <row r="1929" spans="40:47">
      <c r="AN1929" s="62">
        <v>54</v>
      </c>
      <c r="AO1929" s="62">
        <v>2</v>
      </c>
      <c r="AP1929" s="62">
        <v>4</v>
      </c>
      <c r="AQ1929" s="64">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62">
        <f ca="1">COUNTIF(INDIRECT("H"&amp;(ROW()+12*(($AN1929-1)*3+$AO1929)-ROW())/12+5):INDIRECT("S"&amp;(ROW()+12*(($AN1929-1)*3+$AO1929)-ROW())/12+5),AQ1929)</f>
        <v>0</v>
      </c>
      <c r="AS1929" s="64">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62">
        <f ca="1">COUNTIF(INDIRECT("U"&amp;(ROW()+12*(($AN1929-1)*3+$AO1929)-ROW())/12+5):INDIRECT("AF"&amp;(ROW()+12*(($AN1929-1)*3+$AO1929)-ROW())/12+5),AS1929)</f>
        <v>0</v>
      </c>
      <c r="AU1929" s="62">
        <f ca="1">IF(AND(AQ1929+AS1929&gt;0,AR1929+AT1929&gt;0),COUNTIF(AU$6:AU1928,"&gt;0")+1,0)</f>
        <v>0</v>
      </c>
    </row>
    <row r="1930" spans="40:47">
      <c r="AN1930" s="62">
        <v>54</v>
      </c>
      <c r="AO1930" s="62">
        <v>2</v>
      </c>
      <c r="AP1930" s="62">
        <v>5</v>
      </c>
      <c r="AQ1930" s="64">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62">
        <f ca="1">COUNTIF(INDIRECT("H"&amp;(ROW()+12*(($AN1930-1)*3+$AO1930)-ROW())/12+5):INDIRECT("S"&amp;(ROW()+12*(($AN1930-1)*3+$AO1930)-ROW())/12+5),AQ1930)</f>
        <v>0</v>
      </c>
      <c r="AS1930" s="64">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62">
        <f ca="1">COUNTIF(INDIRECT("U"&amp;(ROW()+12*(($AN1930-1)*3+$AO1930)-ROW())/12+5):INDIRECT("AF"&amp;(ROW()+12*(($AN1930-1)*3+$AO1930)-ROW())/12+5),AS1930)</f>
        <v>0</v>
      </c>
      <c r="AU1930" s="62">
        <f ca="1">IF(AND(AQ1930+AS1930&gt;0,AR1930+AT1930&gt;0),COUNTIF(AU$6:AU1929,"&gt;0")+1,0)</f>
        <v>0</v>
      </c>
    </row>
    <row r="1931" spans="40:47">
      <c r="AN1931" s="62">
        <v>54</v>
      </c>
      <c r="AO1931" s="62">
        <v>2</v>
      </c>
      <c r="AP1931" s="62">
        <v>6</v>
      </c>
      <c r="AQ1931" s="64">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62">
        <f ca="1">COUNTIF(INDIRECT("H"&amp;(ROW()+12*(($AN1931-1)*3+$AO1931)-ROW())/12+5):INDIRECT("S"&amp;(ROW()+12*(($AN1931-1)*3+$AO1931)-ROW())/12+5),AQ1931)</f>
        <v>0</v>
      </c>
      <c r="AS1931" s="64">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62">
        <f ca="1">COUNTIF(INDIRECT("U"&amp;(ROW()+12*(($AN1931-1)*3+$AO1931)-ROW())/12+5):INDIRECT("AF"&amp;(ROW()+12*(($AN1931-1)*3+$AO1931)-ROW())/12+5),AS1931)</f>
        <v>0</v>
      </c>
      <c r="AU1931" s="62">
        <f ca="1">IF(AND(AQ1931+AS1931&gt;0,AR1931+AT1931&gt;0),COUNTIF(AU$6:AU1930,"&gt;0")+1,0)</f>
        <v>0</v>
      </c>
    </row>
    <row r="1932" spans="40:47">
      <c r="AN1932" s="62">
        <v>54</v>
      </c>
      <c r="AO1932" s="62">
        <v>2</v>
      </c>
      <c r="AP1932" s="62">
        <v>7</v>
      </c>
      <c r="AQ1932" s="64">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62">
        <f ca="1">COUNTIF(INDIRECT("H"&amp;(ROW()+12*(($AN1932-1)*3+$AO1932)-ROW())/12+5):INDIRECT("S"&amp;(ROW()+12*(($AN1932-1)*3+$AO1932)-ROW())/12+5),AQ1932)</f>
        <v>0</v>
      </c>
      <c r="AS1932" s="64">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62">
        <f ca="1">COUNTIF(INDIRECT("U"&amp;(ROW()+12*(($AN1932-1)*3+$AO1932)-ROW())/12+5):INDIRECT("AF"&amp;(ROW()+12*(($AN1932-1)*3+$AO1932)-ROW())/12+5),AS1932)</f>
        <v>0</v>
      </c>
      <c r="AU1932" s="62">
        <f ca="1">IF(AND(AQ1932+AS1932&gt;0,AR1932+AT1932&gt;0),COUNTIF(AU$6:AU1931,"&gt;0")+1,0)</f>
        <v>0</v>
      </c>
    </row>
    <row r="1933" spans="40:47">
      <c r="AN1933" s="62">
        <v>54</v>
      </c>
      <c r="AO1933" s="62">
        <v>2</v>
      </c>
      <c r="AP1933" s="62">
        <v>8</v>
      </c>
      <c r="AQ1933" s="64">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62">
        <f ca="1">COUNTIF(INDIRECT("H"&amp;(ROW()+12*(($AN1933-1)*3+$AO1933)-ROW())/12+5):INDIRECT("S"&amp;(ROW()+12*(($AN1933-1)*3+$AO1933)-ROW())/12+5),AQ1933)</f>
        <v>0</v>
      </c>
      <c r="AS1933" s="64">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62">
        <f ca="1">COUNTIF(INDIRECT("U"&amp;(ROW()+12*(($AN1933-1)*3+$AO1933)-ROW())/12+5):INDIRECT("AF"&amp;(ROW()+12*(($AN1933-1)*3+$AO1933)-ROW())/12+5),AS1933)</f>
        <v>0</v>
      </c>
      <c r="AU1933" s="62">
        <f ca="1">IF(AND(AQ1933+AS1933&gt;0,AR1933+AT1933&gt;0),COUNTIF(AU$6:AU1932,"&gt;0")+1,0)</f>
        <v>0</v>
      </c>
    </row>
    <row r="1934" spans="40:47">
      <c r="AN1934" s="62">
        <v>54</v>
      </c>
      <c r="AO1934" s="62">
        <v>2</v>
      </c>
      <c r="AP1934" s="62">
        <v>9</v>
      </c>
      <c r="AQ1934" s="64">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62">
        <f ca="1">COUNTIF(INDIRECT("H"&amp;(ROW()+12*(($AN1934-1)*3+$AO1934)-ROW())/12+5):INDIRECT("S"&amp;(ROW()+12*(($AN1934-1)*3+$AO1934)-ROW())/12+5),AQ1934)</f>
        <v>0</v>
      </c>
      <c r="AS1934" s="64">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62">
        <f ca="1">COUNTIF(INDIRECT("U"&amp;(ROW()+12*(($AN1934-1)*3+$AO1934)-ROW())/12+5):INDIRECT("AF"&amp;(ROW()+12*(($AN1934-1)*3+$AO1934)-ROW())/12+5),AS1934)</f>
        <v>0</v>
      </c>
      <c r="AU1934" s="62">
        <f ca="1">IF(AND(AQ1934+AS1934&gt;0,AR1934+AT1934&gt;0),COUNTIF(AU$6:AU1933,"&gt;0")+1,0)</f>
        <v>0</v>
      </c>
    </row>
    <row r="1935" spans="40:47">
      <c r="AN1935" s="62">
        <v>54</v>
      </c>
      <c r="AO1935" s="62">
        <v>2</v>
      </c>
      <c r="AP1935" s="62">
        <v>10</v>
      </c>
      <c r="AQ1935" s="64">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62">
        <f ca="1">COUNTIF(INDIRECT("H"&amp;(ROW()+12*(($AN1935-1)*3+$AO1935)-ROW())/12+5):INDIRECT("S"&amp;(ROW()+12*(($AN1935-1)*3+$AO1935)-ROW())/12+5),AQ1935)</f>
        <v>0</v>
      </c>
      <c r="AS1935" s="64">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62">
        <f ca="1">COUNTIF(INDIRECT("U"&amp;(ROW()+12*(($AN1935-1)*3+$AO1935)-ROW())/12+5):INDIRECT("AF"&amp;(ROW()+12*(($AN1935-1)*3+$AO1935)-ROW())/12+5),AS1935)</f>
        <v>0</v>
      </c>
      <c r="AU1935" s="62">
        <f ca="1">IF(AND(AQ1935+AS1935&gt;0,AR1935+AT1935&gt;0),COUNTIF(AU$6:AU1934,"&gt;0")+1,0)</f>
        <v>0</v>
      </c>
    </row>
    <row r="1936" spans="40:47">
      <c r="AN1936" s="62">
        <v>54</v>
      </c>
      <c r="AO1936" s="62">
        <v>2</v>
      </c>
      <c r="AP1936" s="62">
        <v>11</v>
      </c>
      <c r="AQ1936" s="64">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62">
        <f ca="1">COUNTIF(INDIRECT("H"&amp;(ROW()+12*(($AN1936-1)*3+$AO1936)-ROW())/12+5):INDIRECT("S"&amp;(ROW()+12*(($AN1936-1)*3+$AO1936)-ROW())/12+5),AQ1936)</f>
        <v>0</v>
      </c>
      <c r="AS1936" s="64">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62">
        <f ca="1">COUNTIF(INDIRECT("U"&amp;(ROW()+12*(($AN1936-1)*3+$AO1936)-ROW())/12+5):INDIRECT("AF"&amp;(ROW()+12*(($AN1936-1)*3+$AO1936)-ROW())/12+5),AS1936)</f>
        <v>0</v>
      </c>
      <c r="AU1936" s="62">
        <f ca="1">IF(AND(AQ1936+AS1936&gt;0,AR1936+AT1936&gt;0),COUNTIF(AU$6:AU1935,"&gt;0")+1,0)</f>
        <v>0</v>
      </c>
    </row>
    <row r="1937" spans="40:47">
      <c r="AN1937" s="62">
        <v>54</v>
      </c>
      <c r="AO1937" s="62">
        <v>2</v>
      </c>
      <c r="AP1937" s="62">
        <v>12</v>
      </c>
      <c r="AQ1937" s="64">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62">
        <f ca="1">COUNTIF(INDIRECT("H"&amp;(ROW()+12*(($AN1937-1)*3+$AO1937)-ROW())/12+5):INDIRECT("S"&amp;(ROW()+12*(($AN1937-1)*3+$AO1937)-ROW())/12+5),AQ1937)</f>
        <v>0</v>
      </c>
      <c r="AS1937" s="64">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62">
        <f ca="1">COUNTIF(INDIRECT("U"&amp;(ROW()+12*(($AN1937-1)*3+$AO1937)-ROW())/12+5):INDIRECT("AF"&amp;(ROW()+12*(($AN1937-1)*3+$AO1937)-ROW())/12+5),AS1937)</f>
        <v>0</v>
      </c>
      <c r="AU1937" s="62">
        <f ca="1">IF(AND(AQ1937+AS1937&gt;0,AR1937+AT1937&gt;0),COUNTIF(AU$6:AU1936,"&gt;0")+1,0)</f>
        <v>0</v>
      </c>
    </row>
    <row r="1938" spans="40:47">
      <c r="AN1938" s="62">
        <v>54</v>
      </c>
      <c r="AO1938" s="62">
        <v>3</v>
      </c>
      <c r="AP1938" s="62">
        <v>1</v>
      </c>
      <c r="AQ1938" s="64">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62">
        <f ca="1">COUNTIF(INDIRECT("H"&amp;(ROW()+12*(($AN1938-1)*3+$AO1938)-ROW())/12+5):INDIRECT("S"&amp;(ROW()+12*(($AN1938-1)*3+$AO1938)-ROW())/12+5),AQ1938)</f>
        <v>0</v>
      </c>
      <c r="AS1938" s="64">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62">
        <f ca="1">COUNTIF(INDIRECT("U"&amp;(ROW()+12*(($AN1938-1)*3+$AO1938)-ROW())/12+5):INDIRECT("AF"&amp;(ROW()+12*(($AN1938-1)*3+$AO1938)-ROW())/12+5),AS1938)</f>
        <v>0</v>
      </c>
      <c r="AU1938" s="62">
        <f ca="1">IF(AND(AQ1938+AS1938&gt;0,AR1938+AT1938&gt;0),COUNTIF(AU$6:AU1937,"&gt;0")+1,0)</f>
        <v>0</v>
      </c>
    </row>
    <row r="1939" spans="40:47">
      <c r="AN1939" s="62">
        <v>54</v>
      </c>
      <c r="AO1939" s="62">
        <v>3</v>
      </c>
      <c r="AP1939" s="62">
        <v>2</v>
      </c>
      <c r="AQ1939" s="64">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62">
        <f ca="1">COUNTIF(INDIRECT("H"&amp;(ROW()+12*(($AN1939-1)*3+$AO1939)-ROW())/12+5):INDIRECT("S"&amp;(ROW()+12*(($AN1939-1)*3+$AO1939)-ROW())/12+5),AQ1939)</f>
        <v>0</v>
      </c>
      <c r="AS1939" s="64">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62">
        <f ca="1">COUNTIF(INDIRECT("U"&amp;(ROW()+12*(($AN1939-1)*3+$AO1939)-ROW())/12+5):INDIRECT("AF"&amp;(ROW()+12*(($AN1939-1)*3+$AO1939)-ROW())/12+5),AS1939)</f>
        <v>0</v>
      </c>
      <c r="AU1939" s="62">
        <f ca="1">IF(AND(AQ1939+AS1939&gt;0,AR1939+AT1939&gt;0),COUNTIF(AU$6:AU1938,"&gt;0")+1,0)</f>
        <v>0</v>
      </c>
    </row>
    <row r="1940" spans="40:47">
      <c r="AN1940" s="62">
        <v>54</v>
      </c>
      <c r="AO1940" s="62">
        <v>3</v>
      </c>
      <c r="AP1940" s="62">
        <v>3</v>
      </c>
      <c r="AQ1940" s="64">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62">
        <f ca="1">COUNTIF(INDIRECT("H"&amp;(ROW()+12*(($AN1940-1)*3+$AO1940)-ROW())/12+5):INDIRECT("S"&amp;(ROW()+12*(($AN1940-1)*3+$AO1940)-ROW())/12+5),AQ1940)</f>
        <v>0</v>
      </c>
      <c r="AS1940" s="64">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62">
        <f ca="1">COUNTIF(INDIRECT("U"&amp;(ROW()+12*(($AN1940-1)*3+$AO1940)-ROW())/12+5):INDIRECT("AF"&amp;(ROW()+12*(($AN1940-1)*3+$AO1940)-ROW())/12+5),AS1940)</f>
        <v>0</v>
      </c>
      <c r="AU1940" s="62">
        <f ca="1">IF(AND(AQ1940+AS1940&gt;0,AR1940+AT1940&gt;0),COUNTIF(AU$6:AU1939,"&gt;0")+1,0)</f>
        <v>0</v>
      </c>
    </row>
    <row r="1941" spans="40:47">
      <c r="AN1941" s="62">
        <v>54</v>
      </c>
      <c r="AO1941" s="62">
        <v>3</v>
      </c>
      <c r="AP1941" s="62">
        <v>4</v>
      </c>
      <c r="AQ1941" s="64">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62">
        <f ca="1">COUNTIF(INDIRECT("H"&amp;(ROW()+12*(($AN1941-1)*3+$AO1941)-ROW())/12+5):INDIRECT("S"&amp;(ROW()+12*(($AN1941-1)*3+$AO1941)-ROW())/12+5),AQ1941)</f>
        <v>0</v>
      </c>
      <c r="AS1941" s="64">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62">
        <f ca="1">COUNTIF(INDIRECT("U"&amp;(ROW()+12*(($AN1941-1)*3+$AO1941)-ROW())/12+5):INDIRECT("AF"&amp;(ROW()+12*(($AN1941-1)*3+$AO1941)-ROW())/12+5),AS1941)</f>
        <v>0</v>
      </c>
      <c r="AU1941" s="62">
        <f ca="1">IF(AND(AQ1941+AS1941&gt;0,AR1941+AT1941&gt;0),COUNTIF(AU$6:AU1940,"&gt;0")+1,0)</f>
        <v>0</v>
      </c>
    </row>
    <row r="1942" spans="40:47">
      <c r="AN1942" s="62">
        <v>54</v>
      </c>
      <c r="AO1942" s="62">
        <v>3</v>
      </c>
      <c r="AP1942" s="62">
        <v>5</v>
      </c>
      <c r="AQ1942" s="64">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62">
        <f ca="1">COUNTIF(INDIRECT("H"&amp;(ROW()+12*(($AN1942-1)*3+$AO1942)-ROW())/12+5):INDIRECT("S"&amp;(ROW()+12*(($AN1942-1)*3+$AO1942)-ROW())/12+5),AQ1942)</f>
        <v>0</v>
      </c>
      <c r="AS1942" s="64">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62">
        <f ca="1">COUNTIF(INDIRECT("U"&amp;(ROW()+12*(($AN1942-1)*3+$AO1942)-ROW())/12+5):INDIRECT("AF"&amp;(ROW()+12*(($AN1942-1)*3+$AO1942)-ROW())/12+5),AS1942)</f>
        <v>0</v>
      </c>
      <c r="AU1942" s="62">
        <f ca="1">IF(AND(AQ1942+AS1942&gt;0,AR1942+AT1942&gt;0),COUNTIF(AU$6:AU1941,"&gt;0")+1,0)</f>
        <v>0</v>
      </c>
    </row>
    <row r="1943" spans="40:47">
      <c r="AN1943" s="62">
        <v>54</v>
      </c>
      <c r="AO1943" s="62">
        <v>3</v>
      </c>
      <c r="AP1943" s="62">
        <v>6</v>
      </c>
      <c r="AQ1943" s="64">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62">
        <f ca="1">COUNTIF(INDIRECT("H"&amp;(ROW()+12*(($AN1943-1)*3+$AO1943)-ROW())/12+5):INDIRECT("S"&amp;(ROW()+12*(($AN1943-1)*3+$AO1943)-ROW())/12+5),AQ1943)</f>
        <v>0</v>
      </c>
      <c r="AS1943" s="64">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62">
        <f ca="1">COUNTIF(INDIRECT("U"&amp;(ROW()+12*(($AN1943-1)*3+$AO1943)-ROW())/12+5):INDIRECT("AF"&amp;(ROW()+12*(($AN1943-1)*3+$AO1943)-ROW())/12+5),AS1943)</f>
        <v>0</v>
      </c>
      <c r="AU1943" s="62">
        <f ca="1">IF(AND(AQ1943+AS1943&gt;0,AR1943+AT1943&gt;0),COUNTIF(AU$6:AU1942,"&gt;0")+1,0)</f>
        <v>0</v>
      </c>
    </row>
    <row r="1944" spans="40:47">
      <c r="AN1944" s="62">
        <v>54</v>
      </c>
      <c r="AO1944" s="62">
        <v>3</v>
      </c>
      <c r="AP1944" s="62">
        <v>7</v>
      </c>
      <c r="AQ1944" s="64">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62">
        <f ca="1">COUNTIF(INDIRECT("H"&amp;(ROW()+12*(($AN1944-1)*3+$AO1944)-ROW())/12+5):INDIRECT("S"&amp;(ROW()+12*(($AN1944-1)*3+$AO1944)-ROW())/12+5),AQ1944)</f>
        <v>0</v>
      </c>
      <c r="AS1944" s="64">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62">
        <f ca="1">COUNTIF(INDIRECT("U"&amp;(ROW()+12*(($AN1944-1)*3+$AO1944)-ROW())/12+5):INDIRECT("AF"&amp;(ROW()+12*(($AN1944-1)*3+$AO1944)-ROW())/12+5),AS1944)</f>
        <v>0</v>
      </c>
      <c r="AU1944" s="62">
        <f ca="1">IF(AND(AQ1944+AS1944&gt;0,AR1944+AT1944&gt;0),COUNTIF(AU$6:AU1943,"&gt;0")+1,0)</f>
        <v>0</v>
      </c>
    </row>
    <row r="1945" spans="40:47">
      <c r="AN1945" s="62">
        <v>54</v>
      </c>
      <c r="AO1945" s="62">
        <v>3</v>
      </c>
      <c r="AP1945" s="62">
        <v>8</v>
      </c>
      <c r="AQ1945" s="64">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62">
        <f ca="1">COUNTIF(INDIRECT("H"&amp;(ROW()+12*(($AN1945-1)*3+$AO1945)-ROW())/12+5):INDIRECT("S"&amp;(ROW()+12*(($AN1945-1)*3+$AO1945)-ROW())/12+5),AQ1945)</f>
        <v>0</v>
      </c>
      <c r="AS1945" s="64">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62">
        <f ca="1">COUNTIF(INDIRECT("U"&amp;(ROW()+12*(($AN1945-1)*3+$AO1945)-ROW())/12+5):INDIRECT("AF"&amp;(ROW()+12*(($AN1945-1)*3+$AO1945)-ROW())/12+5),AS1945)</f>
        <v>0</v>
      </c>
      <c r="AU1945" s="62">
        <f ca="1">IF(AND(AQ1945+AS1945&gt;0,AR1945+AT1945&gt;0),COUNTIF(AU$6:AU1944,"&gt;0")+1,0)</f>
        <v>0</v>
      </c>
    </row>
    <row r="1946" spans="40:47">
      <c r="AN1946" s="62">
        <v>54</v>
      </c>
      <c r="AO1946" s="62">
        <v>3</v>
      </c>
      <c r="AP1946" s="62">
        <v>9</v>
      </c>
      <c r="AQ1946" s="64">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62">
        <f ca="1">COUNTIF(INDIRECT("H"&amp;(ROW()+12*(($AN1946-1)*3+$AO1946)-ROW())/12+5):INDIRECT("S"&amp;(ROW()+12*(($AN1946-1)*3+$AO1946)-ROW())/12+5),AQ1946)</f>
        <v>0</v>
      </c>
      <c r="AS1946" s="64">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62">
        <f ca="1">COUNTIF(INDIRECT("U"&amp;(ROW()+12*(($AN1946-1)*3+$AO1946)-ROW())/12+5):INDIRECT("AF"&amp;(ROW()+12*(($AN1946-1)*3+$AO1946)-ROW())/12+5),AS1946)</f>
        <v>0</v>
      </c>
      <c r="AU1946" s="62">
        <f ca="1">IF(AND(AQ1946+AS1946&gt;0,AR1946+AT1946&gt;0),COUNTIF(AU$6:AU1945,"&gt;0")+1,0)</f>
        <v>0</v>
      </c>
    </row>
    <row r="1947" spans="40:47">
      <c r="AN1947" s="62">
        <v>54</v>
      </c>
      <c r="AO1947" s="62">
        <v>3</v>
      </c>
      <c r="AP1947" s="62">
        <v>10</v>
      </c>
      <c r="AQ1947" s="64">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62">
        <f ca="1">COUNTIF(INDIRECT("H"&amp;(ROW()+12*(($AN1947-1)*3+$AO1947)-ROW())/12+5):INDIRECT("S"&amp;(ROW()+12*(($AN1947-1)*3+$AO1947)-ROW())/12+5),AQ1947)</f>
        <v>0</v>
      </c>
      <c r="AS1947" s="64">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62">
        <f ca="1">COUNTIF(INDIRECT("U"&amp;(ROW()+12*(($AN1947-1)*3+$AO1947)-ROW())/12+5):INDIRECT("AF"&amp;(ROW()+12*(($AN1947-1)*3+$AO1947)-ROW())/12+5),AS1947)</f>
        <v>0</v>
      </c>
      <c r="AU1947" s="62">
        <f ca="1">IF(AND(AQ1947+AS1947&gt;0,AR1947+AT1947&gt;0),COUNTIF(AU$6:AU1946,"&gt;0")+1,0)</f>
        <v>0</v>
      </c>
    </row>
    <row r="1948" spans="40:47">
      <c r="AN1948" s="62">
        <v>54</v>
      </c>
      <c r="AO1948" s="62">
        <v>3</v>
      </c>
      <c r="AP1948" s="62">
        <v>11</v>
      </c>
      <c r="AQ1948" s="64">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62">
        <f ca="1">COUNTIF(INDIRECT("H"&amp;(ROW()+12*(($AN1948-1)*3+$AO1948)-ROW())/12+5):INDIRECT("S"&amp;(ROW()+12*(($AN1948-1)*3+$AO1948)-ROW())/12+5),AQ1948)</f>
        <v>0</v>
      </c>
      <c r="AS1948" s="64">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62">
        <f ca="1">COUNTIF(INDIRECT("U"&amp;(ROW()+12*(($AN1948-1)*3+$AO1948)-ROW())/12+5):INDIRECT("AF"&amp;(ROW()+12*(($AN1948-1)*3+$AO1948)-ROW())/12+5),AS1948)</f>
        <v>0</v>
      </c>
      <c r="AU1948" s="62">
        <f ca="1">IF(AND(AQ1948+AS1948&gt;0,AR1948+AT1948&gt;0),COUNTIF(AU$6:AU1947,"&gt;0")+1,0)</f>
        <v>0</v>
      </c>
    </row>
    <row r="1949" spans="40:47">
      <c r="AN1949" s="62">
        <v>54</v>
      </c>
      <c r="AO1949" s="62">
        <v>3</v>
      </c>
      <c r="AP1949" s="62">
        <v>12</v>
      </c>
      <c r="AQ1949" s="64">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62">
        <f ca="1">COUNTIF(INDIRECT("H"&amp;(ROW()+12*(($AN1949-1)*3+$AO1949)-ROW())/12+5):INDIRECT("S"&amp;(ROW()+12*(($AN1949-1)*3+$AO1949)-ROW())/12+5),AQ1949)</f>
        <v>0</v>
      </c>
      <c r="AS1949" s="64">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62">
        <f ca="1">COUNTIF(INDIRECT("U"&amp;(ROW()+12*(($AN1949-1)*3+$AO1949)-ROW())/12+5):INDIRECT("AF"&amp;(ROW()+12*(($AN1949-1)*3+$AO1949)-ROW())/12+5),AS1949)</f>
        <v>0</v>
      </c>
      <c r="AU1949" s="62">
        <f ca="1">IF(AND(AQ1949+AS1949&gt;0,AR1949+AT1949&gt;0),COUNTIF(AU$6:AU1948,"&gt;0")+1,0)</f>
        <v>0</v>
      </c>
    </row>
    <row r="1950" spans="40:47">
      <c r="AN1950" s="62">
        <v>55</v>
      </c>
      <c r="AO1950" s="62">
        <v>1</v>
      </c>
      <c r="AP1950" s="62">
        <v>1</v>
      </c>
      <c r="AQ1950" s="64">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62">
        <f ca="1">COUNTIF(INDIRECT("H"&amp;(ROW()+12*(($AN1950-1)*3+$AO1950)-ROW())/12+5):INDIRECT("S"&amp;(ROW()+12*(($AN1950-1)*3+$AO1950)-ROW())/12+5),AQ1950)</f>
        <v>0</v>
      </c>
      <c r="AS1950" s="64">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62">
        <f ca="1">COUNTIF(INDIRECT("U"&amp;(ROW()+12*(($AN1950-1)*3+$AO1950)-ROW())/12+5):INDIRECT("AF"&amp;(ROW()+12*(($AN1950-1)*3+$AO1950)-ROW())/12+5),AS1950)</f>
        <v>0</v>
      </c>
      <c r="AU1950" s="62">
        <f ca="1">IF(AND(AQ1950+AS1950&gt;0,AR1950+AT1950&gt;0),COUNTIF(AU$6:AU1949,"&gt;0")+1,0)</f>
        <v>0</v>
      </c>
    </row>
    <row r="1951" spans="40:47">
      <c r="AN1951" s="62">
        <v>55</v>
      </c>
      <c r="AO1951" s="62">
        <v>1</v>
      </c>
      <c r="AP1951" s="62">
        <v>2</v>
      </c>
      <c r="AQ1951" s="64">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62">
        <f ca="1">COUNTIF(INDIRECT("H"&amp;(ROW()+12*(($AN1951-1)*3+$AO1951)-ROW())/12+5):INDIRECT("S"&amp;(ROW()+12*(($AN1951-1)*3+$AO1951)-ROW())/12+5),AQ1951)</f>
        <v>0</v>
      </c>
      <c r="AS1951" s="64">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62">
        <f ca="1">COUNTIF(INDIRECT("U"&amp;(ROW()+12*(($AN1951-1)*3+$AO1951)-ROW())/12+5):INDIRECT("AF"&amp;(ROW()+12*(($AN1951-1)*3+$AO1951)-ROW())/12+5),AS1951)</f>
        <v>0</v>
      </c>
      <c r="AU1951" s="62">
        <f ca="1">IF(AND(AQ1951+AS1951&gt;0,AR1951+AT1951&gt;0),COUNTIF(AU$6:AU1950,"&gt;0")+1,0)</f>
        <v>0</v>
      </c>
    </row>
    <row r="1952" spans="40:47">
      <c r="AN1952" s="62">
        <v>55</v>
      </c>
      <c r="AO1952" s="62">
        <v>1</v>
      </c>
      <c r="AP1952" s="62">
        <v>3</v>
      </c>
      <c r="AQ1952" s="64">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62">
        <f ca="1">COUNTIF(INDIRECT("H"&amp;(ROW()+12*(($AN1952-1)*3+$AO1952)-ROW())/12+5):INDIRECT("S"&amp;(ROW()+12*(($AN1952-1)*3+$AO1952)-ROW())/12+5),AQ1952)</f>
        <v>0</v>
      </c>
      <c r="AS1952" s="64">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62">
        <f ca="1">COUNTIF(INDIRECT("U"&amp;(ROW()+12*(($AN1952-1)*3+$AO1952)-ROW())/12+5):INDIRECT("AF"&amp;(ROW()+12*(($AN1952-1)*3+$AO1952)-ROW())/12+5),AS1952)</f>
        <v>0</v>
      </c>
      <c r="AU1952" s="62">
        <f ca="1">IF(AND(AQ1952+AS1952&gt;0,AR1952+AT1952&gt;0),COUNTIF(AU$6:AU1951,"&gt;0")+1,0)</f>
        <v>0</v>
      </c>
    </row>
    <row r="1953" spans="40:47">
      <c r="AN1953" s="62">
        <v>55</v>
      </c>
      <c r="AO1953" s="62">
        <v>1</v>
      </c>
      <c r="AP1953" s="62">
        <v>4</v>
      </c>
      <c r="AQ1953" s="64">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62">
        <f ca="1">COUNTIF(INDIRECT("H"&amp;(ROW()+12*(($AN1953-1)*3+$AO1953)-ROW())/12+5):INDIRECT("S"&amp;(ROW()+12*(($AN1953-1)*3+$AO1953)-ROW())/12+5),AQ1953)</f>
        <v>0</v>
      </c>
      <c r="AS1953" s="64">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62">
        <f ca="1">COUNTIF(INDIRECT("U"&amp;(ROW()+12*(($AN1953-1)*3+$AO1953)-ROW())/12+5):INDIRECT("AF"&amp;(ROW()+12*(($AN1953-1)*3+$AO1953)-ROW())/12+5),AS1953)</f>
        <v>0</v>
      </c>
      <c r="AU1953" s="62">
        <f ca="1">IF(AND(AQ1953+AS1953&gt;0,AR1953+AT1953&gt;0),COUNTIF(AU$6:AU1952,"&gt;0")+1,0)</f>
        <v>0</v>
      </c>
    </row>
    <row r="1954" spans="40:47">
      <c r="AN1954" s="62">
        <v>55</v>
      </c>
      <c r="AO1954" s="62">
        <v>1</v>
      </c>
      <c r="AP1954" s="62">
        <v>5</v>
      </c>
      <c r="AQ1954" s="64">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62">
        <f ca="1">COUNTIF(INDIRECT("H"&amp;(ROW()+12*(($AN1954-1)*3+$AO1954)-ROW())/12+5):INDIRECT("S"&amp;(ROW()+12*(($AN1954-1)*3+$AO1954)-ROW())/12+5),AQ1954)</f>
        <v>0</v>
      </c>
      <c r="AS1954" s="64">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62">
        <f ca="1">COUNTIF(INDIRECT("U"&amp;(ROW()+12*(($AN1954-1)*3+$AO1954)-ROW())/12+5):INDIRECT("AF"&amp;(ROW()+12*(($AN1954-1)*3+$AO1954)-ROW())/12+5),AS1954)</f>
        <v>0</v>
      </c>
      <c r="AU1954" s="62">
        <f ca="1">IF(AND(AQ1954+AS1954&gt;0,AR1954+AT1954&gt;0),COUNTIF(AU$6:AU1953,"&gt;0")+1,0)</f>
        <v>0</v>
      </c>
    </row>
    <row r="1955" spans="40:47">
      <c r="AN1955" s="62">
        <v>55</v>
      </c>
      <c r="AO1955" s="62">
        <v>1</v>
      </c>
      <c r="AP1955" s="62">
        <v>6</v>
      </c>
      <c r="AQ1955" s="64">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62">
        <f ca="1">COUNTIF(INDIRECT("H"&amp;(ROW()+12*(($AN1955-1)*3+$AO1955)-ROW())/12+5):INDIRECT("S"&amp;(ROW()+12*(($AN1955-1)*3+$AO1955)-ROW())/12+5),AQ1955)</f>
        <v>0</v>
      </c>
      <c r="AS1955" s="64">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62">
        <f ca="1">COUNTIF(INDIRECT("U"&amp;(ROW()+12*(($AN1955-1)*3+$AO1955)-ROW())/12+5):INDIRECT("AF"&amp;(ROW()+12*(($AN1955-1)*3+$AO1955)-ROW())/12+5),AS1955)</f>
        <v>0</v>
      </c>
      <c r="AU1955" s="62">
        <f ca="1">IF(AND(AQ1955+AS1955&gt;0,AR1955+AT1955&gt;0),COUNTIF(AU$6:AU1954,"&gt;0")+1,0)</f>
        <v>0</v>
      </c>
    </row>
    <row r="1956" spans="40:47">
      <c r="AN1956" s="62">
        <v>55</v>
      </c>
      <c r="AO1956" s="62">
        <v>1</v>
      </c>
      <c r="AP1956" s="62">
        <v>7</v>
      </c>
      <c r="AQ1956" s="64">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62">
        <f ca="1">COUNTIF(INDIRECT("H"&amp;(ROW()+12*(($AN1956-1)*3+$AO1956)-ROW())/12+5):INDIRECT("S"&amp;(ROW()+12*(($AN1956-1)*3+$AO1956)-ROW())/12+5),AQ1956)</f>
        <v>0</v>
      </c>
      <c r="AS1956" s="64">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62">
        <f ca="1">COUNTIF(INDIRECT("U"&amp;(ROW()+12*(($AN1956-1)*3+$AO1956)-ROW())/12+5):INDIRECT("AF"&amp;(ROW()+12*(($AN1956-1)*3+$AO1956)-ROW())/12+5),AS1956)</f>
        <v>0</v>
      </c>
      <c r="AU1956" s="62">
        <f ca="1">IF(AND(AQ1956+AS1956&gt;0,AR1956+AT1956&gt;0),COUNTIF(AU$6:AU1955,"&gt;0")+1,0)</f>
        <v>0</v>
      </c>
    </row>
    <row r="1957" spans="40:47">
      <c r="AN1957" s="62">
        <v>55</v>
      </c>
      <c r="AO1957" s="62">
        <v>1</v>
      </c>
      <c r="AP1957" s="62">
        <v>8</v>
      </c>
      <c r="AQ1957" s="64">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62">
        <f ca="1">COUNTIF(INDIRECT("H"&amp;(ROW()+12*(($AN1957-1)*3+$AO1957)-ROW())/12+5):INDIRECT("S"&amp;(ROW()+12*(($AN1957-1)*3+$AO1957)-ROW())/12+5),AQ1957)</f>
        <v>0</v>
      </c>
      <c r="AS1957" s="64">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62">
        <f ca="1">COUNTIF(INDIRECT("U"&amp;(ROW()+12*(($AN1957-1)*3+$AO1957)-ROW())/12+5):INDIRECT("AF"&amp;(ROW()+12*(($AN1957-1)*3+$AO1957)-ROW())/12+5),AS1957)</f>
        <v>0</v>
      </c>
      <c r="AU1957" s="62">
        <f ca="1">IF(AND(AQ1957+AS1957&gt;0,AR1957+AT1957&gt;0),COUNTIF(AU$6:AU1956,"&gt;0")+1,0)</f>
        <v>0</v>
      </c>
    </row>
    <row r="1958" spans="40:47">
      <c r="AN1958" s="62">
        <v>55</v>
      </c>
      <c r="AO1958" s="62">
        <v>1</v>
      </c>
      <c r="AP1958" s="62">
        <v>9</v>
      </c>
      <c r="AQ1958" s="64">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62">
        <f ca="1">COUNTIF(INDIRECT("H"&amp;(ROW()+12*(($AN1958-1)*3+$AO1958)-ROW())/12+5):INDIRECT("S"&amp;(ROW()+12*(($AN1958-1)*3+$AO1958)-ROW())/12+5),AQ1958)</f>
        <v>0</v>
      </c>
      <c r="AS1958" s="64">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62">
        <f ca="1">COUNTIF(INDIRECT("U"&amp;(ROW()+12*(($AN1958-1)*3+$AO1958)-ROW())/12+5):INDIRECT("AF"&amp;(ROW()+12*(($AN1958-1)*3+$AO1958)-ROW())/12+5),AS1958)</f>
        <v>0</v>
      </c>
      <c r="AU1958" s="62">
        <f ca="1">IF(AND(AQ1958+AS1958&gt;0,AR1958+AT1958&gt;0),COUNTIF(AU$6:AU1957,"&gt;0")+1,0)</f>
        <v>0</v>
      </c>
    </row>
    <row r="1959" spans="40:47">
      <c r="AN1959" s="62">
        <v>55</v>
      </c>
      <c r="AO1959" s="62">
        <v>1</v>
      </c>
      <c r="AP1959" s="62">
        <v>10</v>
      </c>
      <c r="AQ1959" s="64">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62">
        <f ca="1">COUNTIF(INDIRECT("H"&amp;(ROW()+12*(($AN1959-1)*3+$AO1959)-ROW())/12+5):INDIRECT("S"&amp;(ROW()+12*(($AN1959-1)*3+$AO1959)-ROW())/12+5),AQ1959)</f>
        <v>0</v>
      </c>
      <c r="AS1959" s="64">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62">
        <f ca="1">COUNTIF(INDIRECT("U"&amp;(ROW()+12*(($AN1959-1)*3+$AO1959)-ROW())/12+5):INDIRECT("AF"&amp;(ROW()+12*(($AN1959-1)*3+$AO1959)-ROW())/12+5),AS1959)</f>
        <v>0</v>
      </c>
      <c r="AU1959" s="62">
        <f ca="1">IF(AND(AQ1959+AS1959&gt;0,AR1959+AT1959&gt;0),COUNTIF(AU$6:AU1958,"&gt;0")+1,0)</f>
        <v>0</v>
      </c>
    </row>
    <row r="1960" spans="40:47">
      <c r="AN1960" s="62">
        <v>55</v>
      </c>
      <c r="AO1960" s="62">
        <v>1</v>
      </c>
      <c r="AP1960" s="62">
        <v>11</v>
      </c>
      <c r="AQ1960" s="64">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62">
        <f ca="1">COUNTIF(INDIRECT("H"&amp;(ROW()+12*(($AN1960-1)*3+$AO1960)-ROW())/12+5):INDIRECT("S"&amp;(ROW()+12*(($AN1960-1)*3+$AO1960)-ROW())/12+5),AQ1960)</f>
        <v>0</v>
      </c>
      <c r="AS1960" s="64">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62">
        <f ca="1">COUNTIF(INDIRECT("U"&amp;(ROW()+12*(($AN1960-1)*3+$AO1960)-ROW())/12+5):INDIRECT("AF"&amp;(ROW()+12*(($AN1960-1)*3+$AO1960)-ROW())/12+5),AS1960)</f>
        <v>0</v>
      </c>
      <c r="AU1960" s="62">
        <f ca="1">IF(AND(AQ1960+AS1960&gt;0,AR1960+AT1960&gt;0),COUNTIF(AU$6:AU1959,"&gt;0")+1,0)</f>
        <v>0</v>
      </c>
    </row>
    <row r="1961" spans="40:47">
      <c r="AN1961" s="62">
        <v>55</v>
      </c>
      <c r="AO1961" s="62">
        <v>1</v>
      </c>
      <c r="AP1961" s="62">
        <v>12</v>
      </c>
      <c r="AQ1961" s="64">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62">
        <f ca="1">COUNTIF(INDIRECT("H"&amp;(ROW()+12*(($AN1961-1)*3+$AO1961)-ROW())/12+5):INDIRECT("S"&amp;(ROW()+12*(($AN1961-1)*3+$AO1961)-ROW())/12+5),AQ1961)</f>
        <v>0</v>
      </c>
      <c r="AS1961" s="64">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62">
        <f ca="1">COUNTIF(INDIRECT("U"&amp;(ROW()+12*(($AN1961-1)*3+$AO1961)-ROW())/12+5):INDIRECT("AF"&amp;(ROW()+12*(($AN1961-1)*3+$AO1961)-ROW())/12+5),AS1961)</f>
        <v>0</v>
      </c>
      <c r="AU1961" s="62">
        <f ca="1">IF(AND(AQ1961+AS1961&gt;0,AR1961+AT1961&gt;0),COUNTIF(AU$6:AU1960,"&gt;0")+1,0)</f>
        <v>0</v>
      </c>
    </row>
    <row r="1962" spans="40:47">
      <c r="AN1962" s="62">
        <v>55</v>
      </c>
      <c r="AO1962" s="62">
        <v>2</v>
      </c>
      <c r="AP1962" s="62">
        <v>1</v>
      </c>
      <c r="AQ1962" s="64">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62">
        <f ca="1">COUNTIF(INDIRECT("H"&amp;(ROW()+12*(($AN1962-1)*3+$AO1962)-ROW())/12+5):INDIRECT("S"&amp;(ROW()+12*(($AN1962-1)*3+$AO1962)-ROW())/12+5),AQ1962)</f>
        <v>0</v>
      </c>
      <c r="AS1962" s="64">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62">
        <f ca="1">COUNTIF(INDIRECT("U"&amp;(ROW()+12*(($AN1962-1)*3+$AO1962)-ROW())/12+5):INDIRECT("AF"&amp;(ROW()+12*(($AN1962-1)*3+$AO1962)-ROW())/12+5),AS1962)</f>
        <v>0</v>
      </c>
      <c r="AU1962" s="62">
        <f ca="1">IF(AND(AQ1962+AS1962&gt;0,AR1962+AT1962&gt;0),COUNTIF(AU$6:AU1961,"&gt;0")+1,0)</f>
        <v>0</v>
      </c>
    </row>
    <row r="1963" spans="40:47">
      <c r="AN1963" s="62">
        <v>55</v>
      </c>
      <c r="AO1963" s="62">
        <v>2</v>
      </c>
      <c r="AP1963" s="62">
        <v>2</v>
      </c>
      <c r="AQ1963" s="64">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62">
        <f ca="1">COUNTIF(INDIRECT("H"&amp;(ROW()+12*(($AN1963-1)*3+$AO1963)-ROW())/12+5):INDIRECT("S"&amp;(ROW()+12*(($AN1963-1)*3+$AO1963)-ROW())/12+5),AQ1963)</f>
        <v>0</v>
      </c>
      <c r="AS1963" s="64">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62">
        <f ca="1">COUNTIF(INDIRECT("U"&amp;(ROW()+12*(($AN1963-1)*3+$AO1963)-ROW())/12+5):INDIRECT("AF"&amp;(ROW()+12*(($AN1963-1)*3+$AO1963)-ROW())/12+5),AS1963)</f>
        <v>0</v>
      </c>
      <c r="AU1963" s="62">
        <f ca="1">IF(AND(AQ1963+AS1963&gt;0,AR1963+AT1963&gt;0),COUNTIF(AU$6:AU1962,"&gt;0")+1,0)</f>
        <v>0</v>
      </c>
    </row>
    <row r="1964" spans="40:47">
      <c r="AN1964" s="62">
        <v>55</v>
      </c>
      <c r="AO1964" s="62">
        <v>2</v>
      </c>
      <c r="AP1964" s="62">
        <v>3</v>
      </c>
      <c r="AQ1964" s="64">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62">
        <f ca="1">COUNTIF(INDIRECT("H"&amp;(ROW()+12*(($AN1964-1)*3+$AO1964)-ROW())/12+5):INDIRECT("S"&amp;(ROW()+12*(($AN1964-1)*3+$AO1964)-ROW())/12+5),AQ1964)</f>
        <v>0</v>
      </c>
      <c r="AS1964" s="64">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62">
        <f ca="1">COUNTIF(INDIRECT("U"&amp;(ROW()+12*(($AN1964-1)*3+$AO1964)-ROW())/12+5):INDIRECT("AF"&amp;(ROW()+12*(($AN1964-1)*3+$AO1964)-ROW())/12+5),AS1964)</f>
        <v>0</v>
      </c>
      <c r="AU1964" s="62">
        <f ca="1">IF(AND(AQ1964+AS1964&gt;0,AR1964+AT1964&gt;0),COUNTIF(AU$6:AU1963,"&gt;0")+1,0)</f>
        <v>0</v>
      </c>
    </row>
    <row r="1965" spans="40:47">
      <c r="AN1965" s="62">
        <v>55</v>
      </c>
      <c r="AO1965" s="62">
        <v>2</v>
      </c>
      <c r="AP1965" s="62">
        <v>4</v>
      </c>
      <c r="AQ1965" s="64">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62">
        <f ca="1">COUNTIF(INDIRECT("H"&amp;(ROW()+12*(($AN1965-1)*3+$AO1965)-ROW())/12+5):INDIRECT("S"&amp;(ROW()+12*(($AN1965-1)*3+$AO1965)-ROW())/12+5),AQ1965)</f>
        <v>0</v>
      </c>
      <c r="AS1965" s="64">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62">
        <f ca="1">COUNTIF(INDIRECT("U"&amp;(ROW()+12*(($AN1965-1)*3+$AO1965)-ROW())/12+5):INDIRECT("AF"&amp;(ROW()+12*(($AN1965-1)*3+$AO1965)-ROW())/12+5),AS1965)</f>
        <v>0</v>
      </c>
      <c r="AU1965" s="62">
        <f ca="1">IF(AND(AQ1965+AS1965&gt;0,AR1965+AT1965&gt;0),COUNTIF(AU$6:AU1964,"&gt;0")+1,0)</f>
        <v>0</v>
      </c>
    </row>
    <row r="1966" spans="40:47">
      <c r="AN1966" s="62">
        <v>55</v>
      </c>
      <c r="AO1966" s="62">
        <v>2</v>
      </c>
      <c r="AP1966" s="62">
        <v>5</v>
      </c>
      <c r="AQ1966" s="64">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62">
        <f ca="1">COUNTIF(INDIRECT("H"&amp;(ROW()+12*(($AN1966-1)*3+$AO1966)-ROW())/12+5):INDIRECT("S"&amp;(ROW()+12*(($AN1966-1)*3+$AO1966)-ROW())/12+5),AQ1966)</f>
        <v>0</v>
      </c>
      <c r="AS1966" s="64">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62">
        <f ca="1">COUNTIF(INDIRECT("U"&amp;(ROW()+12*(($AN1966-1)*3+$AO1966)-ROW())/12+5):INDIRECT("AF"&amp;(ROW()+12*(($AN1966-1)*3+$AO1966)-ROW())/12+5),AS1966)</f>
        <v>0</v>
      </c>
      <c r="AU1966" s="62">
        <f ca="1">IF(AND(AQ1966+AS1966&gt;0,AR1966+AT1966&gt;0),COUNTIF(AU$6:AU1965,"&gt;0")+1,0)</f>
        <v>0</v>
      </c>
    </row>
    <row r="1967" spans="40:47">
      <c r="AN1967" s="62">
        <v>55</v>
      </c>
      <c r="AO1967" s="62">
        <v>2</v>
      </c>
      <c r="AP1967" s="62">
        <v>6</v>
      </c>
      <c r="AQ1967" s="64">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62">
        <f ca="1">COUNTIF(INDIRECT("H"&amp;(ROW()+12*(($AN1967-1)*3+$AO1967)-ROW())/12+5):INDIRECT("S"&amp;(ROW()+12*(($AN1967-1)*3+$AO1967)-ROW())/12+5),AQ1967)</f>
        <v>0</v>
      </c>
      <c r="AS1967" s="64">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62">
        <f ca="1">COUNTIF(INDIRECT("U"&amp;(ROW()+12*(($AN1967-1)*3+$AO1967)-ROW())/12+5):INDIRECT("AF"&amp;(ROW()+12*(($AN1967-1)*3+$AO1967)-ROW())/12+5),AS1967)</f>
        <v>0</v>
      </c>
      <c r="AU1967" s="62">
        <f ca="1">IF(AND(AQ1967+AS1967&gt;0,AR1967+AT1967&gt;0),COUNTIF(AU$6:AU1966,"&gt;0")+1,0)</f>
        <v>0</v>
      </c>
    </row>
    <row r="1968" spans="40:47">
      <c r="AN1968" s="62">
        <v>55</v>
      </c>
      <c r="AO1968" s="62">
        <v>2</v>
      </c>
      <c r="AP1968" s="62">
        <v>7</v>
      </c>
      <c r="AQ1968" s="64">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62">
        <f ca="1">COUNTIF(INDIRECT("H"&amp;(ROW()+12*(($AN1968-1)*3+$AO1968)-ROW())/12+5):INDIRECT("S"&amp;(ROW()+12*(($AN1968-1)*3+$AO1968)-ROW())/12+5),AQ1968)</f>
        <v>0</v>
      </c>
      <c r="AS1968" s="64">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62">
        <f ca="1">COUNTIF(INDIRECT("U"&amp;(ROW()+12*(($AN1968-1)*3+$AO1968)-ROW())/12+5):INDIRECT("AF"&amp;(ROW()+12*(($AN1968-1)*3+$AO1968)-ROW())/12+5),AS1968)</f>
        <v>0</v>
      </c>
      <c r="AU1968" s="62">
        <f ca="1">IF(AND(AQ1968+AS1968&gt;0,AR1968+AT1968&gt;0),COUNTIF(AU$6:AU1967,"&gt;0")+1,0)</f>
        <v>0</v>
      </c>
    </row>
    <row r="1969" spans="40:47">
      <c r="AN1969" s="62">
        <v>55</v>
      </c>
      <c r="AO1969" s="62">
        <v>2</v>
      </c>
      <c r="AP1969" s="62">
        <v>8</v>
      </c>
      <c r="AQ1969" s="64">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62">
        <f ca="1">COUNTIF(INDIRECT("H"&amp;(ROW()+12*(($AN1969-1)*3+$AO1969)-ROW())/12+5):INDIRECT("S"&amp;(ROW()+12*(($AN1969-1)*3+$AO1969)-ROW())/12+5),AQ1969)</f>
        <v>0</v>
      </c>
      <c r="AS1969" s="64">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62">
        <f ca="1">COUNTIF(INDIRECT("U"&amp;(ROW()+12*(($AN1969-1)*3+$AO1969)-ROW())/12+5):INDIRECT("AF"&amp;(ROW()+12*(($AN1969-1)*3+$AO1969)-ROW())/12+5),AS1969)</f>
        <v>0</v>
      </c>
      <c r="AU1969" s="62">
        <f ca="1">IF(AND(AQ1969+AS1969&gt;0,AR1969+AT1969&gt;0),COUNTIF(AU$6:AU1968,"&gt;0")+1,0)</f>
        <v>0</v>
      </c>
    </row>
    <row r="1970" spans="40:47">
      <c r="AN1970" s="62">
        <v>55</v>
      </c>
      <c r="AO1970" s="62">
        <v>2</v>
      </c>
      <c r="AP1970" s="62">
        <v>9</v>
      </c>
      <c r="AQ1970" s="64">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62">
        <f ca="1">COUNTIF(INDIRECT("H"&amp;(ROW()+12*(($AN1970-1)*3+$AO1970)-ROW())/12+5):INDIRECT("S"&amp;(ROW()+12*(($AN1970-1)*3+$AO1970)-ROW())/12+5),AQ1970)</f>
        <v>0</v>
      </c>
      <c r="AS1970" s="64">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62">
        <f ca="1">COUNTIF(INDIRECT("U"&amp;(ROW()+12*(($AN1970-1)*3+$AO1970)-ROW())/12+5):INDIRECT("AF"&amp;(ROW()+12*(($AN1970-1)*3+$AO1970)-ROW())/12+5),AS1970)</f>
        <v>0</v>
      </c>
      <c r="AU1970" s="62">
        <f ca="1">IF(AND(AQ1970+AS1970&gt;0,AR1970+AT1970&gt;0),COUNTIF(AU$6:AU1969,"&gt;0")+1,0)</f>
        <v>0</v>
      </c>
    </row>
    <row r="1971" spans="40:47">
      <c r="AN1971" s="62">
        <v>55</v>
      </c>
      <c r="AO1971" s="62">
        <v>2</v>
      </c>
      <c r="AP1971" s="62">
        <v>10</v>
      </c>
      <c r="AQ1971" s="64">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62">
        <f ca="1">COUNTIF(INDIRECT("H"&amp;(ROW()+12*(($AN1971-1)*3+$AO1971)-ROW())/12+5):INDIRECT("S"&amp;(ROW()+12*(($AN1971-1)*3+$AO1971)-ROW())/12+5),AQ1971)</f>
        <v>0</v>
      </c>
      <c r="AS1971" s="64">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62">
        <f ca="1">COUNTIF(INDIRECT("U"&amp;(ROW()+12*(($AN1971-1)*3+$AO1971)-ROW())/12+5):INDIRECT("AF"&amp;(ROW()+12*(($AN1971-1)*3+$AO1971)-ROW())/12+5),AS1971)</f>
        <v>0</v>
      </c>
      <c r="AU1971" s="62">
        <f ca="1">IF(AND(AQ1971+AS1971&gt;0,AR1971+AT1971&gt;0),COUNTIF(AU$6:AU1970,"&gt;0")+1,0)</f>
        <v>0</v>
      </c>
    </row>
    <row r="1972" spans="40:47">
      <c r="AN1972" s="62">
        <v>55</v>
      </c>
      <c r="AO1972" s="62">
        <v>2</v>
      </c>
      <c r="AP1972" s="62">
        <v>11</v>
      </c>
      <c r="AQ1972" s="64">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62">
        <f ca="1">COUNTIF(INDIRECT("H"&amp;(ROW()+12*(($AN1972-1)*3+$AO1972)-ROW())/12+5):INDIRECT("S"&amp;(ROW()+12*(($AN1972-1)*3+$AO1972)-ROW())/12+5),AQ1972)</f>
        <v>0</v>
      </c>
      <c r="AS1972" s="64">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62">
        <f ca="1">COUNTIF(INDIRECT("U"&amp;(ROW()+12*(($AN1972-1)*3+$AO1972)-ROW())/12+5):INDIRECT("AF"&amp;(ROW()+12*(($AN1972-1)*3+$AO1972)-ROW())/12+5),AS1972)</f>
        <v>0</v>
      </c>
      <c r="AU1972" s="62">
        <f ca="1">IF(AND(AQ1972+AS1972&gt;0,AR1972+AT1972&gt;0),COUNTIF(AU$6:AU1971,"&gt;0")+1,0)</f>
        <v>0</v>
      </c>
    </row>
    <row r="1973" spans="40:47">
      <c r="AN1973" s="62">
        <v>55</v>
      </c>
      <c r="AO1973" s="62">
        <v>2</v>
      </c>
      <c r="AP1973" s="62">
        <v>12</v>
      </c>
      <c r="AQ1973" s="64">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62">
        <f ca="1">COUNTIF(INDIRECT("H"&amp;(ROW()+12*(($AN1973-1)*3+$AO1973)-ROW())/12+5):INDIRECT("S"&amp;(ROW()+12*(($AN1973-1)*3+$AO1973)-ROW())/12+5),AQ1973)</f>
        <v>0</v>
      </c>
      <c r="AS1973" s="64">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62">
        <f ca="1">COUNTIF(INDIRECT("U"&amp;(ROW()+12*(($AN1973-1)*3+$AO1973)-ROW())/12+5):INDIRECT("AF"&amp;(ROW()+12*(($AN1973-1)*3+$AO1973)-ROW())/12+5),AS1973)</f>
        <v>0</v>
      </c>
      <c r="AU1973" s="62">
        <f ca="1">IF(AND(AQ1973+AS1973&gt;0,AR1973+AT1973&gt;0),COUNTIF(AU$6:AU1972,"&gt;0")+1,0)</f>
        <v>0</v>
      </c>
    </row>
    <row r="1974" spans="40:47">
      <c r="AN1974" s="62">
        <v>55</v>
      </c>
      <c r="AO1974" s="62">
        <v>3</v>
      </c>
      <c r="AP1974" s="62">
        <v>1</v>
      </c>
      <c r="AQ1974" s="64">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62">
        <f ca="1">COUNTIF(INDIRECT("H"&amp;(ROW()+12*(($AN1974-1)*3+$AO1974)-ROW())/12+5):INDIRECT("S"&amp;(ROW()+12*(($AN1974-1)*3+$AO1974)-ROW())/12+5),AQ1974)</f>
        <v>0</v>
      </c>
      <c r="AS1974" s="64">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62">
        <f ca="1">COUNTIF(INDIRECT("U"&amp;(ROW()+12*(($AN1974-1)*3+$AO1974)-ROW())/12+5):INDIRECT("AF"&amp;(ROW()+12*(($AN1974-1)*3+$AO1974)-ROW())/12+5),AS1974)</f>
        <v>0</v>
      </c>
      <c r="AU1974" s="62">
        <f ca="1">IF(AND(AQ1974+AS1974&gt;0,AR1974+AT1974&gt;0),COUNTIF(AU$6:AU1973,"&gt;0")+1,0)</f>
        <v>0</v>
      </c>
    </row>
    <row r="1975" spans="40:47">
      <c r="AN1975" s="62">
        <v>55</v>
      </c>
      <c r="AO1975" s="62">
        <v>3</v>
      </c>
      <c r="AP1975" s="62">
        <v>2</v>
      </c>
      <c r="AQ1975" s="64">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62">
        <f ca="1">COUNTIF(INDIRECT("H"&amp;(ROW()+12*(($AN1975-1)*3+$AO1975)-ROW())/12+5):INDIRECT("S"&amp;(ROW()+12*(($AN1975-1)*3+$AO1975)-ROW())/12+5),AQ1975)</f>
        <v>0</v>
      </c>
      <c r="AS1975" s="64">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62">
        <f ca="1">COUNTIF(INDIRECT("U"&amp;(ROW()+12*(($AN1975-1)*3+$AO1975)-ROW())/12+5):INDIRECT("AF"&amp;(ROW()+12*(($AN1975-1)*3+$AO1975)-ROW())/12+5),AS1975)</f>
        <v>0</v>
      </c>
      <c r="AU1975" s="62">
        <f ca="1">IF(AND(AQ1975+AS1975&gt;0,AR1975+AT1975&gt;0),COUNTIF(AU$6:AU1974,"&gt;0")+1,0)</f>
        <v>0</v>
      </c>
    </row>
    <row r="1976" spans="40:47">
      <c r="AN1976" s="62">
        <v>55</v>
      </c>
      <c r="AO1976" s="62">
        <v>3</v>
      </c>
      <c r="AP1976" s="62">
        <v>3</v>
      </c>
      <c r="AQ1976" s="64">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62">
        <f ca="1">COUNTIF(INDIRECT("H"&amp;(ROW()+12*(($AN1976-1)*3+$AO1976)-ROW())/12+5):INDIRECT("S"&amp;(ROW()+12*(($AN1976-1)*3+$AO1976)-ROW())/12+5),AQ1976)</f>
        <v>0</v>
      </c>
      <c r="AS1976" s="64">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62">
        <f ca="1">COUNTIF(INDIRECT("U"&amp;(ROW()+12*(($AN1976-1)*3+$AO1976)-ROW())/12+5):INDIRECT("AF"&amp;(ROW()+12*(($AN1976-1)*3+$AO1976)-ROW())/12+5),AS1976)</f>
        <v>0</v>
      </c>
      <c r="AU1976" s="62">
        <f ca="1">IF(AND(AQ1976+AS1976&gt;0,AR1976+AT1976&gt;0),COUNTIF(AU$6:AU1975,"&gt;0")+1,0)</f>
        <v>0</v>
      </c>
    </row>
    <row r="1977" spans="40:47">
      <c r="AN1977" s="62">
        <v>55</v>
      </c>
      <c r="AO1977" s="62">
        <v>3</v>
      </c>
      <c r="AP1977" s="62">
        <v>4</v>
      </c>
      <c r="AQ1977" s="64">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62">
        <f ca="1">COUNTIF(INDIRECT("H"&amp;(ROW()+12*(($AN1977-1)*3+$AO1977)-ROW())/12+5):INDIRECT("S"&amp;(ROW()+12*(($AN1977-1)*3+$AO1977)-ROW())/12+5),AQ1977)</f>
        <v>0</v>
      </c>
      <c r="AS1977" s="64">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62">
        <f ca="1">COUNTIF(INDIRECT("U"&amp;(ROW()+12*(($AN1977-1)*3+$AO1977)-ROW())/12+5):INDIRECT("AF"&amp;(ROW()+12*(($AN1977-1)*3+$AO1977)-ROW())/12+5),AS1977)</f>
        <v>0</v>
      </c>
      <c r="AU1977" s="62">
        <f ca="1">IF(AND(AQ1977+AS1977&gt;0,AR1977+AT1977&gt;0),COUNTIF(AU$6:AU1976,"&gt;0")+1,0)</f>
        <v>0</v>
      </c>
    </row>
    <row r="1978" spans="40:47">
      <c r="AN1978" s="62">
        <v>55</v>
      </c>
      <c r="AO1978" s="62">
        <v>3</v>
      </c>
      <c r="AP1978" s="62">
        <v>5</v>
      </c>
      <c r="AQ1978" s="64">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62">
        <f ca="1">COUNTIF(INDIRECT("H"&amp;(ROW()+12*(($AN1978-1)*3+$AO1978)-ROW())/12+5):INDIRECT("S"&amp;(ROW()+12*(($AN1978-1)*3+$AO1978)-ROW())/12+5),AQ1978)</f>
        <v>0</v>
      </c>
      <c r="AS1978" s="64">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62">
        <f ca="1">COUNTIF(INDIRECT("U"&amp;(ROW()+12*(($AN1978-1)*3+$AO1978)-ROW())/12+5):INDIRECT("AF"&amp;(ROW()+12*(($AN1978-1)*3+$AO1978)-ROW())/12+5),AS1978)</f>
        <v>0</v>
      </c>
      <c r="AU1978" s="62">
        <f ca="1">IF(AND(AQ1978+AS1978&gt;0,AR1978+AT1978&gt;0),COUNTIF(AU$6:AU1977,"&gt;0")+1,0)</f>
        <v>0</v>
      </c>
    </row>
    <row r="1979" spans="40:47">
      <c r="AN1979" s="62">
        <v>55</v>
      </c>
      <c r="AO1979" s="62">
        <v>3</v>
      </c>
      <c r="AP1979" s="62">
        <v>6</v>
      </c>
      <c r="AQ1979" s="64">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62">
        <f ca="1">COUNTIF(INDIRECT("H"&amp;(ROW()+12*(($AN1979-1)*3+$AO1979)-ROW())/12+5):INDIRECT("S"&amp;(ROW()+12*(($AN1979-1)*3+$AO1979)-ROW())/12+5),AQ1979)</f>
        <v>0</v>
      </c>
      <c r="AS1979" s="64">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62">
        <f ca="1">COUNTIF(INDIRECT("U"&amp;(ROW()+12*(($AN1979-1)*3+$AO1979)-ROW())/12+5):INDIRECT("AF"&amp;(ROW()+12*(($AN1979-1)*3+$AO1979)-ROW())/12+5),AS1979)</f>
        <v>0</v>
      </c>
      <c r="AU1979" s="62">
        <f ca="1">IF(AND(AQ1979+AS1979&gt;0,AR1979+AT1979&gt;0),COUNTIF(AU$6:AU1978,"&gt;0")+1,0)</f>
        <v>0</v>
      </c>
    </row>
    <row r="1980" spans="40:47">
      <c r="AN1980" s="62">
        <v>55</v>
      </c>
      <c r="AO1980" s="62">
        <v>3</v>
      </c>
      <c r="AP1980" s="62">
        <v>7</v>
      </c>
      <c r="AQ1980" s="64">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62">
        <f ca="1">COUNTIF(INDIRECT("H"&amp;(ROW()+12*(($AN1980-1)*3+$AO1980)-ROW())/12+5):INDIRECT("S"&amp;(ROW()+12*(($AN1980-1)*3+$AO1980)-ROW())/12+5),AQ1980)</f>
        <v>0</v>
      </c>
      <c r="AS1980" s="64">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62">
        <f ca="1">COUNTIF(INDIRECT("U"&amp;(ROW()+12*(($AN1980-1)*3+$AO1980)-ROW())/12+5):INDIRECT("AF"&amp;(ROW()+12*(($AN1980-1)*3+$AO1980)-ROW())/12+5),AS1980)</f>
        <v>0</v>
      </c>
      <c r="AU1980" s="62">
        <f ca="1">IF(AND(AQ1980+AS1980&gt;0,AR1980+AT1980&gt;0),COUNTIF(AU$6:AU1979,"&gt;0")+1,0)</f>
        <v>0</v>
      </c>
    </row>
    <row r="1981" spans="40:47">
      <c r="AN1981" s="62">
        <v>55</v>
      </c>
      <c r="AO1981" s="62">
        <v>3</v>
      </c>
      <c r="AP1981" s="62">
        <v>8</v>
      </c>
      <c r="AQ1981" s="64">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62">
        <f ca="1">COUNTIF(INDIRECT("H"&amp;(ROW()+12*(($AN1981-1)*3+$AO1981)-ROW())/12+5):INDIRECT("S"&amp;(ROW()+12*(($AN1981-1)*3+$AO1981)-ROW())/12+5),AQ1981)</f>
        <v>0</v>
      </c>
      <c r="AS1981" s="64">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62">
        <f ca="1">COUNTIF(INDIRECT("U"&amp;(ROW()+12*(($AN1981-1)*3+$AO1981)-ROW())/12+5):INDIRECT("AF"&amp;(ROW()+12*(($AN1981-1)*3+$AO1981)-ROW())/12+5),AS1981)</f>
        <v>0</v>
      </c>
      <c r="AU1981" s="62">
        <f ca="1">IF(AND(AQ1981+AS1981&gt;0,AR1981+AT1981&gt;0),COUNTIF(AU$6:AU1980,"&gt;0")+1,0)</f>
        <v>0</v>
      </c>
    </row>
    <row r="1982" spans="40:47">
      <c r="AN1982" s="62">
        <v>55</v>
      </c>
      <c r="AO1982" s="62">
        <v>3</v>
      </c>
      <c r="AP1982" s="62">
        <v>9</v>
      </c>
      <c r="AQ1982" s="64">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62">
        <f ca="1">COUNTIF(INDIRECT("H"&amp;(ROW()+12*(($AN1982-1)*3+$AO1982)-ROW())/12+5):INDIRECT("S"&amp;(ROW()+12*(($AN1982-1)*3+$AO1982)-ROW())/12+5),AQ1982)</f>
        <v>0</v>
      </c>
      <c r="AS1982" s="64">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62">
        <f ca="1">COUNTIF(INDIRECT("U"&amp;(ROW()+12*(($AN1982-1)*3+$AO1982)-ROW())/12+5):INDIRECT("AF"&amp;(ROW()+12*(($AN1982-1)*3+$AO1982)-ROW())/12+5),AS1982)</f>
        <v>0</v>
      </c>
      <c r="AU1982" s="62">
        <f ca="1">IF(AND(AQ1982+AS1982&gt;0,AR1982+AT1982&gt;0),COUNTIF(AU$6:AU1981,"&gt;0")+1,0)</f>
        <v>0</v>
      </c>
    </row>
    <row r="1983" spans="40:47">
      <c r="AN1983" s="62">
        <v>55</v>
      </c>
      <c r="AO1983" s="62">
        <v>3</v>
      </c>
      <c r="AP1983" s="62">
        <v>10</v>
      </c>
      <c r="AQ1983" s="64">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62">
        <f ca="1">COUNTIF(INDIRECT("H"&amp;(ROW()+12*(($AN1983-1)*3+$AO1983)-ROW())/12+5):INDIRECT("S"&amp;(ROW()+12*(($AN1983-1)*3+$AO1983)-ROW())/12+5),AQ1983)</f>
        <v>0</v>
      </c>
      <c r="AS1983" s="64">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62">
        <f ca="1">COUNTIF(INDIRECT("U"&amp;(ROW()+12*(($AN1983-1)*3+$AO1983)-ROW())/12+5):INDIRECT("AF"&amp;(ROW()+12*(($AN1983-1)*3+$AO1983)-ROW())/12+5),AS1983)</f>
        <v>0</v>
      </c>
      <c r="AU1983" s="62">
        <f ca="1">IF(AND(AQ1983+AS1983&gt;0,AR1983+AT1983&gt;0),COUNTIF(AU$6:AU1982,"&gt;0")+1,0)</f>
        <v>0</v>
      </c>
    </row>
    <row r="1984" spans="40:47">
      <c r="AN1984" s="62">
        <v>55</v>
      </c>
      <c r="AO1984" s="62">
        <v>3</v>
      </c>
      <c r="AP1984" s="62">
        <v>11</v>
      </c>
      <c r="AQ1984" s="64">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62">
        <f ca="1">COUNTIF(INDIRECT("H"&amp;(ROW()+12*(($AN1984-1)*3+$AO1984)-ROW())/12+5):INDIRECT("S"&amp;(ROW()+12*(($AN1984-1)*3+$AO1984)-ROW())/12+5),AQ1984)</f>
        <v>0</v>
      </c>
      <c r="AS1984" s="64">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62">
        <f ca="1">COUNTIF(INDIRECT("U"&amp;(ROW()+12*(($AN1984-1)*3+$AO1984)-ROW())/12+5):INDIRECT("AF"&amp;(ROW()+12*(($AN1984-1)*3+$AO1984)-ROW())/12+5),AS1984)</f>
        <v>0</v>
      </c>
      <c r="AU1984" s="62">
        <f ca="1">IF(AND(AQ1984+AS1984&gt;0,AR1984+AT1984&gt;0),COUNTIF(AU$6:AU1983,"&gt;0")+1,0)</f>
        <v>0</v>
      </c>
    </row>
    <row r="1985" spans="40:47">
      <c r="AN1985" s="62">
        <v>55</v>
      </c>
      <c r="AO1985" s="62">
        <v>3</v>
      </c>
      <c r="AP1985" s="62">
        <v>12</v>
      </c>
      <c r="AQ1985" s="64">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62">
        <f ca="1">COUNTIF(INDIRECT("H"&amp;(ROW()+12*(($AN1985-1)*3+$AO1985)-ROW())/12+5):INDIRECT("S"&amp;(ROW()+12*(($AN1985-1)*3+$AO1985)-ROW())/12+5),AQ1985)</f>
        <v>0</v>
      </c>
      <c r="AS1985" s="64">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62">
        <f ca="1">COUNTIF(INDIRECT("U"&amp;(ROW()+12*(($AN1985-1)*3+$AO1985)-ROW())/12+5):INDIRECT("AF"&amp;(ROW()+12*(($AN1985-1)*3+$AO1985)-ROW())/12+5),AS1985)</f>
        <v>0</v>
      </c>
      <c r="AU1985" s="62">
        <f ca="1">IF(AND(AQ1985+AS1985&gt;0,AR1985+AT1985&gt;0),COUNTIF(AU$6:AU1984,"&gt;0")+1,0)</f>
        <v>0</v>
      </c>
    </row>
    <row r="1986" spans="40:47">
      <c r="AN1986" s="62">
        <v>56</v>
      </c>
      <c r="AO1986" s="62">
        <v>1</v>
      </c>
      <c r="AP1986" s="62">
        <v>1</v>
      </c>
      <c r="AQ1986" s="64">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62">
        <f ca="1">COUNTIF(INDIRECT("H"&amp;(ROW()+12*(($AN1986-1)*3+$AO1986)-ROW())/12+5):INDIRECT("S"&amp;(ROW()+12*(($AN1986-1)*3+$AO1986)-ROW())/12+5),AQ1986)</f>
        <v>0</v>
      </c>
      <c r="AS1986" s="64">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62">
        <f ca="1">COUNTIF(INDIRECT("U"&amp;(ROW()+12*(($AN1986-1)*3+$AO1986)-ROW())/12+5):INDIRECT("AF"&amp;(ROW()+12*(($AN1986-1)*3+$AO1986)-ROW())/12+5),AS1986)</f>
        <v>0</v>
      </c>
      <c r="AU1986" s="62">
        <f ca="1">IF(AND(AQ1986+AS1986&gt;0,AR1986+AT1986&gt;0),COUNTIF(AU$6:AU1985,"&gt;0")+1,0)</f>
        <v>0</v>
      </c>
    </row>
    <row r="1987" spans="40:47">
      <c r="AN1987" s="62">
        <v>56</v>
      </c>
      <c r="AO1987" s="62">
        <v>1</v>
      </c>
      <c r="AP1987" s="62">
        <v>2</v>
      </c>
      <c r="AQ1987" s="64">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62">
        <f ca="1">COUNTIF(INDIRECT("H"&amp;(ROW()+12*(($AN1987-1)*3+$AO1987)-ROW())/12+5):INDIRECT("S"&amp;(ROW()+12*(($AN1987-1)*3+$AO1987)-ROW())/12+5),AQ1987)</f>
        <v>0</v>
      </c>
      <c r="AS1987" s="64">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62">
        <f ca="1">COUNTIF(INDIRECT("U"&amp;(ROW()+12*(($AN1987-1)*3+$AO1987)-ROW())/12+5):INDIRECT("AF"&amp;(ROW()+12*(($AN1987-1)*3+$AO1987)-ROW())/12+5),AS1987)</f>
        <v>0</v>
      </c>
      <c r="AU1987" s="62">
        <f ca="1">IF(AND(AQ1987+AS1987&gt;0,AR1987+AT1987&gt;0),COUNTIF(AU$6:AU1986,"&gt;0")+1,0)</f>
        <v>0</v>
      </c>
    </row>
    <row r="1988" spans="40:47">
      <c r="AN1988" s="62">
        <v>56</v>
      </c>
      <c r="AO1988" s="62">
        <v>1</v>
      </c>
      <c r="AP1988" s="62">
        <v>3</v>
      </c>
      <c r="AQ1988" s="64">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62">
        <f ca="1">COUNTIF(INDIRECT("H"&amp;(ROW()+12*(($AN1988-1)*3+$AO1988)-ROW())/12+5):INDIRECT("S"&amp;(ROW()+12*(($AN1988-1)*3+$AO1988)-ROW())/12+5),AQ1988)</f>
        <v>0</v>
      </c>
      <c r="AS1988" s="64">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62">
        <f ca="1">COUNTIF(INDIRECT("U"&amp;(ROW()+12*(($AN1988-1)*3+$AO1988)-ROW())/12+5):INDIRECT("AF"&amp;(ROW()+12*(($AN1988-1)*3+$AO1988)-ROW())/12+5),AS1988)</f>
        <v>0</v>
      </c>
      <c r="AU1988" s="62">
        <f ca="1">IF(AND(AQ1988+AS1988&gt;0,AR1988+AT1988&gt;0),COUNTIF(AU$6:AU1987,"&gt;0")+1,0)</f>
        <v>0</v>
      </c>
    </row>
    <row r="1989" spans="40:47">
      <c r="AN1989" s="62">
        <v>56</v>
      </c>
      <c r="AO1989" s="62">
        <v>1</v>
      </c>
      <c r="AP1989" s="62">
        <v>4</v>
      </c>
      <c r="AQ1989" s="64">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62">
        <f ca="1">COUNTIF(INDIRECT("H"&amp;(ROW()+12*(($AN1989-1)*3+$AO1989)-ROW())/12+5):INDIRECT("S"&amp;(ROW()+12*(($AN1989-1)*3+$AO1989)-ROW())/12+5),AQ1989)</f>
        <v>0</v>
      </c>
      <c r="AS1989" s="64">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62">
        <f ca="1">COUNTIF(INDIRECT("U"&amp;(ROW()+12*(($AN1989-1)*3+$AO1989)-ROW())/12+5):INDIRECT("AF"&amp;(ROW()+12*(($AN1989-1)*3+$AO1989)-ROW())/12+5),AS1989)</f>
        <v>0</v>
      </c>
      <c r="AU1989" s="62">
        <f ca="1">IF(AND(AQ1989+AS1989&gt;0,AR1989+AT1989&gt;0),COUNTIF(AU$6:AU1988,"&gt;0")+1,0)</f>
        <v>0</v>
      </c>
    </row>
    <row r="1990" spans="40:47">
      <c r="AN1990" s="62">
        <v>56</v>
      </c>
      <c r="AO1990" s="62">
        <v>1</v>
      </c>
      <c r="AP1990" s="62">
        <v>5</v>
      </c>
      <c r="AQ1990" s="64">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62">
        <f ca="1">COUNTIF(INDIRECT("H"&amp;(ROW()+12*(($AN1990-1)*3+$AO1990)-ROW())/12+5):INDIRECT("S"&amp;(ROW()+12*(($AN1990-1)*3+$AO1990)-ROW())/12+5),AQ1990)</f>
        <v>0</v>
      </c>
      <c r="AS1990" s="64">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62">
        <f ca="1">COUNTIF(INDIRECT("U"&amp;(ROW()+12*(($AN1990-1)*3+$AO1990)-ROW())/12+5):INDIRECT("AF"&amp;(ROW()+12*(($AN1990-1)*3+$AO1990)-ROW())/12+5),AS1990)</f>
        <v>0</v>
      </c>
      <c r="AU1990" s="62">
        <f ca="1">IF(AND(AQ1990+AS1990&gt;0,AR1990+AT1990&gt;0),COUNTIF(AU$6:AU1989,"&gt;0")+1,0)</f>
        <v>0</v>
      </c>
    </row>
    <row r="1991" spans="40:47">
      <c r="AN1991" s="62">
        <v>56</v>
      </c>
      <c r="AO1991" s="62">
        <v>1</v>
      </c>
      <c r="AP1991" s="62">
        <v>6</v>
      </c>
      <c r="AQ1991" s="64">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62">
        <f ca="1">COUNTIF(INDIRECT("H"&amp;(ROW()+12*(($AN1991-1)*3+$AO1991)-ROW())/12+5):INDIRECT("S"&amp;(ROW()+12*(($AN1991-1)*3+$AO1991)-ROW())/12+5),AQ1991)</f>
        <v>0</v>
      </c>
      <c r="AS1991" s="64">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62">
        <f ca="1">COUNTIF(INDIRECT("U"&amp;(ROW()+12*(($AN1991-1)*3+$AO1991)-ROW())/12+5):INDIRECT("AF"&amp;(ROW()+12*(($AN1991-1)*3+$AO1991)-ROW())/12+5),AS1991)</f>
        <v>0</v>
      </c>
      <c r="AU1991" s="62">
        <f ca="1">IF(AND(AQ1991+AS1991&gt;0,AR1991+AT1991&gt;0),COUNTIF(AU$6:AU1990,"&gt;0")+1,0)</f>
        <v>0</v>
      </c>
    </row>
    <row r="1992" spans="40:47">
      <c r="AN1992" s="62">
        <v>56</v>
      </c>
      <c r="AO1992" s="62">
        <v>1</v>
      </c>
      <c r="AP1992" s="62">
        <v>7</v>
      </c>
      <c r="AQ1992" s="64">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62">
        <f ca="1">COUNTIF(INDIRECT("H"&amp;(ROW()+12*(($AN1992-1)*3+$AO1992)-ROW())/12+5):INDIRECT("S"&amp;(ROW()+12*(($AN1992-1)*3+$AO1992)-ROW())/12+5),AQ1992)</f>
        <v>0</v>
      </c>
      <c r="AS1992" s="64">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62">
        <f ca="1">COUNTIF(INDIRECT("U"&amp;(ROW()+12*(($AN1992-1)*3+$AO1992)-ROW())/12+5):INDIRECT("AF"&amp;(ROW()+12*(($AN1992-1)*3+$AO1992)-ROW())/12+5),AS1992)</f>
        <v>0</v>
      </c>
      <c r="AU1992" s="62">
        <f ca="1">IF(AND(AQ1992+AS1992&gt;0,AR1992+AT1992&gt;0),COUNTIF(AU$6:AU1991,"&gt;0")+1,0)</f>
        <v>0</v>
      </c>
    </row>
    <row r="1993" spans="40:47">
      <c r="AN1993" s="62">
        <v>56</v>
      </c>
      <c r="AO1993" s="62">
        <v>1</v>
      </c>
      <c r="AP1993" s="62">
        <v>8</v>
      </c>
      <c r="AQ1993" s="64">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62">
        <f ca="1">COUNTIF(INDIRECT("H"&amp;(ROW()+12*(($AN1993-1)*3+$AO1993)-ROW())/12+5):INDIRECT("S"&amp;(ROW()+12*(($AN1993-1)*3+$AO1993)-ROW())/12+5),AQ1993)</f>
        <v>0</v>
      </c>
      <c r="AS1993" s="64">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62">
        <f ca="1">COUNTIF(INDIRECT("U"&amp;(ROW()+12*(($AN1993-1)*3+$AO1993)-ROW())/12+5):INDIRECT("AF"&amp;(ROW()+12*(($AN1993-1)*3+$AO1993)-ROW())/12+5),AS1993)</f>
        <v>0</v>
      </c>
      <c r="AU1993" s="62">
        <f ca="1">IF(AND(AQ1993+AS1993&gt;0,AR1993+AT1993&gt;0),COUNTIF(AU$6:AU1992,"&gt;0")+1,0)</f>
        <v>0</v>
      </c>
    </row>
    <row r="1994" spans="40:47">
      <c r="AN1994" s="62">
        <v>56</v>
      </c>
      <c r="AO1994" s="62">
        <v>1</v>
      </c>
      <c r="AP1994" s="62">
        <v>9</v>
      </c>
      <c r="AQ1994" s="64">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62">
        <f ca="1">COUNTIF(INDIRECT("H"&amp;(ROW()+12*(($AN1994-1)*3+$AO1994)-ROW())/12+5):INDIRECT("S"&amp;(ROW()+12*(($AN1994-1)*3+$AO1994)-ROW())/12+5),AQ1994)</f>
        <v>0</v>
      </c>
      <c r="AS1994" s="64">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62">
        <f ca="1">COUNTIF(INDIRECT("U"&amp;(ROW()+12*(($AN1994-1)*3+$AO1994)-ROW())/12+5):INDIRECT("AF"&amp;(ROW()+12*(($AN1994-1)*3+$AO1994)-ROW())/12+5),AS1994)</f>
        <v>0</v>
      </c>
      <c r="AU1994" s="62">
        <f ca="1">IF(AND(AQ1994+AS1994&gt;0,AR1994+AT1994&gt;0),COUNTIF(AU$6:AU1993,"&gt;0")+1,0)</f>
        <v>0</v>
      </c>
    </row>
    <row r="1995" spans="40:47">
      <c r="AN1995" s="62">
        <v>56</v>
      </c>
      <c r="AO1995" s="62">
        <v>1</v>
      </c>
      <c r="AP1995" s="62">
        <v>10</v>
      </c>
      <c r="AQ1995" s="64">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62">
        <f ca="1">COUNTIF(INDIRECT("H"&amp;(ROW()+12*(($AN1995-1)*3+$AO1995)-ROW())/12+5):INDIRECT("S"&amp;(ROW()+12*(($AN1995-1)*3+$AO1995)-ROW())/12+5),AQ1995)</f>
        <v>0</v>
      </c>
      <c r="AS1995" s="64">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62">
        <f ca="1">COUNTIF(INDIRECT("U"&amp;(ROW()+12*(($AN1995-1)*3+$AO1995)-ROW())/12+5):INDIRECT("AF"&amp;(ROW()+12*(($AN1995-1)*3+$AO1995)-ROW())/12+5),AS1995)</f>
        <v>0</v>
      </c>
      <c r="AU1995" s="62">
        <f ca="1">IF(AND(AQ1995+AS1995&gt;0,AR1995+AT1995&gt;0),COUNTIF(AU$6:AU1994,"&gt;0")+1,0)</f>
        <v>0</v>
      </c>
    </row>
    <row r="1996" spans="40:47">
      <c r="AN1996" s="62">
        <v>56</v>
      </c>
      <c r="AO1996" s="62">
        <v>1</v>
      </c>
      <c r="AP1996" s="62">
        <v>11</v>
      </c>
      <c r="AQ1996" s="64">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62">
        <f ca="1">COUNTIF(INDIRECT("H"&amp;(ROW()+12*(($AN1996-1)*3+$AO1996)-ROW())/12+5):INDIRECT("S"&amp;(ROW()+12*(($AN1996-1)*3+$AO1996)-ROW())/12+5),AQ1996)</f>
        <v>0</v>
      </c>
      <c r="AS1996" s="64">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62">
        <f ca="1">COUNTIF(INDIRECT("U"&amp;(ROW()+12*(($AN1996-1)*3+$AO1996)-ROW())/12+5):INDIRECT("AF"&amp;(ROW()+12*(($AN1996-1)*3+$AO1996)-ROW())/12+5),AS1996)</f>
        <v>0</v>
      </c>
      <c r="AU1996" s="62">
        <f ca="1">IF(AND(AQ1996+AS1996&gt;0,AR1996+AT1996&gt;0),COUNTIF(AU$6:AU1995,"&gt;0")+1,0)</f>
        <v>0</v>
      </c>
    </row>
    <row r="1997" spans="40:47">
      <c r="AN1997" s="62">
        <v>56</v>
      </c>
      <c r="AO1997" s="62">
        <v>1</v>
      </c>
      <c r="AP1997" s="62">
        <v>12</v>
      </c>
      <c r="AQ1997" s="64">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62">
        <f ca="1">COUNTIF(INDIRECT("H"&amp;(ROW()+12*(($AN1997-1)*3+$AO1997)-ROW())/12+5):INDIRECT("S"&amp;(ROW()+12*(($AN1997-1)*3+$AO1997)-ROW())/12+5),AQ1997)</f>
        <v>0</v>
      </c>
      <c r="AS1997" s="64">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62">
        <f ca="1">COUNTIF(INDIRECT("U"&amp;(ROW()+12*(($AN1997-1)*3+$AO1997)-ROW())/12+5):INDIRECT("AF"&amp;(ROW()+12*(($AN1997-1)*3+$AO1997)-ROW())/12+5),AS1997)</f>
        <v>0</v>
      </c>
      <c r="AU1997" s="62">
        <f ca="1">IF(AND(AQ1997+AS1997&gt;0,AR1997+AT1997&gt;0),COUNTIF(AU$6:AU1996,"&gt;0")+1,0)</f>
        <v>0</v>
      </c>
    </row>
    <row r="1998" spans="40:47">
      <c r="AN1998" s="62">
        <v>56</v>
      </c>
      <c r="AO1998" s="62">
        <v>2</v>
      </c>
      <c r="AP1998" s="62">
        <v>1</v>
      </c>
      <c r="AQ1998" s="64">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62">
        <f ca="1">COUNTIF(INDIRECT("H"&amp;(ROW()+12*(($AN1998-1)*3+$AO1998)-ROW())/12+5):INDIRECT("S"&amp;(ROW()+12*(($AN1998-1)*3+$AO1998)-ROW())/12+5),AQ1998)</f>
        <v>0</v>
      </c>
      <c r="AS1998" s="64">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62">
        <f ca="1">COUNTIF(INDIRECT("U"&amp;(ROW()+12*(($AN1998-1)*3+$AO1998)-ROW())/12+5):INDIRECT("AF"&amp;(ROW()+12*(($AN1998-1)*3+$AO1998)-ROW())/12+5),AS1998)</f>
        <v>0</v>
      </c>
      <c r="AU1998" s="62">
        <f ca="1">IF(AND(AQ1998+AS1998&gt;0,AR1998+AT1998&gt;0),COUNTIF(AU$6:AU1997,"&gt;0")+1,0)</f>
        <v>0</v>
      </c>
    </row>
    <row r="1999" spans="40:47">
      <c r="AN1999" s="62">
        <v>56</v>
      </c>
      <c r="AO1999" s="62">
        <v>2</v>
      </c>
      <c r="AP1999" s="62">
        <v>2</v>
      </c>
      <c r="AQ1999" s="64">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62">
        <f ca="1">COUNTIF(INDIRECT("H"&amp;(ROW()+12*(($AN1999-1)*3+$AO1999)-ROW())/12+5):INDIRECT("S"&amp;(ROW()+12*(($AN1999-1)*3+$AO1999)-ROW())/12+5),AQ1999)</f>
        <v>0</v>
      </c>
      <c r="AS1999" s="64">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62">
        <f ca="1">COUNTIF(INDIRECT("U"&amp;(ROW()+12*(($AN1999-1)*3+$AO1999)-ROW())/12+5):INDIRECT("AF"&amp;(ROW()+12*(($AN1999-1)*3+$AO1999)-ROW())/12+5),AS1999)</f>
        <v>0</v>
      </c>
      <c r="AU1999" s="62">
        <f ca="1">IF(AND(AQ1999+AS1999&gt;0,AR1999+AT1999&gt;0),COUNTIF(AU$6:AU1998,"&gt;0")+1,0)</f>
        <v>0</v>
      </c>
    </row>
    <row r="2000" spans="40:47">
      <c r="AN2000" s="62">
        <v>56</v>
      </c>
      <c r="AO2000" s="62">
        <v>2</v>
      </c>
      <c r="AP2000" s="62">
        <v>3</v>
      </c>
      <c r="AQ2000" s="64">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62">
        <f ca="1">COUNTIF(INDIRECT("H"&amp;(ROW()+12*(($AN2000-1)*3+$AO2000)-ROW())/12+5):INDIRECT("S"&amp;(ROW()+12*(($AN2000-1)*3+$AO2000)-ROW())/12+5),AQ2000)</f>
        <v>0</v>
      </c>
      <c r="AS2000" s="64">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62">
        <f ca="1">COUNTIF(INDIRECT("U"&amp;(ROW()+12*(($AN2000-1)*3+$AO2000)-ROW())/12+5):INDIRECT("AF"&amp;(ROW()+12*(($AN2000-1)*3+$AO2000)-ROW())/12+5),AS2000)</f>
        <v>0</v>
      </c>
      <c r="AU2000" s="62">
        <f ca="1">IF(AND(AQ2000+AS2000&gt;0,AR2000+AT2000&gt;0),COUNTIF(AU$6:AU1999,"&gt;0")+1,0)</f>
        <v>0</v>
      </c>
    </row>
    <row r="2001" spans="40:47">
      <c r="AN2001" s="62">
        <v>56</v>
      </c>
      <c r="AO2001" s="62">
        <v>2</v>
      </c>
      <c r="AP2001" s="62">
        <v>4</v>
      </c>
      <c r="AQ2001" s="64">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62">
        <f ca="1">COUNTIF(INDIRECT("H"&amp;(ROW()+12*(($AN2001-1)*3+$AO2001)-ROW())/12+5):INDIRECT("S"&amp;(ROW()+12*(($AN2001-1)*3+$AO2001)-ROW())/12+5),AQ2001)</f>
        <v>0</v>
      </c>
      <c r="AS2001" s="64">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62">
        <f ca="1">COUNTIF(INDIRECT("U"&amp;(ROW()+12*(($AN2001-1)*3+$AO2001)-ROW())/12+5):INDIRECT("AF"&amp;(ROW()+12*(($AN2001-1)*3+$AO2001)-ROW())/12+5),AS2001)</f>
        <v>0</v>
      </c>
      <c r="AU2001" s="62">
        <f ca="1">IF(AND(AQ2001+AS2001&gt;0,AR2001+AT2001&gt;0),COUNTIF(AU$6:AU2000,"&gt;0")+1,0)</f>
        <v>0</v>
      </c>
    </row>
    <row r="2002" spans="40:47">
      <c r="AN2002" s="62">
        <v>56</v>
      </c>
      <c r="AO2002" s="62">
        <v>2</v>
      </c>
      <c r="AP2002" s="62">
        <v>5</v>
      </c>
      <c r="AQ2002" s="64">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62">
        <f ca="1">COUNTIF(INDIRECT("H"&amp;(ROW()+12*(($AN2002-1)*3+$AO2002)-ROW())/12+5):INDIRECT("S"&amp;(ROW()+12*(($AN2002-1)*3+$AO2002)-ROW())/12+5),AQ2002)</f>
        <v>0</v>
      </c>
      <c r="AS2002" s="64">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62">
        <f ca="1">COUNTIF(INDIRECT("U"&amp;(ROW()+12*(($AN2002-1)*3+$AO2002)-ROW())/12+5):INDIRECT("AF"&amp;(ROW()+12*(($AN2002-1)*3+$AO2002)-ROW())/12+5),AS2002)</f>
        <v>0</v>
      </c>
      <c r="AU2002" s="62">
        <f ca="1">IF(AND(AQ2002+AS2002&gt;0,AR2002+AT2002&gt;0),COUNTIF(AU$6:AU2001,"&gt;0")+1,0)</f>
        <v>0</v>
      </c>
    </row>
    <row r="2003" spans="40:47">
      <c r="AN2003" s="62">
        <v>56</v>
      </c>
      <c r="AO2003" s="62">
        <v>2</v>
      </c>
      <c r="AP2003" s="62">
        <v>6</v>
      </c>
      <c r="AQ2003" s="64">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62">
        <f ca="1">COUNTIF(INDIRECT("H"&amp;(ROW()+12*(($AN2003-1)*3+$AO2003)-ROW())/12+5):INDIRECT("S"&amp;(ROW()+12*(($AN2003-1)*3+$AO2003)-ROW())/12+5),AQ2003)</f>
        <v>0</v>
      </c>
      <c r="AS2003" s="64">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62">
        <f ca="1">COUNTIF(INDIRECT("U"&amp;(ROW()+12*(($AN2003-1)*3+$AO2003)-ROW())/12+5):INDIRECT("AF"&amp;(ROW()+12*(($AN2003-1)*3+$AO2003)-ROW())/12+5),AS2003)</f>
        <v>0</v>
      </c>
      <c r="AU2003" s="62">
        <f ca="1">IF(AND(AQ2003+AS2003&gt;0,AR2003+AT2003&gt;0),COUNTIF(AU$6:AU2002,"&gt;0")+1,0)</f>
        <v>0</v>
      </c>
    </row>
    <row r="2004" spans="40:47">
      <c r="AN2004" s="62">
        <v>56</v>
      </c>
      <c r="AO2004" s="62">
        <v>2</v>
      </c>
      <c r="AP2004" s="62">
        <v>7</v>
      </c>
      <c r="AQ2004" s="64">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62">
        <f ca="1">COUNTIF(INDIRECT("H"&amp;(ROW()+12*(($AN2004-1)*3+$AO2004)-ROW())/12+5):INDIRECT("S"&amp;(ROW()+12*(($AN2004-1)*3+$AO2004)-ROW())/12+5),AQ2004)</f>
        <v>0</v>
      </c>
      <c r="AS2004" s="64">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62">
        <f ca="1">COUNTIF(INDIRECT("U"&amp;(ROW()+12*(($AN2004-1)*3+$AO2004)-ROW())/12+5):INDIRECT("AF"&amp;(ROW()+12*(($AN2004-1)*3+$AO2004)-ROW())/12+5),AS2004)</f>
        <v>0</v>
      </c>
      <c r="AU2004" s="62">
        <f ca="1">IF(AND(AQ2004+AS2004&gt;0,AR2004+AT2004&gt;0),COUNTIF(AU$6:AU2003,"&gt;0")+1,0)</f>
        <v>0</v>
      </c>
    </row>
    <row r="2005" spans="40:47">
      <c r="AN2005" s="62">
        <v>56</v>
      </c>
      <c r="AO2005" s="62">
        <v>2</v>
      </c>
      <c r="AP2005" s="62">
        <v>8</v>
      </c>
      <c r="AQ2005" s="64">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62">
        <f ca="1">COUNTIF(INDIRECT("H"&amp;(ROW()+12*(($AN2005-1)*3+$AO2005)-ROW())/12+5):INDIRECT("S"&amp;(ROW()+12*(($AN2005-1)*3+$AO2005)-ROW())/12+5),AQ2005)</f>
        <v>0</v>
      </c>
      <c r="AS2005" s="64">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62">
        <f ca="1">COUNTIF(INDIRECT("U"&amp;(ROW()+12*(($AN2005-1)*3+$AO2005)-ROW())/12+5):INDIRECT("AF"&amp;(ROW()+12*(($AN2005-1)*3+$AO2005)-ROW())/12+5),AS2005)</f>
        <v>0</v>
      </c>
      <c r="AU2005" s="62">
        <f ca="1">IF(AND(AQ2005+AS2005&gt;0,AR2005+AT2005&gt;0),COUNTIF(AU$6:AU2004,"&gt;0")+1,0)</f>
        <v>0</v>
      </c>
    </row>
    <row r="2006" spans="40:47">
      <c r="AN2006" s="62">
        <v>56</v>
      </c>
      <c r="AO2006" s="62">
        <v>2</v>
      </c>
      <c r="AP2006" s="62">
        <v>9</v>
      </c>
      <c r="AQ2006" s="64">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62">
        <f ca="1">COUNTIF(INDIRECT("H"&amp;(ROW()+12*(($AN2006-1)*3+$AO2006)-ROW())/12+5):INDIRECT("S"&amp;(ROW()+12*(($AN2006-1)*3+$AO2006)-ROW())/12+5),AQ2006)</f>
        <v>0</v>
      </c>
      <c r="AS2006" s="64">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62">
        <f ca="1">COUNTIF(INDIRECT("U"&amp;(ROW()+12*(($AN2006-1)*3+$AO2006)-ROW())/12+5):INDIRECT("AF"&amp;(ROW()+12*(($AN2006-1)*3+$AO2006)-ROW())/12+5),AS2006)</f>
        <v>0</v>
      </c>
      <c r="AU2006" s="62">
        <f ca="1">IF(AND(AQ2006+AS2006&gt;0,AR2006+AT2006&gt;0),COUNTIF(AU$6:AU2005,"&gt;0")+1,0)</f>
        <v>0</v>
      </c>
    </row>
    <row r="2007" spans="40:47">
      <c r="AN2007" s="62">
        <v>56</v>
      </c>
      <c r="AO2007" s="62">
        <v>2</v>
      </c>
      <c r="AP2007" s="62">
        <v>10</v>
      </c>
      <c r="AQ2007" s="64">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62">
        <f ca="1">COUNTIF(INDIRECT("H"&amp;(ROW()+12*(($AN2007-1)*3+$AO2007)-ROW())/12+5):INDIRECT("S"&amp;(ROW()+12*(($AN2007-1)*3+$AO2007)-ROW())/12+5),AQ2007)</f>
        <v>0</v>
      </c>
      <c r="AS2007" s="64">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62">
        <f ca="1">COUNTIF(INDIRECT("U"&amp;(ROW()+12*(($AN2007-1)*3+$AO2007)-ROW())/12+5):INDIRECT("AF"&amp;(ROW()+12*(($AN2007-1)*3+$AO2007)-ROW())/12+5),AS2007)</f>
        <v>0</v>
      </c>
      <c r="AU2007" s="62">
        <f ca="1">IF(AND(AQ2007+AS2007&gt;0,AR2007+AT2007&gt;0),COUNTIF(AU$6:AU2006,"&gt;0")+1,0)</f>
        <v>0</v>
      </c>
    </row>
    <row r="2008" spans="40:47">
      <c r="AN2008" s="62">
        <v>56</v>
      </c>
      <c r="AO2008" s="62">
        <v>2</v>
      </c>
      <c r="AP2008" s="62">
        <v>11</v>
      </c>
      <c r="AQ2008" s="64">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62">
        <f ca="1">COUNTIF(INDIRECT("H"&amp;(ROW()+12*(($AN2008-1)*3+$AO2008)-ROW())/12+5):INDIRECT("S"&amp;(ROW()+12*(($AN2008-1)*3+$AO2008)-ROW())/12+5),AQ2008)</f>
        <v>0</v>
      </c>
      <c r="AS2008" s="64">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62">
        <f ca="1">COUNTIF(INDIRECT("U"&amp;(ROW()+12*(($AN2008-1)*3+$AO2008)-ROW())/12+5):INDIRECT("AF"&amp;(ROW()+12*(($AN2008-1)*3+$AO2008)-ROW())/12+5),AS2008)</f>
        <v>0</v>
      </c>
      <c r="AU2008" s="62">
        <f ca="1">IF(AND(AQ2008+AS2008&gt;0,AR2008+AT2008&gt;0),COUNTIF(AU$6:AU2007,"&gt;0")+1,0)</f>
        <v>0</v>
      </c>
    </row>
    <row r="2009" spans="40:47">
      <c r="AN2009" s="62">
        <v>56</v>
      </c>
      <c r="AO2009" s="62">
        <v>2</v>
      </c>
      <c r="AP2009" s="62">
        <v>12</v>
      </c>
      <c r="AQ2009" s="64">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62">
        <f ca="1">COUNTIF(INDIRECT("H"&amp;(ROW()+12*(($AN2009-1)*3+$AO2009)-ROW())/12+5):INDIRECT("S"&amp;(ROW()+12*(($AN2009-1)*3+$AO2009)-ROW())/12+5),AQ2009)</f>
        <v>0</v>
      </c>
      <c r="AS2009" s="64">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62">
        <f ca="1">COUNTIF(INDIRECT("U"&amp;(ROW()+12*(($AN2009-1)*3+$AO2009)-ROW())/12+5):INDIRECT("AF"&amp;(ROW()+12*(($AN2009-1)*3+$AO2009)-ROW())/12+5),AS2009)</f>
        <v>0</v>
      </c>
      <c r="AU2009" s="62">
        <f ca="1">IF(AND(AQ2009+AS2009&gt;0,AR2009+AT2009&gt;0),COUNTIF(AU$6:AU2008,"&gt;0")+1,0)</f>
        <v>0</v>
      </c>
    </row>
    <row r="2010" spans="40:47">
      <c r="AN2010" s="62">
        <v>56</v>
      </c>
      <c r="AO2010" s="62">
        <v>3</v>
      </c>
      <c r="AP2010" s="62">
        <v>1</v>
      </c>
      <c r="AQ2010" s="64">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62">
        <f ca="1">COUNTIF(INDIRECT("H"&amp;(ROW()+12*(($AN2010-1)*3+$AO2010)-ROW())/12+5):INDIRECT("S"&amp;(ROW()+12*(($AN2010-1)*3+$AO2010)-ROW())/12+5),AQ2010)</f>
        <v>0</v>
      </c>
      <c r="AS2010" s="64">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62">
        <f ca="1">COUNTIF(INDIRECT("U"&amp;(ROW()+12*(($AN2010-1)*3+$AO2010)-ROW())/12+5):INDIRECT("AF"&amp;(ROW()+12*(($AN2010-1)*3+$AO2010)-ROW())/12+5),AS2010)</f>
        <v>0</v>
      </c>
      <c r="AU2010" s="62">
        <f ca="1">IF(AND(AQ2010+AS2010&gt;0,AR2010+AT2010&gt;0),COUNTIF(AU$6:AU2009,"&gt;0")+1,0)</f>
        <v>0</v>
      </c>
    </row>
    <row r="2011" spans="40:47">
      <c r="AN2011" s="62">
        <v>56</v>
      </c>
      <c r="AO2011" s="62">
        <v>3</v>
      </c>
      <c r="AP2011" s="62">
        <v>2</v>
      </c>
      <c r="AQ2011" s="64">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62">
        <f ca="1">COUNTIF(INDIRECT("H"&amp;(ROW()+12*(($AN2011-1)*3+$AO2011)-ROW())/12+5):INDIRECT("S"&amp;(ROW()+12*(($AN2011-1)*3+$AO2011)-ROW())/12+5),AQ2011)</f>
        <v>0</v>
      </c>
      <c r="AS2011" s="64">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62">
        <f ca="1">COUNTIF(INDIRECT("U"&amp;(ROW()+12*(($AN2011-1)*3+$AO2011)-ROW())/12+5):INDIRECT("AF"&amp;(ROW()+12*(($AN2011-1)*3+$AO2011)-ROW())/12+5),AS2011)</f>
        <v>0</v>
      </c>
      <c r="AU2011" s="62">
        <f ca="1">IF(AND(AQ2011+AS2011&gt;0,AR2011+AT2011&gt;0),COUNTIF(AU$6:AU2010,"&gt;0")+1,0)</f>
        <v>0</v>
      </c>
    </row>
    <row r="2012" spans="40:47">
      <c r="AN2012" s="62">
        <v>56</v>
      </c>
      <c r="AO2012" s="62">
        <v>3</v>
      </c>
      <c r="AP2012" s="62">
        <v>3</v>
      </c>
      <c r="AQ2012" s="64">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62">
        <f ca="1">COUNTIF(INDIRECT("H"&amp;(ROW()+12*(($AN2012-1)*3+$AO2012)-ROW())/12+5):INDIRECT("S"&amp;(ROW()+12*(($AN2012-1)*3+$AO2012)-ROW())/12+5),AQ2012)</f>
        <v>0</v>
      </c>
      <c r="AS2012" s="64">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62">
        <f ca="1">COUNTIF(INDIRECT("U"&amp;(ROW()+12*(($AN2012-1)*3+$AO2012)-ROW())/12+5):INDIRECT("AF"&amp;(ROW()+12*(($AN2012-1)*3+$AO2012)-ROW())/12+5),AS2012)</f>
        <v>0</v>
      </c>
      <c r="AU2012" s="62">
        <f ca="1">IF(AND(AQ2012+AS2012&gt;0,AR2012+AT2012&gt;0),COUNTIF(AU$6:AU2011,"&gt;0")+1,0)</f>
        <v>0</v>
      </c>
    </row>
    <row r="2013" spans="40:47">
      <c r="AN2013" s="62">
        <v>56</v>
      </c>
      <c r="AO2013" s="62">
        <v>3</v>
      </c>
      <c r="AP2013" s="62">
        <v>4</v>
      </c>
      <c r="AQ2013" s="64">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62">
        <f ca="1">COUNTIF(INDIRECT("H"&amp;(ROW()+12*(($AN2013-1)*3+$AO2013)-ROW())/12+5):INDIRECT("S"&amp;(ROW()+12*(($AN2013-1)*3+$AO2013)-ROW())/12+5),AQ2013)</f>
        <v>0</v>
      </c>
      <c r="AS2013" s="64">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62">
        <f ca="1">COUNTIF(INDIRECT("U"&amp;(ROW()+12*(($AN2013-1)*3+$AO2013)-ROW())/12+5):INDIRECT("AF"&amp;(ROW()+12*(($AN2013-1)*3+$AO2013)-ROW())/12+5),AS2013)</f>
        <v>0</v>
      </c>
      <c r="AU2013" s="62">
        <f ca="1">IF(AND(AQ2013+AS2013&gt;0,AR2013+AT2013&gt;0),COUNTIF(AU$6:AU2012,"&gt;0")+1,0)</f>
        <v>0</v>
      </c>
    </row>
    <row r="2014" spans="40:47">
      <c r="AN2014" s="62">
        <v>56</v>
      </c>
      <c r="AO2014" s="62">
        <v>3</v>
      </c>
      <c r="AP2014" s="62">
        <v>5</v>
      </c>
      <c r="AQ2014" s="64">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62">
        <f ca="1">COUNTIF(INDIRECT("H"&amp;(ROW()+12*(($AN2014-1)*3+$AO2014)-ROW())/12+5):INDIRECT("S"&amp;(ROW()+12*(($AN2014-1)*3+$AO2014)-ROW())/12+5),AQ2014)</f>
        <v>0</v>
      </c>
      <c r="AS2014" s="64">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62">
        <f ca="1">COUNTIF(INDIRECT("U"&amp;(ROW()+12*(($AN2014-1)*3+$AO2014)-ROW())/12+5):INDIRECT("AF"&amp;(ROW()+12*(($AN2014-1)*3+$AO2014)-ROW())/12+5),AS2014)</f>
        <v>0</v>
      </c>
      <c r="AU2014" s="62">
        <f ca="1">IF(AND(AQ2014+AS2014&gt;0,AR2014+AT2014&gt;0),COUNTIF(AU$6:AU2013,"&gt;0")+1,0)</f>
        <v>0</v>
      </c>
    </row>
    <row r="2015" spans="40:47">
      <c r="AN2015" s="62">
        <v>56</v>
      </c>
      <c r="AO2015" s="62">
        <v>3</v>
      </c>
      <c r="AP2015" s="62">
        <v>6</v>
      </c>
      <c r="AQ2015" s="64">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62">
        <f ca="1">COUNTIF(INDIRECT("H"&amp;(ROW()+12*(($AN2015-1)*3+$AO2015)-ROW())/12+5):INDIRECT("S"&amp;(ROW()+12*(($AN2015-1)*3+$AO2015)-ROW())/12+5),AQ2015)</f>
        <v>0</v>
      </c>
      <c r="AS2015" s="64">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62">
        <f ca="1">COUNTIF(INDIRECT("U"&amp;(ROW()+12*(($AN2015-1)*3+$AO2015)-ROW())/12+5):INDIRECT("AF"&amp;(ROW()+12*(($AN2015-1)*3+$AO2015)-ROW())/12+5),AS2015)</f>
        <v>0</v>
      </c>
      <c r="AU2015" s="62">
        <f ca="1">IF(AND(AQ2015+AS2015&gt;0,AR2015+AT2015&gt;0),COUNTIF(AU$6:AU2014,"&gt;0")+1,0)</f>
        <v>0</v>
      </c>
    </row>
    <row r="2016" spans="40:47">
      <c r="AN2016" s="62">
        <v>56</v>
      </c>
      <c r="AO2016" s="62">
        <v>3</v>
      </c>
      <c r="AP2016" s="62">
        <v>7</v>
      </c>
      <c r="AQ2016" s="64">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62">
        <f ca="1">COUNTIF(INDIRECT("H"&amp;(ROW()+12*(($AN2016-1)*3+$AO2016)-ROW())/12+5):INDIRECT("S"&amp;(ROW()+12*(($AN2016-1)*3+$AO2016)-ROW())/12+5),AQ2016)</f>
        <v>0</v>
      </c>
      <c r="AS2016" s="64">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62">
        <f ca="1">COUNTIF(INDIRECT("U"&amp;(ROW()+12*(($AN2016-1)*3+$AO2016)-ROW())/12+5):INDIRECT("AF"&amp;(ROW()+12*(($AN2016-1)*3+$AO2016)-ROW())/12+5),AS2016)</f>
        <v>0</v>
      </c>
      <c r="AU2016" s="62">
        <f ca="1">IF(AND(AQ2016+AS2016&gt;0,AR2016+AT2016&gt;0),COUNTIF(AU$6:AU2015,"&gt;0")+1,0)</f>
        <v>0</v>
      </c>
    </row>
    <row r="2017" spans="40:47">
      <c r="AN2017" s="62">
        <v>56</v>
      </c>
      <c r="AO2017" s="62">
        <v>3</v>
      </c>
      <c r="AP2017" s="62">
        <v>8</v>
      </c>
      <c r="AQ2017" s="64">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62">
        <f ca="1">COUNTIF(INDIRECT("H"&amp;(ROW()+12*(($AN2017-1)*3+$AO2017)-ROW())/12+5):INDIRECT("S"&amp;(ROW()+12*(($AN2017-1)*3+$AO2017)-ROW())/12+5),AQ2017)</f>
        <v>0</v>
      </c>
      <c r="AS2017" s="64">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62">
        <f ca="1">COUNTIF(INDIRECT("U"&amp;(ROW()+12*(($AN2017-1)*3+$AO2017)-ROW())/12+5):INDIRECT("AF"&amp;(ROW()+12*(($AN2017-1)*3+$AO2017)-ROW())/12+5),AS2017)</f>
        <v>0</v>
      </c>
      <c r="AU2017" s="62">
        <f ca="1">IF(AND(AQ2017+AS2017&gt;0,AR2017+AT2017&gt;0),COUNTIF(AU$6:AU2016,"&gt;0")+1,0)</f>
        <v>0</v>
      </c>
    </row>
    <row r="2018" spans="40:47">
      <c r="AN2018" s="62">
        <v>56</v>
      </c>
      <c r="AO2018" s="62">
        <v>3</v>
      </c>
      <c r="AP2018" s="62">
        <v>9</v>
      </c>
      <c r="AQ2018" s="64">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62">
        <f ca="1">COUNTIF(INDIRECT("H"&amp;(ROW()+12*(($AN2018-1)*3+$AO2018)-ROW())/12+5):INDIRECT("S"&amp;(ROW()+12*(($AN2018-1)*3+$AO2018)-ROW())/12+5),AQ2018)</f>
        <v>0</v>
      </c>
      <c r="AS2018" s="64">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62">
        <f ca="1">COUNTIF(INDIRECT("U"&amp;(ROW()+12*(($AN2018-1)*3+$AO2018)-ROW())/12+5):INDIRECT("AF"&amp;(ROW()+12*(($AN2018-1)*3+$AO2018)-ROW())/12+5),AS2018)</f>
        <v>0</v>
      </c>
      <c r="AU2018" s="62">
        <f ca="1">IF(AND(AQ2018+AS2018&gt;0,AR2018+AT2018&gt;0),COUNTIF(AU$6:AU2017,"&gt;0")+1,0)</f>
        <v>0</v>
      </c>
    </row>
    <row r="2019" spans="40:47">
      <c r="AN2019" s="62">
        <v>56</v>
      </c>
      <c r="AO2019" s="62">
        <v>3</v>
      </c>
      <c r="AP2019" s="62">
        <v>10</v>
      </c>
      <c r="AQ2019" s="64">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62">
        <f ca="1">COUNTIF(INDIRECT("H"&amp;(ROW()+12*(($AN2019-1)*3+$AO2019)-ROW())/12+5):INDIRECT("S"&amp;(ROW()+12*(($AN2019-1)*3+$AO2019)-ROW())/12+5),AQ2019)</f>
        <v>0</v>
      </c>
      <c r="AS2019" s="64">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62">
        <f ca="1">COUNTIF(INDIRECT("U"&amp;(ROW()+12*(($AN2019-1)*3+$AO2019)-ROW())/12+5):INDIRECT("AF"&amp;(ROW()+12*(($AN2019-1)*3+$AO2019)-ROW())/12+5),AS2019)</f>
        <v>0</v>
      </c>
      <c r="AU2019" s="62">
        <f ca="1">IF(AND(AQ2019+AS2019&gt;0,AR2019+AT2019&gt;0),COUNTIF(AU$6:AU2018,"&gt;0")+1,0)</f>
        <v>0</v>
      </c>
    </row>
    <row r="2020" spans="40:47">
      <c r="AN2020" s="62">
        <v>56</v>
      </c>
      <c r="AO2020" s="62">
        <v>3</v>
      </c>
      <c r="AP2020" s="62">
        <v>11</v>
      </c>
      <c r="AQ2020" s="64">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62">
        <f ca="1">COUNTIF(INDIRECT("H"&amp;(ROW()+12*(($AN2020-1)*3+$AO2020)-ROW())/12+5):INDIRECT("S"&amp;(ROW()+12*(($AN2020-1)*3+$AO2020)-ROW())/12+5),AQ2020)</f>
        <v>0</v>
      </c>
      <c r="AS2020" s="64">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62">
        <f ca="1">COUNTIF(INDIRECT("U"&amp;(ROW()+12*(($AN2020-1)*3+$AO2020)-ROW())/12+5):INDIRECT("AF"&amp;(ROW()+12*(($AN2020-1)*3+$AO2020)-ROW())/12+5),AS2020)</f>
        <v>0</v>
      </c>
      <c r="AU2020" s="62">
        <f ca="1">IF(AND(AQ2020+AS2020&gt;0,AR2020+AT2020&gt;0),COUNTIF(AU$6:AU2019,"&gt;0")+1,0)</f>
        <v>0</v>
      </c>
    </row>
    <row r="2021" spans="40:47">
      <c r="AN2021" s="62">
        <v>56</v>
      </c>
      <c r="AO2021" s="62">
        <v>3</v>
      </c>
      <c r="AP2021" s="62">
        <v>12</v>
      </c>
      <c r="AQ2021" s="64">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62">
        <f ca="1">COUNTIF(INDIRECT("H"&amp;(ROW()+12*(($AN2021-1)*3+$AO2021)-ROW())/12+5):INDIRECT("S"&amp;(ROW()+12*(($AN2021-1)*3+$AO2021)-ROW())/12+5),AQ2021)</f>
        <v>0</v>
      </c>
      <c r="AS2021" s="64">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62">
        <f ca="1">COUNTIF(INDIRECT("U"&amp;(ROW()+12*(($AN2021-1)*3+$AO2021)-ROW())/12+5):INDIRECT("AF"&amp;(ROW()+12*(($AN2021-1)*3+$AO2021)-ROW())/12+5),AS2021)</f>
        <v>0</v>
      </c>
      <c r="AU2021" s="62">
        <f ca="1">IF(AND(AQ2021+AS2021&gt;0,AR2021+AT2021&gt;0),COUNTIF(AU$6:AU2020,"&gt;0")+1,0)</f>
        <v>0</v>
      </c>
    </row>
    <row r="2022" spans="40:47">
      <c r="AN2022" s="62">
        <v>57</v>
      </c>
      <c r="AO2022" s="62">
        <v>1</v>
      </c>
      <c r="AP2022" s="62">
        <v>1</v>
      </c>
      <c r="AQ2022" s="64">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62">
        <f ca="1">COUNTIF(INDIRECT("H"&amp;(ROW()+12*(($AN2022-1)*3+$AO2022)-ROW())/12+5):INDIRECT("S"&amp;(ROW()+12*(($AN2022-1)*3+$AO2022)-ROW())/12+5),AQ2022)</f>
        <v>0</v>
      </c>
      <c r="AS2022" s="64">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62">
        <f ca="1">COUNTIF(INDIRECT("U"&amp;(ROW()+12*(($AN2022-1)*3+$AO2022)-ROW())/12+5):INDIRECT("AF"&amp;(ROW()+12*(($AN2022-1)*3+$AO2022)-ROW())/12+5),AS2022)</f>
        <v>0</v>
      </c>
      <c r="AU2022" s="62">
        <f ca="1">IF(AND(AQ2022+AS2022&gt;0,AR2022+AT2022&gt;0),COUNTIF(AU$6:AU2021,"&gt;0")+1,0)</f>
        <v>0</v>
      </c>
    </row>
    <row r="2023" spans="40:47">
      <c r="AN2023" s="62">
        <v>57</v>
      </c>
      <c r="AO2023" s="62">
        <v>1</v>
      </c>
      <c r="AP2023" s="62">
        <v>2</v>
      </c>
      <c r="AQ2023" s="64">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62">
        <f ca="1">COUNTIF(INDIRECT("H"&amp;(ROW()+12*(($AN2023-1)*3+$AO2023)-ROW())/12+5):INDIRECT("S"&amp;(ROW()+12*(($AN2023-1)*3+$AO2023)-ROW())/12+5),AQ2023)</f>
        <v>0</v>
      </c>
      <c r="AS2023" s="64">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62">
        <f ca="1">COUNTIF(INDIRECT("U"&amp;(ROW()+12*(($AN2023-1)*3+$AO2023)-ROW())/12+5):INDIRECT("AF"&amp;(ROW()+12*(($AN2023-1)*3+$AO2023)-ROW())/12+5),AS2023)</f>
        <v>0</v>
      </c>
      <c r="AU2023" s="62">
        <f ca="1">IF(AND(AQ2023+AS2023&gt;0,AR2023+AT2023&gt;0),COUNTIF(AU$6:AU2022,"&gt;0")+1,0)</f>
        <v>0</v>
      </c>
    </row>
    <row r="2024" spans="40:47">
      <c r="AN2024" s="62">
        <v>57</v>
      </c>
      <c r="AO2024" s="62">
        <v>1</v>
      </c>
      <c r="AP2024" s="62">
        <v>3</v>
      </c>
      <c r="AQ2024" s="64">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62">
        <f ca="1">COUNTIF(INDIRECT("H"&amp;(ROW()+12*(($AN2024-1)*3+$AO2024)-ROW())/12+5):INDIRECT("S"&amp;(ROW()+12*(($AN2024-1)*3+$AO2024)-ROW())/12+5),AQ2024)</f>
        <v>0</v>
      </c>
      <c r="AS2024" s="64">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62">
        <f ca="1">COUNTIF(INDIRECT("U"&amp;(ROW()+12*(($AN2024-1)*3+$AO2024)-ROW())/12+5):INDIRECT("AF"&amp;(ROW()+12*(($AN2024-1)*3+$AO2024)-ROW())/12+5),AS2024)</f>
        <v>0</v>
      </c>
      <c r="AU2024" s="62">
        <f ca="1">IF(AND(AQ2024+AS2024&gt;0,AR2024+AT2024&gt;0),COUNTIF(AU$6:AU2023,"&gt;0")+1,0)</f>
        <v>0</v>
      </c>
    </row>
    <row r="2025" spans="40:47">
      <c r="AN2025" s="62">
        <v>57</v>
      </c>
      <c r="AO2025" s="62">
        <v>1</v>
      </c>
      <c r="AP2025" s="62">
        <v>4</v>
      </c>
      <c r="AQ2025" s="64">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62">
        <f ca="1">COUNTIF(INDIRECT("H"&amp;(ROW()+12*(($AN2025-1)*3+$AO2025)-ROW())/12+5):INDIRECT("S"&amp;(ROW()+12*(($AN2025-1)*3+$AO2025)-ROW())/12+5),AQ2025)</f>
        <v>0</v>
      </c>
      <c r="AS2025" s="64">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62">
        <f ca="1">COUNTIF(INDIRECT("U"&amp;(ROW()+12*(($AN2025-1)*3+$AO2025)-ROW())/12+5):INDIRECT("AF"&amp;(ROW()+12*(($AN2025-1)*3+$AO2025)-ROW())/12+5),AS2025)</f>
        <v>0</v>
      </c>
      <c r="AU2025" s="62">
        <f ca="1">IF(AND(AQ2025+AS2025&gt;0,AR2025+AT2025&gt;0),COUNTIF(AU$6:AU2024,"&gt;0")+1,0)</f>
        <v>0</v>
      </c>
    </row>
    <row r="2026" spans="40:47">
      <c r="AN2026" s="62">
        <v>57</v>
      </c>
      <c r="AO2026" s="62">
        <v>1</v>
      </c>
      <c r="AP2026" s="62">
        <v>5</v>
      </c>
      <c r="AQ2026" s="64">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62">
        <f ca="1">COUNTIF(INDIRECT("H"&amp;(ROW()+12*(($AN2026-1)*3+$AO2026)-ROW())/12+5):INDIRECT("S"&amp;(ROW()+12*(($AN2026-1)*3+$AO2026)-ROW())/12+5),AQ2026)</f>
        <v>0</v>
      </c>
      <c r="AS2026" s="64">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62">
        <f ca="1">COUNTIF(INDIRECT("U"&amp;(ROW()+12*(($AN2026-1)*3+$AO2026)-ROW())/12+5):INDIRECT("AF"&amp;(ROW()+12*(($AN2026-1)*3+$AO2026)-ROW())/12+5),AS2026)</f>
        <v>0</v>
      </c>
      <c r="AU2026" s="62">
        <f ca="1">IF(AND(AQ2026+AS2026&gt;0,AR2026+AT2026&gt;0),COUNTIF(AU$6:AU2025,"&gt;0")+1,0)</f>
        <v>0</v>
      </c>
    </row>
    <row r="2027" spans="40:47">
      <c r="AN2027" s="62">
        <v>57</v>
      </c>
      <c r="AO2027" s="62">
        <v>1</v>
      </c>
      <c r="AP2027" s="62">
        <v>6</v>
      </c>
      <c r="AQ2027" s="64">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62">
        <f ca="1">COUNTIF(INDIRECT("H"&amp;(ROW()+12*(($AN2027-1)*3+$AO2027)-ROW())/12+5):INDIRECT("S"&amp;(ROW()+12*(($AN2027-1)*3+$AO2027)-ROW())/12+5),AQ2027)</f>
        <v>0</v>
      </c>
      <c r="AS2027" s="64">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62">
        <f ca="1">COUNTIF(INDIRECT("U"&amp;(ROW()+12*(($AN2027-1)*3+$AO2027)-ROW())/12+5):INDIRECT("AF"&amp;(ROW()+12*(($AN2027-1)*3+$AO2027)-ROW())/12+5),AS2027)</f>
        <v>0</v>
      </c>
      <c r="AU2027" s="62">
        <f ca="1">IF(AND(AQ2027+AS2027&gt;0,AR2027+AT2027&gt;0),COUNTIF(AU$6:AU2026,"&gt;0")+1,0)</f>
        <v>0</v>
      </c>
    </row>
    <row r="2028" spans="40:47">
      <c r="AN2028" s="62">
        <v>57</v>
      </c>
      <c r="AO2028" s="62">
        <v>1</v>
      </c>
      <c r="AP2028" s="62">
        <v>7</v>
      </c>
      <c r="AQ2028" s="64">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62">
        <f ca="1">COUNTIF(INDIRECT("H"&amp;(ROW()+12*(($AN2028-1)*3+$AO2028)-ROW())/12+5):INDIRECT("S"&amp;(ROW()+12*(($AN2028-1)*3+$AO2028)-ROW())/12+5),AQ2028)</f>
        <v>0</v>
      </c>
      <c r="AS2028" s="64">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62">
        <f ca="1">COUNTIF(INDIRECT("U"&amp;(ROW()+12*(($AN2028-1)*3+$AO2028)-ROW())/12+5):INDIRECT("AF"&amp;(ROW()+12*(($AN2028-1)*3+$AO2028)-ROW())/12+5),AS2028)</f>
        <v>0</v>
      </c>
      <c r="AU2028" s="62">
        <f ca="1">IF(AND(AQ2028+AS2028&gt;0,AR2028+AT2028&gt;0),COUNTIF(AU$6:AU2027,"&gt;0")+1,0)</f>
        <v>0</v>
      </c>
    </row>
    <row r="2029" spans="40:47">
      <c r="AN2029" s="62">
        <v>57</v>
      </c>
      <c r="AO2029" s="62">
        <v>1</v>
      </c>
      <c r="AP2029" s="62">
        <v>8</v>
      </c>
      <c r="AQ2029" s="64">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62">
        <f ca="1">COUNTIF(INDIRECT("H"&amp;(ROW()+12*(($AN2029-1)*3+$AO2029)-ROW())/12+5):INDIRECT("S"&amp;(ROW()+12*(($AN2029-1)*3+$AO2029)-ROW())/12+5),AQ2029)</f>
        <v>0</v>
      </c>
      <c r="AS2029" s="64">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62">
        <f ca="1">COUNTIF(INDIRECT("U"&amp;(ROW()+12*(($AN2029-1)*3+$AO2029)-ROW())/12+5):INDIRECT("AF"&amp;(ROW()+12*(($AN2029-1)*3+$AO2029)-ROW())/12+5),AS2029)</f>
        <v>0</v>
      </c>
      <c r="AU2029" s="62">
        <f ca="1">IF(AND(AQ2029+AS2029&gt;0,AR2029+AT2029&gt;0),COUNTIF(AU$6:AU2028,"&gt;0")+1,0)</f>
        <v>0</v>
      </c>
    </row>
    <row r="2030" spans="40:47">
      <c r="AN2030" s="62">
        <v>57</v>
      </c>
      <c r="AO2030" s="62">
        <v>1</v>
      </c>
      <c r="AP2030" s="62">
        <v>9</v>
      </c>
      <c r="AQ2030" s="64">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62">
        <f ca="1">COUNTIF(INDIRECT("H"&amp;(ROW()+12*(($AN2030-1)*3+$AO2030)-ROW())/12+5):INDIRECT("S"&amp;(ROW()+12*(($AN2030-1)*3+$AO2030)-ROW())/12+5),AQ2030)</f>
        <v>0</v>
      </c>
      <c r="AS2030" s="64">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62">
        <f ca="1">COUNTIF(INDIRECT("U"&amp;(ROW()+12*(($AN2030-1)*3+$AO2030)-ROW())/12+5):INDIRECT("AF"&amp;(ROW()+12*(($AN2030-1)*3+$AO2030)-ROW())/12+5),AS2030)</f>
        <v>0</v>
      </c>
      <c r="AU2030" s="62">
        <f ca="1">IF(AND(AQ2030+AS2030&gt;0,AR2030+AT2030&gt;0),COUNTIF(AU$6:AU2029,"&gt;0")+1,0)</f>
        <v>0</v>
      </c>
    </row>
    <row r="2031" spans="40:47">
      <c r="AN2031" s="62">
        <v>57</v>
      </c>
      <c r="AO2031" s="62">
        <v>1</v>
      </c>
      <c r="AP2031" s="62">
        <v>10</v>
      </c>
      <c r="AQ2031" s="64">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62">
        <f ca="1">COUNTIF(INDIRECT("H"&amp;(ROW()+12*(($AN2031-1)*3+$AO2031)-ROW())/12+5):INDIRECT("S"&amp;(ROW()+12*(($AN2031-1)*3+$AO2031)-ROW())/12+5),AQ2031)</f>
        <v>0</v>
      </c>
      <c r="AS2031" s="64">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62">
        <f ca="1">COUNTIF(INDIRECT("U"&amp;(ROW()+12*(($AN2031-1)*3+$AO2031)-ROW())/12+5):INDIRECT("AF"&amp;(ROW()+12*(($AN2031-1)*3+$AO2031)-ROW())/12+5),AS2031)</f>
        <v>0</v>
      </c>
      <c r="AU2031" s="62">
        <f ca="1">IF(AND(AQ2031+AS2031&gt;0,AR2031+AT2031&gt;0),COUNTIF(AU$6:AU2030,"&gt;0")+1,0)</f>
        <v>0</v>
      </c>
    </row>
    <row r="2032" spans="40:47">
      <c r="AN2032" s="62">
        <v>57</v>
      </c>
      <c r="AO2032" s="62">
        <v>1</v>
      </c>
      <c r="AP2032" s="62">
        <v>11</v>
      </c>
      <c r="AQ2032" s="64">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62">
        <f ca="1">COUNTIF(INDIRECT("H"&amp;(ROW()+12*(($AN2032-1)*3+$AO2032)-ROW())/12+5):INDIRECT("S"&amp;(ROW()+12*(($AN2032-1)*3+$AO2032)-ROW())/12+5),AQ2032)</f>
        <v>0</v>
      </c>
      <c r="AS2032" s="64">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62">
        <f ca="1">COUNTIF(INDIRECT("U"&amp;(ROW()+12*(($AN2032-1)*3+$AO2032)-ROW())/12+5):INDIRECT("AF"&amp;(ROW()+12*(($AN2032-1)*3+$AO2032)-ROW())/12+5),AS2032)</f>
        <v>0</v>
      </c>
      <c r="AU2032" s="62">
        <f ca="1">IF(AND(AQ2032+AS2032&gt;0,AR2032+AT2032&gt;0),COUNTIF(AU$6:AU2031,"&gt;0")+1,0)</f>
        <v>0</v>
      </c>
    </row>
    <row r="2033" spans="40:47">
      <c r="AN2033" s="62">
        <v>57</v>
      </c>
      <c r="AO2033" s="62">
        <v>1</v>
      </c>
      <c r="AP2033" s="62">
        <v>12</v>
      </c>
      <c r="AQ2033" s="64">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62">
        <f ca="1">COUNTIF(INDIRECT("H"&amp;(ROW()+12*(($AN2033-1)*3+$AO2033)-ROW())/12+5):INDIRECT("S"&amp;(ROW()+12*(($AN2033-1)*3+$AO2033)-ROW())/12+5),AQ2033)</f>
        <v>0</v>
      </c>
      <c r="AS2033" s="64">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62">
        <f ca="1">COUNTIF(INDIRECT("U"&amp;(ROW()+12*(($AN2033-1)*3+$AO2033)-ROW())/12+5):INDIRECT("AF"&amp;(ROW()+12*(($AN2033-1)*3+$AO2033)-ROW())/12+5),AS2033)</f>
        <v>0</v>
      </c>
      <c r="AU2033" s="62">
        <f ca="1">IF(AND(AQ2033+AS2033&gt;0,AR2033+AT2033&gt;0),COUNTIF(AU$6:AU2032,"&gt;0")+1,0)</f>
        <v>0</v>
      </c>
    </row>
    <row r="2034" spans="40:47">
      <c r="AN2034" s="62">
        <v>57</v>
      </c>
      <c r="AO2034" s="62">
        <v>2</v>
      </c>
      <c r="AP2034" s="62">
        <v>1</v>
      </c>
      <c r="AQ2034" s="64">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62">
        <f ca="1">COUNTIF(INDIRECT("H"&amp;(ROW()+12*(($AN2034-1)*3+$AO2034)-ROW())/12+5):INDIRECT("S"&amp;(ROW()+12*(($AN2034-1)*3+$AO2034)-ROW())/12+5),AQ2034)</f>
        <v>0</v>
      </c>
      <c r="AS2034" s="64">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62">
        <f ca="1">COUNTIF(INDIRECT("U"&amp;(ROW()+12*(($AN2034-1)*3+$AO2034)-ROW())/12+5):INDIRECT("AF"&amp;(ROW()+12*(($AN2034-1)*3+$AO2034)-ROW())/12+5),AS2034)</f>
        <v>0</v>
      </c>
      <c r="AU2034" s="62">
        <f ca="1">IF(AND(AQ2034+AS2034&gt;0,AR2034+AT2034&gt;0),COUNTIF(AU$6:AU2033,"&gt;0")+1,0)</f>
        <v>0</v>
      </c>
    </row>
    <row r="2035" spans="40:47">
      <c r="AN2035" s="62">
        <v>57</v>
      </c>
      <c r="AO2035" s="62">
        <v>2</v>
      </c>
      <c r="AP2035" s="62">
        <v>2</v>
      </c>
      <c r="AQ2035" s="64">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62">
        <f ca="1">COUNTIF(INDIRECT("H"&amp;(ROW()+12*(($AN2035-1)*3+$AO2035)-ROW())/12+5):INDIRECT("S"&amp;(ROW()+12*(($AN2035-1)*3+$AO2035)-ROW())/12+5),AQ2035)</f>
        <v>0</v>
      </c>
      <c r="AS2035" s="64">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62">
        <f ca="1">COUNTIF(INDIRECT("U"&amp;(ROW()+12*(($AN2035-1)*3+$AO2035)-ROW())/12+5):INDIRECT("AF"&amp;(ROW()+12*(($AN2035-1)*3+$AO2035)-ROW())/12+5),AS2035)</f>
        <v>0</v>
      </c>
      <c r="AU2035" s="62">
        <f ca="1">IF(AND(AQ2035+AS2035&gt;0,AR2035+AT2035&gt;0),COUNTIF(AU$6:AU2034,"&gt;0")+1,0)</f>
        <v>0</v>
      </c>
    </row>
    <row r="2036" spans="40:47">
      <c r="AN2036" s="62">
        <v>57</v>
      </c>
      <c r="AO2036" s="62">
        <v>2</v>
      </c>
      <c r="AP2036" s="62">
        <v>3</v>
      </c>
      <c r="AQ2036" s="64">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62">
        <f ca="1">COUNTIF(INDIRECT("H"&amp;(ROW()+12*(($AN2036-1)*3+$AO2036)-ROW())/12+5):INDIRECT("S"&amp;(ROW()+12*(($AN2036-1)*3+$AO2036)-ROW())/12+5),AQ2036)</f>
        <v>0</v>
      </c>
      <c r="AS2036" s="64">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62">
        <f ca="1">COUNTIF(INDIRECT("U"&amp;(ROW()+12*(($AN2036-1)*3+$AO2036)-ROW())/12+5):INDIRECT("AF"&amp;(ROW()+12*(($AN2036-1)*3+$AO2036)-ROW())/12+5),AS2036)</f>
        <v>0</v>
      </c>
      <c r="AU2036" s="62">
        <f ca="1">IF(AND(AQ2036+AS2036&gt;0,AR2036+AT2036&gt;0),COUNTIF(AU$6:AU2035,"&gt;0")+1,0)</f>
        <v>0</v>
      </c>
    </row>
    <row r="2037" spans="40:47">
      <c r="AN2037" s="62">
        <v>57</v>
      </c>
      <c r="AO2037" s="62">
        <v>2</v>
      </c>
      <c r="AP2037" s="62">
        <v>4</v>
      </c>
      <c r="AQ2037" s="64">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62">
        <f ca="1">COUNTIF(INDIRECT("H"&amp;(ROW()+12*(($AN2037-1)*3+$AO2037)-ROW())/12+5):INDIRECT("S"&amp;(ROW()+12*(($AN2037-1)*3+$AO2037)-ROW())/12+5),AQ2037)</f>
        <v>0</v>
      </c>
      <c r="AS2037" s="64">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62">
        <f ca="1">COUNTIF(INDIRECT("U"&amp;(ROW()+12*(($AN2037-1)*3+$AO2037)-ROW())/12+5):INDIRECT("AF"&amp;(ROW()+12*(($AN2037-1)*3+$AO2037)-ROW())/12+5),AS2037)</f>
        <v>0</v>
      </c>
      <c r="AU2037" s="62">
        <f ca="1">IF(AND(AQ2037+AS2037&gt;0,AR2037+AT2037&gt;0),COUNTIF(AU$6:AU2036,"&gt;0")+1,0)</f>
        <v>0</v>
      </c>
    </row>
    <row r="2038" spans="40:47">
      <c r="AN2038" s="62">
        <v>57</v>
      </c>
      <c r="AO2038" s="62">
        <v>2</v>
      </c>
      <c r="AP2038" s="62">
        <v>5</v>
      </c>
      <c r="AQ2038" s="64">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62">
        <f ca="1">COUNTIF(INDIRECT("H"&amp;(ROW()+12*(($AN2038-1)*3+$AO2038)-ROW())/12+5):INDIRECT("S"&amp;(ROW()+12*(($AN2038-1)*3+$AO2038)-ROW())/12+5),AQ2038)</f>
        <v>0</v>
      </c>
      <c r="AS2038" s="64">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62">
        <f ca="1">COUNTIF(INDIRECT("U"&amp;(ROW()+12*(($AN2038-1)*3+$AO2038)-ROW())/12+5):INDIRECT("AF"&amp;(ROW()+12*(($AN2038-1)*3+$AO2038)-ROW())/12+5),AS2038)</f>
        <v>0</v>
      </c>
      <c r="AU2038" s="62">
        <f ca="1">IF(AND(AQ2038+AS2038&gt;0,AR2038+AT2038&gt;0),COUNTIF(AU$6:AU2037,"&gt;0")+1,0)</f>
        <v>0</v>
      </c>
    </row>
    <row r="2039" spans="40:47">
      <c r="AN2039" s="62">
        <v>57</v>
      </c>
      <c r="AO2039" s="62">
        <v>2</v>
      </c>
      <c r="AP2039" s="62">
        <v>6</v>
      </c>
      <c r="AQ2039" s="64">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62">
        <f ca="1">COUNTIF(INDIRECT("H"&amp;(ROW()+12*(($AN2039-1)*3+$AO2039)-ROW())/12+5):INDIRECT("S"&amp;(ROW()+12*(($AN2039-1)*3+$AO2039)-ROW())/12+5),AQ2039)</f>
        <v>0</v>
      </c>
      <c r="AS2039" s="64">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62">
        <f ca="1">COUNTIF(INDIRECT("U"&amp;(ROW()+12*(($AN2039-1)*3+$AO2039)-ROW())/12+5):INDIRECT("AF"&amp;(ROW()+12*(($AN2039-1)*3+$AO2039)-ROW())/12+5),AS2039)</f>
        <v>0</v>
      </c>
      <c r="AU2039" s="62">
        <f ca="1">IF(AND(AQ2039+AS2039&gt;0,AR2039+AT2039&gt;0),COUNTIF(AU$6:AU2038,"&gt;0")+1,0)</f>
        <v>0</v>
      </c>
    </row>
    <row r="2040" spans="40:47">
      <c r="AN2040" s="62">
        <v>57</v>
      </c>
      <c r="AO2040" s="62">
        <v>2</v>
      </c>
      <c r="AP2040" s="62">
        <v>7</v>
      </c>
      <c r="AQ2040" s="64">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62">
        <f ca="1">COUNTIF(INDIRECT("H"&amp;(ROW()+12*(($AN2040-1)*3+$AO2040)-ROW())/12+5):INDIRECT("S"&amp;(ROW()+12*(($AN2040-1)*3+$AO2040)-ROW())/12+5),AQ2040)</f>
        <v>0</v>
      </c>
      <c r="AS2040" s="64">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62">
        <f ca="1">COUNTIF(INDIRECT("U"&amp;(ROW()+12*(($AN2040-1)*3+$AO2040)-ROW())/12+5):INDIRECT("AF"&amp;(ROW()+12*(($AN2040-1)*3+$AO2040)-ROW())/12+5),AS2040)</f>
        <v>0</v>
      </c>
      <c r="AU2040" s="62">
        <f ca="1">IF(AND(AQ2040+AS2040&gt;0,AR2040+AT2040&gt;0),COUNTIF(AU$6:AU2039,"&gt;0")+1,0)</f>
        <v>0</v>
      </c>
    </row>
    <row r="2041" spans="40:47">
      <c r="AN2041" s="62">
        <v>57</v>
      </c>
      <c r="AO2041" s="62">
        <v>2</v>
      </c>
      <c r="AP2041" s="62">
        <v>8</v>
      </c>
      <c r="AQ2041" s="64">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62">
        <f ca="1">COUNTIF(INDIRECT("H"&amp;(ROW()+12*(($AN2041-1)*3+$AO2041)-ROW())/12+5):INDIRECT("S"&amp;(ROW()+12*(($AN2041-1)*3+$AO2041)-ROW())/12+5),AQ2041)</f>
        <v>0</v>
      </c>
      <c r="AS2041" s="64">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62">
        <f ca="1">COUNTIF(INDIRECT("U"&amp;(ROW()+12*(($AN2041-1)*3+$AO2041)-ROW())/12+5):INDIRECT("AF"&amp;(ROW()+12*(($AN2041-1)*3+$AO2041)-ROW())/12+5),AS2041)</f>
        <v>0</v>
      </c>
      <c r="AU2041" s="62">
        <f ca="1">IF(AND(AQ2041+AS2041&gt;0,AR2041+AT2041&gt;0),COUNTIF(AU$6:AU2040,"&gt;0")+1,0)</f>
        <v>0</v>
      </c>
    </row>
    <row r="2042" spans="40:47">
      <c r="AN2042" s="62">
        <v>57</v>
      </c>
      <c r="AO2042" s="62">
        <v>2</v>
      </c>
      <c r="AP2042" s="62">
        <v>9</v>
      </c>
      <c r="AQ2042" s="64">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62">
        <f ca="1">COUNTIF(INDIRECT("H"&amp;(ROW()+12*(($AN2042-1)*3+$AO2042)-ROW())/12+5):INDIRECT("S"&amp;(ROW()+12*(($AN2042-1)*3+$AO2042)-ROW())/12+5),AQ2042)</f>
        <v>0</v>
      </c>
      <c r="AS2042" s="64">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62">
        <f ca="1">COUNTIF(INDIRECT("U"&amp;(ROW()+12*(($AN2042-1)*3+$AO2042)-ROW())/12+5):INDIRECT("AF"&amp;(ROW()+12*(($AN2042-1)*3+$AO2042)-ROW())/12+5),AS2042)</f>
        <v>0</v>
      </c>
      <c r="AU2042" s="62">
        <f ca="1">IF(AND(AQ2042+AS2042&gt;0,AR2042+AT2042&gt;0),COUNTIF(AU$6:AU2041,"&gt;0")+1,0)</f>
        <v>0</v>
      </c>
    </row>
    <row r="2043" spans="40:47">
      <c r="AN2043" s="62">
        <v>57</v>
      </c>
      <c r="AO2043" s="62">
        <v>2</v>
      </c>
      <c r="AP2043" s="62">
        <v>10</v>
      </c>
      <c r="AQ2043" s="64">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62">
        <f ca="1">COUNTIF(INDIRECT("H"&amp;(ROW()+12*(($AN2043-1)*3+$AO2043)-ROW())/12+5):INDIRECT("S"&amp;(ROW()+12*(($AN2043-1)*3+$AO2043)-ROW())/12+5),AQ2043)</f>
        <v>0</v>
      </c>
      <c r="AS2043" s="64">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62">
        <f ca="1">COUNTIF(INDIRECT("U"&amp;(ROW()+12*(($AN2043-1)*3+$AO2043)-ROW())/12+5):INDIRECT("AF"&amp;(ROW()+12*(($AN2043-1)*3+$AO2043)-ROW())/12+5),AS2043)</f>
        <v>0</v>
      </c>
      <c r="AU2043" s="62">
        <f ca="1">IF(AND(AQ2043+AS2043&gt;0,AR2043+AT2043&gt;0),COUNTIF(AU$6:AU2042,"&gt;0")+1,0)</f>
        <v>0</v>
      </c>
    </row>
    <row r="2044" spans="40:47">
      <c r="AN2044" s="62">
        <v>57</v>
      </c>
      <c r="AO2044" s="62">
        <v>2</v>
      </c>
      <c r="AP2044" s="62">
        <v>11</v>
      </c>
      <c r="AQ2044" s="64">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62">
        <f ca="1">COUNTIF(INDIRECT("H"&amp;(ROW()+12*(($AN2044-1)*3+$AO2044)-ROW())/12+5):INDIRECT("S"&amp;(ROW()+12*(($AN2044-1)*3+$AO2044)-ROW())/12+5),AQ2044)</f>
        <v>0</v>
      </c>
      <c r="AS2044" s="64">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62">
        <f ca="1">COUNTIF(INDIRECT("U"&amp;(ROW()+12*(($AN2044-1)*3+$AO2044)-ROW())/12+5):INDIRECT("AF"&amp;(ROW()+12*(($AN2044-1)*3+$AO2044)-ROW())/12+5),AS2044)</f>
        <v>0</v>
      </c>
      <c r="AU2044" s="62">
        <f ca="1">IF(AND(AQ2044+AS2044&gt;0,AR2044+AT2044&gt;0),COUNTIF(AU$6:AU2043,"&gt;0")+1,0)</f>
        <v>0</v>
      </c>
    </row>
    <row r="2045" spans="40:47">
      <c r="AN2045" s="62">
        <v>57</v>
      </c>
      <c r="AO2045" s="62">
        <v>2</v>
      </c>
      <c r="AP2045" s="62">
        <v>12</v>
      </c>
      <c r="AQ2045" s="64">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62">
        <f ca="1">COUNTIF(INDIRECT("H"&amp;(ROW()+12*(($AN2045-1)*3+$AO2045)-ROW())/12+5):INDIRECT("S"&amp;(ROW()+12*(($AN2045-1)*3+$AO2045)-ROW())/12+5),AQ2045)</f>
        <v>0</v>
      </c>
      <c r="AS2045" s="64">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62">
        <f ca="1">COUNTIF(INDIRECT("U"&amp;(ROW()+12*(($AN2045-1)*3+$AO2045)-ROW())/12+5):INDIRECT("AF"&amp;(ROW()+12*(($AN2045-1)*3+$AO2045)-ROW())/12+5),AS2045)</f>
        <v>0</v>
      </c>
      <c r="AU2045" s="62">
        <f ca="1">IF(AND(AQ2045+AS2045&gt;0,AR2045+AT2045&gt;0),COUNTIF(AU$6:AU2044,"&gt;0")+1,0)</f>
        <v>0</v>
      </c>
    </row>
    <row r="2046" spans="40:47">
      <c r="AN2046" s="62">
        <v>57</v>
      </c>
      <c r="AO2046" s="62">
        <v>3</v>
      </c>
      <c r="AP2046" s="62">
        <v>1</v>
      </c>
      <c r="AQ2046" s="64">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62">
        <f ca="1">COUNTIF(INDIRECT("H"&amp;(ROW()+12*(($AN2046-1)*3+$AO2046)-ROW())/12+5):INDIRECT("S"&amp;(ROW()+12*(($AN2046-1)*3+$AO2046)-ROW())/12+5),AQ2046)</f>
        <v>0</v>
      </c>
      <c r="AS2046" s="64">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62">
        <f ca="1">COUNTIF(INDIRECT("U"&amp;(ROW()+12*(($AN2046-1)*3+$AO2046)-ROW())/12+5):INDIRECT("AF"&amp;(ROW()+12*(($AN2046-1)*3+$AO2046)-ROW())/12+5),AS2046)</f>
        <v>0</v>
      </c>
      <c r="AU2046" s="62">
        <f ca="1">IF(AND(AQ2046+AS2046&gt;0,AR2046+AT2046&gt;0),COUNTIF(AU$6:AU2045,"&gt;0")+1,0)</f>
        <v>0</v>
      </c>
    </row>
    <row r="2047" spans="40:47">
      <c r="AN2047" s="62">
        <v>57</v>
      </c>
      <c r="AO2047" s="62">
        <v>3</v>
      </c>
      <c r="AP2047" s="62">
        <v>2</v>
      </c>
      <c r="AQ2047" s="64">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62">
        <f ca="1">COUNTIF(INDIRECT("H"&amp;(ROW()+12*(($AN2047-1)*3+$AO2047)-ROW())/12+5):INDIRECT("S"&amp;(ROW()+12*(($AN2047-1)*3+$AO2047)-ROW())/12+5),AQ2047)</f>
        <v>0</v>
      </c>
      <c r="AS2047" s="64">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62">
        <f ca="1">COUNTIF(INDIRECT("U"&amp;(ROW()+12*(($AN2047-1)*3+$AO2047)-ROW())/12+5):INDIRECT("AF"&amp;(ROW()+12*(($AN2047-1)*3+$AO2047)-ROW())/12+5),AS2047)</f>
        <v>0</v>
      </c>
      <c r="AU2047" s="62">
        <f ca="1">IF(AND(AQ2047+AS2047&gt;0,AR2047+AT2047&gt;0),COUNTIF(AU$6:AU2046,"&gt;0")+1,0)</f>
        <v>0</v>
      </c>
    </row>
    <row r="2048" spans="40:47">
      <c r="AN2048" s="62">
        <v>57</v>
      </c>
      <c r="AO2048" s="62">
        <v>3</v>
      </c>
      <c r="AP2048" s="62">
        <v>3</v>
      </c>
      <c r="AQ2048" s="64">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62">
        <f ca="1">COUNTIF(INDIRECT("H"&amp;(ROW()+12*(($AN2048-1)*3+$AO2048)-ROW())/12+5):INDIRECT("S"&amp;(ROW()+12*(($AN2048-1)*3+$AO2048)-ROW())/12+5),AQ2048)</f>
        <v>0</v>
      </c>
      <c r="AS2048" s="64">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62">
        <f ca="1">COUNTIF(INDIRECT("U"&amp;(ROW()+12*(($AN2048-1)*3+$AO2048)-ROW())/12+5):INDIRECT("AF"&amp;(ROW()+12*(($AN2048-1)*3+$AO2048)-ROW())/12+5),AS2048)</f>
        <v>0</v>
      </c>
      <c r="AU2048" s="62">
        <f ca="1">IF(AND(AQ2048+AS2048&gt;0,AR2048+AT2048&gt;0),COUNTIF(AU$6:AU2047,"&gt;0")+1,0)</f>
        <v>0</v>
      </c>
    </row>
    <row r="2049" spans="40:47">
      <c r="AN2049" s="62">
        <v>57</v>
      </c>
      <c r="AO2049" s="62">
        <v>3</v>
      </c>
      <c r="AP2049" s="62">
        <v>4</v>
      </c>
      <c r="AQ2049" s="64">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62">
        <f ca="1">COUNTIF(INDIRECT("H"&amp;(ROW()+12*(($AN2049-1)*3+$AO2049)-ROW())/12+5):INDIRECT("S"&amp;(ROW()+12*(($AN2049-1)*3+$AO2049)-ROW())/12+5),AQ2049)</f>
        <v>0</v>
      </c>
      <c r="AS2049" s="64">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62">
        <f ca="1">COUNTIF(INDIRECT("U"&amp;(ROW()+12*(($AN2049-1)*3+$AO2049)-ROW())/12+5):INDIRECT("AF"&amp;(ROW()+12*(($AN2049-1)*3+$AO2049)-ROW())/12+5),AS2049)</f>
        <v>0</v>
      </c>
      <c r="AU2049" s="62">
        <f ca="1">IF(AND(AQ2049+AS2049&gt;0,AR2049+AT2049&gt;0),COUNTIF(AU$6:AU2048,"&gt;0")+1,0)</f>
        <v>0</v>
      </c>
    </row>
    <row r="2050" spans="40:47">
      <c r="AN2050" s="62">
        <v>57</v>
      </c>
      <c r="AO2050" s="62">
        <v>3</v>
      </c>
      <c r="AP2050" s="62">
        <v>5</v>
      </c>
      <c r="AQ2050" s="64">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62">
        <f ca="1">COUNTIF(INDIRECT("H"&amp;(ROW()+12*(($AN2050-1)*3+$AO2050)-ROW())/12+5):INDIRECT("S"&amp;(ROW()+12*(($AN2050-1)*3+$AO2050)-ROW())/12+5),AQ2050)</f>
        <v>0</v>
      </c>
      <c r="AS2050" s="64">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62">
        <f ca="1">COUNTIF(INDIRECT("U"&amp;(ROW()+12*(($AN2050-1)*3+$AO2050)-ROW())/12+5):INDIRECT("AF"&amp;(ROW()+12*(($AN2050-1)*3+$AO2050)-ROW())/12+5),AS2050)</f>
        <v>0</v>
      </c>
      <c r="AU2050" s="62">
        <f ca="1">IF(AND(AQ2050+AS2050&gt;0,AR2050+AT2050&gt;0),COUNTIF(AU$6:AU2049,"&gt;0")+1,0)</f>
        <v>0</v>
      </c>
    </row>
    <row r="2051" spans="40:47">
      <c r="AN2051" s="62">
        <v>57</v>
      </c>
      <c r="AO2051" s="62">
        <v>3</v>
      </c>
      <c r="AP2051" s="62">
        <v>6</v>
      </c>
      <c r="AQ2051" s="64">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62">
        <f ca="1">COUNTIF(INDIRECT("H"&amp;(ROW()+12*(($AN2051-1)*3+$AO2051)-ROW())/12+5):INDIRECT("S"&amp;(ROW()+12*(($AN2051-1)*3+$AO2051)-ROW())/12+5),AQ2051)</f>
        <v>0</v>
      </c>
      <c r="AS2051" s="64">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62">
        <f ca="1">COUNTIF(INDIRECT("U"&amp;(ROW()+12*(($AN2051-1)*3+$AO2051)-ROW())/12+5):INDIRECT("AF"&amp;(ROW()+12*(($AN2051-1)*3+$AO2051)-ROW())/12+5),AS2051)</f>
        <v>0</v>
      </c>
      <c r="AU2051" s="62">
        <f ca="1">IF(AND(AQ2051+AS2051&gt;0,AR2051+AT2051&gt;0),COUNTIF(AU$6:AU2050,"&gt;0")+1,0)</f>
        <v>0</v>
      </c>
    </row>
    <row r="2052" spans="40:47">
      <c r="AN2052" s="62">
        <v>57</v>
      </c>
      <c r="AO2052" s="62">
        <v>3</v>
      </c>
      <c r="AP2052" s="62">
        <v>7</v>
      </c>
      <c r="AQ2052" s="64">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62">
        <f ca="1">COUNTIF(INDIRECT("H"&amp;(ROW()+12*(($AN2052-1)*3+$AO2052)-ROW())/12+5):INDIRECT("S"&amp;(ROW()+12*(($AN2052-1)*3+$AO2052)-ROW())/12+5),AQ2052)</f>
        <v>0</v>
      </c>
      <c r="AS2052" s="64">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62">
        <f ca="1">COUNTIF(INDIRECT("U"&amp;(ROW()+12*(($AN2052-1)*3+$AO2052)-ROW())/12+5):INDIRECT("AF"&amp;(ROW()+12*(($AN2052-1)*3+$AO2052)-ROW())/12+5),AS2052)</f>
        <v>0</v>
      </c>
      <c r="AU2052" s="62">
        <f ca="1">IF(AND(AQ2052+AS2052&gt;0,AR2052+AT2052&gt;0),COUNTIF(AU$6:AU2051,"&gt;0")+1,0)</f>
        <v>0</v>
      </c>
    </row>
    <row r="2053" spans="40:47">
      <c r="AN2053" s="62">
        <v>57</v>
      </c>
      <c r="AO2053" s="62">
        <v>3</v>
      </c>
      <c r="AP2053" s="62">
        <v>8</v>
      </c>
      <c r="AQ2053" s="64">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62">
        <f ca="1">COUNTIF(INDIRECT("H"&amp;(ROW()+12*(($AN2053-1)*3+$AO2053)-ROW())/12+5):INDIRECT("S"&amp;(ROW()+12*(($AN2053-1)*3+$AO2053)-ROW())/12+5),AQ2053)</f>
        <v>0</v>
      </c>
      <c r="AS2053" s="64">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62">
        <f ca="1">COUNTIF(INDIRECT("U"&amp;(ROW()+12*(($AN2053-1)*3+$AO2053)-ROW())/12+5):INDIRECT("AF"&amp;(ROW()+12*(($AN2053-1)*3+$AO2053)-ROW())/12+5),AS2053)</f>
        <v>0</v>
      </c>
      <c r="AU2053" s="62">
        <f ca="1">IF(AND(AQ2053+AS2053&gt;0,AR2053+AT2053&gt;0),COUNTIF(AU$6:AU2052,"&gt;0")+1,0)</f>
        <v>0</v>
      </c>
    </row>
    <row r="2054" spans="40:47">
      <c r="AN2054" s="62">
        <v>57</v>
      </c>
      <c r="AO2054" s="62">
        <v>3</v>
      </c>
      <c r="AP2054" s="62">
        <v>9</v>
      </c>
      <c r="AQ2054" s="64">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62">
        <f ca="1">COUNTIF(INDIRECT("H"&amp;(ROW()+12*(($AN2054-1)*3+$AO2054)-ROW())/12+5):INDIRECT("S"&amp;(ROW()+12*(($AN2054-1)*3+$AO2054)-ROW())/12+5),AQ2054)</f>
        <v>0</v>
      </c>
      <c r="AS2054" s="64">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62">
        <f ca="1">COUNTIF(INDIRECT("U"&amp;(ROW()+12*(($AN2054-1)*3+$AO2054)-ROW())/12+5):INDIRECT("AF"&amp;(ROW()+12*(($AN2054-1)*3+$AO2054)-ROW())/12+5),AS2054)</f>
        <v>0</v>
      </c>
      <c r="AU2054" s="62">
        <f ca="1">IF(AND(AQ2054+AS2054&gt;0,AR2054+AT2054&gt;0),COUNTIF(AU$6:AU2053,"&gt;0")+1,0)</f>
        <v>0</v>
      </c>
    </row>
    <row r="2055" spans="40:47">
      <c r="AN2055" s="62">
        <v>57</v>
      </c>
      <c r="AO2055" s="62">
        <v>3</v>
      </c>
      <c r="AP2055" s="62">
        <v>10</v>
      </c>
      <c r="AQ2055" s="64">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62">
        <f ca="1">COUNTIF(INDIRECT("H"&amp;(ROW()+12*(($AN2055-1)*3+$AO2055)-ROW())/12+5):INDIRECT("S"&amp;(ROW()+12*(($AN2055-1)*3+$AO2055)-ROW())/12+5),AQ2055)</f>
        <v>0</v>
      </c>
      <c r="AS2055" s="64">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62">
        <f ca="1">COUNTIF(INDIRECT("U"&amp;(ROW()+12*(($AN2055-1)*3+$AO2055)-ROW())/12+5):INDIRECT("AF"&amp;(ROW()+12*(($AN2055-1)*3+$AO2055)-ROW())/12+5),AS2055)</f>
        <v>0</v>
      </c>
      <c r="AU2055" s="62">
        <f ca="1">IF(AND(AQ2055+AS2055&gt;0,AR2055+AT2055&gt;0),COUNTIF(AU$6:AU2054,"&gt;0")+1,0)</f>
        <v>0</v>
      </c>
    </row>
    <row r="2056" spans="40:47">
      <c r="AN2056" s="62">
        <v>57</v>
      </c>
      <c r="AO2056" s="62">
        <v>3</v>
      </c>
      <c r="AP2056" s="62">
        <v>11</v>
      </c>
      <c r="AQ2056" s="64">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62">
        <f ca="1">COUNTIF(INDIRECT("H"&amp;(ROW()+12*(($AN2056-1)*3+$AO2056)-ROW())/12+5):INDIRECT("S"&amp;(ROW()+12*(($AN2056-1)*3+$AO2056)-ROW())/12+5),AQ2056)</f>
        <v>0</v>
      </c>
      <c r="AS2056" s="64">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62">
        <f ca="1">COUNTIF(INDIRECT("U"&amp;(ROW()+12*(($AN2056-1)*3+$AO2056)-ROW())/12+5):INDIRECT("AF"&amp;(ROW()+12*(($AN2056-1)*3+$AO2056)-ROW())/12+5),AS2056)</f>
        <v>0</v>
      </c>
      <c r="AU2056" s="62">
        <f ca="1">IF(AND(AQ2056+AS2056&gt;0,AR2056+AT2056&gt;0),COUNTIF(AU$6:AU2055,"&gt;0")+1,0)</f>
        <v>0</v>
      </c>
    </row>
    <row r="2057" spans="40:47">
      <c r="AN2057" s="62">
        <v>57</v>
      </c>
      <c r="AO2057" s="62">
        <v>3</v>
      </c>
      <c r="AP2057" s="62">
        <v>12</v>
      </c>
      <c r="AQ2057" s="64">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62">
        <f ca="1">COUNTIF(INDIRECT("H"&amp;(ROW()+12*(($AN2057-1)*3+$AO2057)-ROW())/12+5):INDIRECT("S"&amp;(ROW()+12*(($AN2057-1)*3+$AO2057)-ROW())/12+5),AQ2057)</f>
        <v>0</v>
      </c>
      <c r="AS2057" s="64">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62">
        <f ca="1">COUNTIF(INDIRECT("U"&amp;(ROW()+12*(($AN2057-1)*3+$AO2057)-ROW())/12+5):INDIRECT("AF"&amp;(ROW()+12*(($AN2057-1)*3+$AO2057)-ROW())/12+5),AS2057)</f>
        <v>0</v>
      </c>
      <c r="AU2057" s="62">
        <f ca="1">IF(AND(AQ2057+AS2057&gt;0,AR2057+AT2057&gt;0),COUNTIF(AU$6:AU2056,"&gt;0")+1,0)</f>
        <v>0</v>
      </c>
    </row>
    <row r="2058" spans="40:47">
      <c r="AN2058" s="62">
        <v>58</v>
      </c>
      <c r="AO2058" s="62">
        <v>1</v>
      </c>
      <c r="AP2058" s="62">
        <v>1</v>
      </c>
      <c r="AQ2058" s="64">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62">
        <f ca="1">COUNTIF(INDIRECT("H"&amp;(ROW()+12*(($AN2058-1)*3+$AO2058)-ROW())/12+5):INDIRECT("S"&amp;(ROW()+12*(($AN2058-1)*3+$AO2058)-ROW())/12+5),AQ2058)</f>
        <v>0</v>
      </c>
      <c r="AS2058" s="64">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62">
        <f ca="1">COUNTIF(INDIRECT("U"&amp;(ROW()+12*(($AN2058-1)*3+$AO2058)-ROW())/12+5):INDIRECT("AF"&amp;(ROW()+12*(($AN2058-1)*3+$AO2058)-ROW())/12+5),AS2058)</f>
        <v>0</v>
      </c>
      <c r="AU2058" s="62">
        <f ca="1">IF(AND(AQ2058+AS2058&gt;0,AR2058+AT2058&gt;0),COUNTIF(AU$6:AU2057,"&gt;0")+1,0)</f>
        <v>0</v>
      </c>
    </row>
    <row r="2059" spans="40:47">
      <c r="AN2059" s="62">
        <v>58</v>
      </c>
      <c r="AO2059" s="62">
        <v>1</v>
      </c>
      <c r="AP2059" s="62">
        <v>2</v>
      </c>
      <c r="AQ2059" s="64">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62">
        <f ca="1">COUNTIF(INDIRECT("H"&amp;(ROW()+12*(($AN2059-1)*3+$AO2059)-ROW())/12+5):INDIRECT("S"&amp;(ROW()+12*(($AN2059-1)*3+$AO2059)-ROW())/12+5),AQ2059)</f>
        <v>0</v>
      </c>
      <c r="AS2059" s="64">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62">
        <f ca="1">COUNTIF(INDIRECT("U"&amp;(ROW()+12*(($AN2059-1)*3+$AO2059)-ROW())/12+5):INDIRECT("AF"&amp;(ROW()+12*(($AN2059-1)*3+$AO2059)-ROW())/12+5),AS2059)</f>
        <v>0</v>
      </c>
      <c r="AU2059" s="62">
        <f ca="1">IF(AND(AQ2059+AS2059&gt;0,AR2059+AT2059&gt;0),COUNTIF(AU$6:AU2058,"&gt;0")+1,0)</f>
        <v>0</v>
      </c>
    </row>
    <row r="2060" spans="40:47">
      <c r="AN2060" s="62">
        <v>58</v>
      </c>
      <c r="AO2060" s="62">
        <v>1</v>
      </c>
      <c r="AP2060" s="62">
        <v>3</v>
      </c>
      <c r="AQ2060" s="64">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62">
        <f ca="1">COUNTIF(INDIRECT("H"&amp;(ROW()+12*(($AN2060-1)*3+$AO2060)-ROW())/12+5):INDIRECT("S"&amp;(ROW()+12*(($AN2060-1)*3+$AO2060)-ROW())/12+5),AQ2060)</f>
        <v>0</v>
      </c>
      <c r="AS2060" s="64">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62">
        <f ca="1">COUNTIF(INDIRECT("U"&amp;(ROW()+12*(($AN2060-1)*3+$AO2060)-ROW())/12+5):INDIRECT("AF"&amp;(ROW()+12*(($AN2060-1)*3+$AO2060)-ROW())/12+5),AS2060)</f>
        <v>0</v>
      </c>
      <c r="AU2060" s="62">
        <f ca="1">IF(AND(AQ2060+AS2060&gt;0,AR2060+AT2060&gt;0),COUNTIF(AU$6:AU2059,"&gt;0")+1,0)</f>
        <v>0</v>
      </c>
    </row>
    <row r="2061" spans="40:47">
      <c r="AN2061" s="62">
        <v>58</v>
      </c>
      <c r="AO2061" s="62">
        <v>1</v>
      </c>
      <c r="AP2061" s="62">
        <v>4</v>
      </c>
      <c r="AQ2061" s="64">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62">
        <f ca="1">COUNTIF(INDIRECT("H"&amp;(ROW()+12*(($AN2061-1)*3+$AO2061)-ROW())/12+5):INDIRECT("S"&amp;(ROW()+12*(($AN2061-1)*3+$AO2061)-ROW())/12+5),AQ2061)</f>
        <v>0</v>
      </c>
      <c r="AS2061" s="64">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62">
        <f ca="1">COUNTIF(INDIRECT("U"&amp;(ROW()+12*(($AN2061-1)*3+$AO2061)-ROW())/12+5):INDIRECT("AF"&amp;(ROW()+12*(($AN2061-1)*3+$AO2061)-ROW())/12+5),AS2061)</f>
        <v>0</v>
      </c>
      <c r="AU2061" s="62">
        <f ca="1">IF(AND(AQ2061+AS2061&gt;0,AR2061+AT2061&gt;0),COUNTIF(AU$6:AU2060,"&gt;0")+1,0)</f>
        <v>0</v>
      </c>
    </row>
    <row r="2062" spans="40:47">
      <c r="AN2062" s="62">
        <v>58</v>
      </c>
      <c r="AO2062" s="62">
        <v>1</v>
      </c>
      <c r="AP2062" s="62">
        <v>5</v>
      </c>
      <c r="AQ2062" s="64">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62">
        <f ca="1">COUNTIF(INDIRECT("H"&amp;(ROW()+12*(($AN2062-1)*3+$AO2062)-ROW())/12+5):INDIRECT("S"&amp;(ROW()+12*(($AN2062-1)*3+$AO2062)-ROW())/12+5),AQ2062)</f>
        <v>0</v>
      </c>
      <c r="AS2062" s="64">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62">
        <f ca="1">COUNTIF(INDIRECT("U"&amp;(ROW()+12*(($AN2062-1)*3+$AO2062)-ROW())/12+5):INDIRECT("AF"&amp;(ROW()+12*(($AN2062-1)*3+$AO2062)-ROW())/12+5),AS2062)</f>
        <v>0</v>
      </c>
      <c r="AU2062" s="62">
        <f ca="1">IF(AND(AQ2062+AS2062&gt;0,AR2062+AT2062&gt;0),COUNTIF(AU$6:AU2061,"&gt;0")+1,0)</f>
        <v>0</v>
      </c>
    </row>
    <row r="2063" spans="40:47">
      <c r="AN2063" s="62">
        <v>58</v>
      </c>
      <c r="AO2063" s="62">
        <v>1</v>
      </c>
      <c r="AP2063" s="62">
        <v>6</v>
      </c>
      <c r="AQ2063" s="64">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62">
        <f ca="1">COUNTIF(INDIRECT("H"&amp;(ROW()+12*(($AN2063-1)*3+$AO2063)-ROW())/12+5):INDIRECT("S"&amp;(ROW()+12*(($AN2063-1)*3+$AO2063)-ROW())/12+5),AQ2063)</f>
        <v>0</v>
      </c>
      <c r="AS2063" s="64">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62">
        <f ca="1">COUNTIF(INDIRECT("U"&amp;(ROW()+12*(($AN2063-1)*3+$AO2063)-ROW())/12+5):INDIRECT("AF"&amp;(ROW()+12*(($AN2063-1)*3+$AO2063)-ROW())/12+5),AS2063)</f>
        <v>0</v>
      </c>
      <c r="AU2063" s="62">
        <f ca="1">IF(AND(AQ2063+AS2063&gt;0,AR2063+AT2063&gt;0),COUNTIF(AU$6:AU2062,"&gt;0")+1,0)</f>
        <v>0</v>
      </c>
    </row>
    <row r="2064" spans="40:47">
      <c r="AN2064" s="62">
        <v>58</v>
      </c>
      <c r="AO2064" s="62">
        <v>1</v>
      </c>
      <c r="AP2064" s="62">
        <v>7</v>
      </c>
      <c r="AQ2064" s="64">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62">
        <f ca="1">COUNTIF(INDIRECT("H"&amp;(ROW()+12*(($AN2064-1)*3+$AO2064)-ROW())/12+5):INDIRECT("S"&amp;(ROW()+12*(($AN2064-1)*3+$AO2064)-ROW())/12+5),AQ2064)</f>
        <v>0</v>
      </c>
      <c r="AS2064" s="64">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62">
        <f ca="1">COUNTIF(INDIRECT("U"&amp;(ROW()+12*(($AN2064-1)*3+$AO2064)-ROW())/12+5):INDIRECT("AF"&amp;(ROW()+12*(($AN2064-1)*3+$AO2064)-ROW())/12+5),AS2064)</f>
        <v>0</v>
      </c>
      <c r="AU2064" s="62">
        <f ca="1">IF(AND(AQ2064+AS2064&gt;0,AR2064+AT2064&gt;0),COUNTIF(AU$6:AU2063,"&gt;0")+1,0)</f>
        <v>0</v>
      </c>
    </row>
    <row r="2065" spans="40:47">
      <c r="AN2065" s="62">
        <v>58</v>
      </c>
      <c r="AO2065" s="62">
        <v>1</v>
      </c>
      <c r="AP2065" s="62">
        <v>8</v>
      </c>
      <c r="AQ2065" s="64">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62">
        <f ca="1">COUNTIF(INDIRECT("H"&amp;(ROW()+12*(($AN2065-1)*3+$AO2065)-ROW())/12+5):INDIRECT("S"&amp;(ROW()+12*(($AN2065-1)*3+$AO2065)-ROW())/12+5),AQ2065)</f>
        <v>0</v>
      </c>
      <c r="AS2065" s="64">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62">
        <f ca="1">COUNTIF(INDIRECT("U"&amp;(ROW()+12*(($AN2065-1)*3+$AO2065)-ROW())/12+5):INDIRECT("AF"&amp;(ROW()+12*(($AN2065-1)*3+$AO2065)-ROW())/12+5),AS2065)</f>
        <v>0</v>
      </c>
      <c r="AU2065" s="62">
        <f ca="1">IF(AND(AQ2065+AS2065&gt;0,AR2065+AT2065&gt;0),COUNTIF(AU$6:AU2064,"&gt;0")+1,0)</f>
        <v>0</v>
      </c>
    </row>
    <row r="2066" spans="40:47">
      <c r="AN2066" s="62">
        <v>58</v>
      </c>
      <c r="AO2066" s="62">
        <v>1</v>
      </c>
      <c r="AP2066" s="62">
        <v>9</v>
      </c>
      <c r="AQ2066" s="64">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62">
        <f ca="1">COUNTIF(INDIRECT("H"&amp;(ROW()+12*(($AN2066-1)*3+$AO2066)-ROW())/12+5):INDIRECT("S"&amp;(ROW()+12*(($AN2066-1)*3+$AO2066)-ROW())/12+5),AQ2066)</f>
        <v>0</v>
      </c>
      <c r="AS2066" s="64">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62">
        <f ca="1">COUNTIF(INDIRECT("U"&amp;(ROW()+12*(($AN2066-1)*3+$AO2066)-ROW())/12+5):INDIRECT("AF"&amp;(ROW()+12*(($AN2066-1)*3+$AO2066)-ROW())/12+5),AS2066)</f>
        <v>0</v>
      </c>
      <c r="AU2066" s="62">
        <f ca="1">IF(AND(AQ2066+AS2066&gt;0,AR2066+AT2066&gt;0),COUNTIF(AU$6:AU2065,"&gt;0")+1,0)</f>
        <v>0</v>
      </c>
    </row>
    <row r="2067" spans="40:47">
      <c r="AN2067" s="62">
        <v>58</v>
      </c>
      <c r="AO2067" s="62">
        <v>1</v>
      </c>
      <c r="AP2067" s="62">
        <v>10</v>
      </c>
      <c r="AQ2067" s="64">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62">
        <f ca="1">COUNTIF(INDIRECT("H"&amp;(ROW()+12*(($AN2067-1)*3+$AO2067)-ROW())/12+5):INDIRECT("S"&amp;(ROW()+12*(($AN2067-1)*3+$AO2067)-ROW())/12+5),AQ2067)</f>
        <v>0</v>
      </c>
      <c r="AS2067" s="64">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62">
        <f ca="1">COUNTIF(INDIRECT("U"&amp;(ROW()+12*(($AN2067-1)*3+$AO2067)-ROW())/12+5):INDIRECT("AF"&amp;(ROW()+12*(($AN2067-1)*3+$AO2067)-ROW())/12+5),AS2067)</f>
        <v>0</v>
      </c>
      <c r="AU2067" s="62">
        <f ca="1">IF(AND(AQ2067+AS2067&gt;0,AR2067+AT2067&gt;0),COUNTIF(AU$6:AU2066,"&gt;0")+1,0)</f>
        <v>0</v>
      </c>
    </row>
    <row r="2068" spans="40:47">
      <c r="AN2068" s="62">
        <v>58</v>
      </c>
      <c r="AO2068" s="62">
        <v>1</v>
      </c>
      <c r="AP2068" s="62">
        <v>11</v>
      </c>
      <c r="AQ2068" s="64">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62">
        <f ca="1">COUNTIF(INDIRECT("H"&amp;(ROW()+12*(($AN2068-1)*3+$AO2068)-ROW())/12+5):INDIRECT("S"&amp;(ROW()+12*(($AN2068-1)*3+$AO2068)-ROW())/12+5),AQ2068)</f>
        <v>0</v>
      </c>
      <c r="AS2068" s="64">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62">
        <f ca="1">COUNTIF(INDIRECT("U"&amp;(ROW()+12*(($AN2068-1)*3+$AO2068)-ROW())/12+5):INDIRECT("AF"&amp;(ROW()+12*(($AN2068-1)*3+$AO2068)-ROW())/12+5),AS2068)</f>
        <v>0</v>
      </c>
      <c r="AU2068" s="62">
        <f ca="1">IF(AND(AQ2068+AS2068&gt;0,AR2068+AT2068&gt;0),COUNTIF(AU$6:AU2067,"&gt;0")+1,0)</f>
        <v>0</v>
      </c>
    </row>
    <row r="2069" spans="40:47">
      <c r="AN2069" s="62">
        <v>58</v>
      </c>
      <c r="AO2069" s="62">
        <v>1</v>
      </c>
      <c r="AP2069" s="62">
        <v>12</v>
      </c>
      <c r="AQ2069" s="64">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62">
        <f ca="1">COUNTIF(INDIRECT("H"&amp;(ROW()+12*(($AN2069-1)*3+$AO2069)-ROW())/12+5):INDIRECT("S"&amp;(ROW()+12*(($AN2069-1)*3+$AO2069)-ROW())/12+5),AQ2069)</f>
        <v>0</v>
      </c>
      <c r="AS2069" s="64">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62">
        <f ca="1">COUNTIF(INDIRECT("U"&amp;(ROW()+12*(($AN2069-1)*3+$AO2069)-ROW())/12+5):INDIRECT("AF"&amp;(ROW()+12*(($AN2069-1)*3+$AO2069)-ROW())/12+5),AS2069)</f>
        <v>0</v>
      </c>
      <c r="AU2069" s="62">
        <f ca="1">IF(AND(AQ2069+AS2069&gt;0,AR2069+AT2069&gt;0),COUNTIF(AU$6:AU2068,"&gt;0")+1,0)</f>
        <v>0</v>
      </c>
    </row>
    <row r="2070" spans="40:47">
      <c r="AN2070" s="62">
        <v>58</v>
      </c>
      <c r="AO2070" s="62">
        <v>2</v>
      </c>
      <c r="AP2070" s="62">
        <v>1</v>
      </c>
      <c r="AQ2070" s="64">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62">
        <f ca="1">COUNTIF(INDIRECT("H"&amp;(ROW()+12*(($AN2070-1)*3+$AO2070)-ROW())/12+5):INDIRECT("S"&amp;(ROW()+12*(($AN2070-1)*3+$AO2070)-ROW())/12+5),AQ2070)</f>
        <v>0</v>
      </c>
      <c r="AS2070" s="64">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62">
        <f ca="1">COUNTIF(INDIRECT("U"&amp;(ROW()+12*(($AN2070-1)*3+$AO2070)-ROW())/12+5):INDIRECT("AF"&amp;(ROW()+12*(($AN2070-1)*3+$AO2070)-ROW())/12+5),AS2070)</f>
        <v>0</v>
      </c>
      <c r="AU2070" s="62">
        <f ca="1">IF(AND(AQ2070+AS2070&gt;0,AR2070+AT2070&gt;0),COUNTIF(AU$6:AU2069,"&gt;0")+1,0)</f>
        <v>0</v>
      </c>
    </row>
    <row r="2071" spans="40:47">
      <c r="AN2071" s="62">
        <v>58</v>
      </c>
      <c r="AO2071" s="62">
        <v>2</v>
      </c>
      <c r="AP2071" s="62">
        <v>2</v>
      </c>
      <c r="AQ2071" s="64">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62">
        <f ca="1">COUNTIF(INDIRECT("H"&amp;(ROW()+12*(($AN2071-1)*3+$AO2071)-ROW())/12+5):INDIRECT("S"&amp;(ROW()+12*(($AN2071-1)*3+$AO2071)-ROW())/12+5),AQ2071)</f>
        <v>0</v>
      </c>
      <c r="AS2071" s="64">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62">
        <f ca="1">COUNTIF(INDIRECT("U"&amp;(ROW()+12*(($AN2071-1)*3+$AO2071)-ROW())/12+5):INDIRECT("AF"&amp;(ROW()+12*(($AN2071-1)*3+$AO2071)-ROW())/12+5),AS2071)</f>
        <v>0</v>
      </c>
      <c r="AU2071" s="62">
        <f ca="1">IF(AND(AQ2071+AS2071&gt;0,AR2071+AT2071&gt;0),COUNTIF(AU$6:AU2070,"&gt;0")+1,0)</f>
        <v>0</v>
      </c>
    </row>
    <row r="2072" spans="40:47">
      <c r="AN2072" s="62">
        <v>58</v>
      </c>
      <c r="AO2072" s="62">
        <v>2</v>
      </c>
      <c r="AP2072" s="62">
        <v>3</v>
      </c>
      <c r="AQ2072" s="64">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62">
        <f ca="1">COUNTIF(INDIRECT("H"&amp;(ROW()+12*(($AN2072-1)*3+$AO2072)-ROW())/12+5):INDIRECT("S"&amp;(ROW()+12*(($AN2072-1)*3+$AO2072)-ROW())/12+5),AQ2072)</f>
        <v>0</v>
      </c>
      <c r="AS2072" s="64">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62">
        <f ca="1">COUNTIF(INDIRECT("U"&amp;(ROW()+12*(($AN2072-1)*3+$AO2072)-ROW())/12+5):INDIRECT("AF"&amp;(ROW()+12*(($AN2072-1)*3+$AO2072)-ROW())/12+5),AS2072)</f>
        <v>0</v>
      </c>
      <c r="AU2072" s="62">
        <f ca="1">IF(AND(AQ2072+AS2072&gt;0,AR2072+AT2072&gt;0),COUNTIF(AU$6:AU2071,"&gt;0")+1,0)</f>
        <v>0</v>
      </c>
    </row>
    <row r="2073" spans="40:47">
      <c r="AN2073" s="62">
        <v>58</v>
      </c>
      <c r="AO2073" s="62">
        <v>2</v>
      </c>
      <c r="AP2073" s="62">
        <v>4</v>
      </c>
      <c r="AQ2073" s="64">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62">
        <f ca="1">COUNTIF(INDIRECT("H"&amp;(ROW()+12*(($AN2073-1)*3+$AO2073)-ROW())/12+5):INDIRECT("S"&amp;(ROW()+12*(($AN2073-1)*3+$AO2073)-ROW())/12+5),AQ2073)</f>
        <v>0</v>
      </c>
      <c r="AS2073" s="64">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62">
        <f ca="1">COUNTIF(INDIRECT("U"&amp;(ROW()+12*(($AN2073-1)*3+$AO2073)-ROW())/12+5):INDIRECT("AF"&amp;(ROW()+12*(($AN2073-1)*3+$AO2073)-ROW())/12+5),AS2073)</f>
        <v>0</v>
      </c>
      <c r="AU2073" s="62">
        <f ca="1">IF(AND(AQ2073+AS2073&gt;0,AR2073+AT2073&gt;0),COUNTIF(AU$6:AU2072,"&gt;0")+1,0)</f>
        <v>0</v>
      </c>
    </row>
    <row r="2074" spans="40:47">
      <c r="AN2074" s="62">
        <v>58</v>
      </c>
      <c r="AO2074" s="62">
        <v>2</v>
      </c>
      <c r="AP2074" s="62">
        <v>5</v>
      </c>
      <c r="AQ2074" s="64">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62">
        <f ca="1">COUNTIF(INDIRECT("H"&amp;(ROW()+12*(($AN2074-1)*3+$AO2074)-ROW())/12+5):INDIRECT("S"&amp;(ROW()+12*(($AN2074-1)*3+$AO2074)-ROW())/12+5),AQ2074)</f>
        <v>0</v>
      </c>
      <c r="AS2074" s="64">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62">
        <f ca="1">COUNTIF(INDIRECT("U"&amp;(ROW()+12*(($AN2074-1)*3+$AO2074)-ROW())/12+5):INDIRECT("AF"&amp;(ROW()+12*(($AN2074-1)*3+$AO2074)-ROW())/12+5),AS2074)</f>
        <v>0</v>
      </c>
      <c r="AU2074" s="62">
        <f ca="1">IF(AND(AQ2074+AS2074&gt;0,AR2074+AT2074&gt;0),COUNTIF(AU$6:AU2073,"&gt;0")+1,0)</f>
        <v>0</v>
      </c>
    </row>
    <row r="2075" spans="40:47">
      <c r="AN2075" s="62">
        <v>58</v>
      </c>
      <c r="AO2075" s="62">
        <v>2</v>
      </c>
      <c r="AP2075" s="62">
        <v>6</v>
      </c>
      <c r="AQ2075" s="64">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62">
        <f ca="1">COUNTIF(INDIRECT("H"&amp;(ROW()+12*(($AN2075-1)*3+$AO2075)-ROW())/12+5):INDIRECT("S"&amp;(ROW()+12*(($AN2075-1)*3+$AO2075)-ROW())/12+5),AQ2075)</f>
        <v>0</v>
      </c>
      <c r="AS2075" s="64">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62">
        <f ca="1">COUNTIF(INDIRECT("U"&amp;(ROW()+12*(($AN2075-1)*3+$AO2075)-ROW())/12+5):INDIRECT("AF"&amp;(ROW()+12*(($AN2075-1)*3+$AO2075)-ROW())/12+5),AS2075)</f>
        <v>0</v>
      </c>
      <c r="AU2075" s="62">
        <f ca="1">IF(AND(AQ2075+AS2075&gt;0,AR2075+AT2075&gt;0),COUNTIF(AU$6:AU2074,"&gt;0")+1,0)</f>
        <v>0</v>
      </c>
    </row>
    <row r="2076" spans="40:47">
      <c r="AN2076" s="62">
        <v>58</v>
      </c>
      <c r="AO2076" s="62">
        <v>2</v>
      </c>
      <c r="AP2076" s="62">
        <v>7</v>
      </c>
      <c r="AQ2076" s="64">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62">
        <f ca="1">COUNTIF(INDIRECT("H"&amp;(ROW()+12*(($AN2076-1)*3+$AO2076)-ROW())/12+5):INDIRECT("S"&amp;(ROW()+12*(($AN2076-1)*3+$AO2076)-ROW())/12+5),AQ2076)</f>
        <v>0</v>
      </c>
      <c r="AS2076" s="64">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62">
        <f ca="1">COUNTIF(INDIRECT("U"&amp;(ROW()+12*(($AN2076-1)*3+$AO2076)-ROW())/12+5):INDIRECT("AF"&amp;(ROW()+12*(($AN2076-1)*3+$AO2076)-ROW())/12+5),AS2076)</f>
        <v>0</v>
      </c>
      <c r="AU2076" s="62">
        <f ca="1">IF(AND(AQ2076+AS2076&gt;0,AR2076+AT2076&gt;0),COUNTIF(AU$6:AU2075,"&gt;0")+1,0)</f>
        <v>0</v>
      </c>
    </row>
    <row r="2077" spans="40:47">
      <c r="AN2077" s="62">
        <v>58</v>
      </c>
      <c r="AO2077" s="62">
        <v>2</v>
      </c>
      <c r="AP2077" s="62">
        <v>8</v>
      </c>
      <c r="AQ2077" s="64">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62">
        <f ca="1">COUNTIF(INDIRECT("H"&amp;(ROW()+12*(($AN2077-1)*3+$AO2077)-ROW())/12+5):INDIRECT("S"&amp;(ROW()+12*(($AN2077-1)*3+$AO2077)-ROW())/12+5),AQ2077)</f>
        <v>0</v>
      </c>
      <c r="AS2077" s="64">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62">
        <f ca="1">COUNTIF(INDIRECT("U"&amp;(ROW()+12*(($AN2077-1)*3+$AO2077)-ROW())/12+5):INDIRECT("AF"&amp;(ROW()+12*(($AN2077-1)*3+$AO2077)-ROW())/12+5),AS2077)</f>
        <v>0</v>
      </c>
      <c r="AU2077" s="62">
        <f ca="1">IF(AND(AQ2077+AS2077&gt;0,AR2077+AT2077&gt;0),COUNTIF(AU$6:AU2076,"&gt;0")+1,0)</f>
        <v>0</v>
      </c>
    </row>
    <row r="2078" spans="40:47">
      <c r="AN2078" s="62">
        <v>58</v>
      </c>
      <c r="AO2078" s="62">
        <v>2</v>
      </c>
      <c r="AP2078" s="62">
        <v>9</v>
      </c>
      <c r="AQ2078" s="64">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62">
        <f ca="1">COUNTIF(INDIRECT("H"&amp;(ROW()+12*(($AN2078-1)*3+$AO2078)-ROW())/12+5):INDIRECT("S"&amp;(ROW()+12*(($AN2078-1)*3+$AO2078)-ROW())/12+5),AQ2078)</f>
        <v>0</v>
      </c>
      <c r="AS2078" s="64">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62">
        <f ca="1">COUNTIF(INDIRECT("U"&amp;(ROW()+12*(($AN2078-1)*3+$AO2078)-ROW())/12+5):INDIRECT("AF"&amp;(ROW()+12*(($AN2078-1)*3+$AO2078)-ROW())/12+5),AS2078)</f>
        <v>0</v>
      </c>
      <c r="AU2078" s="62">
        <f ca="1">IF(AND(AQ2078+AS2078&gt;0,AR2078+AT2078&gt;0),COUNTIF(AU$6:AU2077,"&gt;0")+1,0)</f>
        <v>0</v>
      </c>
    </row>
    <row r="2079" spans="40:47">
      <c r="AN2079" s="62">
        <v>58</v>
      </c>
      <c r="AO2079" s="62">
        <v>2</v>
      </c>
      <c r="AP2079" s="62">
        <v>10</v>
      </c>
      <c r="AQ2079" s="64">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62">
        <f ca="1">COUNTIF(INDIRECT("H"&amp;(ROW()+12*(($AN2079-1)*3+$AO2079)-ROW())/12+5):INDIRECT("S"&amp;(ROW()+12*(($AN2079-1)*3+$AO2079)-ROW())/12+5),AQ2079)</f>
        <v>0</v>
      </c>
      <c r="AS2079" s="64">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62">
        <f ca="1">COUNTIF(INDIRECT("U"&amp;(ROW()+12*(($AN2079-1)*3+$AO2079)-ROW())/12+5):INDIRECT("AF"&amp;(ROW()+12*(($AN2079-1)*3+$AO2079)-ROW())/12+5),AS2079)</f>
        <v>0</v>
      </c>
      <c r="AU2079" s="62">
        <f ca="1">IF(AND(AQ2079+AS2079&gt;0,AR2079+AT2079&gt;0),COUNTIF(AU$6:AU2078,"&gt;0")+1,0)</f>
        <v>0</v>
      </c>
    </row>
    <row r="2080" spans="40:47">
      <c r="AN2080" s="62">
        <v>58</v>
      </c>
      <c r="AO2080" s="62">
        <v>2</v>
      </c>
      <c r="AP2080" s="62">
        <v>11</v>
      </c>
      <c r="AQ2080" s="64">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62">
        <f ca="1">COUNTIF(INDIRECT("H"&amp;(ROW()+12*(($AN2080-1)*3+$AO2080)-ROW())/12+5):INDIRECT("S"&amp;(ROW()+12*(($AN2080-1)*3+$AO2080)-ROW())/12+5),AQ2080)</f>
        <v>0</v>
      </c>
      <c r="AS2080" s="64">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62">
        <f ca="1">COUNTIF(INDIRECT("U"&amp;(ROW()+12*(($AN2080-1)*3+$AO2080)-ROW())/12+5):INDIRECT("AF"&amp;(ROW()+12*(($AN2080-1)*3+$AO2080)-ROW())/12+5),AS2080)</f>
        <v>0</v>
      </c>
      <c r="AU2080" s="62">
        <f ca="1">IF(AND(AQ2080+AS2080&gt;0,AR2080+AT2080&gt;0),COUNTIF(AU$6:AU2079,"&gt;0")+1,0)</f>
        <v>0</v>
      </c>
    </row>
    <row r="2081" spans="40:47">
      <c r="AN2081" s="62">
        <v>58</v>
      </c>
      <c r="AO2081" s="62">
        <v>2</v>
      </c>
      <c r="AP2081" s="62">
        <v>12</v>
      </c>
      <c r="AQ2081" s="64">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62">
        <f ca="1">COUNTIF(INDIRECT("H"&amp;(ROW()+12*(($AN2081-1)*3+$AO2081)-ROW())/12+5):INDIRECT("S"&amp;(ROW()+12*(($AN2081-1)*3+$AO2081)-ROW())/12+5),AQ2081)</f>
        <v>0</v>
      </c>
      <c r="AS2081" s="64">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62">
        <f ca="1">COUNTIF(INDIRECT("U"&amp;(ROW()+12*(($AN2081-1)*3+$AO2081)-ROW())/12+5):INDIRECT("AF"&amp;(ROW()+12*(($AN2081-1)*3+$AO2081)-ROW())/12+5),AS2081)</f>
        <v>0</v>
      </c>
      <c r="AU2081" s="62">
        <f ca="1">IF(AND(AQ2081+AS2081&gt;0,AR2081+AT2081&gt;0),COUNTIF(AU$6:AU2080,"&gt;0")+1,0)</f>
        <v>0</v>
      </c>
    </row>
    <row r="2082" spans="40:47">
      <c r="AN2082" s="62">
        <v>58</v>
      </c>
      <c r="AO2082" s="62">
        <v>3</v>
      </c>
      <c r="AP2082" s="62">
        <v>1</v>
      </c>
      <c r="AQ2082" s="64">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62">
        <f ca="1">COUNTIF(INDIRECT("H"&amp;(ROW()+12*(($AN2082-1)*3+$AO2082)-ROW())/12+5):INDIRECT("S"&amp;(ROW()+12*(($AN2082-1)*3+$AO2082)-ROW())/12+5),AQ2082)</f>
        <v>0</v>
      </c>
      <c r="AS2082" s="64">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62">
        <f ca="1">COUNTIF(INDIRECT("U"&amp;(ROW()+12*(($AN2082-1)*3+$AO2082)-ROW())/12+5):INDIRECT("AF"&amp;(ROW()+12*(($AN2082-1)*3+$AO2082)-ROW())/12+5),AS2082)</f>
        <v>0</v>
      </c>
      <c r="AU2082" s="62">
        <f ca="1">IF(AND(AQ2082+AS2082&gt;0,AR2082+AT2082&gt;0),COUNTIF(AU$6:AU2081,"&gt;0")+1,0)</f>
        <v>0</v>
      </c>
    </row>
    <row r="2083" spans="40:47">
      <c r="AN2083" s="62">
        <v>58</v>
      </c>
      <c r="AO2083" s="62">
        <v>3</v>
      </c>
      <c r="AP2083" s="62">
        <v>2</v>
      </c>
      <c r="AQ2083" s="64">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62">
        <f ca="1">COUNTIF(INDIRECT("H"&amp;(ROW()+12*(($AN2083-1)*3+$AO2083)-ROW())/12+5):INDIRECT("S"&amp;(ROW()+12*(($AN2083-1)*3+$AO2083)-ROW())/12+5),AQ2083)</f>
        <v>0</v>
      </c>
      <c r="AS2083" s="64">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62">
        <f ca="1">COUNTIF(INDIRECT("U"&amp;(ROW()+12*(($AN2083-1)*3+$AO2083)-ROW())/12+5):INDIRECT("AF"&amp;(ROW()+12*(($AN2083-1)*3+$AO2083)-ROW())/12+5),AS2083)</f>
        <v>0</v>
      </c>
      <c r="AU2083" s="62">
        <f ca="1">IF(AND(AQ2083+AS2083&gt;0,AR2083+AT2083&gt;0),COUNTIF(AU$6:AU2082,"&gt;0")+1,0)</f>
        <v>0</v>
      </c>
    </row>
    <row r="2084" spans="40:47">
      <c r="AN2084" s="62">
        <v>58</v>
      </c>
      <c r="AO2084" s="62">
        <v>3</v>
      </c>
      <c r="AP2084" s="62">
        <v>3</v>
      </c>
      <c r="AQ2084" s="64">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62">
        <f ca="1">COUNTIF(INDIRECT("H"&amp;(ROW()+12*(($AN2084-1)*3+$AO2084)-ROW())/12+5):INDIRECT("S"&amp;(ROW()+12*(($AN2084-1)*3+$AO2084)-ROW())/12+5),AQ2084)</f>
        <v>0</v>
      </c>
      <c r="AS2084" s="64">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62">
        <f ca="1">COUNTIF(INDIRECT("U"&amp;(ROW()+12*(($AN2084-1)*3+$AO2084)-ROW())/12+5):INDIRECT("AF"&amp;(ROW()+12*(($AN2084-1)*3+$AO2084)-ROW())/12+5),AS2084)</f>
        <v>0</v>
      </c>
      <c r="AU2084" s="62">
        <f ca="1">IF(AND(AQ2084+AS2084&gt;0,AR2084+AT2084&gt;0),COUNTIF(AU$6:AU2083,"&gt;0")+1,0)</f>
        <v>0</v>
      </c>
    </row>
    <row r="2085" spans="40:47">
      <c r="AN2085" s="62">
        <v>58</v>
      </c>
      <c r="AO2085" s="62">
        <v>3</v>
      </c>
      <c r="AP2085" s="62">
        <v>4</v>
      </c>
      <c r="AQ2085" s="64">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62">
        <f ca="1">COUNTIF(INDIRECT("H"&amp;(ROW()+12*(($AN2085-1)*3+$AO2085)-ROW())/12+5):INDIRECT("S"&amp;(ROW()+12*(($AN2085-1)*3+$AO2085)-ROW())/12+5),AQ2085)</f>
        <v>0</v>
      </c>
      <c r="AS2085" s="64">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62">
        <f ca="1">COUNTIF(INDIRECT("U"&amp;(ROW()+12*(($AN2085-1)*3+$AO2085)-ROW())/12+5):INDIRECT("AF"&amp;(ROW()+12*(($AN2085-1)*3+$AO2085)-ROW())/12+5),AS2085)</f>
        <v>0</v>
      </c>
      <c r="AU2085" s="62">
        <f ca="1">IF(AND(AQ2085+AS2085&gt;0,AR2085+AT2085&gt;0),COUNTIF(AU$6:AU2084,"&gt;0")+1,0)</f>
        <v>0</v>
      </c>
    </row>
    <row r="2086" spans="40:47">
      <c r="AN2086" s="62">
        <v>58</v>
      </c>
      <c r="AO2086" s="62">
        <v>3</v>
      </c>
      <c r="AP2086" s="62">
        <v>5</v>
      </c>
      <c r="AQ2086" s="64">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62">
        <f ca="1">COUNTIF(INDIRECT("H"&amp;(ROW()+12*(($AN2086-1)*3+$AO2086)-ROW())/12+5):INDIRECT("S"&amp;(ROW()+12*(($AN2086-1)*3+$AO2086)-ROW())/12+5),AQ2086)</f>
        <v>0</v>
      </c>
      <c r="AS2086" s="64">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62">
        <f ca="1">COUNTIF(INDIRECT("U"&amp;(ROW()+12*(($AN2086-1)*3+$AO2086)-ROW())/12+5):INDIRECT("AF"&amp;(ROW()+12*(($AN2086-1)*3+$AO2086)-ROW())/12+5),AS2086)</f>
        <v>0</v>
      </c>
      <c r="AU2086" s="62">
        <f ca="1">IF(AND(AQ2086+AS2086&gt;0,AR2086+AT2086&gt;0),COUNTIF(AU$6:AU2085,"&gt;0")+1,0)</f>
        <v>0</v>
      </c>
    </row>
    <row r="2087" spans="40:47">
      <c r="AN2087" s="62">
        <v>58</v>
      </c>
      <c r="AO2087" s="62">
        <v>3</v>
      </c>
      <c r="AP2087" s="62">
        <v>6</v>
      </c>
      <c r="AQ2087" s="64">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62">
        <f ca="1">COUNTIF(INDIRECT("H"&amp;(ROW()+12*(($AN2087-1)*3+$AO2087)-ROW())/12+5):INDIRECT("S"&amp;(ROW()+12*(($AN2087-1)*3+$AO2087)-ROW())/12+5),AQ2087)</f>
        <v>0</v>
      </c>
      <c r="AS2087" s="64">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62">
        <f ca="1">COUNTIF(INDIRECT("U"&amp;(ROW()+12*(($AN2087-1)*3+$AO2087)-ROW())/12+5):INDIRECT("AF"&amp;(ROW()+12*(($AN2087-1)*3+$AO2087)-ROW())/12+5),AS2087)</f>
        <v>0</v>
      </c>
      <c r="AU2087" s="62">
        <f ca="1">IF(AND(AQ2087+AS2087&gt;0,AR2087+AT2087&gt;0),COUNTIF(AU$6:AU2086,"&gt;0")+1,0)</f>
        <v>0</v>
      </c>
    </row>
    <row r="2088" spans="40:47">
      <c r="AN2088" s="62">
        <v>58</v>
      </c>
      <c r="AO2088" s="62">
        <v>3</v>
      </c>
      <c r="AP2088" s="62">
        <v>7</v>
      </c>
      <c r="AQ2088" s="64">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62">
        <f ca="1">COUNTIF(INDIRECT("H"&amp;(ROW()+12*(($AN2088-1)*3+$AO2088)-ROW())/12+5):INDIRECT("S"&amp;(ROW()+12*(($AN2088-1)*3+$AO2088)-ROW())/12+5),AQ2088)</f>
        <v>0</v>
      </c>
      <c r="AS2088" s="64">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62">
        <f ca="1">COUNTIF(INDIRECT("U"&amp;(ROW()+12*(($AN2088-1)*3+$AO2088)-ROW())/12+5):INDIRECT("AF"&amp;(ROW()+12*(($AN2088-1)*3+$AO2088)-ROW())/12+5),AS2088)</f>
        <v>0</v>
      </c>
      <c r="AU2088" s="62">
        <f ca="1">IF(AND(AQ2088+AS2088&gt;0,AR2088+AT2088&gt;0),COUNTIF(AU$6:AU2087,"&gt;0")+1,0)</f>
        <v>0</v>
      </c>
    </row>
    <row r="2089" spans="40:47">
      <c r="AN2089" s="62">
        <v>58</v>
      </c>
      <c r="AO2089" s="62">
        <v>3</v>
      </c>
      <c r="AP2089" s="62">
        <v>8</v>
      </c>
      <c r="AQ2089" s="64">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62">
        <f ca="1">COUNTIF(INDIRECT("H"&amp;(ROW()+12*(($AN2089-1)*3+$AO2089)-ROW())/12+5):INDIRECT("S"&amp;(ROW()+12*(($AN2089-1)*3+$AO2089)-ROW())/12+5),AQ2089)</f>
        <v>0</v>
      </c>
      <c r="AS2089" s="64">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62">
        <f ca="1">COUNTIF(INDIRECT("U"&amp;(ROW()+12*(($AN2089-1)*3+$AO2089)-ROW())/12+5):INDIRECT("AF"&amp;(ROW()+12*(($AN2089-1)*3+$AO2089)-ROW())/12+5),AS2089)</f>
        <v>0</v>
      </c>
      <c r="AU2089" s="62">
        <f ca="1">IF(AND(AQ2089+AS2089&gt;0,AR2089+AT2089&gt;0),COUNTIF(AU$6:AU2088,"&gt;0")+1,0)</f>
        <v>0</v>
      </c>
    </row>
    <row r="2090" spans="40:47">
      <c r="AN2090" s="62">
        <v>58</v>
      </c>
      <c r="AO2090" s="62">
        <v>3</v>
      </c>
      <c r="AP2090" s="62">
        <v>9</v>
      </c>
      <c r="AQ2090" s="64">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62">
        <f ca="1">COUNTIF(INDIRECT("H"&amp;(ROW()+12*(($AN2090-1)*3+$AO2090)-ROW())/12+5):INDIRECT("S"&amp;(ROW()+12*(($AN2090-1)*3+$AO2090)-ROW())/12+5),AQ2090)</f>
        <v>0</v>
      </c>
      <c r="AS2090" s="64">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62">
        <f ca="1">COUNTIF(INDIRECT("U"&amp;(ROW()+12*(($AN2090-1)*3+$AO2090)-ROW())/12+5):INDIRECT("AF"&amp;(ROW()+12*(($AN2090-1)*3+$AO2090)-ROW())/12+5),AS2090)</f>
        <v>0</v>
      </c>
      <c r="AU2090" s="62">
        <f ca="1">IF(AND(AQ2090+AS2090&gt;0,AR2090+AT2090&gt;0),COUNTIF(AU$6:AU2089,"&gt;0")+1,0)</f>
        <v>0</v>
      </c>
    </row>
    <row r="2091" spans="40:47">
      <c r="AN2091" s="62">
        <v>58</v>
      </c>
      <c r="AO2091" s="62">
        <v>3</v>
      </c>
      <c r="AP2091" s="62">
        <v>10</v>
      </c>
      <c r="AQ2091" s="64">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62">
        <f ca="1">COUNTIF(INDIRECT("H"&amp;(ROW()+12*(($AN2091-1)*3+$AO2091)-ROW())/12+5):INDIRECT("S"&amp;(ROW()+12*(($AN2091-1)*3+$AO2091)-ROW())/12+5),AQ2091)</f>
        <v>0</v>
      </c>
      <c r="AS2091" s="64">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62">
        <f ca="1">COUNTIF(INDIRECT("U"&amp;(ROW()+12*(($AN2091-1)*3+$AO2091)-ROW())/12+5):INDIRECT("AF"&amp;(ROW()+12*(($AN2091-1)*3+$AO2091)-ROW())/12+5),AS2091)</f>
        <v>0</v>
      </c>
      <c r="AU2091" s="62">
        <f ca="1">IF(AND(AQ2091+AS2091&gt;0,AR2091+AT2091&gt;0),COUNTIF(AU$6:AU2090,"&gt;0")+1,0)</f>
        <v>0</v>
      </c>
    </row>
    <row r="2092" spans="40:47">
      <c r="AN2092" s="62">
        <v>58</v>
      </c>
      <c r="AO2092" s="62">
        <v>3</v>
      </c>
      <c r="AP2092" s="62">
        <v>11</v>
      </c>
      <c r="AQ2092" s="64">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62">
        <f ca="1">COUNTIF(INDIRECT("H"&amp;(ROW()+12*(($AN2092-1)*3+$AO2092)-ROW())/12+5):INDIRECT("S"&amp;(ROW()+12*(($AN2092-1)*3+$AO2092)-ROW())/12+5),AQ2092)</f>
        <v>0</v>
      </c>
      <c r="AS2092" s="64">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62">
        <f ca="1">COUNTIF(INDIRECT("U"&amp;(ROW()+12*(($AN2092-1)*3+$AO2092)-ROW())/12+5):INDIRECT("AF"&amp;(ROW()+12*(($AN2092-1)*3+$AO2092)-ROW())/12+5),AS2092)</f>
        <v>0</v>
      </c>
      <c r="AU2092" s="62">
        <f ca="1">IF(AND(AQ2092+AS2092&gt;0,AR2092+AT2092&gt;0),COUNTIF(AU$6:AU2091,"&gt;0")+1,0)</f>
        <v>0</v>
      </c>
    </row>
    <row r="2093" spans="40:47">
      <c r="AN2093" s="62">
        <v>58</v>
      </c>
      <c r="AO2093" s="62">
        <v>3</v>
      </c>
      <c r="AP2093" s="62">
        <v>12</v>
      </c>
      <c r="AQ2093" s="64">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62">
        <f ca="1">COUNTIF(INDIRECT("H"&amp;(ROW()+12*(($AN2093-1)*3+$AO2093)-ROW())/12+5):INDIRECT("S"&amp;(ROW()+12*(($AN2093-1)*3+$AO2093)-ROW())/12+5),AQ2093)</f>
        <v>0</v>
      </c>
      <c r="AS2093" s="64">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62">
        <f ca="1">COUNTIF(INDIRECT("U"&amp;(ROW()+12*(($AN2093-1)*3+$AO2093)-ROW())/12+5):INDIRECT("AF"&amp;(ROW()+12*(($AN2093-1)*3+$AO2093)-ROW())/12+5),AS2093)</f>
        <v>0</v>
      </c>
      <c r="AU2093" s="62">
        <f ca="1">IF(AND(AQ2093+AS2093&gt;0,AR2093+AT2093&gt;0),COUNTIF(AU$6:AU2092,"&gt;0")+1,0)</f>
        <v>0</v>
      </c>
    </row>
    <row r="2094" spans="40:47">
      <c r="AN2094" s="62">
        <v>59</v>
      </c>
      <c r="AO2094" s="62">
        <v>1</v>
      </c>
      <c r="AP2094" s="62">
        <v>1</v>
      </c>
      <c r="AQ2094" s="64">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62">
        <f ca="1">COUNTIF(INDIRECT("H"&amp;(ROW()+12*(($AN2094-1)*3+$AO2094)-ROW())/12+5):INDIRECT("S"&amp;(ROW()+12*(($AN2094-1)*3+$AO2094)-ROW())/12+5),AQ2094)</f>
        <v>0</v>
      </c>
      <c r="AS2094" s="64">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62">
        <f ca="1">COUNTIF(INDIRECT("U"&amp;(ROW()+12*(($AN2094-1)*3+$AO2094)-ROW())/12+5):INDIRECT("AF"&amp;(ROW()+12*(($AN2094-1)*3+$AO2094)-ROW())/12+5),AS2094)</f>
        <v>0</v>
      </c>
      <c r="AU2094" s="62">
        <f ca="1">IF(AND(AQ2094+AS2094&gt;0,AR2094+AT2094&gt;0),COUNTIF(AU$6:AU2093,"&gt;0")+1,0)</f>
        <v>0</v>
      </c>
    </row>
    <row r="2095" spans="40:47">
      <c r="AN2095" s="62">
        <v>59</v>
      </c>
      <c r="AO2095" s="62">
        <v>1</v>
      </c>
      <c r="AP2095" s="62">
        <v>2</v>
      </c>
      <c r="AQ2095" s="64">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62">
        <f ca="1">COUNTIF(INDIRECT("H"&amp;(ROW()+12*(($AN2095-1)*3+$AO2095)-ROW())/12+5):INDIRECT("S"&amp;(ROW()+12*(($AN2095-1)*3+$AO2095)-ROW())/12+5),AQ2095)</f>
        <v>0</v>
      </c>
      <c r="AS2095" s="64">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62">
        <f ca="1">COUNTIF(INDIRECT("U"&amp;(ROW()+12*(($AN2095-1)*3+$AO2095)-ROW())/12+5):INDIRECT("AF"&amp;(ROW()+12*(($AN2095-1)*3+$AO2095)-ROW())/12+5),AS2095)</f>
        <v>0</v>
      </c>
      <c r="AU2095" s="62">
        <f ca="1">IF(AND(AQ2095+AS2095&gt;0,AR2095+AT2095&gt;0),COUNTIF(AU$6:AU2094,"&gt;0")+1,0)</f>
        <v>0</v>
      </c>
    </row>
    <row r="2096" spans="40:47">
      <c r="AN2096" s="62">
        <v>59</v>
      </c>
      <c r="AO2096" s="62">
        <v>1</v>
      </c>
      <c r="AP2096" s="62">
        <v>3</v>
      </c>
      <c r="AQ2096" s="64">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62">
        <f ca="1">COUNTIF(INDIRECT("H"&amp;(ROW()+12*(($AN2096-1)*3+$AO2096)-ROW())/12+5):INDIRECT("S"&amp;(ROW()+12*(($AN2096-1)*3+$AO2096)-ROW())/12+5),AQ2096)</f>
        <v>0</v>
      </c>
      <c r="AS2096" s="64">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62">
        <f ca="1">COUNTIF(INDIRECT("U"&amp;(ROW()+12*(($AN2096-1)*3+$AO2096)-ROW())/12+5):INDIRECT("AF"&amp;(ROW()+12*(($AN2096-1)*3+$AO2096)-ROW())/12+5),AS2096)</f>
        <v>0</v>
      </c>
      <c r="AU2096" s="62">
        <f ca="1">IF(AND(AQ2096+AS2096&gt;0,AR2096+AT2096&gt;0),COUNTIF(AU$6:AU2095,"&gt;0")+1,0)</f>
        <v>0</v>
      </c>
    </row>
    <row r="2097" spans="40:47">
      <c r="AN2097" s="62">
        <v>59</v>
      </c>
      <c r="AO2097" s="62">
        <v>1</v>
      </c>
      <c r="AP2097" s="62">
        <v>4</v>
      </c>
      <c r="AQ2097" s="64">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62">
        <f ca="1">COUNTIF(INDIRECT("H"&amp;(ROW()+12*(($AN2097-1)*3+$AO2097)-ROW())/12+5):INDIRECT("S"&amp;(ROW()+12*(($AN2097-1)*3+$AO2097)-ROW())/12+5),AQ2097)</f>
        <v>0</v>
      </c>
      <c r="AS2097" s="64">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62">
        <f ca="1">COUNTIF(INDIRECT("U"&amp;(ROW()+12*(($AN2097-1)*3+$AO2097)-ROW())/12+5):INDIRECT("AF"&amp;(ROW()+12*(($AN2097-1)*3+$AO2097)-ROW())/12+5),AS2097)</f>
        <v>0</v>
      </c>
      <c r="AU2097" s="62">
        <f ca="1">IF(AND(AQ2097+AS2097&gt;0,AR2097+AT2097&gt;0),COUNTIF(AU$6:AU2096,"&gt;0")+1,0)</f>
        <v>0</v>
      </c>
    </row>
    <row r="2098" spans="40:47">
      <c r="AN2098" s="62">
        <v>59</v>
      </c>
      <c r="AO2098" s="62">
        <v>1</v>
      </c>
      <c r="AP2098" s="62">
        <v>5</v>
      </c>
      <c r="AQ2098" s="64">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62">
        <f ca="1">COUNTIF(INDIRECT("H"&amp;(ROW()+12*(($AN2098-1)*3+$AO2098)-ROW())/12+5):INDIRECT("S"&amp;(ROW()+12*(($AN2098-1)*3+$AO2098)-ROW())/12+5),AQ2098)</f>
        <v>0</v>
      </c>
      <c r="AS2098" s="64">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62">
        <f ca="1">COUNTIF(INDIRECT("U"&amp;(ROW()+12*(($AN2098-1)*3+$AO2098)-ROW())/12+5):INDIRECT("AF"&amp;(ROW()+12*(($AN2098-1)*3+$AO2098)-ROW())/12+5),AS2098)</f>
        <v>0</v>
      </c>
      <c r="AU2098" s="62">
        <f ca="1">IF(AND(AQ2098+AS2098&gt;0,AR2098+AT2098&gt;0),COUNTIF(AU$6:AU2097,"&gt;0")+1,0)</f>
        <v>0</v>
      </c>
    </row>
    <row r="2099" spans="40:47">
      <c r="AN2099" s="62">
        <v>59</v>
      </c>
      <c r="AO2099" s="62">
        <v>1</v>
      </c>
      <c r="AP2099" s="62">
        <v>6</v>
      </c>
      <c r="AQ2099" s="64">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62">
        <f ca="1">COUNTIF(INDIRECT("H"&amp;(ROW()+12*(($AN2099-1)*3+$AO2099)-ROW())/12+5):INDIRECT("S"&amp;(ROW()+12*(($AN2099-1)*3+$AO2099)-ROW())/12+5),AQ2099)</f>
        <v>0</v>
      </c>
      <c r="AS2099" s="64">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62">
        <f ca="1">COUNTIF(INDIRECT("U"&amp;(ROW()+12*(($AN2099-1)*3+$AO2099)-ROW())/12+5):INDIRECT("AF"&amp;(ROW()+12*(($AN2099-1)*3+$AO2099)-ROW())/12+5),AS2099)</f>
        <v>0</v>
      </c>
      <c r="AU2099" s="62">
        <f ca="1">IF(AND(AQ2099+AS2099&gt;0,AR2099+AT2099&gt;0),COUNTIF(AU$6:AU2098,"&gt;0")+1,0)</f>
        <v>0</v>
      </c>
    </row>
    <row r="2100" spans="40:47">
      <c r="AN2100" s="62">
        <v>59</v>
      </c>
      <c r="AO2100" s="62">
        <v>1</v>
      </c>
      <c r="AP2100" s="62">
        <v>7</v>
      </c>
      <c r="AQ2100" s="64">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62">
        <f ca="1">COUNTIF(INDIRECT("H"&amp;(ROW()+12*(($AN2100-1)*3+$AO2100)-ROW())/12+5):INDIRECT("S"&amp;(ROW()+12*(($AN2100-1)*3+$AO2100)-ROW())/12+5),AQ2100)</f>
        <v>0</v>
      </c>
      <c r="AS2100" s="64">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62">
        <f ca="1">COUNTIF(INDIRECT("U"&amp;(ROW()+12*(($AN2100-1)*3+$AO2100)-ROW())/12+5):INDIRECT("AF"&amp;(ROW()+12*(($AN2100-1)*3+$AO2100)-ROW())/12+5),AS2100)</f>
        <v>0</v>
      </c>
      <c r="AU2100" s="62">
        <f ca="1">IF(AND(AQ2100+AS2100&gt;0,AR2100+AT2100&gt;0),COUNTIF(AU$6:AU2099,"&gt;0")+1,0)</f>
        <v>0</v>
      </c>
    </row>
    <row r="2101" spans="40:47">
      <c r="AN2101" s="62">
        <v>59</v>
      </c>
      <c r="AO2101" s="62">
        <v>1</v>
      </c>
      <c r="AP2101" s="62">
        <v>8</v>
      </c>
      <c r="AQ2101" s="64">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62">
        <f ca="1">COUNTIF(INDIRECT("H"&amp;(ROW()+12*(($AN2101-1)*3+$AO2101)-ROW())/12+5):INDIRECT("S"&amp;(ROW()+12*(($AN2101-1)*3+$AO2101)-ROW())/12+5),AQ2101)</f>
        <v>0</v>
      </c>
      <c r="AS2101" s="64">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62">
        <f ca="1">COUNTIF(INDIRECT("U"&amp;(ROW()+12*(($AN2101-1)*3+$AO2101)-ROW())/12+5):INDIRECT("AF"&amp;(ROW()+12*(($AN2101-1)*3+$AO2101)-ROW())/12+5),AS2101)</f>
        <v>0</v>
      </c>
      <c r="AU2101" s="62">
        <f ca="1">IF(AND(AQ2101+AS2101&gt;0,AR2101+AT2101&gt;0),COUNTIF(AU$6:AU2100,"&gt;0")+1,0)</f>
        <v>0</v>
      </c>
    </row>
    <row r="2102" spans="40:47">
      <c r="AN2102" s="62">
        <v>59</v>
      </c>
      <c r="AO2102" s="62">
        <v>1</v>
      </c>
      <c r="AP2102" s="62">
        <v>9</v>
      </c>
      <c r="AQ2102" s="64">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62">
        <f ca="1">COUNTIF(INDIRECT("H"&amp;(ROW()+12*(($AN2102-1)*3+$AO2102)-ROW())/12+5):INDIRECT("S"&amp;(ROW()+12*(($AN2102-1)*3+$AO2102)-ROW())/12+5),AQ2102)</f>
        <v>0</v>
      </c>
      <c r="AS2102" s="64">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62">
        <f ca="1">COUNTIF(INDIRECT("U"&amp;(ROW()+12*(($AN2102-1)*3+$AO2102)-ROW())/12+5):INDIRECT("AF"&amp;(ROW()+12*(($AN2102-1)*3+$AO2102)-ROW())/12+5),AS2102)</f>
        <v>0</v>
      </c>
      <c r="AU2102" s="62">
        <f ca="1">IF(AND(AQ2102+AS2102&gt;0,AR2102+AT2102&gt;0),COUNTIF(AU$6:AU2101,"&gt;0")+1,0)</f>
        <v>0</v>
      </c>
    </row>
    <row r="2103" spans="40:47">
      <c r="AN2103" s="62">
        <v>59</v>
      </c>
      <c r="AO2103" s="62">
        <v>1</v>
      </c>
      <c r="AP2103" s="62">
        <v>10</v>
      </c>
      <c r="AQ2103" s="64">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62">
        <f ca="1">COUNTIF(INDIRECT("H"&amp;(ROW()+12*(($AN2103-1)*3+$AO2103)-ROW())/12+5):INDIRECT("S"&amp;(ROW()+12*(($AN2103-1)*3+$AO2103)-ROW())/12+5),AQ2103)</f>
        <v>0</v>
      </c>
      <c r="AS2103" s="64">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62">
        <f ca="1">COUNTIF(INDIRECT("U"&amp;(ROW()+12*(($AN2103-1)*3+$AO2103)-ROW())/12+5):INDIRECT("AF"&amp;(ROW()+12*(($AN2103-1)*3+$AO2103)-ROW())/12+5),AS2103)</f>
        <v>0</v>
      </c>
      <c r="AU2103" s="62">
        <f ca="1">IF(AND(AQ2103+AS2103&gt;0,AR2103+AT2103&gt;0),COUNTIF(AU$6:AU2102,"&gt;0")+1,0)</f>
        <v>0</v>
      </c>
    </row>
    <row r="2104" spans="40:47">
      <c r="AN2104" s="62">
        <v>59</v>
      </c>
      <c r="AO2104" s="62">
        <v>1</v>
      </c>
      <c r="AP2104" s="62">
        <v>11</v>
      </c>
      <c r="AQ2104" s="64">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62">
        <f ca="1">COUNTIF(INDIRECT("H"&amp;(ROW()+12*(($AN2104-1)*3+$AO2104)-ROW())/12+5):INDIRECT("S"&amp;(ROW()+12*(($AN2104-1)*3+$AO2104)-ROW())/12+5),AQ2104)</f>
        <v>0</v>
      </c>
      <c r="AS2104" s="64">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62">
        <f ca="1">COUNTIF(INDIRECT("U"&amp;(ROW()+12*(($AN2104-1)*3+$AO2104)-ROW())/12+5):INDIRECT("AF"&amp;(ROW()+12*(($AN2104-1)*3+$AO2104)-ROW())/12+5),AS2104)</f>
        <v>0</v>
      </c>
      <c r="AU2104" s="62">
        <f ca="1">IF(AND(AQ2104+AS2104&gt;0,AR2104+AT2104&gt;0),COUNTIF(AU$6:AU2103,"&gt;0")+1,0)</f>
        <v>0</v>
      </c>
    </row>
    <row r="2105" spans="40:47">
      <c r="AN2105" s="62">
        <v>59</v>
      </c>
      <c r="AO2105" s="62">
        <v>1</v>
      </c>
      <c r="AP2105" s="62">
        <v>12</v>
      </c>
      <c r="AQ2105" s="64">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62">
        <f ca="1">COUNTIF(INDIRECT("H"&amp;(ROW()+12*(($AN2105-1)*3+$AO2105)-ROW())/12+5):INDIRECT("S"&amp;(ROW()+12*(($AN2105-1)*3+$AO2105)-ROW())/12+5),AQ2105)</f>
        <v>0</v>
      </c>
      <c r="AS2105" s="64">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62">
        <f ca="1">COUNTIF(INDIRECT("U"&amp;(ROW()+12*(($AN2105-1)*3+$AO2105)-ROW())/12+5):INDIRECT("AF"&amp;(ROW()+12*(($AN2105-1)*3+$AO2105)-ROW())/12+5),AS2105)</f>
        <v>0</v>
      </c>
      <c r="AU2105" s="62">
        <f ca="1">IF(AND(AQ2105+AS2105&gt;0,AR2105+AT2105&gt;0),COUNTIF(AU$6:AU2104,"&gt;0")+1,0)</f>
        <v>0</v>
      </c>
    </row>
    <row r="2106" spans="40:47">
      <c r="AN2106" s="62">
        <v>59</v>
      </c>
      <c r="AO2106" s="62">
        <v>2</v>
      </c>
      <c r="AP2106" s="62">
        <v>1</v>
      </c>
      <c r="AQ2106" s="64">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62">
        <f ca="1">COUNTIF(INDIRECT("H"&amp;(ROW()+12*(($AN2106-1)*3+$AO2106)-ROW())/12+5):INDIRECT("S"&amp;(ROW()+12*(($AN2106-1)*3+$AO2106)-ROW())/12+5),AQ2106)</f>
        <v>0</v>
      </c>
      <c r="AS2106" s="64">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62">
        <f ca="1">COUNTIF(INDIRECT("U"&amp;(ROW()+12*(($AN2106-1)*3+$AO2106)-ROW())/12+5):INDIRECT("AF"&amp;(ROW()+12*(($AN2106-1)*3+$AO2106)-ROW())/12+5),AS2106)</f>
        <v>0</v>
      </c>
      <c r="AU2106" s="62">
        <f ca="1">IF(AND(AQ2106+AS2106&gt;0,AR2106+AT2106&gt;0),COUNTIF(AU$6:AU2105,"&gt;0")+1,0)</f>
        <v>0</v>
      </c>
    </row>
    <row r="2107" spans="40:47">
      <c r="AN2107" s="62">
        <v>59</v>
      </c>
      <c r="AO2107" s="62">
        <v>2</v>
      </c>
      <c r="AP2107" s="62">
        <v>2</v>
      </c>
      <c r="AQ2107" s="64">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62">
        <f ca="1">COUNTIF(INDIRECT("H"&amp;(ROW()+12*(($AN2107-1)*3+$AO2107)-ROW())/12+5):INDIRECT("S"&amp;(ROW()+12*(($AN2107-1)*3+$AO2107)-ROW())/12+5),AQ2107)</f>
        <v>0</v>
      </c>
      <c r="AS2107" s="64">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62">
        <f ca="1">COUNTIF(INDIRECT("U"&amp;(ROW()+12*(($AN2107-1)*3+$AO2107)-ROW())/12+5):INDIRECT("AF"&amp;(ROW()+12*(($AN2107-1)*3+$AO2107)-ROW())/12+5),AS2107)</f>
        <v>0</v>
      </c>
      <c r="AU2107" s="62">
        <f ca="1">IF(AND(AQ2107+AS2107&gt;0,AR2107+AT2107&gt;0),COUNTIF(AU$6:AU2106,"&gt;0")+1,0)</f>
        <v>0</v>
      </c>
    </row>
    <row r="2108" spans="40:47">
      <c r="AN2108" s="62">
        <v>59</v>
      </c>
      <c r="AO2108" s="62">
        <v>2</v>
      </c>
      <c r="AP2108" s="62">
        <v>3</v>
      </c>
      <c r="AQ2108" s="64">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62">
        <f ca="1">COUNTIF(INDIRECT("H"&amp;(ROW()+12*(($AN2108-1)*3+$AO2108)-ROW())/12+5):INDIRECT("S"&amp;(ROW()+12*(($AN2108-1)*3+$AO2108)-ROW())/12+5),AQ2108)</f>
        <v>0</v>
      </c>
      <c r="AS2108" s="64">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62">
        <f ca="1">COUNTIF(INDIRECT("U"&amp;(ROW()+12*(($AN2108-1)*3+$AO2108)-ROW())/12+5):INDIRECT("AF"&amp;(ROW()+12*(($AN2108-1)*3+$AO2108)-ROW())/12+5),AS2108)</f>
        <v>0</v>
      </c>
      <c r="AU2108" s="62">
        <f ca="1">IF(AND(AQ2108+AS2108&gt;0,AR2108+AT2108&gt;0),COUNTIF(AU$6:AU2107,"&gt;0")+1,0)</f>
        <v>0</v>
      </c>
    </row>
    <row r="2109" spans="40:47">
      <c r="AN2109" s="62">
        <v>59</v>
      </c>
      <c r="AO2109" s="62">
        <v>2</v>
      </c>
      <c r="AP2109" s="62">
        <v>4</v>
      </c>
      <c r="AQ2109" s="64">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62">
        <f ca="1">COUNTIF(INDIRECT("H"&amp;(ROW()+12*(($AN2109-1)*3+$AO2109)-ROW())/12+5):INDIRECT("S"&amp;(ROW()+12*(($AN2109-1)*3+$AO2109)-ROW())/12+5),AQ2109)</f>
        <v>0</v>
      </c>
      <c r="AS2109" s="64">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62">
        <f ca="1">COUNTIF(INDIRECT("U"&amp;(ROW()+12*(($AN2109-1)*3+$AO2109)-ROW())/12+5):INDIRECT("AF"&amp;(ROW()+12*(($AN2109-1)*3+$AO2109)-ROW())/12+5),AS2109)</f>
        <v>0</v>
      </c>
      <c r="AU2109" s="62">
        <f ca="1">IF(AND(AQ2109+AS2109&gt;0,AR2109+AT2109&gt;0),COUNTIF(AU$6:AU2108,"&gt;0")+1,0)</f>
        <v>0</v>
      </c>
    </row>
    <row r="2110" spans="40:47">
      <c r="AN2110" s="62">
        <v>59</v>
      </c>
      <c r="AO2110" s="62">
        <v>2</v>
      </c>
      <c r="AP2110" s="62">
        <v>5</v>
      </c>
      <c r="AQ2110" s="64">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62">
        <f ca="1">COUNTIF(INDIRECT("H"&amp;(ROW()+12*(($AN2110-1)*3+$AO2110)-ROW())/12+5):INDIRECT("S"&amp;(ROW()+12*(($AN2110-1)*3+$AO2110)-ROW())/12+5),AQ2110)</f>
        <v>0</v>
      </c>
      <c r="AS2110" s="64">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62">
        <f ca="1">COUNTIF(INDIRECT("U"&amp;(ROW()+12*(($AN2110-1)*3+$AO2110)-ROW())/12+5):INDIRECT("AF"&amp;(ROW()+12*(($AN2110-1)*3+$AO2110)-ROW())/12+5),AS2110)</f>
        <v>0</v>
      </c>
      <c r="AU2110" s="62">
        <f ca="1">IF(AND(AQ2110+AS2110&gt;0,AR2110+AT2110&gt;0),COUNTIF(AU$6:AU2109,"&gt;0")+1,0)</f>
        <v>0</v>
      </c>
    </row>
    <row r="2111" spans="40:47">
      <c r="AN2111" s="62">
        <v>59</v>
      </c>
      <c r="AO2111" s="62">
        <v>2</v>
      </c>
      <c r="AP2111" s="62">
        <v>6</v>
      </c>
      <c r="AQ2111" s="64">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62">
        <f ca="1">COUNTIF(INDIRECT("H"&amp;(ROW()+12*(($AN2111-1)*3+$AO2111)-ROW())/12+5):INDIRECT("S"&amp;(ROW()+12*(($AN2111-1)*3+$AO2111)-ROW())/12+5),AQ2111)</f>
        <v>0</v>
      </c>
      <c r="AS2111" s="64">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62">
        <f ca="1">COUNTIF(INDIRECT("U"&amp;(ROW()+12*(($AN2111-1)*3+$AO2111)-ROW())/12+5):INDIRECT("AF"&amp;(ROW()+12*(($AN2111-1)*3+$AO2111)-ROW())/12+5),AS2111)</f>
        <v>0</v>
      </c>
      <c r="AU2111" s="62">
        <f ca="1">IF(AND(AQ2111+AS2111&gt;0,AR2111+AT2111&gt;0),COUNTIF(AU$6:AU2110,"&gt;0")+1,0)</f>
        <v>0</v>
      </c>
    </row>
    <row r="2112" spans="40:47">
      <c r="AN2112" s="62">
        <v>59</v>
      </c>
      <c r="AO2112" s="62">
        <v>2</v>
      </c>
      <c r="AP2112" s="62">
        <v>7</v>
      </c>
      <c r="AQ2112" s="64">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62">
        <f ca="1">COUNTIF(INDIRECT("H"&amp;(ROW()+12*(($AN2112-1)*3+$AO2112)-ROW())/12+5):INDIRECT("S"&amp;(ROW()+12*(($AN2112-1)*3+$AO2112)-ROW())/12+5),AQ2112)</f>
        <v>0</v>
      </c>
      <c r="AS2112" s="64">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62">
        <f ca="1">COUNTIF(INDIRECT("U"&amp;(ROW()+12*(($AN2112-1)*3+$AO2112)-ROW())/12+5):INDIRECT("AF"&amp;(ROW()+12*(($AN2112-1)*3+$AO2112)-ROW())/12+5),AS2112)</f>
        <v>0</v>
      </c>
      <c r="AU2112" s="62">
        <f ca="1">IF(AND(AQ2112+AS2112&gt;0,AR2112+AT2112&gt;0),COUNTIF(AU$6:AU2111,"&gt;0")+1,0)</f>
        <v>0</v>
      </c>
    </row>
    <row r="2113" spans="40:47">
      <c r="AN2113" s="62">
        <v>59</v>
      </c>
      <c r="AO2113" s="62">
        <v>2</v>
      </c>
      <c r="AP2113" s="62">
        <v>8</v>
      </c>
      <c r="AQ2113" s="64">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62">
        <f ca="1">COUNTIF(INDIRECT("H"&amp;(ROW()+12*(($AN2113-1)*3+$AO2113)-ROW())/12+5):INDIRECT("S"&amp;(ROW()+12*(($AN2113-1)*3+$AO2113)-ROW())/12+5),AQ2113)</f>
        <v>0</v>
      </c>
      <c r="AS2113" s="64">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62">
        <f ca="1">COUNTIF(INDIRECT("U"&amp;(ROW()+12*(($AN2113-1)*3+$AO2113)-ROW())/12+5):INDIRECT("AF"&amp;(ROW()+12*(($AN2113-1)*3+$AO2113)-ROW())/12+5),AS2113)</f>
        <v>0</v>
      </c>
      <c r="AU2113" s="62">
        <f ca="1">IF(AND(AQ2113+AS2113&gt;0,AR2113+AT2113&gt;0),COUNTIF(AU$6:AU2112,"&gt;0")+1,0)</f>
        <v>0</v>
      </c>
    </row>
    <row r="2114" spans="40:47">
      <c r="AN2114" s="62">
        <v>59</v>
      </c>
      <c r="AO2114" s="62">
        <v>2</v>
      </c>
      <c r="AP2114" s="62">
        <v>9</v>
      </c>
      <c r="AQ2114" s="64">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62">
        <f ca="1">COUNTIF(INDIRECT("H"&amp;(ROW()+12*(($AN2114-1)*3+$AO2114)-ROW())/12+5):INDIRECT("S"&amp;(ROW()+12*(($AN2114-1)*3+$AO2114)-ROW())/12+5),AQ2114)</f>
        <v>0</v>
      </c>
      <c r="AS2114" s="64">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62">
        <f ca="1">COUNTIF(INDIRECT("U"&amp;(ROW()+12*(($AN2114-1)*3+$AO2114)-ROW())/12+5):INDIRECT("AF"&amp;(ROW()+12*(($AN2114-1)*3+$AO2114)-ROW())/12+5),AS2114)</f>
        <v>0</v>
      </c>
      <c r="AU2114" s="62">
        <f ca="1">IF(AND(AQ2114+AS2114&gt;0,AR2114+AT2114&gt;0),COUNTIF(AU$6:AU2113,"&gt;0")+1,0)</f>
        <v>0</v>
      </c>
    </row>
    <row r="2115" spans="40:47">
      <c r="AN2115" s="62">
        <v>59</v>
      </c>
      <c r="AO2115" s="62">
        <v>2</v>
      </c>
      <c r="AP2115" s="62">
        <v>10</v>
      </c>
      <c r="AQ2115" s="64">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62">
        <f ca="1">COUNTIF(INDIRECT("H"&amp;(ROW()+12*(($AN2115-1)*3+$AO2115)-ROW())/12+5):INDIRECT("S"&amp;(ROW()+12*(($AN2115-1)*3+$AO2115)-ROW())/12+5),AQ2115)</f>
        <v>0</v>
      </c>
      <c r="AS2115" s="64">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62">
        <f ca="1">COUNTIF(INDIRECT("U"&amp;(ROW()+12*(($AN2115-1)*3+$AO2115)-ROW())/12+5):INDIRECT("AF"&amp;(ROW()+12*(($AN2115-1)*3+$AO2115)-ROW())/12+5),AS2115)</f>
        <v>0</v>
      </c>
      <c r="AU2115" s="62">
        <f ca="1">IF(AND(AQ2115+AS2115&gt;0,AR2115+AT2115&gt;0),COUNTIF(AU$6:AU2114,"&gt;0")+1,0)</f>
        <v>0</v>
      </c>
    </row>
    <row r="2116" spans="40:47">
      <c r="AN2116" s="62">
        <v>59</v>
      </c>
      <c r="AO2116" s="62">
        <v>2</v>
      </c>
      <c r="AP2116" s="62">
        <v>11</v>
      </c>
      <c r="AQ2116" s="64">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62">
        <f ca="1">COUNTIF(INDIRECT("H"&amp;(ROW()+12*(($AN2116-1)*3+$AO2116)-ROW())/12+5):INDIRECT("S"&amp;(ROW()+12*(($AN2116-1)*3+$AO2116)-ROW())/12+5),AQ2116)</f>
        <v>0</v>
      </c>
      <c r="AS2116" s="64">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62">
        <f ca="1">COUNTIF(INDIRECT("U"&amp;(ROW()+12*(($AN2116-1)*3+$AO2116)-ROW())/12+5):INDIRECT("AF"&amp;(ROW()+12*(($AN2116-1)*3+$AO2116)-ROW())/12+5),AS2116)</f>
        <v>0</v>
      </c>
      <c r="AU2116" s="62">
        <f ca="1">IF(AND(AQ2116+AS2116&gt;0,AR2116+AT2116&gt;0),COUNTIF(AU$6:AU2115,"&gt;0")+1,0)</f>
        <v>0</v>
      </c>
    </row>
    <row r="2117" spans="40:47">
      <c r="AN2117" s="62">
        <v>59</v>
      </c>
      <c r="AO2117" s="62">
        <v>2</v>
      </c>
      <c r="AP2117" s="62">
        <v>12</v>
      </c>
      <c r="AQ2117" s="64">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62">
        <f ca="1">COUNTIF(INDIRECT("H"&amp;(ROW()+12*(($AN2117-1)*3+$AO2117)-ROW())/12+5):INDIRECT("S"&amp;(ROW()+12*(($AN2117-1)*3+$AO2117)-ROW())/12+5),AQ2117)</f>
        <v>0</v>
      </c>
      <c r="AS2117" s="64">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62">
        <f ca="1">COUNTIF(INDIRECT("U"&amp;(ROW()+12*(($AN2117-1)*3+$AO2117)-ROW())/12+5):INDIRECT("AF"&amp;(ROW()+12*(($AN2117-1)*3+$AO2117)-ROW())/12+5),AS2117)</f>
        <v>0</v>
      </c>
      <c r="AU2117" s="62">
        <f ca="1">IF(AND(AQ2117+AS2117&gt;0,AR2117+AT2117&gt;0),COUNTIF(AU$6:AU2116,"&gt;0")+1,0)</f>
        <v>0</v>
      </c>
    </row>
    <row r="2118" spans="40:47">
      <c r="AN2118" s="62">
        <v>59</v>
      </c>
      <c r="AO2118" s="62">
        <v>3</v>
      </c>
      <c r="AP2118" s="62">
        <v>1</v>
      </c>
      <c r="AQ2118" s="64">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62">
        <f ca="1">COUNTIF(INDIRECT("H"&amp;(ROW()+12*(($AN2118-1)*3+$AO2118)-ROW())/12+5):INDIRECT("S"&amp;(ROW()+12*(($AN2118-1)*3+$AO2118)-ROW())/12+5),AQ2118)</f>
        <v>0</v>
      </c>
      <c r="AS2118" s="64">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62">
        <f ca="1">COUNTIF(INDIRECT("U"&amp;(ROW()+12*(($AN2118-1)*3+$AO2118)-ROW())/12+5):INDIRECT("AF"&amp;(ROW()+12*(($AN2118-1)*3+$AO2118)-ROW())/12+5),AS2118)</f>
        <v>0</v>
      </c>
      <c r="AU2118" s="62">
        <f ca="1">IF(AND(AQ2118+AS2118&gt;0,AR2118+AT2118&gt;0),COUNTIF(AU$6:AU2117,"&gt;0")+1,0)</f>
        <v>0</v>
      </c>
    </row>
    <row r="2119" spans="40:47">
      <c r="AN2119" s="62">
        <v>59</v>
      </c>
      <c r="AO2119" s="62">
        <v>3</v>
      </c>
      <c r="AP2119" s="62">
        <v>2</v>
      </c>
      <c r="AQ2119" s="64">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62">
        <f ca="1">COUNTIF(INDIRECT("H"&amp;(ROW()+12*(($AN2119-1)*3+$AO2119)-ROW())/12+5):INDIRECT("S"&amp;(ROW()+12*(($AN2119-1)*3+$AO2119)-ROW())/12+5),AQ2119)</f>
        <v>0</v>
      </c>
      <c r="AS2119" s="64">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62">
        <f ca="1">COUNTIF(INDIRECT("U"&amp;(ROW()+12*(($AN2119-1)*3+$AO2119)-ROW())/12+5):INDIRECT("AF"&amp;(ROW()+12*(($AN2119-1)*3+$AO2119)-ROW())/12+5),AS2119)</f>
        <v>0</v>
      </c>
      <c r="AU2119" s="62">
        <f ca="1">IF(AND(AQ2119+AS2119&gt;0,AR2119+AT2119&gt;0),COUNTIF(AU$6:AU2118,"&gt;0")+1,0)</f>
        <v>0</v>
      </c>
    </row>
    <row r="2120" spans="40:47">
      <c r="AN2120" s="62">
        <v>59</v>
      </c>
      <c r="AO2120" s="62">
        <v>3</v>
      </c>
      <c r="AP2120" s="62">
        <v>3</v>
      </c>
      <c r="AQ2120" s="64">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62">
        <f ca="1">COUNTIF(INDIRECT("H"&amp;(ROW()+12*(($AN2120-1)*3+$AO2120)-ROW())/12+5):INDIRECT("S"&amp;(ROW()+12*(($AN2120-1)*3+$AO2120)-ROW())/12+5),AQ2120)</f>
        <v>0</v>
      </c>
      <c r="AS2120" s="64">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62">
        <f ca="1">COUNTIF(INDIRECT("U"&amp;(ROW()+12*(($AN2120-1)*3+$AO2120)-ROW())/12+5):INDIRECT("AF"&amp;(ROW()+12*(($AN2120-1)*3+$AO2120)-ROW())/12+5),AS2120)</f>
        <v>0</v>
      </c>
      <c r="AU2120" s="62">
        <f ca="1">IF(AND(AQ2120+AS2120&gt;0,AR2120+AT2120&gt;0),COUNTIF(AU$6:AU2119,"&gt;0")+1,0)</f>
        <v>0</v>
      </c>
    </row>
    <row r="2121" spans="40:47">
      <c r="AN2121" s="62">
        <v>59</v>
      </c>
      <c r="AO2121" s="62">
        <v>3</v>
      </c>
      <c r="AP2121" s="62">
        <v>4</v>
      </c>
      <c r="AQ2121" s="64">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62">
        <f ca="1">COUNTIF(INDIRECT("H"&amp;(ROW()+12*(($AN2121-1)*3+$AO2121)-ROW())/12+5):INDIRECT("S"&amp;(ROW()+12*(($AN2121-1)*3+$AO2121)-ROW())/12+5),AQ2121)</f>
        <v>0</v>
      </c>
      <c r="AS2121" s="64">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62">
        <f ca="1">COUNTIF(INDIRECT("U"&amp;(ROW()+12*(($AN2121-1)*3+$AO2121)-ROW())/12+5):INDIRECT("AF"&amp;(ROW()+12*(($AN2121-1)*3+$AO2121)-ROW())/12+5),AS2121)</f>
        <v>0</v>
      </c>
      <c r="AU2121" s="62">
        <f ca="1">IF(AND(AQ2121+AS2121&gt;0,AR2121+AT2121&gt;0),COUNTIF(AU$6:AU2120,"&gt;0")+1,0)</f>
        <v>0</v>
      </c>
    </row>
    <row r="2122" spans="40:47">
      <c r="AN2122" s="62">
        <v>59</v>
      </c>
      <c r="AO2122" s="62">
        <v>3</v>
      </c>
      <c r="AP2122" s="62">
        <v>5</v>
      </c>
      <c r="AQ2122" s="64">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62">
        <f ca="1">COUNTIF(INDIRECT("H"&amp;(ROW()+12*(($AN2122-1)*3+$AO2122)-ROW())/12+5):INDIRECT("S"&amp;(ROW()+12*(($AN2122-1)*3+$AO2122)-ROW())/12+5),AQ2122)</f>
        <v>0</v>
      </c>
      <c r="AS2122" s="64">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62">
        <f ca="1">COUNTIF(INDIRECT("U"&amp;(ROW()+12*(($AN2122-1)*3+$AO2122)-ROW())/12+5):INDIRECT("AF"&amp;(ROW()+12*(($AN2122-1)*3+$AO2122)-ROW())/12+5),AS2122)</f>
        <v>0</v>
      </c>
      <c r="AU2122" s="62">
        <f ca="1">IF(AND(AQ2122+AS2122&gt;0,AR2122+AT2122&gt;0),COUNTIF(AU$6:AU2121,"&gt;0")+1,0)</f>
        <v>0</v>
      </c>
    </row>
    <row r="2123" spans="40:47">
      <c r="AN2123" s="62">
        <v>59</v>
      </c>
      <c r="AO2123" s="62">
        <v>3</v>
      </c>
      <c r="AP2123" s="62">
        <v>6</v>
      </c>
      <c r="AQ2123" s="64">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62">
        <f ca="1">COUNTIF(INDIRECT("H"&amp;(ROW()+12*(($AN2123-1)*3+$AO2123)-ROW())/12+5):INDIRECT("S"&amp;(ROW()+12*(($AN2123-1)*3+$AO2123)-ROW())/12+5),AQ2123)</f>
        <v>0</v>
      </c>
      <c r="AS2123" s="64">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62">
        <f ca="1">COUNTIF(INDIRECT("U"&amp;(ROW()+12*(($AN2123-1)*3+$AO2123)-ROW())/12+5):INDIRECT("AF"&amp;(ROW()+12*(($AN2123-1)*3+$AO2123)-ROW())/12+5),AS2123)</f>
        <v>0</v>
      </c>
      <c r="AU2123" s="62">
        <f ca="1">IF(AND(AQ2123+AS2123&gt;0,AR2123+AT2123&gt;0),COUNTIF(AU$6:AU2122,"&gt;0")+1,0)</f>
        <v>0</v>
      </c>
    </row>
    <row r="2124" spans="40:47">
      <c r="AN2124" s="62">
        <v>59</v>
      </c>
      <c r="AO2124" s="62">
        <v>3</v>
      </c>
      <c r="AP2124" s="62">
        <v>7</v>
      </c>
      <c r="AQ2124" s="64">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62">
        <f ca="1">COUNTIF(INDIRECT("H"&amp;(ROW()+12*(($AN2124-1)*3+$AO2124)-ROW())/12+5):INDIRECT("S"&amp;(ROW()+12*(($AN2124-1)*3+$AO2124)-ROW())/12+5),AQ2124)</f>
        <v>0</v>
      </c>
      <c r="AS2124" s="64">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62">
        <f ca="1">COUNTIF(INDIRECT("U"&amp;(ROW()+12*(($AN2124-1)*3+$AO2124)-ROW())/12+5):INDIRECT("AF"&amp;(ROW()+12*(($AN2124-1)*3+$AO2124)-ROW())/12+5),AS2124)</f>
        <v>0</v>
      </c>
      <c r="AU2124" s="62">
        <f ca="1">IF(AND(AQ2124+AS2124&gt;0,AR2124+AT2124&gt;0),COUNTIF(AU$6:AU2123,"&gt;0")+1,0)</f>
        <v>0</v>
      </c>
    </row>
    <row r="2125" spans="40:47">
      <c r="AN2125" s="62">
        <v>59</v>
      </c>
      <c r="AO2125" s="62">
        <v>3</v>
      </c>
      <c r="AP2125" s="62">
        <v>8</v>
      </c>
      <c r="AQ2125" s="64">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62">
        <f ca="1">COUNTIF(INDIRECT("H"&amp;(ROW()+12*(($AN2125-1)*3+$AO2125)-ROW())/12+5):INDIRECT("S"&amp;(ROW()+12*(($AN2125-1)*3+$AO2125)-ROW())/12+5),AQ2125)</f>
        <v>0</v>
      </c>
      <c r="AS2125" s="64">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62">
        <f ca="1">COUNTIF(INDIRECT("U"&amp;(ROW()+12*(($AN2125-1)*3+$AO2125)-ROW())/12+5):INDIRECT("AF"&amp;(ROW()+12*(($AN2125-1)*3+$AO2125)-ROW())/12+5),AS2125)</f>
        <v>0</v>
      </c>
      <c r="AU2125" s="62">
        <f ca="1">IF(AND(AQ2125+AS2125&gt;0,AR2125+AT2125&gt;0),COUNTIF(AU$6:AU2124,"&gt;0")+1,0)</f>
        <v>0</v>
      </c>
    </row>
    <row r="2126" spans="40:47">
      <c r="AN2126" s="62">
        <v>59</v>
      </c>
      <c r="AO2126" s="62">
        <v>3</v>
      </c>
      <c r="AP2126" s="62">
        <v>9</v>
      </c>
      <c r="AQ2126" s="64">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62">
        <f ca="1">COUNTIF(INDIRECT("H"&amp;(ROW()+12*(($AN2126-1)*3+$AO2126)-ROW())/12+5):INDIRECT("S"&amp;(ROW()+12*(($AN2126-1)*3+$AO2126)-ROW())/12+5),AQ2126)</f>
        <v>0</v>
      </c>
      <c r="AS2126" s="64">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62">
        <f ca="1">COUNTIF(INDIRECT("U"&amp;(ROW()+12*(($AN2126-1)*3+$AO2126)-ROW())/12+5):INDIRECT("AF"&amp;(ROW()+12*(($AN2126-1)*3+$AO2126)-ROW())/12+5),AS2126)</f>
        <v>0</v>
      </c>
      <c r="AU2126" s="62">
        <f ca="1">IF(AND(AQ2126+AS2126&gt;0,AR2126+AT2126&gt;0),COUNTIF(AU$6:AU2125,"&gt;0")+1,0)</f>
        <v>0</v>
      </c>
    </row>
    <row r="2127" spans="40:47">
      <c r="AN2127" s="62">
        <v>59</v>
      </c>
      <c r="AO2127" s="62">
        <v>3</v>
      </c>
      <c r="AP2127" s="62">
        <v>10</v>
      </c>
      <c r="AQ2127" s="64">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62">
        <f ca="1">COUNTIF(INDIRECT("H"&amp;(ROW()+12*(($AN2127-1)*3+$AO2127)-ROW())/12+5):INDIRECT("S"&amp;(ROW()+12*(($AN2127-1)*3+$AO2127)-ROW())/12+5),AQ2127)</f>
        <v>0</v>
      </c>
      <c r="AS2127" s="64">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62">
        <f ca="1">COUNTIF(INDIRECT("U"&amp;(ROW()+12*(($AN2127-1)*3+$AO2127)-ROW())/12+5):INDIRECT("AF"&amp;(ROW()+12*(($AN2127-1)*3+$AO2127)-ROW())/12+5),AS2127)</f>
        <v>0</v>
      </c>
      <c r="AU2127" s="62">
        <f ca="1">IF(AND(AQ2127+AS2127&gt;0,AR2127+AT2127&gt;0),COUNTIF(AU$6:AU2126,"&gt;0")+1,0)</f>
        <v>0</v>
      </c>
    </row>
    <row r="2128" spans="40:47">
      <c r="AN2128" s="62">
        <v>59</v>
      </c>
      <c r="AO2128" s="62">
        <v>3</v>
      </c>
      <c r="AP2128" s="62">
        <v>11</v>
      </c>
      <c r="AQ2128" s="64">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62">
        <f ca="1">COUNTIF(INDIRECT("H"&amp;(ROW()+12*(($AN2128-1)*3+$AO2128)-ROW())/12+5):INDIRECT("S"&amp;(ROW()+12*(($AN2128-1)*3+$AO2128)-ROW())/12+5),AQ2128)</f>
        <v>0</v>
      </c>
      <c r="AS2128" s="64">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62">
        <f ca="1">COUNTIF(INDIRECT("U"&amp;(ROW()+12*(($AN2128-1)*3+$AO2128)-ROW())/12+5):INDIRECT("AF"&amp;(ROW()+12*(($AN2128-1)*3+$AO2128)-ROW())/12+5),AS2128)</f>
        <v>0</v>
      </c>
      <c r="AU2128" s="62">
        <f ca="1">IF(AND(AQ2128+AS2128&gt;0,AR2128+AT2128&gt;0),COUNTIF(AU$6:AU2127,"&gt;0")+1,0)</f>
        <v>0</v>
      </c>
    </row>
    <row r="2129" spans="40:47">
      <c r="AN2129" s="62">
        <v>59</v>
      </c>
      <c r="AO2129" s="62">
        <v>3</v>
      </c>
      <c r="AP2129" s="62">
        <v>12</v>
      </c>
      <c r="AQ2129" s="64">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62">
        <f ca="1">COUNTIF(INDIRECT("H"&amp;(ROW()+12*(($AN2129-1)*3+$AO2129)-ROW())/12+5):INDIRECT("S"&amp;(ROW()+12*(($AN2129-1)*3+$AO2129)-ROW())/12+5),AQ2129)</f>
        <v>0</v>
      </c>
      <c r="AS2129" s="64">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62">
        <f ca="1">COUNTIF(INDIRECT("U"&amp;(ROW()+12*(($AN2129-1)*3+$AO2129)-ROW())/12+5):INDIRECT("AF"&amp;(ROW()+12*(($AN2129-1)*3+$AO2129)-ROW())/12+5),AS2129)</f>
        <v>0</v>
      </c>
      <c r="AU2129" s="62">
        <f ca="1">IF(AND(AQ2129+AS2129&gt;0,AR2129+AT2129&gt;0),COUNTIF(AU$6:AU2128,"&gt;0")+1,0)</f>
        <v>0</v>
      </c>
    </row>
    <row r="2130" spans="40:47">
      <c r="AN2130" s="62">
        <v>60</v>
      </c>
      <c r="AO2130" s="62">
        <v>1</v>
      </c>
      <c r="AP2130" s="62">
        <v>1</v>
      </c>
      <c r="AQ2130" s="64">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62">
        <f ca="1">COUNTIF(INDIRECT("H"&amp;(ROW()+12*(($AN2130-1)*3+$AO2130)-ROW())/12+5):INDIRECT("S"&amp;(ROW()+12*(($AN2130-1)*3+$AO2130)-ROW())/12+5),AQ2130)</f>
        <v>0</v>
      </c>
      <c r="AS2130" s="64">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62">
        <f ca="1">COUNTIF(INDIRECT("U"&amp;(ROW()+12*(($AN2130-1)*3+$AO2130)-ROW())/12+5):INDIRECT("AF"&amp;(ROW()+12*(($AN2130-1)*3+$AO2130)-ROW())/12+5),AS2130)</f>
        <v>0</v>
      </c>
      <c r="AU2130" s="62">
        <f ca="1">IF(AND(AQ2130+AS2130&gt;0,AR2130+AT2130&gt;0),COUNTIF(AU$6:AU2129,"&gt;0")+1,0)</f>
        <v>0</v>
      </c>
    </row>
    <row r="2131" spans="40:47">
      <c r="AN2131" s="62">
        <v>60</v>
      </c>
      <c r="AO2131" s="62">
        <v>1</v>
      </c>
      <c r="AP2131" s="62">
        <v>2</v>
      </c>
      <c r="AQ2131" s="64">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62">
        <f ca="1">COUNTIF(INDIRECT("H"&amp;(ROW()+12*(($AN2131-1)*3+$AO2131)-ROW())/12+5):INDIRECT("S"&amp;(ROW()+12*(($AN2131-1)*3+$AO2131)-ROW())/12+5),AQ2131)</f>
        <v>0</v>
      </c>
      <c r="AS2131" s="64">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62">
        <f ca="1">COUNTIF(INDIRECT("U"&amp;(ROW()+12*(($AN2131-1)*3+$AO2131)-ROW())/12+5):INDIRECT("AF"&amp;(ROW()+12*(($AN2131-1)*3+$AO2131)-ROW())/12+5),AS2131)</f>
        <v>0</v>
      </c>
      <c r="AU2131" s="62">
        <f ca="1">IF(AND(AQ2131+AS2131&gt;0,AR2131+AT2131&gt;0),COUNTIF(AU$6:AU2130,"&gt;0")+1,0)</f>
        <v>0</v>
      </c>
    </row>
    <row r="2132" spans="40:47">
      <c r="AN2132" s="62">
        <v>60</v>
      </c>
      <c r="AO2132" s="62">
        <v>1</v>
      </c>
      <c r="AP2132" s="62">
        <v>3</v>
      </c>
      <c r="AQ2132" s="64">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62">
        <f ca="1">COUNTIF(INDIRECT("H"&amp;(ROW()+12*(($AN2132-1)*3+$AO2132)-ROW())/12+5):INDIRECT("S"&amp;(ROW()+12*(($AN2132-1)*3+$AO2132)-ROW())/12+5),AQ2132)</f>
        <v>0</v>
      </c>
      <c r="AS2132" s="64">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62">
        <f ca="1">COUNTIF(INDIRECT("U"&amp;(ROW()+12*(($AN2132-1)*3+$AO2132)-ROW())/12+5):INDIRECT("AF"&amp;(ROW()+12*(($AN2132-1)*3+$AO2132)-ROW())/12+5),AS2132)</f>
        <v>0</v>
      </c>
      <c r="AU2132" s="62">
        <f ca="1">IF(AND(AQ2132+AS2132&gt;0,AR2132+AT2132&gt;0),COUNTIF(AU$6:AU2131,"&gt;0")+1,0)</f>
        <v>0</v>
      </c>
    </row>
    <row r="2133" spans="40:47">
      <c r="AN2133" s="62">
        <v>60</v>
      </c>
      <c r="AO2133" s="62">
        <v>1</v>
      </c>
      <c r="AP2133" s="62">
        <v>4</v>
      </c>
      <c r="AQ2133" s="64">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62">
        <f ca="1">COUNTIF(INDIRECT("H"&amp;(ROW()+12*(($AN2133-1)*3+$AO2133)-ROW())/12+5):INDIRECT("S"&amp;(ROW()+12*(($AN2133-1)*3+$AO2133)-ROW())/12+5),AQ2133)</f>
        <v>0</v>
      </c>
      <c r="AS2133" s="64">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62">
        <f ca="1">COUNTIF(INDIRECT("U"&amp;(ROW()+12*(($AN2133-1)*3+$AO2133)-ROW())/12+5):INDIRECT("AF"&amp;(ROW()+12*(($AN2133-1)*3+$AO2133)-ROW())/12+5),AS2133)</f>
        <v>0</v>
      </c>
      <c r="AU2133" s="62">
        <f ca="1">IF(AND(AQ2133+AS2133&gt;0,AR2133+AT2133&gt;0),COUNTIF(AU$6:AU2132,"&gt;0")+1,0)</f>
        <v>0</v>
      </c>
    </row>
    <row r="2134" spans="40:47">
      <c r="AN2134" s="62">
        <v>60</v>
      </c>
      <c r="AO2134" s="62">
        <v>1</v>
      </c>
      <c r="AP2134" s="62">
        <v>5</v>
      </c>
      <c r="AQ2134" s="64">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62">
        <f ca="1">COUNTIF(INDIRECT("H"&amp;(ROW()+12*(($AN2134-1)*3+$AO2134)-ROW())/12+5):INDIRECT("S"&amp;(ROW()+12*(($AN2134-1)*3+$AO2134)-ROW())/12+5),AQ2134)</f>
        <v>0</v>
      </c>
      <c r="AS2134" s="64">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62">
        <f ca="1">COUNTIF(INDIRECT("U"&amp;(ROW()+12*(($AN2134-1)*3+$AO2134)-ROW())/12+5):INDIRECT("AF"&amp;(ROW()+12*(($AN2134-1)*3+$AO2134)-ROW())/12+5),AS2134)</f>
        <v>0</v>
      </c>
      <c r="AU2134" s="62">
        <f ca="1">IF(AND(AQ2134+AS2134&gt;0,AR2134+AT2134&gt;0),COUNTIF(AU$6:AU2133,"&gt;0")+1,0)</f>
        <v>0</v>
      </c>
    </row>
    <row r="2135" spans="40:47">
      <c r="AN2135" s="62">
        <v>60</v>
      </c>
      <c r="AO2135" s="62">
        <v>1</v>
      </c>
      <c r="AP2135" s="62">
        <v>6</v>
      </c>
      <c r="AQ2135" s="64">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62">
        <f ca="1">COUNTIF(INDIRECT("H"&amp;(ROW()+12*(($AN2135-1)*3+$AO2135)-ROW())/12+5):INDIRECT("S"&amp;(ROW()+12*(($AN2135-1)*3+$AO2135)-ROW())/12+5),AQ2135)</f>
        <v>0</v>
      </c>
      <c r="AS2135" s="64">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62">
        <f ca="1">COUNTIF(INDIRECT("U"&amp;(ROW()+12*(($AN2135-1)*3+$AO2135)-ROW())/12+5):INDIRECT("AF"&amp;(ROW()+12*(($AN2135-1)*3+$AO2135)-ROW())/12+5),AS2135)</f>
        <v>0</v>
      </c>
      <c r="AU2135" s="62">
        <f ca="1">IF(AND(AQ2135+AS2135&gt;0,AR2135+AT2135&gt;0),COUNTIF(AU$6:AU2134,"&gt;0")+1,0)</f>
        <v>0</v>
      </c>
    </row>
    <row r="2136" spans="40:47">
      <c r="AN2136" s="62">
        <v>60</v>
      </c>
      <c r="AO2136" s="62">
        <v>1</v>
      </c>
      <c r="AP2136" s="62">
        <v>7</v>
      </c>
      <c r="AQ2136" s="64">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62">
        <f ca="1">COUNTIF(INDIRECT("H"&amp;(ROW()+12*(($AN2136-1)*3+$AO2136)-ROW())/12+5):INDIRECT("S"&amp;(ROW()+12*(($AN2136-1)*3+$AO2136)-ROW())/12+5),AQ2136)</f>
        <v>0</v>
      </c>
      <c r="AS2136" s="64">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62">
        <f ca="1">COUNTIF(INDIRECT("U"&amp;(ROW()+12*(($AN2136-1)*3+$AO2136)-ROW())/12+5):INDIRECT("AF"&amp;(ROW()+12*(($AN2136-1)*3+$AO2136)-ROW())/12+5),AS2136)</f>
        <v>0</v>
      </c>
      <c r="AU2136" s="62">
        <f ca="1">IF(AND(AQ2136+AS2136&gt;0,AR2136+AT2136&gt;0),COUNTIF(AU$6:AU2135,"&gt;0")+1,0)</f>
        <v>0</v>
      </c>
    </row>
    <row r="2137" spans="40:47">
      <c r="AN2137" s="62">
        <v>60</v>
      </c>
      <c r="AO2137" s="62">
        <v>1</v>
      </c>
      <c r="AP2137" s="62">
        <v>8</v>
      </c>
      <c r="AQ2137" s="64">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62">
        <f ca="1">COUNTIF(INDIRECT("H"&amp;(ROW()+12*(($AN2137-1)*3+$AO2137)-ROW())/12+5):INDIRECT("S"&amp;(ROW()+12*(($AN2137-1)*3+$AO2137)-ROW())/12+5),AQ2137)</f>
        <v>0</v>
      </c>
      <c r="AS2137" s="64">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62">
        <f ca="1">COUNTIF(INDIRECT("U"&amp;(ROW()+12*(($AN2137-1)*3+$AO2137)-ROW())/12+5):INDIRECT("AF"&amp;(ROW()+12*(($AN2137-1)*3+$AO2137)-ROW())/12+5),AS2137)</f>
        <v>0</v>
      </c>
      <c r="AU2137" s="62">
        <f ca="1">IF(AND(AQ2137+AS2137&gt;0,AR2137+AT2137&gt;0),COUNTIF(AU$6:AU2136,"&gt;0")+1,0)</f>
        <v>0</v>
      </c>
    </row>
    <row r="2138" spans="40:47">
      <c r="AN2138" s="62">
        <v>60</v>
      </c>
      <c r="AO2138" s="62">
        <v>1</v>
      </c>
      <c r="AP2138" s="62">
        <v>9</v>
      </c>
      <c r="AQ2138" s="64">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62">
        <f ca="1">COUNTIF(INDIRECT("H"&amp;(ROW()+12*(($AN2138-1)*3+$AO2138)-ROW())/12+5):INDIRECT("S"&amp;(ROW()+12*(($AN2138-1)*3+$AO2138)-ROW())/12+5),AQ2138)</f>
        <v>0</v>
      </c>
      <c r="AS2138" s="64">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62">
        <f ca="1">COUNTIF(INDIRECT("U"&amp;(ROW()+12*(($AN2138-1)*3+$AO2138)-ROW())/12+5):INDIRECT("AF"&amp;(ROW()+12*(($AN2138-1)*3+$AO2138)-ROW())/12+5),AS2138)</f>
        <v>0</v>
      </c>
      <c r="AU2138" s="62">
        <f ca="1">IF(AND(AQ2138+AS2138&gt;0,AR2138+AT2138&gt;0),COUNTIF(AU$6:AU2137,"&gt;0")+1,0)</f>
        <v>0</v>
      </c>
    </row>
    <row r="2139" spans="40:47">
      <c r="AN2139" s="62">
        <v>60</v>
      </c>
      <c r="AO2139" s="62">
        <v>1</v>
      </c>
      <c r="AP2139" s="62">
        <v>10</v>
      </c>
      <c r="AQ2139" s="64">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62">
        <f ca="1">COUNTIF(INDIRECT("H"&amp;(ROW()+12*(($AN2139-1)*3+$AO2139)-ROW())/12+5):INDIRECT("S"&amp;(ROW()+12*(($AN2139-1)*3+$AO2139)-ROW())/12+5),AQ2139)</f>
        <v>0</v>
      </c>
      <c r="AS2139" s="64">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62">
        <f ca="1">COUNTIF(INDIRECT("U"&amp;(ROW()+12*(($AN2139-1)*3+$AO2139)-ROW())/12+5):INDIRECT("AF"&amp;(ROW()+12*(($AN2139-1)*3+$AO2139)-ROW())/12+5),AS2139)</f>
        <v>0</v>
      </c>
      <c r="AU2139" s="62">
        <f ca="1">IF(AND(AQ2139+AS2139&gt;0,AR2139+AT2139&gt;0),COUNTIF(AU$6:AU2138,"&gt;0")+1,0)</f>
        <v>0</v>
      </c>
    </row>
    <row r="2140" spans="40:47">
      <c r="AN2140" s="62">
        <v>60</v>
      </c>
      <c r="AO2140" s="62">
        <v>1</v>
      </c>
      <c r="AP2140" s="62">
        <v>11</v>
      </c>
      <c r="AQ2140" s="64">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62">
        <f ca="1">COUNTIF(INDIRECT("H"&amp;(ROW()+12*(($AN2140-1)*3+$AO2140)-ROW())/12+5):INDIRECT("S"&amp;(ROW()+12*(($AN2140-1)*3+$AO2140)-ROW())/12+5),AQ2140)</f>
        <v>0</v>
      </c>
      <c r="AS2140" s="64">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62">
        <f ca="1">COUNTIF(INDIRECT("U"&amp;(ROW()+12*(($AN2140-1)*3+$AO2140)-ROW())/12+5):INDIRECT("AF"&amp;(ROW()+12*(($AN2140-1)*3+$AO2140)-ROW())/12+5),AS2140)</f>
        <v>0</v>
      </c>
      <c r="AU2140" s="62">
        <f ca="1">IF(AND(AQ2140+AS2140&gt;0,AR2140+AT2140&gt;0),COUNTIF(AU$6:AU2139,"&gt;0")+1,0)</f>
        <v>0</v>
      </c>
    </row>
    <row r="2141" spans="40:47">
      <c r="AN2141" s="62">
        <v>60</v>
      </c>
      <c r="AO2141" s="62">
        <v>1</v>
      </c>
      <c r="AP2141" s="62">
        <v>12</v>
      </c>
      <c r="AQ2141" s="64">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62">
        <f ca="1">COUNTIF(INDIRECT("H"&amp;(ROW()+12*(($AN2141-1)*3+$AO2141)-ROW())/12+5):INDIRECT("S"&amp;(ROW()+12*(($AN2141-1)*3+$AO2141)-ROW())/12+5),AQ2141)</f>
        <v>0</v>
      </c>
      <c r="AS2141" s="64">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62">
        <f ca="1">COUNTIF(INDIRECT("U"&amp;(ROW()+12*(($AN2141-1)*3+$AO2141)-ROW())/12+5):INDIRECT("AF"&amp;(ROW()+12*(($AN2141-1)*3+$AO2141)-ROW())/12+5),AS2141)</f>
        <v>0</v>
      </c>
      <c r="AU2141" s="62">
        <f ca="1">IF(AND(AQ2141+AS2141&gt;0,AR2141+AT2141&gt;0),COUNTIF(AU$6:AU2140,"&gt;0")+1,0)</f>
        <v>0</v>
      </c>
    </row>
    <row r="2142" spans="40:47">
      <c r="AN2142" s="62">
        <v>60</v>
      </c>
      <c r="AO2142" s="62">
        <v>2</v>
      </c>
      <c r="AP2142" s="62">
        <v>1</v>
      </c>
      <c r="AQ2142" s="64">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62">
        <f ca="1">COUNTIF(INDIRECT("H"&amp;(ROW()+12*(($AN2142-1)*3+$AO2142)-ROW())/12+5):INDIRECT("S"&amp;(ROW()+12*(($AN2142-1)*3+$AO2142)-ROW())/12+5),AQ2142)</f>
        <v>0</v>
      </c>
      <c r="AS2142" s="64">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62">
        <f ca="1">COUNTIF(INDIRECT("U"&amp;(ROW()+12*(($AN2142-1)*3+$AO2142)-ROW())/12+5):INDIRECT("AF"&amp;(ROW()+12*(($AN2142-1)*3+$AO2142)-ROW())/12+5),AS2142)</f>
        <v>0</v>
      </c>
      <c r="AU2142" s="62">
        <f ca="1">IF(AND(AQ2142+AS2142&gt;0,AR2142+AT2142&gt;0),COUNTIF(AU$6:AU2141,"&gt;0")+1,0)</f>
        <v>0</v>
      </c>
    </row>
    <row r="2143" spans="40:47">
      <c r="AN2143" s="62">
        <v>60</v>
      </c>
      <c r="AO2143" s="62">
        <v>2</v>
      </c>
      <c r="AP2143" s="62">
        <v>2</v>
      </c>
      <c r="AQ2143" s="64">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62">
        <f ca="1">COUNTIF(INDIRECT("H"&amp;(ROW()+12*(($AN2143-1)*3+$AO2143)-ROW())/12+5):INDIRECT("S"&amp;(ROW()+12*(($AN2143-1)*3+$AO2143)-ROW())/12+5),AQ2143)</f>
        <v>0</v>
      </c>
      <c r="AS2143" s="64">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62">
        <f ca="1">COUNTIF(INDIRECT("U"&amp;(ROW()+12*(($AN2143-1)*3+$AO2143)-ROW())/12+5):INDIRECT("AF"&amp;(ROW()+12*(($AN2143-1)*3+$AO2143)-ROW())/12+5),AS2143)</f>
        <v>0</v>
      </c>
      <c r="AU2143" s="62">
        <f ca="1">IF(AND(AQ2143+AS2143&gt;0,AR2143+AT2143&gt;0),COUNTIF(AU$6:AU2142,"&gt;0")+1,0)</f>
        <v>0</v>
      </c>
    </row>
    <row r="2144" spans="40:47">
      <c r="AN2144" s="62">
        <v>60</v>
      </c>
      <c r="AO2144" s="62">
        <v>2</v>
      </c>
      <c r="AP2144" s="62">
        <v>3</v>
      </c>
      <c r="AQ2144" s="64">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62">
        <f ca="1">COUNTIF(INDIRECT("H"&amp;(ROW()+12*(($AN2144-1)*3+$AO2144)-ROW())/12+5):INDIRECT("S"&amp;(ROW()+12*(($AN2144-1)*3+$AO2144)-ROW())/12+5),AQ2144)</f>
        <v>0</v>
      </c>
      <c r="AS2144" s="64">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62">
        <f ca="1">COUNTIF(INDIRECT("U"&amp;(ROW()+12*(($AN2144-1)*3+$AO2144)-ROW())/12+5):INDIRECT("AF"&amp;(ROW()+12*(($AN2144-1)*3+$AO2144)-ROW())/12+5),AS2144)</f>
        <v>0</v>
      </c>
      <c r="AU2144" s="62">
        <f ca="1">IF(AND(AQ2144+AS2144&gt;0,AR2144+AT2144&gt;0),COUNTIF(AU$6:AU2143,"&gt;0")+1,0)</f>
        <v>0</v>
      </c>
    </row>
    <row r="2145" spans="40:47">
      <c r="AN2145" s="62">
        <v>60</v>
      </c>
      <c r="AO2145" s="62">
        <v>2</v>
      </c>
      <c r="AP2145" s="62">
        <v>4</v>
      </c>
      <c r="AQ2145" s="64">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62">
        <f ca="1">COUNTIF(INDIRECT("H"&amp;(ROW()+12*(($AN2145-1)*3+$AO2145)-ROW())/12+5):INDIRECT("S"&amp;(ROW()+12*(($AN2145-1)*3+$AO2145)-ROW())/12+5),AQ2145)</f>
        <v>0</v>
      </c>
      <c r="AS2145" s="64">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62">
        <f ca="1">COUNTIF(INDIRECT("U"&amp;(ROW()+12*(($AN2145-1)*3+$AO2145)-ROW())/12+5):INDIRECT("AF"&amp;(ROW()+12*(($AN2145-1)*3+$AO2145)-ROW())/12+5),AS2145)</f>
        <v>0</v>
      </c>
      <c r="AU2145" s="62">
        <f ca="1">IF(AND(AQ2145+AS2145&gt;0,AR2145+AT2145&gt;0),COUNTIF(AU$6:AU2144,"&gt;0")+1,0)</f>
        <v>0</v>
      </c>
    </row>
    <row r="2146" spans="40:47">
      <c r="AN2146" s="62">
        <v>60</v>
      </c>
      <c r="AO2146" s="62">
        <v>2</v>
      </c>
      <c r="AP2146" s="62">
        <v>5</v>
      </c>
      <c r="AQ2146" s="64">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62">
        <f ca="1">COUNTIF(INDIRECT("H"&amp;(ROW()+12*(($AN2146-1)*3+$AO2146)-ROW())/12+5):INDIRECT("S"&amp;(ROW()+12*(($AN2146-1)*3+$AO2146)-ROW())/12+5),AQ2146)</f>
        <v>0</v>
      </c>
      <c r="AS2146" s="64">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62">
        <f ca="1">COUNTIF(INDIRECT("U"&amp;(ROW()+12*(($AN2146-1)*3+$AO2146)-ROW())/12+5):INDIRECT("AF"&amp;(ROW()+12*(($AN2146-1)*3+$AO2146)-ROW())/12+5),AS2146)</f>
        <v>0</v>
      </c>
      <c r="AU2146" s="62">
        <f ca="1">IF(AND(AQ2146+AS2146&gt;0,AR2146+AT2146&gt;0),COUNTIF(AU$6:AU2145,"&gt;0")+1,0)</f>
        <v>0</v>
      </c>
    </row>
    <row r="2147" spans="40:47">
      <c r="AN2147" s="62">
        <v>60</v>
      </c>
      <c r="AO2147" s="62">
        <v>2</v>
      </c>
      <c r="AP2147" s="62">
        <v>6</v>
      </c>
      <c r="AQ2147" s="64">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62">
        <f ca="1">COUNTIF(INDIRECT("H"&amp;(ROW()+12*(($AN2147-1)*3+$AO2147)-ROW())/12+5):INDIRECT("S"&amp;(ROW()+12*(($AN2147-1)*3+$AO2147)-ROW())/12+5),AQ2147)</f>
        <v>0</v>
      </c>
      <c r="AS2147" s="64">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62">
        <f ca="1">COUNTIF(INDIRECT("U"&amp;(ROW()+12*(($AN2147-1)*3+$AO2147)-ROW())/12+5):INDIRECT("AF"&amp;(ROW()+12*(($AN2147-1)*3+$AO2147)-ROW())/12+5),AS2147)</f>
        <v>0</v>
      </c>
      <c r="AU2147" s="62">
        <f ca="1">IF(AND(AQ2147+AS2147&gt;0,AR2147+AT2147&gt;0),COUNTIF(AU$6:AU2146,"&gt;0")+1,0)</f>
        <v>0</v>
      </c>
    </row>
    <row r="2148" spans="40:47">
      <c r="AN2148" s="62">
        <v>60</v>
      </c>
      <c r="AO2148" s="62">
        <v>2</v>
      </c>
      <c r="AP2148" s="62">
        <v>7</v>
      </c>
      <c r="AQ2148" s="64">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62">
        <f ca="1">COUNTIF(INDIRECT("H"&amp;(ROW()+12*(($AN2148-1)*3+$AO2148)-ROW())/12+5):INDIRECT("S"&amp;(ROW()+12*(($AN2148-1)*3+$AO2148)-ROW())/12+5),AQ2148)</f>
        <v>0</v>
      </c>
      <c r="AS2148" s="64">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62">
        <f ca="1">COUNTIF(INDIRECT("U"&amp;(ROW()+12*(($AN2148-1)*3+$AO2148)-ROW())/12+5):INDIRECT("AF"&amp;(ROW()+12*(($AN2148-1)*3+$AO2148)-ROW())/12+5),AS2148)</f>
        <v>0</v>
      </c>
      <c r="AU2148" s="62">
        <f ca="1">IF(AND(AQ2148+AS2148&gt;0,AR2148+AT2148&gt;0),COUNTIF(AU$6:AU2147,"&gt;0")+1,0)</f>
        <v>0</v>
      </c>
    </row>
    <row r="2149" spans="40:47">
      <c r="AN2149" s="62">
        <v>60</v>
      </c>
      <c r="AO2149" s="62">
        <v>2</v>
      </c>
      <c r="AP2149" s="62">
        <v>8</v>
      </c>
      <c r="AQ2149" s="64">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62">
        <f ca="1">COUNTIF(INDIRECT("H"&amp;(ROW()+12*(($AN2149-1)*3+$AO2149)-ROW())/12+5):INDIRECT("S"&amp;(ROW()+12*(($AN2149-1)*3+$AO2149)-ROW())/12+5),AQ2149)</f>
        <v>0</v>
      </c>
      <c r="AS2149" s="64">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62">
        <f ca="1">COUNTIF(INDIRECT("U"&amp;(ROW()+12*(($AN2149-1)*3+$AO2149)-ROW())/12+5):INDIRECT("AF"&amp;(ROW()+12*(($AN2149-1)*3+$AO2149)-ROW())/12+5),AS2149)</f>
        <v>0</v>
      </c>
      <c r="AU2149" s="62">
        <f ca="1">IF(AND(AQ2149+AS2149&gt;0,AR2149+AT2149&gt;0),COUNTIF(AU$6:AU2148,"&gt;0")+1,0)</f>
        <v>0</v>
      </c>
    </row>
    <row r="2150" spans="40:47">
      <c r="AN2150" s="62">
        <v>60</v>
      </c>
      <c r="AO2150" s="62">
        <v>2</v>
      </c>
      <c r="AP2150" s="62">
        <v>9</v>
      </c>
      <c r="AQ2150" s="64">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62">
        <f ca="1">COUNTIF(INDIRECT("H"&amp;(ROW()+12*(($AN2150-1)*3+$AO2150)-ROW())/12+5):INDIRECT("S"&amp;(ROW()+12*(($AN2150-1)*3+$AO2150)-ROW())/12+5),AQ2150)</f>
        <v>0</v>
      </c>
      <c r="AS2150" s="64">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62">
        <f ca="1">COUNTIF(INDIRECT("U"&amp;(ROW()+12*(($AN2150-1)*3+$AO2150)-ROW())/12+5):INDIRECT("AF"&amp;(ROW()+12*(($AN2150-1)*3+$AO2150)-ROW())/12+5),AS2150)</f>
        <v>0</v>
      </c>
      <c r="AU2150" s="62">
        <f ca="1">IF(AND(AQ2150+AS2150&gt;0,AR2150+AT2150&gt;0),COUNTIF(AU$6:AU2149,"&gt;0")+1,0)</f>
        <v>0</v>
      </c>
    </row>
    <row r="2151" spans="40:47">
      <c r="AN2151" s="62">
        <v>60</v>
      </c>
      <c r="AO2151" s="62">
        <v>2</v>
      </c>
      <c r="AP2151" s="62">
        <v>10</v>
      </c>
      <c r="AQ2151" s="64">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62">
        <f ca="1">COUNTIF(INDIRECT("H"&amp;(ROW()+12*(($AN2151-1)*3+$AO2151)-ROW())/12+5):INDIRECT("S"&amp;(ROW()+12*(($AN2151-1)*3+$AO2151)-ROW())/12+5),AQ2151)</f>
        <v>0</v>
      </c>
      <c r="AS2151" s="64">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62">
        <f ca="1">COUNTIF(INDIRECT("U"&amp;(ROW()+12*(($AN2151-1)*3+$AO2151)-ROW())/12+5):INDIRECT("AF"&amp;(ROW()+12*(($AN2151-1)*3+$AO2151)-ROW())/12+5),AS2151)</f>
        <v>0</v>
      </c>
      <c r="AU2151" s="62">
        <f ca="1">IF(AND(AQ2151+AS2151&gt;0,AR2151+AT2151&gt;0),COUNTIF(AU$6:AU2150,"&gt;0")+1,0)</f>
        <v>0</v>
      </c>
    </row>
    <row r="2152" spans="40:47">
      <c r="AN2152" s="62">
        <v>60</v>
      </c>
      <c r="AO2152" s="62">
        <v>2</v>
      </c>
      <c r="AP2152" s="62">
        <v>11</v>
      </c>
      <c r="AQ2152" s="64">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62">
        <f ca="1">COUNTIF(INDIRECT("H"&amp;(ROW()+12*(($AN2152-1)*3+$AO2152)-ROW())/12+5):INDIRECT("S"&amp;(ROW()+12*(($AN2152-1)*3+$AO2152)-ROW())/12+5),AQ2152)</f>
        <v>0</v>
      </c>
      <c r="AS2152" s="64">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62">
        <f ca="1">COUNTIF(INDIRECT("U"&amp;(ROW()+12*(($AN2152-1)*3+$AO2152)-ROW())/12+5):INDIRECT("AF"&amp;(ROW()+12*(($AN2152-1)*3+$AO2152)-ROW())/12+5),AS2152)</f>
        <v>0</v>
      </c>
      <c r="AU2152" s="62">
        <f ca="1">IF(AND(AQ2152+AS2152&gt;0,AR2152+AT2152&gt;0),COUNTIF(AU$6:AU2151,"&gt;0")+1,0)</f>
        <v>0</v>
      </c>
    </row>
    <row r="2153" spans="40:47">
      <c r="AN2153" s="62">
        <v>60</v>
      </c>
      <c r="AO2153" s="62">
        <v>2</v>
      </c>
      <c r="AP2153" s="62">
        <v>12</v>
      </c>
      <c r="AQ2153" s="64">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62">
        <f ca="1">COUNTIF(INDIRECT("H"&amp;(ROW()+12*(($AN2153-1)*3+$AO2153)-ROW())/12+5):INDIRECT("S"&amp;(ROW()+12*(($AN2153-1)*3+$AO2153)-ROW())/12+5),AQ2153)</f>
        <v>0</v>
      </c>
      <c r="AS2153" s="64">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62">
        <f ca="1">COUNTIF(INDIRECT("U"&amp;(ROW()+12*(($AN2153-1)*3+$AO2153)-ROW())/12+5):INDIRECT("AF"&amp;(ROW()+12*(($AN2153-1)*3+$AO2153)-ROW())/12+5),AS2153)</f>
        <v>0</v>
      </c>
      <c r="AU2153" s="62">
        <f ca="1">IF(AND(AQ2153+AS2153&gt;0,AR2153+AT2153&gt;0),COUNTIF(AU$6:AU2152,"&gt;0")+1,0)</f>
        <v>0</v>
      </c>
    </row>
    <row r="2154" spans="40:47">
      <c r="AN2154" s="62">
        <v>60</v>
      </c>
      <c r="AO2154" s="62">
        <v>3</v>
      </c>
      <c r="AP2154" s="62">
        <v>1</v>
      </c>
      <c r="AQ2154" s="64">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62">
        <f ca="1">COUNTIF(INDIRECT("H"&amp;(ROW()+12*(($AN2154-1)*3+$AO2154)-ROW())/12+5):INDIRECT("S"&amp;(ROW()+12*(($AN2154-1)*3+$AO2154)-ROW())/12+5),AQ2154)</f>
        <v>0</v>
      </c>
      <c r="AS2154" s="64">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62">
        <f ca="1">COUNTIF(INDIRECT("U"&amp;(ROW()+12*(($AN2154-1)*3+$AO2154)-ROW())/12+5):INDIRECT("AF"&amp;(ROW()+12*(($AN2154-1)*3+$AO2154)-ROW())/12+5),AS2154)</f>
        <v>0</v>
      </c>
      <c r="AU2154" s="62">
        <f ca="1">IF(AND(AQ2154+AS2154&gt;0,AR2154+AT2154&gt;0),COUNTIF(AU$6:AU2153,"&gt;0")+1,0)</f>
        <v>0</v>
      </c>
    </row>
    <row r="2155" spans="40:47">
      <c r="AN2155" s="62">
        <v>60</v>
      </c>
      <c r="AO2155" s="62">
        <v>3</v>
      </c>
      <c r="AP2155" s="62">
        <v>2</v>
      </c>
      <c r="AQ2155" s="64">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62">
        <f ca="1">COUNTIF(INDIRECT("H"&amp;(ROW()+12*(($AN2155-1)*3+$AO2155)-ROW())/12+5):INDIRECT("S"&amp;(ROW()+12*(($AN2155-1)*3+$AO2155)-ROW())/12+5),AQ2155)</f>
        <v>0</v>
      </c>
      <c r="AS2155" s="64">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62">
        <f ca="1">COUNTIF(INDIRECT("U"&amp;(ROW()+12*(($AN2155-1)*3+$AO2155)-ROW())/12+5):INDIRECT("AF"&amp;(ROW()+12*(($AN2155-1)*3+$AO2155)-ROW())/12+5),AS2155)</f>
        <v>0</v>
      </c>
      <c r="AU2155" s="62">
        <f ca="1">IF(AND(AQ2155+AS2155&gt;0,AR2155+AT2155&gt;0),COUNTIF(AU$6:AU2154,"&gt;0")+1,0)</f>
        <v>0</v>
      </c>
    </row>
    <row r="2156" spans="40:47">
      <c r="AN2156" s="62">
        <v>60</v>
      </c>
      <c r="AO2156" s="62">
        <v>3</v>
      </c>
      <c r="AP2156" s="62">
        <v>3</v>
      </c>
      <c r="AQ2156" s="64">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62">
        <f ca="1">COUNTIF(INDIRECT("H"&amp;(ROW()+12*(($AN2156-1)*3+$AO2156)-ROW())/12+5):INDIRECT("S"&amp;(ROW()+12*(($AN2156-1)*3+$AO2156)-ROW())/12+5),AQ2156)</f>
        <v>0</v>
      </c>
      <c r="AS2156" s="64">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62">
        <f ca="1">COUNTIF(INDIRECT("U"&amp;(ROW()+12*(($AN2156-1)*3+$AO2156)-ROW())/12+5):INDIRECT("AF"&amp;(ROW()+12*(($AN2156-1)*3+$AO2156)-ROW())/12+5),AS2156)</f>
        <v>0</v>
      </c>
      <c r="AU2156" s="62">
        <f ca="1">IF(AND(AQ2156+AS2156&gt;0,AR2156+AT2156&gt;0),COUNTIF(AU$6:AU2155,"&gt;0")+1,0)</f>
        <v>0</v>
      </c>
    </row>
    <row r="2157" spans="40:47">
      <c r="AN2157" s="62">
        <v>60</v>
      </c>
      <c r="AO2157" s="62">
        <v>3</v>
      </c>
      <c r="AP2157" s="62">
        <v>4</v>
      </c>
      <c r="AQ2157" s="64">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62">
        <f ca="1">COUNTIF(INDIRECT("H"&amp;(ROW()+12*(($AN2157-1)*3+$AO2157)-ROW())/12+5):INDIRECT("S"&amp;(ROW()+12*(($AN2157-1)*3+$AO2157)-ROW())/12+5),AQ2157)</f>
        <v>0</v>
      </c>
      <c r="AS2157" s="64">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62">
        <f ca="1">COUNTIF(INDIRECT("U"&amp;(ROW()+12*(($AN2157-1)*3+$AO2157)-ROW())/12+5):INDIRECT("AF"&amp;(ROW()+12*(($AN2157-1)*3+$AO2157)-ROW())/12+5),AS2157)</f>
        <v>0</v>
      </c>
      <c r="AU2157" s="62">
        <f ca="1">IF(AND(AQ2157+AS2157&gt;0,AR2157+AT2157&gt;0),COUNTIF(AU$6:AU2156,"&gt;0")+1,0)</f>
        <v>0</v>
      </c>
    </row>
    <row r="2158" spans="40:47">
      <c r="AN2158" s="62">
        <v>60</v>
      </c>
      <c r="AO2158" s="62">
        <v>3</v>
      </c>
      <c r="AP2158" s="62">
        <v>5</v>
      </c>
      <c r="AQ2158" s="64">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62">
        <f ca="1">COUNTIF(INDIRECT("H"&amp;(ROW()+12*(($AN2158-1)*3+$AO2158)-ROW())/12+5):INDIRECT("S"&amp;(ROW()+12*(($AN2158-1)*3+$AO2158)-ROW())/12+5),AQ2158)</f>
        <v>0</v>
      </c>
      <c r="AS2158" s="64">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62">
        <f ca="1">COUNTIF(INDIRECT("U"&amp;(ROW()+12*(($AN2158-1)*3+$AO2158)-ROW())/12+5):INDIRECT("AF"&amp;(ROW()+12*(($AN2158-1)*3+$AO2158)-ROW())/12+5),AS2158)</f>
        <v>0</v>
      </c>
      <c r="AU2158" s="62">
        <f ca="1">IF(AND(AQ2158+AS2158&gt;0,AR2158+AT2158&gt;0),COUNTIF(AU$6:AU2157,"&gt;0")+1,0)</f>
        <v>0</v>
      </c>
    </row>
    <row r="2159" spans="40:47">
      <c r="AN2159" s="62">
        <v>60</v>
      </c>
      <c r="AO2159" s="62">
        <v>3</v>
      </c>
      <c r="AP2159" s="62">
        <v>6</v>
      </c>
      <c r="AQ2159" s="64">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62">
        <f ca="1">COUNTIF(INDIRECT("H"&amp;(ROW()+12*(($AN2159-1)*3+$AO2159)-ROW())/12+5):INDIRECT("S"&amp;(ROW()+12*(($AN2159-1)*3+$AO2159)-ROW())/12+5),AQ2159)</f>
        <v>0</v>
      </c>
      <c r="AS2159" s="64">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62">
        <f ca="1">COUNTIF(INDIRECT("U"&amp;(ROW()+12*(($AN2159-1)*3+$AO2159)-ROW())/12+5):INDIRECT("AF"&amp;(ROW()+12*(($AN2159-1)*3+$AO2159)-ROW())/12+5),AS2159)</f>
        <v>0</v>
      </c>
      <c r="AU2159" s="62">
        <f ca="1">IF(AND(AQ2159+AS2159&gt;0,AR2159+AT2159&gt;0),COUNTIF(AU$6:AU2158,"&gt;0")+1,0)</f>
        <v>0</v>
      </c>
    </row>
    <row r="2160" spans="40:47">
      <c r="AN2160" s="62">
        <v>60</v>
      </c>
      <c r="AO2160" s="62">
        <v>3</v>
      </c>
      <c r="AP2160" s="62">
        <v>7</v>
      </c>
      <c r="AQ2160" s="64">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62">
        <f ca="1">COUNTIF(INDIRECT("H"&amp;(ROW()+12*(($AN2160-1)*3+$AO2160)-ROW())/12+5):INDIRECT("S"&amp;(ROW()+12*(($AN2160-1)*3+$AO2160)-ROW())/12+5),AQ2160)</f>
        <v>0</v>
      </c>
      <c r="AS2160" s="64">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62">
        <f ca="1">COUNTIF(INDIRECT("U"&amp;(ROW()+12*(($AN2160-1)*3+$AO2160)-ROW())/12+5):INDIRECT("AF"&amp;(ROW()+12*(($AN2160-1)*3+$AO2160)-ROW())/12+5),AS2160)</f>
        <v>0</v>
      </c>
      <c r="AU2160" s="62">
        <f ca="1">IF(AND(AQ2160+AS2160&gt;0,AR2160+AT2160&gt;0),COUNTIF(AU$6:AU2159,"&gt;0")+1,0)</f>
        <v>0</v>
      </c>
    </row>
    <row r="2161" spans="40:47">
      <c r="AN2161" s="62">
        <v>60</v>
      </c>
      <c r="AO2161" s="62">
        <v>3</v>
      </c>
      <c r="AP2161" s="62">
        <v>8</v>
      </c>
      <c r="AQ2161" s="64">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62">
        <f ca="1">COUNTIF(INDIRECT("H"&amp;(ROW()+12*(($AN2161-1)*3+$AO2161)-ROW())/12+5):INDIRECT("S"&amp;(ROW()+12*(($AN2161-1)*3+$AO2161)-ROW())/12+5),AQ2161)</f>
        <v>0</v>
      </c>
      <c r="AS2161" s="64">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62">
        <f ca="1">COUNTIF(INDIRECT("U"&amp;(ROW()+12*(($AN2161-1)*3+$AO2161)-ROW())/12+5):INDIRECT("AF"&amp;(ROW()+12*(($AN2161-1)*3+$AO2161)-ROW())/12+5),AS2161)</f>
        <v>0</v>
      </c>
      <c r="AU2161" s="62">
        <f ca="1">IF(AND(AQ2161+AS2161&gt;0,AR2161+AT2161&gt;0),COUNTIF(AU$6:AU2160,"&gt;0")+1,0)</f>
        <v>0</v>
      </c>
    </row>
    <row r="2162" spans="40:47">
      <c r="AN2162" s="62">
        <v>60</v>
      </c>
      <c r="AO2162" s="62">
        <v>3</v>
      </c>
      <c r="AP2162" s="62">
        <v>9</v>
      </c>
      <c r="AQ2162" s="64">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62">
        <f ca="1">COUNTIF(INDIRECT("H"&amp;(ROW()+12*(($AN2162-1)*3+$AO2162)-ROW())/12+5):INDIRECT("S"&amp;(ROW()+12*(($AN2162-1)*3+$AO2162)-ROW())/12+5),AQ2162)</f>
        <v>0</v>
      </c>
      <c r="AS2162" s="64">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62">
        <f ca="1">COUNTIF(INDIRECT("U"&amp;(ROW()+12*(($AN2162-1)*3+$AO2162)-ROW())/12+5):INDIRECT("AF"&amp;(ROW()+12*(($AN2162-1)*3+$AO2162)-ROW())/12+5),AS2162)</f>
        <v>0</v>
      </c>
      <c r="AU2162" s="62">
        <f ca="1">IF(AND(AQ2162+AS2162&gt;0,AR2162+AT2162&gt;0),COUNTIF(AU$6:AU2161,"&gt;0")+1,0)</f>
        <v>0</v>
      </c>
    </row>
    <row r="2163" spans="40:47">
      <c r="AN2163" s="62">
        <v>60</v>
      </c>
      <c r="AO2163" s="62">
        <v>3</v>
      </c>
      <c r="AP2163" s="62">
        <v>10</v>
      </c>
      <c r="AQ2163" s="64">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62">
        <f ca="1">COUNTIF(INDIRECT("H"&amp;(ROW()+12*(($AN2163-1)*3+$AO2163)-ROW())/12+5):INDIRECT("S"&amp;(ROW()+12*(($AN2163-1)*3+$AO2163)-ROW())/12+5),AQ2163)</f>
        <v>0</v>
      </c>
      <c r="AS2163" s="64">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62">
        <f ca="1">COUNTIF(INDIRECT("U"&amp;(ROW()+12*(($AN2163-1)*3+$AO2163)-ROW())/12+5):INDIRECT("AF"&amp;(ROW()+12*(($AN2163-1)*3+$AO2163)-ROW())/12+5),AS2163)</f>
        <v>0</v>
      </c>
      <c r="AU2163" s="62">
        <f ca="1">IF(AND(AQ2163+AS2163&gt;0,AR2163+AT2163&gt;0),COUNTIF(AU$6:AU2162,"&gt;0")+1,0)</f>
        <v>0</v>
      </c>
    </row>
    <row r="2164" spans="40:47">
      <c r="AN2164" s="62">
        <v>60</v>
      </c>
      <c r="AO2164" s="62">
        <v>3</v>
      </c>
      <c r="AP2164" s="62">
        <v>11</v>
      </c>
      <c r="AQ2164" s="64">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62">
        <f ca="1">COUNTIF(INDIRECT("H"&amp;(ROW()+12*(($AN2164-1)*3+$AO2164)-ROW())/12+5):INDIRECT("S"&amp;(ROW()+12*(($AN2164-1)*3+$AO2164)-ROW())/12+5),AQ2164)</f>
        <v>0</v>
      </c>
      <c r="AS2164" s="64">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62">
        <f ca="1">COUNTIF(INDIRECT("U"&amp;(ROW()+12*(($AN2164-1)*3+$AO2164)-ROW())/12+5):INDIRECT("AF"&amp;(ROW()+12*(($AN2164-1)*3+$AO2164)-ROW())/12+5),AS2164)</f>
        <v>0</v>
      </c>
      <c r="AU2164" s="62">
        <f ca="1">IF(AND(AQ2164+AS2164&gt;0,AR2164+AT2164&gt;0),COUNTIF(AU$6:AU2163,"&gt;0")+1,0)</f>
        <v>0</v>
      </c>
    </row>
    <row r="2165" spans="40:47">
      <c r="AN2165" s="62">
        <v>60</v>
      </c>
      <c r="AO2165" s="62">
        <v>3</v>
      </c>
      <c r="AP2165" s="62">
        <v>12</v>
      </c>
      <c r="AQ2165" s="64">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62">
        <f ca="1">COUNTIF(INDIRECT("H"&amp;(ROW()+12*(($AN2165-1)*3+$AO2165)-ROW())/12+5):INDIRECT("S"&amp;(ROW()+12*(($AN2165-1)*3+$AO2165)-ROW())/12+5),AQ2165)</f>
        <v>0</v>
      </c>
      <c r="AS2165" s="64">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62">
        <f ca="1">COUNTIF(INDIRECT("U"&amp;(ROW()+12*(($AN2165-1)*3+$AO2165)-ROW())/12+5):INDIRECT("AF"&amp;(ROW()+12*(($AN2165-1)*3+$AO2165)-ROW())/12+5),AS2165)</f>
        <v>0</v>
      </c>
      <c r="AU2165" s="62">
        <f ca="1">IF(AND(AQ2165+AS2165&gt;0,AR2165+AT2165&gt;0),COUNTIF(AU$6:AU2164,"&gt;0")+1,0)</f>
        <v>0</v>
      </c>
    </row>
  </sheetData>
  <sheetProtection algorithmName="SHA-512" hashValue="v7mYHA9lNCZu7WL/tvmyqcDLA16FtzThBXVyWfN1aWqekb35VQZvxr84r5DJC/PHlXoxvffbXzxlpt4iM4ejng==" saltValue="Zkz0Q67QD+gGnidc/iYqmA==" spinCount="100000" sheet="1" objects="1" scenarios="1"/>
  <mergeCells count="370">
    <mergeCell ref="A1:F1"/>
    <mergeCell ref="AD1:AG1"/>
    <mergeCell ref="R2:S2"/>
    <mergeCell ref="T2:U2"/>
    <mergeCell ref="V2:W2"/>
    <mergeCell ref="X2:Y2"/>
    <mergeCell ref="Z2:AA2"/>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 ref="A99:A101"/>
    <mergeCell ref="B99:B101"/>
    <mergeCell ref="C99:C101"/>
    <mergeCell ref="D99:D101"/>
    <mergeCell ref="E99:E101"/>
    <mergeCell ref="F99:F101"/>
    <mergeCell ref="A96:A98"/>
    <mergeCell ref="B96:B98"/>
    <mergeCell ref="C96:C98"/>
    <mergeCell ref="D96:D98"/>
    <mergeCell ref="E96:E98"/>
    <mergeCell ref="F96:F98"/>
    <mergeCell ref="A105:A107"/>
    <mergeCell ref="B105:B107"/>
    <mergeCell ref="C105:C107"/>
    <mergeCell ref="D105:D107"/>
    <mergeCell ref="E105:E107"/>
    <mergeCell ref="F105:F107"/>
    <mergeCell ref="A102:A104"/>
    <mergeCell ref="B102:B104"/>
    <mergeCell ref="C102:C104"/>
    <mergeCell ref="D102:D104"/>
    <mergeCell ref="E102:E104"/>
    <mergeCell ref="F102:F104"/>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83:A185"/>
    <mergeCell ref="B183:B185"/>
    <mergeCell ref="C183:C185"/>
    <mergeCell ref="D183:D185"/>
    <mergeCell ref="E183:E185"/>
    <mergeCell ref="F183:F185"/>
    <mergeCell ref="A180:A182"/>
    <mergeCell ref="B180:B182"/>
    <mergeCell ref="C180:C182"/>
    <mergeCell ref="D180:D182"/>
    <mergeCell ref="E180:E182"/>
    <mergeCell ref="F180:F182"/>
  </mergeCells>
  <phoneticPr fontId="1"/>
  <conditionalFormatting sqref="H15:S15">
    <cfRule type="expression" dxfId="455" priority="348">
      <formula>BG16=1</formula>
    </cfRule>
  </conditionalFormatting>
  <conditionalFormatting sqref="H16:S16">
    <cfRule type="expression" dxfId="454" priority="349">
      <formula>BG16=1</formula>
    </cfRule>
  </conditionalFormatting>
  <conditionalFormatting sqref="H18:S18">
    <cfRule type="expression" dxfId="453" priority="346">
      <formula>BG19=1</formula>
    </cfRule>
  </conditionalFormatting>
  <conditionalFormatting sqref="H19:S19">
    <cfRule type="expression" dxfId="452" priority="347">
      <formula>BG19=1</formula>
    </cfRule>
  </conditionalFormatting>
  <conditionalFormatting sqref="H21:S21">
    <cfRule type="expression" dxfId="451" priority="344">
      <formula>BG22=1</formula>
    </cfRule>
  </conditionalFormatting>
  <conditionalFormatting sqref="H22:S22">
    <cfRule type="expression" dxfId="450" priority="345">
      <formula>BG22=1</formula>
    </cfRule>
  </conditionalFormatting>
  <conditionalFormatting sqref="H24:S24">
    <cfRule type="expression" dxfId="449" priority="342">
      <formula>BG25=1</formula>
    </cfRule>
  </conditionalFormatting>
  <conditionalFormatting sqref="H25:S25">
    <cfRule type="expression" dxfId="448" priority="343">
      <formula>BG25=1</formula>
    </cfRule>
  </conditionalFormatting>
  <conditionalFormatting sqref="H27:S27">
    <cfRule type="expression" dxfId="447" priority="340">
      <formula>BG28=1</formula>
    </cfRule>
  </conditionalFormatting>
  <conditionalFormatting sqref="H28:S28">
    <cfRule type="expression" dxfId="446" priority="341">
      <formula>BG28=1</formula>
    </cfRule>
  </conditionalFormatting>
  <conditionalFormatting sqref="V9:AF9">
    <cfRule type="expression" dxfId="445" priority="338">
      <formula>BH10=1</formula>
    </cfRule>
  </conditionalFormatting>
  <conditionalFormatting sqref="V10:AF10">
    <cfRule type="expression" dxfId="444" priority="339">
      <formula>BH10=1</formula>
    </cfRule>
  </conditionalFormatting>
  <conditionalFormatting sqref="V12:AF12">
    <cfRule type="expression" dxfId="443" priority="336">
      <formula>BH13=1</formula>
    </cfRule>
  </conditionalFormatting>
  <conditionalFormatting sqref="V13:AF13">
    <cfRule type="expression" dxfId="442" priority="337">
      <formula>BH13=1</formula>
    </cfRule>
  </conditionalFormatting>
  <conditionalFormatting sqref="U15:AF15">
    <cfRule type="expression" dxfId="441" priority="334">
      <formula>BG16=1</formula>
    </cfRule>
  </conditionalFormatting>
  <conditionalFormatting sqref="U16:AF16">
    <cfRule type="expression" dxfId="440" priority="335">
      <formula>BG16=1</formula>
    </cfRule>
  </conditionalFormatting>
  <conditionalFormatting sqref="U18:AF18">
    <cfRule type="expression" dxfId="439" priority="332">
      <formula>BG19=1</formula>
    </cfRule>
  </conditionalFormatting>
  <conditionalFormatting sqref="U19:AF19">
    <cfRule type="expression" dxfId="438" priority="333">
      <formula>BG19=1</formula>
    </cfRule>
  </conditionalFormatting>
  <conditionalFormatting sqref="U21:AF21">
    <cfRule type="expression" dxfId="437" priority="330">
      <formula>BG22=1</formula>
    </cfRule>
  </conditionalFormatting>
  <conditionalFormatting sqref="U22:AF22">
    <cfRule type="expression" dxfId="436" priority="331">
      <formula>BG22=1</formula>
    </cfRule>
  </conditionalFormatting>
  <conditionalFormatting sqref="U24:AF24">
    <cfRule type="expression" dxfId="435" priority="328">
      <formula>BG25=1</formula>
    </cfRule>
  </conditionalFormatting>
  <conditionalFormatting sqref="U25:AF25">
    <cfRule type="expression" dxfId="434" priority="329">
      <formula>BG25=1</formula>
    </cfRule>
  </conditionalFormatting>
  <conditionalFormatting sqref="U27:AF27">
    <cfRule type="expression" dxfId="433" priority="326">
      <formula>BG28=1</formula>
    </cfRule>
  </conditionalFormatting>
  <conditionalFormatting sqref="U28:AF28">
    <cfRule type="expression" dxfId="432" priority="327">
      <formula>BG28=1</formula>
    </cfRule>
  </conditionalFormatting>
  <conditionalFormatting sqref="H30:P30">
    <cfRule type="expression" dxfId="431" priority="324">
      <formula>BG31=1</formula>
    </cfRule>
  </conditionalFormatting>
  <conditionalFormatting sqref="H31:P31">
    <cfRule type="expression" dxfId="430" priority="325">
      <formula>BG31=1</formula>
    </cfRule>
  </conditionalFormatting>
  <conditionalFormatting sqref="H33:P33">
    <cfRule type="expression" dxfId="429" priority="322">
      <formula>BG34=1</formula>
    </cfRule>
  </conditionalFormatting>
  <conditionalFormatting sqref="H34:P34">
    <cfRule type="expression" dxfId="428" priority="323">
      <formula>BG34=1</formula>
    </cfRule>
  </conditionalFormatting>
  <conditionalFormatting sqref="U30:AF30">
    <cfRule type="expression" dxfId="427" priority="320">
      <formula>BG31=1</formula>
    </cfRule>
  </conditionalFormatting>
  <conditionalFormatting sqref="U31:AF31">
    <cfRule type="expression" dxfId="426" priority="321">
      <formula>BG31=1</formula>
    </cfRule>
  </conditionalFormatting>
  <conditionalFormatting sqref="U33:AF33">
    <cfRule type="expression" dxfId="425" priority="318">
      <formula>BG34=1</formula>
    </cfRule>
  </conditionalFormatting>
  <conditionalFormatting sqref="U34:AF34">
    <cfRule type="expression" dxfId="424" priority="319">
      <formula>BG34=1</formula>
    </cfRule>
  </conditionalFormatting>
  <conditionalFormatting sqref="Q30:S30">
    <cfRule type="expression" dxfId="423" priority="316">
      <formula>BP31=1</formula>
    </cfRule>
  </conditionalFormatting>
  <conditionalFormatting sqref="Q31:S31">
    <cfRule type="expression" dxfId="422" priority="317">
      <formula>BP31=1</formula>
    </cfRule>
  </conditionalFormatting>
  <conditionalFormatting sqref="Q33:S33">
    <cfRule type="expression" dxfId="421" priority="314">
      <formula>BP34=1</formula>
    </cfRule>
  </conditionalFormatting>
  <conditionalFormatting sqref="Q34:S34">
    <cfRule type="expression" dxfId="420"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9"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8"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7" priority="210">
      <formula>$AP$2&gt;$AP$3</formula>
    </cfRule>
  </conditionalFormatting>
  <conditionalFormatting sqref="H36:S36">
    <cfRule type="expression" dxfId="416" priority="310">
      <formula>BG37=1</formula>
    </cfRule>
  </conditionalFormatting>
  <conditionalFormatting sqref="H37:S37">
    <cfRule type="expression" dxfId="415" priority="311">
      <formula>BG37=1</formula>
    </cfRule>
  </conditionalFormatting>
  <conditionalFormatting sqref="H39:S39">
    <cfRule type="expression" dxfId="414" priority="308">
      <formula>BG40=1</formula>
    </cfRule>
  </conditionalFormatting>
  <conditionalFormatting sqref="H40:S40">
    <cfRule type="expression" dxfId="413" priority="309">
      <formula>BG40=1</formula>
    </cfRule>
  </conditionalFormatting>
  <conditionalFormatting sqref="H42:S42">
    <cfRule type="expression" dxfId="412" priority="307">
      <formula>BG43=1</formula>
    </cfRule>
  </conditionalFormatting>
  <conditionalFormatting sqref="H43:S43">
    <cfRule type="expression" dxfId="411" priority="300">
      <formula>BG43=1</formula>
    </cfRule>
  </conditionalFormatting>
  <conditionalFormatting sqref="H45:S45">
    <cfRule type="expression" dxfId="410" priority="305">
      <formula>BG46=1</formula>
    </cfRule>
  </conditionalFormatting>
  <conditionalFormatting sqref="H46:S46">
    <cfRule type="expression" dxfId="409" priority="306">
      <formula>BG46=1</formula>
    </cfRule>
  </conditionalFormatting>
  <conditionalFormatting sqref="H48:S48">
    <cfRule type="expression" dxfId="408" priority="303">
      <formula>BG49=1</formula>
    </cfRule>
  </conditionalFormatting>
  <conditionalFormatting sqref="H49:S49">
    <cfRule type="expression" dxfId="407" priority="304">
      <formula>BG49=1</formula>
    </cfRule>
  </conditionalFormatting>
  <conditionalFormatting sqref="H51:S51">
    <cfRule type="expression" dxfId="406" priority="301">
      <formula>BG52=1</formula>
    </cfRule>
  </conditionalFormatting>
  <conditionalFormatting sqref="H52:S52">
    <cfRule type="expression" dxfId="405" priority="302">
      <formula>BG52=1</formula>
    </cfRule>
  </conditionalFormatting>
  <conditionalFormatting sqref="H54:S54">
    <cfRule type="expression" dxfId="404" priority="299">
      <formula>BG55=1</formula>
    </cfRule>
  </conditionalFormatting>
  <conditionalFormatting sqref="H55:S55">
    <cfRule type="expression" dxfId="403" priority="253">
      <formula>BG55=1</formula>
    </cfRule>
  </conditionalFormatting>
  <conditionalFormatting sqref="H57:S57">
    <cfRule type="expression" dxfId="402" priority="297">
      <formula>BG58=1</formula>
    </cfRule>
  </conditionalFormatting>
  <conditionalFormatting sqref="H58:S58">
    <cfRule type="expression" dxfId="401" priority="298">
      <formula>BG58=1</formula>
    </cfRule>
  </conditionalFormatting>
  <conditionalFormatting sqref="V36:AF36">
    <cfRule type="expression" dxfId="400" priority="295">
      <formula>BH37=1</formula>
    </cfRule>
  </conditionalFormatting>
  <conditionalFormatting sqref="U37:AF37">
    <cfRule type="expression" dxfId="399" priority="296">
      <formula>BG37=1</formula>
    </cfRule>
  </conditionalFormatting>
  <conditionalFormatting sqref="U39:AF39">
    <cfRule type="expression" dxfId="398" priority="293">
      <formula>BG40=1</formula>
    </cfRule>
  </conditionalFormatting>
  <conditionalFormatting sqref="U40:AF40">
    <cfRule type="expression" dxfId="397" priority="294">
      <formula>BG40=1</formula>
    </cfRule>
  </conditionalFormatting>
  <conditionalFormatting sqref="U42:AF42">
    <cfRule type="expression" dxfId="396" priority="291">
      <formula>BG43=1</formula>
    </cfRule>
  </conditionalFormatting>
  <conditionalFormatting sqref="U43:AF43">
    <cfRule type="expression" dxfId="395" priority="292">
      <formula>BG43=1</formula>
    </cfRule>
  </conditionalFormatting>
  <conditionalFormatting sqref="U45:AF45">
    <cfRule type="expression" dxfId="394" priority="289">
      <formula>BG46=1</formula>
    </cfRule>
  </conditionalFormatting>
  <conditionalFormatting sqref="U46:AF46">
    <cfRule type="expression" dxfId="393" priority="290">
      <formula>BG46=1</formula>
    </cfRule>
  </conditionalFormatting>
  <conditionalFormatting sqref="U48:AF48">
    <cfRule type="expression" dxfId="392" priority="287">
      <formula>BG49=1</formula>
    </cfRule>
  </conditionalFormatting>
  <conditionalFormatting sqref="U49:AF49">
    <cfRule type="expression" dxfId="391" priority="288">
      <formula>BG49=1</formula>
    </cfRule>
  </conditionalFormatting>
  <conditionalFormatting sqref="U51:AF51">
    <cfRule type="expression" dxfId="390" priority="285">
      <formula>BG52=1</formula>
    </cfRule>
  </conditionalFormatting>
  <conditionalFormatting sqref="U52:AF52">
    <cfRule type="expression" dxfId="389" priority="286">
      <formula>BG52=1</formula>
    </cfRule>
  </conditionalFormatting>
  <conditionalFormatting sqref="U54:AF54">
    <cfRule type="expression" dxfId="388" priority="283">
      <formula>BG55=1</formula>
    </cfRule>
  </conditionalFormatting>
  <conditionalFormatting sqref="U55:AF55">
    <cfRule type="expression" dxfId="387" priority="284">
      <formula>BG55=1</formula>
    </cfRule>
  </conditionalFormatting>
  <conditionalFormatting sqref="U57:AF57">
    <cfRule type="expression" dxfId="386" priority="281">
      <formula>BG58=1</formula>
    </cfRule>
  </conditionalFormatting>
  <conditionalFormatting sqref="U58:AF58">
    <cfRule type="expression" dxfId="385" priority="282">
      <formula>BG58=1</formula>
    </cfRule>
  </conditionalFormatting>
  <conditionalFormatting sqref="H60:P60">
    <cfRule type="expression" dxfId="384" priority="279">
      <formula>BG61=1</formula>
    </cfRule>
  </conditionalFormatting>
  <conditionalFormatting sqref="H61:P61">
    <cfRule type="expression" dxfId="383" priority="280">
      <formula>BG61=1</formula>
    </cfRule>
  </conditionalFormatting>
  <conditionalFormatting sqref="H63:P63">
    <cfRule type="expression" dxfId="382" priority="277">
      <formula>BG64=1</formula>
    </cfRule>
  </conditionalFormatting>
  <conditionalFormatting sqref="H64:P64">
    <cfRule type="expression" dxfId="381" priority="278">
      <formula>BG64=1</formula>
    </cfRule>
  </conditionalFormatting>
  <conditionalFormatting sqref="U60:AF60">
    <cfRule type="expression" dxfId="380" priority="275">
      <formula>BG61=1</formula>
    </cfRule>
  </conditionalFormatting>
  <conditionalFormatting sqref="U61:AF61">
    <cfRule type="expression" dxfId="379" priority="276">
      <formula>BG61=1</formula>
    </cfRule>
  </conditionalFormatting>
  <conditionalFormatting sqref="U63:AF63">
    <cfRule type="expression" dxfId="378" priority="273">
      <formula>BG64=1</formula>
    </cfRule>
  </conditionalFormatting>
  <conditionalFormatting sqref="U64:AF64">
    <cfRule type="expression" dxfId="377" priority="274">
      <formula>BG64=1</formula>
    </cfRule>
  </conditionalFormatting>
  <conditionalFormatting sqref="Q60:S60">
    <cfRule type="expression" dxfId="376" priority="271">
      <formula>BP61=1</formula>
    </cfRule>
  </conditionalFormatting>
  <conditionalFormatting sqref="Q61:S61">
    <cfRule type="expression" dxfId="375" priority="272">
      <formula>BP61=1</formula>
    </cfRule>
  </conditionalFormatting>
  <conditionalFormatting sqref="Q63:S63">
    <cfRule type="expression" dxfId="374" priority="269">
      <formula>BP64=1</formula>
    </cfRule>
  </conditionalFormatting>
  <conditionalFormatting sqref="Q64:S64">
    <cfRule type="expression" dxfId="373" priority="270">
      <formula>BP64=1</formula>
    </cfRule>
  </conditionalFormatting>
  <conditionalFormatting sqref="U38:AF38">
    <cfRule type="expression" dxfId="372" priority="268">
      <formula>OR(AND($E36&lt;&gt;"保育士",$E36&lt;&gt;"保育教諭",$E36&lt;&gt;"教諭",$E36&lt;&gt;"保健師・助産師・看護師・准看護師"),$F36&lt;7)</formula>
    </cfRule>
  </conditionalFormatting>
  <conditionalFormatting sqref="H36:H37">
    <cfRule type="expression" dxfId="371" priority="266">
      <formula>$AO$2&gt;$AO$3</formula>
    </cfRule>
  </conditionalFormatting>
  <conditionalFormatting sqref="U37">
    <cfRule type="expression" dxfId="370" priority="267">
      <formula>$AP$2&gt;$AP$3</formula>
    </cfRule>
  </conditionalFormatting>
  <conditionalFormatting sqref="H66:S66">
    <cfRule type="expression" dxfId="369" priority="264">
      <formula>BG67=1</formula>
    </cfRule>
  </conditionalFormatting>
  <conditionalFormatting sqref="H67:S67">
    <cfRule type="expression" dxfId="368" priority="265">
      <formula>BG67=1</formula>
    </cfRule>
  </conditionalFormatting>
  <conditionalFormatting sqref="H69:S69">
    <cfRule type="expression" dxfId="367" priority="262">
      <formula>BG70=1</formula>
    </cfRule>
  </conditionalFormatting>
  <conditionalFormatting sqref="H70:S70">
    <cfRule type="expression" dxfId="366" priority="263">
      <formula>BG70=1</formula>
    </cfRule>
  </conditionalFormatting>
  <conditionalFormatting sqref="H72:S72">
    <cfRule type="expression" dxfId="365" priority="260">
      <formula>BG73=1</formula>
    </cfRule>
  </conditionalFormatting>
  <conditionalFormatting sqref="H73:S73">
    <cfRule type="expression" dxfId="364" priority="261">
      <formula>BG73=1</formula>
    </cfRule>
  </conditionalFormatting>
  <conditionalFormatting sqref="H75:S75">
    <cfRule type="expression" dxfId="363" priority="258">
      <formula>BG76=1</formula>
    </cfRule>
  </conditionalFormatting>
  <conditionalFormatting sqref="H76:S76">
    <cfRule type="expression" dxfId="362" priority="259">
      <formula>BG76=1</formula>
    </cfRule>
  </conditionalFormatting>
  <conditionalFormatting sqref="H78:S78">
    <cfRule type="expression" dxfId="361" priority="256">
      <formula>BG79=1</formula>
    </cfRule>
  </conditionalFormatting>
  <conditionalFormatting sqref="H79:S79">
    <cfRule type="expression" dxfId="360" priority="257">
      <formula>BG79=1</formula>
    </cfRule>
  </conditionalFormatting>
  <conditionalFormatting sqref="H81:S81">
    <cfRule type="expression" dxfId="359" priority="254">
      <formula>BG82=1</formula>
    </cfRule>
  </conditionalFormatting>
  <conditionalFormatting sqref="H82:S82">
    <cfRule type="expression" dxfId="358" priority="255">
      <formula>BG82=1</formula>
    </cfRule>
  </conditionalFormatting>
  <conditionalFormatting sqref="H84:S84">
    <cfRule type="expression" dxfId="357" priority="252">
      <formula>BG85=1</formula>
    </cfRule>
  </conditionalFormatting>
  <conditionalFormatting sqref="H85:S85">
    <cfRule type="expression" dxfId="356" priority="208">
      <formula>BG85=1</formula>
    </cfRule>
  </conditionalFormatting>
  <conditionalFormatting sqref="H87:S87">
    <cfRule type="expression" dxfId="355" priority="250">
      <formula>BG88=1</formula>
    </cfRule>
  </conditionalFormatting>
  <conditionalFormatting sqref="H88:S88">
    <cfRule type="expression" dxfId="354" priority="251">
      <formula>BG88=1</formula>
    </cfRule>
  </conditionalFormatting>
  <conditionalFormatting sqref="U66:AF66">
    <cfRule type="expression" dxfId="353" priority="248">
      <formula>BG67=1</formula>
    </cfRule>
  </conditionalFormatting>
  <conditionalFormatting sqref="U67:AF67">
    <cfRule type="expression" dxfId="352" priority="249">
      <formula>BG67=1</formula>
    </cfRule>
  </conditionalFormatting>
  <conditionalFormatting sqref="U69:AF69">
    <cfRule type="expression" dxfId="351" priority="246">
      <formula>BG70=1</formula>
    </cfRule>
  </conditionalFormatting>
  <conditionalFormatting sqref="U70:AF70">
    <cfRule type="expression" dxfId="350" priority="247">
      <formula>BG70=1</formula>
    </cfRule>
  </conditionalFormatting>
  <conditionalFormatting sqref="U72:AF72">
    <cfRule type="expression" dxfId="349" priority="244">
      <formula>BG73=1</formula>
    </cfRule>
  </conditionalFormatting>
  <conditionalFormatting sqref="U73:AF73">
    <cfRule type="expression" dxfId="348" priority="245">
      <formula>BG73=1</formula>
    </cfRule>
  </conditionalFormatting>
  <conditionalFormatting sqref="U75:AF75">
    <cfRule type="expression" dxfId="347" priority="242">
      <formula>BG76=1</formula>
    </cfRule>
  </conditionalFormatting>
  <conditionalFormatting sqref="U76:AF76">
    <cfRule type="expression" dxfId="346" priority="243">
      <formula>BG76=1</formula>
    </cfRule>
  </conditionalFormatting>
  <conditionalFormatting sqref="U78:AF78">
    <cfRule type="expression" dxfId="345" priority="240">
      <formula>BG79=1</formula>
    </cfRule>
  </conditionalFormatting>
  <conditionalFormatting sqref="U79:AF79">
    <cfRule type="expression" dxfId="344" priority="241">
      <formula>BG79=1</formula>
    </cfRule>
  </conditionalFormatting>
  <conditionalFormatting sqref="U81:AF81">
    <cfRule type="expression" dxfId="343" priority="238">
      <formula>BG82=1</formula>
    </cfRule>
  </conditionalFormatting>
  <conditionalFormatting sqref="U82:AF82">
    <cfRule type="expression" dxfId="342" priority="239">
      <formula>BG82=1</formula>
    </cfRule>
  </conditionalFormatting>
  <conditionalFormatting sqref="U84:AF84">
    <cfRule type="expression" dxfId="341" priority="236">
      <formula>BG85=1</formula>
    </cfRule>
  </conditionalFormatting>
  <conditionalFormatting sqref="U85:AF85">
    <cfRule type="expression" dxfId="340" priority="237">
      <formula>BG85=1</formula>
    </cfRule>
  </conditionalFormatting>
  <conditionalFormatting sqref="U87:AF87">
    <cfRule type="expression" dxfId="339" priority="234">
      <formula>BG88=1</formula>
    </cfRule>
  </conditionalFormatting>
  <conditionalFormatting sqref="U88:AF88">
    <cfRule type="expression" dxfId="338" priority="235">
      <formula>BG88=1</formula>
    </cfRule>
  </conditionalFormatting>
  <conditionalFormatting sqref="H90:P90">
    <cfRule type="expression" dxfId="337" priority="232">
      <formula>BG91=1</formula>
    </cfRule>
  </conditionalFormatting>
  <conditionalFormatting sqref="H91:P91">
    <cfRule type="expression" dxfId="336" priority="233">
      <formula>BG91=1</formula>
    </cfRule>
  </conditionalFormatting>
  <conditionalFormatting sqref="H93:P93">
    <cfRule type="expression" dxfId="335" priority="230">
      <formula>BG94=1</formula>
    </cfRule>
  </conditionalFormatting>
  <conditionalFormatting sqref="H94:P94">
    <cfRule type="expression" dxfId="334" priority="231">
      <formula>BG94=1</formula>
    </cfRule>
  </conditionalFormatting>
  <conditionalFormatting sqref="U90:AF90">
    <cfRule type="expression" dxfId="333" priority="228">
      <formula>BG91=1</formula>
    </cfRule>
  </conditionalFormatting>
  <conditionalFormatting sqref="U91:AF91">
    <cfRule type="expression" dxfId="332" priority="229">
      <formula>BG91=1</formula>
    </cfRule>
  </conditionalFormatting>
  <conditionalFormatting sqref="U93:AF93">
    <cfRule type="expression" dxfId="331" priority="226">
      <formula>BG94=1</formula>
    </cfRule>
  </conditionalFormatting>
  <conditionalFormatting sqref="U94:AF94">
    <cfRule type="expression" dxfId="330" priority="227">
      <formula>BG94=1</formula>
    </cfRule>
  </conditionalFormatting>
  <conditionalFormatting sqref="Q90:S90">
    <cfRule type="expression" dxfId="329" priority="224">
      <formula>BP91=1</formula>
    </cfRule>
  </conditionalFormatting>
  <conditionalFormatting sqref="Q91:S91">
    <cfRule type="expression" dxfId="328" priority="225">
      <formula>BP91=1</formula>
    </cfRule>
  </conditionalFormatting>
  <conditionalFormatting sqref="Q93:S93">
    <cfRule type="expression" dxfId="327" priority="222">
      <formula>BP94=1</formula>
    </cfRule>
  </conditionalFormatting>
  <conditionalFormatting sqref="Q94:S94">
    <cfRule type="expression" dxfId="326" priority="223">
      <formula>BP94=1</formula>
    </cfRule>
  </conditionalFormatting>
  <conditionalFormatting sqref="U68:AF68">
    <cfRule type="expression" dxfId="325" priority="221">
      <formula>OR(AND($E66&lt;&gt;"保育士",$E66&lt;&gt;"保育教諭",$E66&lt;&gt;"教諭",$E66&lt;&gt;"保健師・助産師・看護師・准看護師"),$F66&lt;7)</formula>
    </cfRule>
  </conditionalFormatting>
  <conditionalFormatting sqref="H66:H67">
    <cfRule type="expression" dxfId="324" priority="219">
      <formula>$AO$2&gt;$AO$3</formula>
    </cfRule>
  </conditionalFormatting>
  <conditionalFormatting sqref="U66:U67">
    <cfRule type="expression" dxfId="323" priority="220">
      <formula>$AP$2&gt;$AP$3</formula>
    </cfRule>
  </conditionalFormatting>
  <conditionalFormatting sqref="V6:AF6">
    <cfRule type="expression" dxfId="322" priority="217">
      <formula>BH7=1</formula>
    </cfRule>
  </conditionalFormatting>
  <conditionalFormatting sqref="V7:AF7">
    <cfRule type="expression" dxfId="321" priority="218">
      <formula>BH7=1</formula>
    </cfRule>
  </conditionalFormatting>
  <conditionalFormatting sqref="H9:S9">
    <cfRule type="expression" dxfId="320" priority="209">
      <formula>BG10=1</formula>
    </cfRule>
  </conditionalFormatting>
  <conditionalFormatting sqref="H10:S10">
    <cfRule type="expression" dxfId="319" priority="216">
      <formula>BG10=1</formula>
    </cfRule>
  </conditionalFormatting>
  <conditionalFormatting sqref="H12:S12">
    <cfRule type="expression" dxfId="318" priority="214">
      <formula>BG13=1</formula>
    </cfRule>
  </conditionalFormatting>
  <conditionalFormatting sqref="H13:S13">
    <cfRule type="expression" dxfId="317" priority="215">
      <formula>BG13=1</formula>
    </cfRule>
  </conditionalFormatting>
  <conditionalFormatting sqref="U9">
    <cfRule type="expression" dxfId="316" priority="312">
      <formula>BG10=1</formula>
    </cfRule>
  </conditionalFormatting>
  <conditionalFormatting sqref="U10">
    <cfRule type="expression" dxfId="315" priority="213">
      <formula>BG10=1</formula>
    </cfRule>
  </conditionalFormatting>
  <conditionalFormatting sqref="U12">
    <cfRule type="expression" dxfId="314" priority="212">
      <formula>BG13=1</formula>
    </cfRule>
  </conditionalFormatting>
  <conditionalFormatting sqref="U13">
    <cfRule type="expression" dxfId="313" priority="211">
      <formula>BG13=1</formula>
    </cfRule>
  </conditionalFormatting>
  <conditionalFormatting sqref="H6:S6">
    <cfRule type="expression" dxfId="312" priority="42">
      <formula>BG7=1</formula>
    </cfRule>
  </conditionalFormatting>
  <conditionalFormatting sqref="H7:S7">
    <cfRule type="expression" dxfId="311" priority="44">
      <formula>BG7=1</formula>
    </cfRule>
  </conditionalFormatting>
  <conditionalFormatting sqref="U6">
    <cfRule type="expression" dxfId="310" priority="350">
      <formula>BG7=1</formula>
    </cfRule>
  </conditionalFormatting>
  <conditionalFormatting sqref="U7">
    <cfRule type="expression" dxfId="309" priority="351">
      <formula>BG7=1</formula>
    </cfRule>
  </conditionalFormatting>
  <conditionalFormatting sqref="I6">
    <cfRule type="expression" dxfId="308" priority="206">
      <formula>BH7=1</formula>
    </cfRule>
  </conditionalFormatting>
  <conditionalFormatting sqref="J9">
    <cfRule type="expression" dxfId="307" priority="205">
      <formula>BI10=1</formula>
    </cfRule>
  </conditionalFormatting>
  <conditionalFormatting sqref="I2 L2 O2">
    <cfRule type="containsBlanks" dxfId="306"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5"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4" priority="45">
      <formula>AND(BG6&gt;0,BG6&lt;5000)</formula>
    </cfRule>
  </conditionalFormatting>
  <conditionalFormatting sqref="I6">
    <cfRule type="expression" dxfId="303"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2"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1" priority="356">
      <formula>OR(AND($E6&lt;&gt;"保育士",$E6&lt;&gt;"保育教諭",$E6&lt;&gt;"教諭",$E6&lt;&gt;"保健師・助産師・看護師・准看護師"),$F6&lt;7)</formula>
    </cfRule>
    <cfRule type="expression" dxfId="300" priority="357">
      <formula>AND(BT6&gt;0,BT6&lt;5000)</formula>
    </cfRule>
  </conditionalFormatting>
  <conditionalFormatting sqref="H105:S105">
    <cfRule type="expression" dxfId="299" priority="190">
      <formula>BG106=1</formula>
    </cfRule>
  </conditionalFormatting>
  <conditionalFormatting sqref="H106:S106">
    <cfRule type="expression" dxfId="298" priority="191">
      <formula>BG106=1</formula>
    </cfRule>
  </conditionalFormatting>
  <conditionalFormatting sqref="H108:S108">
    <cfRule type="expression" dxfId="297" priority="188">
      <formula>BG109=1</formula>
    </cfRule>
  </conditionalFormatting>
  <conditionalFormatting sqref="H109:S109">
    <cfRule type="expression" dxfId="296" priority="189">
      <formula>BG109=1</formula>
    </cfRule>
  </conditionalFormatting>
  <conditionalFormatting sqref="H111:S111">
    <cfRule type="expression" dxfId="295" priority="186">
      <formula>BG112=1</formula>
    </cfRule>
  </conditionalFormatting>
  <conditionalFormatting sqref="H112:S112">
    <cfRule type="expression" dxfId="294" priority="187">
      <formula>BG112=1</formula>
    </cfRule>
  </conditionalFormatting>
  <conditionalFormatting sqref="H114:S114">
    <cfRule type="expression" dxfId="293" priority="184">
      <formula>BG115=1</formula>
    </cfRule>
  </conditionalFormatting>
  <conditionalFormatting sqref="H115:S115">
    <cfRule type="expression" dxfId="292" priority="185">
      <formula>BG115=1</formula>
    </cfRule>
  </conditionalFormatting>
  <conditionalFormatting sqref="H117:S117">
    <cfRule type="expression" dxfId="291" priority="182">
      <formula>BG118=1</formula>
    </cfRule>
  </conditionalFormatting>
  <conditionalFormatting sqref="H118:S118">
    <cfRule type="expression" dxfId="290" priority="183">
      <formula>BG118=1</formula>
    </cfRule>
  </conditionalFormatting>
  <conditionalFormatting sqref="V99:AF99">
    <cfRule type="expression" dxfId="289" priority="180">
      <formula>BH100=1</formula>
    </cfRule>
  </conditionalFormatting>
  <conditionalFormatting sqref="V100:AF100">
    <cfRule type="expression" dxfId="288" priority="181">
      <formula>BH100=1</formula>
    </cfRule>
  </conditionalFormatting>
  <conditionalFormatting sqref="V102:AF102">
    <cfRule type="expression" dxfId="287" priority="178">
      <formula>BH103=1</formula>
    </cfRule>
  </conditionalFormatting>
  <conditionalFormatting sqref="V103:AF103">
    <cfRule type="expression" dxfId="286" priority="179">
      <formula>BH103=1</formula>
    </cfRule>
  </conditionalFormatting>
  <conditionalFormatting sqref="U105:AF105">
    <cfRule type="expression" dxfId="285" priority="176">
      <formula>BG106=1</formula>
    </cfRule>
  </conditionalFormatting>
  <conditionalFormatting sqref="U106:AF106">
    <cfRule type="expression" dxfId="284" priority="177">
      <formula>BG106=1</formula>
    </cfRule>
  </conditionalFormatting>
  <conditionalFormatting sqref="U108:AF108">
    <cfRule type="expression" dxfId="283" priority="174">
      <formula>BG109=1</formula>
    </cfRule>
  </conditionalFormatting>
  <conditionalFormatting sqref="U109:AF109">
    <cfRule type="expression" dxfId="282" priority="175">
      <formula>BG109=1</formula>
    </cfRule>
  </conditionalFormatting>
  <conditionalFormatting sqref="U111:AF111">
    <cfRule type="expression" dxfId="281" priority="172">
      <formula>BG112=1</formula>
    </cfRule>
  </conditionalFormatting>
  <conditionalFormatting sqref="U112:AF112">
    <cfRule type="expression" dxfId="280" priority="173">
      <formula>BG112=1</formula>
    </cfRule>
  </conditionalFormatting>
  <conditionalFormatting sqref="U114:AF114">
    <cfRule type="expression" dxfId="279" priority="170">
      <formula>BG115=1</formula>
    </cfRule>
  </conditionalFormatting>
  <conditionalFormatting sqref="U115:AF115">
    <cfRule type="expression" dxfId="278" priority="171">
      <formula>BG115=1</formula>
    </cfRule>
  </conditionalFormatting>
  <conditionalFormatting sqref="U117:AF117">
    <cfRule type="expression" dxfId="277" priority="168">
      <formula>BG118=1</formula>
    </cfRule>
  </conditionalFormatting>
  <conditionalFormatting sqref="U118:AF118">
    <cfRule type="expression" dxfId="276" priority="169">
      <formula>BG118=1</formula>
    </cfRule>
  </conditionalFormatting>
  <conditionalFormatting sqref="H120:P120">
    <cfRule type="expression" dxfId="275" priority="166">
      <formula>BG121=1</formula>
    </cfRule>
  </conditionalFormatting>
  <conditionalFormatting sqref="H121:P121">
    <cfRule type="expression" dxfId="274" priority="167">
      <formula>BG121=1</formula>
    </cfRule>
  </conditionalFormatting>
  <conditionalFormatting sqref="H123:P123">
    <cfRule type="expression" dxfId="273" priority="164">
      <formula>BG124=1</formula>
    </cfRule>
  </conditionalFormatting>
  <conditionalFormatting sqref="H124:P124">
    <cfRule type="expression" dxfId="272" priority="165">
      <formula>BG124=1</formula>
    </cfRule>
  </conditionalFormatting>
  <conditionalFormatting sqref="U120:AF120">
    <cfRule type="expression" dxfId="271" priority="162">
      <formula>BG121=1</formula>
    </cfRule>
  </conditionalFormatting>
  <conditionalFormatting sqref="U121:AF121">
    <cfRule type="expression" dxfId="270" priority="163">
      <formula>BG121=1</formula>
    </cfRule>
  </conditionalFormatting>
  <conditionalFormatting sqref="U123:AF123">
    <cfRule type="expression" dxfId="269" priority="160">
      <formula>BG124=1</formula>
    </cfRule>
  </conditionalFormatting>
  <conditionalFormatting sqref="U124:AF124">
    <cfRule type="expression" dxfId="268" priority="161">
      <formula>BG124=1</formula>
    </cfRule>
  </conditionalFormatting>
  <conditionalFormatting sqref="Q120:S120">
    <cfRule type="expression" dxfId="267" priority="158">
      <formula>BP121=1</formula>
    </cfRule>
  </conditionalFormatting>
  <conditionalFormatting sqref="Q121:S121">
    <cfRule type="expression" dxfId="266" priority="159">
      <formula>BP121=1</formula>
    </cfRule>
  </conditionalFormatting>
  <conditionalFormatting sqref="Q123:S123">
    <cfRule type="expression" dxfId="265" priority="156">
      <formula>BP124=1</formula>
    </cfRule>
  </conditionalFormatting>
  <conditionalFormatting sqref="Q124:S124">
    <cfRule type="expression" dxfId="264"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3"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2"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1" priority="52">
      <formula>$AP$2&gt;$AP$3</formula>
    </cfRule>
  </conditionalFormatting>
  <conditionalFormatting sqref="H126:S126">
    <cfRule type="expression" dxfId="260" priority="152">
      <formula>BG127=1</formula>
    </cfRule>
  </conditionalFormatting>
  <conditionalFormatting sqref="H127:S127">
    <cfRule type="expression" dxfId="259" priority="153">
      <formula>BG127=1</formula>
    </cfRule>
  </conditionalFormatting>
  <conditionalFormatting sqref="H129:S129">
    <cfRule type="expression" dxfId="258" priority="150">
      <formula>BG130=1</formula>
    </cfRule>
  </conditionalFormatting>
  <conditionalFormatting sqref="H130:S130">
    <cfRule type="expression" dxfId="257" priority="151">
      <formula>BG130=1</formula>
    </cfRule>
  </conditionalFormatting>
  <conditionalFormatting sqref="H132:S132">
    <cfRule type="expression" dxfId="256" priority="149">
      <formula>BG133=1</formula>
    </cfRule>
  </conditionalFormatting>
  <conditionalFormatting sqref="H133:S133">
    <cfRule type="expression" dxfId="255" priority="142">
      <formula>BG133=1</formula>
    </cfRule>
  </conditionalFormatting>
  <conditionalFormatting sqref="H135:S135">
    <cfRule type="expression" dxfId="254" priority="147">
      <formula>BG136=1</formula>
    </cfRule>
  </conditionalFormatting>
  <conditionalFormatting sqref="H136:S136">
    <cfRule type="expression" dxfId="253" priority="148">
      <formula>BG136=1</formula>
    </cfRule>
  </conditionalFormatting>
  <conditionalFormatting sqref="H138:S138">
    <cfRule type="expression" dxfId="252" priority="145">
      <formula>BG139=1</formula>
    </cfRule>
  </conditionalFormatting>
  <conditionalFormatting sqref="H139:S139">
    <cfRule type="expression" dxfId="251" priority="146">
      <formula>BG139=1</formula>
    </cfRule>
  </conditionalFormatting>
  <conditionalFormatting sqref="H141:S141">
    <cfRule type="expression" dxfId="250" priority="143">
      <formula>BG142=1</formula>
    </cfRule>
  </conditionalFormatting>
  <conditionalFormatting sqref="H142:S142">
    <cfRule type="expression" dxfId="249" priority="144">
      <formula>BG142=1</formula>
    </cfRule>
  </conditionalFormatting>
  <conditionalFormatting sqref="H144:S144">
    <cfRule type="expression" dxfId="248" priority="141">
      <formula>BG145=1</formula>
    </cfRule>
  </conditionalFormatting>
  <conditionalFormatting sqref="H145:S145">
    <cfRule type="expression" dxfId="247" priority="95">
      <formula>BG145=1</formula>
    </cfRule>
  </conditionalFormatting>
  <conditionalFormatting sqref="H147:S147">
    <cfRule type="expression" dxfId="246" priority="139">
      <formula>BG148=1</formula>
    </cfRule>
  </conditionalFormatting>
  <conditionalFormatting sqref="H148:S148">
    <cfRule type="expression" dxfId="245" priority="140">
      <formula>BG148=1</formula>
    </cfRule>
  </conditionalFormatting>
  <conditionalFormatting sqref="U126:AF126">
    <cfRule type="expression" dxfId="244" priority="137">
      <formula>BG127=1</formula>
    </cfRule>
  </conditionalFormatting>
  <conditionalFormatting sqref="U127:AF127">
    <cfRule type="expression" dxfId="243" priority="138">
      <formula>BG127=1</formula>
    </cfRule>
  </conditionalFormatting>
  <conditionalFormatting sqref="U129:AF129">
    <cfRule type="expression" dxfId="242" priority="135">
      <formula>BG130=1</formula>
    </cfRule>
  </conditionalFormatting>
  <conditionalFormatting sqref="U130:AF130">
    <cfRule type="expression" dxfId="241" priority="136">
      <formula>BG130=1</formula>
    </cfRule>
  </conditionalFormatting>
  <conditionalFormatting sqref="U132:AF132">
    <cfRule type="expression" dxfId="240" priority="133">
      <formula>BG133=1</formula>
    </cfRule>
  </conditionalFormatting>
  <conditionalFormatting sqref="U133:AF133">
    <cfRule type="expression" dxfId="239" priority="134">
      <formula>BG133=1</formula>
    </cfRule>
  </conditionalFormatting>
  <conditionalFormatting sqref="U135:AF135">
    <cfRule type="expression" dxfId="238" priority="131">
      <formula>BG136=1</formula>
    </cfRule>
  </conditionalFormatting>
  <conditionalFormatting sqref="U136:AF136">
    <cfRule type="expression" dxfId="237" priority="132">
      <formula>BG136=1</formula>
    </cfRule>
  </conditionalFormatting>
  <conditionalFormatting sqref="U138:AF138">
    <cfRule type="expression" dxfId="236" priority="129">
      <formula>BG139=1</formula>
    </cfRule>
  </conditionalFormatting>
  <conditionalFormatting sqref="U139:AF139">
    <cfRule type="expression" dxfId="235" priority="130">
      <formula>BG139=1</formula>
    </cfRule>
  </conditionalFormatting>
  <conditionalFormatting sqref="U141:AF141">
    <cfRule type="expression" dxfId="234" priority="127">
      <formula>BG142=1</formula>
    </cfRule>
  </conditionalFormatting>
  <conditionalFormatting sqref="U142:AF142">
    <cfRule type="expression" dxfId="233" priority="128">
      <formula>BG142=1</formula>
    </cfRule>
  </conditionalFormatting>
  <conditionalFormatting sqref="U144:AF144">
    <cfRule type="expression" dxfId="232" priority="125">
      <formula>BG145=1</formula>
    </cfRule>
  </conditionalFormatting>
  <conditionalFormatting sqref="U145:AF145">
    <cfRule type="expression" dxfId="231" priority="126">
      <formula>BG145=1</formula>
    </cfRule>
  </conditionalFormatting>
  <conditionalFormatting sqref="U147:AF147">
    <cfRule type="expression" dxfId="230" priority="123">
      <formula>BG148=1</formula>
    </cfRule>
  </conditionalFormatting>
  <conditionalFormatting sqref="U148:AF148">
    <cfRule type="expression" dxfId="229" priority="124">
      <formula>BG148=1</formula>
    </cfRule>
  </conditionalFormatting>
  <conditionalFormatting sqref="H150:P150">
    <cfRule type="expression" dxfId="228" priority="121">
      <formula>BG151=1</formula>
    </cfRule>
  </conditionalFormatting>
  <conditionalFormatting sqref="H151:P151">
    <cfRule type="expression" dxfId="227" priority="122">
      <formula>BG151=1</formula>
    </cfRule>
  </conditionalFormatting>
  <conditionalFormatting sqref="H153:P153">
    <cfRule type="expression" dxfId="226" priority="119">
      <formula>BG154=1</formula>
    </cfRule>
  </conditionalFormatting>
  <conditionalFormatting sqref="H154:P154">
    <cfRule type="expression" dxfId="225" priority="120">
      <formula>BG154=1</formula>
    </cfRule>
  </conditionalFormatting>
  <conditionalFormatting sqref="U150:AF150">
    <cfRule type="expression" dxfId="224" priority="117">
      <formula>BG151=1</formula>
    </cfRule>
  </conditionalFormatting>
  <conditionalFormatting sqref="U151:AF151">
    <cfRule type="expression" dxfId="223" priority="118">
      <formula>BG151=1</formula>
    </cfRule>
  </conditionalFormatting>
  <conditionalFormatting sqref="U153:AF153">
    <cfRule type="expression" dxfId="222" priority="115">
      <formula>BG154=1</formula>
    </cfRule>
  </conditionalFormatting>
  <conditionalFormatting sqref="U154:AF154">
    <cfRule type="expression" dxfId="221" priority="116">
      <formula>BG154=1</formula>
    </cfRule>
  </conditionalFormatting>
  <conditionalFormatting sqref="Q150:S150">
    <cfRule type="expression" dxfId="220" priority="113">
      <formula>BP151=1</formula>
    </cfRule>
  </conditionalFormatting>
  <conditionalFormatting sqref="Q151:S151">
    <cfRule type="expression" dxfId="219" priority="114">
      <formula>BP151=1</formula>
    </cfRule>
  </conditionalFormatting>
  <conditionalFormatting sqref="Q153:S153">
    <cfRule type="expression" dxfId="218" priority="111">
      <formula>BP154=1</formula>
    </cfRule>
  </conditionalFormatting>
  <conditionalFormatting sqref="Q154:S154">
    <cfRule type="expression" dxfId="217" priority="112">
      <formula>BP154=1</formula>
    </cfRule>
  </conditionalFormatting>
  <conditionalFormatting sqref="U128:AF128">
    <cfRule type="expression" dxfId="216" priority="110">
      <formula>OR(AND($E126&lt;&gt;"保育士",$E126&lt;&gt;"保育教諭",$E126&lt;&gt;"教諭",$E126&lt;&gt;"保健師・助産師・看護師・准看護師"),$F126&lt;7)</formula>
    </cfRule>
  </conditionalFormatting>
  <conditionalFormatting sqref="H126:H127">
    <cfRule type="expression" dxfId="215" priority="108">
      <formula>$AO$2&gt;$AO$3</formula>
    </cfRule>
  </conditionalFormatting>
  <conditionalFormatting sqref="U126:U127">
    <cfRule type="expression" dxfId="214" priority="109">
      <formula>$AP$2&gt;$AP$3</formula>
    </cfRule>
  </conditionalFormatting>
  <conditionalFormatting sqref="H156:S156">
    <cfRule type="expression" dxfId="213" priority="106">
      <formula>BG157=1</formula>
    </cfRule>
  </conditionalFormatting>
  <conditionalFormatting sqref="H157:S157">
    <cfRule type="expression" dxfId="212" priority="107">
      <formula>BG157=1</formula>
    </cfRule>
  </conditionalFormatting>
  <conditionalFormatting sqref="H159:S159">
    <cfRule type="expression" dxfId="211" priority="104">
      <formula>BG160=1</formula>
    </cfRule>
  </conditionalFormatting>
  <conditionalFormatting sqref="H160:S160">
    <cfRule type="expression" dxfId="210" priority="105">
      <formula>BG160=1</formula>
    </cfRule>
  </conditionalFormatting>
  <conditionalFormatting sqref="H162:S162">
    <cfRule type="expression" dxfId="209" priority="102">
      <formula>BG163=1</formula>
    </cfRule>
  </conditionalFormatting>
  <conditionalFormatting sqref="H163:S163">
    <cfRule type="expression" dxfId="208" priority="103">
      <formula>BG163=1</formula>
    </cfRule>
  </conditionalFormatting>
  <conditionalFormatting sqref="H165:S165">
    <cfRule type="expression" dxfId="207" priority="100">
      <formula>BG166=1</formula>
    </cfRule>
  </conditionalFormatting>
  <conditionalFormatting sqref="H166:S166">
    <cfRule type="expression" dxfId="206" priority="101">
      <formula>BG166=1</formula>
    </cfRule>
  </conditionalFormatting>
  <conditionalFormatting sqref="H168:S168">
    <cfRule type="expression" dxfId="205" priority="98">
      <formula>BG169=1</formula>
    </cfRule>
  </conditionalFormatting>
  <conditionalFormatting sqref="H169:S169">
    <cfRule type="expression" dxfId="204" priority="99">
      <formula>BG169=1</formula>
    </cfRule>
  </conditionalFormatting>
  <conditionalFormatting sqref="H171:S171">
    <cfRule type="expression" dxfId="203" priority="96">
      <formula>BG172=1</formula>
    </cfRule>
  </conditionalFormatting>
  <conditionalFormatting sqref="H172:S172">
    <cfRule type="expression" dxfId="202" priority="97">
      <formula>BG172=1</formula>
    </cfRule>
  </conditionalFormatting>
  <conditionalFormatting sqref="H174:S174">
    <cfRule type="expression" dxfId="201" priority="94">
      <formula>BG175=1</formula>
    </cfRule>
  </conditionalFormatting>
  <conditionalFormatting sqref="H175:S175">
    <cfRule type="expression" dxfId="200" priority="50">
      <formula>BG175=1</formula>
    </cfRule>
  </conditionalFormatting>
  <conditionalFormatting sqref="H177:S177">
    <cfRule type="expression" dxfId="199" priority="92">
      <formula>BG178=1</formula>
    </cfRule>
  </conditionalFormatting>
  <conditionalFormatting sqref="H178:S178">
    <cfRule type="expression" dxfId="198" priority="93">
      <formula>BG178=1</formula>
    </cfRule>
  </conditionalFormatting>
  <conditionalFormatting sqref="U156:AF156">
    <cfRule type="expression" dxfId="197" priority="90">
      <formula>BG157=1</formula>
    </cfRule>
  </conditionalFormatting>
  <conditionalFormatting sqref="U157:AF157">
    <cfRule type="expression" dxfId="196" priority="91">
      <formula>BG157=1</formula>
    </cfRule>
  </conditionalFormatting>
  <conditionalFormatting sqref="U159:AF159">
    <cfRule type="expression" dxfId="195" priority="88">
      <formula>BG160=1</formula>
    </cfRule>
  </conditionalFormatting>
  <conditionalFormatting sqref="U160:AF160">
    <cfRule type="expression" dxfId="194" priority="89">
      <formula>BG160=1</formula>
    </cfRule>
  </conditionalFormatting>
  <conditionalFormatting sqref="U162:AF162">
    <cfRule type="expression" dxfId="193" priority="86">
      <formula>BG163=1</formula>
    </cfRule>
  </conditionalFormatting>
  <conditionalFormatting sqref="U163:AF163">
    <cfRule type="expression" dxfId="192" priority="87">
      <formula>BG163=1</formula>
    </cfRule>
  </conditionalFormatting>
  <conditionalFormatting sqref="U165:AF165">
    <cfRule type="expression" dxfId="191" priority="84">
      <formula>BG166=1</formula>
    </cfRule>
  </conditionalFormatting>
  <conditionalFormatting sqref="U166:AF166">
    <cfRule type="expression" dxfId="190" priority="85">
      <formula>BG166=1</formula>
    </cfRule>
  </conditionalFormatting>
  <conditionalFormatting sqref="U168:AF168">
    <cfRule type="expression" dxfId="189" priority="82">
      <formula>BG169=1</formula>
    </cfRule>
  </conditionalFormatting>
  <conditionalFormatting sqref="U169:AF169">
    <cfRule type="expression" dxfId="188" priority="83">
      <formula>BG169=1</formula>
    </cfRule>
  </conditionalFormatting>
  <conditionalFormatting sqref="U171:AF171">
    <cfRule type="expression" dxfId="187" priority="80">
      <formula>BG172=1</formula>
    </cfRule>
  </conditionalFormatting>
  <conditionalFormatting sqref="U172:AF172">
    <cfRule type="expression" dxfId="186" priority="81">
      <formula>BG172=1</formula>
    </cfRule>
  </conditionalFormatting>
  <conditionalFormatting sqref="U174:AF174">
    <cfRule type="expression" dxfId="185" priority="78">
      <formula>BG175=1</formula>
    </cfRule>
  </conditionalFormatting>
  <conditionalFormatting sqref="U175:AF175">
    <cfRule type="expression" dxfId="184" priority="79">
      <formula>BG175=1</formula>
    </cfRule>
  </conditionalFormatting>
  <conditionalFormatting sqref="U177:AF177">
    <cfRule type="expression" dxfId="183" priority="76">
      <formula>BG178=1</formula>
    </cfRule>
  </conditionalFormatting>
  <conditionalFormatting sqref="U178:AF178">
    <cfRule type="expression" dxfId="182" priority="77">
      <formula>BG178=1</formula>
    </cfRule>
  </conditionalFormatting>
  <conditionalFormatting sqref="H180:P180">
    <cfRule type="expression" dxfId="181" priority="74">
      <formula>BG181=1</formula>
    </cfRule>
  </conditionalFormatting>
  <conditionalFormatting sqref="H181:P181">
    <cfRule type="expression" dxfId="180" priority="75">
      <formula>BG181=1</formula>
    </cfRule>
  </conditionalFormatting>
  <conditionalFormatting sqref="H183:P183">
    <cfRule type="expression" dxfId="179" priority="72">
      <formula>BG184=1</formula>
    </cfRule>
  </conditionalFormatting>
  <conditionalFormatting sqref="H184:P184">
    <cfRule type="expression" dxfId="178" priority="73">
      <formula>BG184=1</formula>
    </cfRule>
  </conditionalFormatting>
  <conditionalFormatting sqref="U180:AF180">
    <cfRule type="expression" dxfId="177" priority="70">
      <formula>BG181=1</formula>
    </cfRule>
  </conditionalFormatting>
  <conditionalFormatting sqref="U181:AF181">
    <cfRule type="expression" dxfId="176" priority="71">
      <formula>BG181=1</formula>
    </cfRule>
  </conditionalFormatting>
  <conditionalFormatting sqref="U183:AF183">
    <cfRule type="expression" dxfId="175" priority="68">
      <formula>BG184=1</formula>
    </cfRule>
  </conditionalFormatting>
  <conditionalFormatting sqref="U184:AF184">
    <cfRule type="expression" dxfId="174" priority="69">
      <formula>BG184=1</formula>
    </cfRule>
  </conditionalFormatting>
  <conditionalFormatting sqref="Q180:S180">
    <cfRule type="expression" dxfId="173" priority="66">
      <formula>BP181=1</formula>
    </cfRule>
  </conditionalFormatting>
  <conditionalFormatting sqref="Q181:S181">
    <cfRule type="expression" dxfId="172" priority="67">
      <formula>BP181=1</formula>
    </cfRule>
  </conditionalFormatting>
  <conditionalFormatting sqref="Q183:S183">
    <cfRule type="expression" dxfId="171" priority="64">
      <formula>BP184=1</formula>
    </cfRule>
  </conditionalFormatting>
  <conditionalFormatting sqref="Q184:S184">
    <cfRule type="expression" dxfId="170" priority="65">
      <formula>BP184=1</formula>
    </cfRule>
  </conditionalFormatting>
  <conditionalFormatting sqref="U158:AF158">
    <cfRule type="expression" dxfId="169" priority="63">
      <formula>OR(AND($E156&lt;&gt;"保育士",$E156&lt;&gt;"保育教諭",$E156&lt;&gt;"教諭",$E156&lt;&gt;"保健師・助産師・看護師・准看護師"),$F156&lt;7)</formula>
    </cfRule>
  </conditionalFormatting>
  <conditionalFormatting sqref="H156:H157">
    <cfRule type="expression" dxfId="168" priority="61">
      <formula>$AO$2&gt;$AO$3</formula>
    </cfRule>
  </conditionalFormatting>
  <conditionalFormatting sqref="U156:U157">
    <cfRule type="expression" dxfId="167" priority="62">
      <formula>$AP$2&gt;$AP$3</formula>
    </cfRule>
  </conditionalFormatting>
  <conditionalFormatting sqref="V96:AF96">
    <cfRule type="expression" dxfId="166" priority="59">
      <formula>BH97=1</formula>
    </cfRule>
  </conditionalFormatting>
  <conditionalFormatting sqref="V97:AF97">
    <cfRule type="expression" dxfId="165" priority="60">
      <formula>BH97=1</formula>
    </cfRule>
  </conditionalFormatting>
  <conditionalFormatting sqref="H99:S99">
    <cfRule type="expression" dxfId="164" priority="51">
      <formula>BG100=1</formula>
    </cfRule>
  </conditionalFormatting>
  <conditionalFormatting sqref="H100:S100">
    <cfRule type="expression" dxfId="163" priority="58">
      <formula>BG100=1</formula>
    </cfRule>
  </conditionalFormatting>
  <conditionalFormatting sqref="H102:S102">
    <cfRule type="expression" dxfId="162" priority="56">
      <formula>BG103=1</formula>
    </cfRule>
  </conditionalFormatting>
  <conditionalFormatting sqref="H103:S103">
    <cfRule type="expression" dxfId="161" priority="57">
      <formula>BG103=1</formula>
    </cfRule>
  </conditionalFormatting>
  <conditionalFormatting sqref="U99">
    <cfRule type="expression" dxfId="160" priority="154">
      <formula>BG100=1</formula>
    </cfRule>
  </conditionalFormatting>
  <conditionalFormatting sqref="U100">
    <cfRule type="expression" dxfId="159" priority="55">
      <formula>BG100=1</formula>
    </cfRule>
  </conditionalFormatting>
  <conditionalFormatting sqref="U102">
    <cfRule type="expression" dxfId="158" priority="54">
      <formula>BG103=1</formula>
    </cfRule>
  </conditionalFormatting>
  <conditionalFormatting sqref="U103">
    <cfRule type="expression" dxfId="157" priority="53">
      <formula>BG103=1</formula>
    </cfRule>
  </conditionalFormatting>
  <conditionalFormatting sqref="H96:S96">
    <cfRule type="expression" dxfId="156" priority="49">
      <formula>BG97=1</formula>
    </cfRule>
  </conditionalFormatting>
  <conditionalFormatting sqref="H97:S97">
    <cfRule type="expression" dxfId="155" priority="46">
      <formula>BG97=1</formula>
    </cfRule>
  </conditionalFormatting>
  <conditionalFormatting sqref="U96">
    <cfRule type="expression" dxfId="154" priority="192">
      <formula>BG97=1</formula>
    </cfRule>
  </conditionalFormatting>
  <conditionalFormatting sqref="U97">
    <cfRule type="expression" dxfId="153" priority="193">
      <formula>BG97=1</formula>
    </cfRule>
  </conditionalFormatting>
  <conditionalFormatting sqref="I96">
    <cfRule type="expression" dxfId="152" priority="48">
      <formula>BH97=1</formula>
    </cfRule>
  </conditionalFormatting>
  <conditionalFormatting sqref="J99">
    <cfRule type="expression" dxfId="151"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50"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9" priority="194">
      <formula>AND(BG96&gt;0,BG96&lt;5000)</formula>
    </cfRule>
  </conditionalFormatting>
  <conditionalFormatting sqref="I96">
    <cfRule type="expression" dxfId="148"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7" priority="197">
      <formula>OR(AND($E96&lt;&gt;"保育士",$E96&lt;&gt;"保育教諭",$E96&lt;&gt;"教諭",$E96&lt;&gt;"保健師・助産師・看護師・准看護師"),$F96&lt;7)</formula>
    </cfRule>
    <cfRule type="expression" dxfId="146"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5" priority="199">
      <formula>OR(AND($E96&lt;&gt;"保育士",$E96&lt;&gt;"保育教諭",$E96&lt;&gt;"教諭",$E96&lt;&gt;"保健師・助産師・看護師・准看護師"),$F96&lt;7)</formula>
    </cfRule>
    <cfRule type="expression" dxfId="144"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3"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2"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203">
      <formula>AND(OR($D6="副園長",$D6="教頭",$D6="主幹教諭",$D6="主任保育士"),BG6=$AJ$27)</formula>
    </cfRule>
  </conditionalFormatting>
  <conditionalFormatting sqref="H9">
    <cfRule type="expression" dxfId="140" priority="39">
      <formula>BG10=1</formula>
    </cfRule>
  </conditionalFormatting>
  <conditionalFormatting sqref="H12">
    <cfRule type="expression" dxfId="139" priority="38">
      <formula>BG13=1</formula>
    </cfRule>
  </conditionalFormatting>
  <conditionalFormatting sqref="H15">
    <cfRule type="expression" dxfId="138" priority="37">
      <formula>BG16=1</formula>
    </cfRule>
  </conditionalFormatting>
  <conditionalFormatting sqref="H18">
    <cfRule type="expression" dxfId="137" priority="36">
      <formula>BG19=1</formula>
    </cfRule>
  </conditionalFormatting>
  <conditionalFormatting sqref="H21">
    <cfRule type="expression" dxfId="136" priority="35">
      <formula>BG22=1</formula>
    </cfRule>
  </conditionalFormatting>
  <conditionalFormatting sqref="H24">
    <cfRule type="expression" dxfId="135" priority="34">
      <formula>BG25=1</formula>
    </cfRule>
  </conditionalFormatting>
  <conditionalFormatting sqref="H24">
    <cfRule type="expression" dxfId="134" priority="33">
      <formula>BG25=1</formula>
    </cfRule>
  </conditionalFormatting>
  <conditionalFormatting sqref="U30">
    <cfRule type="expression" dxfId="133" priority="31">
      <formula>BG30=1</formula>
    </cfRule>
  </conditionalFormatting>
  <conditionalFormatting sqref="U30">
    <cfRule type="expression" dxfId="132" priority="32">
      <formula>AND(BT29&gt;0,BT29&lt;5000)</formula>
    </cfRule>
  </conditionalFormatting>
  <conditionalFormatting sqref="U33">
    <cfRule type="expression" dxfId="131" priority="29">
      <formula>BG33=1</formula>
    </cfRule>
  </conditionalFormatting>
  <conditionalFormatting sqref="U33">
    <cfRule type="expression" dxfId="130" priority="30">
      <formula>AND(BT32&gt;0,BT32&lt;5000)</formula>
    </cfRule>
  </conditionalFormatting>
  <conditionalFormatting sqref="U39">
    <cfRule type="expression" dxfId="129" priority="27">
      <formula>BG39=1</formula>
    </cfRule>
  </conditionalFormatting>
  <conditionalFormatting sqref="U39">
    <cfRule type="expression" dxfId="128" priority="28">
      <formula>AND(BT38&gt;0,BT38&lt;5000)</formula>
    </cfRule>
  </conditionalFormatting>
  <conditionalFormatting sqref="U42">
    <cfRule type="expression" dxfId="127" priority="25">
      <formula>BG42=1</formula>
    </cfRule>
  </conditionalFormatting>
  <conditionalFormatting sqref="U42">
    <cfRule type="expression" dxfId="126" priority="26">
      <formula>AND(BT41&gt;0,BT41&lt;5000)</formula>
    </cfRule>
  </conditionalFormatting>
  <conditionalFormatting sqref="U30">
    <cfRule type="expression" dxfId="125" priority="24">
      <formula>BG31=1</formula>
    </cfRule>
  </conditionalFormatting>
  <conditionalFormatting sqref="U30">
    <cfRule type="expression" dxfId="124" priority="22">
      <formula>BG30=1</formula>
    </cfRule>
  </conditionalFormatting>
  <conditionalFormatting sqref="U30">
    <cfRule type="expression" dxfId="123" priority="23">
      <formula>AND(BT29&gt;0,BT29&lt;5000)</formula>
    </cfRule>
  </conditionalFormatting>
  <conditionalFormatting sqref="U33">
    <cfRule type="expression" dxfId="122" priority="21">
      <formula>BG34=1</formula>
    </cfRule>
  </conditionalFormatting>
  <conditionalFormatting sqref="U33">
    <cfRule type="expression" dxfId="121" priority="19">
      <formula>BG33=1</formula>
    </cfRule>
  </conditionalFormatting>
  <conditionalFormatting sqref="U33">
    <cfRule type="expression" dxfId="120" priority="20">
      <formula>AND(BT32&gt;0,BT32&lt;5000)</formula>
    </cfRule>
  </conditionalFormatting>
  <conditionalFormatting sqref="U36">
    <cfRule type="expression" dxfId="119" priority="17">
      <formula>BG37=1</formula>
    </cfRule>
  </conditionalFormatting>
  <conditionalFormatting sqref="U36">
    <cfRule type="expression" dxfId="118" priority="16">
      <formula>$AP$2&gt;$AP$3</formula>
    </cfRule>
  </conditionalFormatting>
  <conditionalFormatting sqref="U36">
    <cfRule type="expression" dxfId="117" priority="18">
      <formula>AND(BT36&gt;0,BT36&lt;5000)</formula>
    </cfRule>
  </conditionalFormatting>
  <conditionalFormatting sqref="U36">
    <cfRule type="expression" dxfId="116" priority="14">
      <formula>BG36=1</formula>
    </cfRule>
  </conditionalFormatting>
  <conditionalFormatting sqref="U36">
    <cfRule type="expression" dxfId="115" priority="15">
      <formula>AND(BT35&gt;0,BT35&lt;5000)</formula>
    </cfRule>
  </conditionalFormatting>
  <conditionalFormatting sqref="U39">
    <cfRule type="expression" dxfId="114" priority="13">
      <formula>BG40=1</formula>
    </cfRule>
  </conditionalFormatting>
  <conditionalFormatting sqref="U39">
    <cfRule type="expression" dxfId="113" priority="11">
      <formula>BG39=1</formula>
    </cfRule>
  </conditionalFormatting>
  <conditionalFormatting sqref="U39">
    <cfRule type="expression" dxfId="112" priority="12">
      <formula>AND(BT38&gt;0,BT38&lt;5000)</formula>
    </cfRule>
  </conditionalFormatting>
  <conditionalFormatting sqref="U42">
    <cfRule type="expression" dxfId="111" priority="10">
      <formula>BG43=1</formula>
    </cfRule>
  </conditionalFormatting>
  <conditionalFormatting sqref="U42">
    <cfRule type="expression" dxfId="110" priority="8">
      <formula>BG42=1</formula>
    </cfRule>
  </conditionalFormatting>
  <conditionalFormatting sqref="U42">
    <cfRule type="expression" dxfId="109" priority="9">
      <formula>AND(BT41&gt;0,BT41&lt;5000)</formula>
    </cfRule>
  </conditionalFormatting>
  <conditionalFormatting sqref="U10">
    <cfRule type="expression" dxfId="108" priority="6">
      <formula>BG11=1</formula>
    </cfRule>
  </conditionalFormatting>
  <conditionalFormatting sqref="U10">
    <cfRule type="expression" dxfId="107" priority="7">
      <formula>AND(BT10&gt;0,BT10&lt;5000)</formula>
    </cfRule>
  </conditionalFormatting>
  <conditionalFormatting sqref="U10">
    <cfRule type="expression" dxfId="106" priority="4">
      <formula>BG10=1</formula>
    </cfRule>
  </conditionalFormatting>
  <conditionalFormatting sqref="U10">
    <cfRule type="expression" dxfId="105" priority="5">
      <formula>AND(BT9&gt;0,BT9&lt;5000)</formula>
    </cfRule>
  </conditionalFormatting>
  <conditionalFormatting sqref="U39">
    <cfRule type="expression" dxfId="104" priority="3">
      <formula>BG40=1</formula>
    </cfRule>
  </conditionalFormatting>
  <conditionalFormatting sqref="U39">
    <cfRule type="expression" dxfId="103" priority="1">
      <formula>BG39=1</formula>
    </cfRule>
  </conditionalFormatting>
  <conditionalFormatting sqref="U39">
    <cfRule type="expression" dxfId="102"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1" priority="354">
      <formula>OR(AND($E6&lt;&gt;"保育士",$E6&lt;&gt;"保育教諭",$E6&lt;&gt;"教諭",$E6&lt;&gt;"保健師・助産師・看護師・准看護師"),$F6&lt;7)</formula>
    </cfRule>
  </conditionalFormatting>
  <dataValidations count="2">
    <dataValidation type="list" allowBlank="1" showInputMessage="1" showErrorMessage="1" sqref="E6:E185" xr:uid="{4CC26EF9-0F4B-4050-9C12-98A5F67A5C84}">
      <formula1>$AJ$11:$AJ$23</formula1>
    </dataValidation>
    <dataValidation type="list" allowBlank="1" showInputMessage="1" showErrorMessage="1" sqref="D6:D185" xr:uid="{655796CD-3F40-4A8A-B1E2-47FB6B320801}">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02" id="{A32D8AAB-6F80-4E2D-ADFD-3F8B03044D2B}">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A3F5B04A-4672-48ED-AD0D-90A77D9BE801}">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3605B-99DD-4607-B109-0FAF3A6133FE}">
  <sheetPr>
    <tabColor rgb="FFFF0000"/>
  </sheetPr>
  <dimension ref="A1:CE1085"/>
  <sheetViews>
    <sheetView view="pageBreakPreview" zoomScale="80" zoomScaleNormal="70" zoomScaleSheetLayoutView="80" workbookViewId="0">
      <selection activeCell="B6" sqref="B6:B8"/>
    </sheetView>
  </sheetViews>
  <sheetFormatPr defaultRowHeight="13.5"/>
  <cols>
    <col min="1" max="1" width="5.125" style="62" customWidth="1"/>
    <col min="2" max="3" width="13.375" style="62" customWidth="1"/>
    <col min="4" max="4" width="11.625" style="62" customWidth="1"/>
    <col min="5" max="6" width="7.875" style="62" customWidth="1"/>
    <col min="7" max="7" width="12.75" style="62" customWidth="1"/>
    <col min="8" max="20" width="8" style="63" customWidth="1"/>
    <col min="21" max="21" width="3.375" style="95" customWidth="1"/>
    <col min="22" max="32" width="8" style="95" hidden="1" customWidth="1"/>
    <col min="33" max="33" width="8" style="62" hidden="1" customWidth="1"/>
    <col min="34" max="41" width="9" style="62" hidden="1" customWidth="1"/>
    <col min="42" max="42" width="13.25" style="62" hidden="1" customWidth="1"/>
    <col min="43" max="83" width="9" style="62" hidden="1" customWidth="1"/>
    <col min="84" max="84" width="9" style="62" customWidth="1"/>
    <col min="85" max="16384" width="9" style="62"/>
  </cols>
  <sheetData>
    <row r="1" spans="1:83" ht="24">
      <c r="A1" s="326" t="s">
        <v>156</v>
      </c>
      <c r="B1" s="326"/>
      <c r="C1" s="326"/>
      <c r="D1" s="326"/>
      <c r="E1" s="326"/>
      <c r="F1" s="326"/>
      <c r="G1" s="90"/>
      <c r="H1" s="91"/>
      <c r="I1" s="91"/>
      <c r="J1" s="91"/>
      <c r="K1" s="91"/>
      <c r="L1" s="91"/>
      <c r="M1" s="91"/>
      <c r="N1" s="91"/>
      <c r="O1" s="91"/>
      <c r="P1" s="91"/>
      <c r="Q1" s="319" t="str">
        <f>IF(①入力シート!D8="","","（"&amp;①入力シート!D8&amp;"）　　")</f>
        <v/>
      </c>
      <c r="R1" s="319"/>
      <c r="S1" s="319"/>
      <c r="T1" s="319"/>
    </row>
    <row r="2" spans="1:83">
      <c r="A2" s="90"/>
      <c r="B2" s="90"/>
      <c r="C2" s="90"/>
      <c r="D2" s="90"/>
      <c r="E2" s="90"/>
      <c r="F2" s="90"/>
      <c r="G2" s="90"/>
      <c r="H2" s="94" t="s">
        <v>125</v>
      </c>
      <c r="I2" s="97">
        <f>②入力シート２!I2</f>
        <v>0</v>
      </c>
      <c r="J2" s="92" t="s">
        <v>11</v>
      </c>
      <c r="K2" s="94" t="s">
        <v>124</v>
      </c>
      <c r="L2" s="97">
        <f>②入力シート２!L2</f>
        <v>1</v>
      </c>
      <c r="M2" s="92" t="s">
        <v>11</v>
      </c>
      <c r="N2" s="94" t="s">
        <v>123</v>
      </c>
      <c r="O2" s="97">
        <f>②入力シート２!O2</f>
        <v>0</v>
      </c>
      <c r="P2" s="92" t="s">
        <v>11</v>
      </c>
      <c r="Q2" s="91"/>
      <c r="R2" s="91"/>
      <c r="S2" s="91"/>
      <c r="T2" s="91"/>
    </row>
    <row r="3" spans="1:83">
      <c r="A3" s="90"/>
      <c r="B3" s="90"/>
      <c r="C3" s="90"/>
      <c r="D3" s="90"/>
      <c r="E3" s="90"/>
      <c r="F3" s="90"/>
      <c r="G3" s="90"/>
      <c r="H3" s="91"/>
      <c r="I3" s="91"/>
      <c r="J3" s="91"/>
      <c r="K3" s="91"/>
      <c r="L3" s="91"/>
      <c r="M3" s="91"/>
      <c r="N3" s="91"/>
      <c r="O3" s="91"/>
      <c r="P3" s="91"/>
      <c r="Q3" s="91"/>
      <c r="R3" s="91"/>
      <c r="S3" s="91"/>
      <c r="T3" s="91"/>
    </row>
    <row r="4" spans="1:83" ht="21.75" customHeight="1">
      <c r="A4" s="327" t="s">
        <v>129</v>
      </c>
      <c r="B4" s="327"/>
      <c r="C4" s="327"/>
      <c r="D4" s="327"/>
      <c r="E4" s="327"/>
      <c r="F4" s="327"/>
      <c r="G4" s="313"/>
      <c r="H4" s="315" t="s">
        <v>128</v>
      </c>
      <c r="I4" s="316"/>
      <c r="J4" s="316"/>
      <c r="K4" s="316"/>
      <c r="L4" s="316"/>
      <c r="M4" s="316"/>
      <c r="N4" s="316"/>
      <c r="O4" s="316"/>
      <c r="P4" s="316"/>
      <c r="Q4" s="316"/>
      <c r="R4" s="316"/>
      <c r="S4" s="316"/>
      <c r="T4" s="317"/>
      <c r="BF4" s="62" t="s">
        <v>127</v>
      </c>
      <c r="BG4" s="62">
        <f>COUNTA(C6:C95)</f>
        <v>0</v>
      </c>
    </row>
    <row r="5" spans="1:83">
      <c r="A5" s="89"/>
      <c r="B5" s="88" t="s">
        <v>114</v>
      </c>
      <c r="C5" s="88" t="s">
        <v>113</v>
      </c>
      <c r="D5" s="88" t="s">
        <v>112</v>
      </c>
      <c r="E5" s="88" t="s">
        <v>111</v>
      </c>
      <c r="F5" s="88" t="s">
        <v>110</v>
      </c>
      <c r="G5" s="88" t="s">
        <v>109</v>
      </c>
      <c r="H5" s="87" t="s">
        <v>108</v>
      </c>
      <c r="I5" s="87" t="s">
        <v>107</v>
      </c>
      <c r="J5" s="87" t="s">
        <v>106</v>
      </c>
      <c r="K5" s="87" t="s">
        <v>105</v>
      </c>
      <c r="L5" s="87" t="s">
        <v>104</v>
      </c>
      <c r="M5" s="87" t="s">
        <v>103</v>
      </c>
      <c r="N5" s="87" t="s">
        <v>102</v>
      </c>
      <c r="O5" s="87" t="s">
        <v>101</v>
      </c>
      <c r="P5" s="87" t="s">
        <v>100</v>
      </c>
      <c r="Q5" s="87" t="s">
        <v>99</v>
      </c>
      <c r="R5" s="87" t="s">
        <v>98</v>
      </c>
      <c r="S5" s="87" t="s">
        <v>97</v>
      </c>
      <c r="T5" s="87" t="s">
        <v>38</v>
      </c>
      <c r="AG5" s="86"/>
      <c r="AH5" s="86"/>
      <c r="AI5" s="86"/>
      <c r="AJ5" s="86"/>
      <c r="AK5" s="86"/>
      <c r="AL5" s="86"/>
      <c r="AM5" s="86"/>
      <c r="AN5" s="86" t="s">
        <v>96</v>
      </c>
      <c r="AO5" s="86" t="s">
        <v>95</v>
      </c>
      <c r="AP5" s="85" t="s">
        <v>94</v>
      </c>
      <c r="AQ5" s="85" t="s">
        <v>93</v>
      </c>
      <c r="AR5" s="85" t="s">
        <v>92</v>
      </c>
      <c r="AS5" s="85" t="s">
        <v>93</v>
      </c>
      <c r="AT5" s="85" t="s">
        <v>92</v>
      </c>
      <c r="AU5" s="85" t="s">
        <v>91</v>
      </c>
      <c r="BF5" s="62" t="s">
        <v>126</v>
      </c>
      <c r="BG5" s="62">
        <f t="shared" ref="BG5:BQ5" si="0">MAX(BG6,BG9,BG12,BG15,BG18,BG21,BG24,BG27,BG30,BG33,BG36,BG39,BG42,BG45,BG48,BG51,BG54,BG57,BG60,BG63,BG66,BG69,BG72,BG75,BG78,BG81,BG84,BG87,BG90,BG93)</f>
        <v>0</v>
      </c>
      <c r="BH5" s="62">
        <f t="shared" si="0"/>
        <v>0</v>
      </c>
      <c r="BI5" s="62">
        <f t="shared" si="0"/>
        <v>0</v>
      </c>
      <c r="BJ5" s="62">
        <f t="shared" si="0"/>
        <v>0</v>
      </c>
      <c r="BK5" s="62">
        <f t="shared" si="0"/>
        <v>0</v>
      </c>
      <c r="BL5" s="62">
        <f t="shared" si="0"/>
        <v>0</v>
      </c>
      <c r="BM5" s="62">
        <f t="shared" si="0"/>
        <v>0</v>
      </c>
      <c r="BN5" s="62">
        <f t="shared" si="0"/>
        <v>0</v>
      </c>
      <c r="BO5" s="62">
        <f t="shared" si="0"/>
        <v>0</v>
      </c>
      <c r="BP5" s="62">
        <f t="shared" si="0"/>
        <v>0</v>
      </c>
      <c r="BQ5" s="62">
        <f t="shared" si="0"/>
        <v>0</v>
      </c>
      <c r="BR5" s="62">
        <f>MAX(BR6,BR9,BR12,BR15,BR18,BR21,BR24,BR27,BR30,BR33,BR36,BR39,BR42,BR45,BR48,BR61,BR64,BR67,BR60,BR63,BR66,BR69,BR72,BR75,BR78,BR81,BR84,BR87,BR90,BR93)</f>
        <v>0</v>
      </c>
    </row>
    <row r="6" spans="1:83">
      <c r="A6" s="304">
        <v>1</v>
      </c>
      <c r="B6" s="307"/>
      <c r="C6" s="307"/>
      <c r="D6" s="307"/>
      <c r="E6" s="310"/>
      <c r="F6" s="307"/>
      <c r="G6" s="84" t="s">
        <v>89</v>
      </c>
      <c r="H6" s="83"/>
      <c r="I6" s="82" t="str">
        <f t="shared" ref="I6:S7" si="1">IF(H6="","",H6)</f>
        <v/>
      </c>
      <c r="J6" s="82" t="str">
        <f t="shared" si="1"/>
        <v/>
      </c>
      <c r="K6" s="82" t="str">
        <f t="shared" si="1"/>
        <v/>
      </c>
      <c r="L6" s="82" t="str">
        <f t="shared" si="1"/>
        <v/>
      </c>
      <c r="M6" s="82" t="str">
        <f t="shared" si="1"/>
        <v/>
      </c>
      <c r="N6" s="82" t="str">
        <f t="shared" si="1"/>
        <v/>
      </c>
      <c r="O6" s="82" t="str">
        <f t="shared" si="1"/>
        <v/>
      </c>
      <c r="P6" s="82" t="str">
        <f t="shared" si="1"/>
        <v/>
      </c>
      <c r="Q6" s="82" t="str">
        <f t="shared" si="1"/>
        <v/>
      </c>
      <c r="R6" s="82" t="str">
        <f t="shared" si="1"/>
        <v/>
      </c>
      <c r="S6" s="82" t="str">
        <f t="shared" si="1"/>
        <v/>
      </c>
      <c r="T6" s="79">
        <f t="shared" ref="T6:T37" si="2">SUM(H6:S6)</f>
        <v>0</v>
      </c>
      <c r="AG6" s="63"/>
      <c r="AH6" s="63"/>
      <c r="AI6" s="63"/>
      <c r="AJ6" s="63"/>
      <c r="AK6" s="63"/>
      <c r="AL6" s="63"/>
      <c r="AM6" s="63"/>
      <c r="AN6" s="62">
        <v>1</v>
      </c>
      <c r="AO6" s="62">
        <v>1</v>
      </c>
      <c r="AP6" s="62">
        <v>1</v>
      </c>
      <c r="AQ6" s="64">
        <f ca="1">IF($AP6=1,IF(INDIRECT(ADDRESS(($AN6-1)*3+$AO6+5,$AP6+7))="",0,INDIRECT(ADDRESS(($AN6-1)*3+$AO6+5,$AP6+7))),IF(INDIRECT(ADDRESS(($AN6-1)*3+$AO6+5,$AP6+7))="",0,IF(COUNTIF(INDIRECT(ADDRESS(($AN6-1)*36+($AO6-1)*12+6,COLUMN())):INDIRECT(ADDRESS(($AN6-1)*36+($AO6-1)*12+$AP6+4,COLUMN())),INDIRECT(ADDRESS(($AN6-1)*3+$AO6+5,$AP6+7)))&gt;=1,0,INDIRECT(ADDRESS(($AN6-1)*3+$AO6+5,$AP6+7)))))</f>
        <v>0</v>
      </c>
      <c r="AR6" s="62">
        <f ca="1">COUNTIF(INDIRECT("H"&amp;(ROW()+12*(($AN6-1)*3+$AO6)-ROW())/12+5):INDIRECT("S"&amp;(ROW()+12*(($AN6-1)*3+$AO6)-ROW())/12+5),AQ6)</f>
        <v>0</v>
      </c>
      <c r="AS6" s="64"/>
      <c r="AU6" s="62">
        <f ca="1">IF(AND(AQ6&gt;0,AR6&gt;0),1,0)</f>
        <v>0</v>
      </c>
      <c r="BE6" s="62">
        <v>1</v>
      </c>
      <c r="BG6" s="65">
        <f t="shared" ref="BG6:BR6" si="3">SUM(H6:H7)</f>
        <v>0</v>
      </c>
      <c r="BH6" s="65">
        <f t="shared" si="3"/>
        <v>0</v>
      </c>
      <c r="BI6" s="65">
        <f t="shared" si="3"/>
        <v>0</v>
      </c>
      <c r="BJ6" s="65">
        <f t="shared" si="3"/>
        <v>0</v>
      </c>
      <c r="BK6" s="65">
        <f t="shared" si="3"/>
        <v>0</v>
      </c>
      <c r="BL6" s="65">
        <f t="shared" si="3"/>
        <v>0</v>
      </c>
      <c r="BM6" s="65">
        <f t="shared" si="3"/>
        <v>0</v>
      </c>
      <c r="BN6" s="65">
        <f t="shared" si="3"/>
        <v>0</v>
      </c>
      <c r="BO6" s="65">
        <f t="shared" si="3"/>
        <v>0</v>
      </c>
      <c r="BP6" s="65">
        <f t="shared" si="3"/>
        <v>0</v>
      </c>
      <c r="BQ6" s="65">
        <f t="shared" si="3"/>
        <v>0</v>
      </c>
      <c r="BR6" s="65">
        <f t="shared" si="3"/>
        <v>0</v>
      </c>
      <c r="BS6" s="63"/>
      <c r="BT6" s="65">
        <f t="shared" ref="BT6:CE6" si="4">SUM(U6:U7)</f>
        <v>0</v>
      </c>
      <c r="BU6" s="65">
        <f t="shared" si="4"/>
        <v>0</v>
      </c>
      <c r="BV6" s="65">
        <f t="shared" si="4"/>
        <v>0</v>
      </c>
      <c r="BW6" s="65">
        <f t="shared" si="4"/>
        <v>0</v>
      </c>
      <c r="BX6" s="65">
        <f t="shared" si="4"/>
        <v>0</v>
      </c>
      <c r="BY6" s="65">
        <f t="shared" si="4"/>
        <v>0</v>
      </c>
      <c r="BZ6" s="65">
        <f t="shared" si="4"/>
        <v>0</v>
      </c>
      <c r="CA6" s="65">
        <f t="shared" si="4"/>
        <v>0</v>
      </c>
      <c r="CB6" s="65">
        <f t="shared" si="4"/>
        <v>0</v>
      </c>
      <c r="CC6" s="65">
        <f t="shared" si="4"/>
        <v>0</v>
      </c>
      <c r="CD6" s="65">
        <f t="shared" si="4"/>
        <v>0</v>
      </c>
      <c r="CE6" s="65">
        <f t="shared" si="4"/>
        <v>0</v>
      </c>
    </row>
    <row r="7" spans="1:83">
      <c r="A7" s="305"/>
      <c r="B7" s="308"/>
      <c r="C7" s="308"/>
      <c r="D7" s="308"/>
      <c r="E7" s="311"/>
      <c r="F7" s="308"/>
      <c r="G7" s="78" t="s">
        <v>87</v>
      </c>
      <c r="H7" s="77"/>
      <c r="I7" s="76" t="str">
        <f t="shared" si="1"/>
        <v/>
      </c>
      <c r="J7" s="76" t="str">
        <f t="shared" si="1"/>
        <v/>
      </c>
      <c r="K7" s="76" t="str">
        <f t="shared" si="1"/>
        <v/>
      </c>
      <c r="L7" s="76" t="str">
        <f t="shared" si="1"/>
        <v/>
      </c>
      <c r="M7" s="76" t="str">
        <f t="shared" si="1"/>
        <v/>
      </c>
      <c r="N7" s="76" t="str">
        <f t="shared" si="1"/>
        <v/>
      </c>
      <c r="O7" s="76" t="str">
        <f t="shared" si="1"/>
        <v/>
      </c>
      <c r="P7" s="76" t="str">
        <f t="shared" si="1"/>
        <v/>
      </c>
      <c r="Q7" s="76" t="str">
        <f t="shared" si="1"/>
        <v/>
      </c>
      <c r="R7" s="76" t="str">
        <f t="shared" si="1"/>
        <v/>
      </c>
      <c r="S7" s="76" t="str">
        <f t="shared" si="1"/>
        <v/>
      </c>
      <c r="T7" s="73">
        <f t="shared" si="2"/>
        <v>0</v>
      </c>
      <c r="AG7" s="63"/>
      <c r="AH7" s="63"/>
      <c r="AI7" s="63"/>
      <c r="AJ7" s="63"/>
      <c r="AK7" s="63"/>
      <c r="AL7" s="63"/>
      <c r="AM7" s="63"/>
      <c r="AN7" s="62">
        <v>1</v>
      </c>
      <c r="AO7" s="62">
        <v>1</v>
      </c>
      <c r="AP7" s="62">
        <v>2</v>
      </c>
      <c r="AQ7" s="64">
        <f ca="1">IF($AP7=1,IF(INDIRECT(ADDRESS(($AN7-1)*3+$AO7+5,$AP7+7))="",0,INDIRECT(ADDRESS(($AN7-1)*3+$AO7+5,$AP7+7))),IF(INDIRECT(ADDRESS(($AN7-1)*3+$AO7+5,$AP7+7))="",0,IF(COUNTIF(INDIRECT(ADDRESS(($AN7-1)*36+($AO7-1)*12+6,COLUMN())):INDIRECT(ADDRESS(($AN7-1)*36+($AO7-1)*12+$AP7+4,COLUMN())),INDIRECT(ADDRESS(($AN7-1)*3+$AO7+5,$AP7+7)))&gt;=1,0,INDIRECT(ADDRESS(($AN7-1)*3+$AO7+5,$AP7+7)))))</f>
        <v>0</v>
      </c>
      <c r="AR7" s="62">
        <f ca="1">COUNTIF(INDIRECT("H"&amp;(ROW()+12*(($AN7-1)*3+$AO7)-ROW())/12+5):INDIRECT("S"&amp;(ROW()+12*(($AN7-1)*3+$AO7)-ROW())/12+5),AQ7)</f>
        <v>0</v>
      </c>
      <c r="AS7" s="64"/>
      <c r="AU7" s="62">
        <f ca="1">IF(AND(AQ7&gt;0,AR7&gt;0),COUNTIF(AU$6:AU6,"&gt;0")+1,0)</f>
        <v>0</v>
      </c>
      <c r="BE7" s="62">
        <v>2</v>
      </c>
      <c r="BF7" s="62" t="s">
        <v>86</v>
      </c>
      <c r="BG7" s="65">
        <f t="shared" ref="BG7:BR7" si="5">IF(BG6+BT6&gt;40000,1,0)</f>
        <v>0</v>
      </c>
      <c r="BH7" s="65">
        <f t="shared" si="5"/>
        <v>0</v>
      </c>
      <c r="BI7" s="65">
        <f t="shared" si="5"/>
        <v>0</v>
      </c>
      <c r="BJ7" s="65">
        <f t="shared" si="5"/>
        <v>0</v>
      </c>
      <c r="BK7" s="65">
        <f t="shared" si="5"/>
        <v>0</v>
      </c>
      <c r="BL7" s="65">
        <f t="shared" si="5"/>
        <v>0</v>
      </c>
      <c r="BM7" s="65">
        <f t="shared" si="5"/>
        <v>0</v>
      </c>
      <c r="BN7" s="65">
        <f t="shared" si="5"/>
        <v>0</v>
      </c>
      <c r="BO7" s="65">
        <f t="shared" si="5"/>
        <v>0</v>
      </c>
      <c r="BP7" s="65">
        <f t="shared" si="5"/>
        <v>0</v>
      </c>
      <c r="BQ7" s="65">
        <f t="shared" si="5"/>
        <v>0</v>
      </c>
      <c r="BR7" s="65">
        <f t="shared" si="5"/>
        <v>0</v>
      </c>
      <c r="BS7" s="63"/>
      <c r="BT7" s="65"/>
      <c r="BU7" s="65"/>
      <c r="BV7" s="65"/>
      <c r="BW7" s="65"/>
      <c r="BX7" s="65"/>
      <c r="BY7" s="65"/>
      <c r="BZ7" s="65"/>
      <c r="CA7" s="65"/>
      <c r="CB7" s="65"/>
      <c r="CC7" s="65"/>
      <c r="CD7" s="65"/>
      <c r="CE7" s="65"/>
    </row>
    <row r="8" spans="1:83">
      <c r="A8" s="306"/>
      <c r="B8" s="309"/>
      <c r="C8" s="309"/>
      <c r="D8" s="309"/>
      <c r="E8" s="312"/>
      <c r="F8" s="309"/>
      <c r="G8" s="72" t="s">
        <v>162</v>
      </c>
      <c r="H8" s="71"/>
      <c r="I8" s="70"/>
      <c r="J8" s="70"/>
      <c r="K8" s="70"/>
      <c r="L8" s="70"/>
      <c r="M8" s="70"/>
      <c r="N8" s="70"/>
      <c r="O8" s="70"/>
      <c r="P8" s="70"/>
      <c r="Q8" s="70"/>
      <c r="R8" s="70"/>
      <c r="S8" s="70"/>
      <c r="T8" s="67">
        <f t="shared" si="2"/>
        <v>0</v>
      </c>
      <c r="AG8" s="63"/>
      <c r="AH8" s="63"/>
      <c r="AI8" s="63"/>
      <c r="AJ8" s="63"/>
      <c r="AK8" s="63"/>
      <c r="AL8" s="63"/>
      <c r="AM8" s="63"/>
      <c r="AN8" s="62">
        <v>1</v>
      </c>
      <c r="AO8" s="62">
        <v>1</v>
      </c>
      <c r="AP8" s="62">
        <v>3</v>
      </c>
      <c r="AQ8" s="64">
        <f ca="1">IF($AP8=1,IF(INDIRECT(ADDRESS(($AN8-1)*3+$AO8+5,$AP8+7))="",0,INDIRECT(ADDRESS(($AN8-1)*3+$AO8+5,$AP8+7))),IF(INDIRECT(ADDRESS(($AN8-1)*3+$AO8+5,$AP8+7))="",0,IF(COUNTIF(INDIRECT(ADDRESS(($AN8-1)*36+($AO8-1)*12+6,COLUMN())):INDIRECT(ADDRESS(($AN8-1)*36+($AO8-1)*12+$AP8+4,COLUMN())),INDIRECT(ADDRESS(($AN8-1)*3+$AO8+5,$AP8+7)))&gt;=1,0,INDIRECT(ADDRESS(($AN8-1)*3+$AO8+5,$AP8+7)))))</f>
        <v>0</v>
      </c>
      <c r="AR8" s="62">
        <f ca="1">COUNTIF(INDIRECT("H"&amp;(ROW()+12*(($AN8-1)*3+$AO8)-ROW())/12+5):INDIRECT("S"&amp;(ROW()+12*(($AN8-1)*3+$AO8)-ROW())/12+5),AQ8)</f>
        <v>0</v>
      </c>
      <c r="AS8" s="64"/>
      <c r="AU8" s="62">
        <f ca="1">IF(AND(AQ8&gt;0,AR8&gt;0),COUNTIF(AU$6:AU7,"&gt;0")+1,0)</f>
        <v>0</v>
      </c>
      <c r="BE8" s="62">
        <v>3</v>
      </c>
      <c r="BG8" s="65"/>
      <c r="BH8" s="65"/>
      <c r="BI8" s="65"/>
      <c r="BJ8" s="65"/>
      <c r="BK8" s="65"/>
      <c r="BL8" s="65"/>
      <c r="BM8" s="65"/>
      <c r="BN8" s="65"/>
      <c r="BO8" s="65"/>
      <c r="BP8" s="65"/>
      <c r="BQ8" s="65"/>
      <c r="BR8" s="65"/>
      <c r="BS8" s="63"/>
      <c r="BT8" s="65"/>
      <c r="BU8" s="65"/>
      <c r="BV8" s="65"/>
      <c r="BW8" s="65"/>
      <c r="BX8" s="65"/>
      <c r="BY8" s="65"/>
      <c r="BZ8" s="65"/>
      <c r="CA8" s="65"/>
      <c r="CB8" s="65"/>
      <c r="CC8" s="65"/>
      <c r="CD8" s="65"/>
      <c r="CE8" s="65"/>
    </row>
    <row r="9" spans="1:83">
      <c r="A9" s="304">
        <v>2</v>
      </c>
      <c r="B9" s="307"/>
      <c r="C9" s="307"/>
      <c r="D9" s="307"/>
      <c r="E9" s="310"/>
      <c r="F9" s="307"/>
      <c r="G9" s="84" t="s">
        <v>89</v>
      </c>
      <c r="H9" s="83"/>
      <c r="I9" s="82" t="str">
        <f t="shared" ref="I9:S10" si="6">IF(H9="","",H9)</f>
        <v/>
      </c>
      <c r="J9" s="82" t="str">
        <f t="shared" si="6"/>
        <v/>
      </c>
      <c r="K9" s="82" t="str">
        <f t="shared" si="6"/>
        <v/>
      </c>
      <c r="L9" s="82" t="str">
        <f t="shared" si="6"/>
        <v/>
      </c>
      <c r="M9" s="82" t="str">
        <f t="shared" si="6"/>
        <v/>
      </c>
      <c r="N9" s="82" t="str">
        <f t="shared" si="6"/>
        <v/>
      </c>
      <c r="O9" s="82" t="str">
        <f t="shared" si="6"/>
        <v/>
      </c>
      <c r="P9" s="82" t="str">
        <f t="shared" si="6"/>
        <v/>
      </c>
      <c r="Q9" s="82" t="str">
        <f t="shared" si="6"/>
        <v/>
      </c>
      <c r="R9" s="82" t="str">
        <f t="shared" si="6"/>
        <v/>
      </c>
      <c r="S9" s="82" t="str">
        <f t="shared" si="6"/>
        <v/>
      </c>
      <c r="T9" s="79">
        <f t="shared" si="2"/>
        <v>0</v>
      </c>
      <c r="AG9" s="63"/>
      <c r="AH9" s="63"/>
      <c r="AI9" s="63"/>
      <c r="AJ9" s="63"/>
      <c r="AK9" s="63"/>
      <c r="AL9" s="63"/>
      <c r="AM9" s="63"/>
      <c r="AN9" s="62">
        <v>1</v>
      </c>
      <c r="AO9" s="62">
        <v>1</v>
      </c>
      <c r="AP9" s="62">
        <v>4</v>
      </c>
      <c r="AQ9" s="64">
        <f ca="1">IF($AP9=1,IF(INDIRECT(ADDRESS(($AN9-1)*3+$AO9+5,$AP9+7))="",0,INDIRECT(ADDRESS(($AN9-1)*3+$AO9+5,$AP9+7))),IF(INDIRECT(ADDRESS(($AN9-1)*3+$AO9+5,$AP9+7))="",0,IF(COUNTIF(INDIRECT(ADDRESS(($AN9-1)*36+($AO9-1)*12+6,COLUMN())):INDIRECT(ADDRESS(($AN9-1)*36+($AO9-1)*12+$AP9+4,COLUMN())),INDIRECT(ADDRESS(($AN9-1)*3+$AO9+5,$AP9+7)))&gt;=1,0,INDIRECT(ADDRESS(($AN9-1)*3+$AO9+5,$AP9+7)))))</f>
        <v>0</v>
      </c>
      <c r="AR9" s="62">
        <f ca="1">COUNTIF(INDIRECT("H"&amp;(ROW()+12*(($AN9-1)*3+$AO9)-ROW())/12+5):INDIRECT("S"&amp;(ROW()+12*(($AN9-1)*3+$AO9)-ROW())/12+5),AQ9)</f>
        <v>0</v>
      </c>
      <c r="AS9" s="64"/>
      <c r="AU9" s="62">
        <f ca="1">IF(AND(AQ9&gt;0,AR9&gt;0),COUNTIF(AU$6:AU8,"&gt;0")+1,0)</f>
        <v>0</v>
      </c>
      <c r="BE9" s="62">
        <v>1</v>
      </c>
      <c r="BG9" s="65">
        <f t="shared" ref="BG9:BR9" si="7">SUM(H9:H10)</f>
        <v>0</v>
      </c>
      <c r="BH9" s="65">
        <f t="shared" si="7"/>
        <v>0</v>
      </c>
      <c r="BI9" s="65">
        <f t="shared" si="7"/>
        <v>0</v>
      </c>
      <c r="BJ9" s="65">
        <f t="shared" si="7"/>
        <v>0</v>
      </c>
      <c r="BK9" s="65">
        <f t="shared" si="7"/>
        <v>0</v>
      </c>
      <c r="BL9" s="65">
        <f t="shared" si="7"/>
        <v>0</v>
      </c>
      <c r="BM9" s="65">
        <f t="shared" si="7"/>
        <v>0</v>
      </c>
      <c r="BN9" s="65">
        <f t="shared" si="7"/>
        <v>0</v>
      </c>
      <c r="BO9" s="65">
        <f t="shared" si="7"/>
        <v>0</v>
      </c>
      <c r="BP9" s="65">
        <f t="shared" si="7"/>
        <v>0</v>
      </c>
      <c r="BQ9" s="65">
        <f t="shared" si="7"/>
        <v>0</v>
      </c>
      <c r="BR9" s="65">
        <f t="shared" si="7"/>
        <v>0</v>
      </c>
      <c r="BS9" s="63"/>
      <c r="BT9" s="65">
        <f t="shared" ref="BT9:CE9" si="8">SUM(U9:U10)</f>
        <v>0</v>
      </c>
      <c r="BU9" s="65">
        <f t="shared" si="8"/>
        <v>0</v>
      </c>
      <c r="BV9" s="65">
        <f t="shared" si="8"/>
        <v>0</v>
      </c>
      <c r="BW9" s="65">
        <f t="shared" si="8"/>
        <v>0</v>
      </c>
      <c r="BX9" s="65">
        <f t="shared" si="8"/>
        <v>0</v>
      </c>
      <c r="BY9" s="65">
        <f t="shared" si="8"/>
        <v>0</v>
      </c>
      <c r="BZ9" s="65">
        <f t="shared" si="8"/>
        <v>0</v>
      </c>
      <c r="CA9" s="65">
        <f t="shared" si="8"/>
        <v>0</v>
      </c>
      <c r="CB9" s="65">
        <f t="shared" si="8"/>
        <v>0</v>
      </c>
      <c r="CC9" s="65">
        <f t="shared" si="8"/>
        <v>0</v>
      </c>
      <c r="CD9" s="65">
        <f t="shared" si="8"/>
        <v>0</v>
      </c>
      <c r="CE9" s="65">
        <f t="shared" si="8"/>
        <v>0</v>
      </c>
    </row>
    <row r="10" spans="1:83">
      <c r="A10" s="305"/>
      <c r="B10" s="308"/>
      <c r="C10" s="308"/>
      <c r="D10" s="308"/>
      <c r="E10" s="311"/>
      <c r="F10" s="308"/>
      <c r="G10" s="78" t="s">
        <v>87</v>
      </c>
      <c r="H10" s="77"/>
      <c r="I10" s="76" t="str">
        <f t="shared" si="6"/>
        <v/>
      </c>
      <c r="J10" s="76" t="str">
        <f t="shared" si="6"/>
        <v/>
      </c>
      <c r="K10" s="76" t="str">
        <f t="shared" si="6"/>
        <v/>
      </c>
      <c r="L10" s="76" t="str">
        <f t="shared" si="6"/>
        <v/>
      </c>
      <c r="M10" s="76" t="str">
        <f t="shared" si="6"/>
        <v/>
      </c>
      <c r="N10" s="76" t="str">
        <f t="shared" si="6"/>
        <v/>
      </c>
      <c r="O10" s="76" t="str">
        <f t="shared" si="6"/>
        <v/>
      </c>
      <c r="P10" s="76" t="str">
        <f t="shared" si="6"/>
        <v/>
      </c>
      <c r="Q10" s="76" t="str">
        <f t="shared" si="6"/>
        <v/>
      </c>
      <c r="R10" s="76" t="str">
        <f t="shared" si="6"/>
        <v/>
      </c>
      <c r="S10" s="76" t="str">
        <f t="shared" si="6"/>
        <v/>
      </c>
      <c r="T10" s="73">
        <f t="shared" si="2"/>
        <v>0</v>
      </c>
      <c r="AG10" s="63"/>
      <c r="AH10" s="63"/>
      <c r="AI10" s="63"/>
      <c r="AJ10" s="63"/>
      <c r="AK10" s="63"/>
      <c r="AL10" s="63"/>
      <c r="AM10" s="63"/>
      <c r="AN10" s="62">
        <v>1</v>
      </c>
      <c r="AO10" s="62">
        <v>1</v>
      </c>
      <c r="AP10" s="62">
        <v>5</v>
      </c>
      <c r="AQ10" s="64">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62">
        <f ca="1">COUNTIF(INDIRECT("H"&amp;(ROW()+12*(($AN10-1)*3+$AO10)-ROW())/12+5):INDIRECT("S"&amp;(ROW()+12*(($AN10-1)*3+$AO10)-ROW())/12+5),AQ10)</f>
        <v>0</v>
      </c>
      <c r="AS10" s="64"/>
      <c r="AU10" s="62">
        <f ca="1">IF(AND(AQ10&gt;0,AR10&gt;0),COUNTIF(AU$6:AU9,"&gt;0")+1,0)</f>
        <v>0</v>
      </c>
      <c r="BE10" s="62">
        <v>2</v>
      </c>
      <c r="BF10" s="62" t="s">
        <v>86</v>
      </c>
      <c r="BG10" s="65">
        <f t="shared" ref="BG10:BR10" si="9">IF(BG9+BT9&gt;40000,1,0)</f>
        <v>0</v>
      </c>
      <c r="BH10" s="65">
        <f t="shared" si="9"/>
        <v>0</v>
      </c>
      <c r="BI10" s="65">
        <f t="shared" si="9"/>
        <v>0</v>
      </c>
      <c r="BJ10" s="65">
        <f t="shared" si="9"/>
        <v>0</v>
      </c>
      <c r="BK10" s="65">
        <f t="shared" si="9"/>
        <v>0</v>
      </c>
      <c r="BL10" s="65">
        <f t="shared" si="9"/>
        <v>0</v>
      </c>
      <c r="BM10" s="65">
        <f t="shared" si="9"/>
        <v>0</v>
      </c>
      <c r="BN10" s="65">
        <f t="shared" si="9"/>
        <v>0</v>
      </c>
      <c r="BO10" s="65">
        <f t="shared" si="9"/>
        <v>0</v>
      </c>
      <c r="BP10" s="65">
        <f t="shared" si="9"/>
        <v>0</v>
      </c>
      <c r="BQ10" s="65">
        <f t="shared" si="9"/>
        <v>0</v>
      </c>
      <c r="BR10" s="65">
        <f t="shared" si="9"/>
        <v>0</v>
      </c>
      <c r="BS10" s="63"/>
      <c r="BT10" s="65"/>
      <c r="BU10" s="65"/>
      <c r="BV10" s="65"/>
      <c r="BW10" s="65"/>
      <c r="BX10" s="65"/>
      <c r="BY10" s="65"/>
      <c r="BZ10" s="65"/>
      <c r="CA10" s="65"/>
      <c r="CB10" s="65"/>
      <c r="CC10" s="65"/>
      <c r="CD10" s="65"/>
      <c r="CE10" s="65"/>
    </row>
    <row r="11" spans="1:83">
      <c r="A11" s="306"/>
      <c r="B11" s="309"/>
      <c r="C11" s="309"/>
      <c r="D11" s="309"/>
      <c r="E11" s="312"/>
      <c r="F11" s="309"/>
      <c r="G11" s="72" t="s">
        <v>162</v>
      </c>
      <c r="H11" s="71"/>
      <c r="I11" s="70"/>
      <c r="J11" s="70"/>
      <c r="K11" s="70"/>
      <c r="L11" s="70"/>
      <c r="M11" s="70"/>
      <c r="N11" s="70"/>
      <c r="O11" s="70"/>
      <c r="P11" s="70"/>
      <c r="Q11" s="70"/>
      <c r="R11" s="70"/>
      <c r="S11" s="70"/>
      <c r="T11" s="67">
        <f t="shared" si="2"/>
        <v>0</v>
      </c>
      <c r="AG11" s="63"/>
      <c r="AH11" s="63"/>
      <c r="AI11" s="63"/>
      <c r="AJ11" s="63"/>
      <c r="AK11" s="63"/>
      <c r="AL11" s="63"/>
      <c r="AM11" s="63"/>
      <c r="AN11" s="62">
        <v>1</v>
      </c>
      <c r="AO11" s="62">
        <v>1</v>
      </c>
      <c r="AP11" s="62">
        <v>6</v>
      </c>
      <c r="AQ11" s="64">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62">
        <f ca="1">COUNTIF(INDIRECT("H"&amp;(ROW()+12*(($AN11-1)*3+$AO11)-ROW())/12+5):INDIRECT("S"&amp;(ROW()+12*(($AN11-1)*3+$AO11)-ROW())/12+5),AQ11)</f>
        <v>0</v>
      </c>
      <c r="AS11" s="64"/>
      <c r="AU11" s="62">
        <f ca="1">IF(AND(AQ11&gt;0,AR11&gt;0),COUNTIF(AU$6:AU10,"&gt;0")+1,0)</f>
        <v>0</v>
      </c>
      <c r="BE11" s="62">
        <v>3</v>
      </c>
      <c r="BG11" s="65"/>
      <c r="BH11" s="65"/>
      <c r="BI11" s="65"/>
      <c r="BJ11" s="65"/>
      <c r="BK11" s="65"/>
      <c r="BL11" s="65"/>
      <c r="BM11" s="65"/>
      <c r="BN11" s="65"/>
      <c r="BO11" s="65"/>
      <c r="BP11" s="65"/>
      <c r="BQ11" s="65"/>
      <c r="BR11" s="65"/>
      <c r="BS11" s="63"/>
      <c r="BT11" s="65"/>
      <c r="BU11" s="65"/>
      <c r="BV11" s="65"/>
      <c r="BW11" s="65"/>
      <c r="BX11" s="65"/>
      <c r="BY11" s="65"/>
      <c r="BZ11" s="65"/>
      <c r="CA11" s="65"/>
      <c r="CB11" s="65"/>
      <c r="CC11" s="65"/>
      <c r="CD11" s="65"/>
      <c r="CE11" s="65"/>
    </row>
    <row r="12" spans="1:83">
      <c r="A12" s="304">
        <v>3</v>
      </c>
      <c r="B12" s="307"/>
      <c r="C12" s="307"/>
      <c r="D12" s="307"/>
      <c r="E12" s="310"/>
      <c r="F12" s="307"/>
      <c r="G12" s="84" t="s">
        <v>89</v>
      </c>
      <c r="H12" s="83"/>
      <c r="I12" s="82" t="str">
        <f t="shared" ref="I12:S13" si="10">IF(H12="","",H12)</f>
        <v/>
      </c>
      <c r="J12" s="82" t="str">
        <f t="shared" si="10"/>
        <v/>
      </c>
      <c r="K12" s="82" t="str">
        <f t="shared" si="10"/>
        <v/>
      </c>
      <c r="L12" s="82" t="str">
        <f t="shared" si="10"/>
        <v/>
      </c>
      <c r="M12" s="82" t="str">
        <f t="shared" si="10"/>
        <v/>
      </c>
      <c r="N12" s="82" t="str">
        <f t="shared" si="10"/>
        <v/>
      </c>
      <c r="O12" s="82" t="str">
        <f t="shared" si="10"/>
        <v/>
      </c>
      <c r="P12" s="82" t="str">
        <f t="shared" si="10"/>
        <v/>
      </c>
      <c r="Q12" s="82" t="str">
        <f t="shared" si="10"/>
        <v/>
      </c>
      <c r="R12" s="82" t="str">
        <f t="shared" si="10"/>
        <v/>
      </c>
      <c r="S12" s="82" t="str">
        <f t="shared" si="10"/>
        <v/>
      </c>
      <c r="T12" s="79">
        <f t="shared" si="2"/>
        <v>0</v>
      </c>
      <c r="AG12" s="63"/>
      <c r="AH12" s="63"/>
      <c r="AI12" s="63"/>
      <c r="AJ12" s="63"/>
      <c r="AK12" s="63"/>
      <c r="AL12" s="63"/>
      <c r="AM12" s="63"/>
      <c r="AN12" s="62">
        <v>1</v>
      </c>
      <c r="AO12" s="62">
        <v>1</v>
      </c>
      <c r="AP12" s="62">
        <v>7</v>
      </c>
      <c r="AQ12" s="64">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62">
        <f ca="1">COUNTIF(INDIRECT("H"&amp;(ROW()+12*(($AN12-1)*3+$AO12)-ROW())/12+5):INDIRECT("S"&amp;(ROW()+12*(($AN12-1)*3+$AO12)-ROW())/12+5),AQ12)</f>
        <v>0</v>
      </c>
      <c r="AS12" s="64"/>
      <c r="AU12" s="62">
        <f ca="1">IF(AND(AQ12&gt;0,AR12&gt;0),COUNTIF(AU$6:AU11,"&gt;0")+1,0)</f>
        <v>0</v>
      </c>
      <c r="BE12" s="62">
        <v>1</v>
      </c>
      <c r="BG12" s="65">
        <f t="shared" ref="BG12:BR12" si="11">SUM(H12:H13)</f>
        <v>0</v>
      </c>
      <c r="BH12" s="65">
        <f t="shared" si="11"/>
        <v>0</v>
      </c>
      <c r="BI12" s="65">
        <f t="shared" si="11"/>
        <v>0</v>
      </c>
      <c r="BJ12" s="65">
        <f t="shared" si="11"/>
        <v>0</v>
      </c>
      <c r="BK12" s="65">
        <f t="shared" si="11"/>
        <v>0</v>
      </c>
      <c r="BL12" s="65">
        <f t="shared" si="11"/>
        <v>0</v>
      </c>
      <c r="BM12" s="65">
        <f t="shared" si="11"/>
        <v>0</v>
      </c>
      <c r="BN12" s="65">
        <f t="shared" si="11"/>
        <v>0</v>
      </c>
      <c r="BO12" s="65">
        <f t="shared" si="11"/>
        <v>0</v>
      </c>
      <c r="BP12" s="65">
        <f t="shared" si="11"/>
        <v>0</v>
      </c>
      <c r="BQ12" s="65">
        <f t="shared" si="11"/>
        <v>0</v>
      </c>
      <c r="BR12" s="65">
        <f t="shared" si="11"/>
        <v>0</v>
      </c>
      <c r="BS12" s="63"/>
      <c r="BT12" s="65">
        <f t="shared" ref="BT12:CE12" si="12">SUM(U12:U13)</f>
        <v>0</v>
      </c>
      <c r="BU12" s="65">
        <f t="shared" si="12"/>
        <v>0</v>
      </c>
      <c r="BV12" s="65">
        <f t="shared" si="12"/>
        <v>0</v>
      </c>
      <c r="BW12" s="65">
        <f t="shared" si="12"/>
        <v>0</v>
      </c>
      <c r="BX12" s="65">
        <f t="shared" si="12"/>
        <v>0</v>
      </c>
      <c r="BY12" s="65">
        <f t="shared" si="12"/>
        <v>0</v>
      </c>
      <c r="BZ12" s="65">
        <f t="shared" si="12"/>
        <v>0</v>
      </c>
      <c r="CA12" s="65">
        <f t="shared" si="12"/>
        <v>0</v>
      </c>
      <c r="CB12" s="65">
        <f t="shared" si="12"/>
        <v>0</v>
      </c>
      <c r="CC12" s="65">
        <f t="shared" si="12"/>
        <v>0</v>
      </c>
      <c r="CD12" s="65">
        <f t="shared" si="12"/>
        <v>0</v>
      </c>
      <c r="CE12" s="65">
        <f t="shared" si="12"/>
        <v>0</v>
      </c>
    </row>
    <row r="13" spans="1:83">
      <c r="A13" s="305"/>
      <c r="B13" s="308"/>
      <c r="C13" s="308"/>
      <c r="D13" s="308"/>
      <c r="E13" s="311"/>
      <c r="F13" s="308"/>
      <c r="G13" s="78" t="s">
        <v>87</v>
      </c>
      <c r="H13" s="77"/>
      <c r="I13" s="76" t="str">
        <f t="shared" si="10"/>
        <v/>
      </c>
      <c r="J13" s="76" t="str">
        <f t="shared" si="10"/>
        <v/>
      </c>
      <c r="K13" s="76" t="str">
        <f t="shared" si="10"/>
        <v/>
      </c>
      <c r="L13" s="76" t="str">
        <f t="shared" si="10"/>
        <v/>
      </c>
      <c r="M13" s="76" t="str">
        <f t="shared" si="10"/>
        <v/>
      </c>
      <c r="N13" s="76" t="str">
        <f t="shared" si="10"/>
        <v/>
      </c>
      <c r="O13" s="76" t="str">
        <f t="shared" si="10"/>
        <v/>
      </c>
      <c r="P13" s="76" t="str">
        <f t="shared" si="10"/>
        <v/>
      </c>
      <c r="Q13" s="76" t="str">
        <f t="shared" si="10"/>
        <v/>
      </c>
      <c r="R13" s="76" t="str">
        <f t="shared" si="10"/>
        <v/>
      </c>
      <c r="S13" s="76" t="str">
        <f t="shared" si="10"/>
        <v/>
      </c>
      <c r="T13" s="73">
        <f t="shared" si="2"/>
        <v>0</v>
      </c>
      <c r="AG13" s="63"/>
      <c r="AH13" s="63"/>
      <c r="AI13" s="63"/>
      <c r="AJ13" s="63"/>
      <c r="AK13" s="63"/>
      <c r="AL13" s="63"/>
      <c r="AM13" s="63"/>
      <c r="AN13" s="62">
        <v>1</v>
      </c>
      <c r="AO13" s="62">
        <v>1</v>
      </c>
      <c r="AP13" s="62">
        <v>8</v>
      </c>
      <c r="AQ13" s="64">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62">
        <f ca="1">COUNTIF(INDIRECT("H"&amp;(ROW()+12*(($AN13-1)*3+$AO13)-ROW())/12+5):INDIRECT("S"&amp;(ROW()+12*(($AN13-1)*3+$AO13)-ROW())/12+5),AQ13)</f>
        <v>0</v>
      </c>
      <c r="AS13" s="64"/>
      <c r="AU13" s="62">
        <f ca="1">IF(AND(AQ13&gt;0,AR13&gt;0),COUNTIF(AU$6:AU12,"&gt;0")+1,0)</f>
        <v>0</v>
      </c>
      <c r="BE13" s="62">
        <v>2</v>
      </c>
      <c r="BF13" s="62" t="s">
        <v>86</v>
      </c>
      <c r="BG13" s="65">
        <f t="shared" ref="BG13:BR13" si="13">IF(BG12+BT12&gt;40000,1,0)</f>
        <v>0</v>
      </c>
      <c r="BH13" s="65">
        <f t="shared" si="13"/>
        <v>0</v>
      </c>
      <c r="BI13" s="65">
        <f t="shared" si="13"/>
        <v>0</v>
      </c>
      <c r="BJ13" s="65">
        <f t="shared" si="13"/>
        <v>0</v>
      </c>
      <c r="BK13" s="65">
        <f t="shared" si="13"/>
        <v>0</v>
      </c>
      <c r="BL13" s="65">
        <f t="shared" si="13"/>
        <v>0</v>
      </c>
      <c r="BM13" s="65">
        <f t="shared" si="13"/>
        <v>0</v>
      </c>
      <c r="BN13" s="65">
        <f t="shared" si="13"/>
        <v>0</v>
      </c>
      <c r="BO13" s="65">
        <f t="shared" si="13"/>
        <v>0</v>
      </c>
      <c r="BP13" s="65">
        <f t="shared" si="13"/>
        <v>0</v>
      </c>
      <c r="BQ13" s="65">
        <f t="shared" si="13"/>
        <v>0</v>
      </c>
      <c r="BR13" s="65">
        <f t="shared" si="13"/>
        <v>0</v>
      </c>
      <c r="BS13" s="63"/>
      <c r="BT13" s="65"/>
      <c r="BU13" s="65"/>
      <c r="BV13" s="65"/>
      <c r="BW13" s="65"/>
      <c r="BX13" s="65"/>
      <c r="BY13" s="65"/>
      <c r="BZ13" s="65"/>
      <c r="CA13" s="65"/>
      <c r="CB13" s="65"/>
      <c r="CC13" s="65"/>
      <c r="CD13" s="65"/>
      <c r="CE13" s="65"/>
    </row>
    <row r="14" spans="1:83">
      <c r="A14" s="306"/>
      <c r="B14" s="309"/>
      <c r="C14" s="309"/>
      <c r="D14" s="309"/>
      <c r="E14" s="312"/>
      <c r="F14" s="309"/>
      <c r="G14" s="72" t="s">
        <v>162</v>
      </c>
      <c r="H14" s="71"/>
      <c r="I14" s="70"/>
      <c r="J14" s="70"/>
      <c r="K14" s="70"/>
      <c r="L14" s="70"/>
      <c r="M14" s="70"/>
      <c r="N14" s="70"/>
      <c r="O14" s="70"/>
      <c r="P14" s="70"/>
      <c r="Q14" s="70"/>
      <c r="R14" s="70"/>
      <c r="S14" s="70"/>
      <c r="T14" s="67">
        <f t="shared" si="2"/>
        <v>0</v>
      </c>
      <c r="AG14" s="63"/>
      <c r="AH14" s="63"/>
      <c r="AI14" s="63"/>
      <c r="AJ14" s="63"/>
      <c r="AK14" s="63"/>
      <c r="AL14" s="63"/>
      <c r="AM14" s="63"/>
      <c r="AN14" s="62">
        <v>1</v>
      </c>
      <c r="AO14" s="62">
        <v>1</v>
      </c>
      <c r="AP14" s="62">
        <v>9</v>
      </c>
      <c r="AQ14" s="64">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62">
        <f ca="1">COUNTIF(INDIRECT("H"&amp;(ROW()+12*(($AN14-1)*3+$AO14)-ROW())/12+5):INDIRECT("S"&amp;(ROW()+12*(($AN14-1)*3+$AO14)-ROW())/12+5),AQ14)</f>
        <v>0</v>
      </c>
      <c r="AS14" s="64"/>
      <c r="AU14" s="62">
        <f ca="1">IF(AND(AQ14&gt;0,AR14&gt;0),COUNTIF(AU$6:AU13,"&gt;0")+1,0)</f>
        <v>0</v>
      </c>
      <c r="BE14" s="62">
        <v>3</v>
      </c>
      <c r="BG14" s="65"/>
      <c r="BH14" s="65"/>
      <c r="BI14" s="65"/>
      <c r="BJ14" s="65"/>
      <c r="BK14" s="65"/>
      <c r="BL14" s="65"/>
      <c r="BM14" s="65"/>
      <c r="BN14" s="65"/>
      <c r="BO14" s="65"/>
      <c r="BP14" s="65"/>
      <c r="BQ14" s="65"/>
      <c r="BR14" s="65"/>
      <c r="BS14" s="63"/>
      <c r="BT14" s="65"/>
      <c r="BU14" s="65"/>
      <c r="BV14" s="65"/>
      <c r="BW14" s="65"/>
      <c r="BX14" s="65"/>
      <c r="BY14" s="65"/>
      <c r="BZ14" s="65"/>
      <c r="CA14" s="65"/>
      <c r="CB14" s="65"/>
      <c r="CC14" s="65"/>
      <c r="CD14" s="65"/>
      <c r="CE14" s="65"/>
    </row>
    <row r="15" spans="1:83">
      <c r="A15" s="304">
        <v>4</v>
      </c>
      <c r="B15" s="307"/>
      <c r="C15" s="307"/>
      <c r="D15" s="307"/>
      <c r="E15" s="310"/>
      <c r="F15" s="307"/>
      <c r="G15" s="84" t="s">
        <v>89</v>
      </c>
      <c r="H15" s="83"/>
      <c r="I15" s="82" t="str">
        <f t="shared" ref="I15:S16" si="14">IF(H15="","",H15)</f>
        <v/>
      </c>
      <c r="J15" s="82" t="str">
        <f t="shared" si="14"/>
        <v/>
      </c>
      <c r="K15" s="82" t="str">
        <f t="shared" si="14"/>
        <v/>
      </c>
      <c r="L15" s="82" t="str">
        <f t="shared" si="14"/>
        <v/>
      </c>
      <c r="M15" s="82" t="str">
        <f t="shared" si="14"/>
        <v/>
      </c>
      <c r="N15" s="82" t="str">
        <f t="shared" si="14"/>
        <v/>
      </c>
      <c r="O15" s="82" t="str">
        <f t="shared" si="14"/>
        <v/>
      </c>
      <c r="P15" s="82" t="str">
        <f t="shared" si="14"/>
        <v/>
      </c>
      <c r="Q15" s="82" t="str">
        <f t="shared" si="14"/>
        <v/>
      </c>
      <c r="R15" s="82" t="str">
        <f t="shared" si="14"/>
        <v/>
      </c>
      <c r="S15" s="82" t="str">
        <f t="shared" si="14"/>
        <v/>
      </c>
      <c r="T15" s="79">
        <f t="shared" si="2"/>
        <v>0</v>
      </c>
      <c r="AG15" s="63"/>
      <c r="AH15" s="63"/>
      <c r="AI15" s="63"/>
      <c r="AJ15" s="63"/>
      <c r="AK15" s="63"/>
      <c r="AL15" s="63"/>
      <c r="AM15" s="63"/>
      <c r="AN15" s="62">
        <v>1</v>
      </c>
      <c r="AO15" s="62">
        <v>1</v>
      </c>
      <c r="AP15" s="62">
        <v>10</v>
      </c>
      <c r="AQ15" s="64">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62">
        <f ca="1">COUNTIF(INDIRECT("H"&amp;(ROW()+12*(($AN15-1)*3+$AO15)-ROW())/12+5):INDIRECT("S"&amp;(ROW()+12*(($AN15-1)*3+$AO15)-ROW())/12+5),AQ15)</f>
        <v>0</v>
      </c>
      <c r="AS15" s="64"/>
      <c r="AU15" s="62">
        <f ca="1">IF(AND(AQ15&gt;0,AR15&gt;0),COUNTIF(AU$6:AU14,"&gt;0")+1,0)</f>
        <v>0</v>
      </c>
      <c r="BE15" s="62">
        <v>1</v>
      </c>
      <c r="BG15" s="65">
        <f t="shared" ref="BG15:BR15" si="15">SUM(H15:H16)</f>
        <v>0</v>
      </c>
      <c r="BH15" s="65">
        <f t="shared" si="15"/>
        <v>0</v>
      </c>
      <c r="BI15" s="65">
        <f t="shared" si="15"/>
        <v>0</v>
      </c>
      <c r="BJ15" s="65">
        <f t="shared" si="15"/>
        <v>0</v>
      </c>
      <c r="BK15" s="65">
        <f t="shared" si="15"/>
        <v>0</v>
      </c>
      <c r="BL15" s="65">
        <f t="shared" si="15"/>
        <v>0</v>
      </c>
      <c r="BM15" s="65">
        <f t="shared" si="15"/>
        <v>0</v>
      </c>
      <c r="BN15" s="65">
        <f t="shared" si="15"/>
        <v>0</v>
      </c>
      <c r="BO15" s="65">
        <f t="shared" si="15"/>
        <v>0</v>
      </c>
      <c r="BP15" s="65">
        <f t="shared" si="15"/>
        <v>0</v>
      </c>
      <c r="BQ15" s="65">
        <f t="shared" si="15"/>
        <v>0</v>
      </c>
      <c r="BR15" s="65">
        <f t="shared" si="15"/>
        <v>0</v>
      </c>
      <c r="BS15" s="63"/>
      <c r="BT15" s="65">
        <f t="shared" ref="BT15:CE15" si="16">SUM(U15:U16)</f>
        <v>0</v>
      </c>
      <c r="BU15" s="65">
        <f t="shared" si="16"/>
        <v>0</v>
      </c>
      <c r="BV15" s="65">
        <f t="shared" si="16"/>
        <v>0</v>
      </c>
      <c r="BW15" s="65">
        <f t="shared" si="16"/>
        <v>0</v>
      </c>
      <c r="BX15" s="65">
        <f t="shared" si="16"/>
        <v>0</v>
      </c>
      <c r="BY15" s="65">
        <f t="shared" si="16"/>
        <v>0</v>
      </c>
      <c r="BZ15" s="65">
        <f t="shared" si="16"/>
        <v>0</v>
      </c>
      <c r="CA15" s="65">
        <f t="shared" si="16"/>
        <v>0</v>
      </c>
      <c r="CB15" s="65">
        <f t="shared" si="16"/>
        <v>0</v>
      </c>
      <c r="CC15" s="65">
        <f t="shared" si="16"/>
        <v>0</v>
      </c>
      <c r="CD15" s="65">
        <f t="shared" si="16"/>
        <v>0</v>
      </c>
      <c r="CE15" s="65">
        <f t="shared" si="16"/>
        <v>0</v>
      </c>
    </row>
    <row r="16" spans="1:83">
      <c r="A16" s="305"/>
      <c r="B16" s="308"/>
      <c r="C16" s="308"/>
      <c r="D16" s="308"/>
      <c r="E16" s="311"/>
      <c r="F16" s="308"/>
      <c r="G16" s="78" t="s">
        <v>87</v>
      </c>
      <c r="H16" s="77"/>
      <c r="I16" s="76" t="str">
        <f t="shared" si="14"/>
        <v/>
      </c>
      <c r="J16" s="76" t="str">
        <f t="shared" si="14"/>
        <v/>
      </c>
      <c r="K16" s="76" t="str">
        <f t="shared" si="14"/>
        <v/>
      </c>
      <c r="L16" s="76" t="str">
        <f t="shared" si="14"/>
        <v/>
      </c>
      <c r="M16" s="76" t="str">
        <f t="shared" si="14"/>
        <v/>
      </c>
      <c r="N16" s="76" t="str">
        <f t="shared" si="14"/>
        <v/>
      </c>
      <c r="O16" s="76" t="str">
        <f t="shared" si="14"/>
        <v/>
      </c>
      <c r="P16" s="76" t="str">
        <f t="shared" si="14"/>
        <v/>
      </c>
      <c r="Q16" s="76" t="str">
        <f t="shared" si="14"/>
        <v/>
      </c>
      <c r="R16" s="76" t="str">
        <f t="shared" si="14"/>
        <v/>
      </c>
      <c r="S16" s="76" t="str">
        <f t="shared" si="14"/>
        <v/>
      </c>
      <c r="T16" s="73">
        <f t="shared" si="2"/>
        <v>0</v>
      </c>
      <c r="AG16" s="63"/>
      <c r="AH16" s="63"/>
      <c r="AI16" s="63"/>
      <c r="AJ16" s="63"/>
      <c r="AK16" s="63"/>
      <c r="AL16" s="63"/>
      <c r="AM16" s="63"/>
      <c r="AN16" s="62">
        <v>1</v>
      </c>
      <c r="AO16" s="62">
        <v>1</v>
      </c>
      <c r="AP16" s="62">
        <v>11</v>
      </c>
      <c r="AQ16" s="64">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62">
        <f ca="1">COUNTIF(INDIRECT("H"&amp;(ROW()+12*(($AN16-1)*3+$AO16)-ROW())/12+5):INDIRECT("S"&amp;(ROW()+12*(($AN16-1)*3+$AO16)-ROW())/12+5),AQ16)</f>
        <v>0</v>
      </c>
      <c r="AS16" s="64"/>
      <c r="AU16" s="62">
        <f ca="1">IF(AND(AQ16&gt;0,AR16&gt;0),COUNTIF(AU$6:AU15,"&gt;0")+1,0)</f>
        <v>0</v>
      </c>
      <c r="BE16" s="62">
        <v>2</v>
      </c>
      <c r="BF16" s="62" t="s">
        <v>86</v>
      </c>
      <c r="BG16" s="65">
        <f t="shared" ref="BG16:BR16" si="17">IF(BG15+BT15&gt;40000,1,0)</f>
        <v>0</v>
      </c>
      <c r="BH16" s="65">
        <f t="shared" si="17"/>
        <v>0</v>
      </c>
      <c r="BI16" s="65">
        <f t="shared" si="17"/>
        <v>0</v>
      </c>
      <c r="BJ16" s="65">
        <f t="shared" si="17"/>
        <v>0</v>
      </c>
      <c r="BK16" s="65">
        <f t="shared" si="17"/>
        <v>0</v>
      </c>
      <c r="BL16" s="65">
        <f t="shared" si="17"/>
        <v>0</v>
      </c>
      <c r="BM16" s="65">
        <f t="shared" si="17"/>
        <v>0</v>
      </c>
      <c r="BN16" s="65">
        <f t="shared" si="17"/>
        <v>0</v>
      </c>
      <c r="BO16" s="65">
        <f t="shared" si="17"/>
        <v>0</v>
      </c>
      <c r="BP16" s="65">
        <f t="shared" si="17"/>
        <v>0</v>
      </c>
      <c r="BQ16" s="65">
        <f t="shared" si="17"/>
        <v>0</v>
      </c>
      <c r="BR16" s="65">
        <f t="shared" si="17"/>
        <v>0</v>
      </c>
      <c r="BS16" s="63"/>
      <c r="BT16" s="65"/>
      <c r="BU16" s="65"/>
      <c r="BV16" s="65"/>
      <c r="BW16" s="65"/>
      <c r="BX16" s="65"/>
      <c r="BY16" s="65"/>
      <c r="BZ16" s="65"/>
      <c r="CA16" s="65"/>
      <c r="CB16" s="65"/>
      <c r="CC16" s="65"/>
      <c r="CD16" s="65"/>
      <c r="CE16" s="65"/>
    </row>
    <row r="17" spans="1:83">
      <c r="A17" s="306"/>
      <c r="B17" s="309"/>
      <c r="C17" s="309"/>
      <c r="D17" s="309"/>
      <c r="E17" s="312"/>
      <c r="F17" s="309"/>
      <c r="G17" s="72" t="s">
        <v>162</v>
      </c>
      <c r="H17" s="71"/>
      <c r="I17" s="70"/>
      <c r="J17" s="70"/>
      <c r="K17" s="70"/>
      <c r="L17" s="70"/>
      <c r="M17" s="70"/>
      <c r="N17" s="70"/>
      <c r="O17" s="70"/>
      <c r="P17" s="70"/>
      <c r="Q17" s="70"/>
      <c r="R17" s="70"/>
      <c r="S17" s="70"/>
      <c r="T17" s="67">
        <f t="shared" si="2"/>
        <v>0</v>
      </c>
      <c r="AG17" s="63"/>
      <c r="AH17" s="63"/>
      <c r="AI17" s="63"/>
      <c r="AJ17" s="63"/>
      <c r="AK17" s="63"/>
      <c r="AL17" s="63"/>
      <c r="AM17" s="63"/>
      <c r="AN17" s="62">
        <v>1</v>
      </c>
      <c r="AO17" s="62">
        <v>1</v>
      </c>
      <c r="AP17" s="62">
        <v>12</v>
      </c>
      <c r="AQ17" s="64">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62">
        <f ca="1">COUNTIF(INDIRECT("H"&amp;(ROW()+12*(($AN17-1)*3+$AO17)-ROW())/12+5):INDIRECT("S"&amp;(ROW()+12*(($AN17-1)*3+$AO17)-ROW())/12+5),AQ17)</f>
        <v>0</v>
      </c>
      <c r="AS17" s="64"/>
      <c r="AU17" s="62">
        <f ca="1">IF(AND(AQ17&gt;0,AR17&gt;0),COUNTIF(AU$6:AU16,"&gt;0")+1,0)</f>
        <v>0</v>
      </c>
      <c r="BE17" s="62">
        <v>3</v>
      </c>
      <c r="BG17" s="65"/>
      <c r="BH17" s="65"/>
      <c r="BI17" s="65"/>
      <c r="BJ17" s="65"/>
      <c r="BK17" s="65"/>
      <c r="BL17" s="65"/>
      <c r="BM17" s="65"/>
      <c r="BN17" s="65"/>
      <c r="BO17" s="65"/>
      <c r="BP17" s="65"/>
      <c r="BQ17" s="65"/>
      <c r="BR17" s="65"/>
      <c r="BS17" s="63"/>
      <c r="BT17" s="65"/>
      <c r="BU17" s="65"/>
      <c r="BV17" s="65"/>
      <c r="BW17" s="65"/>
      <c r="BX17" s="65"/>
      <c r="BY17" s="65"/>
      <c r="BZ17" s="65"/>
      <c r="CA17" s="65"/>
      <c r="CB17" s="65"/>
      <c r="CC17" s="65"/>
      <c r="CD17" s="65"/>
      <c r="CE17" s="65"/>
    </row>
    <row r="18" spans="1:83">
      <c r="A18" s="304">
        <v>5</v>
      </c>
      <c r="B18" s="307"/>
      <c r="C18" s="307"/>
      <c r="D18" s="307"/>
      <c r="E18" s="310"/>
      <c r="F18" s="307"/>
      <c r="G18" s="84" t="s">
        <v>89</v>
      </c>
      <c r="H18" s="83"/>
      <c r="I18" s="82" t="str">
        <f t="shared" ref="I18:S19" si="18">IF(H18="","",H18)</f>
        <v/>
      </c>
      <c r="J18" s="82" t="str">
        <f t="shared" si="18"/>
        <v/>
      </c>
      <c r="K18" s="82" t="str">
        <f t="shared" si="18"/>
        <v/>
      </c>
      <c r="L18" s="82" t="str">
        <f t="shared" si="18"/>
        <v/>
      </c>
      <c r="M18" s="82" t="str">
        <f t="shared" si="18"/>
        <v/>
      </c>
      <c r="N18" s="82" t="str">
        <f t="shared" si="18"/>
        <v/>
      </c>
      <c r="O18" s="82" t="str">
        <f t="shared" si="18"/>
        <v/>
      </c>
      <c r="P18" s="82" t="str">
        <f t="shared" si="18"/>
        <v/>
      </c>
      <c r="Q18" s="82" t="str">
        <f t="shared" si="18"/>
        <v/>
      </c>
      <c r="R18" s="82" t="str">
        <f t="shared" si="18"/>
        <v/>
      </c>
      <c r="S18" s="82" t="str">
        <f t="shared" si="18"/>
        <v/>
      </c>
      <c r="T18" s="79">
        <f t="shared" si="2"/>
        <v>0</v>
      </c>
      <c r="AG18" s="63"/>
      <c r="AH18" s="63"/>
      <c r="AI18" s="63"/>
      <c r="AJ18" s="63"/>
      <c r="AK18" s="63"/>
      <c r="AL18" s="63"/>
      <c r="AM18" s="63"/>
      <c r="AN18" s="62">
        <v>1</v>
      </c>
      <c r="AO18" s="62">
        <v>2</v>
      </c>
      <c r="AP18" s="62">
        <v>1</v>
      </c>
      <c r="AQ18" s="64">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62">
        <f ca="1">COUNTIF(INDIRECT("H"&amp;(ROW()+12*(($AN18-1)*3+$AO18)-ROW())/12+5):INDIRECT("S"&amp;(ROW()+12*(($AN18-1)*3+$AO18)-ROW())/12+5),AQ18)</f>
        <v>0</v>
      </c>
      <c r="AS18" s="64"/>
      <c r="AU18" s="62">
        <f ca="1">IF(AND(AQ18&gt;0,AR18&gt;0),COUNTIF(AU$6:AU17,"&gt;0")+1,0)</f>
        <v>0</v>
      </c>
      <c r="BE18" s="62">
        <v>1</v>
      </c>
      <c r="BG18" s="65">
        <f t="shared" ref="BG18:BR18" si="19">SUM(H18:H19)</f>
        <v>0</v>
      </c>
      <c r="BH18" s="65">
        <f t="shared" si="19"/>
        <v>0</v>
      </c>
      <c r="BI18" s="65">
        <f t="shared" si="19"/>
        <v>0</v>
      </c>
      <c r="BJ18" s="65">
        <f t="shared" si="19"/>
        <v>0</v>
      </c>
      <c r="BK18" s="65">
        <f t="shared" si="19"/>
        <v>0</v>
      </c>
      <c r="BL18" s="65">
        <f t="shared" si="19"/>
        <v>0</v>
      </c>
      <c r="BM18" s="65">
        <f t="shared" si="19"/>
        <v>0</v>
      </c>
      <c r="BN18" s="65">
        <f t="shared" si="19"/>
        <v>0</v>
      </c>
      <c r="BO18" s="65">
        <f t="shared" si="19"/>
        <v>0</v>
      </c>
      <c r="BP18" s="65">
        <f t="shared" si="19"/>
        <v>0</v>
      </c>
      <c r="BQ18" s="65">
        <f t="shared" si="19"/>
        <v>0</v>
      </c>
      <c r="BR18" s="65">
        <f t="shared" si="19"/>
        <v>0</v>
      </c>
      <c r="BS18" s="63"/>
      <c r="BT18" s="65">
        <f t="shared" ref="BT18:CE18" si="20">SUM(U18:U19)</f>
        <v>0</v>
      </c>
      <c r="BU18" s="65">
        <f t="shared" si="20"/>
        <v>0</v>
      </c>
      <c r="BV18" s="65">
        <f t="shared" si="20"/>
        <v>0</v>
      </c>
      <c r="BW18" s="65">
        <f t="shared" si="20"/>
        <v>0</v>
      </c>
      <c r="BX18" s="65">
        <f t="shared" si="20"/>
        <v>0</v>
      </c>
      <c r="BY18" s="65">
        <f t="shared" si="20"/>
        <v>0</v>
      </c>
      <c r="BZ18" s="65">
        <f t="shared" si="20"/>
        <v>0</v>
      </c>
      <c r="CA18" s="65">
        <f t="shared" si="20"/>
        <v>0</v>
      </c>
      <c r="CB18" s="65">
        <f t="shared" si="20"/>
        <v>0</v>
      </c>
      <c r="CC18" s="65">
        <f t="shared" si="20"/>
        <v>0</v>
      </c>
      <c r="CD18" s="65">
        <f t="shared" si="20"/>
        <v>0</v>
      </c>
      <c r="CE18" s="65">
        <f t="shared" si="20"/>
        <v>0</v>
      </c>
    </row>
    <row r="19" spans="1:83">
      <c r="A19" s="305"/>
      <c r="B19" s="308"/>
      <c r="C19" s="308"/>
      <c r="D19" s="308"/>
      <c r="E19" s="311"/>
      <c r="F19" s="308"/>
      <c r="G19" s="78" t="s">
        <v>87</v>
      </c>
      <c r="H19" s="77"/>
      <c r="I19" s="76" t="str">
        <f t="shared" si="18"/>
        <v/>
      </c>
      <c r="J19" s="76" t="str">
        <f t="shared" si="18"/>
        <v/>
      </c>
      <c r="K19" s="76" t="str">
        <f t="shared" si="18"/>
        <v/>
      </c>
      <c r="L19" s="76" t="str">
        <f t="shared" si="18"/>
        <v/>
      </c>
      <c r="M19" s="76" t="str">
        <f t="shared" si="18"/>
        <v/>
      </c>
      <c r="N19" s="76" t="str">
        <f t="shared" si="18"/>
        <v/>
      </c>
      <c r="O19" s="76" t="str">
        <f t="shared" si="18"/>
        <v/>
      </c>
      <c r="P19" s="76" t="str">
        <f t="shared" si="18"/>
        <v/>
      </c>
      <c r="Q19" s="76" t="str">
        <f t="shared" si="18"/>
        <v/>
      </c>
      <c r="R19" s="76" t="str">
        <f t="shared" si="18"/>
        <v/>
      </c>
      <c r="S19" s="76" t="str">
        <f t="shared" si="18"/>
        <v/>
      </c>
      <c r="T19" s="73">
        <f t="shared" si="2"/>
        <v>0</v>
      </c>
      <c r="AG19" s="63"/>
      <c r="AH19" s="63"/>
      <c r="AI19" s="63"/>
      <c r="AJ19" s="63"/>
      <c r="AK19" s="63"/>
      <c r="AL19" s="63"/>
      <c r="AM19" s="63"/>
      <c r="AN19" s="62">
        <v>1</v>
      </c>
      <c r="AO19" s="62">
        <v>2</v>
      </c>
      <c r="AP19" s="62">
        <v>2</v>
      </c>
      <c r="AQ19" s="64">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62">
        <f ca="1">COUNTIF(INDIRECT("H"&amp;(ROW()+12*(($AN19-1)*3+$AO19)-ROW())/12+5):INDIRECT("S"&amp;(ROW()+12*(($AN19-1)*3+$AO19)-ROW())/12+5),AQ19)</f>
        <v>0</v>
      </c>
      <c r="AS19" s="64"/>
      <c r="AU19" s="62">
        <f ca="1">IF(AND(AQ19&gt;0,AR19&gt;0),COUNTIF(AU$6:AU18,"&gt;0")+1,0)</f>
        <v>0</v>
      </c>
      <c r="BE19" s="62">
        <v>2</v>
      </c>
      <c r="BF19" s="62" t="s">
        <v>86</v>
      </c>
      <c r="BG19" s="65">
        <f t="shared" ref="BG19:BR19" si="21">IF(BG18+BT18&gt;40000,1,0)</f>
        <v>0</v>
      </c>
      <c r="BH19" s="65">
        <f t="shared" si="21"/>
        <v>0</v>
      </c>
      <c r="BI19" s="65">
        <f t="shared" si="21"/>
        <v>0</v>
      </c>
      <c r="BJ19" s="65">
        <f t="shared" si="21"/>
        <v>0</v>
      </c>
      <c r="BK19" s="65">
        <f t="shared" si="21"/>
        <v>0</v>
      </c>
      <c r="BL19" s="65">
        <f t="shared" si="21"/>
        <v>0</v>
      </c>
      <c r="BM19" s="65">
        <f t="shared" si="21"/>
        <v>0</v>
      </c>
      <c r="BN19" s="65">
        <f t="shared" si="21"/>
        <v>0</v>
      </c>
      <c r="BO19" s="65">
        <f t="shared" si="21"/>
        <v>0</v>
      </c>
      <c r="BP19" s="65">
        <f t="shared" si="21"/>
        <v>0</v>
      </c>
      <c r="BQ19" s="65">
        <f t="shared" si="21"/>
        <v>0</v>
      </c>
      <c r="BR19" s="65">
        <f t="shared" si="21"/>
        <v>0</v>
      </c>
      <c r="BS19" s="63"/>
      <c r="BT19" s="65"/>
      <c r="BU19" s="65"/>
      <c r="BV19" s="65"/>
      <c r="BW19" s="65"/>
      <c r="BX19" s="65"/>
      <c r="BY19" s="65"/>
      <c r="BZ19" s="65"/>
      <c r="CA19" s="65"/>
      <c r="CB19" s="65"/>
      <c r="CC19" s="65"/>
      <c r="CD19" s="65"/>
      <c r="CE19" s="65"/>
    </row>
    <row r="20" spans="1:83">
      <c r="A20" s="306"/>
      <c r="B20" s="309"/>
      <c r="C20" s="309"/>
      <c r="D20" s="309"/>
      <c r="E20" s="312"/>
      <c r="F20" s="309"/>
      <c r="G20" s="72" t="s">
        <v>162</v>
      </c>
      <c r="H20" s="71"/>
      <c r="I20" s="70"/>
      <c r="J20" s="70"/>
      <c r="K20" s="70"/>
      <c r="L20" s="70"/>
      <c r="M20" s="70"/>
      <c r="N20" s="70"/>
      <c r="O20" s="70"/>
      <c r="P20" s="70"/>
      <c r="Q20" s="70"/>
      <c r="R20" s="70"/>
      <c r="S20" s="70"/>
      <c r="T20" s="67">
        <f t="shared" si="2"/>
        <v>0</v>
      </c>
      <c r="AG20" s="63"/>
      <c r="AH20" s="63"/>
      <c r="AI20" s="63"/>
      <c r="AJ20" s="63"/>
      <c r="AK20" s="63"/>
      <c r="AL20" s="63"/>
      <c r="AM20" s="63"/>
      <c r="AN20" s="62">
        <v>1</v>
      </c>
      <c r="AO20" s="62">
        <v>2</v>
      </c>
      <c r="AP20" s="62">
        <v>3</v>
      </c>
      <c r="AQ20" s="64">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62">
        <f ca="1">COUNTIF(INDIRECT("H"&amp;(ROW()+12*(($AN20-1)*3+$AO20)-ROW())/12+5):INDIRECT("S"&amp;(ROW()+12*(($AN20-1)*3+$AO20)-ROW())/12+5),AQ20)</f>
        <v>0</v>
      </c>
      <c r="AS20" s="64"/>
      <c r="AU20" s="62">
        <f ca="1">IF(AND(AQ20&gt;0,AR20&gt;0),COUNTIF(AU$6:AU19,"&gt;0")+1,0)</f>
        <v>0</v>
      </c>
      <c r="BE20" s="62">
        <v>3</v>
      </c>
      <c r="BG20" s="65"/>
      <c r="BH20" s="65"/>
      <c r="BI20" s="65"/>
      <c r="BJ20" s="65"/>
      <c r="BK20" s="65"/>
      <c r="BL20" s="65"/>
      <c r="BM20" s="65"/>
      <c r="BN20" s="65"/>
      <c r="BO20" s="65"/>
      <c r="BP20" s="65"/>
      <c r="BQ20" s="65"/>
      <c r="BR20" s="65"/>
      <c r="BS20" s="63"/>
      <c r="BT20" s="65"/>
      <c r="BU20" s="65"/>
      <c r="BV20" s="65"/>
      <c r="BW20" s="65"/>
      <c r="BX20" s="65"/>
      <c r="BY20" s="65"/>
      <c r="BZ20" s="65"/>
      <c r="CA20" s="65"/>
      <c r="CB20" s="65"/>
      <c r="CC20" s="65"/>
      <c r="CD20" s="65"/>
      <c r="CE20" s="65"/>
    </row>
    <row r="21" spans="1:83">
      <c r="A21" s="304">
        <v>6</v>
      </c>
      <c r="B21" s="307"/>
      <c r="C21" s="307"/>
      <c r="D21" s="307"/>
      <c r="E21" s="310"/>
      <c r="F21" s="307"/>
      <c r="G21" s="84" t="s">
        <v>89</v>
      </c>
      <c r="H21" s="83"/>
      <c r="I21" s="82" t="str">
        <f t="shared" ref="I21:S22" si="22">IF(H21="","",H21)</f>
        <v/>
      </c>
      <c r="J21" s="82" t="str">
        <f t="shared" si="22"/>
        <v/>
      </c>
      <c r="K21" s="82" t="str">
        <f t="shared" si="22"/>
        <v/>
      </c>
      <c r="L21" s="82" t="str">
        <f t="shared" si="22"/>
        <v/>
      </c>
      <c r="M21" s="82" t="str">
        <f t="shared" si="22"/>
        <v/>
      </c>
      <c r="N21" s="82" t="str">
        <f t="shared" si="22"/>
        <v/>
      </c>
      <c r="O21" s="82" t="str">
        <f t="shared" si="22"/>
        <v/>
      </c>
      <c r="P21" s="82" t="str">
        <f t="shared" si="22"/>
        <v/>
      </c>
      <c r="Q21" s="82" t="str">
        <f t="shared" si="22"/>
        <v/>
      </c>
      <c r="R21" s="82" t="str">
        <f t="shared" si="22"/>
        <v/>
      </c>
      <c r="S21" s="82" t="str">
        <f t="shared" si="22"/>
        <v/>
      </c>
      <c r="T21" s="79">
        <f t="shared" si="2"/>
        <v>0</v>
      </c>
      <c r="AG21" s="63"/>
      <c r="AH21" s="63"/>
      <c r="AI21" s="63"/>
      <c r="AJ21" s="63"/>
      <c r="AK21" s="63"/>
      <c r="AL21" s="63"/>
      <c r="AM21" s="63"/>
      <c r="AN21" s="62">
        <v>1</v>
      </c>
      <c r="AO21" s="62">
        <v>2</v>
      </c>
      <c r="AP21" s="62">
        <v>4</v>
      </c>
      <c r="AQ21" s="64">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62">
        <f ca="1">COUNTIF(INDIRECT("H"&amp;(ROW()+12*(($AN21-1)*3+$AO21)-ROW())/12+5):INDIRECT("S"&amp;(ROW()+12*(($AN21-1)*3+$AO21)-ROW())/12+5),AQ21)</f>
        <v>0</v>
      </c>
      <c r="AS21" s="64"/>
      <c r="AU21" s="62">
        <f ca="1">IF(AND(AQ21&gt;0,AR21&gt;0),COUNTIF(AU$6:AU20,"&gt;0")+1,0)</f>
        <v>0</v>
      </c>
      <c r="BE21" s="62">
        <v>1</v>
      </c>
      <c r="BG21" s="65">
        <f t="shared" ref="BG21:BR21" si="23">SUM(H21:H22)</f>
        <v>0</v>
      </c>
      <c r="BH21" s="65">
        <f t="shared" si="23"/>
        <v>0</v>
      </c>
      <c r="BI21" s="65">
        <f t="shared" si="23"/>
        <v>0</v>
      </c>
      <c r="BJ21" s="65">
        <f t="shared" si="23"/>
        <v>0</v>
      </c>
      <c r="BK21" s="65">
        <f t="shared" si="23"/>
        <v>0</v>
      </c>
      <c r="BL21" s="65">
        <f t="shared" si="23"/>
        <v>0</v>
      </c>
      <c r="BM21" s="65">
        <f t="shared" si="23"/>
        <v>0</v>
      </c>
      <c r="BN21" s="65">
        <f t="shared" si="23"/>
        <v>0</v>
      </c>
      <c r="BO21" s="65">
        <f t="shared" si="23"/>
        <v>0</v>
      </c>
      <c r="BP21" s="65">
        <f t="shared" si="23"/>
        <v>0</v>
      </c>
      <c r="BQ21" s="65">
        <f t="shared" si="23"/>
        <v>0</v>
      </c>
      <c r="BR21" s="65">
        <f t="shared" si="23"/>
        <v>0</v>
      </c>
      <c r="BS21" s="63"/>
      <c r="BT21" s="65">
        <f t="shared" ref="BT21:CE21" si="24">SUM(U21:U22)</f>
        <v>0</v>
      </c>
      <c r="BU21" s="65">
        <f t="shared" si="24"/>
        <v>0</v>
      </c>
      <c r="BV21" s="65">
        <f t="shared" si="24"/>
        <v>0</v>
      </c>
      <c r="BW21" s="65">
        <f t="shared" si="24"/>
        <v>0</v>
      </c>
      <c r="BX21" s="65">
        <f t="shared" si="24"/>
        <v>0</v>
      </c>
      <c r="BY21" s="65">
        <f t="shared" si="24"/>
        <v>0</v>
      </c>
      <c r="BZ21" s="65">
        <f t="shared" si="24"/>
        <v>0</v>
      </c>
      <c r="CA21" s="65">
        <f t="shared" si="24"/>
        <v>0</v>
      </c>
      <c r="CB21" s="65">
        <f t="shared" si="24"/>
        <v>0</v>
      </c>
      <c r="CC21" s="65">
        <f t="shared" si="24"/>
        <v>0</v>
      </c>
      <c r="CD21" s="65">
        <f t="shared" si="24"/>
        <v>0</v>
      </c>
      <c r="CE21" s="65">
        <f t="shared" si="24"/>
        <v>0</v>
      </c>
    </row>
    <row r="22" spans="1:83">
      <c r="A22" s="305"/>
      <c r="B22" s="308"/>
      <c r="C22" s="308"/>
      <c r="D22" s="308"/>
      <c r="E22" s="311"/>
      <c r="F22" s="308"/>
      <c r="G22" s="78" t="s">
        <v>87</v>
      </c>
      <c r="H22" s="77"/>
      <c r="I22" s="76" t="str">
        <f t="shared" si="22"/>
        <v/>
      </c>
      <c r="J22" s="76" t="str">
        <f t="shared" si="22"/>
        <v/>
      </c>
      <c r="K22" s="76" t="str">
        <f t="shared" si="22"/>
        <v/>
      </c>
      <c r="L22" s="76" t="str">
        <f t="shared" si="22"/>
        <v/>
      </c>
      <c r="M22" s="76" t="str">
        <f t="shared" si="22"/>
        <v/>
      </c>
      <c r="N22" s="76" t="str">
        <f t="shared" si="22"/>
        <v/>
      </c>
      <c r="O22" s="76" t="str">
        <f t="shared" si="22"/>
        <v/>
      </c>
      <c r="P22" s="76" t="str">
        <f t="shared" si="22"/>
        <v/>
      </c>
      <c r="Q22" s="76" t="str">
        <f t="shared" si="22"/>
        <v/>
      </c>
      <c r="R22" s="76" t="str">
        <f t="shared" si="22"/>
        <v/>
      </c>
      <c r="S22" s="76" t="str">
        <f t="shared" si="22"/>
        <v/>
      </c>
      <c r="T22" s="73">
        <f t="shared" si="2"/>
        <v>0</v>
      </c>
      <c r="AG22" s="63"/>
      <c r="AH22" s="63"/>
      <c r="AI22" s="63"/>
      <c r="AJ22" s="63"/>
      <c r="AK22" s="63"/>
      <c r="AL22" s="63"/>
      <c r="AM22" s="63"/>
      <c r="AN22" s="62">
        <v>1</v>
      </c>
      <c r="AO22" s="62">
        <v>2</v>
      </c>
      <c r="AP22" s="62">
        <v>5</v>
      </c>
      <c r="AQ22" s="64">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62">
        <f ca="1">COUNTIF(INDIRECT("H"&amp;(ROW()+12*(($AN22-1)*3+$AO22)-ROW())/12+5):INDIRECT("S"&amp;(ROW()+12*(($AN22-1)*3+$AO22)-ROW())/12+5),AQ22)</f>
        <v>0</v>
      </c>
      <c r="AS22" s="64"/>
      <c r="AU22" s="62">
        <f ca="1">IF(AND(AQ22&gt;0,AR22&gt;0),COUNTIF(AU$6:AU21,"&gt;0")+1,0)</f>
        <v>0</v>
      </c>
      <c r="BE22" s="62">
        <v>2</v>
      </c>
      <c r="BF22" s="62" t="s">
        <v>86</v>
      </c>
      <c r="BG22" s="65">
        <f t="shared" ref="BG22:BR22" si="25">IF(BG21+BT21&gt;40000,1,0)</f>
        <v>0</v>
      </c>
      <c r="BH22" s="65">
        <f t="shared" si="25"/>
        <v>0</v>
      </c>
      <c r="BI22" s="65">
        <f t="shared" si="25"/>
        <v>0</v>
      </c>
      <c r="BJ22" s="65">
        <f t="shared" si="25"/>
        <v>0</v>
      </c>
      <c r="BK22" s="65">
        <f t="shared" si="25"/>
        <v>0</v>
      </c>
      <c r="BL22" s="65">
        <f t="shared" si="25"/>
        <v>0</v>
      </c>
      <c r="BM22" s="65">
        <f t="shared" si="25"/>
        <v>0</v>
      </c>
      <c r="BN22" s="65">
        <f t="shared" si="25"/>
        <v>0</v>
      </c>
      <c r="BO22" s="65">
        <f t="shared" si="25"/>
        <v>0</v>
      </c>
      <c r="BP22" s="65">
        <f t="shared" si="25"/>
        <v>0</v>
      </c>
      <c r="BQ22" s="65">
        <f t="shared" si="25"/>
        <v>0</v>
      </c>
      <c r="BR22" s="65">
        <f t="shared" si="25"/>
        <v>0</v>
      </c>
      <c r="BS22" s="63"/>
      <c r="BT22" s="65"/>
      <c r="BU22" s="65"/>
      <c r="BV22" s="65"/>
      <c r="BW22" s="65"/>
      <c r="BX22" s="65"/>
      <c r="BY22" s="65"/>
      <c r="BZ22" s="65"/>
      <c r="CA22" s="65"/>
      <c r="CB22" s="65"/>
      <c r="CC22" s="65"/>
      <c r="CD22" s="65"/>
      <c r="CE22" s="65"/>
    </row>
    <row r="23" spans="1:83">
      <c r="A23" s="306"/>
      <c r="B23" s="309"/>
      <c r="C23" s="309"/>
      <c r="D23" s="309"/>
      <c r="E23" s="312"/>
      <c r="F23" s="309"/>
      <c r="G23" s="72" t="s">
        <v>162</v>
      </c>
      <c r="H23" s="71"/>
      <c r="I23" s="70"/>
      <c r="J23" s="70"/>
      <c r="K23" s="70"/>
      <c r="L23" s="70"/>
      <c r="M23" s="70"/>
      <c r="N23" s="70"/>
      <c r="O23" s="70"/>
      <c r="P23" s="70"/>
      <c r="Q23" s="70"/>
      <c r="R23" s="70"/>
      <c r="S23" s="70"/>
      <c r="T23" s="67">
        <f t="shared" si="2"/>
        <v>0</v>
      </c>
      <c r="AG23" s="63"/>
      <c r="AH23" s="63"/>
      <c r="AI23" s="63"/>
      <c r="AJ23" s="63"/>
      <c r="AK23" s="63"/>
      <c r="AL23" s="63"/>
      <c r="AM23" s="63"/>
      <c r="AN23" s="62">
        <v>1</v>
      </c>
      <c r="AO23" s="62">
        <v>2</v>
      </c>
      <c r="AP23" s="62">
        <v>6</v>
      </c>
      <c r="AQ23" s="64">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62">
        <f ca="1">COUNTIF(INDIRECT("H"&amp;(ROW()+12*(($AN23-1)*3+$AO23)-ROW())/12+5):INDIRECT("S"&amp;(ROW()+12*(($AN23-1)*3+$AO23)-ROW())/12+5),AQ23)</f>
        <v>0</v>
      </c>
      <c r="AS23" s="64"/>
      <c r="AU23" s="62">
        <f ca="1">IF(AND(AQ23&gt;0,AR23&gt;0),COUNTIF(AU$6:AU22,"&gt;0")+1,0)</f>
        <v>0</v>
      </c>
      <c r="BE23" s="62">
        <v>3</v>
      </c>
      <c r="BG23" s="65"/>
      <c r="BH23" s="65"/>
      <c r="BI23" s="65"/>
      <c r="BJ23" s="65"/>
      <c r="BK23" s="65"/>
      <c r="BL23" s="65"/>
      <c r="BM23" s="65"/>
      <c r="BN23" s="65"/>
      <c r="BO23" s="65"/>
      <c r="BP23" s="65"/>
      <c r="BQ23" s="65"/>
      <c r="BR23" s="65"/>
      <c r="BS23" s="63"/>
      <c r="BT23" s="65"/>
      <c r="BU23" s="65"/>
      <c r="BV23" s="65"/>
      <c r="BW23" s="65"/>
      <c r="BX23" s="65"/>
      <c r="BY23" s="65"/>
      <c r="BZ23" s="65"/>
      <c r="CA23" s="65"/>
      <c r="CB23" s="65"/>
      <c r="CC23" s="65"/>
      <c r="CD23" s="65"/>
      <c r="CE23" s="65"/>
    </row>
    <row r="24" spans="1:83">
      <c r="A24" s="304">
        <v>7</v>
      </c>
      <c r="B24" s="307"/>
      <c r="C24" s="307"/>
      <c r="D24" s="307"/>
      <c r="E24" s="310"/>
      <c r="F24" s="307"/>
      <c r="G24" s="84" t="s">
        <v>89</v>
      </c>
      <c r="H24" s="83"/>
      <c r="I24" s="82" t="str">
        <f t="shared" ref="I24:S25" si="26">IF(H24="","",H24)</f>
        <v/>
      </c>
      <c r="J24" s="82" t="str">
        <f t="shared" si="26"/>
        <v/>
      </c>
      <c r="K24" s="82" t="str">
        <f t="shared" si="26"/>
        <v/>
      </c>
      <c r="L24" s="82" t="str">
        <f t="shared" si="26"/>
        <v/>
      </c>
      <c r="M24" s="82" t="str">
        <f t="shared" si="26"/>
        <v/>
      </c>
      <c r="N24" s="82" t="str">
        <f t="shared" si="26"/>
        <v/>
      </c>
      <c r="O24" s="82" t="str">
        <f t="shared" si="26"/>
        <v/>
      </c>
      <c r="P24" s="82" t="str">
        <f t="shared" si="26"/>
        <v/>
      </c>
      <c r="Q24" s="82" t="str">
        <f t="shared" si="26"/>
        <v/>
      </c>
      <c r="R24" s="82" t="str">
        <f t="shared" si="26"/>
        <v/>
      </c>
      <c r="S24" s="82" t="str">
        <f t="shared" si="26"/>
        <v/>
      </c>
      <c r="T24" s="79">
        <f t="shared" si="2"/>
        <v>0</v>
      </c>
      <c r="AG24" s="63"/>
      <c r="AH24" s="63"/>
      <c r="AI24" s="63"/>
      <c r="AJ24" s="63"/>
      <c r="AK24" s="63"/>
      <c r="AL24" s="63"/>
      <c r="AM24" s="63"/>
      <c r="AN24" s="62">
        <v>1</v>
      </c>
      <c r="AO24" s="62">
        <v>2</v>
      </c>
      <c r="AP24" s="62">
        <v>7</v>
      </c>
      <c r="AQ24" s="64">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62">
        <f ca="1">COUNTIF(INDIRECT("H"&amp;(ROW()+12*(($AN24-1)*3+$AO24)-ROW())/12+5):INDIRECT("S"&amp;(ROW()+12*(($AN24-1)*3+$AO24)-ROW())/12+5),AQ24)</f>
        <v>0</v>
      </c>
      <c r="AS24" s="64"/>
      <c r="AU24" s="62">
        <f ca="1">IF(AND(AQ24&gt;0,AR24&gt;0),COUNTIF(AU$6:AU23,"&gt;0")+1,0)</f>
        <v>0</v>
      </c>
      <c r="BE24" s="62">
        <v>1</v>
      </c>
      <c r="BG24" s="65">
        <f t="shared" ref="BG24:BR24" si="27">SUM(H24:H25)</f>
        <v>0</v>
      </c>
      <c r="BH24" s="65">
        <f t="shared" si="27"/>
        <v>0</v>
      </c>
      <c r="BI24" s="65">
        <f t="shared" si="27"/>
        <v>0</v>
      </c>
      <c r="BJ24" s="65">
        <f t="shared" si="27"/>
        <v>0</v>
      </c>
      <c r="BK24" s="65">
        <f t="shared" si="27"/>
        <v>0</v>
      </c>
      <c r="BL24" s="65">
        <f t="shared" si="27"/>
        <v>0</v>
      </c>
      <c r="BM24" s="65">
        <f t="shared" si="27"/>
        <v>0</v>
      </c>
      <c r="BN24" s="65">
        <f t="shared" si="27"/>
        <v>0</v>
      </c>
      <c r="BO24" s="65">
        <f t="shared" si="27"/>
        <v>0</v>
      </c>
      <c r="BP24" s="65">
        <f t="shared" si="27"/>
        <v>0</v>
      </c>
      <c r="BQ24" s="65">
        <f t="shared" si="27"/>
        <v>0</v>
      </c>
      <c r="BR24" s="65">
        <f t="shared" si="27"/>
        <v>0</v>
      </c>
      <c r="BS24" s="63"/>
      <c r="BT24" s="65">
        <f t="shared" ref="BT24:CE24" si="28">SUM(U24:U25)</f>
        <v>0</v>
      </c>
      <c r="BU24" s="65">
        <f t="shared" si="28"/>
        <v>0</v>
      </c>
      <c r="BV24" s="65">
        <f t="shared" si="28"/>
        <v>0</v>
      </c>
      <c r="BW24" s="65">
        <f t="shared" si="28"/>
        <v>0</v>
      </c>
      <c r="BX24" s="65">
        <f t="shared" si="28"/>
        <v>0</v>
      </c>
      <c r="BY24" s="65">
        <f t="shared" si="28"/>
        <v>0</v>
      </c>
      <c r="BZ24" s="65">
        <f t="shared" si="28"/>
        <v>0</v>
      </c>
      <c r="CA24" s="65">
        <f t="shared" si="28"/>
        <v>0</v>
      </c>
      <c r="CB24" s="65">
        <f t="shared" si="28"/>
        <v>0</v>
      </c>
      <c r="CC24" s="65">
        <f t="shared" si="28"/>
        <v>0</v>
      </c>
      <c r="CD24" s="65">
        <f t="shared" si="28"/>
        <v>0</v>
      </c>
      <c r="CE24" s="65">
        <f t="shared" si="28"/>
        <v>0</v>
      </c>
    </row>
    <row r="25" spans="1:83">
      <c r="A25" s="305"/>
      <c r="B25" s="308"/>
      <c r="C25" s="308"/>
      <c r="D25" s="308"/>
      <c r="E25" s="311"/>
      <c r="F25" s="308"/>
      <c r="G25" s="78" t="s">
        <v>87</v>
      </c>
      <c r="H25" s="77"/>
      <c r="I25" s="76" t="str">
        <f t="shared" si="26"/>
        <v/>
      </c>
      <c r="J25" s="76" t="str">
        <f t="shared" si="26"/>
        <v/>
      </c>
      <c r="K25" s="76" t="str">
        <f t="shared" si="26"/>
        <v/>
      </c>
      <c r="L25" s="76" t="str">
        <f t="shared" si="26"/>
        <v/>
      </c>
      <c r="M25" s="76" t="str">
        <f t="shared" si="26"/>
        <v/>
      </c>
      <c r="N25" s="76" t="str">
        <f t="shared" si="26"/>
        <v/>
      </c>
      <c r="O25" s="76" t="str">
        <f t="shared" si="26"/>
        <v/>
      </c>
      <c r="P25" s="76" t="str">
        <f t="shared" si="26"/>
        <v/>
      </c>
      <c r="Q25" s="76" t="str">
        <f t="shared" si="26"/>
        <v/>
      </c>
      <c r="R25" s="76" t="str">
        <f t="shared" si="26"/>
        <v/>
      </c>
      <c r="S25" s="76" t="str">
        <f t="shared" si="26"/>
        <v/>
      </c>
      <c r="T25" s="73">
        <f t="shared" si="2"/>
        <v>0</v>
      </c>
      <c r="AG25" s="63"/>
      <c r="AH25" s="63"/>
      <c r="AI25" s="63"/>
      <c r="AJ25" s="63"/>
      <c r="AK25" s="63"/>
      <c r="AL25" s="63"/>
      <c r="AM25" s="63"/>
      <c r="AN25" s="62">
        <v>1</v>
      </c>
      <c r="AO25" s="62">
        <v>2</v>
      </c>
      <c r="AP25" s="62">
        <v>8</v>
      </c>
      <c r="AQ25" s="64">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62">
        <f ca="1">COUNTIF(INDIRECT("H"&amp;(ROW()+12*(($AN25-1)*3+$AO25)-ROW())/12+5):INDIRECT("S"&amp;(ROW()+12*(($AN25-1)*3+$AO25)-ROW())/12+5),AQ25)</f>
        <v>0</v>
      </c>
      <c r="AS25" s="64"/>
      <c r="AU25" s="62">
        <f ca="1">IF(AND(AQ25&gt;0,AR25&gt;0),COUNTIF(AU$6:AU24,"&gt;0")+1,0)</f>
        <v>0</v>
      </c>
      <c r="BE25" s="62">
        <v>2</v>
      </c>
      <c r="BF25" s="62" t="s">
        <v>86</v>
      </c>
      <c r="BG25" s="65">
        <f t="shared" ref="BG25:BR25" si="29">IF(BG24+BT24&gt;40000,1,0)</f>
        <v>0</v>
      </c>
      <c r="BH25" s="65">
        <f t="shared" si="29"/>
        <v>0</v>
      </c>
      <c r="BI25" s="65">
        <f t="shared" si="29"/>
        <v>0</v>
      </c>
      <c r="BJ25" s="65">
        <f t="shared" si="29"/>
        <v>0</v>
      </c>
      <c r="BK25" s="65">
        <f t="shared" si="29"/>
        <v>0</v>
      </c>
      <c r="BL25" s="65">
        <f t="shared" si="29"/>
        <v>0</v>
      </c>
      <c r="BM25" s="65">
        <f t="shared" si="29"/>
        <v>0</v>
      </c>
      <c r="BN25" s="65">
        <f t="shared" si="29"/>
        <v>0</v>
      </c>
      <c r="BO25" s="65">
        <f t="shared" si="29"/>
        <v>0</v>
      </c>
      <c r="BP25" s="65">
        <f t="shared" si="29"/>
        <v>0</v>
      </c>
      <c r="BQ25" s="65">
        <f t="shared" si="29"/>
        <v>0</v>
      </c>
      <c r="BR25" s="65">
        <f t="shared" si="29"/>
        <v>0</v>
      </c>
      <c r="BS25" s="63"/>
      <c r="BT25" s="65"/>
      <c r="BU25" s="65"/>
      <c r="BV25" s="65"/>
      <c r="BW25" s="65"/>
      <c r="BX25" s="65"/>
      <c r="BY25" s="65"/>
      <c r="BZ25" s="65"/>
      <c r="CA25" s="65"/>
      <c r="CB25" s="65"/>
      <c r="CC25" s="65"/>
      <c r="CD25" s="65"/>
      <c r="CE25" s="65"/>
    </row>
    <row r="26" spans="1:83">
      <c r="A26" s="306"/>
      <c r="B26" s="309"/>
      <c r="C26" s="309"/>
      <c r="D26" s="309"/>
      <c r="E26" s="312"/>
      <c r="F26" s="309"/>
      <c r="G26" s="72" t="s">
        <v>162</v>
      </c>
      <c r="H26" s="71"/>
      <c r="I26" s="70"/>
      <c r="J26" s="70"/>
      <c r="K26" s="70"/>
      <c r="L26" s="70"/>
      <c r="M26" s="70"/>
      <c r="N26" s="70"/>
      <c r="O26" s="70"/>
      <c r="P26" s="70"/>
      <c r="Q26" s="70"/>
      <c r="R26" s="70"/>
      <c r="S26" s="70"/>
      <c r="T26" s="67">
        <f t="shared" si="2"/>
        <v>0</v>
      </c>
      <c r="AG26" s="63"/>
      <c r="AH26" s="63"/>
      <c r="AI26" s="63"/>
      <c r="AJ26" s="63"/>
      <c r="AK26" s="63"/>
      <c r="AL26" s="63"/>
      <c r="AM26" s="63"/>
      <c r="AN26" s="62">
        <v>1</v>
      </c>
      <c r="AO26" s="62">
        <v>2</v>
      </c>
      <c r="AP26" s="62">
        <v>9</v>
      </c>
      <c r="AQ26" s="64">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62">
        <f ca="1">COUNTIF(INDIRECT("H"&amp;(ROW()+12*(($AN26-1)*3+$AO26)-ROW())/12+5):INDIRECT("S"&amp;(ROW()+12*(($AN26-1)*3+$AO26)-ROW())/12+5),AQ26)</f>
        <v>0</v>
      </c>
      <c r="AS26" s="64"/>
      <c r="AU26" s="62">
        <f ca="1">IF(AND(AQ26&gt;0,AR26&gt;0),COUNTIF(AU$6:AU25,"&gt;0")+1,0)</f>
        <v>0</v>
      </c>
      <c r="BE26" s="62">
        <v>3</v>
      </c>
      <c r="BG26" s="65"/>
      <c r="BH26" s="65"/>
      <c r="BI26" s="65"/>
      <c r="BJ26" s="65"/>
      <c r="BK26" s="65"/>
      <c r="BL26" s="65"/>
      <c r="BM26" s="65"/>
      <c r="BN26" s="65"/>
      <c r="BO26" s="65"/>
      <c r="BP26" s="65"/>
      <c r="BQ26" s="65"/>
      <c r="BR26" s="65"/>
      <c r="BS26" s="63"/>
      <c r="BT26" s="65"/>
      <c r="BU26" s="65"/>
      <c r="BV26" s="65"/>
      <c r="BW26" s="65"/>
      <c r="BX26" s="65"/>
      <c r="BY26" s="65"/>
      <c r="BZ26" s="65"/>
      <c r="CA26" s="65"/>
      <c r="CB26" s="65"/>
      <c r="CC26" s="65"/>
      <c r="CD26" s="65"/>
      <c r="CE26" s="65"/>
    </row>
    <row r="27" spans="1:83">
      <c r="A27" s="304">
        <v>8</v>
      </c>
      <c r="B27" s="307"/>
      <c r="C27" s="307"/>
      <c r="D27" s="307"/>
      <c r="E27" s="310"/>
      <c r="F27" s="307"/>
      <c r="G27" s="84" t="s">
        <v>89</v>
      </c>
      <c r="H27" s="83"/>
      <c r="I27" s="82" t="str">
        <f t="shared" ref="I27:S28" si="30">IF(H27="","",H27)</f>
        <v/>
      </c>
      <c r="J27" s="82" t="str">
        <f t="shared" si="30"/>
        <v/>
      </c>
      <c r="K27" s="82" t="str">
        <f t="shared" si="30"/>
        <v/>
      </c>
      <c r="L27" s="82" t="str">
        <f t="shared" si="30"/>
        <v/>
      </c>
      <c r="M27" s="82" t="str">
        <f t="shared" si="30"/>
        <v/>
      </c>
      <c r="N27" s="82" t="str">
        <f t="shared" si="30"/>
        <v/>
      </c>
      <c r="O27" s="82" t="str">
        <f t="shared" si="30"/>
        <v/>
      </c>
      <c r="P27" s="82" t="str">
        <f t="shared" si="30"/>
        <v/>
      </c>
      <c r="Q27" s="82" t="str">
        <f t="shared" si="30"/>
        <v/>
      </c>
      <c r="R27" s="82" t="str">
        <f t="shared" si="30"/>
        <v/>
      </c>
      <c r="S27" s="82" t="str">
        <f t="shared" si="30"/>
        <v/>
      </c>
      <c r="T27" s="79">
        <f t="shared" si="2"/>
        <v>0</v>
      </c>
      <c r="AG27" s="63"/>
      <c r="AH27" s="63"/>
      <c r="AI27" s="63"/>
      <c r="AJ27" s="63"/>
      <c r="AK27" s="63"/>
      <c r="AL27" s="63"/>
      <c r="AM27" s="63"/>
      <c r="AN27" s="62">
        <v>1</v>
      </c>
      <c r="AO27" s="62">
        <v>2</v>
      </c>
      <c r="AP27" s="62">
        <v>10</v>
      </c>
      <c r="AQ27" s="64">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62">
        <f ca="1">COUNTIF(INDIRECT("H"&amp;(ROW()+12*(($AN27-1)*3+$AO27)-ROW())/12+5):INDIRECT("S"&amp;(ROW()+12*(($AN27-1)*3+$AO27)-ROW())/12+5),AQ27)</f>
        <v>0</v>
      </c>
      <c r="AS27" s="64"/>
      <c r="AU27" s="62">
        <f ca="1">IF(AND(AQ27&gt;0,AR27&gt;0),COUNTIF(AU$6:AU26,"&gt;0")+1,0)</f>
        <v>0</v>
      </c>
      <c r="BE27" s="62">
        <v>1</v>
      </c>
      <c r="BG27" s="65">
        <f t="shared" ref="BG27:BR27" si="31">SUM(H27:H28)</f>
        <v>0</v>
      </c>
      <c r="BH27" s="65">
        <f t="shared" si="31"/>
        <v>0</v>
      </c>
      <c r="BI27" s="65">
        <f t="shared" si="31"/>
        <v>0</v>
      </c>
      <c r="BJ27" s="65">
        <f t="shared" si="31"/>
        <v>0</v>
      </c>
      <c r="BK27" s="65">
        <f t="shared" si="31"/>
        <v>0</v>
      </c>
      <c r="BL27" s="65">
        <f t="shared" si="31"/>
        <v>0</v>
      </c>
      <c r="BM27" s="65">
        <f t="shared" si="31"/>
        <v>0</v>
      </c>
      <c r="BN27" s="65">
        <f t="shared" si="31"/>
        <v>0</v>
      </c>
      <c r="BO27" s="65">
        <f t="shared" si="31"/>
        <v>0</v>
      </c>
      <c r="BP27" s="65">
        <f t="shared" si="31"/>
        <v>0</v>
      </c>
      <c r="BQ27" s="65">
        <f t="shared" si="31"/>
        <v>0</v>
      </c>
      <c r="BR27" s="65">
        <f t="shared" si="31"/>
        <v>0</v>
      </c>
      <c r="BS27" s="63"/>
      <c r="BT27" s="65">
        <f t="shared" ref="BT27:CE27" si="32">SUM(U27:U28)</f>
        <v>0</v>
      </c>
      <c r="BU27" s="65">
        <f t="shared" si="32"/>
        <v>0</v>
      </c>
      <c r="BV27" s="65">
        <f t="shared" si="32"/>
        <v>0</v>
      </c>
      <c r="BW27" s="65">
        <f t="shared" si="32"/>
        <v>0</v>
      </c>
      <c r="BX27" s="65">
        <f t="shared" si="32"/>
        <v>0</v>
      </c>
      <c r="BY27" s="65">
        <f t="shared" si="32"/>
        <v>0</v>
      </c>
      <c r="BZ27" s="65">
        <f t="shared" si="32"/>
        <v>0</v>
      </c>
      <c r="CA27" s="65">
        <f t="shared" si="32"/>
        <v>0</v>
      </c>
      <c r="CB27" s="65">
        <f t="shared" si="32"/>
        <v>0</v>
      </c>
      <c r="CC27" s="65">
        <f t="shared" si="32"/>
        <v>0</v>
      </c>
      <c r="CD27" s="65">
        <f t="shared" si="32"/>
        <v>0</v>
      </c>
      <c r="CE27" s="65">
        <f t="shared" si="32"/>
        <v>0</v>
      </c>
    </row>
    <row r="28" spans="1:83">
      <c r="A28" s="305"/>
      <c r="B28" s="308"/>
      <c r="C28" s="308"/>
      <c r="D28" s="308"/>
      <c r="E28" s="311"/>
      <c r="F28" s="308"/>
      <c r="G28" s="78" t="s">
        <v>87</v>
      </c>
      <c r="H28" s="77"/>
      <c r="I28" s="76" t="str">
        <f t="shared" si="30"/>
        <v/>
      </c>
      <c r="J28" s="76" t="str">
        <f t="shared" si="30"/>
        <v/>
      </c>
      <c r="K28" s="76" t="str">
        <f t="shared" si="30"/>
        <v/>
      </c>
      <c r="L28" s="76" t="str">
        <f t="shared" si="30"/>
        <v/>
      </c>
      <c r="M28" s="76" t="str">
        <f t="shared" si="30"/>
        <v/>
      </c>
      <c r="N28" s="76" t="str">
        <f t="shared" si="30"/>
        <v/>
      </c>
      <c r="O28" s="76" t="str">
        <f t="shared" si="30"/>
        <v/>
      </c>
      <c r="P28" s="76" t="str">
        <f t="shared" si="30"/>
        <v/>
      </c>
      <c r="Q28" s="76" t="str">
        <f t="shared" si="30"/>
        <v/>
      </c>
      <c r="R28" s="76" t="str">
        <f t="shared" si="30"/>
        <v/>
      </c>
      <c r="S28" s="76" t="str">
        <f t="shared" si="30"/>
        <v/>
      </c>
      <c r="T28" s="73">
        <f t="shared" si="2"/>
        <v>0</v>
      </c>
      <c r="AG28" s="63"/>
      <c r="AH28" s="63"/>
      <c r="AI28" s="63"/>
      <c r="AJ28" s="63"/>
      <c r="AK28" s="63"/>
      <c r="AL28" s="63"/>
      <c r="AM28" s="63"/>
      <c r="AN28" s="62">
        <v>1</v>
      </c>
      <c r="AO28" s="62">
        <v>2</v>
      </c>
      <c r="AP28" s="62">
        <v>11</v>
      </c>
      <c r="AQ28" s="64">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62">
        <f ca="1">COUNTIF(INDIRECT("H"&amp;(ROW()+12*(($AN28-1)*3+$AO28)-ROW())/12+5):INDIRECT("S"&amp;(ROW()+12*(($AN28-1)*3+$AO28)-ROW())/12+5),AQ28)</f>
        <v>0</v>
      </c>
      <c r="AS28" s="64"/>
      <c r="AU28" s="62">
        <f ca="1">IF(AND(AQ28&gt;0,AR28&gt;0),COUNTIF(AU$6:AU27,"&gt;0")+1,0)</f>
        <v>0</v>
      </c>
      <c r="BE28" s="62">
        <v>2</v>
      </c>
      <c r="BF28" s="62" t="s">
        <v>86</v>
      </c>
      <c r="BG28" s="65">
        <f t="shared" ref="BG28:BR28" si="33">IF(BG27+BT27&gt;40000,1,0)</f>
        <v>0</v>
      </c>
      <c r="BH28" s="65">
        <f t="shared" si="33"/>
        <v>0</v>
      </c>
      <c r="BI28" s="65">
        <f t="shared" si="33"/>
        <v>0</v>
      </c>
      <c r="BJ28" s="65">
        <f t="shared" si="33"/>
        <v>0</v>
      </c>
      <c r="BK28" s="65">
        <f t="shared" si="33"/>
        <v>0</v>
      </c>
      <c r="BL28" s="65">
        <f t="shared" si="33"/>
        <v>0</v>
      </c>
      <c r="BM28" s="65">
        <f t="shared" si="33"/>
        <v>0</v>
      </c>
      <c r="BN28" s="65">
        <f t="shared" si="33"/>
        <v>0</v>
      </c>
      <c r="BO28" s="65">
        <f t="shared" si="33"/>
        <v>0</v>
      </c>
      <c r="BP28" s="65">
        <f t="shared" si="33"/>
        <v>0</v>
      </c>
      <c r="BQ28" s="65">
        <f t="shared" si="33"/>
        <v>0</v>
      </c>
      <c r="BR28" s="65">
        <f t="shared" si="33"/>
        <v>0</v>
      </c>
      <c r="BS28" s="63"/>
      <c r="BT28" s="65"/>
      <c r="BU28" s="65"/>
      <c r="BV28" s="65"/>
      <c r="BW28" s="65"/>
      <c r="BX28" s="65"/>
      <c r="BY28" s="65"/>
      <c r="BZ28" s="65"/>
      <c r="CA28" s="65"/>
      <c r="CB28" s="65"/>
      <c r="CC28" s="65"/>
      <c r="CD28" s="65"/>
      <c r="CE28" s="65"/>
    </row>
    <row r="29" spans="1:83">
      <c r="A29" s="306"/>
      <c r="B29" s="309"/>
      <c r="C29" s="309"/>
      <c r="D29" s="309"/>
      <c r="E29" s="312"/>
      <c r="F29" s="309"/>
      <c r="G29" s="72" t="s">
        <v>162</v>
      </c>
      <c r="H29" s="71"/>
      <c r="I29" s="70"/>
      <c r="J29" s="70"/>
      <c r="K29" s="70"/>
      <c r="L29" s="70"/>
      <c r="M29" s="70"/>
      <c r="N29" s="70"/>
      <c r="O29" s="70"/>
      <c r="P29" s="70"/>
      <c r="Q29" s="70"/>
      <c r="R29" s="70"/>
      <c r="S29" s="70"/>
      <c r="T29" s="67">
        <f t="shared" si="2"/>
        <v>0</v>
      </c>
      <c r="AG29" s="63"/>
      <c r="AH29" s="63"/>
      <c r="AI29" s="63"/>
      <c r="AJ29" s="63"/>
      <c r="AK29" s="63"/>
      <c r="AL29" s="63"/>
      <c r="AM29" s="63"/>
      <c r="AN29" s="62">
        <v>1</v>
      </c>
      <c r="AO29" s="62">
        <v>2</v>
      </c>
      <c r="AP29" s="62">
        <v>12</v>
      </c>
      <c r="AQ29" s="64">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62">
        <f ca="1">COUNTIF(INDIRECT("H"&amp;(ROW()+12*(($AN29-1)*3+$AO29)-ROW())/12+5):INDIRECT("S"&amp;(ROW()+12*(($AN29-1)*3+$AO29)-ROW())/12+5),AQ29)</f>
        <v>0</v>
      </c>
      <c r="AS29" s="64"/>
      <c r="AU29" s="62">
        <f ca="1">IF(AND(AQ29&gt;0,AR29&gt;0),COUNTIF(AU$6:AU28,"&gt;0")+1,0)</f>
        <v>0</v>
      </c>
      <c r="BE29" s="62">
        <v>3</v>
      </c>
      <c r="BG29" s="65"/>
      <c r="BH29" s="65"/>
      <c r="BI29" s="65"/>
      <c r="BJ29" s="65"/>
      <c r="BK29" s="65"/>
      <c r="BL29" s="65"/>
      <c r="BM29" s="65"/>
      <c r="BN29" s="65"/>
      <c r="BO29" s="65"/>
      <c r="BP29" s="65"/>
      <c r="BQ29" s="65"/>
      <c r="BR29" s="65"/>
    </row>
    <row r="30" spans="1:83">
      <c r="A30" s="304">
        <v>9</v>
      </c>
      <c r="B30" s="307"/>
      <c r="C30" s="307"/>
      <c r="D30" s="307"/>
      <c r="E30" s="310"/>
      <c r="F30" s="307"/>
      <c r="G30" s="84" t="s">
        <v>89</v>
      </c>
      <c r="H30" s="83"/>
      <c r="I30" s="82" t="str">
        <f t="shared" ref="I30:S31" si="34">IF(H30="","",H30)</f>
        <v/>
      </c>
      <c r="J30" s="82" t="str">
        <f t="shared" si="34"/>
        <v/>
      </c>
      <c r="K30" s="82" t="str">
        <f t="shared" si="34"/>
        <v/>
      </c>
      <c r="L30" s="82" t="str">
        <f t="shared" si="34"/>
        <v/>
      </c>
      <c r="M30" s="82" t="str">
        <f t="shared" si="34"/>
        <v/>
      </c>
      <c r="N30" s="82" t="str">
        <f t="shared" si="34"/>
        <v/>
      </c>
      <c r="O30" s="82" t="str">
        <f t="shared" si="34"/>
        <v/>
      </c>
      <c r="P30" s="82" t="str">
        <f t="shared" si="34"/>
        <v/>
      </c>
      <c r="Q30" s="82" t="str">
        <f t="shared" si="34"/>
        <v/>
      </c>
      <c r="R30" s="82" t="str">
        <f t="shared" si="34"/>
        <v/>
      </c>
      <c r="S30" s="82" t="str">
        <f t="shared" si="34"/>
        <v/>
      </c>
      <c r="T30" s="79">
        <f t="shared" si="2"/>
        <v>0</v>
      </c>
      <c r="AG30" s="63"/>
      <c r="AH30" s="63"/>
      <c r="AI30" s="63"/>
      <c r="AJ30" s="63"/>
      <c r="AK30" s="63"/>
      <c r="AL30" s="63"/>
      <c r="AM30" s="63"/>
      <c r="AN30" s="62">
        <v>1</v>
      </c>
      <c r="AO30" s="62">
        <v>3</v>
      </c>
      <c r="AP30" s="62">
        <v>1</v>
      </c>
      <c r="AQ30" s="64">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62">
        <f ca="1">COUNTIF(INDIRECT("H"&amp;(ROW()+12*(($AN30-1)*3+$AO30)-ROW())/12+5):INDIRECT("S"&amp;(ROW()+12*(($AN30-1)*3+$AO30)-ROW())/12+5),AQ30)</f>
        <v>0</v>
      </c>
      <c r="AS30" s="64"/>
      <c r="AU30" s="62">
        <f ca="1">IF(AND(AQ30&gt;0,AR30&gt;0),COUNTIF(AU$6:AU29,"&gt;0")+1,0)</f>
        <v>0</v>
      </c>
      <c r="BE30" s="62">
        <v>1</v>
      </c>
      <c r="BG30" s="65">
        <f t="shared" ref="BG30:BR30" si="35">SUM(H30:H31)</f>
        <v>0</v>
      </c>
      <c r="BH30" s="65">
        <f t="shared" si="35"/>
        <v>0</v>
      </c>
      <c r="BI30" s="65">
        <f t="shared" si="35"/>
        <v>0</v>
      </c>
      <c r="BJ30" s="65">
        <f t="shared" si="35"/>
        <v>0</v>
      </c>
      <c r="BK30" s="65">
        <f t="shared" si="35"/>
        <v>0</v>
      </c>
      <c r="BL30" s="65">
        <f t="shared" si="35"/>
        <v>0</v>
      </c>
      <c r="BM30" s="65">
        <f t="shared" si="35"/>
        <v>0</v>
      </c>
      <c r="BN30" s="65">
        <f t="shared" si="35"/>
        <v>0</v>
      </c>
      <c r="BO30" s="65">
        <f t="shared" si="35"/>
        <v>0</v>
      </c>
      <c r="BP30" s="65">
        <f t="shared" si="35"/>
        <v>0</v>
      </c>
      <c r="BQ30" s="65">
        <f t="shared" si="35"/>
        <v>0</v>
      </c>
      <c r="BR30" s="65">
        <f t="shared" si="35"/>
        <v>0</v>
      </c>
      <c r="BS30" s="63"/>
      <c r="BT30" s="65">
        <f t="shared" ref="BT30:CE30" si="36">SUM(U30:U31)</f>
        <v>0</v>
      </c>
      <c r="BU30" s="65">
        <f t="shared" si="36"/>
        <v>0</v>
      </c>
      <c r="BV30" s="65">
        <f t="shared" si="36"/>
        <v>0</v>
      </c>
      <c r="BW30" s="65">
        <f t="shared" si="36"/>
        <v>0</v>
      </c>
      <c r="BX30" s="65">
        <f t="shared" si="36"/>
        <v>0</v>
      </c>
      <c r="BY30" s="65">
        <f t="shared" si="36"/>
        <v>0</v>
      </c>
      <c r="BZ30" s="65">
        <f t="shared" si="36"/>
        <v>0</v>
      </c>
      <c r="CA30" s="65">
        <f t="shared" si="36"/>
        <v>0</v>
      </c>
      <c r="CB30" s="65">
        <f t="shared" si="36"/>
        <v>0</v>
      </c>
      <c r="CC30" s="65">
        <f t="shared" si="36"/>
        <v>0</v>
      </c>
      <c r="CD30" s="65">
        <f t="shared" si="36"/>
        <v>0</v>
      </c>
      <c r="CE30" s="65">
        <f t="shared" si="36"/>
        <v>0</v>
      </c>
    </row>
    <row r="31" spans="1:83">
      <c r="A31" s="305"/>
      <c r="B31" s="308"/>
      <c r="C31" s="308"/>
      <c r="D31" s="308"/>
      <c r="E31" s="311"/>
      <c r="F31" s="308"/>
      <c r="G31" s="78" t="s">
        <v>87</v>
      </c>
      <c r="H31" s="77"/>
      <c r="I31" s="76" t="str">
        <f t="shared" si="34"/>
        <v/>
      </c>
      <c r="J31" s="76" t="str">
        <f t="shared" si="34"/>
        <v/>
      </c>
      <c r="K31" s="76" t="str">
        <f t="shared" si="34"/>
        <v/>
      </c>
      <c r="L31" s="76" t="str">
        <f t="shared" si="34"/>
        <v/>
      </c>
      <c r="M31" s="76" t="str">
        <f t="shared" si="34"/>
        <v/>
      </c>
      <c r="N31" s="76" t="str">
        <f t="shared" si="34"/>
        <v/>
      </c>
      <c r="O31" s="76" t="str">
        <f t="shared" si="34"/>
        <v/>
      </c>
      <c r="P31" s="76" t="str">
        <f t="shared" si="34"/>
        <v/>
      </c>
      <c r="Q31" s="76" t="str">
        <f t="shared" si="34"/>
        <v/>
      </c>
      <c r="R31" s="76" t="str">
        <f t="shared" si="34"/>
        <v/>
      </c>
      <c r="S31" s="76" t="str">
        <f t="shared" si="34"/>
        <v/>
      </c>
      <c r="T31" s="73">
        <f t="shared" si="2"/>
        <v>0</v>
      </c>
      <c r="AG31" s="63"/>
      <c r="AH31" s="63"/>
      <c r="AI31" s="63"/>
      <c r="AJ31" s="63"/>
      <c r="AK31" s="63"/>
      <c r="AL31" s="63"/>
      <c r="AM31" s="63"/>
      <c r="AN31" s="62">
        <v>1</v>
      </c>
      <c r="AO31" s="62">
        <v>3</v>
      </c>
      <c r="AP31" s="62">
        <v>2</v>
      </c>
      <c r="AQ31" s="64">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62">
        <f ca="1">COUNTIF(INDIRECT("H"&amp;(ROW()+12*(($AN31-1)*3+$AO31)-ROW())/12+5):INDIRECT("S"&amp;(ROW()+12*(($AN31-1)*3+$AO31)-ROW())/12+5),AQ31)</f>
        <v>0</v>
      </c>
      <c r="AS31" s="64"/>
      <c r="AU31" s="62">
        <f ca="1">IF(AND(AQ31&gt;0,AR31&gt;0),COUNTIF(AU$6:AU30,"&gt;0")+1,0)</f>
        <v>0</v>
      </c>
      <c r="BE31" s="62">
        <v>2</v>
      </c>
      <c r="BF31" s="62" t="s">
        <v>86</v>
      </c>
      <c r="BG31" s="65">
        <f t="shared" ref="BG31:BR31" si="37">IF(BG30+BT30&gt;40000,1,0)</f>
        <v>0</v>
      </c>
      <c r="BH31" s="65">
        <f t="shared" si="37"/>
        <v>0</v>
      </c>
      <c r="BI31" s="65">
        <f t="shared" si="37"/>
        <v>0</v>
      </c>
      <c r="BJ31" s="65">
        <f t="shared" si="37"/>
        <v>0</v>
      </c>
      <c r="BK31" s="65">
        <f t="shared" si="37"/>
        <v>0</v>
      </c>
      <c r="BL31" s="65">
        <f t="shared" si="37"/>
        <v>0</v>
      </c>
      <c r="BM31" s="65">
        <f t="shared" si="37"/>
        <v>0</v>
      </c>
      <c r="BN31" s="65">
        <f t="shared" si="37"/>
        <v>0</v>
      </c>
      <c r="BO31" s="65">
        <f t="shared" si="37"/>
        <v>0</v>
      </c>
      <c r="BP31" s="65">
        <f t="shared" si="37"/>
        <v>0</v>
      </c>
      <c r="BQ31" s="65">
        <f t="shared" si="37"/>
        <v>0</v>
      </c>
      <c r="BR31" s="65">
        <f t="shared" si="37"/>
        <v>0</v>
      </c>
      <c r="BS31" s="63"/>
      <c r="BT31" s="65"/>
      <c r="BU31" s="65"/>
      <c r="BV31" s="65"/>
      <c r="BW31" s="65"/>
      <c r="BX31" s="65"/>
      <c r="BY31" s="65"/>
      <c r="BZ31" s="65"/>
      <c r="CA31" s="65"/>
      <c r="CB31" s="65"/>
      <c r="CC31" s="65"/>
      <c r="CD31" s="65"/>
      <c r="CE31" s="65"/>
    </row>
    <row r="32" spans="1:83">
      <c r="A32" s="306"/>
      <c r="B32" s="309"/>
      <c r="C32" s="309"/>
      <c r="D32" s="309"/>
      <c r="E32" s="312"/>
      <c r="F32" s="309"/>
      <c r="G32" s="72" t="s">
        <v>162</v>
      </c>
      <c r="H32" s="71"/>
      <c r="I32" s="70"/>
      <c r="J32" s="70"/>
      <c r="K32" s="70"/>
      <c r="L32" s="70"/>
      <c r="M32" s="70"/>
      <c r="N32" s="70"/>
      <c r="O32" s="70"/>
      <c r="P32" s="70"/>
      <c r="Q32" s="70"/>
      <c r="R32" s="70"/>
      <c r="S32" s="70"/>
      <c r="T32" s="67">
        <f t="shared" si="2"/>
        <v>0</v>
      </c>
      <c r="AG32" s="63"/>
      <c r="AH32" s="63"/>
      <c r="AI32" s="63"/>
      <c r="AJ32" s="63"/>
      <c r="AK32" s="63"/>
      <c r="AL32" s="63"/>
      <c r="AM32" s="63"/>
      <c r="AN32" s="62">
        <v>1</v>
      </c>
      <c r="AO32" s="62">
        <v>3</v>
      </c>
      <c r="AP32" s="62">
        <v>3</v>
      </c>
      <c r="AQ32" s="64">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62">
        <f ca="1">COUNTIF(INDIRECT("H"&amp;(ROW()+12*(($AN32-1)*3+$AO32)-ROW())/12+5):INDIRECT("S"&amp;(ROW()+12*(($AN32-1)*3+$AO32)-ROW())/12+5),AQ32)</f>
        <v>0</v>
      </c>
      <c r="AS32" s="64"/>
      <c r="AU32" s="62">
        <f ca="1">IF(AND(AQ32&gt;0,AR32&gt;0),COUNTIF(AU$6:AU31,"&gt;0")+1,0)</f>
        <v>0</v>
      </c>
      <c r="BE32" s="62">
        <v>3</v>
      </c>
      <c r="BG32" s="65"/>
      <c r="BH32" s="65"/>
      <c r="BI32" s="65"/>
      <c r="BJ32" s="65"/>
      <c r="BK32" s="65"/>
      <c r="BL32" s="65"/>
      <c r="BM32" s="65"/>
      <c r="BN32" s="65"/>
      <c r="BO32" s="65"/>
      <c r="BP32" s="65"/>
      <c r="BQ32" s="65"/>
      <c r="BR32" s="65"/>
      <c r="BS32" s="63"/>
      <c r="BT32" s="65"/>
      <c r="BU32" s="65"/>
      <c r="BV32" s="65"/>
      <c r="BW32" s="65"/>
      <c r="BX32" s="65"/>
      <c r="BY32" s="65"/>
      <c r="BZ32" s="65"/>
      <c r="CA32" s="65"/>
      <c r="CB32" s="65"/>
      <c r="CC32" s="65"/>
      <c r="CD32" s="65"/>
      <c r="CE32" s="65"/>
    </row>
    <row r="33" spans="1:83">
      <c r="A33" s="304">
        <v>10</v>
      </c>
      <c r="B33" s="307"/>
      <c r="C33" s="307"/>
      <c r="D33" s="307"/>
      <c r="E33" s="310"/>
      <c r="F33" s="307"/>
      <c r="G33" s="84" t="s">
        <v>89</v>
      </c>
      <c r="H33" s="83"/>
      <c r="I33" s="82" t="str">
        <f t="shared" ref="I33:S34" si="38">IF(H33="","",H33)</f>
        <v/>
      </c>
      <c r="J33" s="82" t="str">
        <f t="shared" si="38"/>
        <v/>
      </c>
      <c r="K33" s="82" t="str">
        <f t="shared" si="38"/>
        <v/>
      </c>
      <c r="L33" s="82" t="str">
        <f t="shared" si="38"/>
        <v/>
      </c>
      <c r="M33" s="82" t="str">
        <f t="shared" si="38"/>
        <v/>
      </c>
      <c r="N33" s="82" t="str">
        <f t="shared" si="38"/>
        <v/>
      </c>
      <c r="O33" s="82" t="str">
        <f t="shared" si="38"/>
        <v/>
      </c>
      <c r="P33" s="82" t="str">
        <f t="shared" si="38"/>
        <v/>
      </c>
      <c r="Q33" s="82" t="str">
        <f t="shared" si="38"/>
        <v/>
      </c>
      <c r="R33" s="82" t="str">
        <f t="shared" si="38"/>
        <v/>
      </c>
      <c r="S33" s="82" t="str">
        <f t="shared" si="38"/>
        <v/>
      </c>
      <c r="T33" s="79">
        <f t="shared" si="2"/>
        <v>0</v>
      </c>
      <c r="AG33" s="63"/>
      <c r="AH33" s="63"/>
      <c r="AI33" s="63"/>
      <c r="AJ33" s="63"/>
      <c r="AK33" s="63"/>
      <c r="AL33" s="63"/>
      <c r="AM33" s="63"/>
      <c r="AN33" s="62">
        <v>1</v>
      </c>
      <c r="AO33" s="62">
        <v>3</v>
      </c>
      <c r="AP33" s="62">
        <v>4</v>
      </c>
      <c r="AQ33" s="64">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62">
        <f ca="1">COUNTIF(INDIRECT("H"&amp;(ROW()+12*(($AN33-1)*3+$AO33)-ROW())/12+5):INDIRECT("S"&amp;(ROW()+12*(($AN33-1)*3+$AO33)-ROW())/12+5),AQ33)</f>
        <v>0</v>
      </c>
      <c r="AS33" s="64"/>
      <c r="AU33" s="62">
        <f ca="1">IF(AND(AQ33&gt;0,AR33&gt;0),COUNTIF(AU$6:AU32,"&gt;0")+1,0)</f>
        <v>0</v>
      </c>
      <c r="BE33" s="62">
        <v>1</v>
      </c>
      <c r="BG33" s="65">
        <f t="shared" ref="BG33:BR33" si="39">SUM(H33:H34)</f>
        <v>0</v>
      </c>
      <c r="BH33" s="65">
        <f t="shared" si="39"/>
        <v>0</v>
      </c>
      <c r="BI33" s="65">
        <f t="shared" si="39"/>
        <v>0</v>
      </c>
      <c r="BJ33" s="65">
        <f t="shared" si="39"/>
        <v>0</v>
      </c>
      <c r="BK33" s="65">
        <f t="shared" si="39"/>
        <v>0</v>
      </c>
      <c r="BL33" s="65">
        <f t="shared" si="39"/>
        <v>0</v>
      </c>
      <c r="BM33" s="65">
        <f t="shared" si="39"/>
        <v>0</v>
      </c>
      <c r="BN33" s="65">
        <f t="shared" si="39"/>
        <v>0</v>
      </c>
      <c r="BO33" s="65">
        <f t="shared" si="39"/>
        <v>0</v>
      </c>
      <c r="BP33" s="65">
        <f t="shared" si="39"/>
        <v>0</v>
      </c>
      <c r="BQ33" s="65">
        <f t="shared" si="39"/>
        <v>0</v>
      </c>
      <c r="BR33" s="65">
        <f t="shared" si="39"/>
        <v>0</v>
      </c>
      <c r="BS33" s="63"/>
      <c r="BT33" s="65">
        <f t="shared" ref="BT33:CE33" si="40">SUM(U33:U34)</f>
        <v>0</v>
      </c>
      <c r="BU33" s="65">
        <f t="shared" si="40"/>
        <v>0</v>
      </c>
      <c r="BV33" s="65">
        <f t="shared" si="40"/>
        <v>0</v>
      </c>
      <c r="BW33" s="65">
        <f t="shared" si="40"/>
        <v>0</v>
      </c>
      <c r="BX33" s="65">
        <f t="shared" si="40"/>
        <v>0</v>
      </c>
      <c r="BY33" s="65">
        <f t="shared" si="40"/>
        <v>0</v>
      </c>
      <c r="BZ33" s="65">
        <f t="shared" si="40"/>
        <v>0</v>
      </c>
      <c r="CA33" s="65">
        <f t="shared" si="40"/>
        <v>0</v>
      </c>
      <c r="CB33" s="65">
        <f t="shared" si="40"/>
        <v>0</v>
      </c>
      <c r="CC33" s="65">
        <f t="shared" si="40"/>
        <v>0</v>
      </c>
      <c r="CD33" s="65">
        <f t="shared" si="40"/>
        <v>0</v>
      </c>
      <c r="CE33" s="65">
        <f t="shared" si="40"/>
        <v>0</v>
      </c>
    </row>
    <row r="34" spans="1:83">
      <c r="A34" s="305"/>
      <c r="B34" s="308"/>
      <c r="C34" s="308"/>
      <c r="D34" s="308"/>
      <c r="E34" s="311"/>
      <c r="F34" s="308"/>
      <c r="G34" s="78" t="s">
        <v>87</v>
      </c>
      <c r="H34" s="77"/>
      <c r="I34" s="76" t="str">
        <f t="shared" si="38"/>
        <v/>
      </c>
      <c r="J34" s="76" t="str">
        <f t="shared" si="38"/>
        <v/>
      </c>
      <c r="K34" s="76" t="str">
        <f t="shared" si="38"/>
        <v/>
      </c>
      <c r="L34" s="76" t="str">
        <f t="shared" si="38"/>
        <v/>
      </c>
      <c r="M34" s="76" t="str">
        <f t="shared" si="38"/>
        <v/>
      </c>
      <c r="N34" s="76" t="str">
        <f t="shared" si="38"/>
        <v/>
      </c>
      <c r="O34" s="76" t="str">
        <f t="shared" si="38"/>
        <v/>
      </c>
      <c r="P34" s="76" t="str">
        <f t="shared" si="38"/>
        <v/>
      </c>
      <c r="Q34" s="76" t="str">
        <f t="shared" si="38"/>
        <v/>
      </c>
      <c r="R34" s="76" t="str">
        <f t="shared" si="38"/>
        <v/>
      </c>
      <c r="S34" s="76" t="str">
        <f t="shared" si="38"/>
        <v/>
      </c>
      <c r="T34" s="73">
        <f t="shared" si="2"/>
        <v>0</v>
      </c>
      <c r="Y34" s="96"/>
      <c r="AG34" s="63"/>
      <c r="AH34" s="63"/>
      <c r="AI34" s="63"/>
      <c r="AJ34" s="63"/>
      <c r="AK34" s="63"/>
      <c r="AL34" s="63"/>
      <c r="AM34" s="63"/>
      <c r="AN34" s="62">
        <v>1</v>
      </c>
      <c r="AO34" s="62">
        <v>3</v>
      </c>
      <c r="AP34" s="62">
        <v>5</v>
      </c>
      <c r="AQ34" s="64">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62">
        <f ca="1">COUNTIF(INDIRECT("H"&amp;(ROW()+12*(($AN34-1)*3+$AO34)-ROW())/12+5):INDIRECT("S"&amp;(ROW()+12*(($AN34-1)*3+$AO34)-ROW())/12+5),AQ34)</f>
        <v>0</v>
      </c>
      <c r="AS34" s="64"/>
      <c r="AU34" s="62">
        <f ca="1">IF(AND(AQ34&gt;0,AR34&gt;0),COUNTIF(AU$6:AU33,"&gt;0")+1,0)</f>
        <v>0</v>
      </c>
      <c r="BE34" s="62">
        <v>2</v>
      </c>
      <c r="BF34" s="62" t="s">
        <v>86</v>
      </c>
      <c r="BG34" s="65">
        <f t="shared" ref="BG34:BR34" si="41">IF(BG33+BT33&gt;40000,1,0)</f>
        <v>0</v>
      </c>
      <c r="BH34" s="65">
        <f t="shared" si="41"/>
        <v>0</v>
      </c>
      <c r="BI34" s="65">
        <f t="shared" si="41"/>
        <v>0</v>
      </c>
      <c r="BJ34" s="65">
        <f t="shared" si="41"/>
        <v>0</v>
      </c>
      <c r="BK34" s="65">
        <f t="shared" si="41"/>
        <v>0</v>
      </c>
      <c r="BL34" s="65">
        <f t="shared" si="41"/>
        <v>0</v>
      </c>
      <c r="BM34" s="65">
        <f t="shared" si="41"/>
        <v>0</v>
      </c>
      <c r="BN34" s="65">
        <f t="shared" si="41"/>
        <v>0</v>
      </c>
      <c r="BO34" s="65">
        <f t="shared" si="41"/>
        <v>0</v>
      </c>
      <c r="BP34" s="65">
        <f t="shared" si="41"/>
        <v>0</v>
      </c>
      <c r="BQ34" s="65">
        <f t="shared" si="41"/>
        <v>0</v>
      </c>
      <c r="BR34" s="65">
        <f t="shared" si="41"/>
        <v>0</v>
      </c>
      <c r="BS34" s="63"/>
      <c r="BT34" s="65"/>
      <c r="BU34" s="65"/>
      <c r="BV34" s="65"/>
      <c r="BW34" s="65"/>
      <c r="BX34" s="65"/>
      <c r="BY34" s="65"/>
      <c r="BZ34" s="65"/>
      <c r="CA34" s="65"/>
      <c r="CB34" s="65"/>
      <c r="CC34" s="65"/>
      <c r="CD34" s="65"/>
      <c r="CE34" s="65"/>
    </row>
    <row r="35" spans="1:83">
      <c r="A35" s="306"/>
      <c r="B35" s="309"/>
      <c r="C35" s="309"/>
      <c r="D35" s="309"/>
      <c r="E35" s="312"/>
      <c r="F35" s="309"/>
      <c r="G35" s="72" t="s">
        <v>162</v>
      </c>
      <c r="H35" s="71"/>
      <c r="I35" s="70"/>
      <c r="J35" s="70"/>
      <c r="K35" s="70"/>
      <c r="L35" s="70"/>
      <c r="M35" s="70"/>
      <c r="N35" s="70"/>
      <c r="O35" s="70"/>
      <c r="P35" s="70"/>
      <c r="Q35" s="70"/>
      <c r="R35" s="70"/>
      <c r="S35" s="70"/>
      <c r="T35" s="67">
        <f t="shared" si="2"/>
        <v>0</v>
      </c>
      <c r="AG35" s="63"/>
      <c r="AH35" s="63"/>
      <c r="AI35" s="63"/>
      <c r="AJ35" s="63"/>
      <c r="AK35" s="63"/>
      <c r="AL35" s="63"/>
      <c r="AM35" s="63"/>
      <c r="AN35" s="62">
        <v>1</v>
      </c>
      <c r="AO35" s="62">
        <v>3</v>
      </c>
      <c r="AP35" s="62">
        <v>6</v>
      </c>
      <c r="AQ35" s="64">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62">
        <f ca="1">COUNTIF(INDIRECT("H"&amp;(ROW()+12*(($AN35-1)*3+$AO35)-ROW())/12+5):INDIRECT("S"&amp;(ROW()+12*(($AN35-1)*3+$AO35)-ROW())/12+5),AQ35)</f>
        <v>0</v>
      </c>
      <c r="AS35" s="64"/>
      <c r="AU35" s="62">
        <f ca="1">IF(AND(AQ35&gt;0,AR35&gt;0),COUNTIF(AU$6:AU34,"&gt;0")+1,0)</f>
        <v>0</v>
      </c>
      <c r="BE35" s="62">
        <v>3</v>
      </c>
      <c r="BG35" s="65"/>
      <c r="BH35" s="65"/>
      <c r="BI35" s="65"/>
      <c r="BJ35" s="65"/>
      <c r="BK35" s="65"/>
      <c r="BL35" s="65"/>
      <c r="BM35" s="65"/>
      <c r="BN35" s="65"/>
      <c r="BO35" s="65"/>
      <c r="BP35" s="65"/>
      <c r="BQ35" s="65"/>
      <c r="BR35" s="65"/>
    </row>
    <row r="36" spans="1:83">
      <c r="A36" s="304">
        <v>11</v>
      </c>
      <c r="B36" s="307"/>
      <c r="C36" s="307"/>
      <c r="D36" s="307"/>
      <c r="E36" s="310"/>
      <c r="F36" s="307"/>
      <c r="G36" s="84" t="s">
        <v>89</v>
      </c>
      <c r="H36" s="83"/>
      <c r="I36" s="82" t="str">
        <f t="shared" ref="I36:S37" si="42">IF(H36="","",H36)</f>
        <v/>
      </c>
      <c r="J36" s="82" t="str">
        <f t="shared" si="42"/>
        <v/>
      </c>
      <c r="K36" s="82" t="str">
        <f t="shared" si="42"/>
        <v/>
      </c>
      <c r="L36" s="82" t="str">
        <f t="shared" si="42"/>
        <v/>
      </c>
      <c r="M36" s="82" t="str">
        <f t="shared" si="42"/>
        <v/>
      </c>
      <c r="N36" s="82" t="str">
        <f t="shared" si="42"/>
        <v/>
      </c>
      <c r="O36" s="82" t="str">
        <f t="shared" si="42"/>
        <v/>
      </c>
      <c r="P36" s="82" t="str">
        <f t="shared" si="42"/>
        <v/>
      </c>
      <c r="Q36" s="82" t="str">
        <f t="shared" si="42"/>
        <v/>
      </c>
      <c r="R36" s="82" t="str">
        <f t="shared" si="42"/>
        <v/>
      </c>
      <c r="S36" s="82" t="str">
        <f t="shared" si="42"/>
        <v/>
      </c>
      <c r="T36" s="79">
        <f t="shared" si="2"/>
        <v>0</v>
      </c>
      <c r="AG36" s="63"/>
      <c r="AH36" s="63"/>
      <c r="AI36" s="63"/>
      <c r="AN36" s="62">
        <v>1</v>
      </c>
      <c r="AO36" s="62">
        <v>3</v>
      </c>
      <c r="AP36" s="62">
        <v>7</v>
      </c>
      <c r="AQ36" s="64">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62">
        <f ca="1">COUNTIF(INDIRECT("H"&amp;(ROW()+12*(($AN36-1)*3+$AO36)-ROW())/12+5):INDIRECT("S"&amp;(ROW()+12*(($AN36-1)*3+$AO36)-ROW())/12+5),AQ36)</f>
        <v>0</v>
      </c>
      <c r="AS36" s="64"/>
      <c r="AU36" s="62">
        <f ca="1">IF(AND(AQ36&gt;0,AR36&gt;0),COUNTIF(AU$6:AU35,"&gt;0")+1,0)</f>
        <v>0</v>
      </c>
      <c r="BE36" s="62">
        <v>1</v>
      </c>
      <c r="BG36" s="65">
        <f t="shared" ref="BG36:BR36" si="43">SUM(H36:H37)</f>
        <v>0</v>
      </c>
      <c r="BH36" s="65">
        <f t="shared" si="43"/>
        <v>0</v>
      </c>
      <c r="BI36" s="65">
        <f t="shared" si="43"/>
        <v>0</v>
      </c>
      <c r="BJ36" s="65">
        <f t="shared" si="43"/>
        <v>0</v>
      </c>
      <c r="BK36" s="65">
        <f t="shared" si="43"/>
        <v>0</v>
      </c>
      <c r="BL36" s="65">
        <f t="shared" si="43"/>
        <v>0</v>
      </c>
      <c r="BM36" s="65">
        <f t="shared" si="43"/>
        <v>0</v>
      </c>
      <c r="BN36" s="65">
        <f t="shared" si="43"/>
        <v>0</v>
      </c>
      <c r="BO36" s="65">
        <f t="shared" si="43"/>
        <v>0</v>
      </c>
      <c r="BP36" s="65">
        <f t="shared" si="43"/>
        <v>0</v>
      </c>
      <c r="BQ36" s="65">
        <f t="shared" si="43"/>
        <v>0</v>
      </c>
      <c r="BR36" s="65">
        <f t="shared" si="43"/>
        <v>0</v>
      </c>
      <c r="BT36" s="65">
        <f t="shared" ref="BT36:CE36" si="44">SUM(U36:U37)</f>
        <v>0</v>
      </c>
      <c r="BU36" s="65">
        <f t="shared" si="44"/>
        <v>0</v>
      </c>
      <c r="BV36" s="65">
        <f t="shared" si="44"/>
        <v>0</v>
      </c>
      <c r="BW36" s="65">
        <f t="shared" si="44"/>
        <v>0</v>
      </c>
      <c r="BX36" s="65">
        <f t="shared" si="44"/>
        <v>0</v>
      </c>
      <c r="BY36" s="65">
        <f t="shared" si="44"/>
        <v>0</v>
      </c>
      <c r="BZ36" s="65">
        <f t="shared" si="44"/>
        <v>0</v>
      </c>
      <c r="CA36" s="65">
        <f t="shared" si="44"/>
        <v>0</v>
      </c>
      <c r="CB36" s="65">
        <f t="shared" si="44"/>
        <v>0</v>
      </c>
      <c r="CC36" s="65">
        <f t="shared" si="44"/>
        <v>0</v>
      </c>
      <c r="CD36" s="65">
        <f t="shared" si="44"/>
        <v>0</v>
      </c>
      <c r="CE36" s="65">
        <f t="shared" si="44"/>
        <v>0</v>
      </c>
    </row>
    <row r="37" spans="1:83">
      <c r="A37" s="305"/>
      <c r="B37" s="308"/>
      <c r="C37" s="308"/>
      <c r="D37" s="308"/>
      <c r="E37" s="311"/>
      <c r="F37" s="308"/>
      <c r="G37" s="78" t="s">
        <v>87</v>
      </c>
      <c r="H37" s="77"/>
      <c r="I37" s="76" t="str">
        <f t="shared" si="42"/>
        <v/>
      </c>
      <c r="J37" s="76" t="str">
        <f t="shared" si="42"/>
        <v/>
      </c>
      <c r="K37" s="76" t="str">
        <f t="shared" si="42"/>
        <v/>
      </c>
      <c r="L37" s="76" t="str">
        <f t="shared" si="42"/>
        <v/>
      </c>
      <c r="M37" s="76" t="str">
        <f t="shared" si="42"/>
        <v/>
      </c>
      <c r="N37" s="76" t="str">
        <f t="shared" si="42"/>
        <v/>
      </c>
      <c r="O37" s="76" t="str">
        <f t="shared" si="42"/>
        <v/>
      </c>
      <c r="P37" s="76" t="str">
        <f t="shared" si="42"/>
        <v/>
      </c>
      <c r="Q37" s="76" t="str">
        <f t="shared" si="42"/>
        <v/>
      </c>
      <c r="R37" s="76" t="str">
        <f t="shared" si="42"/>
        <v/>
      </c>
      <c r="S37" s="76" t="str">
        <f t="shared" si="42"/>
        <v/>
      </c>
      <c r="T37" s="73">
        <f t="shared" si="2"/>
        <v>0</v>
      </c>
      <c r="AG37" s="63"/>
      <c r="AH37" s="63"/>
      <c r="AI37" s="63"/>
      <c r="AN37" s="62">
        <v>1</v>
      </c>
      <c r="AO37" s="62">
        <v>3</v>
      </c>
      <c r="AP37" s="62">
        <v>8</v>
      </c>
      <c r="AQ37" s="64">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62">
        <f ca="1">COUNTIF(INDIRECT("H"&amp;(ROW()+12*(($AN37-1)*3+$AO37)-ROW())/12+5):INDIRECT("S"&amp;(ROW()+12*(($AN37-1)*3+$AO37)-ROW())/12+5),AQ37)</f>
        <v>0</v>
      </c>
      <c r="AS37" s="64"/>
      <c r="AU37" s="62">
        <f ca="1">IF(AND(AQ37&gt;0,AR37&gt;0),COUNTIF(AU$6:AU36,"&gt;0")+1,0)</f>
        <v>0</v>
      </c>
      <c r="BE37" s="62">
        <v>2</v>
      </c>
      <c r="BF37" s="62" t="s">
        <v>86</v>
      </c>
      <c r="BG37" s="65">
        <f t="shared" ref="BG37:BR37" si="45">IF(BG36+BT36&gt;40000,1,0)</f>
        <v>0</v>
      </c>
      <c r="BH37" s="65">
        <f t="shared" si="45"/>
        <v>0</v>
      </c>
      <c r="BI37" s="65">
        <f t="shared" si="45"/>
        <v>0</v>
      </c>
      <c r="BJ37" s="65">
        <f t="shared" si="45"/>
        <v>0</v>
      </c>
      <c r="BK37" s="65">
        <f t="shared" si="45"/>
        <v>0</v>
      </c>
      <c r="BL37" s="65">
        <f t="shared" si="45"/>
        <v>0</v>
      </c>
      <c r="BM37" s="65">
        <f t="shared" si="45"/>
        <v>0</v>
      </c>
      <c r="BN37" s="65">
        <f t="shared" si="45"/>
        <v>0</v>
      </c>
      <c r="BO37" s="65">
        <f t="shared" si="45"/>
        <v>0</v>
      </c>
      <c r="BP37" s="65">
        <f t="shared" si="45"/>
        <v>0</v>
      </c>
      <c r="BQ37" s="65">
        <f t="shared" si="45"/>
        <v>0</v>
      </c>
      <c r="BR37" s="65">
        <f t="shared" si="45"/>
        <v>0</v>
      </c>
      <c r="BT37" s="65"/>
      <c r="BU37" s="65"/>
      <c r="BV37" s="65"/>
      <c r="BW37" s="65"/>
      <c r="BX37" s="65"/>
      <c r="BY37" s="65"/>
      <c r="BZ37" s="65"/>
      <c r="CA37" s="65"/>
      <c r="CB37" s="65"/>
      <c r="CC37" s="65"/>
      <c r="CD37" s="65"/>
      <c r="CE37" s="65"/>
    </row>
    <row r="38" spans="1:83">
      <c r="A38" s="306"/>
      <c r="B38" s="309"/>
      <c r="C38" s="309"/>
      <c r="D38" s="309"/>
      <c r="E38" s="312"/>
      <c r="F38" s="309"/>
      <c r="G38" s="72" t="s">
        <v>162</v>
      </c>
      <c r="H38" s="71"/>
      <c r="I38" s="70"/>
      <c r="J38" s="70"/>
      <c r="K38" s="70"/>
      <c r="L38" s="70"/>
      <c r="M38" s="70"/>
      <c r="N38" s="70"/>
      <c r="O38" s="70"/>
      <c r="P38" s="70"/>
      <c r="Q38" s="70"/>
      <c r="R38" s="70"/>
      <c r="S38" s="70"/>
      <c r="T38" s="67">
        <f t="shared" ref="T38:T69" si="46">SUM(H38:S38)</f>
        <v>0</v>
      </c>
      <c r="AG38" s="63"/>
      <c r="AH38" s="63"/>
      <c r="AI38" s="63"/>
      <c r="AN38" s="62">
        <v>1</v>
      </c>
      <c r="AO38" s="62">
        <v>3</v>
      </c>
      <c r="AP38" s="62">
        <v>9</v>
      </c>
      <c r="AQ38" s="64">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62">
        <f ca="1">COUNTIF(INDIRECT("H"&amp;(ROW()+12*(($AN38-1)*3+$AO38)-ROW())/12+5):INDIRECT("S"&amp;(ROW()+12*(($AN38-1)*3+$AO38)-ROW())/12+5),AQ38)</f>
        <v>0</v>
      </c>
      <c r="AS38" s="64"/>
      <c r="AU38" s="62">
        <f ca="1">IF(AND(AQ38&gt;0,AR38&gt;0),COUNTIF(AU$6:AU37,"&gt;0")+1,0)</f>
        <v>0</v>
      </c>
      <c r="BE38" s="62">
        <v>3</v>
      </c>
      <c r="BG38" s="65"/>
      <c r="BH38" s="65"/>
      <c r="BI38" s="65"/>
      <c r="BJ38" s="65"/>
      <c r="BK38" s="65"/>
      <c r="BL38" s="65"/>
      <c r="BM38" s="65"/>
      <c r="BN38" s="65"/>
      <c r="BO38" s="65"/>
      <c r="BP38" s="65"/>
      <c r="BQ38" s="65"/>
      <c r="BR38" s="65"/>
      <c r="BT38" s="65"/>
      <c r="BU38" s="65"/>
      <c r="BV38" s="65"/>
      <c r="BW38" s="65"/>
      <c r="BX38" s="65"/>
      <c r="BY38" s="65"/>
      <c r="BZ38" s="65"/>
      <c r="CA38" s="65"/>
      <c r="CB38" s="65"/>
      <c r="CC38" s="65"/>
      <c r="CD38" s="65"/>
      <c r="CE38" s="65"/>
    </row>
    <row r="39" spans="1:83">
      <c r="A39" s="304">
        <v>12</v>
      </c>
      <c r="B39" s="307"/>
      <c r="C39" s="307"/>
      <c r="D39" s="307"/>
      <c r="E39" s="310"/>
      <c r="F39" s="307"/>
      <c r="G39" s="84" t="s">
        <v>89</v>
      </c>
      <c r="H39" s="83"/>
      <c r="I39" s="82" t="str">
        <f t="shared" ref="I39:S40" si="47">IF(H39="","",H39)</f>
        <v/>
      </c>
      <c r="J39" s="82" t="str">
        <f t="shared" si="47"/>
        <v/>
      </c>
      <c r="K39" s="82" t="str">
        <f t="shared" si="47"/>
        <v/>
      </c>
      <c r="L39" s="82" t="str">
        <f t="shared" si="47"/>
        <v/>
      </c>
      <c r="M39" s="82" t="str">
        <f t="shared" si="47"/>
        <v/>
      </c>
      <c r="N39" s="82" t="str">
        <f t="shared" si="47"/>
        <v/>
      </c>
      <c r="O39" s="82" t="str">
        <f t="shared" si="47"/>
        <v/>
      </c>
      <c r="P39" s="82" t="str">
        <f t="shared" si="47"/>
        <v/>
      </c>
      <c r="Q39" s="82" t="str">
        <f t="shared" si="47"/>
        <v/>
      </c>
      <c r="R39" s="82" t="str">
        <f t="shared" si="47"/>
        <v/>
      </c>
      <c r="S39" s="82" t="str">
        <f t="shared" si="47"/>
        <v/>
      </c>
      <c r="T39" s="79">
        <f t="shared" si="46"/>
        <v>0</v>
      </c>
      <c r="AG39" s="63"/>
      <c r="AH39" s="63"/>
      <c r="AI39" s="63"/>
      <c r="AN39" s="62">
        <v>1</v>
      </c>
      <c r="AO39" s="62">
        <v>3</v>
      </c>
      <c r="AP39" s="62">
        <v>10</v>
      </c>
      <c r="AQ39" s="64">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62">
        <f ca="1">COUNTIF(INDIRECT("H"&amp;(ROW()+12*(($AN39-1)*3+$AO39)-ROW())/12+5):INDIRECT("S"&amp;(ROW()+12*(($AN39-1)*3+$AO39)-ROW())/12+5),AQ39)</f>
        <v>0</v>
      </c>
      <c r="AS39" s="64"/>
      <c r="AU39" s="62">
        <f ca="1">IF(AND(AQ39&gt;0,AR39&gt;0),COUNTIF(AU$6:AU38,"&gt;0")+1,0)</f>
        <v>0</v>
      </c>
      <c r="BE39" s="62">
        <v>1</v>
      </c>
      <c r="BG39" s="65">
        <f t="shared" ref="BG39:BR39" si="48">SUM(H39:H40)</f>
        <v>0</v>
      </c>
      <c r="BH39" s="65">
        <f t="shared" si="48"/>
        <v>0</v>
      </c>
      <c r="BI39" s="65">
        <f t="shared" si="48"/>
        <v>0</v>
      </c>
      <c r="BJ39" s="65">
        <f t="shared" si="48"/>
        <v>0</v>
      </c>
      <c r="BK39" s="65">
        <f t="shared" si="48"/>
        <v>0</v>
      </c>
      <c r="BL39" s="65">
        <f t="shared" si="48"/>
        <v>0</v>
      </c>
      <c r="BM39" s="65">
        <f t="shared" si="48"/>
        <v>0</v>
      </c>
      <c r="BN39" s="65">
        <f t="shared" si="48"/>
        <v>0</v>
      </c>
      <c r="BO39" s="65">
        <f t="shared" si="48"/>
        <v>0</v>
      </c>
      <c r="BP39" s="65">
        <f t="shared" si="48"/>
        <v>0</v>
      </c>
      <c r="BQ39" s="65">
        <f t="shared" si="48"/>
        <v>0</v>
      </c>
      <c r="BR39" s="65">
        <f t="shared" si="48"/>
        <v>0</v>
      </c>
      <c r="BT39" s="65">
        <f t="shared" ref="BT39:CE39" si="49">SUM(U39:U40)</f>
        <v>0</v>
      </c>
      <c r="BU39" s="65">
        <f t="shared" si="49"/>
        <v>0</v>
      </c>
      <c r="BV39" s="65">
        <f t="shared" si="49"/>
        <v>0</v>
      </c>
      <c r="BW39" s="65">
        <f t="shared" si="49"/>
        <v>0</v>
      </c>
      <c r="BX39" s="65">
        <f t="shared" si="49"/>
        <v>0</v>
      </c>
      <c r="BY39" s="65">
        <f t="shared" si="49"/>
        <v>0</v>
      </c>
      <c r="BZ39" s="65">
        <f t="shared" si="49"/>
        <v>0</v>
      </c>
      <c r="CA39" s="65">
        <f t="shared" si="49"/>
        <v>0</v>
      </c>
      <c r="CB39" s="65">
        <f t="shared" si="49"/>
        <v>0</v>
      </c>
      <c r="CC39" s="65">
        <f t="shared" si="49"/>
        <v>0</v>
      </c>
      <c r="CD39" s="65">
        <f t="shared" si="49"/>
        <v>0</v>
      </c>
      <c r="CE39" s="65">
        <f t="shared" si="49"/>
        <v>0</v>
      </c>
    </row>
    <row r="40" spans="1:83">
      <c r="A40" s="305"/>
      <c r="B40" s="308"/>
      <c r="C40" s="308"/>
      <c r="D40" s="308"/>
      <c r="E40" s="311"/>
      <c r="F40" s="308"/>
      <c r="G40" s="78" t="s">
        <v>87</v>
      </c>
      <c r="H40" s="77"/>
      <c r="I40" s="76" t="str">
        <f t="shared" si="47"/>
        <v/>
      </c>
      <c r="J40" s="76" t="str">
        <f t="shared" si="47"/>
        <v/>
      </c>
      <c r="K40" s="76" t="str">
        <f t="shared" si="47"/>
        <v/>
      </c>
      <c r="L40" s="76" t="str">
        <f t="shared" si="47"/>
        <v/>
      </c>
      <c r="M40" s="76" t="str">
        <f t="shared" si="47"/>
        <v/>
      </c>
      <c r="N40" s="76" t="str">
        <f t="shared" si="47"/>
        <v/>
      </c>
      <c r="O40" s="76" t="str">
        <f t="shared" si="47"/>
        <v/>
      </c>
      <c r="P40" s="76" t="str">
        <f t="shared" si="47"/>
        <v/>
      </c>
      <c r="Q40" s="76" t="str">
        <f t="shared" si="47"/>
        <v/>
      </c>
      <c r="R40" s="76" t="str">
        <f t="shared" si="47"/>
        <v/>
      </c>
      <c r="S40" s="76" t="str">
        <f t="shared" si="47"/>
        <v/>
      </c>
      <c r="T40" s="73">
        <f t="shared" si="46"/>
        <v>0</v>
      </c>
      <c r="AG40" s="63"/>
      <c r="AH40" s="63"/>
      <c r="AI40" s="63"/>
      <c r="AN40" s="62">
        <v>1</v>
      </c>
      <c r="AO40" s="62">
        <v>3</v>
      </c>
      <c r="AP40" s="62">
        <v>11</v>
      </c>
      <c r="AQ40" s="64">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62">
        <f ca="1">COUNTIF(INDIRECT("H"&amp;(ROW()+12*(($AN40-1)*3+$AO40)-ROW())/12+5):INDIRECT("S"&amp;(ROW()+12*(($AN40-1)*3+$AO40)-ROW())/12+5),AQ40)</f>
        <v>0</v>
      </c>
      <c r="AS40" s="64"/>
      <c r="AU40" s="62">
        <f ca="1">IF(AND(AQ40&gt;0,AR40&gt;0),COUNTIF(AU$6:AU39,"&gt;0")+1,0)</f>
        <v>0</v>
      </c>
      <c r="BE40" s="62">
        <v>2</v>
      </c>
      <c r="BF40" s="62" t="s">
        <v>86</v>
      </c>
      <c r="BG40" s="65">
        <f t="shared" ref="BG40:BR40" si="50">IF(BG39+BT39&gt;40000,1,0)</f>
        <v>0</v>
      </c>
      <c r="BH40" s="65">
        <f t="shared" si="50"/>
        <v>0</v>
      </c>
      <c r="BI40" s="65">
        <f t="shared" si="50"/>
        <v>0</v>
      </c>
      <c r="BJ40" s="65">
        <f t="shared" si="50"/>
        <v>0</v>
      </c>
      <c r="BK40" s="65">
        <f t="shared" si="50"/>
        <v>0</v>
      </c>
      <c r="BL40" s="65">
        <f t="shared" si="50"/>
        <v>0</v>
      </c>
      <c r="BM40" s="65">
        <f t="shared" si="50"/>
        <v>0</v>
      </c>
      <c r="BN40" s="65">
        <f t="shared" si="50"/>
        <v>0</v>
      </c>
      <c r="BO40" s="65">
        <f t="shared" si="50"/>
        <v>0</v>
      </c>
      <c r="BP40" s="65">
        <f t="shared" si="50"/>
        <v>0</v>
      </c>
      <c r="BQ40" s="65">
        <f t="shared" si="50"/>
        <v>0</v>
      </c>
      <c r="BR40" s="65">
        <f t="shared" si="50"/>
        <v>0</v>
      </c>
      <c r="BT40" s="65"/>
      <c r="BU40" s="65"/>
      <c r="BV40" s="65"/>
      <c r="BW40" s="65"/>
      <c r="BX40" s="65"/>
      <c r="BY40" s="65"/>
      <c r="BZ40" s="65"/>
      <c r="CA40" s="65"/>
      <c r="CB40" s="65"/>
      <c r="CC40" s="65"/>
      <c r="CD40" s="65"/>
      <c r="CE40" s="65"/>
    </row>
    <row r="41" spans="1:83">
      <c r="A41" s="306"/>
      <c r="B41" s="309"/>
      <c r="C41" s="309"/>
      <c r="D41" s="309"/>
      <c r="E41" s="312"/>
      <c r="F41" s="309"/>
      <c r="G41" s="72" t="s">
        <v>162</v>
      </c>
      <c r="H41" s="71"/>
      <c r="I41" s="70"/>
      <c r="J41" s="70"/>
      <c r="K41" s="70"/>
      <c r="L41" s="70"/>
      <c r="M41" s="70"/>
      <c r="N41" s="70"/>
      <c r="O41" s="70"/>
      <c r="P41" s="70"/>
      <c r="Q41" s="70"/>
      <c r="R41" s="70"/>
      <c r="S41" s="70"/>
      <c r="T41" s="67">
        <f t="shared" si="46"/>
        <v>0</v>
      </c>
      <c r="AG41" s="63"/>
      <c r="AH41" s="63"/>
      <c r="AI41" s="63"/>
      <c r="AN41" s="62">
        <v>1</v>
      </c>
      <c r="AO41" s="62">
        <v>3</v>
      </c>
      <c r="AP41" s="62">
        <v>12</v>
      </c>
      <c r="AQ41" s="64">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62">
        <f ca="1">COUNTIF(INDIRECT("H"&amp;(ROW()+12*(($AN41-1)*3+$AO41)-ROW())/12+5):INDIRECT("S"&amp;(ROW()+12*(($AN41-1)*3+$AO41)-ROW())/12+5),AQ41)</f>
        <v>0</v>
      </c>
      <c r="AS41" s="64"/>
      <c r="AU41" s="62">
        <f ca="1">IF(AND(AQ41&gt;0,AR41&gt;0),COUNTIF(AU$6:AU40,"&gt;0")+1,0)</f>
        <v>0</v>
      </c>
      <c r="BE41" s="62">
        <v>3</v>
      </c>
      <c r="BG41" s="65"/>
      <c r="BH41" s="65"/>
      <c r="BI41" s="65"/>
      <c r="BJ41" s="65"/>
      <c r="BK41" s="65"/>
      <c r="BL41" s="65"/>
      <c r="BM41" s="65"/>
      <c r="BN41" s="65"/>
      <c r="BO41" s="65"/>
      <c r="BP41" s="65"/>
      <c r="BQ41" s="65"/>
      <c r="BR41" s="65"/>
      <c r="BT41" s="65"/>
      <c r="BU41" s="65"/>
      <c r="BV41" s="65"/>
      <c r="BW41" s="65"/>
      <c r="BX41" s="65"/>
      <c r="BY41" s="65"/>
      <c r="BZ41" s="65"/>
      <c r="CA41" s="65"/>
      <c r="CB41" s="65"/>
      <c r="CC41" s="65"/>
      <c r="CD41" s="65"/>
      <c r="CE41" s="65"/>
    </row>
    <row r="42" spans="1:83">
      <c r="A42" s="304">
        <v>13</v>
      </c>
      <c r="B42" s="307"/>
      <c r="C42" s="307"/>
      <c r="D42" s="307"/>
      <c r="E42" s="310"/>
      <c r="F42" s="307"/>
      <c r="G42" s="84" t="s">
        <v>89</v>
      </c>
      <c r="H42" s="83"/>
      <c r="I42" s="82" t="str">
        <f t="shared" ref="I42:S43" si="51">IF(H42="","",H42)</f>
        <v/>
      </c>
      <c r="J42" s="82" t="str">
        <f t="shared" si="51"/>
        <v/>
      </c>
      <c r="K42" s="82" t="str">
        <f t="shared" si="51"/>
        <v/>
      </c>
      <c r="L42" s="82" t="str">
        <f t="shared" si="51"/>
        <v/>
      </c>
      <c r="M42" s="82" t="str">
        <f t="shared" si="51"/>
        <v/>
      </c>
      <c r="N42" s="82" t="str">
        <f t="shared" si="51"/>
        <v/>
      </c>
      <c r="O42" s="82" t="str">
        <f t="shared" si="51"/>
        <v/>
      </c>
      <c r="P42" s="82" t="str">
        <f t="shared" si="51"/>
        <v/>
      </c>
      <c r="Q42" s="82" t="str">
        <f t="shared" si="51"/>
        <v/>
      </c>
      <c r="R42" s="82" t="str">
        <f t="shared" si="51"/>
        <v/>
      </c>
      <c r="S42" s="82" t="str">
        <f t="shared" si="51"/>
        <v/>
      </c>
      <c r="T42" s="79">
        <f t="shared" si="46"/>
        <v>0</v>
      </c>
      <c r="AG42" s="63"/>
      <c r="AH42" s="63"/>
      <c r="AI42" s="63"/>
      <c r="AN42" s="62">
        <v>2</v>
      </c>
      <c r="AO42" s="62">
        <v>1</v>
      </c>
      <c r="AP42" s="62">
        <v>1</v>
      </c>
      <c r="AQ42" s="64">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62">
        <f ca="1">COUNTIF(INDIRECT("H"&amp;(ROW()+12*(($AN42-1)*3+$AO42)-ROW())/12+5):INDIRECT("S"&amp;(ROW()+12*(($AN42-1)*3+$AO42)-ROW())/12+5),AQ42)</f>
        <v>0</v>
      </c>
      <c r="AS42" s="64"/>
      <c r="AU42" s="62">
        <f ca="1">IF(AND(AQ42&gt;0,AR42&gt;0),COUNTIF(AU$6:AU41,"&gt;0")+1,0)</f>
        <v>0</v>
      </c>
      <c r="BE42" s="62">
        <v>1</v>
      </c>
      <c r="BG42" s="65">
        <f t="shared" ref="BG42:BR42" si="52">SUM(H42:H43)</f>
        <v>0</v>
      </c>
      <c r="BH42" s="65">
        <f t="shared" si="52"/>
        <v>0</v>
      </c>
      <c r="BI42" s="65">
        <f t="shared" si="52"/>
        <v>0</v>
      </c>
      <c r="BJ42" s="65">
        <f t="shared" si="52"/>
        <v>0</v>
      </c>
      <c r="BK42" s="65">
        <f t="shared" si="52"/>
        <v>0</v>
      </c>
      <c r="BL42" s="65">
        <f t="shared" si="52"/>
        <v>0</v>
      </c>
      <c r="BM42" s="65">
        <f t="shared" si="52"/>
        <v>0</v>
      </c>
      <c r="BN42" s="65">
        <f t="shared" si="52"/>
        <v>0</v>
      </c>
      <c r="BO42" s="65">
        <f t="shared" si="52"/>
        <v>0</v>
      </c>
      <c r="BP42" s="65">
        <f t="shared" si="52"/>
        <v>0</v>
      </c>
      <c r="BQ42" s="65">
        <f t="shared" si="52"/>
        <v>0</v>
      </c>
      <c r="BR42" s="65">
        <f t="shared" si="52"/>
        <v>0</v>
      </c>
      <c r="BT42" s="65">
        <f t="shared" ref="BT42:CE42" si="53">SUM(U42:U43)</f>
        <v>0</v>
      </c>
      <c r="BU42" s="65">
        <f t="shared" si="53"/>
        <v>0</v>
      </c>
      <c r="BV42" s="65">
        <f t="shared" si="53"/>
        <v>0</v>
      </c>
      <c r="BW42" s="65">
        <f t="shared" si="53"/>
        <v>0</v>
      </c>
      <c r="BX42" s="65">
        <f t="shared" si="53"/>
        <v>0</v>
      </c>
      <c r="BY42" s="65">
        <f t="shared" si="53"/>
        <v>0</v>
      </c>
      <c r="BZ42" s="65">
        <f t="shared" si="53"/>
        <v>0</v>
      </c>
      <c r="CA42" s="65">
        <f t="shared" si="53"/>
        <v>0</v>
      </c>
      <c r="CB42" s="65">
        <f t="shared" si="53"/>
        <v>0</v>
      </c>
      <c r="CC42" s="65">
        <f t="shared" si="53"/>
        <v>0</v>
      </c>
      <c r="CD42" s="65">
        <f t="shared" si="53"/>
        <v>0</v>
      </c>
      <c r="CE42" s="65">
        <f t="shared" si="53"/>
        <v>0</v>
      </c>
    </row>
    <row r="43" spans="1:83">
      <c r="A43" s="305"/>
      <c r="B43" s="308"/>
      <c r="C43" s="308"/>
      <c r="D43" s="308"/>
      <c r="E43" s="311"/>
      <c r="F43" s="308"/>
      <c r="G43" s="78" t="s">
        <v>87</v>
      </c>
      <c r="H43" s="77"/>
      <c r="I43" s="76" t="str">
        <f t="shared" si="51"/>
        <v/>
      </c>
      <c r="J43" s="76" t="str">
        <f t="shared" si="51"/>
        <v/>
      </c>
      <c r="K43" s="76" t="str">
        <f t="shared" si="51"/>
        <v/>
      </c>
      <c r="L43" s="76" t="str">
        <f t="shared" si="51"/>
        <v/>
      </c>
      <c r="M43" s="76" t="str">
        <f t="shared" si="51"/>
        <v/>
      </c>
      <c r="N43" s="76" t="str">
        <f t="shared" si="51"/>
        <v/>
      </c>
      <c r="O43" s="76" t="str">
        <f t="shared" si="51"/>
        <v/>
      </c>
      <c r="P43" s="76" t="str">
        <f t="shared" si="51"/>
        <v/>
      </c>
      <c r="Q43" s="76" t="str">
        <f t="shared" si="51"/>
        <v/>
      </c>
      <c r="R43" s="76" t="str">
        <f t="shared" si="51"/>
        <v/>
      </c>
      <c r="S43" s="76" t="str">
        <f t="shared" si="51"/>
        <v/>
      </c>
      <c r="T43" s="73">
        <f t="shared" si="46"/>
        <v>0</v>
      </c>
      <c r="AG43" s="63"/>
      <c r="AH43" s="63"/>
      <c r="AI43" s="63"/>
      <c r="AN43" s="62">
        <v>2</v>
      </c>
      <c r="AO43" s="62">
        <v>1</v>
      </c>
      <c r="AP43" s="62">
        <v>2</v>
      </c>
      <c r="AQ43" s="64">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62">
        <f ca="1">COUNTIF(INDIRECT("H"&amp;(ROW()+12*(($AN43-1)*3+$AO43)-ROW())/12+5):INDIRECT("S"&amp;(ROW()+12*(($AN43-1)*3+$AO43)-ROW())/12+5),AQ43)</f>
        <v>0</v>
      </c>
      <c r="AS43" s="64"/>
      <c r="AU43" s="62">
        <f ca="1">IF(AND(AQ43&gt;0,AR43&gt;0),COUNTIF(AU$6:AU42,"&gt;0")+1,0)</f>
        <v>0</v>
      </c>
      <c r="BE43" s="62">
        <v>2</v>
      </c>
      <c r="BF43" s="62" t="s">
        <v>86</v>
      </c>
      <c r="BG43" s="65">
        <f t="shared" ref="BG43:BR43" si="54">IF(BG42+BT42&gt;40000,1,0)</f>
        <v>0</v>
      </c>
      <c r="BH43" s="65">
        <f t="shared" si="54"/>
        <v>0</v>
      </c>
      <c r="BI43" s="65">
        <f t="shared" si="54"/>
        <v>0</v>
      </c>
      <c r="BJ43" s="65">
        <f t="shared" si="54"/>
        <v>0</v>
      </c>
      <c r="BK43" s="65">
        <f t="shared" si="54"/>
        <v>0</v>
      </c>
      <c r="BL43" s="65">
        <f t="shared" si="54"/>
        <v>0</v>
      </c>
      <c r="BM43" s="65">
        <f t="shared" si="54"/>
        <v>0</v>
      </c>
      <c r="BN43" s="65">
        <f t="shared" si="54"/>
        <v>0</v>
      </c>
      <c r="BO43" s="65">
        <f t="shared" si="54"/>
        <v>0</v>
      </c>
      <c r="BP43" s="65">
        <f t="shared" si="54"/>
        <v>0</v>
      </c>
      <c r="BQ43" s="65">
        <f t="shared" si="54"/>
        <v>0</v>
      </c>
      <c r="BR43" s="65">
        <f t="shared" si="54"/>
        <v>0</v>
      </c>
      <c r="BT43" s="65"/>
      <c r="BU43" s="65"/>
      <c r="BV43" s="65"/>
      <c r="BW43" s="65"/>
      <c r="BX43" s="65"/>
      <c r="BY43" s="65"/>
      <c r="BZ43" s="65"/>
      <c r="CA43" s="65"/>
      <c r="CB43" s="65"/>
      <c r="CC43" s="65"/>
      <c r="CD43" s="65"/>
      <c r="CE43" s="65"/>
    </row>
    <row r="44" spans="1:83">
      <c r="A44" s="306"/>
      <c r="B44" s="309"/>
      <c r="C44" s="309"/>
      <c r="D44" s="309"/>
      <c r="E44" s="312"/>
      <c r="F44" s="309"/>
      <c r="G44" s="72" t="s">
        <v>162</v>
      </c>
      <c r="H44" s="71"/>
      <c r="I44" s="70"/>
      <c r="J44" s="70"/>
      <c r="K44" s="70"/>
      <c r="L44" s="70"/>
      <c r="M44" s="70"/>
      <c r="N44" s="70"/>
      <c r="O44" s="70"/>
      <c r="P44" s="70"/>
      <c r="Q44" s="70"/>
      <c r="R44" s="70"/>
      <c r="S44" s="70"/>
      <c r="T44" s="67">
        <f t="shared" si="46"/>
        <v>0</v>
      </c>
      <c r="AG44" s="63"/>
      <c r="AH44" s="63"/>
      <c r="AI44" s="63"/>
      <c r="AN44" s="62">
        <v>2</v>
      </c>
      <c r="AO44" s="62">
        <v>1</v>
      </c>
      <c r="AP44" s="62">
        <v>3</v>
      </c>
      <c r="AQ44" s="64">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62">
        <f ca="1">COUNTIF(INDIRECT("H"&amp;(ROW()+12*(($AN44-1)*3+$AO44)-ROW())/12+5):INDIRECT("S"&amp;(ROW()+12*(($AN44-1)*3+$AO44)-ROW())/12+5),AQ44)</f>
        <v>0</v>
      </c>
      <c r="AS44" s="64"/>
      <c r="AU44" s="62">
        <f ca="1">IF(AND(AQ44&gt;0,AR44&gt;0),COUNTIF(AU$6:AU43,"&gt;0")+1,0)</f>
        <v>0</v>
      </c>
      <c r="BE44" s="62">
        <v>3</v>
      </c>
      <c r="BG44" s="65"/>
      <c r="BH44" s="65"/>
      <c r="BI44" s="65"/>
      <c r="BJ44" s="65"/>
      <c r="BK44" s="65"/>
      <c r="BL44" s="65"/>
      <c r="BM44" s="65"/>
      <c r="BN44" s="65"/>
      <c r="BO44" s="65"/>
      <c r="BP44" s="65"/>
      <c r="BQ44" s="65"/>
      <c r="BR44" s="65"/>
      <c r="BT44" s="65"/>
      <c r="BU44" s="65"/>
      <c r="BV44" s="65"/>
      <c r="BW44" s="65"/>
      <c r="BX44" s="65"/>
      <c r="BY44" s="65"/>
      <c r="BZ44" s="65"/>
      <c r="CA44" s="65"/>
      <c r="CB44" s="65"/>
      <c r="CC44" s="65"/>
      <c r="CD44" s="65"/>
      <c r="CE44" s="65"/>
    </row>
    <row r="45" spans="1:83">
      <c r="A45" s="304">
        <v>14</v>
      </c>
      <c r="B45" s="307"/>
      <c r="C45" s="307"/>
      <c r="D45" s="307"/>
      <c r="E45" s="310"/>
      <c r="F45" s="307"/>
      <c r="G45" s="84" t="s">
        <v>89</v>
      </c>
      <c r="H45" s="83"/>
      <c r="I45" s="82" t="str">
        <f t="shared" ref="I45:S46" si="55">IF(H45="","",H45)</f>
        <v/>
      </c>
      <c r="J45" s="82" t="str">
        <f t="shared" si="55"/>
        <v/>
      </c>
      <c r="K45" s="82" t="str">
        <f t="shared" si="55"/>
        <v/>
      </c>
      <c r="L45" s="82" t="str">
        <f t="shared" si="55"/>
        <v/>
      </c>
      <c r="M45" s="82" t="str">
        <f t="shared" si="55"/>
        <v/>
      </c>
      <c r="N45" s="82" t="str">
        <f t="shared" si="55"/>
        <v/>
      </c>
      <c r="O45" s="82" t="str">
        <f t="shared" si="55"/>
        <v/>
      </c>
      <c r="P45" s="82" t="str">
        <f t="shared" si="55"/>
        <v/>
      </c>
      <c r="Q45" s="82" t="str">
        <f t="shared" si="55"/>
        <v/>
      </c>
      <c r="R45" s="82" t="str">
        <f t="shared" si="55"/>
        <v/>
      </c>
      <c r="S45" s="82" t="str">
        <f t="shared" si="55"/>
        <v/>
      </c>
      <c r="T45" s="79">
        <f t="shared" si="46"/>
        <v>0</v>
      </c>
      <c r="AG45" s="63"/>
      <c r="AH45" s="63"/>
      <c r="AI45" s="63"/>
      <c r="AN45" s="62">
        <v>2</v>
      </c>
      <c r="AO45" s="62">
        <v>1</v>
      </c>
      <c r="AP45" s="62">
        <v>4</v>
      </c>
      <c r="AQ45" s="64">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62">
        <f ca="1">COUNTIF(INDIRECT("H"&amp;(ROW()+12*(($AN45-1)*3+$AO45)-ROW())/12+5):INDIRECT("S"&amp;(ROW()+12*(($AN45-1)*3+$AO45)-ROW())/12+5),AQ45)</f>
        <v>0</v>
      </c>
      <c r="AS45" s="64"/>
      <c r="AU45" s="62">
        <f ca="1">IF(AND(AQ45&gt;0,AR45&gt;0),COUNTIF(AU$6:AU44,"&gt;0")+1,0)</f>
        <v>0</v>
      </c>
      <c r="BE45" s="62">
        <v>1</v>
      </c>
      <c r="BG45" s="65">
        <f t="shared" ref="BG45:BR45" si="56">SUM(H45:H46)</f>
        <v>0</v>
      </c>
      <c r="BH45" s="65">
        <f t="shared" si="56"/>
        <v>0</v>
      </c>
      <c r="BI45" s="65">
        <f t="shared" si="56"/>
        <v>0</v>
      </c>
      <c r="BJ45" s="65">
        <f t="shared" si="56"/>
        <v>0</v>
      </c>
      <c r="BK45" s="65">
        <f t="shared" si="56"/>
        <v>0</v>
      </c>
      <c r="BL45" s="65">
        <f t="shared" si="56"/>
        <v>0</v>
      </c>
      <c r="BM45" s="65">
        <f t="shared" si="56"/>
        <v>0</v>
      </c>
      <c r="BN45" s="65">
        <f t="shared" si="56"/>
        <v>0</v>
      </c>
      <c r="BO45" s="65">
        <f t="shared" si="56"/>
        <v>0</v>
      </c>
      <c r="BP45" s="65">
        <f t="shared" si="56"/>
        <v>0</v>
      </c>
      <c r="BQ45" s="65">
        <f t="shared" si="56"/>
        <v>0</v>
      </c>
      <c r="BR45" s="65">
        <f t="shared" si="56"/>
        <v>0</v>
      </c>
      <c r="BT45" s="65">
        <f t="shared" ref="BT45:CE45" si="57">SUM(U45:U46)</f>
        <v>0</v>
      </c>
      <c r="BU45" s="65">
        <f t="shared" si="57"/>
        <v>0</v>
      </c>
      <c r="BV45" s="65">
        <f t="shared" si="57"/>
        <v>0</v>
      </c>
      <c r="BW45" s="65">
        <f t="shared" si="57"/>
        <v>0</v>
      </c>
      <c r="BX45" s="65">
        <f t="shared" si="57"/>
        <v>0</v>
      </c>
      <c r="BY45" s="65">
        <f t="shared" si="57"/>
        <v>0</v>
      </c>
      <c r="BZ45" s="65">
        <f t="shared" si="57"/>
        <v>0</v>
      </c>
      <c r="CA45" s="65">
        <f t="shared" si="57"/>
        <v>0</v>
      </c>
      <c r="CB45" s="65">
        <f t="shared" si="57"/>
        <v>0</v>
      </c>
      <c r="CC45" s="65">
        <f t="shared" si="57"/>
        <v>0</v>
      </c>
      <c r="CD45" s="65">
        <f t="shared" si="57"/>
        <v>0</v>
      </c>
      <c r="CE45" s="65">
        <f t="shared" si="57"/>
        <v>0</v>
      </c>
    </row>
    <row r="46" spans="1:83">
      <c r="A46" s="305"/>
      <c r="B46" s="308"/>
      <c r="C46" s="308"/>
      <c r="D46" s="308"/>
      <c r="E46" s="311"/>
      <c r="F46" s="308"/>
      <c r="G46" s="78" t="s">
        <v>87</v>
      </c>
      <c r="H46" s="77"/>
      <c r="I46" s="76" t="str">
        <f t="shared" si="55"/>
        <v/>
      </c>
      <c r="J46" s="76" t="str">
        <f t="shared" si="55"/>
        <v/>
      </c>
      <c r="K46" s="76" t="str">
        <f t="shared" si="55"/>
        <v/>
      </c>
      <c r="L46" s="76" t="str">
        <f t="shared" si="55"/>
        <v/>
      </c>
      <c r="M46" s="76" t="str">
        <f t="shared" si="55"/>
        <v/>
      </c>
      <c r="N46" s="76" t="str">
        <f t="shared" si="55"/>
        <v/>
      </c>
      <c r="O46" s="76" t="str">
        <f t="shared" si="55"/>
        <v/>
      </c>
      <c r="P46" s="76" t="str">
        <f t="shared" si="55"/>
        <v/>
      </c>
      <c r="Q46" s="76" t="str">
        <f t="shared" si="55"/>
        <v/>
      </c>
      <c r="R46" s="76" t="str">
        <f t="shared" si="55"/>
        <v/>
      </c>
      <c r="S46" s="76" t="str">
        <f t="shared" si="55"/>
        <v/>
      </c>
      <c r="T46" s="73">
        <f t="shared" si="46"/>
        <v>0</v>
      </c>
      <c r="AG46" s="63"/>
      <c r="AH46" s="63"/>
      <c r="AI46" s="63"/>
      <c r="AN46" s="62">
        <v>2</v>
      </c>
      <c r="AO46" s="62">
        <v>1</v>
      </c>
      <c r="AP46" s="62">
        <v>5</v>
      </c>
      <c r="AQ46" s="64">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62">
        <f ca="1">COUNTIF(INDIRECT("H"&amp;(ROW()+12*(($AN46-1)*3+$AO46)-ROW())/12+5):INDIRECT("S"&amp;(ROW()+12*(($AN46-1)*3+$AO46)-ROW())/12+5),AQ46)</f>
        <v>0</v>
      </c>
      <c r="AS46" s="64"/>
      <c r="AU46" s="62">
        <f ca="1">IF(AND(AQ46&gt;0,AR46&gt;0),COUNTIF(AU$6:AU45,"&gt;0")+1,0)</f>
        <v>0</v>
      </c>
      <c r="BE46" s="62">
        <v>2</v>
      </c>
      <c r="BF46" s="62" t="s">
        <v>86</v>
      </c>
      <c r="BG46" s="65">
        <f t="shared" ref="BG46:BR46" si="58">IF(BG45+BT45&gt;40000,1,0)</f>
        <v>0</v>
      </c>
      <c r="BH46" s="65">
        <f t="shared" si="58"/>
        <v>0</v>
      </c>
      <c r="BI46" s="65">
        <f t="shared" si="58"/>
        <v>0</v>
      </c>
      <c r="BJ46" s="65">
        <f t="shared" si="58"/>
        <v>0</v>
      </c>
      <c r="BK46" s="65">
        <f t="shared" si="58"/>
        <v>0</v>
      </c>
      <c r="BL46" s="65">
        <f t="shared" si="58"/>
        <v>0</v>
      </c>
      <c r="BM46" s="65">
        <f t="shared" si="58"/>
        <v>0</v>
      </c>
      <c r="BN46" s="65">
        <f t="shared" si="58"/>
        <v>0</v>
      </c>
      <c r="BO46" s="65">
        <f t="shared" si="58"/>
        <v>0</v>
      </c>
      <c r="BP46" s="65">
        <f t="shared" si="58"/>
        <v>0</v>
      </c>
      <c r="BQ46" s="65">
        <f t="shared" si="58"/>
        <v>0</v>
      </c>
      <c r="BR46" s="65">
        <f t="shared" si="58"/>
        <v>0</v>
      </c>
      <c r="BT46" s="65"/>
      <c r="BU46" s="65"/>
      <c r="BV46" s="65"/>
      <c r="BW46" s="65"/>
      <c r="BX46" s="65"/>
      <c r="BY46" s="65"/>
      <c r="BZ46" s="65"/>
      <c r="CA46" s="65"/>
      <c r="CB46" s="65"/>
      <c r="CC46" s="65"/>
      <c r="CD46" s="65"/>
      <c r="CE46" s="65"/>
    </row>
    <row r="47" spans="1:83">
      <c r="A47" s="306"/>
      <c r="B47" s="309"/>
      <c r="C47" s="309"/>
      <c r="D47" s="309"/>
      <c r="E47" s="312"/>
      <c r="F47" s="309"/>
      <c r="G47" s="72" t="s">
        <v>162</v>
      </c>
      <c r="H47" s="71"/>
      <c r="I47" s="70"/>
      <c r="J47" s="70"/>
      <c r="K47" s="70"/>
      <c r="L47" s="70"/>
      <c r="M47" s="70"/>
      <c r="N47" s="70"/>
      <c r="O47" s="70"/>
      <c r="P47" s="70"/>
      <c r="Q47" s="70"/>
      <c r="R47" s="70"/>
      <c r="S47" s="70"/>
      <c r="T47" s="67">
        <f t="shared" si="46"/>
        <v>0</v>
      </c>
      <c r="AG47" s="63"/>
      <c r="AH47" s="63"/>
      <c r="AI47" s="63"/>
      <c r="AN47" s="62">
        <v>2</v>
      </c>
      <c r="AO47" s="62">
        <v>1</v>
      </c>
      <c r="AP47" s="62">
        <v>6</v>
      </c>
      <c r="AQ47" s="64">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62">
        <f ca="1">COUNTIF(INDIRECT("H"&amp;(ROW()+12*(($AN47-1)*3+$AO47)-ROW())/12+5):INDIRECT("S"&amp;(ROW()+12*(($AN47-1)*3+$AO47)-ROW())/12+5),AQ47)</f>
        <v>0</v>
      </c>
      <c r="AS47" s="64"/>
      <c r="AU47" s="62">
        <f ca="1">IF(AND(AQ47&gt;0,AR47&gt;0),COUNTIF(AU$6:AU46,"&gt;0")+1,0)</f>
        <v>0</v>
      </c>
      <c r="BE47" s="62">
        <v>3</v>
      </c>
      <c r="BG47" s="65"/>
      <c r="BH47" s="65"/>
      <c r="BI47" s="65"/>
      <c r="BJ47" s="65"/>
      <c r="BK47" s="65"/>
      <c r="BL47" s="65"/>
      <c r="BM47" s="65"/>
      <c r="BN47" s="65"/>
      <c r="BO47" s="65"/>
      <c r="BP47" s="65"/>
      <c r="BQ47" s="65"/>
      <c r="BR47" s="65"/>
      <c r="BT47" s="65"/>
      <c r="BU47" s="65"/>
      <c r="BV47" s="65"/>
      <c r="BW47" s="65"/>
      <c r="BX47" s="65"/>
      <c r="BY47" s="65"/>
      <c r="BZ47" s="65"/>
      <c r="CA47" s="65"/>
      <c r="CB47" s="65"/>
      <c r="CC47" s="65"/>
      <c r="CD47" s="65"/>
      <c r="CE47" s="65"/>
    </row>
    <row r="48" spans="1:83">
      <c r="A48" s="304">
        <v>15</v>
      </c>
      <c r="B48" s="307"/>
      <c r="C48" s="307"/>
      <c r="D48" s="307"/>
      <c r="E48" s="310"/>
      <c r="F48" s="307"/>
      <c r="G48" s="84" t="s">
        <v>89</v>
      </c>
      <c r="H48" s="83"/>
      <c r="I48" s="82" t="str">
        <f t="shared" ref="I48:S49" si="59">IF(H48="","",H48)</f>
        <v/>
      </c>
      <c r="J48" s="82" t="str">
        <f t="shared" si="59"/>
        <v/>
      </c>
      <c r="K48" s="82" t="str">
        <f t="shared" si="59"/>
        <v/>
      </c>
      <c r="L48" s="82" t="str">
        <f t="shared" si="59"/>
        <v/>
      </c>
      <c r="M48" s="82" t="str">
        <f t="shared" si="59"/>
        <v/>
      </c>
      <c r="N48" s="82" t="str">
        <f t="shared" si="59"/>
        <v/>
      </c>
      <c r="O48" s="82" t="str">
        <f t="shared" si="59"/>
        <v/>
      </c>
      <c r="P48" s="82" t="str">
        <f t="shared" si="59"/>
        <v/>
      </c>
      <c r="Q48" s="82" t="str">
        <f t="shared" si="59"/>
        <v/>
      </c>
      <c r="R48" s="82" t="str">
        <f t="shared" si="59"/>
        <v/>
      </c>
      <c r="S48" s="82" t="str">
        <f t="shared" si="59"/>
        <v/>
      </c>
      <c r="T48" s="79">
        <f t="shared" si="46"/>
        <v>0</v>
      </c>
      <c r="AG48" s="63"/>
      <c r="AH48" s="63"/>
      <c r="AI48" s="63"/>
      <c r="AN48" s="62">
        <v>2</v>
      </c>
      <c r="AO48" s="62">
        <v>1</v>
      </c>
      <c r="AP48" s="62">
        <v>7</v>
      </c>
      <c r="AQ48" s="64">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62">
        <f ca="1">COUNTIF(INDIRECT("H"&amp;(ROW()+12*(($AN48-1)*3+$AO48)-ROW())/12+5):INDIRECT("S"&amp;(ROW()+12*(($AN48-1)*3+$AO48)-ROW())/12+5),AQ48)</f>
        <v>0</v>
      </c>
      <c r="AS48" s="64"/>
      <c r="AU48" s="62">
        <f ca="1">IF(AND(AQ48&gt;0,AR48&gt;0),COUNTIF(AU$6:AU47,"&gt;0")+1,0)</f>
        <v>0</v>
      </c>
      <c r="BE48" s="62">
        <v>1</v>
      </c>
      <c r="BG48" s="65">
        <f t="shared" ref="BG48:BR48" si="60">SUM(H48:H49)</f>
        <v>0</v>
      </c>
      <c r="BH48" s="65">
        <f t="shared" si="60"/>
        <v>0</v>
      </c>
      <c r="BI48" s="65">
        <f t="shared" si="60"/>
        <v>0</v>
      </c>
      <c r="BJ48" s="65">
        <f t="shared" si="60"/>
        <v>0</v>
      </c>
      <c r="BK48" s="65">
        <f t="shared" si="60"/>
        <v>0</v>
      </c>
      <c r="BL48" s="65">
        <f t="shared" si="60"/>
        <v>0</v>
      </c>
      <c r="BM48" s="65">
        <f t="shared" si="60"/>
        <v>0</v>
      </c>
      <c r="BN48" s="65">
        <f t="shared" si="60"/>
        <v>0</v>
      </c>
      <c r="BO48" s="65">
        <f t="shared" si="60"/>
        <v>0</v>
      </c>
      <c r="BP48" s="65">
        <f t="shared" si="60"/>
        <v>0</v>
      </c>
      <c r="BQ48" s="65">
        <f t="shared" si="60"/>
        <v>0</v>
      </c>
      <c r="BR48" s="65">
        <f t="shared" si="60"/>
        <v>0</v>
      </c>
      <c r="BT48" s="65">
        <f t="shared" ref="BT48:CE48" si="61">SUM(U48:U49)</f>
        <v>0</v>
      </c>
      <c r="BU48" s="65">
        <f t="shared" si="61"/>
        <v>0</v>
      </c>
      <c r="BV48" s="65">
        <f t="shared" si="61"/>
        <v>0</v>
      </c>
      <c r="BW48" s="65">
        <f t="shared" si="61"/>
        <v>0</v>
      </c>
      <c r="BX48" s="65">
        <f t="shared" si="61"/>
        <v>0</v>
      </c>
      <c r="BY48" s="65">
        <f t="shared" si="61"/>
        <v>0</v>
      </c>
      <c r="BZ48" s="65">
        <f t="shared" si="61"/>
        <v>0</v>
      </c>
      <c r="CA48" s="65">
        <f t="shared" si="61"/>
        <v>0</v>
      </c>
      <c r="CB48" s="65">
        <f t="shared" si="61"/>
        <v>0</v>
      </c>
      <c r="CC48" s="65">
        <f t="shared" si="61"/>
        <v>0</v>
      </c>
      <c r="CD48" s="65">
        <f t="shared" si="61"/>
        <v>0</v>
      </c>
      <c r="CE48" s="65">
        <f t="shared" si="61"/>
        <v>0</v>
      </c>
    </row>
    <row r="49" spans="1:83">
      <c r="A49" s="305"/>
      <c r="B49" s="308"/>
      <c r="C49" s="308"/>
      <c r="D49" s="308"/>
      <c r="E49" s="311"/>
      <c r="F49" s="308"/>
      <c r="G49" s="78" t="s">
        <v>87</v>
      </c>
      <c r="H49" s="77"/>
      <c r="I49" s="76" t="str">
        <f t="shared" si="59"/>
        <v/>
      </c>
      <c r="J49" s="76" t="str">
        <f t="shared" si="59"/>
        <v/>
      </c>
      <c r="K49" s="76" t="str">
        <f t="shared" si="59"/>
        <v/>
      </c>
      <c r="L49" s="76" t="str">
        <f t="shared" si="59"/>
        <v/>
      </c>
      <c r="M49" s="76" t="str">
        <f t="shared" si="59"/>
        <v/>
      </c>
      <c r="N49" s="76" t="str">
        <f t="shared" si="59"/>
        <v/>
      </c>
      <c r="O49" s="76" t="str">
        <f t="shared" si="59"/>
        <v/>
      </c>
      <c r="P49" s="76" t="str">
        <f t="shared" si="59"/>
        <v/>
      </c>
      <c r="Q49" s="76" t="str">
        <f t="shared" si="59"/>
        <v/>
      </c>
      <c r="R49" s="76" t="str">
        <f t="shared" si="59"/>
        <v/>
      </c>
      <c r="S49" s="76" t="str">
        <f t="shared" si="59"/>
        <v/>
      </c>
      <c r="T49" s="73">
        <f t="shared" si="46"/>
        <v>0</v>
      </c>
      <c r="AG49" s="63"/>
      <c r="AH49" s="63"/>
      <c r="AI49" s="63"/>
      <c r="AN49" s="62">
        <v>2</v>
      </c>
      <c r="AO49" s="62">
        <v>1</v>
      </c>
      <c r="AP49" s="62">
        <v>8</v>
      </c>
      <c r="AQ49" s="64">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62">
        <f ca="1">COUNTIF(INDIRECT("H"&amp;(ROW()+12*(($AN49-1)*3+$AO49)-ROW())/12+5):INDIRECT("S"&amp;(ROW()+12*(($AN49-1)*3+$AO49)-ROW())/12+5),AQ49)</f>
        <v>0</v>
      </c>
      <c r="AS49" s="64"/>
      <c r="AU49" s="62">
        <f ca="1">IF(AND(AQ49&gt;0,AR49&gt;0),COUNTIF(AU$6:AU48,"&gt;0")+1,0)</f>
        <v>0</v>
      </c>
      <c r="BE49" s="62">
        <v>2</v>
      </c>
      <c r="BF49" s="62" t="s">
        <v>86</v>
      </c>
      <c r="BG49" s="65">
        <f t="shared" ref="BG49:BR49" si="62">IF(BG48+BT48&gt;40000,1,0)</f>
        <v>0</v>
      </c>
      <c r="BH49" s="65">
        <f t="shared" si="62"/>
        <v>0</v>
      </c>
      <c r="BI49" s="65">
        <f t="shared" si="62"/>
        <v>0</v>
      </c>
      <c r="BJ49" s="65">
        <f t="shared" si="62"/>
        <v>0</v>
      </c>
      <c r="BK49" s="65">
        <f t="shared" si="62"/>
        <v>0</v>
      </c>
      <c r="BL49" s="65">
        <f t="shared" si="62"/>
        <v>0</v>
      </c>
      <c r="BM49" s="65">
        <f t="shared" si="62"/>
        <v>0</v>
      </c>
      <c r="BN49" s="65">
        <f t="shared" si="62"/>
        <v>0</v>
      </c>
      <c r="BO49" s="65">
        <f t="shared" si="62"/>
        <v>0</v>
      </c>
      <c r="BP49" s="65">
        <f t="shared" si="62"/>
        <v>0</v>
      </c>
      <c r="BQ49" s="65">
        <f t="shared" si="62"/>
        <v>0</v>
      </c>
      <c r="BR49" s="65">
        <f t="shared" si="62"/>
        <v>0</v>
      </c>
      <c r="BT49" s="65"/>
      <c r="BU49" s="65"/>
      <c r="BV49" s="65"/>
      <c r="BW49" s="65"/>
      <c r="BX49" s="65"/>
      <c r="BY49" s="65"/>
      <c r="BZ49" s="65"/>
      <c r="CA49" s="65"/>
      <c r="CB49" s="65"/>
      <c r="CC49" s="65"/>
      <c r="CD49" s="65"/>
      <c r="CE49" s="65"/>
    </row>
    <row r="50" spans="1:83">
      <c r="A50" s="306"/>
      <c r="B50" s="309"/>
      <c r="C50" s="309"/>
      <c r="D50" s="309"/>
      <c r="E50" s="312"/>
      <c r="F50" s="309"/>
      <c r="G50" s="72" t="s">
        <v>162</v>
      </c>
      <c r="H50" s="71"/>
      <c r="I50" s="70"/>
      <c r="J50" s="70"/>
      <c r="K50" s="70"/>
      <c r="L50" s="70"/>
      <c r="M50" s="70"/>
      <c r="N50" s="70"/>
      <c r="O50" s="70"/>
      <c r="P50" s="70"/>
      <c r="Q50" s="70"/>
      <c r="R50" s="70"/>
      <c r="S50" s="70"/>
      <c r="T50" s="67">
        <f t="shared" si="46"/>
        <v>0</v>
      </c>
      <c r="AG50" s="63"/>
      <c r="AH50" s="63"/>
      <c r="AI50" s="63"/>
      <c r="AN50" s="62">
        <v>2</v>
      </c>
      <c r="AO50" s="62">
        <v>1</v>
      </c>
      <c r="AP50" s="62">
        <v>9</v>
      </c>
      <c r="AQ50" s="64">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62">
        <f ca="1">COUNTIF(INDIRECT("H"&amp;(ROW()+12*(($AN50-1)*3+$AO50)-ROW())/12+5):INDIRECT("S"&amp;(ROW()+12*(($AN50-1)*3+$AO50)-ROW())/12+5),AQ50)</f>
        <v>0</v>
      </c>
      <c r="AS50" s="64"/>
      <c r="AU50" s="62">
        <f ca="1">IF(AND(AQ50&gt;0,AR60&gt;0),COUNTIF(AU$6:AU49,"&gt;0")+1,0)</f>
        <v>0</v>
      </c>
      <c r="BE50" s="62">
        <v>3</v>
      </c>
      <c r="BG50" s="65"/>
      <c r="BH50" s="65"/>
      <c r="BI50" s="65"/>
      <c r="BJ50" s="65"/>
      <c r="BK50" s="65"/>
      <c r="BL50" s="65"/>
      <c r="BM50" s="65"/>
      <c r="BN50" s="65"/>
      <c r="BO50" s="65"/>
      <c r="BP50" s="65"/>
      <c r="BQ50" s="65"/>
      <c r="BR50" s="65"/>
      <c r="BT50" s="65"/>
      <c r="BU50" s="65"/>
      <c r="BV50" s="65"/>
      <c r="BW50" s="65"/>
      <c r="BX50" s="65"/>
      <c r="BY50" s="65"/>
      <c r="BZ50" s="65"/>
      <c r="CA50" s="65"/>
      <c r="CB50" s="65"/>
      <c r="CC50" s="65"/>
      <c r="CD50" s="65"/>
      <c r="CE50" s="65"/>
    </row>
    <row r="51" spans="1:83">
      <c r="A51" s="304">
        <v>16</v>
      </c>
      <c r="B51" s="307"/>
      <c r="C51" s="307"/>
      <c r="D51" s="307"/>
      <c r="E51" s="310"/>
      <c r="F51" s="307"/>
      <c r="G51" s="84" t="s">
        <v>89</v>
      </c>
      <c r="H51" s="83"/>
      <c r="I51" s="82" t="str">
        <f t="shared" ref="I51:S52" si="63">IF(H51="","",H51)</f>
        <v/>
      </c>
      <c r="J51" s="82" t="str">
        <f t="shared" si="63"/>
        <v/>
      </c>
      <c r="K51" s="82" t="str">
        <f t="shared" si="63"/>
        <v/>
      </c>
      <c r="L51" s="82" t="str">
        <f t="shared" si="63"/>
        <v/>
      </c>
      <c r="M51" s="82" t="str">
        <f t="shared" si="63"/>
        <v/>
      </c>
      <c r="N51" s="82" t="str">
        <f t="shared" si="63"/>
        <v/>
      </c>
      <c r="O51" s="82" t="str">
        <f t="shared" si="63"/>
        <v/>
      </c>
      <c r="P51" s="82" t="str">
        <f t="shared" si="63"/>
        <v/>
      </c>
      <c r="Q51" s="82" t="str">
        <f t="shared" si="63"/>
        <v/>
      </c>
      <c r="R51" s="82" t="str">
        <f t="shared" si="63"/>
        <v/>
      </c>
      <c r="S51" s="82" t="str">
        <f t="shared" si="63"/>
        <v/>
      </c>
      <c r="T51" s="79">
        <f t="shared" si="46"/>
        <v>0</v>
      </c>
      <c r="AG51" s="63"/>
      <c r="AH51" s="63"/>
      <c r="AI51" s="63"/>
      <c r="AN51" s="62">
        <v>2</v>
      </c>
      <c r="AO51" s="62">
        <v>1</v>
      </c>
      <c r="AP51" s="62">
        <v>10</v>
      </c>
      <c r="AQ51" s="64">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62">
        <f ca="1">COUNTIF(INDIRECT("H"&amp;(ROW()+12*(($AN51-1)*3+$AO51)-ROW())/12+5):INDIRECT("S"&amp;(ROW()+12*(($AN51-1)*3+$AO51)-ROW())/12+5),AQ51)</f>
        <v>0</v>
      </c>
      <c r="AS51" s="64"/>
      <c r="AU51" s="62">
        <f ca="1">IF(AND(AQ51&gt;0,AR61&gt;0),COUNTIF(AU$6:AU50,"&gt;0")+1,0)</f>
        <v>0</v>
      </c>
      <c r="BE51" s="62">
        <v>1</v>
      </c>
      <c r="BG51" s="65">
        <f t="shared" ref="BG51:BR51" si="64">SUM(H51:H52)</f>
        <v>0</v>
      </c>
      <c r="BH51" s="65">
        <f t="shared" si="64"/>
        <v>0</v>
      </c>
      <c r="BI51" s="65">
        <f t="shared" si="64"/>
        <v>0</v>
      </c>
      <c r="BJ51" s="65">
        <f t="shared" si="64"/>
        <v>0</v>
      </c>
      <c r="BK51" s="65">
        <f t="shared" si="64"/>
        <v>0</v>
      </c>
      <c r="BL51" s="65">
        <f t="shared" si="64"/>
        <v>0</v>
      </c>
      <c r="BM51" s="65">
        <f t="shared" si="64"/>
        <v>0</v>
      </c>
      <c r="BN51" s="65">
        <f t="shared" si="64"/>
        <v>0</v>
      </c>
      <c r="BO51" s="65">
        <f t="shared" si="64"/>
        <v>0</v>
      </c>
      <c r="BP51" s="65">
        <f t="shared" si="64"/>
        <v>0</v>
      </c>
      <c r="BQ51" s="65">
        <f t="shared" si="64"/>
        <v>0</v>
      </c>
      <c r="BR51" s="65">
        <f t="shared" si="64"/>
        <v>0</v>
      </c>
      <c r="BT51" s="65">
        <f t="shared" ref="BT51:CE51" si="65">SUM(U51:U52)</f>
        <v>0</v>
      </c>
      <c r="BU51" s="65">
        <f t="shared" si="65"/>
        <v>0</v>
      </c>
      <c r="BV51" s="65">
        <f t="shared" si="65"/>
        <v>0</v>
      </c>
      <c r="BW51" s="65">
        <f t="shared" si="65"/>
        <v>0</v>
      </c>
      <c r="BX51" s="65">
        <f t="shared" si="65"/>
        <v>0</v>
      </c>
      <c r="BY51" s="65">
        <f t="shared" si="65"/>
        <v>0</v>
      </c>
      <c r="BZ51" s="65">
        <f t="shared" si="65"/>
        <v>0</v>
      </c>
      <c r="CA51" s="65">
        <f t="shared" si="65"/>
        <v>0</v>
      </c>
      <c r="CB51" s="65">
        <f t="shared" si="65"/>
        <v>0</v>
      </c>
      <c r="CC51" s="65">
        <f t="shared" si="65"/>
        <v>0</v>
      </c>
      <c r="CD51" s="65">
        <f t="shared" si="65"/>
        <v>0</v>
      </c>
      <c r="CE51" s="65">
        <f t="shared" si="65"/>
        <v>0</v>
      </c>
    </row>
    <row r="52" spans="1:83">
      <c r="A52" s="305"/>
      <c r="B52" s="308"/>
      <c r="C52" s="308"/>
      <c r="D52" s="308"/>
      <c r="E52" s="311"/>
      <c r="F52" s="308"/>
      <c r="G52" s="78" t="s">
        <v>87</v>
      </c>
      <c r="H52" s="77"/>
      <c r="I52" s="76" t="str">
        <f t="shared" si="63"/>
        <v/>
      </c>
      <c r="J52" s="76" t="str">
        <f t="shared" si="63"/>
        <v/>
      </c>
      <c r="K52" s="76" t="str">
        <f t="shared" si="63"/>
        <v/>
      </c>
      <c r="L52" s="76" t="str">
        <f t="shared" si="63"/>
        <v/>
      </c>
      <c r="M52" s="76" t="str">
        <f t="shared" si="63"/>
        <v/>
      </c>
      <c r="N52" s="76" t="str">
        <f t="shared" si="63"/>
        <v/>
      </c>
      <c r="O52" s="76" t="str">
        <f t="shared" si="63"/>
        <v/>
      </c>
      <c r="P52" s="76" t="str">
        <f t="shared" si="63"/>
        <v/>
      </c>
      <c r="Q52" s="76" t="str">
        <f t="shared" si="63"/>
        <v/>
      </c>
      <c r="R52" s="76" t="str">
        <f t="shared" si="63"/>
        <v/>
      </c>
      <c r="S52" s="76" t="str">
        <f t="shared" si="63"/>
        <v/>
      </c>
      <c r="T52" s="73">
        <f t="shared" si="46"/>
        <v>0</v>
      </c>
      <c r="AG52" s="63"/>
      <c r="AH52" s="63"/>
      <c r="AI52" s="63"/>
      <c r="AN52" s="62">
        <v>2</v>
      </c>
      <c r="AO52" s="62">
        <v>1</v>
      </c>
      <c r="AP52" s="62">
        <v>11</v>
      </c>
      <c r="AQ52" s="64">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62">
        <f ca="1">COUNTIF(INDIRECT("H"&amp;(ROW()+12*(($AN52-1)*3+$AO52)-ROW())/12+5):INDIRECT("S"&amp;(ROW()+12*(($AN52-1)*3+$AO52)-ROW())/12+5),AQ52)</f>
        <v>0</v>
      </c>
      <c r="AS52" s="64"/>
      <c r="AU52" s="62">
        <f ca="1">IF(AND(AQ52&gt;0,AR62&gt;0),COUNTIF(AU$6:AU51,"&gt;0")+1,0)</f>
        <v>0</v>
      </c>
      <c r="BE52" s="62">
        <v>2</v>
      </c>
      <c r="BF52" s="62" t="s">
        <v>86</v>
      </c>
      <c r="BG52" s="65">
        <f t="shared" ref="BG52:BR52" si="66">IF(BG51+BT51&gt;40000,1,0)</f>
        <v>0</v>
      </c>
      <c r="BH52" s="65">
        <f t="shared" si="66"/>
        <v>0</v>
      </c>
      <c r="BI52" s="65">
        <f t="shared" si="66"/>
        <v>0</v>
      </c>
      <c r="BJ52" s="65">
        <f t="shared" si="66"/>
        <v>0</v>
      </c>
      <c r="BK52" s="65">
        <f t="shared" si="66"/>
        <v>0</v>
      </c>
      <c r="BL52" s="65">
        <f t="shared" si="66"/>
        <v>0</v>
      </c>
      <c r="BM52" s="65">
        <f t="shared" si="66"/>
        <v>0</v>
      </c>
      <c r="BN52" s="65">
        <f t="shared" si="66"/>
        <v>0</v>
      </c>
      <c r="BO52" s="65">
        <f t="shared" si="66"/>
        <v>0</v>
      </c>
      <c r="BP52" s="65">
        <f t="shared" si="66"/>
        <v>0</v>
      </c>
      <c r="BQ52" s="65">
        <f t="shared" si="66"/>
        <v>0</v>
      </c>
      <c r="BR52" s="65">
        <f t="shared" si="66"/>
        <v>0</v>
      </c>
      <c r="BT52" s="65"/>
      <c r="BU52" s="65"/>
      <c r="BV52" s="65"/>
      <c r="BW52" s="65"/>
      <c r="BX52" s="65"/>
      <c r="BY52" s="65"/>
      <c r="BZ52" s="65"/>
      <c r="CA52" s="65"/>
      <c r="CB52" s="65"/>
      <c r="CC52" s="65"/>
      <c r="CD52" s="65"/>
      <c r="CE52" s="65"/>
    </row>
    <row r="53" spans="1:83">
      <c r="A53" s="306"/>
      <c r="B53" s="309"/>
      <c r="C53" s="309"/>
      <c r="D53" s="309"/>
      <c r="E53" s="312"/>
      <c r="F53" s="309"/>
      <c r="G53" s="72" t="s">
        <v>162</v>
      </c>
      <c r="H53" s="71"/>
      <c r="I53" s="70"/>
      <c r="J53" s="70"/>
      <c r="K53" s="70"/>
      <c r="L53" s="70"/>
      <c r="M53" s="70"/>
      <c r="N53" s="70"/>
      <c r="O53" s="70"/>
      <c r="P53" s="70"/>
      <c r="Q53" s="70"/>
      <c r="R53" s="70"/>
      <c r="S53" s="70"/>
      <c r="T53" s="67">
        <f t="shared" si="46"/>
        <v>0</v>
      </c>
      <c r="AG53" s="63"/>
      <c r="AH53" s="63"/>
      <c r="AI53" s="63"/>
      <c r="AN53" s="62">
        <v>2</v>
      </c>
      <c r="AO53" s="62">
        <v>1</v>
      </c>
      <c r="AP53" s="62">
        <v>12</v>
      </c>
      <c r="AQ53" s="64">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62">
        <f ca="1">COUNTIF(INDIRECT("H"&amp;(ROW()+12*(($AN53-1)*3+$AO53)-ROW())/12+5):INDIRECT("S"&amp;(ROW()+12*(($AN53-1)*3+$AO53)-ROW())/12+5),AQ53)</f>
        <v>0</v>
      </c>
      <c r="AS53" s="64"/>
      <c r="AU53" s="62">
        <f ca="1">IF(AND(AQ53&gt;0,AR63&gt;0),COUNTIF(AU$6:AU52,"&gt;0")+1,0)</f>
        <v>0</v>
      </c>
      <c r="BE53" s="62">
        <v>3</v>
      </c>
      <c r="BG53" s="65"/>
      <c r="BH53" s="65"/>
      <c r="BI53" s="65"/>
      <c r="BJ53" s="65"/>
      <c r="BK53" s="65"/>
      <c r="BL53" s="65"/>
      <c r="BM53" s="65"/>
      <c r="BN53" s="65"/>
      <c r="BO53" s="65"/>
      <c r="BP53" s="65"/>
      <c r="BQ53" s="65"/>
      <c r="BR53" s="65"/>
      <c r="BT53" s="65"/>
      <c r="BU53" s="65"/>
      <c r="BV53" s="65"/>
      <c r="BW53" s="65"/>
      <c r="BX53" s="65"/>
      <c r="BY53" s="65"/>
      <c r="BZ53" s="65"/>
      <c r="CA53" s="65"/>
      <c r="CB53" s="65"/>
      <c r="CC53" s="65"/>
      <c r="CD53" s="65"/>
      <c r="CE53" s="65"/>
    </row>
    <row r="54" spans="1:83">
      <c r="A54" s="304">
        <v>17</v>
      </c>
      <c r="B54" s="307"/>
      <c r="C54" s="307"/>
      <c r="D54" s="307"/>
      <c r="E54" s="310"/>
      <c r="F54" s="307"/>
      <c r="G54" s="84" t="s">
        <v>89</v>
      </c>
      <c r="H54" s="83"/>
      <c r="I54" s="82" t="str">
        <f t="shared" ref="I54:S55" si="67">IF(H54="","",H54)</f>
        <v/>
      </c>
      <c r="J54" s="82" t="str">
        <f t="shared" si="67"/>
        <v/>
      </c>
      <c r="K54" s="82" t="str">
        <f t="shared" si="67"/>
        <v/>
      </c>
      <c r="L54" s="82" t="str">
        <f t="shared" si="67"/>
        <v/>
      </c>
      <c r="M54" s="82" t="str">
        <f t="shared" si="67"/>
        <v/>
      </c>
      <c r="N54" s="82" t="str">
        <f t="shared" si="67"/>
        <v/>
      </c>
      <c r="O54" s="82" t="str">
        <f t="shared" si="67"/>
        <v/>
      </c>
      <c r="P54" s="82" t="str">
        <f t="shared" si="67"/>
        <v/>
      </c>
      <c r="Q54" s="82" t="str">
        <f t="shared" si="67"/>
        <v/>
      </c>
      <c r="R54" s="82" t="str">
        <f t="shared" si="67"/>
        <v/>
      </c>
      <c r="S54" s="82" t="str">
        <f t="shared" si="67"/>
        <v/>
      </c>
      <c r="T54" s="79">
        <f t="shared" si="46"/>
        <v>0</v>
      </c>
      <c r="AG54" s="63"/>
      <c r="AH54" s="63"/>
      <c r="AI54" s="63"/>
      <c r="AN54" s="62">
        <v>2</v>
      </c>
      <c r="AO54" s="62">
        <v>2</v>
      </c>
      <c r="AP54" s="62">
        <v>1</v>
      </c>
      <c r="AQ54" s="64">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62">
        <f ca="1">COUNTIF(INDIRECT("H"&amp;(ROW()+12*(($AN54-1)*3+$AO54)-ROW())/12+5):INDIRECT("S"&amp;(ROW()+12*(($AN54-1)*3+$AO54)-ROW())/12+5),AQ54)</f>
        <v>0</v>
      </c>
      <c r="AS54" s="64"/>
      <c r="AU54" s="62">
        <f ca="1">IF(AND(AQ54&gt;0,AR64&gt;0),COUNTIF(AU$6:AU53,"&gt;0")+1,0)</f>
        <v>0</v>
      </c>
      <c r="BE54" s="62">
        <v>1</v>
      </c>
      <c r="BG54" s="65">
        <f t="shared" ref="BG54:BR54" si="68">SUM(H54:H55)</f>
        <v>0</v>
      </c>
      <c r="BH54" s="65">
        <f t="shared" si="68"/>
        <v>0</v>
      </c>
      <c r="BI54" s="65">
        <f t="shared" si="68"/>
        <v>0</v>
      </c>
      <c r="BJ54" s="65">
        <f t="shared" si="68"/>
        <v>0</v>
      </c>
      <c r="BK54" s="65">
        <f t="shared" si="68"/>
        <v>0</v>
      </c>
      <c r="BL54" s="65">
        <f t="shared" si="68"/>
        <v>0</v>
      </c>
      <c r="BM54" s="65">
        <f t="shared" si="68"/>
        <v>0</v>
      </c>
      <c r="BN54" s="65">
        <f t="shared" si="68"/>
        <v>0</v>
      </c>
      <c r="BO54" s="65">
        <f t="shared" si="68"/>
        <v>0</v>
      </c>
      <c r="BP54" s="65">
        <f t="shared" si="68"/>
        <v>0</v>
      </c>
      <c r="BQ54" s="65">
        <f t="shared" si="68"/>
        <v>0</v>
      </c>
      <c r="BR54" s="65">
        <f t="shared" si="68"/>
        <v>0</v>
      </c>
      <c r="BT54" s="65">
        <f t="shared" ref="BT54:CE54" si="69">SUM(U54:U55)</f>
        <v>0</v>
      </c>
      <c r="BU54" s="65">
        <f t="shared" si="69"/>
        <v>0</v>
      </c>
      <c r="BV54" s="65">
        <f t="shared" si="69"/>
        <v>0</v>
      </c>
      <c r="BW54" s="65">
        <f t="shared" si="69"/>
        <v>0</v>
      </c>
      <c r="BX54" s="65">
        <f t="shared" si="69"/>
        <v>0</v>
      </c>
      <c r="BY54" s="65">
        <f t="shared" si="69"/>
        <v>0</v>
      </c>
      <c r="BZ54" s="65">
        <f t="shared" si="69"/>
        <v>0</v>
      </c>
      <c r="CA54" s="65">
        <f t="shared" si="69"/>
        <v>0</v>
      </c>
      <c r="CB54" s="65">
        <f t="shared" si="69"/>
        <v>0</v>
      </c>
      <c r="CC54" s="65">
        <f t="shared" si="69"/>
        <v>0</v>
      </c>
      <c r="CD54" s="65">
        <f t="shared" si="69"/>
        <v>0</v>
      </c>
      <c r="CE54" s="65">
        <f t="shared" si="69"/>
        <v>0</v>
      </c>
    </row>
    <row r="55" spans="1:83">
      <c r="A55" s="305"/>
      <c r="B55" s="308"/>
      <c r="C55" s="308"/>
      <c r="D55" s="308"/>
      <c r="E55" s="311"/>
      <c r="F55" s="308"/>
      <c r="G55" s="78" t="s">
        <v>87</v>
      </c>
      <c r="H55" s="77"/>
      <c r="I55" s="76" t="str">
        <f t="shared" si="67"/>
        <v/>
      </c>
      <c r="J55" s="76" t="str">
        <f t="shared" si="67"/>
        <v/>
      </c>
      <c r="K55" s="76" t="str">
        <f t="shared" si="67"/>
        <v/>
      </c>
      <c r="L55" s="76" t="str">
        <f t="shared" si="67"/>
        <v/>
      </c>
      <c r="M55" s="76" t="str">
        <f t="shared" si="67"/>
        <v/>
      </c>
      <c r="N55" s="76" t="str">
        <f t="shared" si="67"/>
        <v/>
      </c>
      <c r="O55" s="76" t="str">
        <f t="shared" si="67"/>
        <v/>
      </c>
      <c r="P55" s="76" t="str">
        <f t="shared" si="67"/>
        <v/>
      </c>
      <c r="Q55" s="76" t="str">
        <f t="shared" si="67"/>
        <v/>
      </c>
      <c r="R55" s="76" t="str">
        <f t="shared" si="67"/>
        <v/>
      </c>
      <c r="S55" s="76" t="str">
        <f t="shared" si="67"/>
        <v/>
      </c>
      <c r="T55" s="73">
        <f t="shared" si="46"/>
        <v>0</v>
      </c>
      <c r="AG55" s="63"/>
      <c r="AH55" s="63"/>
      <c r="AI55" s="63"/>
      <c r="AN55" s="62">
        <v>2</v>
      </c>
      <c r="AO55" s="62">
        <v>2</v>
      </c>
      <c r="AP55" s="62">
        <v>2</v>
      </c>
      <c r="AQ55" s="64">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62">
        <f ca="1">COUNTIF(INDIRECT("H"&amp;(ROW()+12*(($AN55-1)*3+$AO55)-ROW())/12+5):INDIRECT("S"&amp;(ROW()+12*(($AN55-1)*3+$AO55)-ROW())/12+5),AQ55)</f>
        <v>0</v>
      </c>
      <c r="AS55" s="64"/>
      <c r="AU55" s="62">
        <f ca="1">IF(AND(AQ55&gt;0,AR65&gt;0),COUNTIF(AU$6:AU54,"&gt;0")+1,0)</f>
        <v>0</v>
      </c>
      <c r="BE55" s="62">
        <v>2</v>
      </c>
      <c r="BF55" s="62" t="s">
        <v>86</v>
      </c>
      <c r="BG55" s="65">
        <f t="shared" ref="BG55:BR55" si="70">IF(BG54+BT54&gt;40000,1,0)</f>
        <v>0</v>
      </c>
      <c r="BH55" s="65">
        <f t="shared" si="70"/>
        <v>0</v>
      </c>
      <c r="BI55" s="65">
        <f t="shared" si="70"/>
        <v>0</v>
      </c>
      <c r="BJ55" s="65">
        <f t="shared" si="70"/>
        <v>0</v>
      </c>
      <c r="BK55" s="65">
        <f t="shared" si="70"/>
        <v>0</v>
      </c>
      <c r="BL55" s="65">
        <f t="shared" si="70"/>
        <v>0</v>
      </c>
      <c r="BM55" s="65">
        <f t="shared" si="70"/>
        <v>0</v>
      </c>
      <c r="BN55" s="65">
        <f t="shared" si="70"/>
        <v>0</v>
      </c>
      <c r="BO55" s="65">
        <f t="shared" si="70"/>
        <v>0</v>
      </c>
      <c r="BP55" s="65">
        <f t="shared" si="70"/>
        <v>0</v>
      </c>
      <c r="BQ55" s="65">
        <f t="shared" si="70"/>
        <v>0</v>
      </c>
      <c r="BR55" s="65">
        <f t="shared" si="70"/>
        <v>0</v>
      </c>
      <c r="BT55" s="65"/>
      <c r="BU55" s="65"/>
      <c r="BV55" s="65"/>
      <c r="BW55" s="65"/>
      <c r="BX55" s="65"/>
      <c r="BY55" s="65"/>
      <c r="BZ55" s="65"/>
      <c r="CA55" s="65"/>
      <c r="CB55" s="65"/>
      <c r="CC55" s="65"/>
      <c r="CD55" s="65"/>
      <c r="CE55" s="65"/>
    </row>
    <row r="56" spans="1:83">
      <c r="A56" s="306"/>
      <c r="B56" s="309"/>
      <c r="C56" s="309"/>
      <c r="D56" s="309"/>
      <c r="E56" s="312"/>
      <c r="F56" s="309"/>
      <c r="G56" s="72" t="s">
        <v>162</v>
      </c>
      <c r="H56" s="71"/>
      <c r="I56" s="70"/>
      <c r="J56" s="70"/>
      <c r="K56" s="70"/>
      <c r="L56" s="70"/>
      <c r="M56" s="70"/>
      <c r="N56" s="70"/>
      <c r="O56" s="70"/>
      <c r="P56" s="70"/>
      <c r="Q56" s="70"/>
      <c r="R56" s="70"/>
      <c r="S56" s="70"/>
      <c r="T56" s="67">
        <f t="shared" si="46"/>
        <v>0</v>
      </c>
      <c r="AG56" s="63"/>
      <c r="AH56" s="63"/>
      <c r="AI56" s="63"/>
      <c r="AN56" s="62">
        <v>2</v>
      </c>
      <c r="AO56" s="62">
        <v>2</v>
      </c>
      <c r="AP56" s="62">
        <v>3</v>
      </c>
      <c r="AQ56" s="64">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62">
        <f ca="1">COUNTIF(INDIRECT("H"&amp;(ROW()+12*(($AN56-1)*3+$AO56)-ROW())/12+5):INDIRECT("S"&amp;(ROW()+12*(($AN56-1)*3+$AO56)-ROW())/12+5),AQ56)</f>
        <v>0</v>
      </c>
      <c r="AS56" s="64"/>
      <c r="AU56" s="62">
        <f ca="1">IF(AND(AQ56&gt;0,AR66&gt;0),COUNTIF(AU$6:AU55,"&gt;0")+1,0)</f>
        <v>0</v>
      </c>
      <c r="BE56" s="62">
        <v>3</v>
      </c>
      <c r="BG56" s="65"/>
      <c r="BH56" s="65"/>
      <c r="BI56" s="65"/>
      <c r="BJ56" s="65"/>
      <c r="BK56" s="65"/>
      <c r="BL56" s="65"/>
      <c r="BM56" s="65"/>
      <c r="BN56" s="65"/>
      <c r="BO56" s="65"/>
      <c r="BP56" s="65"/>
      <c r="BQ56" s="65"/>
      <c r="BR56" s="65"/>
      <c r="BT56" s="65"/>
      <c r="BU56" s="65"/>
      <c r="BV56" s="65"/>
      <c r="BW56" s="65"/>
      <c r="BX56" s="65"/>
      <c r="BY56" s="65"/>
      <c r="BZ56" s="65"/>
      <c r="CA56" s="65"/>
      <c r="CB56" s="65"/>
      <c r="CC56" s="65"/>
      <c r="CD56" s="65"/>
      <c r="CE56" s="65"/>
    </row>
    <row r="57" spans="1:83">
      <c r="A57" s="304">
        <v>18</v>
      </c>
      <c r="B57" s="307"/>
      <c r="C57" s="307"/>
      <c r="D57" s="307"/>
      <c r="E57" s="310"/>
      <c r="F57" s="307"/>
      <c r="G57" s="84" t="s">
        <v>89</v>
      </c>
      <c r="H57" s="83"/>
      <c r="I57" s="82" t="str">
        <f t="shared" ref="I57:S58" si="71">IF(H57="","",H57)</f>
        <v/>
      </c>
      <c r="J57" s="82" t="str">
        <f t="shared" si="71"/>
        <v/>
      </c>
      <c r="K57" s="82" t="str">
        <f t="shared" si="71"/>
        <v/>
      </c>
      <c r="L57" s="82" t="str">
        <f t="shared" si="71"/>
        <v/>
      </c>
      <c r="M57" s="82" t="str">
        <f t="shared" si="71"/>
        <v/>
      </c>
      <c r="N57" s="82" t="str">
        <f t="shared" si="71"/>
        <v/>
      </c>
      <c r="O57" s="82" t="str">
        <f t="shared" si="71"/>
        <v/>
      </c>
      <c r="P57" s="82" t="str">
        <f t="shared" si="71"/>
        <v/>
      </c>
      <c r="Q57" s="82" t="str">
        <f t="shared" si="71"/>
        <v/>
      </c>
      <c r="R57" s="82" t="str">
        <f t="shared" si="71"/>
        <v/>
      </c>
      <c r="S57" s="82" t="str">
        <f t="shared" si="71"/>
        <v/>
      </c>
      <c r="T57" s="79">
        <f t="shared" si="46"/>
        <v>0</v>
      </c>
      <c r="AG57" s="63"/>
      <c r="AH57" s="63"/>
      <c r="AI57" s="63"/>
      <c r="AN57" s="62">
        <v>2</v>
      </c>
      <c r="AO57" s="62">
        <v>2</v>
      </c>
      <c r="AP57" s="62">
        <v>4</v>
      </c>
      <c r="AQ57" s="64">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62">
        <f ca="1">COUNTIF(INDIRECT("H"&amp;(ROW()+12*(($AN57-1)*3+$AO57)-ROW())/12+5):INDIRECT("S"&amp;(ROW()+12*(($AN57-1)*3+$AO57)-ROW())/12+5),AQ57)</f>
        <v>0</v>
      </c>
      <c r="AS57" s="64"/>
      <c r="AU57" s="62">
        <f ca="1">IF(AND(AQ57&gt;0,AR67&gt;0),COUNTIF(AU$6:AU56,"&gt;0")+1,0)</f>
        <v>0</v>
      </c>
      <c r="BE57" s="62">
        <v>1</v>
      </c>
      <c r="BG57" s="65">
        <f t="shared" ref="BG57:BR57" si="72">SUM(H57:H58)</f>
        <v>0</v>
      </c>
      <c r="BH57" s="65">
        <f t="shared" si="72"/>
        <v>0</v>
      </c>
      <c r="BI57" s="65">
        <f t="shared" si="72"/>
        <v>0</v>
      </c>
      <c r="BJ57" s="65">
        <f t="shared" si="72"/>
        <v>0</v>
      </c>
      <c r="BK57" s="65">
        <f t="shared" si="72"/>
        <v>0</v>
      </c>
      <c r="BL57" s="65">
        <f t="shared" si="72"/>
        <v>0</v>
      </c>
      <c r="BM57" s="65">
        <f t="shared" si="72"/>
        <v>0</v>
      </c>
      <c r="BN57" s="65">
        <f t="shared" si="72"/>
        <v>0</v>
      </c>
      <c r="BO57" s="65">
        <f t="shared" si="72"/>
        <v>0</v>
      </c>
      <c r="BP57" s="65">
        <f t="shared" si="72"/>
        <v>0</v>
      </c>
      <c r="BQ57" s="65">
        <f t="shared" si="72"/>
        <v>0</v>
      </c>
      <c r="BR57" s="65">
        <f t="shared" si="72"/>
        <v>0</v>
      </c>
      <c r="BT57" s="65">
        <f t="shared" ref="BT57:CE57" si="73">SUM(U57:U58)</f>
        <v>0</v>
      </c>
      <c r="BU57" s="65">
        <f t="shared" si="73"/>
        <v>0</v>
      </c>
      <c r="BV57" s="65">
        <f t="shared" si="73"/>
        <v>0</v>
      </c>
      <c r="BW57" s="65">
        <f t="shared" si="73"/>
        <v>0</v>
      </c>
      <c r="BX57" s="65">
        <f t="shared" si="73"/>
        <v>0</v>
      </c>
      <c r="BY57" s="65">
        <f t="shared" si="73"/>
        <v>0</v>
      </c>
      <c r="BZ57" s="65">
        <f t="shared" si="73"/>
        <v>0</v>
      </c>
      <c r="CA57" s="65">
        <f t="shared" si="73"/>
        <v>0</v>
      </c>
      <c r="CB57" s="65">
        <f t="shared" si="73"/>
        <v>0</v>
      </c>
      <c r="CC57" s="65">
        <f t="shared" si="73"/>
        <v>0</v>
      </c>
      <c r="CD57" s="65">
        <f t="shared" si="73"/>
        <v>0</v>
      </c>
      <c r="CE57" s="65">
        <f t="shared" si="73"/>
        <v>0</v>
      </c>
    </row>
    <row r="58" spans="1:83">
      <c r="A58" s="305"/>
      <c r="B58" s="308"/>
      <c r="C58" s="308"/>
      <c r="D58" s="308"/>
      <c r="E58" s="311"/>
      <c r="F58" s="308"/>
      <c r="G58" s="78" t="s">
        <v>87</v>
      </c>
      <c r="H58" s="77"/>
      <c r="I58" s="76" t="str">
        <f t="shared" si="71"/>
        <v/>
      </c>
      <c r="J58" s="76" t="str">
        <f t="shared" si="71"/>
        <v/>
      </c>
      <c r="K58" s="76" t="str">
        <f t="shared" si="71"/>
        <v/>
      </c>
      <c r="L58" s="76" t="str">
        <f t="shared" si="71"/>
        <v/>
      </c>
      <c r="M58" s="76" t="str">
        <f t="shared" si="71"/>
        <v/>
      </c>
      <c r="N58" s="76" t="str">
        <f t="shared" si="71"/>
        <v/>
      </c>
      <c r="O58" s="76" t="str">
        <f t="shared" si="71"/>
        <v/>
      </c>
      <c r="P58" s="76" t="str">
        <f t="shared" si="71"/>
        <v/>
      </c>
      <c r="Q58" s="76" t="str">
        <f t="shared" si="71"/>
        <v/>
      </c>
      <c r="R58" s="76" t="str">
        <f t="shared" si="71"/>
        <v/>
      </c>
      <c r="S58" s="76" t="str">
        <f t="shared" si="71"/>
        <v/>
      </c>
      <c r="T58" s="73">
        <f t="shared" si="46"/>
        <v>0</v>
      </c>
      <c r="AG58" s="63"/>
      <c r="AH58" s="63"/>
      <c r="AI58" s="63"/>
      <c r="AN58" s="62">
        <v>2</v>
      </c>
      <c r="AO58" s="62">
        <v>2</v>
      </c>
      <c r="AP58" s="62">
        <v>5</v>
      </c>
      <c r="AQ58" s="64">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62">
        <f ca="1">COUNTIF(INDIRECT("H"&amp;(ROW()+12*(($AN58-1)*3+$AO58)-ROW())/12+5):INDIRECT("S"&amp;(ROW()+12*(($AN58-1)*3+$AO58)-ROW())/12+5),AQ58)</f>
        <v>0</v>
      </c>
      <c r="AS58" s="64"/>
      <c r="AU58" s="62">
        <f ca="1">IF(AND(AQ58&gt;0,AR68&gt;0),COUNTIF(AU$6:AU57,"&gt;0")+1,0)</f>
        <v>0</v>
      </c>
      <c r="BE58" s="62">
        <v>2</v>
      </c>
      <c r="BF58" s="62" t="s">
        <v>86</v>
      </c>
      <c r="BG58" s="65">
        <f t="shared" ref="BG58:BR58" si="74">IF(BG57+BT57&gt;40000,1,0)</f>
        <v>0</v>
      </c>
      <c r="BH58" s="65">
        <f t="shared" si="74"/>
        <v>0</v>
      </c>
      <c r="BI58" s="65">
        <f t="shared" si="74"/>
        <v>0</v>
      </c>
      <c r="BJ58" s="65">
        <f t="shared" si="74"/>
        <v>0</v>
      </c>
      <c r="BK58" s="65">
        <f t="shared" si="74"/>
        <v>0</v>
      </c>
      <c r="BL58" s="65">
        <f t="shared" si="74"/>
        <v>0</v>
      </c>
      <c r="BM58" s="65">
        <f t="shared" si="74"/>
        <v>0</v>
      </c>
      <c r="BN58" s="65">
        <f t="shared" si="74"/>
        <v>0</v>
      </c>
      <c r="BO58" s="65">
        <f t="shared" si="74"/>
        <v>0</v>
      </c>
      <c r="BP58" s="65">
        <f t="shared" si="74"/>
        <v>0</v>
      </c>
      <c r="BQ58" s="65">
        <f t="shared" si="74"/>
        <v>0</v>
      </c>
      <c r="BR58" s="65">
        <f t="shared" si="74"/>
        <v>0</v>
      </c>
      <c r="BT58" s="65"/>
      <c r="BU58" s="65"/>
      <c r="BV58" s="65"/>
      <c r="BW58" s="65"/>
      <c r="BX58" s="65"/>
      <c r="BY58" s="65"/>
      <c r="BZ58" s="65"/>
      <c r="CA58" s="65"/>
      <c r="CB58" s="65"/>
      <c r="CC58" s="65"/>
      <c r="CD58" s="65"/>
      <c r="CE58" s="65"/>
    </row>
    <row r="59" spans="1:83">
      <c r="A59" s="306"/>
      <c r="B59" s="309"/>
      <c r="C59" s="309"/>
      <c r="D59" s="309"/>
      <c r="E59" s="312"/>
      <c r="F59" s="309"/>
      <c r="G59" s="72" t="s">
        <v>162</v>
      </c>
      <c r="H59" s="71"/>
      <c r="I59" s="70"/>
      <c r="J59" s="70"/>
      <c r="K59" s="70"/>
      <c r="L59" s="70"/>
      <c r="M59" s="70"/>
      <c r="N59" s="70"/>
      <c r="O59" s="70"/>
      <c r="P59" s="70"/>
      <c r="Q59" s="70"/>
      <c r="R59" s="70"/>
      <c r="S59" s="70"/>
      <c r="T59" s="67">
        <f t="shared" si="46"/>
        <v>0</v>
      </c>
      <c r="AG59" s="63"/>
      <c r="AH59" s="63"/>
      <c r="AI59" s="63"/>
      <c r="AN59" s="62">
        <v>2</v>
      </c>
      <c r="AO59" s="62">
        <v>2</v>
      </c>
      <c r="AP59" s="62">
        <v>6</v>
      </c>
      <c r="AQ59" s="64">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62">
        <f ca="1">COUNTIF(INDIRECT("H"&amp;(ROW()+12*(($AN59-1)*3+$AO59)-ROW())/12+5):INDIRECT("S"&amp;(ROW()+12*(($AN59-1)*3+$AO59)-ROW())/12+5),AQ59)</f>
        <v>0</v>
      </c>
      <c r="AS59" s="64"/>
      <c r="AU59" s="62">
        <f ca="1">IF(AND(AQ59&gt;0,AR69&gt;0),COUNTIF(AU$6:AU58,"&gt;0")+1,0)</f>
        <v>0</v>
      </c>
      <c r="BE59" s="62">
        <v>3</v>
      </c>
      <c r="BG59" s="65"/>
      <c r="BH59" s="65"/>
      <c r="BI59" s="65"/>
      <c r="BJ59" s="65"/>
      <c r="BK59" s="65"/>
      <c r="BL59" s="65"/>
      <c r="BM59" s="65"/>
      <c r="BN59" s="65"/>
      <c r="BO59" s="65"/>
      <c r="BP59" s="65"/>
      <c r="BQ59" s="65"/>
      <c r="BR59" s="65"/>
    </row>
    <row r="60" spans="1:83">
      <c r="A60" s="304">
        <v>19</v>
      </c>
      <c r="B60" s="307"/>
      <c r="C60" s="307"/>
      <c r="D60" s="307"/>
      <c r="E60" s="310"/>
      <c r="F60" s="307"/>
      <c r="G60" s="84" t="s">
        <v>89</v>
      </c>
      <c r="H60" s="83"/>
      <c r="I60" s="82" t="str">
        <f t="shared" ref="I60:S61" si="75">IF(H60="","",H60)</f>
        <v/>
      </c>
      <c r="J60" s="82" t="str">
        <f t="shared" si="75"/>
        <v/>
      </c>
      <c r="K60" s="82" t="str">
        <f t="shared" si="75"/>
        <v/>
      </c>
      <c r="L60" s="82" t="str">
        <f t="shared" si="75"/>
        <v/>
      </c>
      <c r="M60" s="82" t="str">
        <f t="shared" si="75"/>
        <v/>
      </c>
      <c r="N60" s="82" t="str">
        <f t="shared" si="75"/>
        <v/>
      </c>
      <c r="O60" s="82" t="str">
        <f t="shared" si="75"/>
        <v/>
      </c>
      <c r="P60" s="82" t="str">
        <f t="shared" si="75"/>
        <v/>
      </c>
      <c r="Q60" s="82" t="str">
        <f t="shared" si="75"/>
        <v/>
      </c>
      <c r="R60" s="82" t="str">
        <f t="shared" si="75"/>
        <v/>
      </c>
      <c r="S60" s="82" t="str">
        <f t="shared" si="75"/>
        <v/>
      </c>
      <c r="T60" s="79">
        <f t="shared" si="46"/>
        <v>0</v>
      </c>
      <c r="AG60" s="63"/>
      <c r="AH60" s="63"/>
      <c r="AI60" s="63"/>
      <c r="AN60" s="62">
        <v>2</v>
      </c>
      <c r="AO60" s="62">
        <v>2</v>
      </c>
      <c r="AP60" s="62">
        <v>7</v>
      </c>
      <c r="AQ60" s="64">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62">
        <f ca="1">COUNTIF(INDIRECT("H"&amp;(ROW()+12*(($AN60-1)*3+$AO60)-ROW())/12+5):INDIRECT("S"&amp;(ROW()+12*(($AN60-1)*3+$AO60)-ROW())/12+5),AQ60)</f>
        <v>0</v>
      </c>
      <c r="AS60" s="64"/>
      <c r="AU60" s="62">
        <f ca="1">IF(AND(AQ60&gt;0,AR60&gt;0),COUNTIF(AU$6:AU59,"&gt;0")+1,0)</f>
        <v>0</v>
      </c>
      <c r="BE60" s="62">
        <v>1</v>
      </c>
      <c r="BG60" s="65">
        <f t="shared" ref="BG60:BR60" si="76">SUM(H60:H61)</f>
        <v>0</v>
      </c>
      <c r="BH60" s="65">
        <f t="shared" si="76"/>
        <v>0</v>
      </c>
      <c r="BI60" s="65">
        <f t="shared" si="76"/>
        <v>0</v>
      </c>
      <c r="BJ60" s="65">
        <f t="shared" si="76"/>
        <v>0</v>
      </c>
      <c r="BK60" s="65">
        <f t="shared" si="76"/>
        <v>0</v>
      </c>
      <c r="BL60" s="65">
        <f t="shared" si="76"/>
        <v>0</v>
      </c>
      <c r="BM60" s="65">
        <f t="shared" si="76"/>
        <v>0</v>
      </c>
      <c r="BN60" s="65">
        <f t="shared" si="76"/>
        <v>0</v>
      </c>
      <c r="BO60" s="65">
        <f t="shared" si="76"/>
        <v>0</v>
      </c>
      <c r="BP60" s="65">
        <f t="shared" si="76"/>
        <v>0</v>
      </c>
      <c r="BQ60" s="65">
        <f t="shared" si="76"/>
        <v>0</v>
      </c>
      <c r="BR60" s="65">
        <f t="shared" si="76"/>
        <v>0</v>
      </c>
      <c r="BT60" s="65">
        <f t="shared" ref="BT60:CE60" si="77">SUM(U60:U61)</f>
        <v>0</v>
      </c>
      <c r="BU60" s="65">
        <f t="shared" si="77"/>
        <v>0</v>
      </c>
      <c r="BV60" s="65">
        <f t="shared" si="77"/>
        <v>0</v>
      </c>
      <c r="BW60" s="65">
        <f t="shared" si="77"/>
        <v>0</v>
      </c>
      <c r="BX60" s="65">
        <f t="shared" si="77"/>
        <v>0</v>
      </c>
      <c r="BY60" s="65">
        <f t="shared" si="77"/>
        <v>0</v>
      </c>
      <c r="BZ60" s="65">
        <f t="shared" si="77"/>
        <v>0</v>
      </c>
      <c r="CA60" s="65">
        <f t="shared" si="77"/>
        <v>0</v>
      </c>
      <c r="CB60" s="65">
        <f t="shared" si="77"/>
        <v>0</v>
      </c>
      <c r="CC60" s="65">
        <f t="shared" si="77"/>
        <v>0</v>
      </c>
      <c r="CD60" s="65">
        <f t="shared" si="77"/>
        <v>0</v>
      </c>
      <c r="CE60" s="65">
        <f t="shared" si="77"/>
        <v>0</v>
      </c>
    </row>
    <row r="61" spans="1:83">
      <c r="A61" s="305"/>
      <c r="B61" s="308"/>
      <c r="C61" s="308"/>
      <c r="D61" s="308"/>
      <c r="E61" s="311"/>
      <c r="F61" s="308"/>
      <c r="G61" s="78" t="s">
        <v>87</v>
      </c>
      <c r="H61" s="77"/>
      <c r="I61" s="76" t="str">
        <f t="shared" si="75"/>
        <v/>
      </c>
      <c r="J61" s="76" t="str">
        <f t="shared" si="75"/>
        <v/>
      </c>
      <c r="K61" s="76" t="str">
        <f t="shared" si="75"/>
        <v/>
      </c>
      <c r="L61" s="76" t="str">
        <f t="shared" si="75"/>
        <v/>
      </c>
      <c r="M61" s="76" t="str">
        <f t="shared" si="75"/>
        <v/>
      </c>
      <c r="N61" s="76" t="str">
        <f t="shared" si="75"/>
        <v/>
      </c>
      <c r="O61" s="76" t="str">
        <f t="shared" si="75"/>
        <v/>
      </c>
      <c r="P61" s="76" t="str">
        <f t="shared" si="75"/>
        <v/>
      </c>
      <c r="Q61" s="76" t="str">
        <f t="shared" si="75"/>
        <v/>
      </c>
      <c r="R61" s="76" t="str">
        <f t="shared" si="75"/>
        <v/>
      </c>
      <c r="S61" s="76" t="str">
        <f t="shared" si="75"/>
        <v/>
      </c>
      <c r="T61" s="73">
        <f t="shared" si="46"/>
        <v>0</v>
      </c>
      <c r="AG61" s="63"/>
      <c r="AH61" s="63"/>
      <c r="AI61" s="63"/>
      <c r="AN61" s="62">
        <v>2</v>
      </c>
      <c r="AO61" s="62">
        <v>2</v>
      </c>
      <c r="AP61" s="62">
        <v>8</v>
      </c>
      <c r="AQ61" s="64">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62">
        <f ca="1">COUNTIF(INDIRECT("H"&amp;(ROW()+12*(($AN61-1)*3+$AO61)-ROW())/12+5):INDIRECT("S"&amp;(ROW()+12*(($AN61-1)*3+$AO61)-ROW())/12+5),AQ61)</f>
        <v>0</v>
      </c>
      <c r="AS61" s="64"/>
      <c r="AU61" s="62">
        <f ca="1">IF(AND(AQ61&gt;0,AR61&gt;0),COUNTIF(AU$6:AU60,"&gt;0")+1,0)</f>
        <v>0</v>
      </c>
      <c r="BE61" s="62">
        <v>2</v>
      </c>
      <c r="BF61" s="62" t="s">
        <v>86</v>
      </c>
      <c r="BG61" s="65">
        <f t="shared" ref="BG61:BR61" si="78">IF(BG60+BT60&gt;40000,1,0)</f>
        <v>0</v>
      </c>
      <c r="BH61" s="65">
        <f t="shared" si="78"/>
        <v>0</v>
      </c>
      <c r="BI61" s="65">
        <f t="shared" si="78"/>
        <v>0</v>
      </c>
      <c r="BJ61" s="65">
        <f t="shared" si="78"/>
        <v>0</v>
      </c>
      <c r="BK61" s="65">
        <f t="shared" si="78"/>
        <v>0</v>
      </c>
      <c r="BL61" s="65">
        <f t="shared" si="78"/>
        <v>0</v>
      </c>
      <c r="BM61" s="65">
        <f t="shared" si="78"/>
        <v>0</v>
      </c>
      <c r="BN61" s="65">
        <f t="shared" si="78"/>
        <v>0</v>
      </c>
      <c r="BO61" s="65">
        <f t="shared" si="78"/>
        <v>0</v>
      </c>
      <c r="BP61" s="65">
        <f t="shared" si="78"/>
        <v>0</v>
      </c>
      <c r="BQ61" s="65">
        <f t="shared" si="78"/>
        <v>0</v>
      </c>
      <c r="BR61" s="65">
        <f t="shared" si="78"/>
        <v>0</v>
      </c>
      <c r="BT61" s="65"/>
      <c r="BU61" s="65"/>
      <c r="BV61" s="65"/>
      <c r="BW61" s="65"/>
      <c r="BX61" s="65"/>
      <c r="BY61" s="65"/>
      <c r="BZ61" s="65"/>
      <c r="CA61" s="65"/>
      <c r="CB61" s="65"/>
      <c r="CC61" s="65"/>
      <c r="CD61" s="65"/>
      <c r="CE61" s="65"/>
    </row>
    <row r="62" spans="1:83">
      <c r="A62" s="306"/>
      <c r="B62" s="309"/>
      <c r="C62" s="309"/>
      <c r="D62" s="309"/>
      <c r="E62" s="312"/>
      <c r="F62" s="309"/>
      <c r="G62" s="72" t="s">
        <v>162</v>
      </c>
      <c r="H62" s="71"/>
      <c r="I62" s="70"/>
      <c r="J62" s="70"/>
      <c r="K62" s="70"/>
      <c r="L62" s="70"/>
      <c r="M62" s="70"/>
      <c r="N62" s="70"/>
      <c r="O62" s="70"/>
      <c r="P62" s="70"/>
      <c r="Q62" s="70"/>
      <c r="R62" s="70"/>
      <c r="S62" s="70"/>
      <c r="T62" s="67">
        <f t="shared" si="46"/>
        <v>0</v>
      </c>
      <c r="AG62" s="63"/>
      <c r="AH62" s="63"/>
      <c r="AI62" s="63"/>
      <c r="AN62" s="62">
        <v>2</v>
      </c>
      <c r="AO62" s="62">
        <v>2</v>
      </c>
      <c r="AP62" s="62">
        <v>9</v>
      </c>
      <c r="AQ62" s="64">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62">
        <f ca="1">COUNTIF(INDIRECT("H"&amp;(ROW()+12*(($AN62-1)*3+$AO62)-ROW())/12+5):INDIRECT("S"&amp;(ROW()+12*(($AN62-1)*3+$AO62)-ROW())/12+5),AQ62)</f>
        <v>0</v>
      </c>
      <c r="AS62" s="64"/>
      <c r="AU62" s="62">
        <f ca="1">IF(AND(AQ62&gt;0,AR62&gt;0),COUNTIF(AU$6:AU61,"&gt;0")+1,0)</f>
        <v>0</v>
      </c>
      <c r="BE62" s="62">
        <v>3</v>
      </c>
      <c r="BG62" s="65"/>
      <c r="BH62" s="65"/>
      <c r="BI62" s="65"/>
      <c r="BJ62" s="65"/>
      <c r="BK62" s="65"/>
      <c r="BL62" s="65"/>
      <c r="BM62" s="65"/>
      <c r="BN62" s="65"/>
      <c r="BO62" s="65"/>
      <c r="BP62" s="65"/>
      <c r="BQ62" s="65"/>
      <c r="BR62" s="65"/>
      <c r="BT62" s="65"/>
      <c r="BU62" s="65"/>
      <c r="BV62" s="65"/>
      <c r="BW62" s="65"/>
      <c r="BX62" s="65"/>
      <c r="BY62" s="65"/>
      <c r="BZ62" s="65"/>
      <c r="CA62" s="65"/>
      <c r="CB62" s="65"/>
      <c r="CC62" s="65"/>
      <c r="CD62" s="65"/>
      <c r="CE62" s="65"/>
    </row>
    <row r="63" spans="1:83">
      <c r="A63" s="304">
        <v>20</v>
      </c>
      <c r="B63" s="307"/>
      <c r="C63" s="307"/>
      <c r="D63" s="307"/>
      <c r="E63" s="310"/>
      <c r="F63" s="307"/>
      <c r="G63" s="84" t="s">
        <v>89</v>
      </c>
      <c r="H63" s="83"/>
      <c r="I63" s="82" t="str">
        <f t="shared" ref="I63:S64" si="79">IF(H63="","",H63)</f>
        <v/>
      </c>
      <c r="J63" s="82" t="str">
        <f t="shared" si="79"/>
        <v/>
      </c>
      <c r="K63" s="82" t="str">
        <f t="shared" si="79"/>
        <v/>
      </c>
      <c r="L63" s="82" t="str">
        <f t="shared" si="79"/>
        <v/>
      </c>
      <c r="M63" s="82" t="str">
        <f t="shared" si="79"/>
        <v/>
      </c>
      <c r="N63" s="82" t="str">
        <f t="shared" si="79"/>
        <v/>
      </c>
      <c r="O63" s="82" t="str">
        <f t="shared" si="79"/>
        <v/>
      </c>
      <c r="P63" s="82" t="str">
        <f t="shared" si="79"/>
        <v/>
      </c>
      <c r="Q63" s="82" t="str">
        <f t="shared" si="79"/>
        <v/>
      </c>
      <c r="R63" s="82" t="str">
        <f t="shared" si="79"/>
        <v/>
      </c>
      <c r="S63" s="82" t="str">
        <f t="shared" si="79"/>
        <v/>
      </c>
      <c r="T63" s="79">
        <f t="shared" si="46"/>
        <v>0</v>
      </c>
      <c r="AG63" s="63"/>
      <c r="AH63" s="63"/>
      <c r="AI63" s="63"/>
      <c r="AN63" s="62">
        <v>2</v>
      </c>
      <c r="AO63" s="62">
        <v>2</v>
      </c>
      <c r="AP63" s="62">
        <v>10</v>
      </c>
      <c r="AQ63" s="64">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62">
        <f ca="1">COUNTIF(INDIRECT("H"&amp;(ROW()+12*(($AN63-1)*3+$AO63)-ROW())/12+5):INDIRECT("S"&amp;(ROW()+12*(($AN63-1)*3+$AO63)-ROW())/12+5),AQ63)</f>
        <v>0</v>
      </c>
      <c r="AS63" s="64"/>
      <c r="AU63" s="62">
        <f ca="1">IF(AND(AQ63&gt;0,AR63&gt;0),COUNTIF(AU$6:AU62,"&gt;0")+1,0)</f>
        <v>0</v>
      </c>
      <c r="BE63" s="62">
        <v>1</v>
      </c>
      <c r="BG63" s="65">
        <f t="shared" ref="BG63:BR63" si="80">SUM(H63:H64)</f>
        <v>0</v>
      </c>
      <c r="BH63" s="65">
        <f t="shared" si="80"/>
        <v>0</v>
      </c>
      <c r="BI63" s="65">
        <f t="shared" si="80"/>
        <v>0</v>
      </c>
      <c r="BJ63" s="65">
        <f t="shared" si="80"/>
        <v>0</v>
      </c>
      <c r="BK63" s="65">
        <f t="shared" si="80"/>
        <v>0</v>
      </c>
      <c r="BL63" s="65">
        <f t="shared" si="80"/>
        <v>0</v>
      </c>
      <c r="BM63" s="65">
        <f t="shared" si="80"/>
        <v>0</v>
      </c>
      <c r="BN63" s="65">
        <f t="shared" si="80"/>
        <v>0</v>
      </c>
      <c r="BO63" s="65">
        <f t="shared" si="80"/>
        <v>0</v>
      </c>
      <c r="BP63" s="65">
        <f t="shared" si="80"/>
        <v>0</v>
      </c>
      <c r="BQ63" s="65">
        <f t="shared" si="80"/>
        <v>0</v>
      </c>
      <c r="BR63" s="65">
        <f t="shared" si="80"/>
        <v>0</v>
      </c>
      <c r="BT63" s="65">
        <f t="shared" ref="BT63:CE63" si="81">SUM(U63:U64)</f>
        <v>0</v>
      </c>
      <c r="BU63" s="65">
        <f t="shared" si="81"/>
        <v>0</v>
      </c>
      <c r="BV63" s="65">
        <f t="shared" si="81"/>
        <v>0</v>
      </c>
      <c r="BW63" s="65">
        <f t="shared" si="81"/>
        <v>0</v>
      </c>
      <c r="BX63" s="65">
        <f t="shared" si="81"/>
        <v>0</v>
      </c>
      <c r="BY63" s="65">
        <f t="shared" si="81"/>
        <v>0</v>
      </c>
      <c r="BZ63" s="65">
        <f t="shared" si="81"/>
        <v>0</v>
      </c>
      <c r="CA63" s="65">
        <f t="shared" si="81"/>
        <v>0</v>
      </c>
      <c r="CB63" s="65">
        <f t="shared" si="81"/>
        <v>0</v>
      </c>
      <c r="CC63" s="65">
        <f t="shared" si="81"/>
        <v>0</v>
      </c>
      <c r="CD63" s="65">
        <f t="shared" si="81"/>
        <v>0</v>
      </c>
      <c r="CE63" s="65">
        <f t="shared" si="81"/>
        <v>0</v>
      </c>
    </row>
    <row r="64" spans="1:83">
      <c r="A64" s="305"/>
      <c r="B64" s="308"/>
      <c r="C64" s="308"/>
      <c r="D64" s="308"/>
      <c r="E64" s="311"/>
      <c r="F64" s="308"/>
      <c r="G64" s="78" t="s">
        <v>87</v>
      </c>
      <c r="H64" s="77"/>
      <c r="I64" s="76" t="str">
        <f t="shared" si="79"/>
        <v/>
      </c>
      <c r="J64" s="76" t="str">
        <f t="shared" si="79"/>
        <v/>
      </c>
      <c r="K64" s="76" t="str">
        <f t="shared" si="79"/>
        <v/>
      </c>
      <c r="L64" s="76" t="str">
        <f t="shared" si="79"/>
        <v/>
      </c>
      <c r="M64" s="76" t="str">
        <f t="shared" si="79"/>
        <v/>
      </c>
      <c r="N64" s="76" t="str">
        <f t="shared" si="79"/>
        <v/>
      </c>
      <c r="O64" s="76" t="str">
        <f t="shared" si="79"/>
        <v/>
      </c>
      <c r="P64" s="76" t="str">
        <f t="shared" si="79"/>
        <v/>
      </c>
      <c r="Q64" s="76" t="str">
        <f t="shared" si="79"/>
        <v/>
      </c>
      <c r="R64" s="76" t="str">
        <f t="shared" si="79"/>
        <v/>
      </c>
      <c r="S64" s="76" t="str">
        <f t="shared" si="79"/>
        <v/>
      </c>
      <c r="T64" s="73">
        <f t="shared" si="46"/>
        <v>0</v>
      </c>
      <c r="AG64" s="63"/>
      <c r="AH64" s="63"/>
      <c r="AI64" s="63"/>
      <c r="AN64" s="62">
        <v>2</v>
      </c>
      <c r="AO64" s="62">
        <v>2</v>
      </c>
      <c r="AP64" s="62">
        <v>11</v>
      </c>
      <c r="AQ64" s="64">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62">
        <f ca="1">COUNTIF(INDIRECT("H"&amp;(ROW()+12*(($AN64-1)*3+$AO64)-ROW())/12+5):INDIRECT("S"&amp;(ROW()+12*(($AN64-1)*3+$AO64)-ROW())/12+5),AQ64)</f>
        <v>0</v>
      </c>
      <c r="AS64" s="64"/>
      <c r="AU64" s="62">
        <f ca="1">IF(AND(AQ64&gt;0,AR64&gt;0),COUNTIF(AU$6:AU63,"&gt;0")+1,0)</f>
        <v>0</v>
      </c>
      <c r="BE64" s="62">
        <v>2</v>
      </c>
      <c r="BF64" s="62" t="s">
        <v>86</v>
      </c>
      <c r="BG64" s="65">
        <f t="shared" ref="BG64:BR64" si="82">IF(BG63+BT63&gt;40000,1,0)</f>
        <v>0</v>
      </c>
      <c r="BH64" s="65">
        <f t="shared" si="82"/>
        <v>0</v>
      </c>
      <c r="BI64" s="65">
        <f t="shared" si="82"/>
        <v>0</v>
      </c>
      <c r="BJ64" s="65">
        <f t="shared" si="82"/>
        <v>0</v>
      </c>
      <c r="BK64" s="65">
        <f t="shared" si="82"/>
        <v>0</v>
      </c>
      <c r="BL64" s="65">
        <f t="shared" si="82"/>
        <v>0</v>
      </c>
      <c r="BM64" s="65">
        <f t="shared" si="82"/>
        <v>0</v>
      </c>
      <c r="BN64" s="65">
        <f t="shared" si="82"/>
        <v>0</v>
      </c>
      <c r="BO64" s="65">
        <f t="shared" si="82"/>
        <v>0</v>
      </c>
      <c r="BP64" s="65">
        <f t="shared" si="82"/>
        <v>0</v>
      </c>
      <c r="BQ64" s="65">
        <f t="shared" si="82"/>
        <v>0</v>
      </c>
      <c r="BR64" s="65">
        <f t="shared" si="82"/>
        <v>0</v>
      </c>
    </row>
    <row r="65" spans="1:83">
      <c r="A65" s="306"/>
      <c r="B65" s="309"/>
      <c r="C65" s="309"/>
      <c r="D65" s="309"/>
      <c r="E65" s="312"/>
      <c r="F65" s="309"/>
      <c r="G65" s="72" t="s">
        <v>162</v>
      </c>
      <c r="H65" s="71"/>
      <c r="I65" s="70"/>
      <c r="J65" s="70"/>
      <c r="K65" s="70"/>
      <c r="L65" s="70"/>
      <c r="M65" s="70"/>
      <c r="N65" s="70"/>
      <c r="O65" s="70"/>
      <c r="P65" s="70"/>
      <c r="Q65" s="70"/>
      <c r="R65" s="70"/>
      <c r="S65" s="70"/>
      <c r="T65" s="67">
        <f t="shared" si="46"/>
        <v>0</v>
      </c>
      <c r="AG65" s="63"/>
      <c r="AH65" s="63"/>
      <c r="AI65" s="63"/>
      <c r="AN65" s="62">
        <v>2</v>
      </c>
      <c r="AO65" s="62">
        <v>2</v>
      </c>
      <c r="AP65" s="62">
        <v>12</v>
      </c>
      <c r="AQ65" s="64">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62">
        <f ca="1">COUNTIF(INDIRECT("H"&amp;(ROW()+12*(($AN65-1)*3+$AO65)-ROW())/12+5):INDIRECT("S"&amp;(ROW()+12*(($AN65-1)*3+$AO65)-ROW())/12+5),AQ65)</f>
        <v>0</v>
      </c>
      <c r="AS65" s="64"/>
      <c r="AU65" s="62">
        <f ca="1">IF(AND(AQ65&gt;0,AR65&gt;0),COUNTIF(AU$6:AU64,"&gt;0")+1,0)</f>
        <v>0</v>
      </c>
      <c r="BE65" s="62">
        <v>3</v>
      </c>
      <c r="BG65" s="65"/>
      <c r="BH65" s="65"/>
      <c r="BI65" s="65"/>
      <c r="BJ65" s="65"/>
      <c r="BK65" s="65"/>
      <c r="BL65" s="65"/>
      <c r="BM65" s="65"/>
      <c r="BN65" s="65"/>
      <c r="BO65" s="65"/>
      <c r="BP65" s="65"/>
      <c r="BQ65" s="65"/>
      <c r="BR65" s="65"/>
    </row>
    <row r="66" spans="1:83">
      <c r="A66" s="304">
        <v>21</v>
      </c>
      <c r="B66" s="307"/>
      <c r="C66" s="307"/>
      <c r="D66" s="307"/>
      <c r="E66" s="310"/>
      <c r="F66" s="307"/>
      <c r="G66" s="84" t="s">
        <v>89</v>
      </c>
      <c r="H66" s="83"/>
      <c r="I66" s="82" t="str">
        <f t="shared" ref="I66:S67" si="83">IF(H66="","",H66)</f>
        <v/>
      </c>
      <c r="J66" s="82" t="str">
        <f t="shared" si="83"/>
        <v/>
      </c>
      <c r="K66" s="82" t="str">
        <f t="shared" si="83"/>
        <v/>
      </c>
      <c r="L66" s="82" t="str">
        <f t="shared" si="83"/>
        <v/>
      </c>
      <c r="M66" s="82" t="str">
        <f t="shared" si="83"/>
        <v/>
      </c>
      <c r="N66" s="82" t="str">
        <f t="shared" si="83"/>
        <v/>
      </c>
      <c r="O66" s="82" t="str">
        <f t="shared" si="83"/>
        <v/>
      </c>
      <c r="P66" s="82" t="str">
        <f t="shared" si="83"/>
        <v/>
      </c>
      <c r="Q66" s="82" t="str">
        <f t="shared" si="83"/>
        <v/>
      </c>
      <c r="R66" s="82" t="str">
        <f t="shared" si="83"/>
        <v/>
      </c>
      <c r="S66" s="82" t="str">
        <f t="shared" si="83"/>
        <v/>
      </c>
      <c r="T66" s="79">
        <f t="shared" si="46"/>
        <v>0</v>
      </c>
      <c r="AN66" s="62">
        <v>2</v>
      </c>
      <c r="AO66" s="62">
        <v>3</v>
      </c>
      <c r="AP66" s="62">
        <v>1</v>
      </c>
      <c r="AQ66" s="64">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62">
        <f ca="1">COUNTIF(INDIRECT("H"&amp;(ROW()+12*(($AN66-1)*3+$AO66)-ROW())/12+5):INDIRECT("S"&amp;(ROW()+12*(($AN66-1)*3+$AO66)-ROW())/12+5),AQ66)</f>
        <v>0</v>
      </c>
      <c r="AS66" s="64"/>
      <c r="AU66" s="62">
        <f ca="1">IF(AND(AQ66&gt;0,AR66&gt;0),COUNTIF(AU$6:AU65,"&gt;0")+1,0)</f>
        <v>0</v>
      </c>
      <c r="BE66" s="62">
        <v>1</v>
      </c>
      <c r="BG66" s="62">
        <f t="shared" ref="BG66:BR66" si="84">SUM(H66:H67)</f>
        <v>0</v>
      </c>
      <c r="BH66" s="62">
        <f t="shared" si="84"/>
        <v>0</v>
      </c>
      <c r="BI66" s="62">
        <f t="shared" si="84"/>
        <v>0</v>
      </c>
      <c r="BJ66" s="62">
        <f t="shared" si="84"/>
        <v>0</v>
      </c>
      <c r="BK66" s="62">
        <f t="shared" si="84"/>
        <v>0</v>
      </c>
      <c r="BL66" s="62">
        <f t="shared" si="84"/>
        <v>0</v>
      </c>
      <c r="BM66" s="62">
        <f t="shared" si="84"/>
        <v>0</v>
      </c>
      <c r="BN66" s="62">
        <f t="shared" si="84"/>
        <v>0</v>
      </c>
      <c r="BO66" s="62">
        <f t="shared" si="84"/>
        <v>0</v>
      </c>
      <c r="BP66" s="62">
        <f t="shared" si="84"/>
        <v>0</v>
      </c>
      <c r="BQ66" s="62">
        <f t="shared" si="84"/>
        <v>0</v>
      </c>
      <c r="BR66" s="62">
        <f t="shared" si="84"/>
        <v>0</v>
      </c>
      <c r="BT66" s="65">
        <f t="shared" ref="BT66:CE66" si="85">SUM(U66:U67)</f>
        <v>0</v>
      </c>
      <c r="BU66" s="65">
        <f t="shared" si="85"/>
        <v>0</v>
      </c>
      <c r="BV66" s="65">
        <f t="shared" si="85"/>
        <v>0</v>
      </c>
      <c r="BW66" s="65">
        <f t="shared" si="85"/>
        <v>0</v>
      </c>
      <c r="BX66" s="65">
        <f t="shared" si="85"/>
        <v>0</v>
      </c>
      <c r="BY66" s="65">
        <f t="shared" si="85"/>
        <v>0</v>
      </c>
      <c r="BZ66" s="65">
        <f t="shared" si="85"/>
        <v>0</v>
      </c>
      <c r="CA66" s="65">
        <f t="shared" si="85"/>
        <v>0</v>
      </c>
      <c r="CB66" s="65">
        <f t="shared" si="85"/>
        <v>0</v>
      </c>
      <c r="CC66" s="65">
        <f t="shared" si="85"/>
        <v>0</v>
      </c>
      <c r="CD66" s="65">
        <f t="shared" si="85"/>
        <v>0</v>
      </c>
      <c r="CE66" s="65">
        <f t="shared" si="85"/>
        <v>0</v>
      </c>
    </row>
    <row r="67" spans="1:83">
      <c r="A67" s="305"/>
      <c r="B67" s="308"/>
      <c r="C67" s="308"/>
      <c r="D67" s="308"/>
      <c r="E67" s="311"/>
      <c r="F67" s="308"/>
      <c r="G67" s="78" t="s">
        <v>87</v>
      </c>
      <c r="H67" s="77"/>
      <c r="I67" s="76" t="str">
        <f t="shared" si="83"/>
        <v/>
      </c>
      <c r="J67" s="76" t="str">
        <f t="shared" si="83"/>
        <v/>
      </c>
      <c r="K67" s="76" t="str">
        <f t="shared" si="83"/>
        <v/>
      </c>
      <c r="L67" s="76" t="str">
        <f t="shared" si="83"/>
        <v/>
      </c>
      <c r="M67" s="76" t="str">
        <f t="shared" si="83"/>
        <v/>
      </c>
      <c r="N67" s="76" t="str">
        <f t="shared" si="83"/>
        <v/>
      </c>
      <c r="O67" s="76" t="str">
        <f t="shared" si="83"/>
        <v/>
      </c>
      <c r="P67" s="76" t="str">
        <f t="shared" si="83"/>
        <v/>
      </c>
      <c r="Q67" s="76" t="str">
        <f t="shared" si="83"/>
        <v/>
      </c>
      <c r="R67" s="76" t="str">
        <f t="shared" si="83"/>
        <v/>
      </c>
      <c r="S67" s="76" t="str">
        <f t="shared" si="83"/>
        <v/>
      </c>
      <c r="T67" s="73">
        <f t="shared" si="46"/>
        <v>0</v>
      </c>
      <c r="AN67" s="62">
        <v>2</v>
      </c>
      <c r="AO67" s="62">
        <v>3</v>
      </c>
      <c r="AP67" s="62">
        <v>2</v>
      </c>
      <c r="AQ67" s="64">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62">
        <f ca="1">COUNTIF(INDIRECT("H"&amp;(ROW()+12*(($AN67-1)*3+$AO67)-ROW())/12+5):INDIRECT("S"&amp;(ROW()+12*(($AN67-1)*3+$AO67)-ROW())/12+5),AQ67)</f>
        <v>0</v>
      </c>
      <c r="AS67" s="64"/>
      <c r="AU67" s="62">
        <f ca="1">IF(AND(AQ67&gt;0,AR67&gt;0),COUNTIF(AU$6:AU66,"&gt;0")+1,0)</f>
        <v>0</v>
      </c>
      <c r="BE67" s="62">
        <v>2</v>
      </c>
      <c r="BF67" s="62" t="s">
        <v>86</v>
      </c>
      <c r="BG67" s="62">
        <f t="shared" ref="BG67:BR67" si="86">IF(BG66+BT66&gt;40000,1,0)</f>
        <v>0</v>
      </c>
      <c r="BH67" s="62">
        <f t="shared" si="86"/>
        <v>0</v>
      </c>
      <c r="BI67" s="62">
        <f t="shared" si="86"/>
        <v>0</v>
      </c>
      <c r="BJ67" s="62">
        <f t="shared" si="86"/>
        <v>0</v>
      </c>
      <c r="BK67" s="62">
        <f t="shared" si="86"/>
        <v>0</v>
      </c>
      <c r="BL67" s="62">
        <f t="shared" si="86"/>
        <v>0</v>
      </c>
      <c r="BM67" s="62">
        <f t="shared" si="86"/>
        <v>0</v>
      </c>
      <c r="BN67" s="62">
        <f t="shared" si="86"/>
        <v>0</v>
      </c>
      <c r="BO67" s="62">
        <f t="shared" si="86"/>
        <v>0</v>
      </c>
      <c r="BP67" s="62">
        <f t="shared" si="86"/>
        <v>0</v>
      </c>
      <c r="BQ67" s="62">
        <f t="shared" si="86"/>
        <v>0</v>
      </c>
      <c r="BR67" s="62">
        <f t="shared" si="86"/>
        <v>0</v>
      </c>
      <c r="BT67" s="65"/>
      <c r="BU67" s="65"/>
      <c r="BV67" s="65"/>
      <c r="BW67" s="65"/>
      <c r="BX67" s="65"/>
      <c r="BY67" s="65"/>
      <c r="BZ67" s="65"/>
      <c r="CA67" s="65"/>
      <c r="CB67" s="65"/>
      <c r="CC67" s="65"/>
      <c r="CD67" s="65"/>
      <c r="CE67" s="65"/>
    </row>
    <row r="68" spans="1:83">
      <c r="A68" s="306"/>
      <c r="B68" s="309"/>
      <c r="C68" s="309"/>
      <c r="D68" s="309"/>
      <c r="E68" s="312"/>
      <c r="F68" s="309"/>
      <c r="G68" s="72" t="s">
        <v>162</v>
      </c>
      <c r="H68" s="71"/>
      <c r="I68" s="70"/>
      <c r="J68" s="70"/>
      <c r="K68" s="70"/>
      <c r="L68" s="70"/>
      <c r="M68" s="70"/>
      <c r="N68" s="70"/>
      <c r="O68" s="70"/>
      <c r="P68" s="70"/>
      <c r="Q68" s="70"/>
      <c r="R68" s="70"/>
      <c r="S68" s="70"/>
      <c r="T68" s="67">
        <f t="shared" si="46"/>
        <v>0</v>
      </c>
      <c r="AN68" s="62">
        <v>2</v>
      </c>
      <c r="AO68" s="62">
        <v>3</v>
      </c>
      <c r="AP68" s="62">
        <v>3</v>
      </c>
      <c r="AQ68" s="64">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62">
        <f ca="1">COUNTIF(INDIRECT("H"&amp;(ROW()+12*(($AN68-1)*3+$AO68)-ROW())/12+5):INDIRECT("S"&amp;(ROW()+12*(($AN68-1)*3+$AO68)-ROW())/12+5),AQ68)</f>
        <v>0</v>
      </c>
      <c r="AS68" s="64"/>
      <c r="AU68" s="62">
        <f ca="1">IF(AND(AQ68&gt;0,AR68&gt;0),COUNTIF(AU$6:AU67,"&gt;0")+1,0)</f>
        <v>0</v>
      </c>
      <c r="BE68" s="62">
        <v>3</v>
      </c>
      <c r="BT68" s="65"/>
      <c r="BU68" s="65"/>
      <c r="BV68" s="65"/>
      <c r="BW68" s="65"/>
      <c r="BX68" s="65"/>
      <c r="BY68" s="65"/>
      <c r="BZ68" s="65"/>
      <c r="CA68" s="65"/>
      <c r="CB68" s="65"/>
      <c r="CC68" s="65"/>
      <c r="CD68" s="65"/>
      <c r="CE68" s="65"/>
    </row>
    <row r="69" spans="1:83">
      <c r="A69" s="304">
        <v>22</v>
      </c>
      <c r="B69" s="307"/>
      <c r="C69" s="307"/>
      <c r="D69" s="307"/>
      <c r="E69" s="310"/>
      <c r="F69" s="307"/>
      <c r="G69" s="84" t="s">
        <v>89</v>
      </c>
      <c r="H69" s="83"/>
      <c r="I69" s="82" t="str">
        <f t="shared" ref="I69:S70" si="87">IF(H69="","",H69)</f>
        <v/>
      </c>
      <c r="J69" s="82" t="str">
        <f t="shared" si="87"/>
        <v/>
      </c>
      <c r="K69" s="82" t="str">
        <f t="shared" si="87"/>
        <v/>
      </c>
      <c r="L69" s="82" t="str">
        <f t="shared" si="87"/>
        <v/>
      </c>
      <c r="M69" s="82" t="str">
        <f t="shared" si="87"/>
        <v/>
      </c>
      <c r="N69" s="82" t="str">
        <f t="shared" si="87"/>
        <v/>
      </c>
      <c r="O69" s="82" t="str">
        <f t="shared" si="87"/>
        <v/>
      </c>
      <c r="P69" s="82" t="str">
        <f t="shared" si="87"/>
        <v/>
      </c>
      <c r="Q69" s="82" t="str">
        <f t="shared" si="87"/>
        <v/>
      </c>
      <c r="R69" s="82" t="str">
        <f t="shared" si="87"/>
        <v/>
      </c>
      <c r="S69" s="82" t="str">
        <f t="shared" si="87"/>
        <v/>
      </c>
      <c r="T69" s="79">
        <f t="shared" si="46"/>
        <v>0</v>
      </c>
      <c r="AN69" s="62">
        <v>2</v>
      </c>
      <c r="AO69" s="62">
        <v>3</v>
      </c>
      <c r="AP69" s="62">
        <v>4</v>
      </c>
      <c r="AQ69" s="64">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62">
        <f ca="1">COUNTIF(INDIRECT("H"&amp;(ROW()+12*(($AN69-1)*3+$AO69)-ROW())/12+5):INDIRECT("S"&amp;(ROW()+12*(($AN69-1)*3+$AO69)-ROW())/12+5),AQ69)</f>
        <v>0</v>
      </c>
      <c r="AS69" s="64"/>
      <c r="AU69" s="62">
        <f ca="1">IF(AND(AQ69&gt;0,AR69&gt;0),COUNTIF(AU$6:AU68,"&gt;0")+1,0)</f>
        <v>0</v>
      </c>
      <c r="BE69" s="62">
        <v>1</v>
      </c>
      <c r="BG69" s="62">
        <f t="shared" ref="BG69:BR69" si="88">SUM(H69:H70)</f>
        <v>0</v>
      </c>
      <c r="BH69" s="62">
        <f t="shared" si="88"/>
        <v>0</v>
      </c>
      <c r="BI69" s="62">
        <f t="shared" si="88"/>
        <v>0</v>
      </c>
      <c r="BJ69" s="62">
        <f t="shared" si="88"/>
        <v>0</v>
      </c>
      <c r="BK69" s="62">
        <f t="shared" si="88"/>
        <v>0</v>
      </c>
      <c r="BL69" s="62">
        <f t="shared" si="88"/>
        <v>0</v>
      </c>
      <c r="BM69" s="62">
        <f t="shared" si="88"/>
        <v>0</v>
      </c>
      <c r="BN69" s="62">
        <f t="shared" si="88"/>
        <v>0</v>
      </c>
      <c r="BO69" s="62">
        <f t="shared" si="88"/>
        <v>0</v>
      </c>
      <c r="BP69" s="62">
        <f t="shared" si="88"/>
        <v>0</v>
      </c>
      <c r="BQ69" s="62">
        <f t="shared" si="88"/>
        <v>0</v>
      </c>
      <c r="BR69" s="62">
        <f t="shared" si="88"/>
        <v>0</v>
      </c>
      <c r="BT69" s="65">
        <f t="shared" ref="BT69:CE69" si="89">SUM(U69:U70)</f>
        <v>0</v>
      </c>
      <c r="BU69" s="65">
        <f t="shared" si="89"/>
        <v>0</v>
      </c>
      <c r="BV69" s="65">
        <f t="shared" si="89"/>
        <v>0</v>
      </c>
      <c r="BW69" s="65">
        <f t="shared" si="89"/>
        <v>0</v>
      </c>
      <c r="BX69" s="65">
        <f t="shared" si="89"/>
        <v>0</v>
      </c>
      <c r="BY69" s="65">
        <f t="shared" si="89"/>
        <v>0</v>
      </c>
      <c r="BZ69" s="65">
        <f t="shared" si="89"/>
        <v>0</v>
      </c>
      <c r="CA69" s="65">
        <f t="shared" si="89"/>
        <v>0</v>
      </c>
      <c r="CB69" s="65">
        <f t="shared" si="89"/>
        <v>0</v>
      </c>
      <c r="CC69" s="65">
        <f t="shared" si="89"/>
        <v>0</v>
      </c>
      <c r="CD69" s="65">
        <f t="shared" si="89"/>
        <v>0</v>
      </c>
      <c r="CE69" s="65">
        <f t="shared" si="89"/>
        <v>0</v>
      </c>
    </row>
    <row r="70" spans="1:83">
      <c r="A70" s="305"/>
      <c r="B70" s="308"/>
      <c r="C70" s="308"/>
      <c r="D70" s="308"/>
      <c r="E70" s="311"/>
      <c r="F70" s="308"/>
      <c r="G70" s="78" t="s">
        <v>87</v>
      </c>
      <c r="H70" s="77"/>
      <c r="I70" s="76" t="str">
        <f t="shared" si="87"/>
        <v/>
      </c>
      <c r="J70" s="76" t="str">
        <f t="shared" si="87"/>
        <v/>
      </c>
      <c r="K70" s="76" t="str">
        <f t="shared" si="87"/>
        <v/>
      </c>
      <c r="L70" s="76" t="str">
        <f t="shared" si="87"/>
        <v/>
      </c>
      <c r="M70" s="76" t="str">
        <f t="shared" si="87"/>
        <v/>
      </c>
      <c r="N70" s="76" t="str">
        <f t="shared" si="87"/>
        <v/>
      </c>
      <c r="O70" s="76" t="str">
        <f t="shared" si="87"/>
        <v/>
      </c>
      <c r="P70" s="76" t="str">
        <f t="shared" si="87"/>
        <v/>
      </c>
      <c r="Q70" s="76" t="str">
        <f t="shared" si="87"/>
        <v/>
      </c>
      <c r="R70" s="76" t="str">
        <f t="shared" si="87"/>
        <v/>
      </c>
      <c r="S70" s="76" t="str">
        <f t="shared" si="87"/>
        <v/>
      </c>
      <c r="T70" s="73">
        <f t="shared" ref="T70:T95" si="90">SUM(H70:S70)</f>
        <v>0</v>
      </c>
      <c r="AN70" s="62">
        <v>2</v>
      </c>
      <c r="AO70" s="62">
        <v>3</v>
      </c>
      <c r="AP70" s="62">
        <v>5</v>
      </c>
      <c r="AQ70" s="64">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62">
        <f ca="1">COUNTIF(INDIRECT("H"&amp;(ROW()+12*(($AN70-1)*3+$AO70)-ROW())/12+5):INDIRECT("S"&amp;(ROW()+12*(($AN70-1)*3+$AO70)-ROW())/12+5),AQ70)</f>
        <v>0</v>
      </c>
      <c r="AS70" s="64"/>
      <c r="AU70" s="62">
        <f ca="1">IF(AND(AQ70&gt;0,AR70&gt;0),COUNTIF(AU$6:AU69,"&gt;0")+1,0)</f>
        <v>0</v>
      </c>
      <c r="BE70" s="62">
        <v>2</v>
      </c>
      <c r="BF70" s="62" t="s">
        <v>86</v>
      </c>
      <c r="BG70" s="62">
        <f t="shared" ref="BG70:BR70" si="91">IF(BG69+BT69&gt;40000,1,0)</f>
        <v>0</v>
      </c>
      <c r="BH70" s="62">
        <f t="shared" si="91"/>
        <v>0</v>
      </c>
      <c r="BI70" s="62">
        <f t="shared" si="91"/>
        <v>0</v>
      </c>
      <c r="BJ70" s="62">
        <f t="shared" si="91"/>
        <v>0</v>
      </c>
      <c r="BK70" s="62">
        <f t="shared" si="91"/>
        <v>0</v>
      </c>
      <c r="BL70" s="62">
        <f t="shared" si="91"/>
        <v>0</v>
      </c>
      <c r="BM70" s="62">
        <f t="shared" si="91"/>
        <v>0</v>
      </c>
      <c r="BN70" s="62">
        <f t="shared" si="91"/>
        <v>0</v>
      </c>
      <c r="BO70" s="62">
        <f t="shared" si="91"/>
        <v>0</v>
      </c>
      <c r="BP70" s="62">
        <f t="shared" si="91"/>
        <v>0</v>
      </c>
      <c r="BQ70" s="62">
        <f t="shared" si="91"/>
        <v>0</v>
      </c>
      <c r="BR70" s="62">
        <f t="shared" si="91"/>
        <v>0</v>
      </c>
      <c r="BT70" s="65"/>
      <c r="BU70" s="65"/>
      <c r="BV70" s="65"/>
      <c r="BW70" s="65"/>
      <c r="BX70" s="65"/>
      <c r="BY70" s="65"/>
      <c r="BZ70" s="65"/>
      <c r="CA70" s="65"/>
      <c r="CB70" s="65"/>
      <c r="CC70" s="65"/>
      <c r="CD70" s="65"/>
      <c r="CE70" s="65"/>
    </row>
    <row r="71" spans="1:83">
      <c r="A71" s="306"/>
      <c r="B71" s="309"/>
      <c r="C71" s="309"/>
      <c r="D71" s="309"/>
      <c r="E71" s="312"/>
      <c r="F71" s="309"/>
      <c r="G71" s="72" t="s">
        <v>162</v>
      </c>
      <c r="H71" s="71"/>
      <c r="I71" s="70"/>
      <c r="J71" s="70"/>
      <c r="K71" s="70"/>
      <c r="L71" s="70"/>
      <c r="M71" s="70"/>
      <c r="N71" s="70"/>
      <c r="O71" s="70"/>
      <c r="P71" s="70"/>
      <c r="Q71" s="70"/>
      <c r="R71" s="70"/>
      <c r="S71" s="70"/>
      <c r="T71" s="67">
        <f t="shared" si="90"/>
        <v>0</v>
      </c>
      <c r="AN71" s="62">
        <v>2</v>
      </c>
      <c r="AO71" s="62">
        <v>3</v>
      </c>
      <c r="AP71" s="62">
        <v>6</v>
      </c>
      <c r="AQ71" s="64">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62">
        <f ca="1">COUNTIF(INDIRECT("H"&amp;(ROW()+12*(($AN71-1)*3+$AO71)-ROW())/12+5):INDIRECT("S"&amp;(ROW()+12*(($AN71-1)*3+$AO71)-ROW())/12+5),AQ71)</f>
        <v>0</v>
      </c>
      <c r="AS71" s="64"/>
      <c r="AU71" s="62">
        <f ca="1">IF(AND(AQ71&gt;0,AR71&gt;0),COUNTIF(AU$6:AU70,"&gt;0")+1,0)</f>
        <v>0</v>
      </c>
      <c r="BE71" s="62">
        <v>3</v>
      </c>
      <c r="BT71" s="65"/>
      <c r="BU71" s="65"/>
      <c r="BV71" s="65"/>
      <c r="BW71" s="65"/>
      <c r="BX71" s="65"/>
      <c r="BY71" s="65"/>
      <c r="BZ71" s="65"/>
      <c r="CA71" s="65"/>
      <c r="CB71" s="65"/>
      <c r="CC71" s="65"/>
      <c r="CD71" s="65"/>
      <c r="CE71" s="65"/>
    </row>
    <row r="72" spans="1:83">
      <c r="A72" s="304">
        <v>23</v>
      </c>
      <c r="B72" s="307"/>
      <c r="C72" s="307"/>
      <c r="D72" s="307"/>
      <c r="E72" s="310"/>
      <c r="F72" s="307"/>
      <c r="G72" s="84" t="s">
        <v>89</v>
      </c>
      <c r="H72" s="83"/>
      <c r="I72" s="82" t="str">
        <f t="shared" ref="I72:S73" si="92">IF(H72="","",H72)</f>
        <v/>
      </c>
      <c r="J72" s="82" t="str">
        <f t="shared" si="92"/>
        <v/>
      </c>
      <c r="K72" s="82" t="str">
        <f t="shared" si="92"/>
        <v/>
      </c>
      <c r="L72" s="82" t="str">
        <f t="shared" si="92"/>
        <v/>
      </c>
      <c r="M72" s="82" t="str">
        <f t="shared" si="92"/>
        <v/>
      </c>
      <c r="N72" s="82" t="str">
        <f t="shared" si="92"/>
        <v/>
      </c>
      <c r="O72" s="82" t="str">
        <f t="shared" si="92"/>
        <v/>
      </c>
      <c r="P72" s="82" t="str">
        <f t="shared" si="92"/>
        <v/>
      </c>
      <c r="Q72" s="82" t="str">
        <f t="shared" si="92"/>
        <v/>
      </c>
      <c r="R72" s="82" t="str">
        <f t="shared" si="92"/>
        <v/>
      </c>
      <c r="S72" s="82" t="str">
        <f t="shared" si="92"/>
        <v/>
      </c>
      <c r="T72" s="79">
        <f t="shared" si="90"/>
        <v>0</v>
      </c>
      <c r="AN72" s="62">
        <v>2</v>
      </c>
      <c r="AO72" s="62">
        <v>3</v>
      </c>
      <c r="AP72" s="62">
        <v>7</v>
      </c>
      <c r="AQ72" s="64">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62">
        <f ca="1">COUNTIF(INDIRECT("H"&amp;(ROW()+12*(($AN72-1)*3+$AO72)-ROW())/12+5):INDIRECT("S"&amp;(ROW()+12*(($AN72-1)*3+$AO72)-ROW())/12+5),AQ72)</f>
        <v>0</v>
      </c>
      <c r="AS72" s="64"/>
      <c r="AU72" s="62">
        <f ca="1">IF(AND(AQ72&gt;0,AR72&gt;0),COUNTIF(AU$6:AU71,"&gt;0")+1,0)</f>
        <v>0</v>
      </c>
      <c r="BE72" s="62">
        <v>1</v>
      </c>
      <c r="BG72" s="62">
        <f t="shared" ref="BG72:BR72" si="93">SUM(H72:H73)</f>
        <v>0</v>
      </c>
      <c r="BH72" s="62">
        <f t="shared" si="93"/>
        <v>0</v>
      </c>
      <c r="BI72" s="62">
        <f t="shared" si="93"/>
        <v>0</v>
      </c>
      <c r="BJ72" s="62">
        <f t="shared" si="93"/>
        <v>0</v>
      </c>
      <c r="BK72" s="62">
        <f t="shared" si="93"/>
        <v>0</v>
      </c>
      <c r="BL72" s="62">
        <f t="shared" si="93"/>
        <v>0</v>
      </c>
      <c r="BM72" s="62">
        <f t="shared" si="93"/>
        <v>0</v>
      </c>
      <c r="BN72" s="62">
        <f t="shared" si="93"/>
        <v>0</v>
      </c>
      <c r="BO72" s="62">
        <f t="shared" si="93"/>
        <v>0</v>
      </c>
      <c r="BP72" s="62">
        <f t="shared" si="93"/>
        <v>0</v>
      </c>
      <c r="BQ72" s="62">
        <f t="shared" si="93"/>
        <v>0</v>
      </c>
      <c r="BR72" s="62">
        <f t="shared" si="93"/>
        <v>0</v>
      </c>
      <c r="BT72" s="65">
        <f t="shared" ref="BT72:CE72" si="94">SUM(U72:U73)</f>
        <v>0</v>
      </c>
      <c r="BU72" s="65">
        <f t="shared" si="94"/>
        <v>0</v>
      </c>
      <c r="BV72" s="65">
        <f t="shared" si="94"/>
        <v>0</v>
      </c>
      <c r="BW72" s="65">
        <f t="shared" si="94"/>
        <v>0</v>
      </c>
      <c r="BX72" s="65">
        <f t="shared" si="94"/>
        <v>0</v>
      </c>
      <c r="BY72" s="65">
        <f t="shared" si="94"/>
        <v>0</v>
      </c>
      <c r="BZ72" s="65">
        <f t="shared" si="94"/>
        <v>0</v>
      </c>
      <c r="CA72" s="65">
        <f t="shared" si="94"/>
        <v>0</v>
      </c>
      <c r="CB72" s="65">
        <f t="shared" si="94"/>
        <v>0</v>
      </c>
      <c r="CC72" s="65">
        <f t="shared" si="94"/>
        <v>0</v>
      </c>
      <c r="CD72" s="65">
        <f t="shared" si="94"/>
        <v>0</v>
      </c>
      <c r="CE72" s="65">
        <f t="shared" si="94"/>
        <v>0</v>
      </c>
    </row>
    <row r="73" spans="1:83">
      <c r="A73" s="305"/>
      <c r="B73" s="308"/>
      <c r="C73" s="308"/>
      <c r="D73" s="308"/>
      <c r="E73" s="311"/>
      <c r="F73" s="308"/>
      <c r="G73" s="78" t="s">
        <v>87</v>
      </c>
      <c r="H73" s="77"/>
      <c r="I73" s="76" t="str">
        <f t="shared" si="92"/>
        <v/>
      </c>
      <c r="J73" s="76" t="str">
        <f t="shared" si="92"/>
        <v/>
      </c>
      <c r="K73" s="76" t="str">
        <f t="shared" si="92"/>
        <v/>
      </c>
      <c r="L73" s="76" t="str">
        <f t="shared" si="92"/>
        <v/>
      </c>
      <c r="M73" s="76" t="str">
        <f t="shared" si="92"/>
        <v/>
      </c>
      <c r="N73" s="76" t="str">
        <f t="shared" si="92"/>
        <v/>
      </c>
      <c r="O73" s="76" t="str">
        <f t="shared" si="92"/>
        <v/>
      </c>
      <c r="P73" s="76" t="str">
        <f t="shared" si="92"/>
        <v/>
      </c>
      <c r="Q73" s="76" t="str">
        <f t="shared" si="92"/>
        <v/>
      </c>
      <c r="R73" s="76" t="str">
        <f t="shared" si="92"/>
        <v/>
      </c>
      <c r="S73" s="76" t="str">
        <f t="shared" si="92"/>
        <v/>
      </c>
      <c r="T73" s="73">
        <f t="shared" si="90"/>
        <v>0</v>
      </c>
      <c r="AN73" s="62">
        <v>2</v>
      </c>
      <c r="AO73" s="62">
        <v>3</v>
      </c>
      <c r="AP73" s="62">
        <v>8</v>
      </c>
      <c r="AQ73" s="64">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62">
        <f ca="1">COUNTIF(INDIRECT("H"&amp;(ROW()+12*(($AN73-1)*3+$AO73)-ROW())/12+5):INDIRECT("S"&amp;(ROW()+12*(($AN73-1)*3+$AO73)-ROW())/12+5),AQ73)</f>
        <v>0</v>
      </c>
      <c r="AS73" s="64"/>
      <c r="AU73" s="62">
        <f ca="1">IF(AND(AQ73&gt;0,AR73&gt;0),COUNTIF(AU$6:AU72,"&gt;0")+1,0)</f>
        <v>0</v>
      </c>
      <c r="BE73" s="62">
        <v>2</v>
      </c>
      <c r="BF73" s="62" t="s">
        <v>86</v>
      </c>
      <c r="BG73" s="62">
        <f t="shared" ref="BG73:BR73" si="95">IF(BG72+BT72&gt;40000,1,0)</f>
        <v>0</v>
      </c>
      <c r="BH73" s="62">
        <f t="shared" si="95"/>
        <v>0</v>
      </c>
      <c r="BI73" s="62">
        <f t="shared" si="95"/>
        <v>0</v>
      </c>
      <c r="BJ73" s="62">
        <f t="shared" si="95"/>
        <v>0</v>
      </c>
      <c r="BK73" s="62">
        <f t="shared" si="95"/>
        <v>0</v>
      </c>
      <c r="BL73" s="62">
        <f t="shared" si="95"/>
        <v>0</v>
      </c>
      <c r="BM73" s="62">
        <f t="shared" si="95"/>
        <v>0</v>
      </c>
      <c r="BN73" s="62">
        <f t="shared" si="95"/>
        <v>0</v>
      </c>
      <c r="BO73" s="62">
        <f t="shared" si="95"/>
        <v>0</v>
      </c>
      <c r="BP73" s="62">
        <f t="shared" si="95"/>
        <v>0</v>
      </c>
      <c r="BQ73" s="62">
        <f t="shared" si="95"/>
        <v>0</v>
      </c>
      <c r="BR73" s="62">
        <f t="shared" si="95"/>
        <v>0</v>
      </c>
      <c r="BT73" s="65"/>
      <c r="BU73" s="65"/>
      <c r="BV73" s="65"/>
      <c r="BW73" s="65"/>
      <c r="BX73" s="65"/>
      <c r="BY73" s="65"/>
      <c r="BZ73" s="65"/>
      <c r="CA73" s="65"/>
      <c r="CB73" s="65"/>
      <c r="CC73" s="65"/>
      <c r="CD73" s="65"/>
      <c r="CE73" s="65"/>
    </row>
    <row r="74" spans="1:83">
      <c r="A74" s="306"/>
      <c r="B74" s="309"/>
      <c r="C74" s="309"/>
      <c r="D74" s="309"/>
      <c r="E74" s="312"/>
      <c r="F74" s="309"/>
      <c r="G74" s="72" t="s">
        <v>162</v>
      </c>
      <c r="H74" s="71"/>
      <c r="I74" s="70"/>
      <c r="J74" s="70"/>
      <c r="K74" s="70"/>
      <c r="L74" s="70"/>
      <c r="M74" s="70"/>
      <c r="N74" s="70"/>
      <c r="O74" s="70"/>
      <c r="P74" s="70"/>
      <c r="Q74" s="70"/>
      <c r="R74" s="70"/>
      <c r="S74" s="70"/>
      <c r="T74" s="67">
        <f t="shared" si="90"/>
        <v>0</v>
      </c>
      <c r="AN74" s="62">
        <v>2</v>
      </c>
      <c r="AO74" s="62">
        <v>3</v>
      </c>
      <c r="AP74" s="62">
        <v>9</v>
      </c>
      <c r="AQ74" s="64">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62">
        <f ca="1">COUNTIF(INDIRECT("H"&amp;(ROW()+12*(($AN74-1)*3+$AO74)-ROW())/12+5):INDIRECT("S"&amp;(ROW()+12*(($AN74-1)*3+$AO74)-ROW())/12+5),AQ74)</f>
        <v>0</v>
      </c>
      <c r="AS74" s="64"/>
      <c r="AU74" s="62">
        <f ca="1">IF(AND(AQ74&gt;0,AR74&gt;0),COUNTIF(AU$6:AU73,"&gt;0")+1,0)</f>
        <v>0</v>
      </c>
      <c r="BE74" s="62">
        <v>3</v>
      </c>
      <c r="BT74" s="65"/>
      <c r="BU74" s="65"/>
      <c r="BV74" s="65"/>
      <c r="BW74" s="65"/>
      <c r="BX74" s="65"/>
      <c r="BY74" s="65"/>
      <c r="BZ74" s="65"/>
      <c r="CA74" s="65"/>
      <c r="CB74" s="65"/>
      <c r="CC74" s="65"/>
      <c r="CD74" s="65"/>
      <c r="CE74" s="65"/>
    </row>
    <row r="75" spans="1:83">
      <c r="A75" s="304">
        <v>24</v>
      </c>
      <c r="B75" s="307"/>
      <c r="C75" s="307"/>
      <c r="D75" s="307"/>
      <c r="E75" s="310"/>
      <c r="F75" s="307"/>
      <c r="G75" s="84" t="s">
        <v>89</v>
      </c>
      <c r="H75" s="83"/>
      <c r="I75" s="82" t="str">
        <f t="shared" ref="I75:S76" si="96">IF(H75="","",H75)</f>
        <v/>
      </c>
      <c r="J75" s="82" t="str">
        <f t="shared" si="96"/>
        <v/>
      </c>
      <c r="K75" s="82" t="str">
        <f t="shared" si="96"/>
        <v/>
      </c>
      <c r="L75" s="82" t="str">
        <f t="shared" si="96"/>
        <v/>
      </c>
      <c r="M75" s="82" t="str">
        <f t="shared" si="96"/>
        <v/>
      </c>
      <c r="N75" s="82" t="str">
        <f t="shared" si="96"/>
        <v/>
      </c>
      <c r="O75" s="82" t="str">
        <f t="shared" si="96"/>
        <v/>
      </c>
      <c r="P75" s="82" t="str">
        <f t="shared" si="96"/>
        <v/>
      </c>
      <c r="Q75" s="82" t="str">
        <f t="shared" si="96"/>
        <v/>
      </c>
      <c r="R75" s="82" t="str">
        <f t="shared" si="96"/>
        <v/>
      </c>
      <c r="S75" s="82" t="str">
        <f t="shared" si="96"/>
        <v/>
      </c>
      <c r="T75" s="79">
        <f t="shared" si="90"/>
        <v>0</v>
      </c>
      <c r="AN75" s="62">
        <v>2</v>
      </c>
      <c r="AO75" s="62">
        <v>3</v>
      </c>
      <c r="AP75" s="62">
        <v>10</v>
      </c>
      <c r="AQ75" s="64">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62">
        <f ca="1">COUNTIF(INDIRECT("H"&amp;(ROW()+12*(($AN75-1)*3+$AO75)-ROW())/12+5):INDIRECT("S"&amp;(ROW()+12*(($AN75-1)*3+$AO75)-ROW())/12+5),AQ75)</f>
        <v>0</v>
      </c>
      <c r="AS75" s="64"/>
      <c r="AU75" s="62">
        <f ca="1">IF(AND(AQ75&gt;0,AR75&gt;0),COUNTIF(AU$6:AU74,"&gt;0")+1,0)</f>
        <v>0</v>
      </c>
      <c r="BE75" s="62">
        <v>1</v>
      </c>
      <c r="BG75" s="62">
        <f t="shared" ref="BG75:BR75" si="97">SUM(H75:H76)</f>
        <v>0</v>
      </c>
      <c r="BH75" s="62">
        <f t="shared" si="97"/>
        <v>0</v>
      </c>
      <c r="BI75" s="62">
        <f t="shared" si="97"/>
        <v>0</v>
      </c>
      <c r="BJ75" s="62">
        <f t="shared" si="97"/>
        <v>0</v>
      </c>
      <c r="BK75" s="62">
        <f t="shared" si="97"/>
        <v>0</v>
      </c>
      <c r="BL75" s="62">
        <f t="shared" si="97"/>
        <v>0</v>
      </c>
      <c r="BM75" s="62">
        <f t="shared" si="97"/>
        <v>0</v>
      </c>
      <c r="BN75" s="62">
        <f t="shared" si="97"/>
        <v>0</v>
      </c>
      <c r="BO75" s="62">
        <f t="shared" si="97"/>
        <v>0</v>
      </c>
      <c r="BP75" s="62">
        <f t="shared" si="97"/>
        <v>0</v>
      </c>
      <c r="BQ75" s="62">
        <f t="shared" si="97"/>
        <v>0</v>
      </c>
      <c r="BR75" s="62">
        <f t="shared" si="97"/>
        <v>0</v>
      </c>
      <c r="BT75" s="65">
        <f t="shared" ref="BT75:CE75" si="98">SUM(U75:U76)</f>
        <v>0</v>
      </c>
      <c r="BU75" s="65">
        <f t="shared" si="98"/>
        <v>0</v>
      </c>
      <c r="BV75" s="65">
        <f t="shared" si="98"/>
        <v>0</v>
      </c>
      <c r="BW75" s="65">
        <f t="shared" si="98"/>
        <v>0</v>
      </c>
      <c r="BX75" s="65">
        <f t="shared" si="98"/>
        <v>0</v>
      </c>
      <c r="BY75" s="65">
        <f t="shared" si="98"/>
        <v>0</v>
      </c>
      <c r="BZ75" s="65">
        <f t="shared" si="98"/>
        <v>0</v>
      </c>
      <c r="CA75" s="65">
        <f t="shared" si="98"/>
        <v>0</v>
      </c>
      <c r="CB75" s="65">
        <f t="shared" si="98"/>
        <v>0</v>
      </c>
      <c r="CC75" s="65">
        <f t="shared" si="98"/>
        <v>0</v>
      </c>
      <c r="CD75" s="65">
        <f t="shared" si="98"/>
        <v>0</v>
      </c>
      <c r="CE75" s="65">
        <f t="shared" si="98"/>
        <v>0</v>
      </c>
    </row>
    <row r="76" spans="1:83">
      <c r="A76" s="305"/>
      <c r="B76" s="308"/>
      <c r="C76" s="308"/>
      <c r="D76" s="308"/>
      <c r="E76" s="311"/>
      <c r="F76" s="308"/>
      <c r="G76" s="78" t="s">
        <v>87</v>
      </c>
      <c r="H76" s="77"/>
      <c r="I76" s="76" t="str">
        <f t="shared" si="96"/>
        <v/>
      </c>
      <c r="J76" s="76" t="str">
        <f t="shared" si="96"/>
        <v/>
      </c>
      <c r="K76" s="76" t="str">
        <f t="shared" si="96"/>
        <v/>
      </c>
      <c r="L76" s="76" t="str">
        <f t="shared" si="96"/>
        <v/>
      </c>
      <c r="M76" s="76" t="str">
        <f t="shared" si="96"/>
        <v/>
      </c>
      <c r="N76" s="76" t="str">
        <f t="shared" si="96"/>
        <v/>
      </c>
      <c r="O76" s="76" t="str">
        <f t="shared" si="96"/>
        <v/>
      </c>
      <c r="P76" s="76" t="str">
        <f t="shared" si="96"/>
        <v/>
      </c>
      <c r="Q76" s="76" t="str">
        <f t="shared" si="96"/>
        <v/>
      </c>
      <c r="R76" s="76" t="str">
        <f t="shared" si="96"/>
        <v/>
      </c>
      <c r="S76" s="76" t="str">
        <f t="shared" si="96"/>
        <v/>
      </c>
      <c r="T76" s="73">
        <f t="shared" si="90"/>
        <v>0</v>
      </c>
      <c r="AN76" s="62">
        <v>2</v>
      </c>
      <c r="AO76" s="62">
        <v>3</v>
      </c>
      <c r="AP76" s="62">
        <v>11</v>
      </c>
      <c r="AQ76" s="64">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62">
        <f ca="1">COUNTIF(INDIRECT("H"&amp;(ROW()+12*(($AN76-1)*3+$AO76)-ROW())/12+5):INDIRECT("S"&amp;(ROW()+12*(($AN76-1)*3+$AO76)-ROW())/12+5),AQ76)</f>
        <v>0</v>
      </c>
      <c r="AS76" s="64"/>
      <c r="AU76" s="62">
        <f ca="1">IF(AND(AQ76&gt;0,AR76&gt;0),COUNTIF(AU$6:AU75,"&gt;0")+1,0)</f>
        <v>0</v>
      </c>
      <c r="BE76" s="62">
        <v>2</v>
      </c>
      <c r="BF76" s="62" t="s">
        <v>86</v>
      </c>
      <c r="BG76" s="62">
        <f t="shared" ref="BG76:BR76" si="99">IF(BG75+BT75&gt;40000,1,0)</f>
        <v>0</v>
      </c>
      <c r="BH76" s="62">
        <f t="shared" si="99"/>
        <v>0</v>
      </c>
      <c r="BI76" s="62">
        <f t="shared" si="99"/>
        <v>0</v>
      </c>
      <c r="BJ76" s="62">
        <f t="shared" si="99"/>
        <v>0</v>
      </c>
      <c r="BK76" s="62">
        <f t="shared" si="99"/>
        <v>0</v>
      </c>
      <c r="BL76" s="62">
        <f t="shared" si="99"/>
        <v>0</v>
      </c>
      <c r="BM76" s="62">
        <f t="shared" si="99"/>
        <v>0</v>
      </c>
      <c r="BN76" s="62">
        <f t="shared" si="99"/>
        <v>0</v>
      </c>
      <c r="BO76" s="62">
        <f t="shared" si="99"/>
        <v>0</v>
      </c>
      <c r="BP76" s="62">
        <f t="shared" si="99"/>
        <v>0</v>
      </c>
      <c r="BQ76" s="62">
        <f t="shared" si="99"/>
        <v>0</v>
      </c>
      <c r="BR76" s="62">
        <f t="shared" si="99"/>
        <v>0</v>
      </c>
      <c r="BT76" s="65"/>
      <c r="BU76" s="65"/>
      <c r="BV76" s="65"/>
      <c r="BW76" s="65"/>
      <c r="BX76" s="65"/>
      <c r="BY76" s="65"/>
      <c r="BZ76" s="65"/>
      <c r="CA76" s="65"/>
      <c r="CB76" s="65"/>
      <c r="CC76" s="65"/>
      <c r="CD76" s="65"/>
      <c r="CE76" s="65"/>
    </row>
    <row r="77" spans="1:83">
      <c r="A77" s="306"/>
      <c r="B77" s="309"/>
      <c r="C77" s="309"/>
      <c r="D77" s="309"/>
      <c r="E77" s="312"/>
      <c r="F77" s="309"/>
      <c r="G77" s="72" t="s">
        <v>162</v>
      </c>
      <c r="H77" s="71"/>
      <c r="I77" s="70"/>
      <c r="J77" s="70"/>
      <c r="K77" s="70"/>
      <c r="L77" s="70"/>
      <c r="M77" s="70"/>
      <c r="N77" s="70"/>
      <c r="O77" s="70"/>
      <c r="P77" s="70"/>
      <c r="Q77" s="70"/>
      <c r="R77" s="70"/>
      <c r="S77" s="70"/>
      <c r="T77" s="67">
        <f t="shared" si="90"/>
        <v>0</v>
      </c>
      <c r="AN77" s="62">
        <v>2</v>
      </c>
      <c r="AO77" s="62">
        <v>3</v>
      </c>
      <c r="AP77" s="62">
        <v>12</v>
      </c>
      <c r="AQ77" s="64">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62">
        <f ca="1">COUNTIF(INDIRECT("H"&amp;(ROW()+12*(($AN77-1)*3+$AO77)-ROW())/12+5):INDIRECT("S"&amp;(ROW()+12*(($AN77-1)*3+$AO77)-ROW())/12+5),AQ77)</f>
        <v>0</v>
      </c>
      <c r="AS77" s="64"/>
      <c r="AU77" s="62">
        <f ca="1">IF(AND(AQ77&gt;0,AR77&gt;0),COUNTIF(AU$6:AU76,"&gt;0")+1,0)</f>
        <v>0</v>
      </c>
      <c r="BE77" s="62">
        <v>3</v>
      </c>
      <c r="BT77" s="65"/>
      <c r="BU77" s="65"/>
      <c r="BV77" s="65"/>
      <c r="BW77" s="65"/>
      <c r="BX77" s="65"/>
      <c r="BY77" s="65"/>
      <c r="BZ77" s="65"/>
      <c r="CA77" s="65"/>
      <c r="CB77" s="65"/>
      <c r="CC77" s="65"/>
      <c r="CD77" s="65"/>
      <c r="CE77" s="65"/>
    </row>
    <row r="78" spans="1:83">
      <c r="A78" s="304">
        <v>25</v>
      </c>
      <c r="B78" s="307"/>
      <c r="C78" s="307"/>
      <c r="D78" s="307"/>
      <c r="E78" s="310"/>
      <c r="F78" s="307"/>
      <c r="G78" s="84" t="s">
        <v>89</v>
      </c>
      <c r="H78" s="83"/>
      <c r="I78" s="82" t="str">
        <f t="shared" ref="I78:S79" si="100">IF(H78="","",H78)</f>
        <v/>
      </c>
      <c r="J78" s="82" t="str">
        <f t="shared" si="100"/>
        <v/>
      </c>
      <c r="K78" s="82" t="str">
        <f t="shared" si="100"/>
        <v/>
      </c>
      <c r="L78" s="82" t="str">
        <f t="shared" si="100"/>
        <v/>
      </c>
      <c r="M78" s="82" t="str">
        <f t="shared" si="100"/>
        <v/>
      </c>
      <c r="N78" s="82" t="str">
        <f t="shared" si="100"/>
        <v/>
      </c>
      <c r="O78" s="82" t="str">
        <f t="shared" si="100"/>
        <v/>
      </c>
      <c r="P78" s="82" t="str">
        <f t="shared" si="100"/>
        <v/>
      </c>
      <c r="Q78" s="82" t="str">
        <f t="shared" si="100"/>
        <v/>
      </c>
      <c r="R78" s="82" t="str">
        <f t="shared" si="100"/>
        <v/>
      </c>
      <c r="S78" s="82" t="str">
        <f t="shared" si="100"/>
        <v/>
      </c>
      <c r="T78" s="79">
        <f t="shared" si="90"/>
        <v>0</v>
      </c>
      <c r="AN78" s="62">
        <v>3</v>
      </c>
      <c r="AO78" s="62">
        <v>1</v>
      </c>
      <c r="AP78" s="62">
        <v>1</v>
      </c>
      <c r="AQ78" s="64">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62">
        <f ca="1">COUNTIF(INDIRECT("H"&amp;(ROW()+12*(($AN78-1)*3+$AO78)-ROW())/12+5):INDIRECT("S"&amp;(ROW()+12*(($AN78-1)*3+$AO78)-ROW())/12+5),AQ78)</f>
        <v>0</v>
      </c>
      <c r="AS78" s="64"/>
      <c r="AU78" s="62">
        <f ca="1">IF(AND(AQ78&gt;0,AR78&gt;0),COUNTIF(AU$6:AU77,"&gt;0")+1,0)</f>
        <v>0</v>
      </c>
      <c r="BE78" s="62">
        <v>1</v>
      </c>
      <c r="BG78" s="62">
        <f t="shared" ref="BG78:BR78" si="101">SUM(H78:H79)</f>
        <v>0</v>
      </c>
      <c r="BH78" s="62">
        <f t="shared" si="101"/>
        <v>0</v>
      </c>
      <c r="BI78" s="62">
        <f t="shared" si="101"/>
        <v>0</v>
      </c>
      <c r="BJ78" s="62">
        <f t="shared" si="101"/>
        <v>0</v>
      </c>
      <c r="BK78" s="62">
        <f t="shared" si="101"/>
        <v>0</v>
      </c>
      <c r="BL78" s="62">
        <f t="shared" si="101"/>
        <v>0</v>
      </c>
      <c r="BM78" s="62">
        <f t="shared" si="101"/>
        <v>0</v>
      </c>
      <c r="BN78" s="62">
        <f t="shared" si="101"/>
        <v>0</v>
      </c>
      <c r="BO78" s="62">
        <f t="shared" si="101"/>
        <v>0</v>
      </c>
      <c r="BP78" s="62">
        <f t="shared" si="101"/>
        <v>0</v>
      </c>
      <c r="BQ78" s="62">
        <f t="shared" si="101"/>
        <v>0</v>
      </c>
      <c r="BR78" s="62">
        <f t="shared" si="101"/>
        <v>0</v>
      </c>
      <c r="BT78" s="65">
        <f t="shared" ref="BT78:CE78" si="102">SUM(U78:U79)</f>
        <v>0</v>
      </c>
      <c r="BU78" s="65">
        <f t="shared" si="102"/>
        <v>0</v>
      </c>
      <c r="BV78" s="65">
        <f t="shared" si="102"/>
        <v>0</v>
      </c>
      <c r="BW78" s="65">
        <f t="shared" si="102"/>
        <v>0</v>
      </c>
      <c r="BX78" s="65">
        <f t="shared" si="102"/>
        <v>0</v>
      </c>
      <c r="BY78" s="65">
        <f t="shared" si="102"/>
        <v>0</v>
      </c>
      <c r="BZ78" s="65">
        <f t="shared" si="102"/>
        <v>0</v>
      </c>
      <c r="CA78" s="65">
        <f t="shared" si="102"/>
        <v>0</v>
      </c>
      <c r="CB78" s="65">
        <f t="shared" si="102"/>
        <v>0</v>
      </c>
      <c r="CC78" s="65">
        <f t="shared" si="102"/>
        <v>0</v>
      </c>
      <c r="CD78" s="65">
        <f t="shared" si="102"/>
        <v>0</v>
      </c>
      <c r="CE78" s="65">
        <f t="shared" si="102"/>
        <v>0</v>
      </c>
    </row>
    <row r="79" spans="1:83">
      <c r="A79" s="305"/>
      <c r="B79" s="308"/>
      <c r="C79" s="308"/>
      <c r="D79" s="308"/>
      <c r="E79" s="311"/>
      <c r="F79" s="308"/>
      <c r="G79" s="78" t="s">
        <v>87</v>
      </c>
      <c r="H79" s="77"/>
      <c r="I79" s="76" t="str">
        <f t="shared" si="100"/>
        <v/>
      </c>
      <c r="J79" s="76" t="str">
        <f t="shared" si="100"/>
        <v/>
      </c>
      <c r="K79" s="76" t="str">
        <f t="shared" si="100"/>
        <v/>
      </c>
      <c r="L79" s="76" t="str">
        <f t="shared" si="100"/>
        <v/>
      </c>
      <c r="M79" s="76" t="str">
        <f t="shared" si="100"/>
        <v/>
      </c>
      <c r="N79" s="76" t="str">
        <f t="shared" si="100"/>
        <v/>
      </c>
      <c r="O79" s="76" t="str">
        <f t="shared" si="100"/>
        <v/>
      </c>
      <c r="P79" s="76" t="str">
        <f t="shared" si="100"/>
        <v/>
      </c>
      <c r="Q79" s="76" t="str">
        <f t="shared" si="100"/>
        <v/>
      </c>
      <c r="R79" s="76" t="str">
        <f t="shared" si="100"/>
        <v/>
      </c>
      <c r="S79" s="76" t="str">
        <f t="shared" si="100"/>
        <v/>
      </c>
      <c r="T79" s="73">
        <f t="shared" si="90"/>
        <v>0</v>
      </c>
      <c r="AN79" s="62">
        <v>3</v>
      </c>
      <c r="AO79" s="62">
        <v>1</v>
      </c>
      <c r="AP79" s="62">
        <v>2</v>
      </c>
      <c r="AQ79" s="64">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62">
        <f ca="1">COUNTIF(INDIRECT("H"&amp;(ROW()+12*(($AN79-1)*3+$AO79)-ROW())/12+5):INDIRECT("S"&amp;(ROW()+12*(($AN79-1)*3+$AO79)-ROW())/12+5),AQ79)</f>
        <v>0</v>
      </c>
      <c r="AS79" s="64"/>
      <c r="AU79" s="62">
        <f ca="1">IF(AND(AQ79&gt;0,AR79&gt;0),COUNTIF(AU$6:AU78,"&gt;0")+1,0)</f>
        <v>0</v>
      </c>
      <c r="BE79" s="62">
        <v>2</v>
      </c>
      <c r="BF79" s="62" t="s">
        <v>86</v>
      </c>
      <c r="BG79" s="62">
        <f t="shared" ref="BG79:BR79" si="103">IF(BG78+BT78&gt;40000,1,0)</f>
        <v>0</v>
      </c>
      <c r="BH79" s="62">
        <f t="shared" si="103"/>
        <v>0</v>
      </c>
      <c r="BI79" s="62">
        <f t="shared" si="103"/>
        <v>0</v>
      </c>
      <c r="BJ79" s="62">
        <f t="shared" si="103"/>
        <v>0</v>
      </c>
      <c r="BK79" s="62">
        <f t="shared" si="103"/>
        <v>0</v>
      </c>
      <c r="BL79" s="62">
        <f t="shared" si="103"/>
        <v>0</v>
      </c>
      <c r="BM79" s="62">
        <f t="shared" si="103"/>
        <v>0</v>
      </c>
      <c r="BN79" s="62">
        <f t="shared" si="103"/>
        <v>0</v>
      </c>
      <c r="BO79" s="62">
        <f t="shared" si="103"/>
        <v>0</v>
      </c>
      <c r="BP79" s="62">
        <f t="shared" si="103"/>
        <v>0</v>
      </c>
      <c r="BQ79" s="62">
        <f t="shared" si="103"/>
        <v>0</v>
      </c>
      <c r="BR79" s="62">
        <f t="shared" si="103"/>
        <v>0</v>
      </c>
      <c r="BT79" s="65"/>
      <c r="BU79" s="65"/>
      <c r="BV79" s="65"/>
      <c r="BW79" s="65"/>
      <c r="BX79" s="65"/>
      <c r="BY79" s="65"/>
      <c r="BZ79" s="65"/>
      <c r="CA79" s="65"/>
      <c r="CB79" s="65"/>
      <c r="CC79" s="65"/>
      <c r="CD79" s="65"/>
      <c r="CE79" s="65"/>
    </row>
    <row r="80" spans="1:83">
      <c r="A80" s="306"/>
      <c r="B80" s="309"/>
      <c r="C80" s="309"/>
      <c r="D80" s="309"/>
      <c r="E80" s="312"/>
      <c r="F80" s="309"/>
      <c r="G80" s="72" t="s">
        <v>162</v>
      </c>
      <c r="H80" s="71"/>
      <c r="I80" s="70"/>
      <c r="J80" s="70"/>
      <c r="K80" s="70"/>
      <c r="L80" s="70"/>
      <c r="M80" s="70"/>
      <c r="N80" s="70"/>
      <c r="O80" s="70"/>
      <c r="P80" s="70"/>
      <c r="Q80" s="70"/>
      <c r="R80" s="70"/>
      <c r="S80" s="70"/>
      <c r="T80" s="67">
        <f t="shared" si="90"/>
        <v>0</v>
      </c>
      <c r="AN80" s="62">
        <v>3</v>
      </c>
      <c r="AO80" s="62">
        <v>1</v>
      </c>
      <c r="AP80" s="62">
        <v>3</v>
      </c>
      <c r="AQ80" s="64">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62">
        <f ca="1">COUNTIF(INDIRECT("H"&amp;(ROW()+12*(($AN80-1)*3+$AO80)-ROW())/12+5):INDIRECT("S"&amp;(ROW()+12*(($AN80-1)*3+$AO80)-ROW())/12+5),AQ80)</f>
        <v>0</v>
      </c>
      <c r="AS80" s="64"/>
      <c r="AU80" s="62">
        <f ca="1">IF(AND(AQ80&gt;0,AR80&gt;0),COUNTIF(AU$6:AU79,"&gt;0")+1,0)</f>
        <v>0</v>
      </c>
      <c r="BE80" s="62">
        <v>3</v>
      </c>
      <c r="BT80" s="65"/>
      <c r="BU80" s="65"/>
      <c r="BV80" s="65"/>
      <c r="BW80" s="65"/>
      <c r="BX80" s="65"/>
      <c r="BY80" s="65"/>
      <c r="BZ80" s="65"/>
      <c r="CA80" s="65"/>
      <c r="CB80" s="65"/>
      <c r="CC80" s="65"/>
      <c r="CD80" s="65"/>
      <c r="CE80" s="65"/>
    </row>
    <row r="81" spans="1:83">
      <c r="A81" s="304">
        <v>26</v>
      </c>
      <c r="B81" s="307"/>
      <c r="C81" s="307"/>
      <c r="D81" s="307"/>
      <c r="E81" s="310"/>
      <c r="F81" s="307"/>
      <c r="G81" s="84" t="s">
        <v>89</v>
      </c>
      <c r="H81" s="83"/>
      <c r="I81" s="82" t="str">
        <f t="shared" ref="I81:S82" si="104">IF(H81="","",H81)</f>
        <v/>
      </c>
      <c r="J81" s="82" t="str">
        <f t="shared" si="104"/>
        <v/>
      </c>
      <c r="K81" s="82" t="str">
        <f t="shared" si="104"/>
        <v/>
      </c>
      <c r="L81" s="82" t="str">
        <f t="shared" si="104"/>
        <v/>
      </c>
      <c r="M81" s="82" t="str">
        <f t="shared" si="104"/>
        <v/>
      </c>
      <c r="N81" s="82" t="str">
        <f t="shared" si="104"/>
        <v/>
      </c>
      <c r="O81" s="82" t="str">
        <f t="shared" si="104"/>
        <v/>
      </c>
      <c r="P81" s="82" t="str">
        <f t="shared" si="104"/>
        <v/>
      </c>
      <c r="Q81" s="82" t="str">
        <f t="shared" si="104"/>
        <v/>
      </c>
      <c r="R81" s="82" t="str">
        <f t="shared" si="104"/>
        <v/>
      </c>
      <c r="S81" s="82" t="str">
        <f t="shared" si="104"/>
        <v/>
      </c>
      <c r="T81" s="79">
        <f t="shared" si="90"/>
        <v>0</v>
      </c>
      <c r="AN81" s="62">
        <v>3</v>
      </c>
      <c r="AO81" s="62">
        <v>1</v>
      </c>
      <c r="AP81" s="62">
        <v>4</v>
      </c>
      <c r="AQ81" s="64">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62">
        <f ca="1">COUNTIF(INDIRECT("H"&amp;(ROW()+12*(($AN81-1)*3+$AO81)-ROW())/12+5):INDIRECT("S"&amp;(ROW()+12*(($AN81-1)*3+$AO81)-ROW())/12+5),AQ81)</f>
        <v>0</v>
      </c>
      <c r="AS81" s="64"/>
      <c r="AU81" s="62">
        <f ca="1">IF(AND(AQ81&gt;0,AR81&gt;0),COUNTIF(AU$6:AU80,"&gt;0")+1,0)</f>
        <v>0</v>
      </c>
      <c r="BE81" s="62">
        <v>1</v>
      </c>
      <c r="BG81" s="62">
        <f t="shared" ref="BG81:BR81" si="105">SUM(H81:H82)</f>
        <v>0</v>
      </c>
      <c r="BH81" s="62">
        <f t="shared" si="105"/>
        <v>0</v>
      </c>
      <c r="BI81" s="62">
        <f t="shared" si="105"/>
        <v>0</v>
      </c>
      <c r="BJ81" s="62">
        <f t="shared" si="105"/>
        <v>0</v>
      </c>
      <c r="BK81" s="62">
        <f t="shared" si="105"/>
        <v>0</v>
      </c>
      <c r="BL81" s="62">
        <f t="shared" si="105"/>
        <v>0</v>
      </c>
      <c r="BM81" s="62">
        <f t="shared" si="105"/>
        <v>0</v>
      </c>
      <c r="BN81" s="62">
        <f t="shared" si="105"/>
        <v>0</v>
      </c>
      <c r="BO81" s="62">
        <f t="shared" si="105"/>
        <v>0</v>
      </c>
      <c r="BP81" s="62">
        <f t="shared" si="105"/>
        <v>0</v>
      </c>
      <c r="BQ81" s="62">
        <f t="shared" si="105"/>
        <v>0</v>
      </c>
      <c r="BR81" s="62">
        <f t="shared" si="105"/>
        <v>0</v>
      </c>
      <c r="BT81" s="65">
        <f t="shared" ref="BT81:CE81" si="106">SUM(U81:U82)</f>
        <v>0</v>
      </c>
      <c r="BU81" s="65">
        <f t="shared" si="106"/>
        <v>0</v>
      </c>
      <c r="BV81" s="65">
        <f t="shared" si="106"/>
        <v>0</v>
      </c>
      <c r="BW81" s="65">
        <f t="shared" si="106"/>
        <v>0</v>
      </c>
      <c r="BX81" s="65">
        <f t="shared" si="106"/>
        <v>0</v>
      </c>
      <c r="BY81" s="65">
        <f t="shared" si="106"/>
        <v>0</v>
      </c>
      <c r="BZ81" s="65">
        <f t="shared" si="106"/>
        <v>0</v>
      </c>
      <c r="CA81" s="65">
        <f t="shared" si="106"/>
        <v>0</v>
      </c>
      <c r="CB81" s="65">
        <f t="shared" si="106"/>
        <v>0</v>
      </c>
      <c r="CC81" s="65">
        <f t="shared" si="106"/>
        <v>0</v>
      </c>
      <c r="CD81" s="65">
        <f t="shared" si="106"/>
        <v>0</v>
      </c>
      <c r="CE81" s="65">
        <f t="shared" si="106"/>
        <v>0</v>
      </c>
    </row>
    <row r="82" spans="1:83">
      <c r="A82" s="305"/>
      <c r="B82" s="308"/>
      <c r="C82" s="308"/>
      <c r="D82" s="308"/>
      <c r="E82" s="311"/>
      <c r="F82" s="308"/>
      <c r="G82" s="78" t="s">
        <v>87</v>
      </c>
      <c r="H82" s="77"/>
      <c r="I82" s="76" t="str">
        <f t="shared" si="104"/>
        <v/>
      </c>
      <c r="J82" s="76" t="str">
        <f t="shared" si="104"/>
        <v/>
      </c>
      <c r="K82" s="76" t="str">
        <f t="shared" si="104"/>
        <v/>
      </c>
      <c r="L82" s="76" t="str">
        <f t="shared" si="104"/>
        <v/>
      </c>
      <c r="M82" s="76" t="str">
        <f t="shared" si="104"/>
        <v/>
      </c>
      <c r="N82" s="76" t="str">
        <f t="shared" si="104"/>
        <v/>
      </c>
      <c r="O82" s="76" t="str">
        <f t="shared" si="104"/>
        <v/>
      </c>
      <c r="P82" s="76" t="str">
        <f t="shared" si="104"/>
        <v/>
      </c>
      <c r="Q82" s="76" t="str">
        <f t="shared" si="104"/>
        <v/>
      </c>
      <c r="R82" s="76" t="str">
        <f t="shared" si="104"/>
        <v/>
      </c>
      <c r="S82" s="76" t="str">
        <f t="shared" si="104"/>
        <v/>
      </c>
      <c r="T82" s="73">
        <f t="shared" si="90"/>
        <v>0</v>
      </c>
      <c r="AN82" s="62">
        <v>3</v>
      </c>
      <c r="AO82" s="62">
        <v>1</v>
      </c>
      <c r="AP82" s="62">
        <v>5</v>
      </c>
      <c r="AQ82" s="64">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62">
        <f ca="1">COUNTIF(INDIRECT("H"&amp;(ROW()+12*(($AN82-1)*3+$AO82)-ROW())/12+5):INDIRECT("S"&amp;(ROW()+12*(($AN82-1)*3+$AO82)-ROW())/12+5),AQ82)</f>
        <v>0</v>
      </c>
      <c r="AS82" s="64"/>
      <c r="AU82" s="62">
        <f ca="1">IF(AND(AQ82&gt;0,AR82&gt;0),COUNTIF(AU$6:AU81,"&gt;0")+1,0)</f>
        <v>0</v>
      </c>
      <c r="BE82" s="62">
        <v>2</v>
      </c>
      <c r="BF82" s="62" t="s">
        <v>86</v>
      </c>
      <c r="BG82" s="62">
        <f t="shared" ref="BG82:BR82" si="107">IF(BG81+BT81&gt;40000,1,0)</f>
        <v>0</v>
      </c>
      <c r="BH82" s="62">
        <f t="shared" si="107"/>
        <v>0</v>
      </c>
      <c r="BI82" s="62">
        <f t="shared" si="107"/>
        <v>0</v>
      </c>
      <c r="BJ82" s="62">
        <f t="shared" si="107"/>
        <v>0</v>
      </c>
      <c r="BK82" s="62">
        <f t="shared" si="107"/>
        <v>0</v>
      </c>
      <c r="BL82" s="62">
        <f t="shared" si="107"/>
        <v>0</v>
      </c>
      <c r="BM82" s="62">
        <f t="shared" si="107"/>
        <v>0</v>
      </c>
      <c r="BN82" s="62">
        <f t="shared" si="107"/>
        <v>0</v>
      </c>
      <c r="BO82" s="62">
        <f t="shared" si="107"/>
        <v>0</v>
      </c>
      <c r="BP82" s="62">
        <f t="shared" si="107"/>
        <v>0</v>
      </c>
      <c r="BQ82" s="62">
        <f t="shared" si="107"/>
        <v>0</v>
      </c>
      <c r="BR82" s="62">
        <f t="shared" si="107"/>
        <v>0</v>
      </c>
      <c r="BT82" s="65"/>
      <c r="BU82" s="65"/>
      <c r="BV82" s="65"/>
      <c r="BW82" s="65"/>
      <c r="BX82" s="65"/>
      <c r="BY82" s="65"/>
      <c r="BZ82" s="65"/>
      <c r="CA82" s="65"/>
      <c r="CB82" s="65"/>
      <c r="CC82" s="65"/>
      <c r="CD82" s="65"/>
      <c r="CE82" s="65"/>
    </row>
    <row r="83" spans="1:83">
      <c r="A83" s="306"/>
      <c r="B83" s="309"/>
      <c r="C83" s="309"/>
      <c r="D83" s="309"/>
      <c r="E83" s="312"/>
      <c r="F83" s="309"/>
      <c r="G83" s="72" t="s">
        <v>162</v>
      </c>
      <c r="H83" s="71"/>
      <c r="I83" s="70"/>
      <c r="J83" s="70"/>
      <c r="K83" s="70"/>
      <c r="L83" s="70"/>
      <c r="M83" s="70"/>
      <c r="N83" s="70"/>
      <c r="O83" s="70"/>
      <c r="P83" s="70"/>
      <c r="Q83" s="70"/>
      <c r="R83" s="70"/>
      <c r="S83" s="70"/>
      <c r="T83" s="67">
        <f t="shared" si="90"/>
        <v>0</v>
      </c>
      <c r="AN83" s="62">
        <v>3</v>
      </c>
      <c r="AO83" s="62">
        <v>1</v>
      </c>
      <c r="AP83" s="62">
        <v>6</v>
      </c>
      <c r="AQ83" s="64">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62">
        <f ca="1">COUNTIF(INDIRECT("H"&amp;(ROW()+12*(($AN83-1)*3+$AO83)-ROW())/12+5):INDIRECT("S"&amp;(ROW()+12*(($AN83-1)*3+$AO83)-ROW())/12+5),AQ83)</f>
        <v>0</v>
      </c>
      <c r="AS83" s="64"/>
      <c r="AU83" s="62">
        <f ca="1">IF(AND(AQ83&gt;0,AR83&gt;0),COUNTIF(AU$6:AU82,"&gt;0")+1,0)</f>
        <v>0</v>
      </c>
      <c r="BE83" s="62">
        <v>3</v>
      </c>
      <c r="BT83" s="65"/>
      <c r="BU83" s="65"/>
      <c r="BV83" s="65"/>
      <c r="BW83" s="65"/>
      <c r="BX83" s="65"/>
      <c r="BY83" s="65"/>
      <c r="BZ83" s="65"/>
      <c r="CA83" s="65"/>
      <c r="CB83" s="65"/>
      <c r="CC83" s="65"/>
      <c r="CD83" s="65"/>
      <c r="CE83" s="65"/>
    </row>
    <row r="84" spans="1:83">
      <c r="A84" s="304">
        <v>27</v>
      </c>
      <c r="B84" s="307"/>
      <c r="C84" s="307"/>
      <c r="D84" s="307"/>
      <c r="E84" s="310"/>
      <c r="F84" s="307"/>
      <c r="G84" s="84" t="s">
        <v>89</v>
      </c>
      <c r="H84" s="83"/>
      <c r="I84" s="82" t="str">
        <f t="shared" ref="I84:S85" si="108">IF(H84="","",H84)</f>
        <v/>
      </c>
      <c r="J84" s="82" t="str">
        <f t="shared" si="108"/>
        <v/>
      </c>
      <c r="K84" s="82" t="str">
        <f t="shared" si="108"/>
        <v/>
      </c>
      <c r="L84" s="82" t="str">
        <f t="shared" si="108"/>
        <v/>
      </c>
      <c r="M84" s="82" t="str">
        <f t="shared" si="108"/>
        <v/>
      </c>
      <c r="N84" s="82" t="str">
        <f t="shared" si="108"/>
        <v/>
      </c>
      <c r="O84" s="82" t="str">
        <f t="shared" si="108"/>
        <v/>
      </c>
      <c r="P84" s="82" t="str">
        <f t="shared" si="108"/>
        <v/>
      </c>
      <c r="Q84" s="82" t="str">
        <f t="shared" si="108"/>
        <v/>
      </c>
      <c r="R84" s="82" t="str">
        <f t="shared" si="108"/>
        <v/>
      </c>
      <c r="S84" s="82" t="str">
        <f t="shared" si="108"/>
        <v/>
      </c>
      <c r="T84" s="79">
        <f t="shared" si="90"/>
        <v>0</v>
      </c>
      <c r="AN84" s="62">
        <v>3</v>
      </c>
      <c r="AO84" s="62">
        <v>1</v>
      </c>
      <c r="AP84" s="62">
        <v>7</v>
      </c>
      <c r="AQ84" s="64">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62">
        <f ca="1">COUNTIF(INDIRECT("H"&amp;(ROW()+12*(($AN84-1)*3+$AO84)-ROW())/12+5):INDIRECT("S"&amp;(ROW()+12*(($AN84-1)*3+$AO84)-ROW())/12+5),AQ84)</f>
        <v>0</v>
      </c>
      <c r="AS84" s="64"/>
      <c r="AU84" s="62">
        <f ca="1">IF(AND(AQ84&gt;0,AR84&gt;0),COUNTIF(AU$6:AU83,"&gt;0")+1,0)</f>
        <v>0</v>
      </c>
      <c r="BE84" s="62">
        <v>1</v>
      </c>
      <c r="BG84" s="62">
        <f t="shared" ref="BG84:BR84" si="109">SUM(H84:H85)</f>
        <v>0</v>
      </c>
      <c r="BH84" s="62">
        <f t="shared" si="109"/>
        <v>0</v>
      </c>
      <c r="BI84" s="62">
        <f t="shared" si="109"/>
        <v>0</v>
      </c>
      <c r="BJ84" s="62">
        <f t="shared" si="109"/>
        <v>0</v>
      </c>
      <c r="BK84" s="62">
        <f t="shared" si="109"/>
        <v>0</v>
      </c>
      <c r="BL84" s="62">
        <f t="shared" si="109"/>
        <v>0</v>
      </c>
      <c r="BM84" s="62">
        <f t="shared" si="109"/>
        <v>0</v>
      </c>
      <c r="BN84" s="62">
        <f t="shared" si="109"/>
        <v>0</v>
      </c>
      <c r="BO84" s="62">
        <f t="shared" si="109"/>
        <v>0</v>
      </c>
      <c r="BP84" s="62">
        <f t="shared" si="109"/>
        <v>0</v>
      </c>
      <c r="BQ84" s="62">
        <f t="shared" si="109"/>
        <v>0</v>
      </c>
      <c r="BR84" s="62">
        <f t="shared" si="109"/>
        <v>0</v>
      </c>
      <c r="BT84" s="65">
        <f t="shared" ref="BT84:CE84" si="110">SUM(U84:U85)</f>
        <v>0</v>
      </c>
      <c r="BU84" s="65">
        <f t="shared" si="110"/>
        <v>0</v>
      </c>
      <c r="BV84" s="65">
        <f t="shared" si="110"/>
        <v>0</v>
      </c>
      <c r="BW84" s="65">
        <f t="shared" si="110"/>
        <v>0</v>
      </c>
      <c r="BX84" s="65">
        <f t="shared" si="110"/>
        <v>0</v>
      </c>
      <c r="BY84" s="65">
        <f t="shared" si="110"/>
        <v>0</v>
      </c>
      <c r="BZ84" s="65">
        <f t="shared" si="110"/>
        <v>0</v>
      </c>
      <c r="CA84" s="65">
        <f t="shared" si="110"/>
        <v>0</v>
      </c>
      <c r="CB84" s="65">
        <f t="shared" si="110"/>
        <v>0</v>
      </c>
      <c r="CC84" s="65">
        <f t="shared" si="110"/>
        <v>0</v>
      </c>
      <c r="CD84" s="65">
        <f t="shared" si="110"/>
        <v>0</v>
      </c>
      <c r="CE84" s="65">
        <f t="shared" si="110"/>
        <v>0</v>
      </c>
    </row>
    <row r="85" spans="1:83">
      <c r="A85" s="305"/>
      <c r="B85" s="308"/>
      <c r="C85" s="308"/>
      <c r="D85" s="308"/>
      <c r="E85" s="311"/>
      <c r="F85" s="308"/>
      <c r="G85" s="78" t="s">
        <v>87</v>
      </c>
      <c r="H85" s="77"/>
      <c r="I85" s="76" t="str">
        <f t="shared" si="108"/>
        <v/>
      </c>
      <c r="J85" s="76" t="str">
        <f t="shared" si="108"/>
        <v/>
      </c>
      <c r="K85" s="76" t="str">
        <f t="shared" si="108"/>
        <v/>
      </c>
      <c r="L85" s="76" t="str">
        <f t="shared" si="108"/>
        <v/>
      </c>
      <c r="M85" s="76" t="str">
        <f t="shared" si="108"/>
        <v/>
      </c>
      <c r="N85" s="76" t="str">
        <f t="shared" si="108"/>
        <v/>
      </c>
      <c r="O85" s="76" t="str">
        <f t="shared" si="108"/>
        <v/>
      </c>
      <c r="P85" s="76" t="str">
        <f t="shared" si="108"/>
        <v/>
      </c>
      <c r="Q85" s="76" t="str">
        <f t="shared" si="108"/>
        <v/>
      </c>
      <c r="R85" s="76" t="str">
        <f t="shared" si="108"/>
        <v/>
      </c>
      <c r="S85" s="76" t="str">
        <f t="shared" si="108"/>
        <v/>
      </c>
      <c r="T85" s="73">
        <f t="shared" si="90"/>
        <v>0</v>
      </c>
      <c r="AN85" s="62">
        <v>3</v>
      </c>
      <c r="AO85" s="62">
        <v>1</v>
      </c>
      <c r="AP85" s="62">
        <v>8</v>
      </c>
      <c r="AQ85" s="64">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62">
        <f ca="1">COUNTIF(INDIRECT("H"&amp;(ROW()+12*(($AN85-1)*3+$AO85)-ROW())/12+5):INDIRECT("S"&amp;(ROW()+12*(($AN85-1)*3+$AO85)-ROW())/12+5),AQ85)</f>
        <v>0</v>
      </c>
      <c r="AS85" s="64"/>
      <c r="AU85" s="62">
        <f ca="1">IF(AND(AQ85&gt;0,AR85&gt;0),COUNTIF(AU$6:AU84,"&gt;0")+1,0)</f>
        <v>0</v>
      </c>
      <c r="BE85" s="62">
        <v>2</v>
      </c>
      <c r="BF85" s="62" t="s">
        <v>86</v>
      </c>
      <c r="BG85" s="62">
        <f t="shared" ref="BG85:BR85" si="111">IF(BG84+BT84&gt;40000,1,0)</f>
        <v>0</v>
      </c>
      <c r="BH85" s="62">
        <f t="shared" si="111"/>
        <v>0</v>
      </c>
      <c r="BI85" s="62">
        <f t="shared" si="111"/>
        <v>0</v>
      </c>
      <c r="BJ85" s="62">
        <f t="shared" si="111"/>
        <v>0</v>
      </c>
      <c r="BK85" s="62">
        <f t="shared" si="111"/>
        <v>0</v>
      </c>
      <c r="BL85" s="62">
        <f t="shared" si="111"/>
        <v>0</v>
      </c>
      <c r="BM85" s="62">
        <f t="shared" si="111"/>
        <v>0</v>
      </c>
      <c r="BN85" s="62">
        <f t="shared" si="111"/>
        <v>0</v>
      </c>
      <c r="BO85" s="62">
        <f t="shared" si="111"/>
        <v>0</v>
      </c>
      <c r="BP85" s="62">
        <f t="shared" si="111"/>
        <v>0</v>
      </c>
      <c r="BQ85" s="62">
        <f t="shared" si="111"/>
        <v>0</v>
      </c>
      <c r="BR85" s="62">
        <f t="shared" si="111"/>
        <v>0</v>
      </c>
      <c r="BT85" s="65"/>
      <c r="BU85" s="65"/>
      <c r="BV85" s="65"/>
      <c r="BW85" s="65"/>
      <c r="BX85" s="65"/>
      <c r="BY85" s="65"/>
      <c r="BZ85" s="65"/>
      <c r="CA85" s="65"/>
      <c r="CB85" s="65"/>
      <c r="CC85" s="65"/>
      <c r="CD85" s="65"/>
      <c r="CE85" s="65"/>
    </row>
    <row r="86" spans="1:83">
      <c r="A86" s="306"/>
      <c r="B86" s="309"/>
      <c r="C86" s="309"/>
      <c r="D86" s="309"/>
      <c r="E86" s="312"/>
      <c r="F86" s="309"/>
      <c r="G86" s="72" t="s">
        <v>162</v>
      </c>
      <c r="H86" s="71"/>
      <c r="I86" s="70"/>
      <c r="J86" s="70"/>
      <c r="K86" s="70"/>
      <c r="L86" s="70"/>
      <c r="M86" s="70"/>
      <c r="N86" s="70"/>
      <c r="O86" s="70"/>
      <c r="P86" s="70"/>
      <c r="Q86" s="70"/>
      <c r="R86" s="70"/>
      <c r="S86" s="70"/>
      <c r="T86" s="67">
        <f t="shared" si="90"/>
        <v>0</v>
      </c>
      <c r="AN86" s="62">
        <v>3</v>
      </c>
      <c r="AO86" s="62">
        <v>1</v>
      </c>
      <c r="AP86" s="62">
        <v>9</v>
      </c>
      <c r="AQ86" s="64">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62">
        <f ca="1">COUNTIF(INDIRECT("H"&amp;(ROW()+12*(($AN86-1)*3+$AO86)-ROW())/12+5):INDIRECT("S"&amp;(ROW()+12*(($AN86-1)*3+$AO86)-ROW())/12+5),AQ86)</f>
        <v>0</v>
      </c>
      <c r="AS86" s="64"/>
      <c r="AU86" s="62">
        <f ca="1">IF(AND(AQ86&gt;0,AR86&gt;0),COUNTIF(AU$6:AU85,"&gt;0")+1,0)</f>
        <v>0</v>
      </c>
      <c r="BE86" s="62">
        <v>3</v>
      </c>
      <c r="BT86" s="65"/>
      <c r="BU86" s="65"/>
      <c r="BV86" s="65"/>
      <c r="BW86" s="65"/>
      <c r="BX86" s="65"/>
      <c r="BY86" s="65"/>
      <c r="BZ86" s="65"/>
      <c r="CA86" s="65"/>
      <c r="CB86" s="65"/>
      <c r="CC86" s="65"/>
      <c r="CD86" s="65"/>
      <c r="CE86" s="65"/>
    </row>
    <row r="87" spans="1:83">
      <c r="A87" s="304">
        <v>28</v>
      </c>
      <c r="B87" s="307"/>
      <c r="C87" s="307"/>
      <c r="D87" s="307"/>
      <c r="E87" s="310"/>
      <c r="F87" s="307"/>
      <c r="G87" s="84" t="s">
        <v>89</v>
      </c>
      <c r="H87" s="83"/>
      <c r="I87" s="82" t="str">
        <f t="shared" ref="I87:S88" si="112">IF(H87="","",H87)</f>
        <v/>
      </c>
      <c r="J87" s="82" t="str">
        <f t="shared" si="112"/>
        <v/>
      </c>
      <c r="K87" s="82" t="str">
        <f t="shared" si="112"/>
        <v/>
      </c>
      <c r="L87" s="82" t="str">
        <f t="shared" si="112"/>
        <v/>
      </c>
      <c r="M87" s="82" t="str">
        <f t="shared" si="112"/>
        <v/>
      </c>
      <c r="N87" s="82" t="str">
        <f t="shared" si="112"/>
        <v/>
      </c>
      <c r="O87" s="82" t="str">
        <f t="shared" si="112"/>
        <v/>
      </c>
      <c r="P87" s="82" t="str">
        <f t="shared" si="112"/>
        <v/>
      </c>
      <c r="Q87" s="82" t="str">
        <f t="shared" si="112"/>
        <v/>
      </c>
      <c r="R87" s="82" t="str">
        <f t="shared" si="112"/>
        <v/>
      </c>
      <c r="S87" s="82" t="str">
        <f t="shared" si="112"/>
        <v/>
      </c>
      <c r="T87" s="79">
        <f t="shared" si="90"/>
        <v>0</v>
      </c>
      <c r="AN87" s="62">
        <v>3</v>
      </c>
      <c r="AO87" s="62">
        <v>1</v>
      </c>
      <c r="AP87" s="62">
        <v>10</v>
      </c>
      <c r="AQ87" s="64">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62">
        <f ca="1">COUNTIF(INDIRECT("H"&amp;(ROW()+12*(($AN87-1)*3+$AO87)-ROW())/12+5):INDIRECT("S"&amp;(ROW()+12*(($AN87-1)*3+$AO87)-ROW())/12+5),AQ87)</f>
        <v>0</v>
      </c>
      <c r="AS87" s="64"/>
      <c r="AU87" s="62">
        <f ca="1">IF(AND(AQ87&gt;0,AR87&gt;0),COUNTIF(AU$6:AU86,"&gt;0")+1,0)</f>
        <v>0</v>
      </c>
      <c r="BE87" s="62">
        <v>1</v>
      </c>
      <c r="BG87" s="62">
        <f t="shared" ref="BG87:BR87" si="113">SUM(H87:H88)</f>
        <v>0</v>
      </c>
      <c r="BH87" s="62">
        <f t="shared" si="113"/>
        <v>0</v>
      </c>
      <c r="BI87" s="62">
        <f t="shared" si="113"/>
        <v>0</v>
      </c>
      <c r="BJ87" s="62">
        <f t="shared" si="113"/>
        <v>0</v>
      </c>
      <c r="BK87" s="62">
        <f t="shared" si="113"/>
        <v>0</v>
      </c>
      <c r="BL87" s="62">
        <f t="shared" si="113"/>
        <v>0</v>
      </c>
      <c r="BM87" s="62">
        <f t="shared" si="113"/>
        <v>0</v>
      </c>
      <c r="BN87" s="62">
        <f t="shared" si="113"/>
        <v>0</v>
      </c>
      <c r="BO87" s="62">
        <f t="shared" si="113"/>
        <v>0</v>
      </c>
      <c r="BP87" s="62">
        <f t="shared" si="113"/>
        <v>0</v>
      </c>
      <c r="BQ87" s="62">
        <f t="shared" si="113"/>
        <v>0</v>
      </c>
      <c r="BR87" s="62">
        <f t="shared" si="113"/>
        <v>0</v>
      </c>
      <c r="BT87" s="65">
        <f t="shared" ref="BT87:CE87" si="114">SUM(U87:U88)</f>
        <v>0</v>
      </c>
      <c r="BU87" s="65">
        <f t="shared" si="114"/>
        <v>0</v>
      </c>
      <c r="BV87" s="65">
        <f t="shared" si="114"/>
        <v>0</v>
      </c>
      <c r="BW87" s="65">
        <f t="shared" si="114"/>
        <v>0</v>
      </c>
      <c r="BX87" s="65">
        <f t="shared" si="114"/>
        <v>0</v>
      </c>
      <c r="BY87" s="65">
        <f t="shared" si="114"/>
        <v>0</v>
      </c>
      <c r="BZ87" s="65">
        <f t="shared" si="114"/>
        <v>0</v>
      </c>
      <c r="CA87" s="65">
        <f t="shared" si="114"/>
        <v>0</v>
      </c>
      <c r="CB87" s="65">
        <f t="shared" si="114"/>
        <v>0</v>
      </c>
      <c r="CC87" s="65">
        <f t="shared" si="114"/>
        <v>0</v>
      </c>
      <c r="CD87" s="65">
        <f t="shared" si="114"/>
        <v>0</v>
      </c>
      <c r="CE87" s="65">
        <f t="shared" si="114"/>
        <v>0</v>
      </c>
    </row>
    <row r="88" spans="1:83">
      <c r="A88" s="305"/>
      <c r="B88" s="308"/>
      <c r="C88" s="308"/>
      <c r="D88" s="308"/>
      <c r="E88" s="311"/>
      <c r="F88" s="308"/>
      <c r="G88" s="78" t="s">
        <v>87</v>
      </c>
      <c r="H88" s="77"/>
      <c r="I88" s="76" t="str">
        <f t="shared" si="112"/>
        <v/>
      </c>
      <c r="J88" s="76" t="str">
        <f t="shared" si="112"/>
        <v/>
      </c>
      <c r="K88" s="76" t="str">
        <f t="shared" si="112"/>
        <v/>
      </c>
      <c r="L88" s="76" t="str">
        <f t="shared" si="112"/>
        <v/>
      </c>
      <c r="M88" s="76" t="str">
        <f t="shared" si="112"/>
        <v/>
      </c>
      <c r="N88" s="76" t="str">
        <f t="shared" si="112"/>
        <v/>
      </c>
      <c r="O88" s="76" t="str">
        <f t="shared" si="112"/>
        <v/>
      </c>
      <c r="P88" s="76" t="str">
        <f t="shared" si="112"/>
        <v/>
      </c>
      <c r="Q88" s="76" t="str">
        <f t="shared" si="112"/>
        <v/>
      </c>
      <c r="R88" s="76" t="str">
        <f t="shared" si="112"/>
        <v/>
      </c>
      <c r="S88" s="76" t="str">
        <f t="shared" si="112"/>
        <v/>
      </c>
      <c r="T88" s="73">
        <f t="shared" si="90"/>
        <v>0</v>
      </c>
      <c r="AN88" s="62">
        <v>3</v>
      </c>
      <c r="AO88" s="62">
        <v>1</v>
      </c>
      <c r="AP88" s="62">
        <v>11</v>
      </c>
      <c r="AQ88" s="64">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62">
        <f ca="1">COUNTIF(INDIRECT("H"&amp;(ROW()+12*(($AN88-1)*3+$AO88)-ROW())/12+5):INDIRECT("S"&amp;(ROW()+12*(($AN88-1)*3+$AO88)-ROW())/12+5),AQ88)</f>
        <v>0</v>
      </c>
      <c r="AS88" s="64"/>
      <c r="AU88" s="62">
        <f ca="1">IF(AND(AQ88&gt;0,AR88&gt;0),COUNTIF(AU$6:AU87,"&gt;0")+1,0)</f>
        <v>0</v>
      </c>
      <c r="BE88" s="62">
        <v>2</v>
      </c>
      <c r="BF88" s="62" t="s">
        <v>86</v>
      </c>
      <c r="BG88" s="62">
        <f t="shared" ref="BG88:BR88" si="115">IF(BG87+BT87&gt;40000,1,0)</f>
        <v>0</v>
      </c>
      <c r="BH88" s="62">
        <f t="shared" si="115"/>
        <v>0</v>
      </c>
      <c r="BI88" s="62">
        <f t="shared" si="115"/>
        <v>0</v>
      </c>
      <c r="BJ88" s="62">
        <f t="shared" si="115"/>
        <v>0</v>
      </c>
      <c r="BK88" s="62">
        <f t="shared" si="115"/>
        <v>0</v>
      </c>
      <c r="BL88" s="62">
        <f t="shared" si="115"/>
        <v>0</v>
      </c>
      <c r="BM88" s="62">
        <f t="shared" si="115"/>
        <v>0</v>
      </c>
      <c r="BN88" s="62">
        <f t="shared" si="115"/>
        <v>0</v>
      </c>
      <c r="BO88" s="62">
        <f t="shared" si="115"/>
        <v>0</v>
      </c>
      <c r="BP88" s="62">
        <f t="shared" si="115"/>
        <v>0</v>
      </c>
      <c r="BQ88" s="62">
        <f t="shared" si="115"/>
        <v>0</v>
      </c>
      <c r="BR88" s="62">
        <f t="shared" si="115"/>
        <v>0</v>
      </c>
      <c r="BT88" s="65"/>
      <c r="BU88" s="65"/>
      <c r="BV88" s="65"/>
      <c r="BW88" s="65"/>
      <c r="BX88" s="65"/>
      <c r="BY88" s="65"/>
      <c r="BZ88" s="65"/>
      <c r="CA88" s="65"/>
      <c r="CB88" s="65"/>
      <c r="CC88" s="65"/>
      <c r="CD88" s="65"/>
      <c r="CE88" s="65"/>
    </row>
    <row r="89" spans="1:83">
      <c r="A89" s="306"/>
      <c r="B89" s="309"/>
      <c r="C89" s="309"/>
      <c r="D89" s="309"/>
      <c r="E89" s="312"/>
      <c r="F89" s="309"/>
      <c r="G89" s="72" t="s">
        <v>162</v>
      </c>
      <c r="H89" s="71"/>
      <c r="I89" s="70"/>
      <c r="J89" s="70"/>
      <c r="K89" s="70"/>
      <c r="L89" s="70"/>
      <c r="M89" s="70"/>
      <c r="N89" s="70"/>
      <c r="O89" s="70"/>
      <c r="P89" s="70"/>
      <c r="Q89" s="70"/>
      <c r="R89" s="70"/>
      <c r="S89" s="70"/>
      <c r="T89" s="67">
        <f t="shared" si="90"/>
        <v>0</v>
      </c>
      <c r="AN89" s="62">
        <v>3</v>
      </c>
      <c r="AO89" s="62">
        <v>1</v>
      </c>
      <c r="AP89" s="62">
        <v>12</v>
      </c>
      <c r="AQ89" s="64">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62">
        <f ca="1">COUNTIF(INDIRECT("H"&amp;(ROW()+12*(($AN89-1)*3+$AO89)-ROW())/12+5):INDIRECT("S"&amp;(ROW()+12*(($AN89-1)*3+$AO89)-ROW())/12+5),AQ89)</f>
        <v>0</v>
      </c>
      <c r="AS89" s="64"/>
      <c r="AU89" s="62">
        <f ca="1">IF(AND(AQ89&gt;0,AR89&gt;0),COUNTIF(AU$6:AU88,"&gt;0")+1,0)</f>
        <v>0</v>
      </c>
      <c r="BE89" s="62">
        <v>3</v>
      </c>
    </row>
    <row r="90" spans="1:83">
      <c r="A90" s="304">
        <v>29</v>
      </c>
      <c r="B90" s="307"/>
      <c r="C90" s="307"/>
      <c r="D90" s="307"/>
      <c r="E90" s="310"/>
      <c r="F90" s="307"/>
      <c r="G90" s="84" t="s">
        <v>89</v>
      </c>
      <c r="H90" s="83"/>
      <c r="I90" s="82" t="str">
        <f t="shared" ref="I90:S91" si="116">IF(H90="","",H90)</f>
        <v/>
      </c>
      <c r="J90" s="82" t="str">
        <f t="shared" si="116"/>
        <v/>
      </c>
      <c r="K90" s="82" t="str">
        <f t="shared" si="116"/>
        <v/>
      </c>
      <c r="L90" s="82" t="str">
        <f t="shared" si="116"/>
        <v/>
      </c>
      <c r="M90" s="82" t="str">
        <f t="shared" si="116"/>
        <v/>
      </c>
      <c r="N90" s="82" t="str">
        <f t="shared" si="116"/>
        <v/>
      </c>
      <c r="O90" s="82" t="str">
        <f t="shared" si="116"/>
        <v/>
      </c>
      <c r="P90" s="82" t="str">
        <f t="shared" si="116"/>
        <v/>
      </c>
      <c r="Q90" s="82" t="str">
        <f t="shared" si="116"/>
        <v/>
      </c>
      <c r="R90" s="82" t="str">
        <f t="shared" si="116"/>
        <v/>
      </c>
      <c r="S90" s="82" t="str">
        <f t="shared" si="116"/>
        <v/>
      </c>
      <c r="T90" s="79">
        <f t="shared" si="90"/>
        <v>0</v>
      </c>
      <c r="AN90" s="62">
        <v>3</v>
      </c>
      <c r="AO90" s="62">
        <v>2</v>
      </c>
      <c r="AP90" s="62">
        <v>1</v>
      </c>
      <c r="AQ90" s="64">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62">
        <f ca="1">COUNTIF(INDIRECT("H"&amp;(ROW()+12*(($AN90-1)*3+$AO90)-ROW())/12+5):INDIRECT("S"&amp;(ROW()+12*(($AN90-1)*3+$AO90)-ROW())/12+5),AQ90)</f>
        <v>0</v>
      </c>
      <c r="AS90" s="64"/>
      <c r="AU90" s="62">
        <f ca="1">IF(AND(AQ90&gt;0,AR90&gt;0),COUNTIF(AU$6:AU89,"&gt;0")+1,0)</f>
        <v>0</v>
      </c>
      <c r="BE90" s="62">
        <v>1</v>
      </c>
      <c r="BG90" s="62">
        <f t="shared" ref="BG90:BR90" si="117">SUM(H90:H91)</f>
        <v>0</v>
      </c>
      <c r="BH90" s="62">
        <f t="shared" si="117"/>
        <v>0</v>
      </c>
      <c r="BI90" s="62">
        <f t="shared" si="117"/>
        <v>0</v>
      </c>
      <c r="BJ90" s="62">
        <f t="shared" si="117"/>
        <v>0</v>
      </c>
      <c r="BK90" s="62">
        <f t="shared" si="117"/>
        <v>0</v>
      </c>
      <c r="BL90" s="62">
        <f t="shared" si="117"/>
        <v>0</v>
      </c>
      <c r="BM90" s="62">
        <f t="shared" si="117"/>
        <v>0</v>
      </c>
      <c r="BN90" s="62">
        <f t="shared" si="117"/>
        <v>0</v>
      </c>
      <c r="BO90" s="62">
        <f t="shared" si="117"/>
        <v>0</v>
      </c>
      <c r="BP90" s="62">
        <f t="shared" si="117"/>
        <v>0</v>
      </c>
      <c r="BQ90" s="62">
        <f t="shared" si="117"/>
        <v>0</v>
      </c>
      <c r="BR90" s="62">
        <f t="shared" si="117"/>
        <v>0</v>
      </c>
      <c r="BT90" s="65">
        <f t="shared" ref="BT90:CE90" si="118">SUM(U90:U91)</f>
        <v>0</v>
      </c>
      <c r="BU90" s="65">
        <f t="shared" si="118"/>
        <v>0</v>
      </c>
      <c r="BV90" s="65">
        <f t="shared" si="118"/>
        <v>0</v>
      </c>
      <c r="BW90" s="65">
        <f t="shared" si="118"/>
        <v>0</v>
      </c>
      <c r="BX90" s="65">
        <f t="shared" si="118"/>
        <v>0</v>
      </c>
      <c r="BY90" s="65">
        <f t="shared" si="118"/>
        <v>0</v>
      </c>
      <c r="BZ90" s="65">
        <f t="shared" si="118"/>
        <v>0</v>
      </c>
      <c r="CA90" s="65">
        <f t="shared" si="118"/>
        <v>0</v>
      </c>
      <c r="CB90" s="65">
        <f t="shared" si="118"/>
        <v>0</v>
      </c>
      <c r="CC90" s="65">
        <f t="shared" si="118"/>
        <v>0</v>
      </c>
      <c r="CD90" s="65">
        <f t="shared" si="118"/>
        <v>0</v>
      </c>
      <c r="CE90" s="65">
        <f t="shared" si="118"/>
        <v>0</v>
      </c>
    </row>
    <row r="91" spans="1:83">
      <c r="A91" s="305"/>
      <c r="B91" s="308"/>
      <c r="C91" s="308"/>
      <c r="D91" s="308"/>
      <c r="E91" s="311"/>
      <c r="F91" s="308"/>
      <c r="G91" s="78" t="s">
        <v>87</v>
      </c>
      <c r="H91" s="77"/>
      <c r="I91" s="76" t="str">
        <f t="shared" si="116"/>
        <v/>
      </c>
      <c r="J91" s="76" t="str">
        <f t="shared" si="116"/>
        <v/>
      </c>
      <c r="K91" s="76" t="str">
        <f t="shared" si="116"/>
        <v/>
      </c>
      <c r="L91" s="76" t="str">
        <f t="shared" si="116"/>
        <v/>
      </c>
      <c r="M91" s="76" t="str">
        <f t="shared" si="116"/>
        <v/>
      </c>
      <c r="N91" s="76" t="str">
        <f t="shared" si="116"/>
        <v/>
      </c>
      <c r="O91" s="76" t="str">
        <f t="shared" si="116"/>
        <v/>
      </c>
      <c r="P91" s="76" t="str">
        <f t="shared" si="116"/>
        <v/>
      </c>
      <c r="Q91" s="76" t="str">
        <f t="shared" si="116"/>
        <v/>
      </c>
      <c r="R91" s="76" t="str">
        <f t="shared" si="116"/>
        <v/>
      </c>
      <c r="S91" s="76" t="str">
        <f t="shared" si="116"/>
        <v/>
      </c>
      <c r="T91" s="73">
        <f t="shared" si="90"/>
        <v>0</v>
      </c>
      <c r="AN91" s="62">
        <v>3</v>
      </c>
      <c r="AO91" s="62">
        <v>2</v>
      </c>
      <c r="AP91" s="62">
        <v>2</v>
      </c>
      <c r="AQ91" s="64">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62">
        <f ca="1">COUNTIF(INDIRECT("H"&amp;(ROW()+12*(($AN91-1)*3+$AO91)-ROW())/12+5):INDIRECT("S"&amp;(ROW()+12*(($AN91-1)*3+$AO91)-ROW())/12+5),AQ91)</f>
        <v>0</v>
      </c>
      <c r="AS91" s="64"/>
      <c r="AU91" s="62">
        <f ca="1">IF(AND(AQ91&gt;0,AR91&gt;0),COUNTIF(AU$6:AU90,"&gt;0")+1,0)</f>
        <v>0</v>
      </c>
      <c r="BE91" s="62">
        <v>2</v>
      </c>
      <c r="BF91" s="62" t="s">
        <v>86</v>
      </c>
      <c r="BG91" s="62">
        <f t="shared" ref="BG91:BR91" si="119">IF(BG90+BT90&gt;40000,1,0)</f>
        <v>0</v>
      </c>
      <c r="BH91" s="62">
        <f t="shared" si="119"/>
        <v>0</v>
      </c>
      <c r="BI91" s="62">
        <f t="shared" si="119"/>
        <v>0</v>
      </c>
      <c r="BJ91" s="62">
        <f t="shared" si="119"/>
        <v>0</v>
      </c>
      <c r="BK91" s="62">
        <f t="shared" si="119"/>
        <v>0</v>
      </c>
      <c r="BL91" s="62">
        <f t="shared" si="119"/>
        <v>0</v>
      </c>
      <c r="BM91" s="62">
        <f t="shared" si="119"/>
        <v>0</v>
      </c>
      <c r="BN91" s="62">
        <f t="shared" si="119"/>
        <v>0</v>
      </c>
      <c r="BO91" s="62">
        <f t="shared" si="119"/>
        <v>0</v>
      </c>
      <c r="BP91" s="62">
        <f t="shared" si="119"/>
        <v>0</v>
      </c>
      <c r="BQ91" s="62">
        <f t="shared" si="119"/>
        <v>0</v>
      </c>
      <c r="BR91" s="62">
        <f t="shared" si="119"/>
        <v>0</v>
      </c>
      <c r="BT91" s="65"/>
      <c r="BU91" s="65"/>
      <c r="BV91" s="65"/>
      <c r="BW91" s="65"/>
      <c r="BX91" s="65"/>
      <c r="BY91" s="65"/>
      <c r="BZ91" s="65"/>
      <c r="CA91" s="65"/>
      <c r="CB91" s="65"/>
      <c r="CC91" s="65"/>
      <c r="CD91" s="65"/>
      <c r="CE91" s="65"/>
    </row>
    <row r="92" spans="1:83">
      <c r="A92" s="306"/>
      <c r="B92" s="309"/>
      <c r="C92" s="309"/>
      <c r="D92" s="309"/>
      <c r="E92" s="312"/>
      <c r="F92" s="309"/>
      <c r="G92" s="72" t="s">
        <v>162</v>
      </c>
      <c r="H92" s="71"/>
      <c r="I92" s="70"/>
      <c r="J92" s="70"/>
      <c r="K92" s="70"/>
      <c r="L92" s="70"/>
      <c r="M92" s="70"/>
      <c r="N92" s="70"/>
      <c r="O92" s="70"/>
      <c r="P92" s="70"/>
      <c r="Q92" s="70"/>
      <c r="R92" s="70"/>
      <c r="S92" s="70"/>
      <c r="T92" s="67">
        <f t="shared" si="90"/>
        <v>0</v>
      </c>
      <c r="AN92" s="62">
        <v>3</v>
      </c>
      <c r="AO92" s="62">
        <v>2</v>
      </c>
      <c r="AP92" s="62">
        <v>3</v>
      </c>
      <c r="AQ92" s="64">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62">
        <f ca="1">COUNTIF(INDIRECT("H"&amp;(ROW()+12*(($AN92-1)*3+$AO92)-ROW())/12+5):INDIRECT("S"&amp;(ROW()+12*(($AN92-1)*3+$AO92)-ROW())/12+5),AQ92)</f>
        <v>0</v>
      </c>
      <c r="AS92" s="64"/>
      <c r="AU92" s="62">
        <f ca="1">IF(AND(AQ92&gt;0,AR92&gt;0),COUNTIF(AU$6:AU91,"&gt;0")+1,0)</f>
        <v>0</v>
      </c>
      <c r="BE92" s="62">
        <v>3</v>
      </c>
      <c r="BT92" s="65"/>
      <c r="BU92" s="65"/>
      <c r="BV92" s="65"/>
      <c r="BW92" s="65"/>
      <c r="BX92" s="65"/>
      <c r="BY92" s="65"/>
      <c r="BZ92" s="65"/>
      <c r="CA92" s="65"/>
      <c r="CB92" s="65"/>
      <c r="CC92" s="65"/>
      <c r="CD92" s="65"/>
      <c r="CE92" s="65"/>
    </row>
    <row r="93" spans="1:83">
      <c r="A93" s="304">
        <v>30</v>
      </c>
      <c r="B93" s="307"/>
      <c r="C93" s="307"/>
      <c r="D93" s="307"/>
      <c r="E93" s="310"/>
      <c r="F93" s="307"/>
      <c r="G93" s="84" t="s">
        <v>89</v>
      </c>
      <c r="H93" s="83"/>
      <c r="I93" s="82" t="str">
        <f t="shared" ref="I93:S94" si="120">IF(H93="","",H93)</f>
        <v/>
      </c>
      <c r="J93" s="82" t="str">
        <f t="shared" si="120"/>
        <v/>
      </c>
      <c r="K93" s="82" t="str">
        <f t="shared" si="120"/>
        <v/>
      </c>
      <c r="L93" s="82" t="str">
        <f t="shared" si="120"/>
        <v/>
      </c>
      <c r="M93" s="82" t="str">
        <f t="shared" si="120"/>
        <v/>
      </c>
      <c r="N93" s="82" t="str">
        <f t="shared" si="120"/>
        <v/>
      </c>
      <c r="O93" s="82" t="str">
        <f t="shared" si="120"/>
        <v/>
      </c>
      <c r="P93" s="82" t="str">
        <f t="shared" si="120"/>
        <v/>
      </c>
      <c r="Q93" s="82" t="str">
        <f t="shared" si="120"/>
        <v/>
      </c>
      <c r="R93" s="82" t="str">
        <f t="shared" si="120"/>
        <v/>
      </c>
      <c r="S93" s="82" t="str">
        <f t="shared" si="120"/>
        <v/>
      </c>
      <c r="T93" s="79">
        <f t="shared" si="90"/>
        <v>0</v>
      </c>
      <c r="AN93" s="62">
        <v>3</v>
      </c>
      <c r="AO93" s="62">
        <v>2</v>
      </c>
      <c r="AP93" s="62">
        <v>4</v>
      </c>
      <c r="AQ93" s="64">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62">
        <f ca="1">COUNTIF(INDIRECT("H"&amp;(ROW()+12*(($AN93-1)*3+$AO93)-ROW())/12+5):INDIRECT("S"&amp;(ROW()+12*(($AN93-1)*3+$AO93)-ROW())/12+5),AQ93)</f>
        <v>0</v>
      </c>
      <c r="AS93" s="64"/>
      <c r="AU93" s="62">
        <f ca="1">IF(AND(AQ93&gt;0,AR93&gt;0),COUNTIF(AU$6:AU92,"&gt;0")+1,0)</f>
        <v>0</v>
      </c>
      <c r="BE93" s="62">
        <v>1</v>
      </c>
      <c r="BG93" s="62">
        <f t="shared" ref="BG93:BR93" si="121">SUM(H93:H94)</f>
        <v>0</v>
      </c>
      <c r="BH93" s="62">
        <f t="shared" si="121"/>
        <v>0</v>
      </c>
      <c r="BI93" s="62">
        <f t="shared" si="121"/>
        <v>0</v>
      </c>
      <c r="BJ93" s="62">
        <f t="shared" si="121"/>
        <v>0</v>
      </c>
      <c r="BK93" s="62">
        <f t="shared" si="121"/>
        <v>0</v>
      </c>
      <c r="BL93" s="62">
        <f t="shared" si="121"/>
        <v>0</v>
      </c>
      <c r="BM93" s="62">
        <f t="shared" si="121"/>
        <v>0</v>
      </c>
      <c r="BN93" s="62">
        <f t="shared" si="121"/>
        <v>0</v>
      </c>
      <c r="BO93" s="62">
        <f t="shared" si="121"/>
        <v>0</v>
      </c>
      <c r="BP93" s="62">
        <f t="shared" si="121"/>
        <v>0</v>
      </c>
      <c r="BQ93" s="62">
        <f t="shared" si="121"/>
        <v>0</v>
      </c>
      <c r="BR93" s="62">
        <f t="shared" si="121"/>
        <v>0</v>
      </c>
      <c r="BT93" s="65">
        <f t="shared" ref="BT93:CE93" si="122">SUM(U93:U94)</f>
        <v>0</v>
      </c>
      <c r="BU93" s="65">
        <f t="shared" si="122"/>
        <v>0</v>
      </c>
      <c r="BV93" s="65">
        <f t="shared" si="122"/>
        <v>0</v>
      </c>
      <c r="BW93" s="65">
        <f t="shared" si="122"/>
        <v>0</v>
      </c>
      <c r="BX93" s="65">
        <f t="shared" si="122"/>
        <v>0</v>
      </c>
      <c r="BY93" s="65">
        <f t="shared" si="122"/>
        <v>0</v>
      </c>
      <c r="BZ93" s="65">
        <f t="shared" si="122"/>
        <v>0</v>
      </c>
      <c r="CA93" s="65">
        <f t="shared" si="122"/>
        <v>0</v>
      </c>
      <c r="CB93" s="65">
        <f t="shared" si="122"/>
        <v>0</v>
      </c>
      <c r="CC93" s="65">
        <f t="shared" si="122"/>
        <v>0</v>
      </c>
      <c r="CD93" s="65">
        <f t="shared" si="122"/>
        <v>0</v>
      </c>
      <c r="CE93" s="65">
        <f t="shared" si="122"/>
        <v>0</v>
      </c>
    </row>
    <row r="94" spans="1:83">
      <c r="A94" s="305"/>
      <c r="B94" s="308"/>
      <c r="C94" s="308"/>
      <c r="D94" s="308"/>
      <c r="E94" s="311"/>
      <c r="F94" s="308"/>
      <c r="G94" s="78" t="s">
        <v>87</v>
      </c>
      <c r="H94" s="77"/>
      <c r="I94" s="76" t="str">
        <f t="shared" si="120"/>
        <v/>
      </c>
      <c r="J94" s="76" t="str">
        <f t="shared" si="120"/>
        <v/>
      </c>
      <c r="K94" s="76" t="str">
        <f t="shared" si="120"/>
        <v/>
      </c>
      <c r="L94" s="76" t="str">
        <f t="shared" si="120"/>
        <v/>
      </c>
      <c r="M94" s="76" t="str">
        <f t="shared" si="120"/>
        <v/>
      </c>
      <c r="N94" s="76" t="str">
        <f t="shared" si="120"/>
        <v/>
      </c>
      <c r="O94" s="76" t="str">
        <f t="shared" si="120"/>
        <v/>
      </c>
      <c r="P94" s="76" t="str">
        <f t="shared" si="120"/>
        <v/>
      </c>
      <c r="Q94" s="76" t="str">
        <f t="shared" si="120"/>
        <v/>
      </c>
      <c r="R94" s="76" t="str">
        <f t="shared" si="120"/>
        <v/>
      </c>
      <c r="S94" s="76" t="str">
        <f t="shared" si="120"/>
        <v/>
      </c>
      <c r="T94" s="73">
        <f t="shared" si="90"/>
        <v>0</v>
      </c>
      <c r="AN94" s="62">
        <v>3</v>
      </c>
      <c r="AO94" s="62">
        <v>2</v>
      </c>
      <c r="AP94" s="62">
        <v>5</v>
      </c>
      <c r="AQ94" s="64">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62">
        <f ca="1">COUNTIF(INDIRECT("H"&amp;(ROW()+12*(($AN94-1)*3+$AO94)-ROW())/12+5):INDIRECT("S"&amp;(ROW()+12*(($AN94-1)*3+$AO94)-ROW())/12+5),AQ94)</f>
        <v>0</v>
      </c>
      <c r="AS94" s="64"/>
      <c r="AU94" s="62">
        <f ca="1">IF(AND(AQ94&gt;0,AR94&gt;0),COUNTIF(AU$6:AU93,"&gt;0")+1,0)</f>
        <v>0</v>
      </c>
      <c r="BE94" s="62">
        <v>2</v>
      </c>
      <c r="BF94" s="62" t="s">
        <v>86</v>
      </c>
      <c r="BG94" s="62">
        <f t="shared" ref="BG94:BR94" si="123">IF(BG93+BT93&gt;40000,1,0)</f>
        <v>0</v>
      </c>
      <c r="BH94" s="62">
        <f t="shared" si="123"/>
        <v>0</v>
      </c>
      <c r="BI94" s="62">
        <f t="shared" si="123"/>
        <v>0</v>
      </c>
      <c r="BJ94" s="62">
        <f t="shared" si="123"/>
        <v>0</v>
      </c>
      <c r="BK94" s="62">
        <f t="shared" si="123"/>
        <v>0</v>
      </c>
      <c r="BL94" s="62">
        <f t="shared" si="123"/>
        <v>0</v>
      </c>
      <c r="BM94" s="62">
        <f t="shared" si="123"/>
        <v>0</v>
      </c>
      <c r="BN94" s="62">
        <f t="shared" si="123"/>
        <v>0</v>
      </c>
      <c r="BO94" s="62">
        <f t="shared" si="123"/>
        <v>0</v>
      </c>
      <c r="BP94" s="62">
        <f t="shared" si="123"/>
        <v>0</v>
      </c>
      <c r="BQ94" s="62">
        <f t="shared" si="123"/>
        <v>0</v>
      </c>
      <c r="BR94" s="62">
        <f t="shared" si="123"/>
        <v>0</v>
      </c>
    </row>
    <row r="95" spans="1:83">
      <c r="A95" s="306"/>
      <c r="B95" s="309"/>
      <c r="C95" s="309"/>
      <c r="D95" s="309"/>
      <c r="E95" s="312"/>
      <c r="F95" s="309"/>
      <c r="G95" s="72" t="s">
        <v>162</v>
      </c>
      <c r="H95" s="71"/>
      <c r="I95" s="70"/>
      <c r="J95" s="70"/>
      <c r="K95" s="70"/>
      <c r="L95" s="70"/>
      <c r="M95" s="70"/>
      <c r="N95" s="70"/>
      <c r="O95" s="70"/>
      <c r="P95" s="70"/>
      <c r="Q95" s="70"/>
      <c r="R95" s="70"/>
      <c r="S95" s="70"/>
      <c r="T95" s="67">
        <f t="shared" si="90"/>
        <v>0</v>
      </c>
      <c r="AN95" s="62">
        <v>3</v>
      </c>
      <c r="AO95" s="62">
        <v>2</v>
      </c>
      <c r="AP95" s="62">
        <v>6</v>
      </c>
      <c r="AQ95" s="64">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62">
        <f ca="1">COUNTIF(INDIRECT("H"&amp;(ROW()+12*(($AN95-1)*3+$AO95)-ROW())/12+5):INDIRECT("S"&amp;(ROW()+12*(($AN95-1)*3+$AO95)-ROW())/12+5),AQ95)</f>
        <v>0</v>
      </c>
      <c r="AS95" s="64"/>
      <c r="AU95" s="62">
        <f ca="1">IF(AND(AQ95&gt;0,AR95&gt;0),COUNTIF(AU$6:AU94,"&gt;0")+1,0)</f>
        <v>0</v>
      </c>
      <c r="BE95" s="62">
        <v>3</v>
      </c>
    </row>
    <row r="96" spans="1:83">
      <c r="AN96" s="62">
        <v>3</v>
      </c>
      <c r="AO96" s="62">
        <v>2</v>
      </c>
      <c r="AP96" s="62">
        <v>7</v>
      </c>
      <c r="AQ96" s="64">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62">
        <f ca="1">COUNTIF(INDIRECT("H"&amp;(ROW()+12*(($AN96-1)*3+$AO96)-ROW())/12+5):INDIRECT("S"&amp;(ROW()+12*(($AN96-1)*3+$AO96)-ROW())/12+5),AQ96)</f>
        <v>0</v>
      </c>
      <c r="AS96" s="64"/>
      <c r="AU96" s="62">
        <f ca="1">IF(AND(AQ96&gt;0,AR96&gt;0),COUNTIF(AU$6:AU95,"&gt;0")+1,0)</f>
        <v>0</v>
      </c>
    </row>
    <row r="97" spans="40:47">
      <c r="AN97" s="62">
        <v>3</v>
      </c>
      <c r="AO97" s="62">
        <v>2</v>
      </c>
      <c r="AP97" s="62">
        <v>8</v>
      </c>
      <c r="AQ97" s="64">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62">
        <f ca="1">COUNTIF(INDIRECT("H"&amp;(ROW()+12*(($AN97-1)*3+$AO97)-ROW())/12+5):INDIRECT("S"&amp;(ROW()+12*(($AN97-1)*3+$AO97)-ROW())/12+5),AQ97)</f>
        <v>0</v>
      </c>
      <c r="AS97" s="64"/>
      <c r="AU97" s="62">
        <f ca="1">IF(AND(AQ97&gt;0,AR97&gt;0),COUNTIF(AU$6:AU96,"&gt;0")+1,0)</f>
        <v>0</v>
      </c>
    </row>
    <row r="98" spans="40:47">
      <c r="AN98" s="62">
        <v>3</v>
      </c>
      <c r="AO98" s="62">
        <v>2</v>
      </c>
      <c r="AP98" s="62">
        <v>9</v>
      </c>
      <c r="AQ98" s="64">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62">
        <f ca="1">COUNTIF(INDIRECT("H"&amp;(ROW()+12*(($AN98-1)*3+$AO98)-ROW())/12+5):INDIRECT("S"&amp;(ROW()+12*(($AN98-1)*3+$AO98)-ROW())/12+5),AQ98)</f>
        <v>0</v>
      </c>
      <c r="AS98" s="64"/>
      <c r="AU98" s="62">
        <f ca="1">IF(AND(AQ98&gt;0,AR98&gt;0),COUNTIF(AU$6:AU97,"&gt;0")+1,0)</f>
        <v>0</v>
      </c>
    </row>
    <row r="99" spans="40:47">
      <c r="AN99" s="62">
        <v>3</v>
      </c>
      <c r="AO99" s="62">
        <v>2</v>
      </c>
      <c r="AP99" s="62">
        <v>10</v>
      </c>
      <c r="AQ99" s="64">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62">
        <f ca="1">COUNTIF(INDIRECT("H"&amp;(ROW()+12*(($AN99-1)*3+$AO99)-ROW())/12+5):INDIRECT("S"&amp;(ROW()+12*(($AN99-1)*3+$AO99)-ROW())/12+5),AQ99)</f>
        <v>0</v>
      </c>
      <c r="AS99" s="64"/>
      <c r="AU99" s="62">
        <f ca="1">IF(AND(AQ99&gt;0,AR99&gt;0),COUNTIF(AU$6:AU98,"&gt;0")+1,0)</f>
        <v>0</v>
      </c>
    </row>
    <row r="100" spans="40:47">
      <c r="AN100" s="62">
        <v>3</v>
      </c>
      <c r="AO100" s="62">
        <v>2</v>
      </c>
      <c r="AP100" s="62">
        <v>11</v>
      </c>
      <c r="AQ100" s="64">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62">
        <f ca="1">COUNTIF(INDIRECT("H"&amp;(ROW()+12*(($AN100-1)*3+$AO100)-ROW())/12+5):INDIRECT("S"&amp;(ROW()+12*(($AN100-1)*3+$AO100)-ROW())/12+5),AQ100)</f>
        <v>0</v>
      </c>
      <c r="AS100" s="64"/>
      <c r="AU100" s="62">
        <f ca="1">IF(AND(AQ100&gt;0,AR100&gt;0),COUNTIF(AU$6:AU99,"&gt;0")+1,0)</f>
        <v>0</v>
      </c>
    </row>
    <row r="101" spans="40:47">
      <c r="AN101" s="62">
        <v>3</v>
      </c>
      <c r="AO101" s="62">
        <v>2</v>
      </c>
      <c r="AP101" s="62">
        <v>12</v>
      </c>
      <c r="AQ101" s="64">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62">
        <f ca="1">COUNTIF(INDIRECT("H"&amp;(ROW()+12*(($AN101-1)*3+$AO101)-ROW())/12+5):INDIRECT("S"&amp;(ROW()+12*(($AN101-1)*3+$AO101)-ROW())/12+5),AQ101)</f>
        <v>0</v>
      </c>
      <c r="AS101" s="64"/>
      <c r="AU101" s="62">
        <f ca="1">IF(AND(AQ101&gt;0,AR101&gt;0),COUNTIF(AU$6:AU100,"&gt;0")+1,0)</f>
        <v>0</v>
      </c>
    </row>
    <row r="102" spans="40:47">
      <c r="AN102" s="62">
        <v>3</v>
      </c>
      <c r="AO102" s="62">
        <v>3</v>
      </c>
      <c r="AP102" s="62">
        <v>1</v>
      </c>
      <c r="AQ102" s="64">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62">
        <f ca="1">COUNTIF(INDIRECT("H"&amp;(ROW()+12*(($AN102-1)*3+$AO102)-ROW())/12+5):INDIRECT("S"&amp;(ROW()+12*(($AN102-1)*3+$AO102)-ROW())/12+5),AQ102)</f>
        <v>0</v>
      </c>
      <c r="AS102" s="64"/>
      <c r="AU102" s="62">
        <f ca="1">IF(AND(AQ102&gt;0,AR102&gt;0),COUNTIF(AU$6:AU101,"&gt;0")+1,0)</f>
        <v>0</v>
      </c>
    </row>
    <row r="103" spans="40:47">
      <c r="AN103" s="62">
        <v>3</v>
      </c>
      <c r="AO103" s="62">
        <v>3</v>
      </c>
      <c r="AP103" s="62">
        <v>2</v>
      </c>
      <c r="AQ103" s="64">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62">
        <f ca="1">COUNTIF(INDIRECT("H"&amp;(ROW()+12*(($AN103-1)*3+$AO103)-ROW())/12+5):INDIRECT("S"&amp;(ROW()+12*(($AN103-1)*3+$AO103)-ROW())/12+5),AQ103)</f>
        <v>0</v>
      </c>
      <c r="AS103" s="64"/>
      <c r="AU103" s="62">
        <f ca="1">IF(AND(AQ103&gt;0,AR103&gt;0),COUNTIF(AU$6:AU102,"&gt;0")+1,0)</f>
        <v>0</v>
      </c>
    </row>
    <row r="104" spans="40:47">
      <c r="AN104" s="62">
        <v>3</v>
      </c>
      <c r="AO104" s="62">
        <v>3</v>
      </c>
      <c r="AP104" s="62">
        <v>3</v>
      </c>
      <c r="AQ104" s="64">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62">
        <f ca="1">COUNTIF(INDIRECT("H"&amp;(ROW()+12*(($AN104-1)*3+$AO104)-ROW())/12+5):INDIRECT("S"&amp;(ROW()+12*(($AN104-1)*3+$AO104)-ROW())/12+5),AQ104)</f>
        <v>0</v>
      </c>
      <c r="AS104" s="64"/>
      <c r="AU104" s="62">
        <f ca="1">IF(AND(AQ104&gt;0,AR104&gt;0),COUNTIF(AU$6:AU103,"&gt;0")+1,0)</f>
        <v>0</v>
      </c>
    </row>
    <row r="105" spans="40:47">
      <c r="AN105" s="62">
        <v>3</v>
      </c>
      <c r="AO105" s="62">
        <v>3</v>
      </c>
      <c r="AP105" s="62">
        <v>4</v>
      </c>
      <c r="AQ105" s="64">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62">
        <f ca="1">COUNTIF(INDIRECT("H"&amp;(ROW()+12*(($AN105-1)*3+$AO105)-ROW())/12+5):INDIRECT("S"&amp;(ROW()+12*(($AN105-1)*3+$AO105)-ROW())/12+5),AQ105)</f>
        <v>0</v>
      </c>
      <c r="AS105" s="64"/>
      <c r="AU105" s="62">
        <f ca="1">IF(AND(AQ105&gt;0,AR105&gt;0),COUNTIF(AU$6:AU104,"&gt;0")+1,0)</f>
        <v>0</v>
      </c>
    </row>
    <row r="106" spans="40:47">
      <c r="AN106" s="62">
        <v>3</v>
      </c>
      <c r="AO106" s="62">
        <v>3</v>
      </c>
      <c r="AP106" s="62">
        <v>5</v>
      </c>
      <c r="AQ106" s="64">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62">
        <f ca="1">COUNTIF(INDIRECT("H"&amp;(ROW()+12*(($AN106-1)*3+$AO106)-ROW())/12+5):INDIRECT("S"&amp;(ROW()+12*(($AN106-1)*3+$AO106)-ROW())/12+5),AQ106)</f>
        <v>0</v>
      </c>
      <c r="AS106" s="64"/>
      <c r="AU106" s="62">
        <f ca="1">IF(AND(AQ106&gt;0,AR106&gt;0),COUNTIF(AU$6:AU105,"&gt;0")+1,0)</f>
        <v>0</v>
      </c>
    </row>
    <row r="107" spans="40:47">
      <c r="AN107" s="62">
        <v>3</v>
      </c>
      <c r="AO107" s="62">
        <v>3</v>
      </c>
      <c r="AP107" s="62">
        <v>6</v>
      </c>
      <c r="AQ107" s="64">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62">
        <f ca="1">COUNTIF(INDIRECT("H"&amp;(ROW()+12*(($AN107-1)*3+$AO107)-ROW())/12+5):INDIRECT("S"&amp;(ROW()+12*(($AN107-1)*3+$AO107)-ROW())/12+5),AQ107)</f>
        <v>0</v>
      </c>
      <c r="AS107" s="64"/>
      <c r="AU107" s="62">
        <f ca="1">IF(AND(AQ107&gt;0,AR107&gt;0),COUNTIF(AU$6:AU106,"&gt;0")+1,0)</f>
        <v>0</v>
      </c>
    </row>
    <row r="108" spans="40:47">
      <c r="AN108" s="62">
        <v>3</v>
      </c>
      <c r="AO108" s="62">
        <v>3</v>
      </c>
      <c r="AP108" s="62">
        <v>7</v>
      </c>
      <c r="AQ108" s="64">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62">
        <f ca="1">COUNTIF(INDIRECT("H"&amp;(ROW()+12*(($AN108-1)*3+$AO108)-ROW())/12+5):INDIRECT("S"&amp;(ROW()+12*(($AN108-1)*3+$AO108)-ROW())/12+5),AQ108)</f>
        <v>0</v>
      </c>
      <c r="AS108" s="64"/>
      <c r="AU108" s="62">
        <f ca="1">IF(AND(AQ108&gt;0,AR108&gt;0),COUNTIF(AU$6:AU107,"&gt;0")+1,0)</f>
        <v>0</v>
      </c>
    </row>
    <row r="109" spans="40:47">
      <c r="AN109" s="62">
        <v>3</v>
      </c>
      <c r="AO109" s="62">
        <v>3</v>
      </c>
      <c r="AP109" s="62">
        <v>8</v>
      </c>
      <c r="AQ109" s="64">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62">
        <f ca="1">COUNTIF(INDIRECT("H"&amp;(ROW()+12*(($AN109-1)*3+$AO109)-ROW())/12+5):INDIRECT("S"&amp;(ROW()+12*(($AN109-1)*3+$AO109)-ROW())/12+5),AQ109)</f>
        <v>0</v>
      </c>
      <c r="AS109" s="64"/>
      <c r="AU109" s="62">
        <f ca="1">IF(AND(AQ109&gt;0,AR109&gt;0),COUNTIF(AU$6:AU108,"&gt;0")+1,0)</f>
        <v>0</v>
      </c>
    </row>
    <row r="110" spans="40:47">
      <c r="AN110" s="62">
        <v>3</v>
      </c>
      <c r="AO110" s="62">
        <v>3</v>
      </c>
      <c r="AP110" s="62">
        <v>9</v>
      </c>
      <c r="AQ110" s="64">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62">
        <f ca="1">COUNTIF(INDIRECT("H"&amp;(ROW()+12*(($AN110-1)*3+$AO110)-ROW())/12+5):INDIRECT("S"&amp;(ROW()+12*(($AN110-1)*3+$AO110)-ROW())/12+5),AQ110)</f>
        <v>0</v>
      </c>
      <c r="AS110" s="64"/>
      <c r="AU110" s="62">
        <f ca="1">IF(AND(AQ110&gt;0,AR110&gt;0),COUNTIF(AU$6:AU109,"&gt;0")+1,0)</f>
        <v>0</v>
      </c>
    </row>
    <row r="111" spans="40:47">
      <c r="AN111" s="62">
        <v>3</v>
      </c>
      <c r="AO111" s="62">
        <v>3</v>
      </c>
      <c r="AP111" s="62">
        <v>10</v>
      </c>
      <c r="AQ111" s="64">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62">
        <f ca="1">COUNTIF(INDIRECT("H"&amp;(ROW()+12*(($AN111-1)*3+$AO111)-ROW())/12+5):INDIRECT("S"&amp;(ROW()+12*(($AN111-1)*3+$AO111)-ROW())/12+5),AQ111)</f>
        <v>0</v>
      </c>
      <c r="AS111" s="64"/>
      <c r="AU111" s="62">
        <f ca="1">IF(AND(AQ111&gt;0,AR111&gt;0),COUNTIF(AU$6:AU110,"&gt;0")+1,0)</f>
        <v>0</v>
      </c>
    </row>
    <row r="112" spans="40:47">
      <c r="AN112" s="62">
        <v>3</v>
      </c>
      <c r="AO112" s="62">
        <v>3</v>
      </c>
      <c r="AP112" s="62">
        <v>11</v>
      </c>
      <c r="AQ112" s="64">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62">
        <f ca="1">COUNTIF(INDIRECT("H"&amp;(ROW()+12*(($AN112-1)*3+$AO112)-ROW())/12+5):INDIRECT("S"&amp;(ROW()+12*(($AN112-1)*3+$AO112)-ROW())/12+5),AQ112)</f>
        <v>0</v>
      </c>
      <c r="AS112" s="64"/>
      <c r="AU112" s="62">
        <f ca="1">IF(AND(AQ112&gt;0,AR112&gt;0),COUNTIF(AU$6:AU111,"&gt;0")+1,0)</f>
        <v>0</v>
      </c>
    </row>
    <row r="113" spans="40:47">
      <c r="AN113" s="62">
        <v>3</v>
      </c>
      <c r="AO113" s="62">
        <v>3</v>
      </c>
      <c r="AP113" s="62">
        <v>12</v>
      </c>
      <c r="AQ113" s="64">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62">
        <f ca="1">COUNTIF(INDIRECT("H"&amp;(ROW()+12*(($AN113-1)*3+$AO113)-ROW())/12+5):INDIRECT("S"&amp;(ROW()+12*(($AN113-1)*3+$AO113)-ROW())/12+5),AQ113)</f>
        <v>0</v>
      </c>
      <c r="AS113" s="64"/>
      <c r="AU113" s="62">
        <f ca="1">IF(AND(AQ113&gt;0,AR113&gt;0),COUNTIF(AU$6:AU112,"&gt;0")+1,0)</f>
        <v>0</v>
      </c>
    </row>
    <row r="114" spans="40:47">
      <c r="AN114" s="62">
        <v>4</v>
      </c>
      <c r="AO114" s="62">
        <v>1</v>
      </c>
      <c r="AP114" s="62">
        <v>1</v>
      </c>
      <c r="AQ114" s="64">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62">
        <f ca="1">COUNTIF(INDIRECT("H"&amp;(ROW()+12*(($AN114-1)*3+$AO114)-ROW())/12+5):INDIRECT("S"&amp;(ROW()+12*(($AN114-1)*3+$AO114)-ROW())/12+5),AQ114)</f>
        <v>0</v>
      </c>
      <c r="AS114" s="64"/>
      <c r="AU114" s="62">
        <f ca="1">IF(AND(AQ114&gt;0,AR114&gt;0),COUNTIF(AU$6:AU113,"&gt;0")+1,0)</f>
        <v>0</v>
      </c>
    </row>
    <row r="115" spans="40:47">
      <c r="AN115" s="62">
        <v>4</v>
      </c>
      <c r="AO115" s="62">
        <v>1</v>
      </c>
      <c r="AP115" s="62">
        <v>2</v>
      </c>
      <c r="AQ115" s="64">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62">
        <f ca="1">COUNTIF(INDIRECT("H"&amp;(ROW()+12*(($AN115-1)*3+$AO115)-ROW())/12+5):INDIRECT("S"&amp;(ROW()+12*(($AN115-1)*3+$AO115)-ROW())/12+5),AQ115)</f>
        <v>0</v>
      </c>
      <c r="AS115" s="64"/>
      <c r="AU115" s="62">
        <f ca="1">IF(AND(AQ115&gt;0,AR115&gt;0),COUNTIF(AU$6:AU114,"&gt;0")+1,0)</f>
        <v>0</v>
      </c>
    </row>
    <row r="116" spans="40:47">
      <c r="AN116" s="62">
        <v>4</v>
      </c>
      <c r="AO116" s="62">
        <v>1</v>
      </c>
      <c r="AP116" s="62">
        <v>3</v>
      </c>
      <c r="AQ116" s="64">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62">
        <f ca="1">COUNTIF(INDIRECT("H"&amp;(ROW()+12*(($AN116-1)*3+$AO116)-ROW())/12+5):INDIRECT("S"&amp;(ROW()+12*(($AN116-1)*3+$AO116)-ROW())/12+5),AQ116)</f>
        <v>0</v>
      </c>
      <c r="AS116" s="64"/>
      <c r="AU116" s="62">
        <f ca="1">IF(AND(AQ116&gt;0,AR116&gt;0),COUNTIF(AU$6:AU115,"&gt;0")+1,0)</f>
        <v>0</v>
      </c>
    </row>
    <row r="117" spans="40:47">
      <c r="AN117" s="62">
        <v>4</v>
      </c>
      <c r="AO117" s="62">
        <v>1</v>
      </c>
      <c r="AP117" s="62">
        <v>4</v>
      </c>
      <c r="AQ117" s="64">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62">
        <f ca="1">COUNTIF(INDIRECT("H"&amp;(ROW()+12*(($AN117-1)*3+$AO117)-ROW())/12+5):INDIRECT("S"&amp;(ROW()+12*(($AN117-1)*3+$AO117)-ROW())/12+5),AQ117)</f>
        <v>0</v>
      </c>
      <c r="AS117" s="64"/>
      <c r="AU117" s="62">
        <f ca="1">IF(AND(AQ117&gt;0,AR117&gt;0),COUNTIF(AU$6:AU116,"&gt;0")+1,0)</f>
        <v>0</v>
      </c>
    </row>
    <row r="118" spans="40:47">
      <c r="AN118" s="62">
        <v>4</v>
      </c>
      <c r="AO118" s="62">
        <v>1</v>
      </c>
      <c r="AP118" s="62">
        <v>5</v>
      </c>
      <c r="AQ118" s="64">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62">
        <f ca="1">COUNTIF(INDIRECT("H"&amp;(ROW()+12*(($AN118-1)*3+$AO118)-ROW())/12+5):INDIRECT("S"&amp;(ROW()+12*(($AN118-1)*3+$AO118)-ROW())/12+5),AQ118)</f>
        <v>0</v>
      </c>
      <c r="AS118" s="64"/>
      <c r="AU118" s="62">
        <f ca="1">IF(AND(AQ118&gt;0,AR118&gt;0),COUNTIF(AU$6:AU117,"&gt;0")+1,0)</f>
        <v>0</v>
      </c>
    </row>
    <row r="119" spans="40:47">
      <c r="AN119" s="62">
        <v>4</v>
      </c>
      <c r="AO119" s="62">
        <v>1</v>
      </c>
      <c r="AP119" s="62">
        <v>6</v>
      </c>
      <c r="AQ119" s="64">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62">
        <f ca="1">COUNTIF(INDIRECT("H"&amp;(ROW()+12*(($AN119-1)*3+$AO119)-ROW())/12+5):INDIRECT("S"&amp;(ROW()+12*(($AN119-1)*3+$AO119)-ROW())/12+5),AQ119)</f>
        <v>0</v>
      </c>
      <c r="AS119" s="64"/>
      <c r="AU119" s="62">
        <f ca="1">IF(AND(AQ119&gt;0,AR119&gt;0),COUNTIF(AU$6:AU118,"&gt;0")+1,0)</f>
        <v>0</v>
      </c>
    </row>
    <row r="120" spans="40:47">
      <c r="AN120" s="62">
        <v>4</v>
      </c>
      <c r="AO120" s="62">
        <v>1</v>
      </c>
      <c r="AP120" s="62">
        <v>7</v>
      </c>
      <c r="AQ120" s="64">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62">
        <f ca="1">COUNTIF(INDIRECT("H"&amp;(ROW()+12*(($AN120-1)*3+$AO120)-ROW())/12+5):INDIRECT("S"&amp;(ROW()+12*(($AN120-1)*3+$AO120)-ROW())/12+5),AQ120)</f>
        <v>0</v>
      </c>
      <c r="AS120" s="64"/>
      <c r="AU120" s="62">
        <f ca="1">IF(AND(AQ120&gt;0,AR120&gt;0),COUNTIF(AU$6:AU119,"&gt;0")+1,0)</f>
        <v>0</v>
      </c>
    </row>
    <row r="121" spans="40:47">
      <c r="AN121" s="62">
        <v>4</v>
      </c>
      <c r="AO121" s="62">
        <v>1</v>
      </c>
      <c r="AP121" s="62">
        <v>8</v>
      </c>
      <c r="AQ121" s="64">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62">
        <f ca="1">COUNTIF(INDIRECT("H"&amp;(ROW()+12*(($AN121-1)*3+$AO121)-ROW())/12+5):INDIRECT("S"&amp;(ROW()+12*(($AN121-1)*3+$AO121)-ROW())/12+5),AQ121)</f>
        <v>0</v>
      </c>
      <c r="AS121" s="64"/>
      <c r="AU121" s="62">
        <f ca="1">IF(AND(AQ121&gt;0,AR121&gt;0),COUNTIF(AU$6:AU120,"&gt;0")+1,0)</f>
        <v>0</v>
      </c>
    </row>
    <row r="122" spans="40:47">
      <c r="AN122" s="62">
        <v>4</v>
      </c>
      <c r="AO122" s="62">
        <v>1</v>
      </c>
      <c r="AP122" s="62">
        <v>9</v>
      </c>
      <c r="AQ122" s="64">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62">
        <f ca="1">COUNTIF(INDIRECT("H"&amp;(ROW()+12*(($AN122-1)*3+$AO122)-ROW())/12+5):INDIRECT("S"&amp;(ROW()+12*(($AN122-1)*3+$AO122)-ROW())/12+5),AQ122)</f>
        <v>0</v>
      </c>
      <c r="AS122" s="64"/>
      <c r="AU122" s="62">
        <f ca="1">IF(AND(AQ122&gt;0,AR122&gt;0),COUNTIF(AU$6:AU121,"&gt;0")+1,0)</f>
        <v>0</v>
      </c>
    </row>
    <row r="123" spans="40:47">
      <c r="AN123" s="62">
        <v>4</v>
      </c>
      <c r="AO123" s="62">
        <v>1</v>
      </c>
      <c r="AP123" s="62">
        <v>10</v>
      </c>
      <c r="AQ123" s="64">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62">
        <f ca="1">COUNTIF(INDIRECT("H"&amp;(ROW()+12*(($AN123-1)*3+$AO123)-ROW())/12+5):INDIRECT("S"&amp;(ROW()+12*(($AN123-1)*3+$AO123)-ROW())/12+5),AQ123)</f>
        <v>0</v>
      </c>
      <c r="AS123" s="64"/>
      <c r="AU123" s="62">
        <f ca="1">IF(AND(AQ123&gt;0,AR123&gt;0),COUNTIF(AU$6:AU122,"&gt;0")+1,0)</f>
        <v>0</v>
      </c>
    </row>
    <row r="124" spans="40:47">
      <c r="AN124" s="62">
        <v>4</v>
      </c>
      <c r="AO124" s="62">
        <v>1</v>
      </c>
      <c r="AP124" s="62">
        <v>11</v>
      </c>
      <c r="AQ124" s="64">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62">
        <f ca="1">COUNTIF(INDIRECT("H"&amp;(ROW()+12*(($AN124-1)*3+$AO124)-ROW())/12+5):INDIRECT("S"&amp;(ROW()+12*(($AN124-1)*3+$AO124)-ROW())/12+5),AQ124)</f>
        <v>0</v>
      </c>
      <c r="AS124" s="64"/>
      <c r="AU124" s="62">
        <f ca="1">IF(AND(AQ124&gt;0,AR124&gt;0),COUNTIF(AU$6:AU123,"&gt;0")+1,0)</f>
        <v>0</v>
      </c>
    </row>
    <row r="125" spans="40:47">
      <c r="AN125" s="62">
        <v>4</v>
      </c>
      <c r="AO125" s="62">
        <v>1</v>
      </c>
      <c r="AP125" s="62">
        <v>12</v>
      </c>
      <c r="AQ125" s="64">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62">
        <f ca="1">COUNTIF(INDIRECT("H"&amp;(ROW()+12*(($AN125-1)*3+$AO125)-ROW())/12+5):INDIRECT("S"&amp;(ROW()+12*(($AN125-1)*3+$AO125)-ROW())/12+5),AQ125)</f>
        <v>0</v>
      </c>
      <c r="AS125" s="64"/>
      <c r="AU125" s="62">
        <f ca="1">IF(AND(AQ125&gt;0,AR125&gt;0),COUNTIF(AU$6:AU124,"&gt;0")+1,0)</f>
        <v>0</v>
      </c>
    </row>
    <row r="126" spans="40:47">
      <c r="AN126" s="62">
        <v>4</v>
      </c>
      <c r="AO126" s="62">
        <v>2</v>
      </c>
      <c r="AP126" s="62">
        <v>1</v>
      </c>
      <c r="AQ126" s="64">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62">
        <f ca="1">COUNTIF(INDIRECT("H"&amp;(ROW()+12*(($AN126-1)*3+$AO126)-ROW())/12+5):INDIRECT("S"&amp;(ROW()+12*(($AN126-1)*3+$AO126)-ROW())/12+5),AQ126)</f>
        <v>0</v>
      </c>
      <c r="AS126" s="64"/>
      <c r="AU126" s="62">
        <f ca="1">IF(AND(AQ126&gt;0,AR126&gt;0),COUNTIF(AU$6:AU125,"&gt;0")+1,0)</f>
        <v>0</v>
      </c>
    </row>
    <row r="127" spans="40:47">
      <c r="AN127" s="62">
        <v>4</v>
      </c>
      <c r="AO127" s="62">
        <v>2</v>
      </c>
      <c r="AP127" s="62">
        <v>2</v>
      </c>
      <c r="AQ127" s="64">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62">
        <f ca="1">COUNTIF(INDIRECT("H"&amp;(ROW()+12*(($AN127-1)*3+$AO127)-ROW())/12+5):INDIRECT("S"&amp;(ROW()+12*(($AN127-1)*3+$AO127)-ROW())/12+5),AQ127)</f>
        <v>0</v>
      </c>
      <c r="AS127" s="64"/>
      <c r="AU127" s="62">
        <f ca="1">IF(AND(AQ127&gt;0,AR127&gt;0),COUNTIF(AU$6:AU126,"&gt;0")+1,0)</f>
        <v>0</v>
      </c>
    </row>
    <row r="128" spans="40:47">
      <c r="AN128" s="62">
        <v>4</v>
      </c>
      <c r="AO128" s="62">
        <v>2</v>
      </c>
      <c r="AP128" s="62">
        <v>3</v>
      </c>
      <c r="AQ128" s="64">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62">
        <f ca="1">COUNTIF(INDIRECT("H"&amp;(ROW()+12*(($AN128-1)*3+$AO128)-ROW())/12+5):INDIRECT("S"&amp;(ROW()+12*(($AN128-1)*3+$AO128)-ROW())/12+5),AQ128)</f>
        <v>0</v>
      </c>
      <c r="AS128" s="64"/>
      <c r="AU128" s="62">
        <f ca="1">IF(AND(AQ128&gt;0,AR128&gt;0),COUNTIF(AU$6:AU127,"&gt;0")+1,0)</f>
        <v>0</v>
      </c>
    </row>
    <row r="129" spans="40:47">
      <c r="AN129" s="62">
        <v>4</v>
      </c>
      <c r="AO129" s="62">
        <v>2</v>
      </c>
      <c r="AP129" s="62">
        <v>4</v>
      </c>
      <c r="AQ129" s="64">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62">
        <f ca="1">COUNTIF(INDIRECT("H"&amp;(ROW()+12*(($AN129-1)*3+$AO129)-ROW())/12+5):INDIRECT("S"&amp;(ROW()+12*(($AN129-1)*3+$AO129)-ROW())/12+5),AQ129)</f>
        <v>0</v>
      </c>
      <c r="AS129" s="64"/>
      <c r="AU129" s="62">
        <f ca="1">IF(AND(AQ129&gt;0,AR129&gt;0),COUNTIF(AU$6:AU128,"&gt;0")+1,0)</f>
        <v>0</v>
      </c>
    </row>
    <row r="130" spans="40:47">
      <c r="AN130" s="62">
        <v>4</v>
      </c>
      <c r="AO130" s="62">
        <v>2</v>
      </c>
      <c r="AP130" s="62">
        <v>5</v>
      </c>
      <c r="AQ130" s="64">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62">
        <f ca="1">COUNTIF(INDIRECT("H"&amp;(ROW()+12*(($AN130-1)*3+$AO130)-ROW())/12+5):INDIRECT("S"&amp;(ROW()+12*(($AN130-1)*3+$AO130)-ROW())/12+5),AQ130)</f>
        <v>0</v>
      </c>
      <c r="AS130" s="64"/>
      <c r="AU130" s="62">
        <f ca="1">IF(AND(AQ130&gt;0,AR130&gt;0),COUNTIF(AU$6:AU129,"&gt;0")+1,0)</f>
        <v>0</v>
      </c>
    </row>
    <row r="131" spans="40:47">
      <c r="AN131" s="62">
        <v>4</v>
      </c>
      <c r="AO131" s="62">
        <v>2</v>
      </c>
      <c r="AP131" s="62">
        <v>6</v>
      </c>
      <c r="AQ131" s="64">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62">
        <f ca="1">COUNTIF(INDIRECT("H"&amp;(ROW()+12*(($AN131-1)*3+$AO131)-ROW())/12+5):INDIRECT("S"&amp;(ROW()+12*(($AN131-1)*3+$AO131)-ROW())/12+5),AQ131)</f>
        <v>0</v>
      </c>
      <c r="AS131" s="64"/>
      <c r="AU131" s="62">
        <f ca="1">IF(AND(AQ131&gt;0,AR131&gt;0),COUNTIF(AU$6:AU130,"&gt;0")+1,0)</f>
        <v>0</v>
      </c>
    </row>
    <row r="132" spans="40:47">
      <c r="AN132" s="62">
        <v>4</v>
      </c>
      <c r="AO132" s="62">
        <v>2</v>
      </c>
      <c r="AP132" s="62">
        <v>7</v>
      </c>
      <c r="AQ132" s="64">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62">
        <f ca="1">COUNTIF(INDIRECT("H"&amp;(ROW()+12*(($AN132-1)*3+$AO132)-ROW())/12+5):INDIRECT("S"&amp;(ROW()+12*(($AN132-1)*3+$AO132)-ROW())/12+5),AQ132)</f>
        <v>0</v>
      </c>
      <c r="AS132" s="64"/>
      <c r="AU132" s="62">
        <f ca="1">IF(AND(AQ132&gt;0,AR132&gt;0),COUNTIF(AU$6:AU131,"&gt;0")+1,0)</f>
        <v>0</v>
      </c>
    </row>
    <row r="133" spans="40:47">
      <c r="AN133" s="62">
        <v>4</v>
      </c>
      <c r="AO133" s="62">
        <v>2</v>
      </c>
      <c r="AP133" s="62">
        <v>8</v>
      </c>
      <c r="AQ133" s="64">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62">
        <f ca="1">COUNTIF(INDIRECT("H"&amp;(ROW()+12*(($AN133-1)*3+$AO133)-ROW())/12+5):INDIRECT("S"&amp;(ROW()+12*(($AN133-1)*3+$AO133)-ROW())/12+5),AQ133)</f>
        <v>0</v>
      </c>
      <c r="AS133" s="64"/>
      <c r="AU133" s="62">
        <f ca="1">IF(AND(AQ133&gt;0,AR133&gt;0),COUNTIF(AU$6:AU132,"&gt;0")+1,0)</f>
        <v>0</v>
      </c>
    </row>
    <row r="134" spans="40:47">
      <c r="AN134" s="62">
        <v>4</v>
      </c>
      <c r="AO134" s="62">
        <v>2</v>
      </c>
      <c r="AP134" s="62">
        <v>9</v>
      </c>
      <c r="AQ134" s="64">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62">
        <f ca="1">COUNTIF(INDIRECT("H"&amp;(ROW()+12*(($AN134-1)*3+$AO134)-ROW())/12+5):INDIRECT("S"&amp;(ROW()+12*(($AN134-1)*3+$AO134)-ROW())/12+5),AQ134)</f>
        <v>0</v>
      </c>
      <c r="AS134" s="64"/>
      <c r="AU134" s="62">
        <f ca="1">IF(AND(AQ134&gt;0,AR134&gt;0),COUNTIF(AU$6:AU133,"&gt;0")+1,0)</f>
        <v>0</v>
      </c>
    </row>
    <row r="135" spans="40:47">
      <c r="AN135" s="62">
        <v>4</v>
      </c>
      <c r="AO135" s="62">
        <v>2</v>
      </c>
      <c r="AP135" s="62">
        <v>10</v>
      </c>
      <c r="AQ135" s="64">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62">
        <f ca="1">COUNTIF(INDIRECT("H"&amp;(ROW()+12*(($AN135-1)*3+$AO135)-ROW())/12+5):INDIRECT("S"&amp;(ROW()+12*(($AN135-1)*3+$AO135)-ROW())/12+5),AQ135)</f>
        <v>0</v>
      </c>
      <c r="AS135" s="64"/>
      <c r="AU135" s="62">
        <f ca="1">IF(AND(AQ135&gt;0,AR135&gt;0),COUNTIF(AU$6:AU134,"&gt;0")+1,0)</f>
        <v>0</v>
      </c>
    </row>
    <row r="136" spans="40:47">
      <c r="AN136" s="62">
        <v>4</v>
      </c>
      <c r="AO136" s="62">
        <v>2</v>
      </c>
      <c r="AP136" s="62">
        <v>11</v>
      </c>
      <c r="AQ136" s="64">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62">
        <f ca="1">COUNTIF(INDIRECT("H"&amp;(ROW()+12*(($AN136-1)*3+$AO136)-ROW())/12+5):INDIRECT("S"&amp;(ROW()+12*(($AN136-1)*3+$AO136)-ROW())/12+5),AQ136)</f>
        <v>0</v>
      </c>
      <c r="AS136" s="64"/>
      <c r="AU136" s="62">
        <f ca="1">IF(AND(AQ136&gt;0,AR136&gt;0),COUNTIF(AU$6:AU135,"&gt;0")+1,0)</f>
        <v>0</v>
      </c>
    </row>
    <row r="137" spans="40:47">
      <c r="AN137" s="62">
        <v>4</v>
      </c>
      <c r="AO137" s="62">
        <v>2</v>
      </c>
      <c r="AP137" s="62">
        <v>12</v>
      </c>
      <c r="AQ137" s="64">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62">
        <f ca="1">COUNTIF(INDIRECT("H"&amp;(ROW()+12*(($AN137-1)*3+$AO137)-ROW())/12+5):INDIRECT("S"&amp;(ROW()+12*(($AN137-1)*3+$AO137)-ROW())/12+5),AQ137)</f>
        <v>0</v>
      </c>
      <c r="AS137" s="64"/>
      <c r="AU137" s="62">
        <f ca="1">IF(AND(AQ137&gt;0,AR137&gt;0),COUNTIF(AU$6:AU136,"&gt;0")+1,0)</f>
        <v>0</v>
      </c>
    </row>
    <row r="138" spans="40:47">
      <c r="AN138" s="62">
        <v>4</v>
      </c>
      <c r="AO138" s="62">
        <v>3</v>
      </c>
      <c r="AP138" s="62">
        <v>1</v>
      </c>
      <c r="AQ138" s="64">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62">
        <f ca="1">COUNTIF(INDIRECT("H"&amp;(ROW()+12*(($AN138-1)*3+$AO138)-ROW())/12+5):INDIRECT("S"&amp;(ROW()+12*(($AN138-1)*3+$AO138)-ROW())/12+5),AQ138)</f>
        <v>0</v>
      </c>
      <c r="AS138" s="64"/>
      <c r="AU138" s="62">
        <f ca="1">IF(AND(AQ138&gt;0,AR138&gt;0),COUNTIF(AU$6:AU137,"&gt;0")+1,0)</f>
        <v>0</v>
      </c>
    </row>
    <row r="139" spans="40:47">
      <c r="AN139" s="62">
        <v>4</v>
      </c>
      <c r="AO139" s="62">
        <v>3</v>
      </c>
      <c r="AP139" s="62">
        <v>2</v>
      </c>
      <c r="AQ139" s="64">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62">
        <f ca="1">COUNTIF(INDIRECT("H"&amp;(ROW()+12*(($AN139-1)*3+$AO139)-ROW())/12+5):INDIRECT("S"&amp;(ROW()+12*(($AN139-1)*3+$AO139)-ROW())/12+5),AQ139)</f>
        <v>0</v>
      </c>
      <c r="AS139" s="64"/>
      <c r="AU139" s="62">
        <f ca="1">IF(AND(AQ139&gt;0,AR139&gt;0),COUNTIF(AU$6:AU138,"&gt;0")+1,0)</f>
        <v>0</v>
      </c>
    </row>
    <row r="140" spans="40:47">
      <c r="AN140" s="62">
        <v>4</v>
      </c>
      <c r="AO140" s="62">
        <v>3</v>
      </c>
      <c r="AP140" s="62">
        <v>3</v>
      </c>
      <c r="AQ140" s="64">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62">
        <f ca="1">COUNTIF(INDIRECT("H"&amp;(ROW()+12*(($AN140-1)*3+$AO140)-ROW())/12+5):INDIRECT("S"&amp;(ROW()+12*(($AN140-1)*3+$AO140)-ROW())/12+5),AQ140)</f>
        <v>0</v>
      </c>
      <c r="AS140" s="64"/>
      <c r="AU140" s="62">
        <f ca="1">IF(AND(AQ140&gt;0,AR140&gt;0),COUNTIF(AU$6:AU139,"&gt;0")+1,0)</f>
        <v>0</v>
      </c>
    </row>
    <row r="141" spans="40:47">
      <c r="AN141" s="62">
        <v>4</v>
      </c>
      <c r="AO141" s="62">
        <v>3</v>
      </c>
      <c r="AP141" s="62">
        <v>4</v>
      </c>
      <c r="AQ141" s="64">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62">
        <f ca="1">COUNTIF(INDIRECT("H"&amp;(ROW()+12*(($AN141-1)*3+$AO141)-ROW())/12+5):INDIRECT("S"&amp;(ROW()+12*(($AN141-1)*3+$AO141)-ROW())/12+5),AQ141)</f>
        <v>0</v>
      </c>
      <c r="AS141" s="64"/>
      <c r="AU141" s="62">
        <f ca="1">IF(AND(AQ141&gt;0,AR141&gt;0),COUNTIF(AU$6:AU140,"&gt;0")+1,0)</f>
        <v>0</v>
      </c>
    </row>
    <row r="142" spans="40:47">
      <c r="AN142" s="62">
        <v>4</v>
      </c>
      <c r="AO142" s="62">
        <v>3</v>
      </c>
      <c r="AP142" s="62">
        <v>5</v>
      </c>
      <c r="AQ142" s="64">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62">
        <f ca="1">COUNTIF(INDIRECT("H"&amp;(ROW()+12*(($AN142-1)*3+$AO142)-ROW())/12+5):INDIRECT("S"&amp;(ROW()+12*(($AN142-1)*3+$AO142)-ROW())/12+5),AQ142)</f>
        <v>0</v>
      </c>
      <c r="AS142" s="64"/>
      <c r="AU142" s="62">
        <f ca="1">IF(AND(AQ142&gt;0,AR142&gt;0),COUNTIF(AU$6:AU141,"&gt;0")+1,0)</f>
        <v>0</v>
      </c>
    </row>
    <row r="143" spans="40:47">
      <c r="AN143" s="62">
        <v>4</v>
      </c>
      <c r="AO143" s="62">
        <v>3</v>
      </c>
      <c r="AP143" s="62">
        <v>6</v>
      </c>
      <c r="AQ143" s="64">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62">
        <f ca="1">COUNTIF(INDIRECT("H"&amp;(ROW()+12*(($AN143-1)*3+$AO143)-ROW())/12+5):INDIRECT("S"&amp;(ROW()+12*(($AN143-1)*3+$AO143)-ROW())/12+5),AQ143)</f>
        <v>0</v>
      </c>
      <c r="AS143" s="64"/>
      <c r="AU143" s="62">
        <f ca="1">IF(AND(AQ143&gt;0,AR143&gt;0),COUNTIF(AU$6:AU142,"&gt;0")+1,0)</f>
        <v>0</v>
      </c>
    </row>
    <row r="144" spans="40:47">
      <c r="AN144" s="62">
        <v>4</v>
      </c>
      <c r="AO144" s="62">
        <v>3</v>
      </c>
      <c r="AP144" s="62">
        <v>7</v>
      </c>
      <c r="AQ144" s="64">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62">
        <f ca="1">COUNTIF(INDIRECT("H"&amp;(ROW()+12*(($AN144-1)*3+$AO144)-ROW())/12+5):INDIRECT("S"&amp;(ROW()+12*(($AN144-1)*3+$AO144)-ROW())/12+5),AQ144)</f>
        <v>0</v>
      </c>
      <c r="AS144" s="64"/>
      <c r="AU144" s="62">
        <f ca="1">IF(AND(AQ144&gt;0,AR144&gt;0),COUNTIF(AU$6:AU143,"&gt;0")+1,0)</f>
        <v>0</v>
      </c>
    </row>
    <row r="145" spans="40:47">
      <c r="AN145" s="62">
        <v>4</v>
      </c>
      <c r="AO145" s="62">
        <v>3</v>
      </c>
      <c r="AP145" s="62">
        <v>8</v>
      </c>
      <c r="AQ145" s="64">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62">
        <f ca="1">COUNTIF(INDIRECT("H"&amp;(ROW()+12*(($AN145-1)*3+$AO145)-ROW())/12+5):INDIRECT("S"&amp;(ROW()+12*(($AN145-1)*3+$AO145)-ROW())/12+5),AQ145)</f>
        <v>0</v>
      </c>
      <c r="AS145" s="64"/>
      <c r="AU145" s="62">
        <f ca="1">IF(AND(AQ145&gt;0,AR145&gt;0),COUNTIF(AU$6:AU144,"&gt;0")+1,0)</f>
        <v>0</v>
      </c>
    </row>
    <row r="146" spans="40:47">
      <c r="AN146" s="62">
        <v>4</v>
      </c>
      <c r="AO146" s="62">
        <v>3</v>
      </c>
      <c r="AP146" s="62">
        <v>9</v>
      </c>
      <c r="AQ146" s="64">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62">
        <f ca="1">COUNTIF(INDIRECT("H"&amp;(ROW()+12*(($AN146-1)*3+$AO146)-ROW())/12+5):INDIRECT("S"&amp;(ROW()+12*(($AN146-1)*3+$AO146)-ROW())/12+5),AQ146)</f>
        <v>0</v>
      </c>
      <c r="AS146" s="64"/>
      <c r="AU146" s="62">
        <f ca="1">IF(AND(AQ146&gt;0,AR146&gt;0),COUNTIF(AU$6:AU145,"&gt;0")+1,0)</f>
        <v>0</v>
      </c>
    </row>
    <row r="147" spans="40:47">
      <c r="AN147" s="62">
        <v>4</v>
      </c>
      <c r="AO147" s="62">
        <v>3</v>
      </c>
      <c r="AP147" s="62">
        <v>10</v>
      </c>
      <c r="AQ147" s="64">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62">
        <f ca="1">COUNTIF(INDIRECT("H"&amp;(ROW()+12*(($AN147-1)*3+$AO147)-ROW())/12+5):INDIRECT("S"&amp;(ROW()+12*(($AN147-1)*3+$AO147)-ROW())/12+5),AQ147)</f>
        <v>0</v>
      </c>
      <c r="AS147" s="64"/>
      <c r="AU147" s="62">
        <f ca="1">IF(AND(AQ147&gt;0,AR147&gt;0),COUNTIF(AU$6:AU146,"&gt;0")+1,0)</f>
        <v>0</v>
      </c>
    </row>
    <row r="148" spans="40:47">
      <c r="AN148" s="62">
        <v>4</v>
      </c>
      <c r="AO148" s="62">
        <v>3</v>
      </c>
      <c r="AP148" s="62">
        <v>11</v>
      </c>
      <c r="AQ148" s="64">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62">
        <f ca="1">COUNTIF(INDIRECT("H"&amp;(ROW()+12*(($AN148-1)*3+$AO148)-ROW())/12+5):INDIRECT("S"&amp;(ROW()+12*(($AN148-1)*3+$AO148)-ROW())/12+5),AQ148)</f>
        <v>0</v>
      </c>
      <c r="AS148" s="64"/>
      <c r="AU148" s="62">
        <f ca="1">IF(AND(AQ148&gt;0,AR148&gt;0),COUNTIF(AU$6:AU147,"&gt;0")+1,0)</f>
        <v>0</v>
      </c>
    </row>
    <row r="149" spans="40:47">
      <c r="AN149" s="62">
        <v>4</v>
      </c>
      <c r="AO149" s="62">
        <v>3</v>
      </c>
      <c r="AP149" s="62">
        <v>12</v>
      </c>
      <c r="AQ149" s="64">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62">
        <f ca="1">COUNTIF(INDIRECT("H"&amp;(ROW()+12*(($AN149-1)*3+$AO149)-ROW())/12+5):INDIRECT("S"&amp;(ROW()+12*(($AN149-1)*3+$AO149)-ROW())/12+5),AQ149)</f>
        <v>0</v>
      </c>
      <c r="AS149" s="64"/>
      <c r="AU149" s="62">
        <f ca="1">IF(AND(AQ149&gt;0,AR149&gt;0),COUNTIF(AU$6:AU148,"&gt;0")+1,0)</f>
        <v>0</v>
      </c>
    </row>
    <row r="150" spans="40:47">
      <c r="AN150" s="62">
        <v>5</v>
      </c>
      <c r="AO150" s="62">
        <v>1</v>
      </c>
      <c r="AP150" s="62">
        <v>1</v>
      </c>
      <c r="AQ150" s="64">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62">
        <f ca="1">COUNTIF(INDIRECT("H"&amp;(ROW()+12*(($AN150-1)*3+$AO150)-ROW())/12+5):INDIRECT("S"&amp;(ROW()+12*(($AN150-1)*3+$AO150)-ROW())/12+5),AQ150)</f>
        <v>0</v>
      </c>
      <c r="AS150" s="64"/>
      <c r="AU150" s="62">
        <f ca="1">IF(AND(AQ150&gt;0,AR150&gt;0),COUNTIF(AU$6:AU149,"&gt;0")+1,0)</f>
        <v>0</v>
      </c>
    </row>
    <row r="151" spans="40:47">
      <c r="AN151" s="62">
        <v>5</v>
      </c>
      <c r="AO151" s="62">
        <v>1</v>
      </c>
      <c r="AP151" s="62">
        <v>2</v>
      </c>
      <c r="AQ151" s="64">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62">
        <f ca="1">COUNTIF(INDIRECT("H"&amp;(ROW()+12*(($AN151-1)*3+$AO151)-ROW())/12+5):INDIRECT("S"&amp;(ROW()+12*(($AN151-1)*3+$AO151)-ROW())/12+5),AQ151)</f>
        <v>0</v>
      </c>
      <c r="AS151" s="64"/>
      <c r="AU151" s="62">
        <f ca="1">IF(AND(AQ151&gt;0,AR151&gt;0),COUNTIF(AU$6:AU150,"&gt;0")+1,0)</f>
        <v>0</v>
      </c>
    </row>
    <row r="152" spans="40:47">
      <c r="AN152" s="62">
        <v>5</v>
      </c>
      <c r="AO152" s="62">
        <v>1</v>
      </c>
      <c r="AP152" s="62">
        <v>3</v>
      </c>
      <c r="AQ152" s="64">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62">
        <f ca="1">COUNTIF(INDIRECT("H"&amp;(ROW()+12*(($AN152-1)*3+$AO152)-ROW())/12+5):INDIRECT("S"&amp;(ROW()+12*(($AN152-1)*3+$AO152)-ROW())/12+5),AQ152)</f>
        <v>0</v>
      </c>
      <c r="AS152" s="64"/>
      <c r="AU152" s="62">
        <f ca="1">IF(AND(AQ152&gt;0,AR152&gt;0),COUNTIF(AU$6:AU151,"&gt;0")+1,0)</f>
        <v>0</v>
      </c>
    </row>
    <row r="153" spans="40:47">
      <c r="AN153" s="62">
        <v>5</v>
      </c>
      <c r="AO153" s="62">
        <v>1</v>
      </c>
      <c r="AP153" s="62">
        <v>4</v>
      </c>
      <c r="AQ153" s="64">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62">
        <f ca="1">COUNTIF(INDIRECT("H"&amp;(ROW()+12*(($AN153-1)*3+$AO153)-ROW())/12+5):INDIRECT("S"&amp;(ROW()+12*(($AN153-1)*3+$AO153)-ROW())/12+5),AQ153)</f>
        <v>0</v>
      </c>
      <c r="AS153" s="64"/>
      <c r="AU153" s="62">
        <f ca="1">IF(AND(AQ153&gt;0,AR153&gt;0),COUNTIF(AU$6:AU152,"&gt;0")+1,0)</f>
        <v>0</v>
      </c>
    </row>
    <row r="154" spans="40:47">
      <c r="AN154" s="62">
        <v>5</v>
      </c>
      <c r="AO154" s="62">
        <v>1</v>
      </c>
      <c r="AP154" s="62">
        <v>5</v>
      </c>
      <c r="AQ154" s="64">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62">
        <f ca="1">COUNTIF(INDIRECT("H"&amp;(ROW()+12*(($AN154-1)*3+$AO154)-ROW())/12+5):INDIRECT("S"&amp;(ROW()+12*(($AN154-1)*3+$AO154)-ROW())/12+5),AQ154)</f>
        <v>0</v>
      </c>
      <c r="AS154" s="64"/>
      <c r="AU154" s="62">
        <f ca="1">IF(AND(AQ154&gt;0,AR154&gt;0),COUNTIF(AU$6:AU153,"&gt;0")+1,0)</f>
        <v>0</v>
      </c>
    </row>
    <row r="155" spans="40:47">
      <c r="AN155" s="62">
        <v>5</v>
      </c>
      <c r="AO155" s="62">
        <v>1</v>
      </c>
      <c r="AP155" s="62">
        <v>6</v>
      </c>
      <c r="AQ155" s="64">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62">
        <f ca="1">COUNTIF(INDIRECT("H"&amp;(ROW()+12*(($AN155-1)*3+$AO155)-ROW())/12+5):INDIRECT("S"&amp;(ROW()+12*(($AN155-1)*3+$AO155)-ROW())/12+5),AQ155)</f>
        <v>0</v>
      </c>
      <c r="AS155" s="64"/>
      <c r="AU155" s="62">
        <f ca="1">IF(AND(AQ155&gt;0,AR155&gt;0),COUNTIF(AU$6:AU154,"&gt;0")+1,0)</f>
        <v>0</v>
      </c>
    </row>
    <row r="156" spans="40:47">
      <c r="AN156" s="62">
        <v>5</v>
      </c>
      <c r="AO156" s="62">
        <v>1</v>
      </c>
      <c r="AP156" s="62">
        <v>7</v>
      </c>
      <c r="AQ156" s="64">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62">
        <f ca="1">COUNTIF(INDIRECT("H"&amp;(ROW()+12*(($AN156-1)*3+$AO156)-ROW())/12+5):INDIRECT("S"&amp;(ROW()+12*(($AN156-1)*3+$AO156)-ROW())/12+5),AQ156)</f>
        <v>0</v>
      </c>
      <c r="AS156" s="64"/>
      <c r="AU156" s="62">
        <f ca="1">IF(AND(AQ156&gt;0,AR156&gt;0),COUNTIF(AU$6:AU155,"&gt;0")+1,0)</f>
        <v>0</v>
      </c>
    </row>
    <row r="157" spans="40:47">
      <c r="AN157" s="62">
        <v>5</v>
      </c>
      <c r="AO157" s="62">
        <v>1</v>
      </c>
      <c r="AP157" s="62">
        <v>8</v>
      </c>
      <c r="AQ157" s="64">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62">
        <f ca="1">COUNTIF(INDIRECT("H"&amp;(ROW()+12*(($AN157-1)*3+$AO157)-ROW())/12+5):INDIRECT("S"&amp;(ROW()+12*(($AN157-1)*3+$AO157)-ROW())/12+5),AQ157)</f>
        <v>0</v>
      </c>
      <c r="AS157" s="64"/>
      <c r="AU157" s="62">
        <f ca="1">IF(AND(AQ157&gt;0,AR157&gt;0),COUNTIF(AU$6:AU156,"&gt;0")+1,0)</f>
        <v>0</v>
      </c>
    </row>
    <row r="158" spans="40:47">
      <c r="AN158" s="62">
        <v>5</v>
      </c>
      <c r="AO158" s="62">
        <v>1</v>
      </c>
      <c r="AP158" s="62">
        <v>9</v>
      </c>
      <c r="AQ158" s="64">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62">
        <f ca="1">COUNTIF(INDIRECT("H"&amp;(ROW()+12*(($AN158-1)*3+$AO158)-ROW())/12+5):INDIRECT("S"&amp;(ROW()+12*(($AN158-1)*3+$AO158)-ROW())/12+5),AQ158)</f>
        <v>0</v>
      </c>
      <c r="AS158" s="64"/>
      <c r="AU158" s="62">
        <f ca="1">IF(AND(AQ158&gt;0,AR158&gt;0),COUNTIF(AU$6:AU157,"&gt;0")+1,0)</f>
        <v>0</v>
      </c>
    </row>
    <row r="159" spans="40:47">
      <c r="AN159" s="62">
        <v>5</v>
      </c>
      <c r="AO159" s="62">
        <v>1</v>
      </c>
      <c r="AP159" s="62">
        <v>10</v>
      </c>
      <c r="AQ159" s="64">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62">
        <f ca="1">COUNTIF(INDIRECT("H"&amp;(ROW()+12*(($AN159-1)*3+$AO159)-ROW())/12+5):INDIRECT("S"&amp;(ROW()+12*(($AN159-1)*3+$AO159)-ROW())/12+5),AQ159)</f>
        <v>0</v>
      </c>
      <c r="AS159" s="64"/>
      <c r="AU159" s="62">
        <f ca="1">IF(AND(AQ159&gt;0,AR159&gt;0),COUNTIF(AU$6:AU158,"&gt;0")+1,0)</f>
        <v>0</v>
      </c>
    </row>
    <row r="160" spans="40:47">
      <c r="AN160" s="62">
        <v>5</v>
      </c>
      <c r="AO160" s="62">
        <v>1</v>
      </c>
      <c r="AP160" s="62">
        <v>11</v>
      </c>
      <c r="AQ160" s="64">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62">
        <f ca="1">COUNTIF(INDIRECT("H"&amp;(ROW()+12*(($AN160-1)*3+$AO160)-ROW())/12+5):INDIRECT("S"&amp;(ROW()+12*(($AN160-1)*3+$AO160)-ROW())/12+5),AQ160)</f>
        <v>0</v>
      </c>
      <c r="AS160" s="64"/>
      <c r="AU160" s="62">
        <f ca="1">IF(AND(AQ160&gt;0,AR160&gt;0),COUNTIF(AU$6:AU159,"&gt;0")+1,0)</f>
        <v>0</v>
      </c>
    </row>
    <row r="161" spans="40:47">
      <c r="AN161" s="62">
        <v>5</v>
      </c>
      <c r="AO161" s="62">
        <v>1</v>
      </c>
      <c r="AP161" s="62">
        <v>12</v>
      </c>
      <c r="AQ161" s="64">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62">
        <f ca="1">COUNTIF(INDIRECT("H"&amp;(ROW()+12*(($AN161-1)*3+$AO161)-ROW())/12+5):INDIRECT("S"&amp;(ROW()+12*(($AN161-1)*3+$AO161)-ROW())/12+5),AQ161)</f>
        <v>0</v>
      </c>
      <c r="AS161" s="64"/>
      <c r="AU161" s="62">
        <f ca="1">IF(AND(AQ161&gt;0,AR161&gt;0),COUNTIF(AU$6:AU160,"&gt;0")+1,0)</f>
        <v>0</v>
      </c>
    </row>
    <row r="162" spans="40:47">
      <c r="AN162" s="62">
        <v>5</v>
      </c>
      <c r="AO162" s="62">
        <v>2</v>
      </c>
      <c r="AP162" s="62">
        <v>1</v>
      </c>
      <c r="AQ162" s="64">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62">
        <f ca="1">COUNTIF(INDIRECT("H"&amp;(ROW()+12*(($AN162-1)*3+$AO162)-ROW())/12+5):INDIRECT("S"&amp;(ROW()+12*(($AN162-1)*3+$AO162)-ROW())/12+5),AQ162)</f>
        <v>0</v>
      </c>
      <c r="AS162" s="64"/>
      <c r="AU162" s="62">
        <f ca="1">IF(AND(AQ162&gt;0,AR162&gt;0),COUNTIF(AU$6:AU161,"&gt;0")+1,0)</f>
        <v>0</v>
      </c>
    </row>
    <row r="163" spans="40:47">
      <c r="AN163" s="62">
        <v>5</v>
      </c>
      <c r="AO163" s="62">
        <v>2</v>
      </c>
      <c r="AP163" s="62">
        <v>2</v>
      </c>
      <c r="AQ163" s="64">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62">
        <f ca="1">COUNTIF(INDIRECT("H"&amp;(ROW()+12*(($AN163-1)*3+$AO163)-ROW())/12+5):INDIRECT("S"&amp;(ROW()+12*(($AN163-1)*3+$AO163)-ROW())/12+5),AQ163)</f>
        <v>0</v>
      </c>
      <c r="AS163" s="64"/>
      <c r="AU163" s="62">
        <f ca="1">IF(AND(AQ163&gt;0,AR163&gt;0),COUNTIF(AU$6:AU162,"&gt;0")+1,0)</f>
        <v>0</v>
      </c>
    </row>
    <row r="164" spans="40:47">
      <c r="AN164" s="62">
        <v>5</v>
      </c>
      <c r="AO164" s="62">
        <v>2</v>
      </c>
      <c r="AP164" s="62">
        <v>3</v>
      </c>
      <c r="AQ164" s="64">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62">
        <f ca="1">COUNTIF(INDIRECT("H"&amp;(ROW()+12*(($AN164-1)*3+$AO164)-ROW())/12+5):INDIRECT("S"&amp;(ROW()+12*(($AN164-1)*3+$AO164)-ROW())/12+5),AQ164)</f>
        <v>0</v>
      </c>
      <c r="AS164" s="64"/>
      <c r="AU164" s="62">
        <f ca="1">IF(AND(AQ164&gt;0,AR164&gt;0),COUNTIF(AU$6:AU163,"&gt;0")+1,0)</f>
        <v>0</v>
      </c>
    </row>
    <row r="165" spans="40:47">
      <c r="AN165" s="62">
        <v>5</v>
      </c>
      <c r="AO165" s="62">
        <v>2</v>
      </c>
      <c r="AP165" s="62">
        <v>4</v>
      </c>
      <c r="AQ165" s="64">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62">
        <f ca="1">COUNTIF(INDIRECT("H"&amp;(ROW()+12*(($AN165-1)*3+$AO165)-ROW())/12+5):INDIRECT("S"&amp;(ROW()+12*(($AN165-1)*3+$AO165)-ROW())/12+5),AQ165)</f>
        <v>0</v>
      </c>
      <c r="AS165" s="64"/>
      <c r="AU165" s="62">
        <f ca="1">IF(AND(AQ165&gt;0,AR165&gt;0),COUNTIF(AU$6:AU164,"&gt;0")+1,0)</f>
        <v>0</v>
      </c>
    </row>
    <row r="166" spans="40:47">
      <c r="AN166" s="62">
        <v>5</v>
      </c>
      <c r="AO166" s="62">
        <v>2</v>
      </c>
      <c r="AP166" s="62">
        <v>5</v>
      </c>
      <c r="AQ166" s="64">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62">
        <f ca="1">COUNTIF(INDIRECT("H"&amp;(ROW()+12*(($AN166-1)*3+$AO166)-ROW())/12+5):INDIRECT("S"&amp;(ROW()+12*(($AN166-1)*3+$AO166)-ROW())/12+5),AQ166)</f>
        <v>0</v>
      </c>
      <c r="AS166" s="64"/>
      <c r="AU166" s="62">
        <f ca="1">IF(AND(AQ166&gt;0,AR166&gt;0),COUNTIF(AU$6:AU165,"&gt;0")+1,0)</f>
        <v>0</v>
      </c>
    </row>
    <row r="167" spans="40:47">
      <c r="AN167" s="62">
        <v>5</v>
      </c>
      <c r="AO167" s="62">
        <v>2</v>
      </c>
      <c r="AP167" s="62">
        <v>6</v>
      </c>
      <c r="AQ167" s="64">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62">
        <f ca="1">COUNTIF(INDIRECT("H"&amp;(ROW()+12*(($AN167-1)*3+$AO167)-ROW())/12+5):INDIRECT("S"&amp;(ROW()+12*(($AN167-1)*3+$AO167)-ROW())/12+5),AQ167)</f>
        <v>0</v>
      </c>
      <c r="AS167" s="64"/>
      <c r="AU167" s="62">
        <f ca="1">IF(AND(AQ167&gt;0,AR167&gt;0),COUNTIF(AU$6:AU166,"&gt;0")+1,0)</f>
        <v>0</v>
      </c>
    </row>
    <row r="168" spans="40:47">
      <c r="AN168" s="62">
        <v>5</v>
      </c>
      <c r="AO168" s="62">
        <v>2</v>
      </c>
      <c r="AP168" s="62">
        <v>7</v>
      </c>
      <c r="AQ168" s="64">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62">
        <f ca="1">COUNTIF(INDIRECT("H"&amp;(ROW()+12*(($AN168-1)*3+$AO168)-ROW())/12+5):INDIRECT("S"&amp;(ROW()+12*(($AN168-1)*3+$AO168)-ROW())/12+5),AQ168)</f>
        <v>0</v>
      </c>
      <c r="AS168" s="64"/>
      <c r="AU168" s="62">
        <f ca="1">IF(AND(AQ168&gt;0,AR168&gt;0),COUNTIF(AU$6:AU167,"&gt;0")+1,0)</f>
        <v>0</v>
      </c>
    </row>
    <row r="169" spans="40:47">
      <c r="AN169" s="62">
        <v>5</v>
      </c>
      <c r="AO169" s="62">
        <v>2</v>
      </c>
      <c r="AP169" s="62">
        <v>8</v>
      </c>
      <c r="AQ169" s="64">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62">
        <f ca="1">COUNTIF(INDIRECT("H"&amp;(ROW()+12*(($AN169-1)*3+$AO169)-ROW())/12+5):INDIRECT("S"&amp;(ROW()+12*(($AN169-1)*3+$AO169)-ROW())/12+5),AQ169)</f>
        <v>0</v>
      </c>
      <c r="AS169" s="64"/>
      <c r="AU169" s="62">
        <f ca="1">IF(AND(AQ169&gt;0,AR169&gt;0),COUNTIF(AU$6:AU168,"&gt;0")+1,0)</f>
        <v>0</v>
      </c>
    </row>
    <row r="170" spans="40:47">
      <c r="AN170" s="62">
        <v>5</v>
      </c>
      <c r="AO170" s="62">
        <v>2</v>
      </c>
      <c r="AP170" s="62">
        <v>9</v>
      </c>
      <c r="AQ170" s="64">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62">
        <f ca="1">COUNTIF(INDIRECT("H"&amp;(ROW()+12*(($AN170-1)*3+$AO170)-ROW())/12+5):INDIRECT("S"&amp;(ROW()+12*(($AN170-1)*3+$AO170)-ROW())/12+5),AQ170)</f>
        <v>0</v>
      </c>
      <c r="AS170" s="64"/>
      <c r="AU170" s="62">
        <f ca="1">IF(AND(AQ170&gt;0,AR170&gt;0),COUNTIF(AU$6:AU169,"&gt;0")+1,0)</f>
        <v>0</v>
      </c>
    </row>
    <row r="171" spans="40:47">
      <c r="AN171" s="62">
        <v>5</v>
      </c>
      <c r="AO171" s="62">
        <v>2</v>
      </c>
      <c r="AP171" s="62">
        <v>10</v>
      </c>
      <c r="AQ171" s="64">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62">
        <f ca="1">COUNTIF(INDIRECT("H"&amp;(ROW()+12*(($AN171-1)*3+$AO171)-ROW())/12+5):INDIRECT("S"&amp;(ROW()+12*(($AN171-1)*3+$AO171)-ROW())/12+5),AQ171)</f>
        <v>0</v>
      </c>
      <c r="AS171" s="64"/>
      <c r="AU171" s="62">
        <f ca="1">IF(AND(AQ171&gt;0,AR171&gt;0),COUNTIF(AU$6:AU170,"&gt;0")+1,0)</f>
        <v>0</v>
      </c>
    </row>
    <row r="172" spans="40:47">
      <c r="AN172" s="62">
        <v>5</v>
      </c>
      <c r="AO172" s="62">
        <v>2</v>
      </c>
      <c r="AP172" s="62">
        <v>11</v>
      </c>
      <c r="AQ172" s="64">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62">
        <f ca="1">COUNTIF(INDIRECT("H"&amp;(ROW()+12*(($AN172-1)*3+$AO172)-ROW())/12+5):INDIRECT("S"&amp;(ROW()+12*(($AN172-1)*3+$AO172)-ROW())/12+5),AQ172)</f>
        <v>0</v>
      </c>
      <c r="AS172" s="64"/>
      <c r="AU172" s="62">
        <f ca="1">IF(AND(AQ172&gt;0,AR172&gt;0),COUNTIF(AU$6:AU171,"&gt;0")+1,0)</f>
        <v>0</v>
      </c>
    </row>
    <row r="173" spans="40:47">
      <c r="AN173" s="62">
        <v>5</v>
      </c>
      <c r="AO173" s="62">
        <v>2</v>
      </c>
      <c r="AP173" s="62">
        <v>12</v>
      </c>
      <c r="AQ173" s="64">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62">
        <f ca="1">COUNTIF(INDIRECT("H"&amp;(ROW()+12*(($AN173-1)*3+$AO173)-ROW())/12+5):INDIRECT("S"&amp;(ROW()+12*(($AN173-1)*3+$AO173)-ROW())/12+5),AQ173)</f>
        <v>0</v>
      </c>
      <c r="AS173" s="64"/>
      <c r="AU173" s="62">
        <f ca="1">IF(AND(AQ173&gt;0,AR173&gt;0),COUNTIF(AU$6:AU172,"&gt;0")+1,0)</f>
        <v>0</v>
      </c>
    </row>
    <row r="174" spans="40:47">
      <c r="AN174" s="62">
        <v>5</v>
      </c>
      <c r="AO174" s="62">
        <v>3</v>
      </c>
      <c r="AP174" s="62">
        <v>1</v>
      </c>
      <c r="AQ174" s="64">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62">
        <f ca="1">COUNTIF(INDIRECT("H"&amp;(ROW()+12*(($AN174-1)*3+$AO174)-ROW())/12+5):INDIRECT("S"&amp;(ROW()+12*(($AN174-1)*3+$AO174)-ROW())/12+5),AQ174)</f>
        <v>0</v>
      </c>
      <c r="AS174" s="64"/>
      <c r="AU174" s="62">
        <f ca="1">IF(AND(AQ174&gt;0,AR174&gt;0),COUNTIF(AU$6:AU173,"&gt;0")+1,0)</f>
        <v>0</v>
      </c>
    </row>
    <row r="175" spans="40:47">
      <c r="AN175" s="62">
        <v>5</v>
      </c>
      <c r="AO175" s="62">
        <v>3</v>
      </c>
      <c r="AP175" s="62">
        <v>2</v>
      </c>
      <c r="AQ175" s="64">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62">
        <f ca="1">COUNTIF(INDIRECT("H"&amp;(ROW()+12*(($AN175-1)*3+$AO175)-ROW())/12+5):INDIRECT("S"&amp;(ROW()+12*(($AN175-1)*3+$AO175)-ROW())/12+5),AQ175)</f>
        <v>0</v>
      </c>
      <c r="AS175" s="64"/>
      <c r="AU175" s="62">
        <f ca="1">IF(AND(AQ175&gt;0,AR175&gt;0),COUNTIF(AU$6:AU174,"&gt;0")+1,0)</f>
        <v>0</v>
      </c>
    </row>
    <row r="176" spans="40:47">
      <c r="AN176" s="62">
        <v>5</v>
      </c>
      <c r="AO176" s="62">
        <v>3</v>
      </c>
      <c r="AP176" s="62">
        <v>3</v>
      </c>
      <c r="AQ176" s="64">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62">
        <f ca="1">COUNTIF(INDIRECT("H"&amp;(ROW()+12*(($AN176-1)*3+$AO176)-ROW())/12+5):INDIRECT("S"&amp;(ROW()+12*(($AN176-1)*3+$AO176)-ROW())/12+5),AQ176)</f>
        <v>0</v>
      </c>
      <c r="AS176" s="64"/>
      <c r="AU176" s="62">
        <f ca="1">IF(AND(AQ176&gt;0,AR176&gt;0),COUNTIF(AU$6:AU175,"&gt;0")+1,0)</f>
        <v>0</v>
      </c>
    </row>
    <row r="177" spans="40:47">
      <c r="AN177" s="62">
        <v>5</v>
      </c>
      <c r="AO177" s="62">
        <v>3</v>
      </c>
      <c r="AP177" s="62">
        <v>4</v>
      </c>
      <c r="AQ177" s="64">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62">
        <f ca="1">COUNTIF(INDIRECT("H"&amp;(ROW()+12*(($AN177-1)*3+$AO177)-ROW())/12+5):INDIRECT("S"&amp;(ROW()+12*(($AN177-1)*3+$AO177)-ROW())/12+5),AQ177)</f>
        <v>0</v>
      </c>
      <c r="AS177" s="64"/>
      <c r="AU177" s="62">
        <f ca="1">IF(AND(AQ177&gt;0,AR177&gt;0),COUNTIF(AU$6:AU176,"&gt;0")+1,0)</f>
        <v>0</v>
      </c>
    </row>
    <row r="178" spans="40:47">
      <c r="AN178" s="62">
        <v>5</v>
      </c>
      <c r="AO178" s="62">
        <v>3</v>
      </c>
      <c r="AP178" s="62">
        <v>5</v>
      </c>
      <c r="AQ178" s="64">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62">
        <f ca="1">COUNTIF(INDIRECT("H"&amp;(ROW()+12*(($AN178-1)*3+$AO178)-ROW())/12+5):INDIRECT("S"&amp;(ROW()+12*(($AN178-1)*3+$AO178)-ROW())/12+5),AQ178)</f>
        <v>0</v>
      </c>
      <c r="AS178" s="64"/>
      <c r="AU178" s="62">
        <f ca="1">IF(AND(AQ178&gt;0,AR178&gt;0),COUNTIF(AU$6:AU177,"&gt;0")+1,0)</f>
        <v>0</v>
      </c>
    </row>
    <row r="179" spans="40:47">
      <c r="AN179" s="62">
        <v>5</v>
      </c>
      <c r="AO179" s="62">
        <v>3</v>
      </c>
      <c r="AP179" s="62">
        <v>6</v>
      </c>
      <c r="AQ179" s="64">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62">
        <f ca="1">COUNTIF(INDIRECT("H"&amp;(ROW()+12*(($AN179-1)*3+$AO179)-ROW())/12+5):INDIRECT("S"&amp;(ROW()+12*(($AN179-1)*3+$AO179)-ROW())/12+5),AQ179)</f>
        <v>0</v>
      </c>
      <c r="AS179" s="64"/>
      <c r="AU179" s="62">
        <f ca="1">IF(AND(AQ179&gt;0,AR179&gt;0),COUNTIF(AU$6:AU178,"&gt;0")+1,0)</f>
        <v>0</v>
      </c>
    </row>
    <row r="180" spans="40:47">
      <c r="AN180" s="62">
        <v>5</v>
      </c>
      <c r="AO180" s="62">
        <v>3</v>
      </c>
      <c r="AP180" s="62">
        <v>7</v>
      </c>
      <c r="AQ180" s="64">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62">
        <f ca="1">COUNTIF(INDIRECT("H"&amp;(ROW()+12*(($AN180-1)*3+$AO180)-ROW())/12+5):INDIRECT("S"&amp;(ROW()+12*(($AN180-1)*3+$AO180)-ROW())/12+5),AQ180)</f>
        <v>0</v>
      </c>
      <c r="AS180" s="64"/>
      <c r="AU180" s="62">
        <f ca="1">IF(AND(AQ180&gt;0,AR180&gt;0),COUNTIF(AU$6:AU179,"&gt;0")+1,0)</f>
        <v>0</v>
      </c>
    </row>
    <row r="181" spans="40:47">
      <c r="AN181" s="62">
        <v>5</v>
      </c>
      <c r="AO181" s="62">
        <v>3</v>
      </c>
      <c r="AP181" s="62">
        <v>8</v>
      </c>
      <c r="AQ181" s="64">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62">
        <f ca="1">COUNTIF(INDIRECT("H"&amp;(ROW()+12*(($AN181-1)*3+$AO181)-ROW())/12+5):INDIRECT("S"&amp;(ROW()+12*(($AN181-1)*3+$AO181)-ROW())/12+5),AQ181)</f>
        <v>0</v>
      </c>
      <c r="AS181" s="64"/>
      <c r="AU181" s="62">
        <f ca="1">IF(AND(AQ181&gt;0,AR181&gt;0),COUNTIF(AU$6:AU180,"&gt;0")+1,0)</f>
        <v>0</v>
      </c>
    </row>
    <row r="182" spans="40:47">
      <c r="AN182" s="62">
        <v>5</v>
      </c>
      <c r="AO182" s="62">
        <v>3</v>
      </c>
      <c r="AP182" s="62">
        <v>9</v>
      </c>
      <c r="AQ182" s="64">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62">
        <f ca="1">COUNTIF(INDIRECT("H"&amp;(ROW()+12*(($AN182-1)*3+$AO182)-ROW())/12+5):INDIRECT("S"&amp;(ROW()+12*(($AN182-1)*3+$AO182)-ROW())/12+5),AQ182)</f>
        <v>0</v>
      </c>
      <c r="AS182" s="64"/>
      <c r="AU182" s="62">
        <f ca="1">IF(AND(AQ182&gt;0,AR182&gt;0),COUNTIF(AU$6:AU181,"&gt;0")+1,0)</f>
        <v>0</v>
      </c>
    </row>
    <row r="183" spans="40:47">
      <c r="AN183" s="62">
        <v>5</v>
      </c>
      <c r="AO183" s="62">
        <v>3</v>
      </c>
      <c r="AP183" s="62">
        <v>10</v>
      </c>
      <c r="AQ183" s="64">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62">
        <f ca="1">COUNTIF(INDIRECT("H"&amp;(ROW()+12*(($AN183-1)*3+$AO183)-ROW())/12+5):INDIRECT("S"&amp;(ROW()+12*(($AN183-1)*3+$AO183)-ROW())/12+5),AQ183)</f>
        <v>0</v>
      </c>
      <c r="AS183" s="64"/>
      <c r="AU183" s="62">
        <f ca="1">IF(AND(AQ183&gt;0,AR183&gt;0),COUNTIF(AU$6:AU182,"&gt;0")+1,0)</f>
        <v>0</v>
      </c>
    </row>
    <row r="184" spans="40:47">
      <c r="AN184" s="62">
        <v>5</v>
      </c>
      <c r="AO184" s="62">
        <v>3</v>
      </c>
      <c r="AP184" s="62">
        <v>11</v>
      </c>
      <c r="AQ184" s="64">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62">
        <f ca="1">COUNTIF(INDIRECT("H"&amp;(ROW()+12*(($AN184-1)*3+$AO184)-ROW())/12+5):INDIRECT("S"&amp;(ROW()+12*(($AN184-1)*3+$AO184)-ROW())/12+5),AQ184)</f>
        <v>0</v>
      </c>
      <c r="AS184" s="64"/>
      <c r="AU184" s="62">
        <f ca="1">IF(AND(AQ184&gt;0,AR184&gt;0),COUNTIF(AU$6:AU183,"&gt;0")+1,0)</f>
        <v>0</v>
      </c>
    </row>
    <row r="185" spans="40:47">
      <c r="AN185" s="62">
        <v>5</v>
      </c>
      <c r="AO185" s="62">
        <v>3</v>
      </c>
      <c r="AP185" s="62">
        <v>12</v>
      </c>
      <c r="AQ185" s="64">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62">
        <f ca="1">COUNTIF(INDIRECT("H"&amp;(ROW()+12*(($AN185-1)*3+$AO185)-ROW())/12+5):INDIRECT("S"&amp;(ROW()+12*(($AN185-1)*3+$AO185)-ROW())/12+5),AQ185)</f>
        <v>0</v>
      </c>
      <c r="AS185" s="64"/>
      <c r="AU185" s="62">
        <f ca="1">IF(AND(AQ185&gt;0,AR185&gt;0),COUNTIF(AU$6:AU184,"&gt;0")+1,0)</f>
        <v>0</v>
      </c>
    </row>
    <row r="186" spans="40:47">
      <c r="AN186" s="62">
        <v>6</v>
      </c>
      <c r="AO186" s="62">
        <v>1</v>
      </c>
      <c r="AP186" s="62">
        <v>1</v>
      </c>
      <c r="AQ186" s="64">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62">
        <f ca="1">COUNTIF(INDIRECT("H"&amp;(ROW()+12*(($AN186-1)*3+$AO186)-ROW())/12+5):INDIRECT("S"&amp;(ROW()+12*(($AN186-1)*3+$AO186)-ROW())/12+5),AQ186)</f>
        <v>0</v>
      </c>
      <c r="AS186" s="64"/>
      <c r="AU186" s="62">
        <f ca="1">IF(AND(AQ186&gt;0,AR186&gt;0),COUNTIF(AU$6:AU185,"&gt;0")+1,0)</f>
        <v>0</v>
      </c>
    </row>
    <row r="187" spans="40:47">
      <c r="AN187" s="62">
        <v>6</v>
      </c>
      <c r="AO187" s="62">
        <v>1</v>
      </c>
      <c r="AP187" s="62">
        <v>2</v>
      </c>
      <c r="AQ187" s="64">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62">
        <f ca="1">COUNTIF(INDIRECT("H"&amp;(ROW()+12*(($AN187-1)*3+$AO187)-ROW())/12+5):INDIRECT("S"&amp;(ROW()+12*(($AN187-1)*3+$AO187)-ROW())/12+5),AQ187)</f>
        <v>0</v>
      </c>
      <c r="AS187" s="64"/>
      <c r="AU187" s="62">
        <f ca="1">IF(AND(AQ187&gt;0,AR187&gt;0),COUNTIF(AU$6:AU186,"&gt;0")+1,0)</f>
        <v>0</v>
      </c>
    </row>
    <row r="188" spans="40:47">
      <c r="AN188" s="62">
        <v>6</v>
      </c>
      <c r="AO188" s="62">
        <v>1</v>
      </c>
      <c r="AP188" s="62">
        <v>3</v>
      </c>
      <c r="AQ188" s="64">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62">
        <f ca="1">COUNTIF(INDIRECT("H"&amp;(ROW()+12*(($AN188-1)*3+$AO188)-ROW())/12+5):INDIRECT("S"&amp;(ROW()+12*(($AN188-1)*3+$AO188)-ROW())/12+5),AQ188)</f>
        <v>0</v>
      </c>
      <c r="AS188" s="64"/>
      <c r="AU188" s="62">
        <f ca="1">IF(AND(AQ188&gt;0,AR188&gt;0),COUNTIF(AU$6:AU187,"&gt;0")+1,0)</f>
        <v>0</v>
      </c>
    </row>
    <row r="189" spans="40:47">
      <c r="AN189" s="62">
        <v>6</v>
      </c>
      <c r="AO189" s="62">
        <v>1</v>
      </c>
      <c r="AP189" s="62">
        <v>4</v>
      </c>
      <c r="AQ189" s="64">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62">
        <f ca="1">COUNTIF(INDIRECT("H"&amp;(ROW()+12*(($AN189-1)*3+$AO189)-ROW())/12+5):INDIRECT("S"&amp;(ROW()+12*(($AN189-1)*3+$AO189)-ROW())/12+5),AQ189)</f>
        <v>0</v>
      </c>
      <c r="AS189" s="64"/>
      <c r="AU189" s="62">
        <f ca="1">IF(AND(AQ189&gt;0,AR189&gt;0),COUNTIF(AU$6:AU188,"&gt;0")+1,0)</f>
        <v>0</v>
      </c>
    </row>
    <row r="190" spans="40:47">
      <c r="AN190" s="62">
        <v>6</v>
      </c>
      <c r="AO190" s="62">
        <v>1</v>
      </c>
      <c r="AP190" s="62">
        <v>5</v>
      </c>
      <c r="AQ190" s="64">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62">
        <f ca="1">COUNTIF(INDIRECT("H"&amp;(ROW()+12*(($AN190-1)*3+$AO190)-ROW())/12+5):INDIRECT("S"&amp;(ROW()+12*(($AN190-1)*3+$AO190)-ROW())/12+5),AQ190)</f>
        <v>0</v>
      </c>
      <c r="AS190" s="64"/>
      <c r="AU190" s="62">
        <f ca="1">IF(AND(AQ190&gt;0,AR190&gt;0),COUNTIF(AU$6:AU189,"&gt;0")+1,0)</f>
        <v>0</v>
      </c>
    </row>
    <row r="191" spans="40:47">
      <c r="AN191" s="62">
        <v>6</v>
      </c>
      <c r="AO191" s="62">
        <v>1</v>
      </c>
      <c r="AP191" s="62">
        <v>6</v>
      </c>
      <c r="AQ191" s="64">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62">
        <f ca="1">COUNTIF(INDIRECT("H"&amp;(ROW()+12*(($AN191-1)*3+$AO191)-ROW())/12+5):INDIRECT("S"&amp;(ROW()+12*(($AN191-1)*3+$AO191)-ROW())/12+5),AQ191)</f>
        <v>0</v>
      </c>
      <c r="AS191" s="64"/>
      <c r="AU191" s="62">
        <f ca="1">IF(AND(AQ191&gt;0,AR191&gt;0),COUNTIF(AU$6:AU190,"&gt;0")+1,0)</f>
        <v>0</v>
      </c>
    </row>
    <row r="192" spans="40:47">
      <c r="AN192" s="62">
        <v>6</v>
      </c>
      <c r="AO192" s="62">
        <v>1</v>
      </c>
      <c r="AP192" s="62">
        <v>7</v>
      </c>
      <c r="AQ192" s="64">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62">
        <f ca="1">COUNTIF(INDIRECT("H"&amp;(ROW()+12*(($AN192-1)*3+$AO192)-ROW())/12+5):INDIRECT("S"&amp;(ROW()+12*(($AN192-1)*3+$AO192)-ROW())/12+5),AQ192)</f>
        <v>0</v>
      </c>
      <c r="AS192" s="64"/>
      <c r="AU192" s="62">
        <f ca="1">IF(AND(AQ192&gt;0,AR192&gt;0),COUNTIF(AU$6:AU191,"&gt;0")+1,0)</f>
        <v>0</v>
      </c>
    </row>
    <row r="193" spans="40:47">
      <c r="AN193" s="62">
        <v>6</v>
      </c>
      <c r="AO193" s="62">
        <v>1</v>
      </c>
      <c r="AP193" s="62">
        <v>8</v>
      </c>
      <c r="AQ193" s="64">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62">
        <f ca="1">COUNTIF(INDIRECT("H"&amp;(ROW()+12*(($AN193-1)*3+$AO193)-ROW())/12+5):INDIRECT("S"&amp;(ROW()+12*(($AN193-1)*3+$AO193)-ROW())/12+5),AQ193)</f>
        <v>0</v>
      </c>
      <c r="AS193" s="64"/>
      <c r="AU193" s="62">
        <f ca="1">IF(AND(AQ193&gt;0,AR193&gt;0),COUNTIF(AU$6:AU192,"&gt;0")+1,0)</f>
        <v>0</v>
      </c>
    </row>
    <row r="194" spans="40:47">
      <c r="AN194" s="62">
        <v>6</v>
      </c>
      <c r="AO194" s="62">
        <v>1</v>
      </c>
      <c r="AP194" s="62">
        <v>9</v>
      </c>
      <c r="AQ194" s="64">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62">
        <f ca="1">COUNTIF(INDIRECT("H"&amp;(ROW()+12*(($AN194-1)*3+$AO194)-ROW())/12+5):INDIRECT("S"&amp;(ROW()+12*(($AN194-1)*3+$AO194)-ROW())/12+5),AQ194)</f>
        <v>0</v>
      </c>
      <c r="AS194" s="64"/>
      <c r="AU194" s="62">
        <f ca="1">IF(AND(AQ194&gt;0,AR194&gt;0),COUNTIF(AU$6:AU193,"&gt;0")+1,0)</f>
        <v>0</v>
      </c>
    </row>
    <row r="195" spans="40:47">
      <c r="AN195" s="62">
        <v>6</v>
      </c>
      <c r="AO195" s="62">
        <v>1</v>
      </c>
      <c r="AP195" s="62">
        <v>10</v>
      </c>
      <c r="AQ195" s="64">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62">
        <f ca="1">COUNTIF(INDIRECT("H"&amp;(ROW()+12*(($AN195-1)*3+$AO195)-ROW())/12+5):INDIRECT("S"&amp;(ROW()+12*(($AN195-1)*3+$AO195)-ROW())/12+5),AQ195)</f>
        <v>0</v>
      </c>
      <c r="AS195" s="64"/>
      <c r="AU195" s="62">
        <f ca="1">IF(AND(AQ195&gt;0,AR195&gt;0),COUNTIF(AU$6:AU194,"&gt;0")+1,0)</f>
        <v>0</v>
      </c>
    </row>
    <row r="196" spans="40:47">
      <c r="AN196" s="62">
        <v>6</v>
      </c>
      <c r="AO196" s="62">
        <v>1</v>
      </c>
      <c r="AP196" s="62">
        <v>11</v>
      </c>
      <c r="AQ196" s="64">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62">
        <f ca="1">COUNTIF(INDIRECT("H"&amp;(ROW()+12*(($AN196-1)*3+$AO196)-ROW())/12+5):INDIRECT("S"&amp;(ROW()+12*(($AN196-1)*3+$AO196)-ROW())/12+5),AQ196)</f>
        <v>0</v>
      </c>
      <c r="AS196" s="64"/>
      <c r="AU196" s="62">
        <f ca="1">IF(AND(AQ196&gt;0,AR196&gt;0),COUNTIF(AU$6:AU195,"&gt;0")+1,0)</f>
        <v>0</v>
      </c>
    </row>
    <row r="197" spans="40:47">
      <c r="AN197" s="62">
        <v>6</v>
      </c>
      <c r="AO197" s="62">
        <v>1</v>
      </c>
      <c r="AP197" s="62">
        <v>12</v>
      </c>
      <c r="AQ197" s="64">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62">
        <f ca="1">COUNTIF(INDIRECT("H"&amp;(ROW()+12*(($AN197-1)*3+$AO197)-ROW())/12+5):INDIRECT("S"&amp;(ROW()+12*(($AN197-1)*3+$AO197)-ROW())/12+5),AQ197)</f>
        <v>0</v>
      </c>
      <c r="AS197" s="64"/>
      <c r="AU197" s="62">
        <f ca="1">IF(AND(AQ197&gt;0,AR197&gt;0),COUNTIF(AU$6:AU196,"&gt;0")+1,0)</f>
        <v>0</v>
      </c>
    </row>
    <row r="198" spans="40:47">
      <c r="AN198" s="62">
        <v>6</v>
      </c>
      <c r="AO198" s="62">
        <v>2</v>
      </c>
      <c r="AP198" s="62">
        <v>1</v>
      </c>
      <c r="AQ198" s="64">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62">
        <f ca="1">COUNTIF(INDIRECT("H"&amp;(ROW()+12*(($AN198-1)*3+$AO198)-ROW())/12+5):INDIRECT("S"&amp;(ROW()+12*(($AN198-1)*3+$AO198)-ROW())/12+5),AQ198)</f>
        <v>0</v>
      </c>
      <c r="AS198" s="64"/>
      <c r="AU198" s="62">
        <f ca="1">IF(AND(AQ198&gt;0,AR198&gt;0),COUNTIF(AU$6:AU197,"&gt;0")+1,0)</f>
        <v>0</v>
      </c>
    </row>
    <row r="199" spans="40:47">
      <c r="AN199" s="62">
        <v>6</v>
      </c>
      <c r="AO199" s="62">
        <v>2</v>
      </c>
      <c r="AP199" s="62">
        <v>2</v>
      </c>
      <c r="AQ199" s="64">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62">
        <f ca="1">COUNTIF(INDIRECT("H"&amp;(ROW()+12*(($AN199-1)*3+$AO199)-ROW())/12+5):INDIRECT("S"&amp;(ROW()+12*(($AN199-1)*3+$AO199)-ROW())/12+5),AQ199)</f>
        <v>0</v>
      </c>
      <c r="AS199" s="64"/>
      <c r="AU199" s="62">
        <f ca="1">IF(AND(AQ199&gt;0,AR199&gt;0),COUNTIF(AU$6:AU198,"&gt;0")+1,0)</f>
        <v>0</v>
      </c>
    </row>
    <row r="200" spans="40:47">
      <c r="AN200" s="62">
        <v>6</v>
      </c>
      <c r="AO200" s="62">
        <v>2</v>
      </c>
      <c r="AP200" s="62">
        <v>3</v>
      </c>
      <c r="AQ200" s="64">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62">
        <f ca="1">COUNTIF(INDIRECT("H"&amp;(ROW()+12*(($AN200-1)*3+$AO200)-ROW())/12+5):INDIRECT("S"&amp;(ROW()+12*(($AN200-1)*3+$AO200)-ROW())/12+5),AQ200)</f>
        <v>0</v>
      </c>
      <c r="AS200" s="64"/>
      <c r="AU200" s="62">
        <f ca="1">IF(AND(AQ200&gt;0,AR200&gt;0),COUNTIF(AU$6:AU199,"&gt;0")+1,0)</f>
        <v>0</v>
      </c>
    </row>
    <row r="201" spans="40:47">
      <c r="AN201" s="62">
        <v>6</v>
      </c>
      <c r="AO201" s="62">
        <v>2</v>
      </c>
      <c r="AP201" s="62">
        <v>4</v>
      </c>
      <c r="AQ201" s="64">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62">
        <f ca="1">COUNTIF(INDIRECT("H"&amp;(ROW()+12*(($AN201-1)*3+$AO201)-ROW())/12+5):INDIRECT("S"&amp;(ROW()+12*(($AN201-1)*3+$AO201)-ROW())/12+5),AQ201)</f>
        <v>0</v>
      </c>
      <c r="AS201" s="64"/>
      <c r="AU201" s="62">
        <f ca="1">IF(AND(AQ201&gt;0,AR201&gt;0),COUNTIF(AU$6:AU200,"&gt;0")+1,0)</f>
        <v>0</v>
      </c>
    </row>
    <row r="202" spans="40:47">
      <c r="AN202" s="62">
        <v>6</v>
      </c>
      <c r="AO202" s="62">
        <v>2</v>
      </c>
      <c r="AP202" s="62">
        <v>5</v>
      </c>
      <c r="AQ202" s="64">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62">
        <f ca="1">COUNTIF(INDIRECT("H"&amp;(ROW()+12*(($AN202-1)*3+$AO202)-ROW())/12+5):INDIRECT("S"&amp;(ROW()+12*(($AN202-1)*3+$AO202)-ROW())/12+5),AQ202)</f>
        <v>0</v>
      </c>
      <c r="AS202" s="64"/>
      <c r="AU202" s="62">
        <f ca="1">IF(AND(AQ202&gt;0,AR202&gt;0),COUNTIF(AU$6:AU201,"&gt;0")+1,0)</f>
        <v>0</v>
      </c>
    </row>
    <row r="203" spans="40:47">
      <c r="AN203" s="62">
        <v>6</v>
      </c>
      <c r="AO203" s="62">
        <v>2</v>
      </c>
      <c r="AP203" s="62">
        <v>6</v>
      </c>
      <c r="AQ203" s="64">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62">
        <f ca="1">COUNTIF(INDIRECT("H"&amp;(ROW()+12*(($AN203-1)*3+$AO203)-ROW())/12+5):INDIRECT("S"&amp;(ROW()+12*(($AN203-1)*3+$AO203)-ROW())/12+5),AQ203)</f>
        <v>0</v>
      </c>
      <c r="AS203" s="64"/>
      <c r="AU203" s="62">
        <f ca="1">IF(AND(AQ203&gt;0,AR203&gt;0),COUNTIF(AU$6:AU202,"&gt;0")+1,0)</f>
        <v>0</v>
      </c>
    </row>
    <row r="204" spans="40:47">
      <c r="AN204" s="62">
        <v>6</v>
      </c>
      <c r="AO204" s="62">
        <v>2</v>
      </c>
      <c r="AP204" s="62">
        <v>7</v>
      </c>
      <c r="AQ204" s="64">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62">
        <f ca="1">COUNTIF(INDIRECT("H"&amp;(ROW()+12*(($AN204-1)*3+$AO204)-ROW())/12+5):INDIRECT("S"&amp;(ROW()+12*(($AN204-1)*3+$AO204)-ROW())/12+5),AQ204)</f>
        <v>0</v>
      </c>
      <c r="AS204" s="64"/>
      <c r="AU204" s="62">
        <f ca="1">IF(AND(AQ204&gt;0,AR204&gt;0),COUNTIF(AU$6:AU203,"&gt;0")+1,0)</f>
        <v>0</v>
      </c>
    </row>
    <row r="205" spans="40:47">
      <c r="AN205" s="62">
        <v>6</v>
      </c>
      <c r="AO205" s="62">
        <v>2</v>
      </c>
      <c r="AP205" s="62">
        <v>8</v>
      </c>
      <c r="AQ205" s="64">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62">
        <f ca="1">COUNTIF(INDIRECT("H"&amp;(ROW()+12*(($AN205-1)*3+$AO205)-ROW())/12+5):INDIRECT("S"&amp;(ROW()+12*(($AN205-1)*3+$AO205)-ROW())/12+5),AQ205)</f>
        <v>0</v>
      </c>
      <c r="AS205" s="64"/>
      <c r="AU205" s="62">
        <f ca="1">IF(AND(AQ205&gt;0,AR205&gt;0),COUNTIF(AU$6:AU204,"&gt;0")+1,0)</f>
        <v>0</v>
      </c>
    </row>
    <row r="206" spans="40:47">
      <c r="AN206" s="62">
        <v>6</v>
      </c>
      <c r="AO206" s="62">
        <v>2</v>
      </c>
      <c r="AP206" s="62">
        <v>9</v>
      </c>
      <c r="AQ206" s="64">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62">
        <f ca="1">COUNTIF(INDIRECT("H"&amp;(ROW()+12*(($AN206-1)*3+$AO206)-ROW())/12+5):INDIRECT("S"&amp;(ROW()+12*(($AN206-1)*3+$AO206)-ROW())/12+5),AQ206)</f>
        <v>0</v>
      </c>
      <c r="AS206" s="64"/>
      <c r="AU206" s="62">
        <f ca="1">IF(AND(AQ206&gt;0,AR206&gt;0),COUNTIF(AU$6:AU205,"&gt;0")+1,0)</f>
        <v>0</v>
      </c>
    </row>
    <row r="207" spans="40:47">
      <c r="AN207" s="62">
        <v>6</v>
      </c>
      <c r="AO207" s="62">
        <v>2</v>
      </c>
      <c r="AP207" s="62">
        <v>10</v>
      </c>
      <c r="AQ207" s="64">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62">
        <f ca="1">COUNTIF(INDIRECT("H"&amp;(ROW()+12*(($AN207-1)*3+$AO207)-ROW())/12+5):INDIRECT("S"&amp;(ROW()+12*(($AN207-1)*3+$AO207)-ROW())/12+5),AQ207)</f>
        <v>0</v>
      </c>
      <c r="AS207" s="64"/>
      <c r="AU207" s="62">
        <f ca="1">IF(AND(AQ207&gt;0,AR207&gt;0),COUNTIF(AU$6:AU206,"&gt;0")+1,0)</f>
        <v>0</v>
      </c>
    </row>
    <row r="208" spans="40:47">
      <c r="AN208" s="62">
        <v>6</v>
      </c>
      <c r="AO208" s="62">
        <v>2</v>
      </c>
      <c r="AP208" s="62">
        <v>11</v>
      </c>
      <c r="AQ208" s="64">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62">
        <f ca="1">COUNTIF(INDIRECT("H"&amp;(ROW()+12*(($AN208-1)*3+$AO208)-ROW())/12+5):INDIRECT("S"&amp;(ROW()+12*(($AN208-1)*3+$AO208)-ROW())/12+5),AQ208)</f>
        <v>0</v>
      </c>
      <c r="AS208" s="64"/>
      <c r="AU208" s="62">
        <f ca="1">IF(AND(AQ208&gt;0,AR208&gt;0),COUNTIF(AU$6:AU207,"&gt;0")+1,0)</f>
        <v>0</v>
      </c>
    </row>
    <row r="209" spans="40:47">
      <c r="AN209" s="62">
        <v>6</v>
      </c>
      <c r="AO209" s="62">
        <v>2</v>
      </c>
      <c r="AP209" s="62">
        <v>12</v>
      </c>
      <c r="AQ209" s="64">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62">
        <f ca="1">COUNTIF(INDIRECT("H"&amp;(ROW()+12*(($AN209-1)*3+$AO209)-ROW())/12+5):INDIRECT("S"&amp;(ROW()+12*(($AN209-1)*3+$AO209)-ROW())/12+5),AQ209)</f>
        <v>0</v>
      </c>
      <c r="AS209" s="64"/>
      <c r="AU209" s="62">
        <f ca="1">IF(AND(AQ209&gt;0,AR209&gt;0),COUNTIF(AU$6:AU208,"&gt;0")+1,0)</f>
        <v>0</v>
      </c>
    </row>
    <row r="210" spans="40:47">
      <c r="AN210" s="62">
        <v>6</v>
      </c>
      <c r="AO210" s="62">
        <v>3</v>
      </c>
      <c r="AP210" s="62">
        <v>1</v>
      </c>
      <c r="AQ210" s="64">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62">
        <f ca="1">COUNTIF(INDIRECT("H"&amp;(ROW()+12*(($AN210-1)*3+$AO210)-ROW())/12+5):INDIRECT("S"&amp;(ROW()+12*(($AN210-1)*3+$AO210)-ROW())/12+5),AQ210)</f>
        <v>0</v>
      </c>
      <c r="AS210" s="64"/>
      <c r="AU210" s="62">
        <f ca="1">IF(AND(AQ210&gt;0,AR210&gt;0),COUNTIF(AU$6:AU209,"&gt;0")+1,0)</f>
        <v>0</v>
      </c>
    </row>
    <row r="211" spans="40:47">
      <c r="AN211" s="62">
        <v>6</v>
      </c>
      <c r="AO211" s="62">
        <v>3</v>
      </c>
      <c r="AP211" s="62">
        <v>2</v>
      </c>
      <c r="AQ211" s="64">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62">
        <f ca="1">COUNTIF(INDIRECT("H"&amp;(ROW()+12*(($AN211-1)*3+$AO211)-ROW())/12+5):INDIRECT("S"&amp;(ROW()+12*(($AN211-1)*3+$AO211)-ROW())/12+5),AQ211)</f>
        <v>0</v>
      </c>
      <c r="AS211" s="64"/>
      <c r="AU211" s="62">
        <f ca="1">IF(AND(AQ211&gt;0,AR211&gt;0),COUNTIF(AU$6:AU210,"&gt;0")+1,0)</f>
        <v>0</v>
      </c>
    </row>
    <row r="212" spans="40:47">
      <c r="AN212" s="62">
        <v>6</v>
      </c>
      <c r="AO212" s="62">
        <v>3</v>
      </c>
      <c r="AP212" s="62">
        <v>3</v>
      </c>
      <c r="AQ212" s="64">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62">
        <f ca="1">COUNTIF(INDIRECT("H"&amp;(ROW()+12*(($AN212-1)*3+$AO212)-ROW())/12+5):INDIRECT("S"&amp;(ROW()+12*(($AN212-1)*3+$AO212)-ROW())/12+5),AQ212)</f>
        <v>0</v>
      </c>
      <c r="AS212" s="64"/>
      <c r="AU212" s="62">
        <f ca="1">IF(AND(AQ212&gt;0,AR212&gt;0),COUNTIF(AU$6:AU211,"&gt;0")+1,0)</f>
        <v>0</v>
      </c>
    </row>
    <row r="213" spans="40:47">
      <c r="AN213" s="62">
        <v>6</v>
      </c>
      <c r="AO213" s="62">
        <v>3</v>
      </c>
      <c r="AP213" s="62">
        <v>4</v>
      </c>
      <c r="AQ213" s="64">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62">
        <f ca="1">COUNTIF(INDIRECT("H"&amp;(ROW()+12*(($AN213-1)*3+$AO213)-ROW())/12+5):INDIRECT("S"&amp;(ROW()+12*(($AN213-1)*3+$AO213)-ROW())/12+5),AQ213)</f>
        <v>0</v>
      </c>
      <c r="AS213" s="64"/>
      <c r="AU213" s="62">
        <f ca="1">IF(AND(AQ213&gt;0,AR213&gt;0),COUNTIF(AU$6:AU212,"&gt;0")+1,0)</f>
        <v>0</v>
      </c>
    </row>
    <row r="214" spans="40:47">
      <c r="AN214" s="62">
        <v>6</v>
      </c>
      <c r="AO214" s="62">
        <v>3</v>
      </c>
      <c r="AP214" s="62">
        <v>5</v>
      </c>
      <c r="AQ214" s="64">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62">
        <f ca="1">COUNTIF(INDIRECT("H"&amp;(ROW()+12*(($AN214-1)*3+$AO214)-ROW())/12+5):INDIRECT("S"&amp;(ROW()+12*(($AN214-1)*3+$AO214)-ROW())/12+5),AQ214)</f>
        <v>0</v>
      </c>
      <c r="AS214" s="64"/>
      <c r="AU214" s="62">
        <f ca="1">IF(AND(AQ214&gt;0,AR214&gt;0),COUNTIF(AU$6:AU213,"&gt;0")+1,0)</f>
        <v>0</v>
      </c>
    </row>
    <row r="215" spans="40:47">
      <c r="AN215" s="62">
        <v>6</v>
      </c>
      <c r="AO215" s="62">
        <v>3</v>
      </c>
      <c r="AP215" s="62">
        <v>6</v>
      </c>
      <c r="AQ215" s="64">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62">
        <f ca="1">COUNTIF(INDIRECT("H"&amp;(ROW()+12*(($AN215-1)*3+$AO215)-ROW())/12+5):INDIRECT("S"&amp;(ROW()+12*(($AN215-1)*3+$AO215)-ROW())/12+5),AQ215)</f>
        <v>0</v>
      </c>
      <c r="AS215" s="64"/>
      <c r="AU215" s="62">
        <f ca="1">IF(AND(AQ215&gt;0,AR215&gt;0),COUNTIF(AU$6:AU214,"&gt;0")+1,0)</f>
        <v>0</v>
      </c>
    </row>
    <row r="216" spans="40:47">
      <c r="AN216" s="62">
        <v>6</v>
      </c>
      <c r="AO216" s="62">
        <v>3</v>
      </c>
      <c r="AP216" s="62">
        <v>7</v>
      </c>
      <c r="AQ216" s="64">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62">
        <f ca="1">COUNTIF(INDIRECT("H"&amp;(ROW()+12*(($AN216-1)*3+$AO216)-ROW())/12+5):INDIRECT("S"&amp;(ROW()+12*(($AN216-1)*3+$AO216)-ROW())/12+5),AQ216)</f>
        <v>0</v>
      </c>
      <c r="AS216" s="64"/>
      <c r="AU216" s="62">
        <f ca="1">IF(AND(AQ216&gt;0,AR216&gt;0),COUNTIF(AU$6:AU215,"&gt;0")+1,0)</f>
        <v>0</v>
      </c>
    </row>
    <row r="217" spans="40:47">
      <c r="AN217" s="62">
        <v>6</v>
      </c>
      <c r="AO217" s="62">
        <v>3</v>
      </c>
      <c r="AP217" s="62">
        <v>8</v>
      </c>
      <c r="AQ217" s="64">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62">
        <f ca="1">COUNTIF(INDIRECT("H"&amp;(ROW()+12*(($AN217-1)*3+$AO217)-ROW())/12+5):INDIRECT("S"&amp;(ROW()+12*(($AN217-1)*3+$AO217)-ROW())/12+5),AQ217)</f>
        <v>0</v>
      </c>
      <c r="AS217" s="64"/>
      <c r="AU217" s="62">
        <f ca="1">IF(AND(AQ217&gt;0,AR217&gt;0),COUNTIF(AU$6:AU216,"&gt;0")+1,0)</f>
        <v>0</v>
      </c>
    </row>
    <row r="218" spans="40:47">
      <c r="AN218" s="62">
        <v>6</v>
      </c>
      <c r="AO218" s="62">
        <v>3</v>
      </c>
      <c r="AP218" s="62">
        <v>9</v>
      </c>
      <c r="AQ218" s="64">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62">
        <f ca="1">COUNTIF(INDIRECT("H"&amp;(ROW()+12*(($AN218-1)*3+$AO218)-ROW())/12+5):INDIRECT("S"&amp;(ROW()+12*(($AN218-1)*3+$AO218)-ROW())/12+5),AQ218)</f>
        <v>0</v>
      </c>
      <c r="AS218" s="64"/>
      <c r="AU218" s="62">
        <f ca="1">IF(AND(AQ218&gt;0,AR218&gt;0),COUNTIF(AU$6:AU217,"&gt;0")+1,0)</f>
        <v>0</v>
      </c>
    </row>
    <row r="219" spans="40:47">
      <c r="AN219" s="62">
        <v>6</v>
      </c>
      <c r="AO219" s="62">
        <v>3</v>
      </c>
      <c r="AP219" s="62">
        <v>10</v>
      </c>
      <c r="AQ219" s="64">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62">
        <f ca="1">COUNTIF(INDIRECT("H"&amp;(ROW()+12*(($AN219-1)*3+$AO219)-ROW())/12+5):INDIRECT("S"&amp;(ROW()+12*(($AN219-1)*3+$AO219)-ROW())/12+5),AQ219)</f>
        <v>0</v>
      </c>
      <c r="AS219" s="64"/>
      <c r="AU219" s="62">
        <f ca="1">IF(AND(AQ219&gt;0,AR219&gt;0),COUNTIF(AU$6:AU218,"&gt;0")+1,0)</f>
        <v>0</v>
      </c>
    </row>
    <row r="220" spans="40:47">
      <c r="AN220" s="62">
        <v>6</v>
      </c>
      <c r="AO220" s="62">
        <v>3</v>
      </c>
      <c r="AP220" s="62">
        <v>11</v>
      </c>
      <c r="AQ220" s="64">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62">
        <f ca="1">COUNTIF(INDIRECT("H"&amp;(ROW()+12*(($AN220-1)*3+$AO220)-ROW())/12+5):INDIRECT("S"&amp;(ROW()+12*(($AN220-1)*3+$AO220)-ROW())/12+5),AQ220)</f>
        <v>0</v>
      </c>
      <c r="AS220" s="64"/>
      <c r="AU220" s="62">
        <f ca="1">IF(AND(AQ220&gt;0,AR220&gt;0),COUNTIF(AU$6:AU219,"&gt;0")+1,0)</f>
        <v>0</v>
      </c>
    </row>
    <row r="221" spans="40:47">
      <c r="AN221" s="62">
        <v>6</v>
      </c>
      <c r="AO221" s="62">
        <v>3</v>
      </c>
      <c r="AP221" s="62">
        <v>12</v>
      </c>
      <c r="AQ221" s="64">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62">
        <f ca="1">COUNTIF(INDIRECT("H"&amp;(ROW()+12*(($AN221-1)*3+$AO221)-ROW())/12+5):INDIRECT("S"&amp;(ROW()+12*(($AN221-1)*3+$AO221)-ROW())/12+5),AQ221)</f>
        <v>0</v>
      </c>
      <c r="AS221" s="64"/>
      <c r="AU221" s="62">
        <f ca="1">IF(AND(AQ221&gt;0,AR221&gt;0),COUNTIF(AU$6:AU220,"&gt;0")+1,0)</f>
        <v>0</v>
      </c>
    </row>
    <row r="222" spans="40:47">
      <c r="AN222" s="62">
        <v>7</v>
      </c>
      <c r="AO222" s="62">
        <v>1</v>
      </c>
      <c r="AP222" s="62">
        <v>1</v>
      </c>
      <c r="AQ222" s="64">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62">
        <f ca="1">COUNTIF(INDIRECT("H"&amp;(ROW()+12*(($AN222-1)*3+$AO222)-ROW())/12+5):INDIRECT("S"&amp;(ROW()+12*(($AN222-1)*3+$AO222)-ROW())/12+5),AQ222)</f>
        <v>0</v>
      </c>
      <c r="AS222" s="64"/>
      <c r="AU222" s="62">
        <f ca="1">IF(AND(AQ222&gt;0,AR222&gt;0),COUNTIF(AU$6:AU221,"&gt;0")+1,0)</f>
        <v>0</v>
      </c>
    </row>
    <row r="223" spans="40:47">
      <c r="AN223" s="62">
        <v>7</v>
      </c>
      <c r="AO223" s="62">
        <v>1</v>
      </c>
      <c r="AP223" s="62">
        <v>2</v>
      </c>
      <c r="AQ223" s="64">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62">
        <f ca="1">COUNTIF(INDIRECT("H"&amp;(ROW()+12*(($AN223-1)*3+$AO223)-ROW())/12+5):INDIRECT("S"&amp;(ROW()+12*(($AN223-1)*3+$AO223)-ROW())/12+5),AQ223)</f>
        <v>0</v>
      </c>
      <c r="AS223" s="64"/>
      <c r="AU223" s="62">
        <f ca="1">IF(AND(AQ223&gt;0,AR223&gt;0),COUNTIF(AU$6:AU222,"&gt;0")+1,0)</f>
        <v>0</v>
      </c>
    </row>
    <row r="224" spans="40:47">
      <c r="AN224" s="62">
        <v>7</v>
      </c>
      <c r="AO224" s="62">
        <v>1</v>
      </c>
      <c r="AP224" s="62">
        <v>3</v>
      </c>
      <c r="AQ224" s="64">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62">
        <f ca="1">COUNTIF(INDIRECT("H"&amp;(ROW()+12*(($AN224-1)*3+$AO224)-ROW())/12+5):INDIRECT("S"&amp;(ROW()+12*(($AN224-1)*3+$AO224)-ROW())/12+5),AQ224)</f>
        <v>0</v>
      </c>
      <c r="AS224" s="64"/>
      <c r="AU224" s="62">
        <f ca="1">IF(AND(AQ224&gt;0,AR224&gt;0),COUNTIF(AU$6:AU223,"&gt;0")+1,0)</f>
        <v>0</v>
      </c>
    </row>
    <row r="225" spans="40:47">
      <c r="AN225" s="62">
        <v>7</v>
      </c>
      <c r="AO225" s="62">
        <v>1</v>
      </c>
      <c r="AP225" s="62">
        <v>4</v>
      </c>
      <c r="AQ225" s="64">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62">
        <f ca="1">COUNTIF(INDIRECT("H"&amp;(ROW()+12*(($AN225-1)*3+$AO225)-ROW())/12+5):INDIRECT("S"&amp;(ROW()+12*(($AN225-1)*3+$AO225)-ROW())/12+5),AQ225)</f>
        <v>0</v>
      </c>
      <c r="AS225" s="64"/>
      <c r="AU225" s="62">
        <f ca="1">IF(AND(AQ225&gt;0,AR225&gt;0),COUNTIF(AU$6:AU224,"&gt;0")+1,0)</f>
        <v>0</v>
      </c>
    </row>
    <row r="226" spans="40:47">
      <c r="AN226" s="62">
        <v>7</v>
      </c>
      <c r="AO226" s="62">
        <v>1</v>
      </c>
      <c r="AP226" s="62">
        <v>5</v>
      </c>
      <c r="AQ226" s="64">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62">
        <f ca="1">COUNTIF(INDIRECT("H"&amp;(ROW()+12*(($AN226-1)*3+$AO226)-ROW())/12+5):INDIRECT("S"&amp;(ROW()+12*(($AN226-1)*3+$AO226)-ROW())/12+5),AQ226)</f>
        <v>0</v>
      </c>
      <c r="AS226" s="64"/>
      <c r="AU226" s="62">
        <f ca="1">IF(AND(AQ226&gt;0,AR226&gt;0),COUNTIF(AU$6:AU225,"&gt;0")+1,0)</f>
        <v>0</v>
      </c>
    </row>
    <row r="227" spans="40:47">
      <c r="AN227" s="62">
        <v>7</v>
      </c>
      <c r="AO227" s="62">
        <v>1</v>
      </c>
      <c r="AP227" s="62">
        <v>6</v>
      </c>
      <c r="AQ227" s="64">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62">
        <f ca="1">COUNTIF(INDIRECT("H"&amp;(ROW()+12*(($AN227-1)*3+$AO227)-ROW())/12+5):INDIRECT("S"&amp;(ROW()+12*(($AN227-1)*3+$AO227)-ROW())/12+5),AQ227)</f>
        <v>0</v>
      </c>
      <c r="AS227" s="64"/>
      <c r="AU227" s="62">
        <f ca="1">IF(AND(AQ227&gt;0,AR227&gt;0),COUNTIF(AU$6:AU226,"&gt;0")+1,0)</f>
        <v>0</v>
      </c>
    </row>
    <row r="228" spans="40:47">
      <c r="AN228" s="62">
        <v>7</v>
      </c>
      <c r="AO228" s="62">
        <v>1</v>
      </c>
      <c r="AP228" s="62">
        <v>7</v>
      </c>
      <c r="AQ228" s="64">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62">
        <f ca="1">COUNTIF(INDIRECT("H"&amp;(ROW()+12*(($AN228-1)*3+$AO228)-ROW())/12+5):INDIRECT("S"&amp;(ROW()+12*(($AN228-1)*3+$AO228)-ROW())/12+5),AQ228)</f>
        <v>0</v>
      </c>
      <c r="AS228" s="64"/>
      <c r="AU228" s="62">
        <f ca="1">IF(AND(AQ228&gt;0,AR228&gt;0),COUNTIF(AU$6:AU227,"&gt;0")+1,0)</f>
        <v>0</v>
      </c>
    </row>
    <row r="229" spans="40:47">
      <c r="AN229" s="62">
        <v>7</v>
      </c>
      <c r="AO229" s="62">
        <v>1</v>
      </c>
      <c r="AP229" s="62">
        <v>8</v>
      </c>
      <c r="AQ229" s="64">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62">
        <f ca="1">COUNTIF(INDIRECT("H"&amp;(ROW()+12*(($AN229-1)*3+$AO229)-ROW())/12+5):INDIRECT("S"&amp;(ROW()+12*(($AN229-1)*3+$AO229)-ROW())/12+5),AQ229)</f>
        <v>0</v>
      </c>
      <c r="AS229" s="64"/>
      <c r="AU229" s="62">
        <f ca="1">IF(AND(AQ229&gt;0,AR229&gt;0),COUNTIF(AU$6:AU228,"&gt;0")+1,0)</f>
        <v>0</v>
      </c>
    </row>
    <row r="230" spans="40:47">
      <c r="AN230" s="62">
        <v>7</v>
      </c>
      <c r="AO230" s="62">
        <v>1</v>
      </c>
      <c r="AP230" s="62">
        <v>9</v>
      </c>
      <c r="AQ230" s="64">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62">
        <f ca="1">COUNTIF(INDIRECT("H"&amp;(ROW()+12*(($AN230-1)*3+$AO230)-ROW())/12+5):INDIRECT("S"&amp;(ROW()+12*(($AN230-1)*3+$AO230)-ROW())/12+5),AQ230)</f>
        <v>0</v>
      </c>
      <c r="AS230" s="64"/>
      <c r="AU230" s="62">
        <f ca="1">IF(AND(AQ230&gt;0,AR230&gt;0),COUNTIF(AU$6:AU229,"&gt;0")+1,0)</f>
        <v>0</v>
      </c>
    </row>
    <row r="231" spans="40:47">
      <c r="AN231" s="62">
        <v>7</v>
      </c>
      <c r="AO231" s="62">
        <v>1</v>
      </c>
      <c r="AP231" s="62">
        <v>10</v>
      </c>
      <c r="AQ231" s="64">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62">
        <f ca="1">COUNTIF(INDIRECT("H"&amp;(ROW()+12*(($AN231-1)*3+$AO231)-ROW())/12+5):INDIRECT("S"&amp;(ROW()+12*(($AN231-1)*3+$AO231)-ROW())/12+5),AQ231)</f>
        <v>0</v>
      </c>
      <c r="AS231" s="64"/>
      <c r="AU231" s="62">
        <f ca="1">IF(AND(AQ231&gt;0,AR231&gt;0),COUNTIF(AU$6:AU230,"&gt;0")+1,0)</f>
        <v>0</v>
      </c>
    </row>
    <row r="232" spans="40:47">
      <c r="AN232" s="62">
        <v>7</v>
      </c>
      <c r="AO232" s="62">
        <v>1</v>
      </c>
      <c r="AP232" s="62">
        <v>11</v>
      </c>
      <c r="AQ232" s="64">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62">
        <f ca="1">COUNTIF(INDIRECT("H"&amp;(ROW()+12*(($AN232-1)*3+$AO232)-ROW())/12+5):INDIRECT("S"&amp;(ROW()+12*(($AN232-1)*3+$AO232)-ROW())/12+5),AQ232)</f>
        <v>0</v>
      </c>
      <c r="AS232" s="64"/>
      <c r="AU232" s="62">
        <f ca="1">IF(AND(AQ232&gt;0,AR232&gt;0),COUNTIF(AU$6:AU231,"&gt;0")+1,0)</f>
        <v>0</v>
      </c>
    </row>
    <row r="233" spans="40:47">
      <c r="AN233" s="62">
        <v>7</v>
      </c>
      <c r="AO233" s="62">
        <v>1</v>
      </c>
      <c r="AP233" s="62">
        <v>12</v>
      </c>
      <c r="AQ233" s="64">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62">
        <f ca="1">COUNTIF(INDIRECT("H"&amp;(ROW()+12*(($AN233-1)*3+$AO233)-ROW())/12+5):INDIRECT("S"&amp;(ROW()+12*(($AN233-1)*3+$AO233)-ROW())/12+5),AQ233)</f>
        <v>0</v>
      </c>
      <c r="AS233" s="64"/>
      <c r="AU233" s="62">
        <f ca="1">IF(AND(AQ233&gt;0,AR233&gt;0),COUNTIF(AU$6:AU232,"&gt;0")+1,0)</f>
        <v>0</v>
      </c>
    </row>
    <row r="234" spans="40:47">
      <c r="AN234" s="62">
        <v>7</v>
      </c>
      <c r="AO234" s="62">
        <v>2</v>
      </c>
      <c r="AP234" s="62">
        <v>1</v>
      </c>
      <c r="AQ234" s="64">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62">
        <f ca="1">COUNTIF(INDIRECT("H"&amp;(ROW()+12*(($AN234-1)*3+$AO234)-ROW())/12+5):INDIRECT("S"&amp;(ROW()+12*(($AN234-1)*3+$AO234)-ROW())/12+5),AQ234)</f>
        <v>0</v>
      </c>
      <c r="AS234" s="64"/>
      <c r="AU234" s="62">
        <f ca="1">IF(AND(AQ234&gt;0,AR234&gt;0),COUNTIF(AU$6:AU233,"&gt;0")+1,0)</f>
        <v>0</v>
      </c>
    </row>
    <row r="235" spans="40:47">
      <c r="AN235" s="62">
        <v>7</v>
      </c>
      <c r="AO235" s="62">
        <v>2</v>
      </c>
      <c r="AP235" s="62">
        <v>2</v>
      </c>
      <c r="AQ235" s="64">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62">
        <f ca="1">COUNTIF(INDIRECT("H"&amp;(ROW()+12*(($AN235-1)*3+$AO235)-ROW())/12+5):INDIRECT("S"&amp;(ROW()+12*(($AN235-1)*3+$AO235)-ROW())/12+5),AQ235)</f>
        <v>0</v>
      </c>
      <c r="AS235" s="64"/>
      <c r="AU235" s="62">
        <f ca="1">IF(AND(AQ235&gt;0,AR235&gt;0),COUNTIF(AU$6:AU234,"&gt;0")+1,0)</f>
        <v>0</v>
      </c>
    </row>
    <row r="236" spans="40:47">
      <c r="AN236" s="62">
        <v>7</v>
      </c>
      <c r="AO236" s="62">
        <v>2</v>
      </c>
      <c r="AP236" s="62">
        <v>3</v>
      </c>
      <c r="AQ236" s="64">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62">
        <f ca="1">COUNTIF(INDIRECT("H"&amp;(ROW()+12*(($AN236-1)*3+$AO236)-ROW())/12+5):INDIRECT("S"&amp;(ROW()+12*(($AN236-1)*3+$AO236)-ROW())/12+5),AQ236)</f>
        <v>0</v>
      </c>
      <c r="AS236" s="64"/>
      <c r="AU236" s="62">
        <f ca="1">IF(AND(AQ236&gt;0,AR236&gt;0),COUNTIF(AU$6:AU235,"&gt;0")+1,0)</f>
        <v>0</v>
      </c>
    </row>
    <row r="237" spans="40:47">
      <c r="AN237" s="62">
        <v>7</v>
      </c>
      <c r="AO237" s="62">
        <v>2</v>
      </c>
      <c r="AP237" s="62">
        <v>4</v>
      </c>
      <c r="AQ237" s="64">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62">
        <f ca="1">COUNTIF(INDIRECT("H"&amp;(ROW()+12*(($AN237-1)*3+$AO237)-ROW())/12+5):INDIRECT("S"&amp;(ROW()+12*(($AN237-1)*3+$AO237)-ROW())/12+5),AQ237)</f>
        <v>0</v>
      </c>
      <c r="AS237" s="64"/>
      <c r="AU237" s="62">
        <f ca="1">IF(AND(AQ237&gt;0,AR237&gt;0),COUNTIF(AU$6:AU236,"&gt;0")+1,0)</f>
        <v>0</v>
      </c>
    </row>
    <row r="238" spans="40:47">
      <c r="AN238" s="62">
        <v>7</v>
      </c>
      <c r="AO238" s="62">
        <v>2</v>
      </c>
      <c r="AP238" s="62">
        <v>5</v>
      </c>
      <c r="AQ238" s="64">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62">
        <f ca="1">COUNTIF(INDIRECT("H"&amp;(ROW()+12*(($AN238-1)*3+$AO238)-ROW())/12+5):INDIRECT("S"&amp;(ROW()+12*(($AN238-1)*3+$AO238)-ROW())/12+5),AQ238)</f>
        <v>0</v>
      </c>
      <c r="AS238" s="64"/>
      <c r="AU238" s="62">
        <f ca="1">IF(AND(AQ238&gt;0,AR238&gt;0),COUNTIF(AU$6:AU237,"&gt;0")+1,0)</f>
        <v>0</v>
      </c>
    </row>
    <row r="239" spans="40:47">
      <c r="AN239" s="62">
        <v>7</v>
      </c>
      <c r="AO239" s="62">
        <v>2</v>
      </c>
      <c r="AP239" s="62">
        <v>6</v>
      </c>
      <c r="AQ239" s="64">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62">
        <f ca="1">COUNTIF(INDIRECT("H"&amp;(ROW()+12*(($AN239-1)*3+$AO239)-ROW())/12+5):INDIRECT("S"&amp;(ROW()+12*(($AN239-1)*3+$AO239)-ROW())/12+5),AQ239)</f>
        <v>0</v>
      </c>
      <c r="AS239" s="64"/>
      <c r="AU239" s="62">
        <f ca="1">IF(AND(AQ239&gt;0,AR239&gt;0),COUNTIF(AU$6:AU238,"&gt;0")+1,0)</f>
        <v>0</v>
      </c>
    </row>
    <row r="240" spans="40:47">
      <c r="AN240" s="62">
        <v>7</v>
      </c>
      <c r="AO240" s="62">
        <v>2</v>
      </c>
      <c r="AP240" s="62">
        <v>7</v>
      </c>
      <c r="AQ240" s="64">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62">
        <f ca="1">COUNTIF(INDIRECT("H"&amp;(ROW()+12*(($AN240-1)*3+$AO240)-ROW())/12+5):INDIRECT("S"&amp;(ROW()+12*(($AN240-1)*3+$AO240)-ROW())/12+5),AQ240)</f>
        <v>0</v>
      </c>
      <c r="AS240" s="64"/>
      <c r="AU240" s="62">
        <f ca="1">IF(AND(AQ240&gt;0,AR240&gt;0),COUNTIF(AU$6:AU239,"&gt;0")+1,0)</f>
        <v>0</v>
      </c>
    </row>
    <row r="241" spans="40:47">
      <c r="AN241" s="62">
        <v>7</v>
      </c>
      <c r="AO241" s="62">
        <v>2</v>
      </c>
      <c r="AP241" s="62">
        <v>8</v>
      </c>
      <c r="AQ241" s="64">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62">
        <f ca="1">COUNTIF(INDIRECT("H"&amp;(ROW()+12*(($AN241-1)*3+$AO241)-ROW())/12+5):INDIRECT("S"&amp;(ROW()+12*(($AN241-1)*3+$AO241)-ROW())/12+5),AQ241)</f>
        <v>0</v>
      </c>
      <c r="AS241" s="64"/>
      <c r="AU241" s="62">
        <f ca="1">IF(AND(AQ241&gt;0,AR241&gt;0),COUNTIF(AU$6:AU240,"&gt;0")+1,0)</f>
        <v>0</v>
      </c>
    </row>
    <row r="242" spans="40:47">
      <c r="AN242" s="62">
        <v>7</v>
      </c>
      <c r="AO242" s="62">
        <v>2</v>
      </c>
      <c r="AP242" s="62">
        <v>9</v>
      </c>
      <c r="AQ242" s="64">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62">
        <f ca="1">COUNTIF(INDIRECT("H"&amp;(ROW()+12*(($AN242-1)*3+$AO242)-ROW())/12+5):INDIRECT("S"&amp;(ROW()+12*(($AN242-1)*3+$AO242)-ROW())/12+5),AQ242)</f>
        <v>0</v>
      </c>
      <c r="AS242" s="64"/>
      <c r="AU242" s="62">
        <f ca="1">IF(AND(AQ242&gt;0,AR242&gt;0),COUNTIF(AU$6:AU241,"&gt;0")+1,0)</f>
        <v>0</v>
      </c>
    </row>
    <row r="243" spans="40:47">
      <c r="AN243" s="62">
        <v>7</v>
      </c>
      <c r="AO243" s="62">
        <v>2</v>
      </c>
      <c r="AP243" s="62">
        <v>10</v>
      </c>
      <c r="AQ243" s="64">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62">
        <f ca="1">COUNTIF(INDIRECT("H"&amp;(ROW()+12*(($AN243-1)*3+$AO243)-ROW())/12+5):INDIRECT("S"&amp;(ROW()+12*(($AN243-1)*3+$AO243)-ROW())/12+5),AQ243)</f>
        <v>0</v>
      </c>
      <c r="AS243" s="64"/>
      <c r="AU243" s="62">
        <f ca="1">IF(AND(AQ243&gt;0,AR243&gt;0),COUNTIF(AU$6:AU242,"&gt;0")+1,0)</f>
        <v>0</v>
      </c>
    </row>
    <row r="244" spans="40:47">
      <c r="AN244" s="62">
        <v>7</v>
      </c>
      <c r="AO244" s="62">
        <v>2</v>
      </c>
      <c r="AP244" s="62">
        <v>11</v>
      </c>
      <c r="AQ244" s="64">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62">
        <f ca="1">COUNTIF(INDIRECT("H"&amp;(ROW()+12*(($AN244-1)*3+$AO244)-ROW())/12+5):INDIRECT("S"&amp;(ROW()+12*(($AN244-1)*3+$AO244)-ROW())/12+5),AQ244)</f>
        <v>0</v>
      </c>
      <c r="AS244" s="64"/>
      <c r="AU244" s="62">
        <f ca="1">IF(AND(AQ244&gt;0,AR244&gt;0),COUNTIF(AU$6:AU243,"&gt;0")+1,0)</f>
        <v>0</v>
      </c>
    </row>
    <row r="245" spans="40:47">
      <c r="AN245" s="62">
        <v>7</v>
      </c>
      <c r="AO245" s="62">
        <v>2</v>
      </c>
      <c r="AP245" s="62">
        <v>12</v>
      </c>
      <c r="AQ245" s="64">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62">
        <f ca="1">COUNTIF(INDIRECT("H"&amp;(ROW()+12*(($AN245-1)*3+$AO245)-ROW())/12+5):INDIRECT("S"&amp;(ROW()+12*(($AN245-1)*3+$AO245)-ROW())/12+5),AQ245)</f>
        <v>0</v>
      </c>
      <c r="AS245" s="64"/>
      <c r="AU245" s="62">
        <f ca="1">IF(AND(AQ245&gt;0,AR245&gt;0),COUNTIF(AU$6:AU244,"&gt;0")+1,0)</f>
        <v>0</v>
      </c>
    </row>
    <row r="246" spans="40:47">
      <c r="AN246" s="62">
        <v>7</v>
      </c>
      <c r="AO246" s="62">
        <v>3</v>
      </c>
      <c r="AP246" s="62">
        <v>1</v>
      </c>
      <c r="AQ246" s="64">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62">
        <f ca="1">COUNTIF(INDIRECT("H"&amp;(ROW()+12*(($AN246-1)*3+$AO246)-ROW())/12+5):INDIRECT("S"&amp;(ROW()+12*(($AN246-1)*3+$AO246)-ROW())/12+5),AQ246)</f>
        <v>0</v>
      </c>
      <c r="AS246" s="64"/>
      <c r="AU246" s="62">
        <f ca="1">IF(AND(AQ246&gt;0,AR246&gt;0),COUNTIF(AU$6:AU245,"&gt;0")+1,0)</f>
        <v>0</v>
      </c>
    </row>
    <row r="247" spans="40:47">
      <c r="AN247" s="62">
        <v>7</v>
      </c>
      <c r="AO247" s="62">
        <v>3</v>
      </c>
      <c r="AP247" s="62">
        <v>2</v>
      </c>
      <c r="AQ247" s="64">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62">
        <f ca="1">COUNTIF(INDIRECT("H"&amp;(ROW()+12*(($AN247-1)*3+$AO247)-ROW())/12+5):INDIRECT("S"&amp;(ROW()+12*(($AN247-1)*3+$AO247)-ROW())/12+5),AQ247)</f>
        <v>0</v>
      </c>
      <c r="AS247" s="64"/>
      <c r="AU247" s="62">
        <f ca="1">IF(AND(AQ247&gt;0,AR247&gt;0),COUNTIF(AU$6:AU246,"&gt;0")+1,0)</f>
        <v>0</v>
      </c>
    </row>
    <row r="248" spans="40:47">
      <c r="AN248" s="62">
        <v>7</v>
      </c>
      <c r="AO248" s="62">
        <v>3</v>
      </c>
      <c r="AP248" s="62">
        <v>3</v>
      </c>
      <c r="AQ248" s="64">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62">
        <f ca="1">COUNTIF(INDIRECT("H"&amp;(ROW()+12*(($AN248-1)*3+$AO248)-ROW())/12+5):INDIRECT("S"&amp;(ROW()+12*(($AN248-1)*3+$AO248)-ROW())/12+5),AQ248)</f>
        <v>0</v>
      </c>
      <c r="AS248" s="64"/>
      <c r="AU248" s="62">
        <f ca="1">IF(AND(AQ248&gt;0,AR248&gt;0),COUNTIF(AU$6:AU247,"&gt;0")+1,0)</f>
        <v>0</v>
      </c>
    </row>
    <row r="249" spans="40:47">
      <c r="AN249" s="62">
        <v>7</v>
      </c>
      <c r="AO249" s="62">
        <v>3</v>
      </c>
      <c r="AP249" s="62">
        <v>4</v>
      </c>
      <c r="AQ249" s="64">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62">
        <f ca="1">COUNTIF(INDIRECT("H"&amp;(ROW()+12*(($AN249-1)*3+$AO249)-ROW())/12+5):INDIRECT("S"&amp;(ROW()+12*(($AN249-1)*3+$AO249)-ROW())/12+5),AQ249)</f>
        <v>0</v>
      </c>
      <c r="AS249" s="64"/>
      <c r="AU249" s="62">
        <f ca="1">IF(AND(AQ249&gt;0,AR249&gt;0),COUNTIF(AU$6:AU248,"&gt;0")+1,0)</f>
        <v>0</v>
      </c>
    </row>
    <row r="250" spans="40:47">
      <c r="AN250" s="62">
        <v>7</v>
      </c>
      <c r="AO250" s="62">
        <v>3</v>
      </c>
      <c r="AP250" s="62">
        <v>5</v>
      </c>
      <c r="AQ250" s="64">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62">
        <f ca="1">COUNTIF(INDIRECT("H"&amp;(ROW()+12*(($AN250-1)*3+$AO250)-ROW())/12+5):INDIRECT("S"&amp;(ROW()+12*(($AN250-1)*3+$AO250)-ROW())/12+5),AQ250)</f>
        <v>0</v>
      </c>
      <c r="AS250" s="64"/>
      <c r="AU250" s="62">
        <f ca="1">IF(AND(AQ250&gt;0,AR250&gt;0),COUNTIF(AU$6:AU249,"&gt;0")+1,0)</f>
        <v>0</v>
      </c>
    </row>
    <row r="251" spans="40:47">
      <c r="AN251" s="62">
        <v>7</v>
      </c>
      <c r="AO251" s="62">
        <v>3</v>
      </c>
      <c r="AP251" s="62">
        <v>6</v>
      </c>
      <c r="AQ251" s="64">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62">
        <f ca="1">COUNTIF(INDIRECT("H"&amp;(ROW()+12*(($AN251-1)*3+$AO251)-ROW())/12+5):INDIRECT("S"&amp;(ROW()+12*(($AN251-1)*3+$AO251)-ROW())/12+5),AQ251)</f>
        <v>0</v>
      </c>
      <c r="AS251" s="64"/>
      <c r="AU251" s="62">
        <f ca="1">IF(AND(AQ251&gt;0,AR251&gt;0),COUNTIF(AU$6:AU250,"&gt;0")+1,0)</f>
        <v>0</v>
      </c>
    </row>
    <row r="252" spans="40:47">
      <c r="AN252" s="62">
        <v>7</v>
      </c>
      <c r="AO252" s="62">
        <v>3</v>
      </c>
      <c r="AP252" s="62">
        <v>7</v>
      </c>
      <c r="AQ252" s="64">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62">
        <f ca="1">COUNTIF(INDIRECT("H"&amp;(ROW()+12*(($AN252-1)*3+$AO252)-ROW())/12+5):INDIRECT("S"&amp;(ROW()+12*(($AN252-1)*3+$AO252)-ROW())/12+5),AQ252)</f>
        <v>0</v>
      </c>
      <c r="AS252" s="64"/>
      <c r="AU252" s="62">
        <f ca="1">IF(AND(AQ252&gt;0,AR252&gt;0),COUNTIF(AU$6:AU251,"&gt;0")+1,0)</f>
        <v>0</v>
      </c>
    </row>
    <row r="253" spans="40:47">
      <c r="AN253" s="62">
        <v>7</v>
      </c>
      <c r="AO253" s="62">
        <v>3</v>
      </c>
      <c r="AP253" s="62">
        <v>8</v>
      </c>
      <c r="AQ253" s="64">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62">
        <f ca="1">COUNTIF(INDIRECT("H"&amp;(ROW()+12*(($AN253-1)*3+$AO253)-ROW())/12+5):INDIRECT("S"&amp;(ROW()+12*(($AN253-1)*3+$AO253)-ROW())/12+5),AQ253)</f>
        <v>0</v>
      </c>
      <c r="AS253" s="64"/>
      <c r="AU253" s="62">
        <f ca="1">IF(AND(AQ253&gt;0,AR253&gt;0),COUNTIF(AU$6:AU252,"&gt;0")+1,0)</f>
        <v>0</v>
      </c>
    </row>
    <row r="254" spans="40:47">
      <c r="AN254" s="62">
        <v>7</v>
      </c>
      <c r="AO254" s="62">
        <v>3</v>
      </c>
      <c r="AP254" s="62">
        <v>9</v>
      </c>
      <c r="AQ254" s="64">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62">
        <f ca="1">COUNTIF(INDIRECT("H"&amp;(ROW()+12*(($AN254-1)*3+$AO254)-ROW())/12+5):INDIRECT("S"&amp;(ROW()+12*(($AN254-1)*3+$AO254)-ROW())/12+5),AQ254)</f>
        <v>0</v>
      </c>
      <c r="AS254" s="64"/>
      <c r="AU254" s="62">
        <f ca="1">IF(AND(AQ254&gt;0,AR254&gt;0),COUNTIF(AU$6:AU253,"&gt;0")+1,0)</f>
        <v>0</v>
      </c>
    </row>
    <row r="255" spans="40:47">
      <c r="AN255" s="62">
        <v>7</v>
      </c>
      <c r="AO255" s="62">
        <v>3</v>
      </c>
      <c r="AP255" s="62">
        <v>10</v>
      </c>
      <c r="AQ255" s="64">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62">
        <f ca="1">COUNTIF(INDIRECT("H"&amp;(ROW()+12*(($AN255-1)*3+$AO255)-ROW())/12+5):INDIRECT("S"&amp;(ROW()+12*(($AN255-1)*3+$AO255)-ROW())/12+5),AQ255)</f>
        <v>0</v>
      </c>
      <c r="AS255" s="64"/>
      <c r="AU255" s="62">
        <f ca="1">IF(AND(AQ255&gt;0,AR255&gt;0),COUNTIF(AU$6:AU254,"&gt;0")+1,0)</f>
        <v>0</v>
      </c>
    </row>
    <row r="256" spans="40:47">
      <c r="AN256" s="62">
        <v>7</v>
      </c>
      <c r="AO256" s="62">
        <v>3</v>
      </c>
      <c r="AP256" s="62">
        <v>11</v>
      </c>
      <c r="AQ256" s="64">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62">
        <f ca="1">COUNTIF(INDIRECT("H"&amp;(ROW()+12*(($AN256-1)*3+$AO256)-ROW())/12+5):INDIRECT("S"&amp;(ROW()+12*(($AN256-1)*3+$AO256)-ROW())/12+5),AQ256)</f>
        <v>0</v>
      </c>
      <c r="AS256" s="64"/>
      <c r="AU256" s="62">
        <f ca="1">IF(AND(AQ256&gt;0,AR256&gt;0),COUNTIF(AU$6:AU255,"&gt;0")+1,0)</f>
        <v>0</v>
      </c>
    </row>
    <row r="257" spans="40:47">
      <c r="AN257" s="62">
        <v>7</v>
      </c>
      <c r="AO257" s="62">
        <v>3</v>
      </c>
      <c r="AP257" s="62">
        <v>12</v>
      </c>
      <c r="AQ257" s="64">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62">
        <f ca="1">COUNTIF(INDIRECT("H"&amp;(ROW()+12*(($AN257-1)*3+$AO257)-ROW())/12+5):INDIRECT("S"&amp;(ROW()+12*(($AN257-1)*3+$AO257)-ROW())/12+5),AQ257)</f>
        <v>0</v>
      </c>
      <c r="AS257" s="64"/>
      <c r="AU257" s="62">
        <f ca="1">IF(AND(AQ257&gt;0,AR257&gt;0),COUNTIF(AU$6:AU256,"&gt;0")+1,0)</f>
        <v>0</v>
      </c>
    </row>
    <row r="258" spans="40:47">
      <c r="AN258" s="62">
        <v>8</v>
      </c>
      <c r="AO258" s="62">
        <v>1</v>
      </c>
      <c r="AP258" s="62">
        <v>1</v>
      </c>
      <c r="AQ258" s="64">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62">
        <f ca="1">COUNTIF(INDIRECT("H"&amp;(ROW()+12*(($AN258-1)*3+$AO258)-ROW())/12+5):INDIRECT("S"&amp;(ROW()+12*(($AN258-1)*3+$AO258)-ROW())/12+5),AQ258)</f>
        <v>0</v>
      </c>
      <c r="AS258" s="64"/>
      <c r="AU258" s="62">
        <f ca="1">IF(AND(AQ258&gt;0,AR258&gt;0),COUNTIF(AU$6:AU257,"&gt;0")+1,0)</f>
        <v>0</v>
      </c>
    </row>
    <row r="259" spans="40:47">
      <c r="AN259" s="62">
        <v>8</v>
      </c>
      <c r="AO259" s="62">
        <v>1</v>
      </c>
      <c r="AP259" s="62">
        <v>2</v>
      </c>
      <c r="AQ259" s="64">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62">
        <f ca="1">COUNTIF(INDIRECT("H"&amp;(ROW()+12*(($AN259-1)*3+$AO259)-ROW())/12+5):INDIRECT("S"&amp;(ROW()+12*(($AN259-1)*3+$AO259)-ROW())/12+5),AQ259)</f>
        <v>0</v>
      </c>
      <c r="AS259" s="64"/>
      <c r="AU259" s="62">
        <f ca="1">IF(AND(AQ259&gt;0,AR259&gt;0),COUNTIF(AU$6:AU258,"&gt;0")+1,0)</f>
        <v>0</v>
      </c>
    </row>
    <row r="260" spans="40:47">
      <c r="AN260" s="62">
        <v>8</v>
      </c>
      <c r="AO260" s="62">
        <v>1</v>
      </c>
      <c r="AP260" s="62">
        <v>3</v>
      </c>
      <c r="AQ260" s="64">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62">
        <f ca="1">COUNTIF(INDIRECT("H"&amp;(ROW()+12*(($AN260-1)*3+$AO260)-ROW())/12+5):INDIRECT("S"&amp;(ROW()+12*(($AN260-1)*3+$AO260)-ROW())/12+5),AQ260)</f>
        <v>0</v>
      </c>
      <c r="AS260" s="64"/>
      <c r="AU260" s="62">
        <f ca="1">IF(AND(AQ260&gt;0,AR260&gt;0),COUNTIF(AU$6:AU259,"&gt;0")+1,0)</f>
        <v>0</v>
      </c>
    </row>
    <row r="261" spans="40:47">
      <c r="AN261" s="62">
        <v>8</v>
      </c>
      <c r="AO261" s="62">
        <v>1</v>
      </c>
      <c r="AP261" s="62">
        <v>4</v>
      </c>
      <c r="AQ261" s="64">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62">
        <f ca="1">COUNTIF(INDIRECT("H"&amp;(ROW()+12*(($AN261-1)*3+$AO261)-ROW())/12+5):INDIRECT("S"&amp;(ROW()+12*(($AN261-1)*3+$AO261)-ROW())/12+5),AQ261)</f>
        <v>0</v>
      </c>
      <c r="AS261" s="64"/>
      <c r="AU261" s="62">
        <f ca="1">IF(AND(AQ261&gt;0,AR261&gt;0),COUNTIF(AU$6:AU260,"&gt;0")+1,0)</f>
        <v>0</v>
      </c>
    </row>
    <row r="262" spans="40:47">
      <c r="AN262" s="62">
        <v>8</v>
      </c>
      <c r="AO262" s="62">
        <v>1</v>
      </c>
      <c r="AP262" s="62">
        <v>5</v>
      </c>
      <c r="AQ262" s="64">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62">
        <f ca="1">COUNTIF(INDIRECT("H"&amp;(ROW()+12*(($AN262-1)*3+$AO262)-ROW())/12+5):INDIRECT("S"&amp;(ROW()+12*(($AN262-1)*3+$AO262)-ROW())/12+5),AQ262)</f>
        <v>0</v>
      </c>
      <c r="AS262" s="64"/>
      <c r="AU262" s="62">
        <f ca="1">IF(AND(AQ262&gt;0,AR262&gt;0),COUNTIF(AU$6:AU261,"&gt;0")+1,0)</f>
        <v>0</v>
      </c>
    </row>
    <row r="263" spans="40:47">
      <c r="AN263" s="62">
        <v>8</v>
      </c>
      <c r="AO263" s="62">
        <v>1</v>
      </c>
      <c r="AP263" s="62">
        <v>6</v>
      </c>
      <c r="AQ263" s="64">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62">
        <f ca="1">COUNTIF(INDIRECT("H"&amp;(ROW()+12*(($AN263-1)*3+$AO263)-ROW())/12+5):INDIRECT("S"&amp;(ROW()+12*(($AN263-1)*3+$AO263)-ROW())/12+5),AQ263)</f>
        <v>0</v>
      </c>
      <c r="AS263" s="64"/>
      <c r="AU263" s="62">
        <f ca="1">IF(AND(AQ263&gt;0,AR263&gt;0),COUNTIF(AU$6:AU262,"&gt;0")+1,0)</f>
        <v>0</v>
      </c>
    </row>
    <row r="264" spans="40:47">
      <c r="AN264" s="62">
        <v>8</v>
      </c>
      <c r="AO264" s="62">
        <v>1</v>
      </c>
      <c r="AP264" s="62">
        <v>7</v>
      </c>
      <c r="AQ264" s="64">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62">
        <f ca="1">COUNTIF(INDIRECT("H"&amp;(ROW()+12*(($AN264-1)*3+$AO264)-ROW())/12+5):INDIRECT("S"&amp;(ROW()+12*(($AN264-1)*3+$AO264)-ROW())/12+5),AQ264)</f>
        <v>0</v>
      </c>
      <c r="AS264" s="64"/>
      <c r="AU264" s="62">
        <f ca="1">IF(AND(AQ264&gt;0,AR264&gt;0),COUNTIF(AU$6:AU263,"&gt;0")+1,0)</f>
        <v>0</v>
      </c>
    </row>
    <row r="265" spans="40:47">
      <c r="AN265" s="62">
        <v>8</v>
      </c>
      <c r="AO265" s="62">
        <v>1</v>
      </c>
      <c r="AP265" s="62">
        <v>8</v>
      </c>
      <c r="AQ265" s="64">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62">
        <f ca="1">COUNTIF(INDIRECT("H"&amp;(ROW()+12*(($AN265-1)*3+$AO265)-ROW())/12+5):INDIRECT("S"&amp;(ROW()+12*(($AN265-1)*3+$AO265)-ROW())/12+5),AQ265)</f>
        <v>0</v>
      </c>
      <c r="AS265" s="64"/>
      <c r="AU265" s="62">
        <f ca="1">IF(AND(AQ265&gt;0,AR265&gt;0),COUNTIF(AU$6:AU264,"&gt;0")+1,0)</f>
        <v>0</v>
      </c>
    </row>
    <row r="266" spans="40:47">
      <c r="AN266" s="62">
        <v>8</v>
      </c>
      <c r="AO266" s="62">
        <v>1</v>
      </c>
      <c r="AP266" s="62">
        <v>9</v>
      </c>
      <c r="AQ266" s="64">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62">
        <f ca="1">COUNTIF(INDIRECT("H"&amp;(ROW()+12*(($AN266-1)*3+$AO266)-ROW())/12+5):INDIRECT("S"&amp;(ROW()+12*(($AN266-1)*3+$AO266)-ROW())/12+5),AQ266)</f>
        <v>0</v>
      </c>
      <c r="AS266" s="64"/>
      <c r="AU266" s="62">
        <f ca="1">IF(AND(AQ266&gt;0,AR266&gt;0),COUNTIF(AU$6:AU265,"&gt;0")+1,0)</f>
        <v>0</v>
      </c>
    </row>
    <row r="267" spans="40:47">
      <c r="AN267" s="62">
        <v>8</v>
      </c>
      <c r="AO267" s="62">
        <v>1</v>
      </c>
      <c r="AP267" s="62">
        <v>10</v>
      </c>
      <c r="AQ267" s="64">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62">
        <f ca="1">COUNTIF(INDIRECT("H"&amp;(ROW()+12*(($AN267-1)*3+$AO267)-ROW())/12+5):INDIRECT("S"&amp;(ROW()+12*(($AN267-1)*3+$AO267)-ROW())/12+5),AQ267)</f>
        <v>0</v>
      </c>
      <c r="AS267" s="64"/>
      <c r="AU267" s="62">
        <f ca="1">IF(AND(AQ267&gt;0,AR267&gt;0),COUNTIF(AU$6:AU266,"&gt;0")+1,0)</f>
        <v>0</v>
      </c>
    </row>
    <row r="268" spans="40:47">
      <c r="AN268" s="62">
        <v>8</v>
      </c>
      <c r="AO268" s="62">
        <v>1</v>
      </c>
      <c r="AP268" s="62">
        <v>11</v>
      </c>
      <c r="AQ268" s="64">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62">
        <f ca="1">COUNTIF(INDIRECT("H"&amp;(ROW()+12*(($AN268-1)*3+$AO268)-ROW())/12+5):INDIRECT("S"&amp;(ROW()+12*(($AN268-1)*3+$AO268)-ROW())/12+5),AQ268)</f>
        <v>0</v>
      </c>
      <c r="AS268" s="64"/>
      <c r="AU268" s="62">
        <f ca="1">IF(AND(AQ268&gt;0,AR268&gt;0),COUNTIF(AU$6:AU267,"&gt;0")+1,0)</f>
        <v>0</v>
      </c>
    </row>
    <row r="269" spans="40:47">
      <c r="AN269" s="62">
        <v>8</v>
      </c>
      <c r="AO269" s="62">
        <v>1</v>
      </c>
      <c r="AP269" s="62">
        <v>12</v>
      </c>
      <c r="AQ269" s="64">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62">
        <f ca="1">COUNTIF(INDIRECT("H"&amp;(ROW()+12*(($AN269-1)*3+$AO269)-ROW())/12+5):INDIRECT("S"&amp;(ROW()+12*(($AN269-1)*3+$AO269)-ROW())/12+5),AQ269)</f>
        <v>0</v>
      </c>
      <c r="AS269" s="64"/>
      <c r="AU269" s="62">
        <f ca="1">IF(AND(AQ269&gt;0,AR269&gt;0),COUNTIF(AU$6:AU268,"&gt;0")+1,0)</f>
        <v>0</v>
      </c>
    </row>
    <row r="270" spans="40:47">
      <c r="AN270" s="62">
        <v>8</v>
      </c>
      <c r="AO270" s="62">
        <v>2</v>
      </c>
      <c r="AP270" s="62">
        <v>1</v>
      </c>
      <c r="AQ270" s="64">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62">
        <f ca="1">COUNTIF(INDIRECT("H"&amp;(ROW()+12*(($AN270-1)*3+$AO270)-ROW())/12+5):INDIRECT("S"&amp;(ROW()+12*(($AN270-1)*3+$AO270)-ROW())/12+5),AQ270)</f>
        <v>0</v>
      </c>
      <c r="AS270" s="64"/>
      <c r="AU270" s="62">
        <f ca="1">IF(AND(AQ270&gt;0,AR270&gt;0),COUNTIF(AU$6:AU269,"&gt;0")+1,0)</f>
        <v>0</v>
      </c>
    </row>
    <row r="271" spans="40:47">
      <c r="AN271" s="62">
        <v>8</v>
      </c>
      <c r="AO271" s="62">
        <v>2</v>
      </c>
      <c r="AP271" s="62">
        <v>2</v>
      </c>
      <c r="AQ271" s="64">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62">
        <f ca="1">COUNTIF(INDIRECT("H"&amp;(ROW()+12*(($AN271-1)*3+$AO271)-ROW())/12+5):INDIRECT("S"&amp;(ROW()+12*(($AN271-1)*3+$AO271)-ROW())/12+5),AQ271)</f>
        <v>0</v>
      </c>
      <c r="AS271" s="64"/>
      <c r="AU271" s="62">
        <f ca="1">IF(AND(AQ271&gt;0,AR271&gt;0),COUNTIF(AU$6:AU270,"&gt;0")+1,0)</f>
        <v>0</v>
      </c>
    </row>
    <row r="272" spans="40:47">
      <c r="AN272" s="62">
        <v>8</v>
      </c>
      <c r="AO272" s="62">
        <v>2</v>
      </c>
      <c r="AP272" s="62">
        <v>3</v>
      </c>
      <c r="AQ272" s="64">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62">
        <f ca="1">COUNTIF(INDIRECT("H"&amp;(ROW()+12*(($AN272-1)*3+$AO272)-ROW())/12+5):INDIRECT("S"&amp;(ROW()+12*(($AN272-1)*3+$AO272)-ROW())/12+5),AQ272)</f>
        <v>0</v>
      </c>
      <c r="AS272" s="64"/>
      <c r="AU272" s="62">
        <f ca="1">IF(AND(AQ272&gt;0,AR272&gt;0),COUNTIF(AU$6:AU271,"&gt;0")+1,0)</f>
        <v>0</v>
      </c>
    </row>
    <row r="273" spans="40:47">
      <c r="AN273" s="62">
        <v>8</v>
      </c>
      <c r="AO273" s="62">
        <v>2</v>
      </c>
      <c r="AP273" s="62">
        <v>4</v>
      </c>
      <c r="AQ273" s="64">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62">
        <f ca="1">COUNTIF(INDIRECT("H"&amp;(ROW()+12*(($AN273-1)*3+$AO273)-ROW())/12+5):INDIRECT("S"&amp;(ROW()+12*(($AN273-1)*3+$AO273)-ROW())/12+5),AQ273)</f>
        <v>0</v>
      </c>
      <c r="AS273" s="64"/>
      <c r="AU273" s="62">
        <f ca="1">IF(AND(AQ273&gt;0,AR273&gt;0),COUNTIF(AU$6:AU272,"&gt;0")+1,0)</f>
        <v>0</v>
      </c>
    </row>
    <row r="274" spans="40:47">
      <c r="AN274" s="62">
        <v>8</v>
      </c>
      <c r="AO274" s="62">
        <v>2</v>
      </c>
      <c r="AP274" s="62">
        <v>5</v>
      </c>
      <c r="AQ274" s="64">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62">
        <f ca="1">COUNTIF(INDIRECT("H"&amp;(ROW()+12*(($AN274-1)*3+$AO274)-ROW())/12+5):INDIRECT("S"&amp;(ROW()+12*(($AN274-1)*3+$AO274)-ROW())/12+5),AQ274)</f>
        <v>0</v>
      </c>
      <c r="AS274" s="64"/>
      <c r="AU274" s="62">
        <f ca="1">IF(AND(AQ274&gt;0,AR274&gt;0),COUNTIF(AU$6:AU273,"&gt;0")+1,0)</f>
        <v>0</v>
      </c>
    </row>
    <row r="275" spans="40:47">
      <c r="AN275" s="62">
        <v>8</v>
      </c>
      <c r="AO275" s="62">
        <v>2</v>
      </c>
      <c r="AP275" s="62">
        <v>6</v>
      </c>
      <c r="AQ275" s="64">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62">
        <f ca="1">COUNTIF(INDIRECT("H"&amp;(ROW()+12*(($AN275-1)*3+$AO275)-ROW())/12+5):INDIRECT("S"&amp;(ROW()+12*(($AN275-1)*3+$AO275)-ROW())/12+5),AQ275)</f>
        <v>0</v>
      </c>
      <c r="AS275" s="64"/>
      <c r="AU275" s="62">
        <f ca="1">IF(AND(AQ275&gt;0,AR275&gt;0),COUNTIF(AU$6:AU274,"&gt;0")+1,0)</f>
        <v>0</v>
      </c>
    </row>
    <row r="276" spans="40:47">
      <c r="AN276" s="62">
        <v>8</v>
      </c>
      <c r="AO276" s="62">
        <v>2</v>
      </c>
      <c r="AP276" s="62">
        <v>7</v>
      </c>
      <c r="AQ276" s="64">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62">
        <f ca="1">COUNTIF(INDIRECT("H"&amp;(ROW()+12*(($AN276-1)*3+$AO276)-ROW())/12+5):INDIRECT("S"&amp;(ROW()+12*(($AN276-1)*3+$AO276)-ROW())/12+5),AQ276)</f>
        <v>0</v>
      </c>
      <c r="AS276" s="64"/>
      <c r="AU276" s="62">
        <f ca="1">IF(AND(AQ276&gt;0,AR276&gt;0),COUNTIF(AU$6:AU275,"&gt;0")+1,0)</f>
        <v>0</v>
      </c>
    </row>
    <row r="277" spans="40:47">
      <c r="AN277" s="62">
        <v>8</v>
      </c>
      <c r="AO277" s="62">
        <v>2</v>
      </c>
      <c r="AP277" s="62">
        <v>8</v>
      </c>
      <c r="AQ277" s="64">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62">
        <f ca="1">COUNTIF(INDIRECT("H"&amp;(ROW()+12*(($AN277-1)*3+$AO277)-ROW())/12+5):INDIRECT("S"&amp;(ROW()+12*(($AN277-1)*3+$AO277)-ROW())/12+5),AQ277)</f>
        <v>0</v>
      </c>
      <c r="AS277" s="64"/>
      <c r="AU277" s="62">
        <f ca="1">IF(AND(AQ277&gt;0,AR277&gt;0),COUNTIF(AU$6:AU276,"&gt;0")+1,0)</f>
        <v>0</v>
      </c>
    </row>
    <row r="278" spans="40:47">
      <c r="AN278" s="62">
        <v>8</v>
      </c>
      <c r="AO278" s="62">
        <v>2</v>
      </c>
      <c r="AP278" s="62">
        <v>9</v>
      </c>
      <c r="AQ278" s="64">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62">
        <f ca="1">COUNTIF(INDIRECT("H"&amp;(ROW()+12*(($AN278-1)*3+$AO278)-ROW())/12+5):INDIRECT("S"&amp;(ROW()+12*(($AN278-1)*3+$AO278)-ROW())/12+5),AQ278)</f>
        <v>0</v>
      </c>
      <c r="AS278" s="64"/>
      <c r="AU278" s="62">
        <f ca="1">IF(AND(AQ278&gt;0,AR278&gt;0),COUNTIF(AU$6:AU277,"&gt;0")+1,0)</f>
        <v>0</v>
      </c>
    </row>
    <row r="279" spans="40:47">
      <c r="AN279" s="62">
        <v>8</v>
      </c>
      <c r="AO279" s="62">
        <v>2</v>
      </c>
      <c r="AP279" s="62">
        <v>10</v>
      </c>
      <c r="AQ279" s="64">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62">
        <f ca="1">COUNTIF(INDIRECT("H"&amp;(ROW()+12*(($AN279-1)*3+$AO279)-ROW())/12+5):INDIRECT("S"&amp;(ROW()+12*(($AN279-1)*3+$AO279)-ROW())/12+5),AQ279)</f>
        <v>0</v>
      </c>
      <c r="AS279" s="64"/>
      <c r="AU279" s="62">
        <f ca="1">IF(AND(AQ279&gt;0,AR279&gt;0),COUNTIF(AU$6:AU278,"&gt;0")+1,0)</f>
        <v>0</v>
      </c>
    </row>
    <row r="280" spans="40:47">
      <c r="AN280" s="62">
        <v>8</v>
      </c>
      <c r="AO280" s="62">
        <v>2</v>
      </c>
      <c r="AP280" s="62">
        <v>11</v>
      </c>
      <c r="AQ280" s="64">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62">
        <f ca="1">COUNTIF(INDIRECT("H"&amp;(ROW()+12*(($AN280-1)*3+$AO280)-ROW())/12+5):INDIRECT("S"&amp;(ROW()+12*(($AN280-1)*3+$AO280)-ROW())/12+5),AQ280)</f>
        <v>0</v>
      </c>
      <c r="AS280" s="64"/>
      <c r="AU280" s="62">
        <f ca="1">IF(AND(AQ280&gt;0,AR280&gt;0),COUNTIF(AU$6:AU279,"&gt;0")+1,0)</f>
        <v>0</v>
      </c>
    </row>
    <row r="281" spans="40:47">
      <c r="AN281" s="62">
        <v>8</v>
      </c>
      <c r="AO281" s="62">
        <v>2</v>
      </c>
      <c r="AP281" s="62">
        <v>12</v>
      </c>
      <c r="AQ281" s="64">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62">
        <f ca="1">COUNTIF(INDIRECT("H"&amp;(ROW()+12*(($AN281-1)*3+$AO281)-ROW())/12+5):INDIRECT("S"&amp;(ROW()+12*(($AN281-1)*3+$AO281)-ROW())/12+5),AQ281)</f>
        <v>0</v>
      </c>
      <c r="AS281" s="64"/>
      <c r="AU281" s="62">
        <f ca="1">IF(AND(AQ281&gt;0,AR281&gt;0),COUNTIF(AU$6:AU280,"&gt;0")+1,0)</f>
        <v>0</v>
      </c>
    </row>
    <row r="282" spans="40:47">
      <c r="AN282" s="62">
        <v>8</v>
      </c>
      <c r="AO282" s="62">
        <v>3</v>
      </c>
      <c r="AP282" s="62">
        <v>1</v>
      </c>
      <c r="AQ282" s="64">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62">
        <f ca="1">COUNTIF(INDIRECT("H"&amp;(ROW()+12*(($AN282-1)*3+$AO282)-ROW())/12+5):INDIRECT("S"&amp;(ROW()+12*(($AN282-1)*3+$AO282)-ROW())/12+5),AQ282)</f>
        <v>0</v>
      </c>
      <c r="AS282" s="64"/>
      <c r="AU282" s="62">
        <f ca="1">IF(AND(AQ282&gt;0,AR282&gt;0),COUNTIF(AU$6:AU281,"&gt;0")+1,0)</f>
        <v>0</v>
      </c>
    </row>
    <row r="283" spans="40:47">
      <c r="AN283" s="62">
        <v>8</v>
      </c>
      <c r="AO283" s="62">
        <v>3</v>
      </c>
      <c r="AP283" s="62">
        <v>2</v>
      </c>
      <c r="AQ283" s="64">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62">
        <f ca="1">COUNTIF(INDIRECT("H"&amp;(ROW()+12*(($AN283-1)*3+$AO283)-ROW())/12+5):INDIRECT("S"&amp;(ROW()+12*(($AN283-1)*3+$AO283)-ROW())/12+5),AQ283)</f>
        <v>0</v>
      </c>
      <c r="AS283" s="64"/>
      <c r="AU283" s="62">
        <f ca="1">IF(AND(AQ283&gt;0,AR283&gt;0),COUNTIF(AU$6:AU282,"&gt;0")+1,0)</f>
        <v>0</v>
      </c>
    </row>
    <row r="284" spans="40:47">
      <c r="AN284" s="62">
        <v>8</v>
      </c>
      <c r="AO284" s="62">
        <v>3</v>
      </c>
      <c r="AP284" s="62">
        <v>3</v>
      </c>
      <c r="AQ284" s="64">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62">
        <f ca="1">COUNTIF(INDIRECT("H"&amp;(ROW()+12*(($AN284-1)*3+$AO284)-ROW())/12+5):INDIRECT("S"&amp;(ROW()+12*(($AN284-1)*3+$AO284)-ROW())/12+5),AQ284)</f>
        <v>0</v>
      </c>
      <c r="AS284" s="64"/>
      <c r="AU284" s="62">
        <f ca="1">IF(AND(AQ284&gt;0,AR284&gt;0),COUNTIF(AU$6:AU283,"&gt;0")+1,0)</f>
        <v>0</v>
      </c>
    </row>
    <row r="285" spans="40:47">
      <c r="AN285" s="62">
        <v>8</v>
      </c>
      <c r="AO285" s="62">
        <v>3</v>
      </c>
      <c r="AP285" s="62">
        <v>4</v>
      </c>
      <c r="AQ285" s="64">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62">
        <f ca="1">COUNTIF(INDIRECT("H"&amp;(ROW()+12*(($AN285-1)*3+$AO285)-ROW())/12+5):INDIRECT("S"&amp;(ROW()+12*(($AN285-1)*3+$AO285)-ROW())/12+5),AQ285)</f>
        <v>0</v>
      </c>
      <c r="AS285" s="64"/>
      <c r="AU285" s="62">
        <f ca="1">IF(AND(AQ285&gt;0,AR285&gt;0),COUNTIF(AU$6:AU284,"&gt;0")+1,0)</f>
        <v>0</v>
      </c>
    </row>
    <row r="286" spans="40:47">
      <c r="AN286" s="62">
        <v>8</v>
      </c>
      <c r="AO286" s="62">
        <v>3</v>
      </c>
      <c r="AP286" s="62">
        <v>5</v>
      </c>
      <c r="AQ286" s="64">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62">
        <f ca="1">COUNTIF(INDIRECT("H"&amp;(ROW()+12*(($AN286-1)*3+$AO286)-ROW())/12+5):INDIRECT("S"&amp;(ROW()+12*(($AN286-1)*3+$AO286)-ROW())/12+5),AQ286)</f>
        <v>0</v>
      </c>
      <c r="AS286" s="64"/>
      <c r="AU286" s="62">
        <f ca="1">IF(AND(AQ286&gt;0,AR286&gt;0),COUNTIF(AU$6:AU285,"&gt;0")+1,0)</f>
        <v>0</v>
      </c>
    </row>
    <row r="287" spans="40:47">
      <c r="AN287" s="62">
        <v>8</v>
      </c>
      <c r="AO287" s="62">
        <v>3</v>
      </c>
      <c r="AP287" s="62">
        <v>6</v>
      </c>
      <c r="AQ287" s="64">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62">
        <f ca="1">COUNTIF(INDIRECT("H"&amp;(ROW()+12*(($AN287-1)*3+$AO287)-ROW())/12+5):INDIRECT("S"&amp;(ROW()+12*(($AN287-1)*3+$AO287)-ROW())/12+5),AQ287)</f>
        <v>0</v>
      </c>
      <c r="AS287" s="64"/>
      <c r="AU287" s="62">
        <f ca="1">IF(AND(AQ287&gt;0,AR287&gt;0),COUNTIF(AU$6:AU286,"&gt;0")+1,0)</f>
        <v>0</v>
      </c>
    </row>
    <row r="288" spans="40:47">
      <c r="AN288" s="62">
        <v>8</v>
      </c>
      <c r="AO288" s="62">
        <v>3</v>
      </c>
      <c r="AP288" s="62">
        <v>7</v>
      </c>
      <c r="AQ288" s="64">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62">
        <f ca="1">COUNTIF(INDIRECT("H"&amp;(ROW()+12*(($AN288-1)*3+$AO288)-ROW())/12+5):INDIRECT("S"&amp;(ROW()+12*(($AN288-1)*3+$AO288)-ROW())/12+5),AQ288)</f>
        <v>0</v>
      </c>
      <c r="AS288" s="64"/>
      <c r="AU288" s="62">
        <f ca="1">IF(AND(AQ288&gt;0,AR288&gt;0),COUNTIF(AU$6:AU287,"&gt;0")+1,0)</f>
        <v>0</v>
      </c>
    </row>
    <row r="289" spans="40:47">
      <c r="AN289" s="62">
        <v>8</v>
      </c>
      <c r="AO289" s="62">
        <v>3</v>
      </c>
      <c r="AP289" s="62">
        <v>8</v>
      </c>
      <c r="AQ289" s="64">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62">
        <f ca="1">COUNTIF(INDIRECT("H"&amp;(ROW()+12*(($AN289-1)*3+$AO289)-ROW())/12+5):INDIRECT("S"&amp;(ROW()+12*(($AN289-1)*3+$AO289)-ROW())/12+5),AQ289)</f>
        <v>0</v>
      </c>
      <c r="AS289" s="64"/>
      <c r="AU289" s="62">
        <f ca="1">IF(AND(AQ289&gt;0,AR289&gt;0),COUNTIF(AU$6:AU288,"&gt;0")+1,0)</f>
        <v>0</v>
      </c>
    </row>
    <row r="290" spans="40:47">
      <c r="AN290" s="62">
        <v>8</v>
      </c>
      <c r="AO290" s="62">
        <v>3</v>
      </c>
      <c r="AP290" s="62">
        <v>9</v>
      </c>
      <c r="AQ290" s="64">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62">
        <f ca="1">COUNTIF(INDIRECT("H"&amp;(ROW()+12*(($AN290-1)*3+$AO290)-ROW())/12+5):INDIRECT("S"&amp;(ROW()+12*(($AN290-1)*3+$AO290)-ROW())/12+5),AQ290)</f>
        <v>0</v>
      </c>
      <c r="AS290" s="64"/>
      <c r="AU290" s="62">
        <f ca="1">IF(AND(AQ290&gt;0,AR290&gt;0),COUNTIF(AU$6:AU289,"&gt;0")+1,0)</f>
        <v>0</v>
      </c>
    </row>
    <row r="291" spans="40:47">
      <c r="AN291" s="62">
        <v>8</v>
      </c>
      <c r="AO291" s="62">
        <v>3</v>
      </c>
      <c r="AP291" s="62">
        <v>10</v>
      </c>
      <c r="AQ291" s="64">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62">
        <f ca="1">COUNTIF(INDIRECT("H"&amp;(ROW()+12*(($AN291-1)*3+$AO291)-ROW())/12+5):INDIRECT("S"&amp;(ROW()+12*(($AN291-1)*3+$AO291)-ROW())/12+5),AQ291)</f>
        <v>0</v>
      </c>
      <c r="AS291" s="64"/>
      <c r="AU291" s="62">
        <f ca="1">IF(AND(AQ291&gt;0,AR291&gt;0),COUNTIF(AU$6:AU290,"&gt;0")+1,0)</f>
        <v>0</v>
      </c>
    </row>
    <row r="292" spans="40:47">
      <c r="AN292" s="62">
        <v>8</v>
      </c>
      <c r="AO292" s="62">
        <v>3</v>
      </c>
      <c r="AP292" s="62">
        <v>11</v>
      </c>
      <c r="AQ292" s="64">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62">
        <f ca="1">COUNTIF(INDIRECT("H"&amp;(ROW()+12*(($AN292-1)*3+$AO292)-ROW())/12+5):INDIRECT("S"&amp;(ROW()+12*(($AN292-1)*3+$AO292)-ROW())/12+5),AQ292)</f>
        <v>0</v>
      </c>
      <c r="AS292" s="64"/>
      <c r="AU292" s="62">
        <f ca="1">IF(AND(AQ292&gt;0,AR292&gt;0),COUNTIF(AU$6:AU291,"&gt;0")+1,0)</f>
        <v>0</v>
      </c>
    </row>
    <row r="293" spans="40:47">
      <c r="AN293" s="62">
        <v>8</v>
      </c>
      <c r="AO293" s="62">
        <v>3</v>
      </c>
      <c r="AP293" s="62">
        <v>12</v>
      </c>
      <c r="AQ293" s="64">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62">
        <f ca="1">COUNTIF(INDIRECT("H"&amp;(ROW()+12*(($AN293-1)*3+$AO293)-ROW())/12+5):INDIRECT("S"&amp;(ROW()+12*(($AN293-1)*3+$AO293)-ROW())/12+5),AQ293)</f>
        <v>0</v>
      </c>
      <c r="AS293" s="64"/>
      <c r="AU293" s="62">
        <f ca="1">IF(AND(AQ293&gt;0,AR293&gt;0),COUNTIF(AU$6:AU292,"&gt;0")+1,0)</f>
        <v>0</v>
      </c>
    </row>
    <row r="294" spans="40:47">
      <c r="AN294" s="62">
        <v>9</v>
      </c>
      <c r="AO294" s="62">
        <v>1</v>
      </c>
      <c r="AP294" s="62">
        <v>1</v>
      </c>
      <c r="AQ294" s="64">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62">
        <f ca="1">COUNTIF(INDIRECT("H"&amp;(ROW()+12*(($AN294-1)*3+$AO294)-ROW())/12+5):INDIRECT("S"&amp;(ROW()+12*(($AN294-1)*3+$AO294)-ROW())/12+5),AQ294)</f>
        <v>0</v>
      </c>
      <c r="AS294" s="64"/>
      <c r="AU294" s="62">
        <f ca="1">IF(AND(AQ294&gt;0,AR294&gt;0),COUNTIF(AU$6:AU293,"&gt;0")+1,0)</f>
        <v>0</v>
      </c>
    </row>
    <row r="295" spans="40:47">
      <c r="AN295" s="62">
        <v>9</v>
      </c>
      <c r="AO295" s="62">
        <v>1</v>
      </c>
      <c r="AP295" s="62">
        <v>2</v>
      </c>
      <c r="AQ295" s="64">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62">
        <f ca="1">COUNTIF(INDIRECT("H"&amp;(ROW()+12*(($AN295-1)*3+$AO295)-ROW())/12+5):INDIRECT("S"&amp;(ROW()+12*(($AN295-1)*3+$AO295)-ROW())/12+5),AQ295)</f>
        <v>0</v>
      </c>
      <c r="AS295" s="64"/>
      <c r="AU295" s="62">
        <f ca="1">IF(AND(AQ295&gt;0,AR295&gt;0),COUNTIF(AU$6:AU294,"&gt;0")+1,0)</f>
        <v>0</v>
      </c>
    </row>
    <row r="296" spans="40:47">
      <c r="AN296" s="62">
        <v>9</v>
      </c>
      <c r="AO296" s="62">
        <v>1</v>
      </c>
      <c r="AP296" s="62">
        <v>3</v>
      </c>
      <c r="AQ296" s="64">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62">
        <f ca="1">COUNTIF(INDIRECT("H"&amp;(ROW()+12*(($AN296-1)*3+$AO296)-ROW())/12+5):INDIRECT("S"&amp;(ROW()+12*(($AN296-1)*3+$AO296)-ROW())/12+5),AQ296)</f>
        <v>0</v>
      </c>
      <c r="AS296" s="64"/>
      <c r="AU296" s="62">
        <f ca="1">IF(AND(AQ296&gt;0,AR296&gt;0),COUNTIF(AU$6:AU295,"&gt;0")+1,0)</f>
        <v>0</v>
      </c>
    </row>
    <row r="297" spans="40:47">
      <c r="AN297" s="62">
        <v>9</v>
      </c>
      <c r="AO297" s="62">
        <v>1</v>
      </c>
      <c r="AP297" s="62">
        <v>4</v>
      </c>
      <c r="AQ297" s="64">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62">
        <f ca="1">COUNTIF(INDIRECT("H"&amp;(ROW()+12*(($AN297-1)*3+$AO297)-ROW())/12+5):INDIRECT("S"&amp;(ROW()+12*(($AN297-1)*3+$AO297)-ROW())/12+5),AQ297)</f>
        <v>0</v>
      </c>
      <c r="AS297" s="64"/>
      <c r="AU297" s="62">
        <f ca="1">IF(AND(AQ297&gt;0,AR297&gt;0),COUNTIF(AU$6:AU296,"&gt;0")+1,0)</f>
        <v>0</v>
      </c>
    </row>
    <row r="298" spans="40:47">
      <c r="AN298" s="62">
        <v>9</v>
      </c>
      <c r="AO298" s="62">
        <v>1</v>
      </c>
      <c r="AP298" s="62">
        <v>5</v>
      </c>
      <c r="AQ298" s="64">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62">
        <f ca="1">COUNTIF(INDIRECT("H"&amp;(ROW()+12*(($AN298-1)*3+$AO298)-ROW())/12+5):INDIRECT("S"&amp;(ROW()+12*(($AN298-1)*3+$AO298)-ROW())/12+5),AQ298)</f>
        <v>0</v>
      </c>
      <c r="AS298" s="64"/>
      <c r="AU298" s="62">
        <f ca="1">IF(AND(AQ298&gt;0,AR298&gt;0),COUNTIF(AU$6:AU297,"&gt;0")+1,0)</f>
        <v>0</v>
      </c>
    </row>
    <row r="299" spans="40:47">
      <c r="AN299" s="62">
        <v>9</v>
      </c>
      <c r="AO299" s="62">
        <v>1</v>
      </c>
      <c r="AP299" s="62">
        <v>6</v>
      </c>
      <c r="AQ299" s="64">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62">
        <f ca="1">COUNTIF(INDIRECT("H"&amp;(ROW()+12*(($AN299-1)*3+$AO299)-ROW())/12+5):INDIRECT("S"&amp;(ROW()+12*(($AN299-1)*3+$AO299)-ROW())/12+5),AQ299)</f>
        <v>0</v>
      </c>
      <c r="AS299" s="64"/>
      <c r="AU299" s="62">
        <f ca="1">IF(AND(AQ299&gt;0,AR299&gt;0),COUNTIF(AU$6:AU298,"&gt;0")+1,0)</f>
        <v>0</v>
      </c>
    </row>
    <row r="300" spans="40:47">
      <c r="AN300" s="62">
        <v>9</v>
      </c>
      <c r="AO300" s="62">
        <v>1</v>
      </c>
      <c r="AP300" s="62">
        <v>7</v>
      </c>
      <c r="AQ300" s="64">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62">
        <f ca="1">COUNTIF(INDIRECT("H"&amp;(ROW()+12*(($AN300-1)*3+$AO300)-ROW())/12+5):INDIRECT("S"&amp;(ROW()+12*(($AN300-1)*3+$AO300)-ROW())/12+5),AQ300)</f>
        <v>0</v>
      </c>
      <c r="AS300" s="64"/>
      <c r="AU300" s="62">
        <f ca="1">IF(AND(AQ300&gt;0,AR300&gt;0),COUNTIF(AU$6:AU299,"&gt;0")+1,0)</f>
        <v>0</v>
      </c>
    </row>
    <row r="301" spans="40:47">
      <c r="AN301" s="62">
        <v>9</v>
      </c>
      <c r="AO301" s="62">
        <v>1</v>
      </c>
      <c r="AP301" s="62">
        <v>8</v>
      </c>
      <c r="AQ301" s="64">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62">
        <f ca="1">COUNTIF(INDIRECT("H"&amp;(ROW()+12*(($AN301-1)*3+$AO301)-ROW())/12+5):INDIRECT("S"&amp;(ROW()+12*(($AN301-1)*3+$AO301)-ROW())/12+5),AQ301)</f>
        <v>0</v>
      </c>
      <c r="AS301" s="64"/>
      <c r="AU301" s="62">
        <f ca="1">IF(AND(AQ301&gt;0,AR301&gt;0),COUNTIF(AU$6:AU300,"&gt;0")+1,0)</f>
        <v>0</v>
      </c>
    </row>
    <row r="302" spans="40:47">
      <c r="AN302" s="62">
        <v>9</v>
      </c>
      <c r="AO302" s="62">
        <v>1</v>
      </c>
      <c r="AP302" s="62">
        <v>9</v>
      </c>
      <c r="AQ302" s="64">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62">
        <f ca="1">COUNTIF(INDIRECT("H"&amp;(ROW()+12*(($AN302-1)*3+$AO302)-ROW())/12+5):INDIRECT("S"&amp;(ROW()+12*(($AN302-1)*3+$AO302)-ROW())/12+5),AQ302)</f>
        <v>0</v>
      </c>
      <c r="AS302" s="64"/>
      <c r="AU302" s="62">
        <f ca="1">IF(AND(AQ302&gt;0,AR302&gt;0),COUNTIF(AU$6:AU301,"&gt;0")+1,0)</f>
        <v>0</v>
      </c>
    </row>
    <row r="303" spans="40:47">
      <c r="AN303" s="62">
        <v>9</v>
      </c>
      <c r="AO303" s="62">
        <v>1</v>
      </c>
      <c r="AP303" s="62">
        <v>10</v>
      </c>
      <c r="AQ303" s="64">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62">
        <f ca="1">COUNTIF(INDIRECT("H"&amp;(ROW()+12*(($AN303-1)*3+$AO303)-ROW())/12+5):INDIRECT("S"&amp;(ROW()+12*(($AN303-1)*3+$AO303)-ROW())/12+5),AQ303)</f>
        <v>0</v>
      </c>
      <c r="AS303" s="64"/>
      <c r="AU303" s="62">
        <f ca="1">IF(AND(AQ303&gt;0,AR303&gt;0),COUNTIF(AU$6:AU302,"&gt;0")+1,0)</f>
        <v>0</v>
      </c>
    </row>
    <row r="304" spans="40:47">
      <c r="AN304" s="62">
        <v>9</v>
      </c>
      <c r="AO304" s="62">
        <v>1</v>
      </c>
      <c r="AP304" s="62">
        <v>11</v>
      </c>
      <c r="AQ304" s="64">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62">
        <f ca="1">COUNTIF(INDIRECT("H"&amp;(ROW()+12*(($AN304-1)*3+$AO304)-ROW())/12+5):INDIRECT("S"&amp;(ROW()+12*(($AN304-1)*3+$AO304)-ROW())/12+5),AQ304)</f>
        <v>0</v>
      </c>
      <c r="AS304" s="64"/>
      <c r="AU304" s="62">
        <f ca="1">IF(AND(AQ304&gt;0,AR304&gt;0),COUNTIF(AU$6:AU303,"&gt;0")+1,0)</f>
        <v>0</v>
      </c>
    </row>
    <row r="305" spans="40:47">
      <c r="AN305" s="62">
        <v>9</v>
      </c>
      <c r="AO305" s="62">
        <v>1</v>
      </c>
      <c r="AP305" s="62">
        <v>12</v>
      </c>
      <c r="AQ305" s="64">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62">
        <f ca="1">COUNTIF(INDIRECT("H"&amp;(ROW()+12*(($AN305-1)*3+$AO305)-ROW())/12+5):INDIRECT("S"&amp;(ROW()+12*(($AN305-1)*3+$AO305)-ROW())/12+5),AQ305)</f>
        <v>0</v>
      </c>
      <c r="AS305" s="64"/>
      <c r="AU305" s="62">
        <f ca="1">IF(AND(AQ305&gt;0,AR305&gt;0),COUNTIF(AU$6:AU304,"&gt;0")+1,0)</f>
        <v>0</v>
      </c>
    </row>
    <row r="306" spans="40:47">
      <c r="AN306" s="62">
        <v>9</v>
      </c>
      <c r="AO306" s="62">
        <v>2</v>
      </c>
      <c r="AP306" s="62">
        <v>1</v>
      </c>
      <c r="AQ306" s="64">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62">
        <f ca="1">COUNTIF(INDIRECT("H"&amp;(ROW()+12*(($AN306-1)*3+$AO306)-ROW())/12+5):INDIRECT("S"&amp;(ROW()+12*(($AN306-1)*3+$AO306)-ROW())/12+5),AQ306)</f>
        <v>0</v>
      </c>
      <c r="AS306" s="64"/>
      <c r="AU306" s="62">
        <f ca="1">IF(AND(AQ306&gt;0,AR306&gt;0),COUNTIF(AU$6:AU305,"&gt;0")+1,0)</f>
        <v>0</v>
      </c>
    </row>
    <row r="307" spans="40:47">
      <c r="AN307" s="62">
        <v>9</v>
      </c>
      <c r="AO307" s="62">
        <v>2</v>
      </c>
      <c r="AP307" s="62">
        <v>2</v>
      </c>
      <c r="AQ307" s="64">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62">
        <f ca="1">COUNTIF(INDIRECT("H"&amp;(ROW()+12*(($AN307-1)*3+$AO307)-ROW())/12+5):INDIRECT("S"&amp;(ROW()+12*(($AN307-1)*3+$AO307)-ROW())/12+5),AQ307)</f>
        <v>0</v>
      </c>
      <c r="AS307" s="64"/>
      <c r="AU307" s="62">
        <f ca="1">IF(AND(AQ307&gt;0,AR307&gt;0),COUNTIF(AU$6:AU306,"&gt;0")+1,0)</f>
        <v>0</v>
      </c>
    </row>
    <row r="308" spans="40:47">
      <c r="AN308" s="62">
        <v>9</v>
      </c>
      <c r="AO308" s="62">
        <v>2</v>
      </c>
      <c r="AP308" s="62">
        <v>3</v>
      </c>
      <c r="AQ308" s="64">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62">
        <f ca="1">COUNTIF(INDIRECT("H"&amp;(ROW()+12*(($AN308-1)*3+$AO308)-ROW())/12+5):INDIRECT("S"&amp;(ROW()+12*(($AN308-1)*3+$AO308)-ROW())/12+5),AQ308)</f>
        <v>0</v>
      </c>
      <c r="AS308" s="64"/>
      <c r="AU308" s="62">
        <f ca="1">IF(AND(AQ308&gt;0,AR308&gt;0),COUNTIF(AU$6:AU307,"&gt;0")+1,0)</f>
        <v>0</v>
      </c>
    </row>
    <row r="309" spans="40:47">
      <c r="AN309" s="62">
        <v>9</v>
      </c>
      <c r="AO309" s="62">
        <v>2</v>
      </c>
      <c r="AP309" s="62">
        <v>4</v>
      </c>
      <c r="AQ309" s="64">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62">
        <f ca="1">COUNTIF(INDIRECT("H"&amp;(ROW()+12*(($AN309-1)*3+$AO309)-ROW())/12+5):INDIRECT("S"&amp;(ROW()+12*(($AN309-1)*3+$AO309)-ROW())/12+5),AQ309)</f>
        <v>0</v>
      </c>
      <c r="AS309" s="64"/>
      <c r="AU309" s="62">
        <f ca="1">IF(AND(AQ309&gt;0,AR309&gt;0),COUNTIF(AU$6:AU308,"&gt;0")+1,0)</f>
        <v>0</v>
      </c>
    </row>
    <row r="310" spans="40:47">
      <c r="AN310" s="62">
        <v>9</v>
      </c>
      <c r="AO310" s="62">
        <v>2</v>
      </c>
      <c r="AP310" s="62">
        <v>5</v>
      </c>
      <c r="AQ310" s="64">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62">
        <f ca="1">COUNTIF(INDIRECT("H"&amp;(ROW()+12*(($AN310-1)*3+$AO310)-ROW())/12+5):INDIRECT("S"&amp;(ROW()+12*(($AN310-1)*3+$AO310)-ROW())/12+5),AQ310)</f>
        <v>0</v>
      </c>
      <c r="AS310" s="64"/>
      <c r="AU310" s="62">
        <f ca="1">IF(AND(AQ310&gt;0,AR310&gt;0),COUNTIF(AU$6:AU309,"&gt;0")+1,0)</f>
        <v>0</v>
      </c>
    </row>
    <row r="311" spans="40:47">
      <c r="AN311" s="62">
        <v>9</v>
      </c>
      <c r="AO311" s="62">
        <v>2</v>
      </c>
      <c r="AP311" s="62">
        <v>6</v>
      </c>
      <c r="AQ311" s="64">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62">
        <f ca="1">COUNTIF(INDIRECT("H"&amp;(ROW()+12*(($AN311-1)*3+$AO311)-ROW())/12+5):INDIRECT("S"&amp;(ROW()+12*(($AN311-1)*3+$AO311)-ROW())/12+5),AQ311)</f>
        <v>0</v>
      </c>
      <c r="AS311" s="64"/>
      <c r="AU311" s="62">
        <f ca="1">IF(AND(AQ311&gt;0,AR311&gt;0),COUNTIF(AU$6:AU310,"&gt;0")+1,0)</f>
        <v>0</v>
      </c>
    </row>
    <row r="312" spans="40:47">
      <c r="AN312" s="62">
        <v>9</v>
      </c>
      <c r="AO312" s="62">
        <v>2</v>
      </c>
      <c r="AP312" s="62">
        <v>7</v>
      </c>
      <c r="AQ312" s="64">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62">
        <f ca="1">COUNTIF(INDIRECT("H"&amp;(ROW()+12*(($AN312-1)*3+$AO312)-ROW())/12+5):INDIRECT("S"&amp;(ROW()+12*(($AN312-1)*3+$AO312)-ROW())/12+5),AQ312)</f>
        <v>0</v>
      </c>
      <c r="AS312" s="64"/>
      <c r="AU312" s="62">
        <f ca="1">IF(AND(AQ312&gt;0,AR312&gt;0),COUNTIF(AU$6:AU311,"&gt;0")+1,0)</f>
        <v>0</v>
      </c>
    </row>
    <row r="313" spans="40:47">
      <c r="AN313" s="62">
        <v>9</v>
      </c>
      <c r="AO313" s="62">
        <v>2</v>
      </c>
      <c r="AP313" s="62">
        <v>8</v>
      </c>
      <c r="AQ313" s="64">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62">
        <f ca="1">COUNTIF(INDIRECT("H"&amp;(ROW()+12*(($AN313-1)*3+$AO313)-ROW())/12+5):INDIRECT("S"&amp;(ROW()+12*(($AN313-1)*3+$AO313)-ROW())/12+5),AQ313)</f>
        <v>0</v>
      </c>
      <c r="AS313" s="64"/>
      <c r="AU313" s="62">
        <f ca="1">IF(AND(AQ313&gt;0,AR313&gt;0),COUNTIF(AU$6:AU312,"&gt;0")+1,0)</f>
        <v>0</v>
      </c>
    </row>
    <row r="314" spans="40:47">
      <c r="AN314" s="62">
        <v>9</v>
      </c>
      <c r="AO314" s="62">
        <v>2</v>
      </c>
      <c r="AP314" s="62">
        <v>9</v>
      </c>
      <c r="AQ314" s="64">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62">
        <f ca="1">COUNTIF(INDIRECT("H"&amp;(ROW()+12*(($AN314-1)*3+$AO314)-ROW())/12+5):INDIRECT("S"&amp;(ROW()+12*(($AN314-1)*3+$AO314)-ROW())/12+5),AQ314)</f>
        <v>0</v>
      </c>
      <c r="AS314" s="64"/>
      <c r="AU314" s="62">
        <f ca="1">IF(AND(AQ314&gt;0,AR314&gt;0),COUNTIF(AU$6:AU313,"&gt;0")+1,0)</f>
        <v>0</v>
      </c>
    </row>
    <row r="315" spans="40:47">
      <c r="AN315" s="62">
        <v>9</v>
      </c>
      <c r="AO315" s="62">
        <v>2</v>
      </c>
      <c r="AP315" s="62">
        <v>10</v>
      </c>
      <c r="AQ315" s="64">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62">
        <f ca="1">COUNTIF(INDIRECT("H"&amp;(ROW()+12*(($AN315-1)*3+$AO315)-ROW())/12+5):INDIRECT("S"&amp;(ROW()+12*(($AN315-1)*3+$AO315)-ROW())/12+5),AQ315)</f>
        <v>0</v>
      </c>
      <c r="AS315" s="64"/>
      <c r="AU315" s="62">
        <f ca="1">IF(AND(AQ315&gt;0,AR315&gt;0),COUNTIF(AU$6:AU314,"&gt;0")+1,0)</f>
        <v>0</v>
      </c>
    </row>
    <row r="316" spans="40:47">
      <c r="AN316" s="62">
        <v>9</v>
      </c>
      <c r="AO316" s="62">
        <v>2</v>
      </c>
      <c r="AP316" s="62">
        <v>11</v>
      </c>
      <c r="AQ316" s="64">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62">
        <f ca="1">COUNTIF(INDIRECT("H"&amp;(ROW()+12*(($AN316-1)*3+$AO316)-ROW())/12+5):INDIRECT("S"&amp;(ROW()+12*(($AN316-1)*3+$AO316)-ROW())/12+5),AQ316)</f>
        <v>0</v>
      </c>
      <c r="AS316" s="64"/>
      <c r="AU316" s="62">
        <f ca="1">IF(AND(AQ316&gt;0,AR316&gt;0),COUNTIF(AU$6:AU315,"&gt;0")+1,0)</f>
        <v>0</v>
      </c>
    </row>
    <row r="317" spans="40:47">
      <c r="AN317" s="62">
        <v>9</v>
      </c>
      <c r="AO317" s="62">
        <v>2</v>
      </c>
      <c r="AP317" s="62">
        <v>12</v>
      </c>
      <c r="AQ317" s="64">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62">
        <f ca="1">COUNTIF(INDIRECT("H"&amp;(ROW()+12*(($AN317-1)*3+$AO317)-ROW())/12+5):INDIRECT("S"&amp;(ROW()+12*(($AN317-1)*3+$AO317)-ROW())/12+5),AQ317)</f>
        <v>0</v>
      </c>
      <c r="AS317" s="64"/>
      <c r="AU317" s="62">
        <f ca="1">IF(AND(AQ317&gt;0,AR317&gt;0),COUNTIF(AU$6:AU316,"&gt;0")+1,0)</f>
        <v>0</v>
      </c>
    </row>
    <row r="318" spans="40:47">
      <c r="AN318" s="62">
        <v>9</v>
      </c>
      <c r="AO318" s="62">
        <v>3</v>
      </c>
      <c r="AP318" s="62">
        <v>1</v>
      </c>
      <c r="AQ318" s="64">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62">
        <f ca="1">COUNTIF(INDIRECT("H"&amp;(ROW()+12*(($AN318-1)*3+$AO318)-ROW())/12+5):INDIRECT("S"&amp;(ROW()+12*(($AN318-1)*3+$AO318)-ROW())/12+5),AQ318)</f>
        <v>0</v>
      </c>
      <c r="AS318" s="64"/>
      <c r="AU318" s="62">
        <f ca="1">IF(AND(AQ318&gt;0,AR318&gt;0),COUNTIF(AU$6:AU317,"&gt;0")+1,0)</f>
        <v>0</v>
      </c>
    </row>
    <row r="319" spans="40:47">
      <c r="AN319" s="62">
        <v>9</v>
      </c>
      <c r="AO319" s="62">
        <v>3</v>
      </c>
      <c r="AP319" s="62">
        <v>2</v>
      </c>
      <c r="AQ319" s="64">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62">
        <f ca="1">COUNTIF(INDIRECT("H"&amp;(ROW()+12*(($AN319-1)*3+$AO319)-ROW())/12+5):INDIRECT("S"&amp;(ROW()+12*(($AN319-1)*3+$AO319)-ROW())/12+5),AQ319)</f>
        <v>0</v>
      </c>
      <c r="AS319" s="64"/>
      <c r="AU319" s="62">
        <f ca="1">IF(AND(AQ319&gt;0,AR319&gt;0),COUNTIF(AU$6:AU318,"&gt;0")+1,0)</f>
        <v>0</v>
      </c>
    </row>
    <row r="320" spans="40:47">
      <c r="AN320" s="62">
        <v>9</v>
      </c>
      <c r="AO320" s="62">
        <v>3</v>
      </c>
      <c r="AP320" s="62">
        <v>3</v>
      </c>
      <c r="AQ320" s="64">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62">
        <f ca="1">COUNTIF(INDIRECT("H"&amp;(ROW()+12*(($AN320-1)*3+$AO320)-ROW())/12+5):INDIRECT("S"&amp;(ROW()+12*(($AN320-1)*3+$AO320)-ROW())/12+5),AQ320)</f>
        <v>0</v>
      </c>
      <c r="AS320" s="64"/>
      <c r="AU320" s="62">
        <f ca="1">IF(AND(AQ320&gt;0,AR320&gt;0),COUNTIF(AU$6:AU319,"&gt;0")+1,0)</f>
        <v>0</v>
      </c>
    </row>
    <row r="321" spans="40:47">
      <c r="AN321" s="62">
        <v>9</v>
      </c>
      <c r="AO321" s="62">
        <v>3</v>
      </c>
      <c r="AP321" s="62">
        <v>4</v>
      </c>
      <c r="AQ321" s="64">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62">
        <f ca="1">COUNTIF(INDIRECT("H"&amp;(ROW()+12*(($AN321-1)*3+$AO321)-ROW())/12+5):INDIRECT("S"&amp;(ROW()+12*(($AN321-1)*3+$AO321)-ROW())/12+5),AQ321)</f>
        <v>0</v>
      </c>
      <c r="AS321" s="64"/>
      <c r="AU321" s="62">
        <f ca="1">IF(AND(AQ321&gt;0,AR321&gt;0),COUNTIF(AU$6:AU320,"&gt;0")+1,0)</f>
        <v>0</v>
      </c>
    </row>
    <row r="322" spans="40:47">
      <c r="AN322" s="62">
        <v>9</v>
      </c>
      <c r="AO322" s="62">
        <v>3</v>
      </c>
      <c r="AP322" s="62">
        <v>5</v>
      </c>
      <c r="AQ322" s="64">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62">
        <f ca="1">COUNTIF(INDIRECT("H"&amp;(ROW()+12*(($AN322-1)*3+$AO322)-ROW())/12+5):INDIRECT("S"&amp;(ROW()+12*(($AN322-1)*3+$AO322)-ROW())/12+5),AQ322)</f>
        <v>0</v>
      </c>
      <c r="AS322" s="64"/>
      <c r="AU322" s="62">
        <f ca="1">IF(AND(AQ322&gt;0,AR322&gt;0),COUNTIF(AU$6:AU321,"&gt;0")+1,0)</f>
        <v>0</v>
      </c>
    </row>
    <row r="323" spans="40:47">
      <c r="AN323" s="62">
        <v>9</v>
      </c>
      <c r="AO323" s="62">
        <v>3</v>
      </c>
      <c r="AP323" s="62">
        <v>6</v>
      </c>
      <c r="AQ323" s="64">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62">
        <f ca="1">COUNTIF(INDIRECT("H"&amp;(ROW()+12*(($AN323-1)*3+$AO323)-ROW())/12+5):INDIRECT("S"&amp;(ROW()+12*(($AN323-1)*3+$AO323)-ROW())/12+5),AQ323)</f>
        <v>0</v>
      </c>
      <c r="AS323" s="64"/>
      <c r="AU323" s="62">
        <f ca="1">IF(AND(AQ323&gt;0,AR323&gt;0),COUNTIF(AU$6:AU322,"&gt;0")+1,0)</f>
        <v>0</v>
      </c>
    </row>
    <row r="324" spans="40:47">
      <c r="AN324" s="62">
        <v>9</v>
      </c>
      <c r="AO324" s="62">
        <v>3</v>
      </c>
      <c r="AP324" s="62">
        <v>7</v>
      </c>
      <c r="AQ324" s="64">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62">
        <f ca="1">COUNTIF(INDIRECT("H"&amp;(ROW()+12*(($AN324-1)*3+$AO324)-ROW())/12+5):INDIRECT("S"&amp;(ROW()+12*(($AN324-1)*3+$AO324)-ROW())/12+5),AQ324)</f>
        <v>0</v>
      </c>
      <c r="AS324" s="64"/>
      <c r="AU324" s="62">
        <f ca="1">IF(AND(AQ324&gt;0,AR324&gt;0),COUNTIF(AU$6:AU323,"&gt;0")+1,0)</f>
        <v>0</v>
      </c>
    </row>
    <row r="325" spans="40:47">
      <c r="AN325" s="62">
        <v>9</v>
      </c>
      <c r="AO325" s="62">
        <v>3</v>
      </c>
      <c r="AP325" s="62">
        <v>8</v>
      </c>
      <c r="AQ325" s="64">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62">
        <f ca="1">COUNTIF(INDIRECT("H"&amp;(ROW()+12*(($AN325-1)*3+$AO325)-ROW())/12+5):INDIRECT("S"&amp;(ROW()+12*(($AN325-1)*3+$AO325)-ROW())/12+5),AQ325)</f>
        <v>0</v>
      </c>
      <c r="AS325" s="64"/>
      <c r="AU325" s="62">
        <f ca="1">IF(AND(AQ325&gt;0,AR325&gt;0),COUNTIF(AU$6:AU324,"&gt;0")+1,0)</f>
        <v>0</v>
      </c>
    </row>
    <row r="326" spans="40:47">
      <c r="AN326" s="62">
        <v>9</v>
      </c>
      <c r="AO326" s="62">
        <v>3</v>
      </c>
      <c r="AP326" s="62">
        <v>9</v>
      </c>
      <c r="AQ326" s="64">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62">
        <f ca="1">COUNTIF(INDIRECT("H"&amp;(ROW()+12*(($AN326-1)*3+$AO326)-ROW())/12+5):INDIRECT("S"&amp;(ROW()+12*(($AN326-1)*3+$AO326)-ROW())/12+5),AQ326)</f>
        <v>0</v>
      </c>
      <c r="AS326" s="64"/>
      <c r="AU326" s="62">
        <f ca="1">IF(AND(AQ326&gt;0,AR326&gt;0),COUNTIF(AU$6:AU325,"&gt;0")+1,0)</f>
        <v>0</v>
      </c>
    </row>
    <row r="327" spans="40:47">
      <c r="AN327" s="62">
        <v>9</v>
      </c>
      <c r="AO327" s="62">
        <v>3</v>
      </c>
      <c r="AP327" s="62">
        <v>10</v>
      </c>
      <c r="AQ327" s="64">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62">
        <f ca="1">COUNTIF(INDIRECT("H"&amp;(ROW()+12*(($AN327-1)*3+$AO327)-ROW())/12+5):INDIRECT("S"&amp;(ROW()+12*(($AN327-1)*3+$AO327)-ROW())/12+5),AQ327)</f>
        <v>0</v>
      </c>
      <c r="AS327" s="64"/>
      <c r="AU327" s="62">
        <f ca="1">IF(AND(AQ327&gt;0,AR327&gt;0),COUNTIF(AU$6:AU326,"&gt;0")+1,0)</f>
        <v>0</v>
      </c>
    </row>
    <row r="328" spans="40:47">
      <c r="AN328" s="62">
        <v>9</v>
      </c>
      <c r="AO328" s="62">
        <v>3</v>
      </c>
      <c r="AP328" s="62">
        <v>11</v>
      </c>
      <c r="AQ328" s="64">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62">
        <f ca="1">COUNTIF(INDIRECT("H"&amp;(ROW()+12*(($AN328-1)*3+$AO328)-ROW())/12+5):INDIRECT("S"&amp;(ROW()+12*(($AN328-1)*3+$AO328)-ROW())/12+5),AQ328)</f>
        <v>0</v>
      </c>
      <c r="AS328" s="64"/>
      <c r="AU328" s="62">
        <f ca="1">IF(AND(AQ328&gt;0,AR328&gt;0),COUNTIF(AU$6:AU327,"&gt;0")+1,0)</f>
        <v>0</v>
      </c>
    </row>
    <row r="329" spans="40:47">
      <c r="AN329" s="62">
        <v>9</v>
      </c>
      <c r="AO329" s="62">
        <v>3</v>
      </c>
      <c r="AP329" s="62">
        <v>12</v>
      </c>
      <c r="AQ329" s="64">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62">
        <f ca="1">COUNTIF(INDIRECT("H"&amp;(ROW()+12*(($AN329-1)*3+$AO329)-ROW())/12+5):INDIRECT("S"&amp;(ROW()+12*(($AN329-1)*3+$AO329)-ROW())/12+5),AQ329)</f>
        <v>0</v>
      </c>
      <c r="AS329" s="64"/>
      <c r="AU329" s="62">
        <f ca="1">IF(AND(AQ329&gt;0,AR329&gt;0),COUNTIF(AU$6:AU328,"&gt;0")+1,0)</f>
        <v>0</v>
      </c>
    </row>
    <row r="330" spans="40:47">
      <c r="AN330" s="62">
        <v>10</v>
      </c>
      <c r="AO330" s="62">
        <v>1</v>
      </c>
      <c r="AP330" s="62">
        <v>1</v>
      </c>
      <c r="AQ330" s="64">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62">
        <f ca="1">COUNTIF(INDIRECT("H"&amp;(ROW()+12*(($AN330-1)*3+$AO330)-ROW())/12+5):INDIRECT("S"&amp;(ROW()+12*(($AN330-1)*3+$AO330)-ROW())/12+5),AQ330)</f>
        <v>0</v>
      </c>
      <c r="AS330" s="64"/>
      <c r="AU330" s="62">
        <f ca="1">IF(AND(AQ330&gt;0,AR330&gt;0),COUNTIF(AU$6:AU329,"&gt;0")+1,0)</f>
        <v>0</v>
      </c>
    </row>
    <row r="331" spans="40:47">
      <c r="AN331" s="62">
        <v>10</v>
      </c>
      <c r="AO331" s="62">
        <v>1</v>
      </c>
      <c r="AP331" s="62">
        <v>2</v>
      </c>
      <c r="AQ331" s="64">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62">
        <f ca="1">COUNTIF(INDIRECT("H"&amp;(ROW()+12*(($AN331-1)*3+$AO331)-ROW())/12+5):INDIRECT("S"&amp;(ROW()+12*(($AN331-1)*3+$AO331)-ROW())/12+5),AQ331)</f>
        <v>0</v>
      </c>
      <c r="AS331" s="64"/>
      <c r="AU331" s="62">
        <f ca="1">IF(AND(AQ331&gt;0,AR331&gt;0),COUNTIF(AU$6:AU330,"&gt;0")+1,0)</f>
        <v>0</v>
      </c>
    </row>
    <row r="332" spans="40:47">
      <c r="AN332" s="62">
        <v>10</v>
      </c>
      <c r="AO332" s="62">
        <v>1</v>
      </c>
      <c r="AP332" s="62">
        <v>3</v>
      </c>
      <c r="AQ332" s="64">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62">
        <f ca="1">COUNTIF(INDIRECT("H"&amp;(ROW()+12*(($AN332-1)*3+$AO332)-ROW())/12+5):INDIRECT("S"&amp;(ROW()+12*(($AN332-1)*3+$AO332)-ROW())/12+5),AQ332)</f>
        <v>0</v>
      </c>
      <c r="AS332" s="64"/>
      <c r="AU332" s="62">
        <f ca="1">IF(AND(AQ332&gt;0,AR332&gt;0),COUNTIF(AU$6:AU331,"&gt;0")+1,0)</f>
        <v>0</v>
      </c>
    </row>
    <row r="333" spans="40:47">
      <c r="AN333" s="62">
        <v>10</v>
      </c>
      <c r="AO333" s="62">
        <v>1</v>
      </c>
      <c r="AP333" s="62">
        <v>4</v>
      </c>
      <c r="AQ333" s="64">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62">
        <f ca="1">COUNTIF(INDIRECT("H"&amp;(ROW()+12*(($AN333-1)*3+$AO333)-ROW())/12+5):INDIRECT("S"&amp;(ROW()+12*(($AN333-1)*3+$AO333)-ROW())/12+5),AQ333)</f>
        <v>0</v>
      </c>
      <c r="AS333" s="64"/>
      <c r="AU333" s="62">
        <f ca="1">IF(AND(AQ333&gt;0,AR333&gt;0),COUNTIF(AU$6:AU332,"&gt;0")+1,0)</f>
        <v>0</v>
      </c>
    </row>
    <row r="334" spans="40:47">
      <c r="AN334" s="62">
        <v>10</v>
      </c>
      <c r="AO334" s="62">
        <v>1</v>
      </c>
      <c r="AP334" s="62">
        <v>5</v>
      </c>
      <c r="AQ334" s="64">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62">
        <f ca="1">COUNTIF(INDIRECT("H"&amp;(ROW()+12*(($AN334-1)*3+$AO334)-ROW())/12+5):INDIRECT("S"&amp;(ROW()+12*(($AN334-1)*3+$AO334)-ROW())/12+5),AQ334)</f>
        <v>0</v>
      </c>
      <c r="AS334" s="64"/>
      <c r="AU334" s="62">
        <f ca="1">IF(AND(AQ334&gt;0,AR334&gt;0),COUNTIF(AU$6:AU333,"&gt;0")+1,0)</f>
        <v>0</v>
      </c>
    </row>
    <row r="335" spans="40:47">
      <c r="AN335" s="62">
        <v>10</v>
      </c>
      <c r="AO335" s="62">
        <v>1</v>
      </c>
      <c r="AP335" s="62">
        <v>6</v>
      </c>
      <c r="AQ335" s="64">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62">
        <f ca="1">COUNTIF(INDIRECT("H"&amp;(ROW()+12*(($AN335-1)*3+$AO335)-ROW())/12+5):INDIRECT("S"&amp;(ROW()+12*(($AN335-1)*3+$AO335)-ROW())/12+5),AQ335)</f>
        <v>0</v>
      </c>
      <c r="AS335" s="64"/>
      <c r="AU335" s="62">
        <f ca="1">IF(AND(AQ335&gt;0,AR335&gt;0),COUNTIF(AU$6:AU334,"&gt;0")+1,0)</f>
        <v>0</v>
      </c>
    </row>
    <row r="336" spans="40:47">
      <c r="AN336" s="62">
        <v>10</v>
      </c>
      <c r="AO336" s="62">
        <v>1</v>
      </c>
      <c r="AP336" s="62">
        <v>7</v>
      </c>
      <c r="AQ336" s="64">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62">
        <f ca="1">COUNTIF(INDIRECT("H"&amp;(ROW()+12*(($AN336-1)*3+$AO336)-ROW())/12+5):INDIRECT("S"&amp;(ROW()+12*(($AN336-1)*3+$AO336)-ROW())/12+5),AQ336)</f>
        <v>0</v>
      </c>
      <c r="AS336" s="64"/>
      <c r="AU336" s="62">
        <f ca="1">IF(AND(AQ336&gt;0,AR336&gt;0),COUNTIF(AU$6:AU335,"&gt;0")+1,0)</f>
        <v>0</v>
      </c>
    </row>
    <row r="337" spans="40:47">
      <c r="AN337" s="62">
        <v>10</v>
      </c>
      <c r="AO337" s="62">
        <v>1</v>
      </c>
      <c r="AP337" s="62">
        <v>8</v>
      </c>
      <c r="AQ337" s="64">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62">
        <f ca="1">COUNTIF(INDIRECT("H"&amp;(ROW()+12*(($AN337-1)*3+$AO337)-ROW())/12+5):INDIRECT("S"&amp;(ROW()+12*(($AN337-1)*3+$AO337)-ROW())/12+5),AQ337)</f>
        <v>0</v>
      </c>
      <c r="AS337" s="64"/>
      <c r="AU337" s="62">
        <f ca="1">IF(AND(AQ337&gt;0,AR337&gt;0),COUNTIF(AU$6:AU336,"&gt;0")+1,0)</f>
        <v>0</v>
      </c>
    </row>
    <row r="338" spans="40:47">
      <c r="AN338" s="62">
        <v>10</v>
      </c>
      <c r="AO338" s="62">
        <v>1</v>
      </c>
      <c r="AP338" s="62">
        <v>9</v>
      </c>
      <c r="AQ338" s="64">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62">
        <f ca="1">COUNTIF(INDIRECT("H"&amp;(ROW()+12*(($AN338-1)*3+$AO338)-ROW())/12+5):INDIRECT("S"&amp;(ROW()+12*(($AN338-1)*3+$AO338)-ROW())/12+5),AQ338)</f>
        <v>0</v>
      </c>
      <c r="AS338" s="64"/>
      <c r="AU338" s="62">
        <f ca="1">IF(AND(AQ338&gt;0,AR338&gt;0),COUNTIF(AU$6:AU337,"&gt;0")+1,0)</f>
        <v>0</v>
      </c>
    </row>
    <row r="339" spans="40:47">
      <c r="AN339" s="62">
        <v>10</v>
      </c>
      <c r="AO339" s="62">
        <v>1</v>
      </c>
      <c r="AP339" s="62">
        <v>10</v>
      </c>
      <c r="AQ339" s="64">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62">
        <f ca="1">COUNTIF(INDIRECT("H"&amp;(ROW()+12*(($AN339-1)*3+$AO339)-ROW())/12+5):INDIRECT("S"&amp;(ROW()+12*(($AN339-1)*3+$AO339)-ROW())/12+5),AQ339)</f>
        <v>0</v>
      </c>
      <c r="AS339" s="64"/>
      <c r="AU339" s="62">
        <f ca="1">IF(AND(AQ339&gt;0,AR339&gt;0),COUNTIF(AU$6:AU338,"&gt;0")+1,0)</f>
        <v>0</v>
      </c>
    </row>
    <row r="340" spans="40:47">
      <c r="AN340" s="62">
        <v>10</v>
      </c>
      <c r="AO340" s="62">
        <v>1</v>
      </c>
      <c r="AP340" s="62">
        <v>11</v>
      </c>
      <c r="AQ340" s="64">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62">
        <f ca="1">COUNTIF(INDIRECT("H"&amp;(ROW()+12*(($AN340-1)*3+$AO340)-ROW())/12+5):INDIRECT("S"&amp;(ROW()+12*(($AN340-1)*3+$AO340)-ROW())/12+5),AQ340)</f>
        <v>0</v>
      </c>
      <c r="AS340" s="64"/>
      <c r="AU340" s="62">
        <f ca="1">IF(AND(AQ340&gt;0,AR340&gt;0),COUNTIF(AU$6:AU339,"&gt;0")+1,0)</f>
        <v>0</v>
      </c>
    </row>
    <row r="341" spans="40:47">
      <c r="AN341" s="62">
        <v>10</v>
      </c>
      <c r="AO341" s="62">
        <v>1</v>
      </c>
      <c r="AP341" s="62">
        <v>12</v>
      </c>
      <c r="AQ341" s="64">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62">
        <f ca="1">COUNTIF(INDIRECT("H"&amp;(ROW()+12*(($AN341-1)*3+$AO341)-ROW())/12+5):INDIRECT("S"&amp;(ROW()+12*(($AN341-1)*3+$AO341)-ROW())/12+5),AQ341)</f>
        <v>0</v>
      </c>
      <c r="AS341" s="64"/>
      <c r="AU341" s="62">
        <f ca="1">IF(AND(AQ341&gt;0,AR341&gt;0),COUNTIF(AU$6:AU340,"&gt;0")+1,0)</f>
        <v>0</v>
      </c>
    </row>
    <row r="342" spans="40:47">
      <c r="AN342" s="62">
        <v>10</v>
      </c>
      <c r="AO342" s="62">
        <v>2</v>
      </c>
      <c r="AP342" s="62">
        <v>1</v>
      </c>
      <c r="AQ342" s="64">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62">
        <f ca="1">COUNTIF(INDIRECT("H"&amp;(ROW()+12*(($AN342-1)*3+$AO342)-ROW())/12+5):INDIRECT("S"&amp;(ROW()+12*(($AN342-1)*3+$AO342)-ROW())/12+5),AQ342)</f>
        <v>0</v>
      </c>
      <c r="AS342" s="64"/>
      <c r="AU342" s="62">
        <f ca="1">IF(AND(AQ342&gt;0,AR342&gt;0),COUNTIF(AU$6:AU341,"&gt;0")+1,0)</f>
        <v>0</v>
      </c>
    </row>
    <row r="343" spans="40:47">
      <c r="AN343" s="62">
        <v>10</v>
      </c>
      <c r="AO343" s="62">
        <v>2</v>
      </c>
      <c r="AP343" s="62">
        <v>2</v>
      </c>
      <c r="AQ343" s="64">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62">
        <f ca="1">COUNTIF(INDIRECT("H"&amp;(ROW()+12*(($AN343-1)*3+$AO343)-ROW())/12+5):INDIRECT("S"&amp;(ROW()+12*(($AN343-1)*3+$AO343)-ROW())/12+5),AQ343)</f>
        <v>0</v>
      </c>
      <c r="AS343" s="64"/>
      <c r="AU343" s="62">
        <f ca="1">IF(AND(AQ343&gt;0,AR343&gt;0),COUNTIF(AU$6:AU342,"&gt;0")+1,0)</f>
        <v>0</v>
      </c>
    </row>
    <row r="344" spans="40:47">
      <c r="AN344" s="62">
        <v>10</v>
      </c>
      <c r="AO344" s="62">
        <v>2</v>
      </c>
      <c r="AP344" s="62">
        <v>3</v>
      </c>
      <c r="AQ344" s="64">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62">
        <f ca="1">COUNTIF(INDIRECT("H"&amp;(ROW()+12*(($AN344-1)*3+$AO344)-ROW())/12+5):INDIRECT("S"&amp;(ROW()+12*(($AN344-1)*3+$AO344)-ROW())/12+5),AQ344)</f>
        <v>0</v>
      </c>
      <c r="AS344" s="64"/>
      <c r="AU344" s="62">
        <f ca="1">IF(AND(AQ344&gt;0,AR344&gt;0),COUNTIF(AU$6:AU343,"&gt;0")+1,0)</f>
        <v>0</v>
      </c>
    </row>
    <row r="345" spans="40:47">
      <c r="AN345" s="62">
        <v>10</v>
      </c>
      <c r="AO345" s="62">
        <v>2</v>
      </c>
      <c r="AP345" s="62">
        <v>4</v>
      </c>
      <c r="AQ345" s="64">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62">
        <f ca="1">COUNTIF(INDIRECT("H"&amp;(ROW()+12*(($AN345-1)*3+$AO345)-ROW())/12+5):INDIRECT("S"&amp;(ROW()+12*(($AN345-1)*3+$AO345)-ROW())/12+5),AQ345)</f>
        <v>0</v>
      </c>
      <c r="AS345" s="64"/>
      <c r="AU345" s="62">
        <f ca="1">IF(AND(AQ345&gt;0,AR345&gt;0),COUNTIF(AU$6:AU344,"&gt;0")+1,0)</f>
        <v>0</v>
      </c>
    </row>
    <row r="346" spans="40:47">
      <c r="AN346" s="62">
        <v>10</v>
      </c>
      <c r="AO346" s="62">
        <v>2</v>
      </c>
      <c r="AP346" s="62">
        <v>5</v>
      </c>
      <c r="AQ346" s="64">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62">
        <f ca="1">COUNTIF(INDIRECT("H"&amp;(ROW()+12*(($AN346-1)*3+$AO346)-ROW())/12+5):INDIRECT("S"&amp;(ROW()+12*(($AN346-1)*3+$AO346)-ROW())/12+5),AQ346)</f>
        <v>0</v>
      </c>
      <c r="AS346" s="64"/>
      <c r="AU346" s="62">
        <f ca="1">IF(AND(AQ346&gt;0,AR346&gt;0),COUNTIF(AU$6:AU345,"&gt;0")+1,0)</f>
        <v>0</v>
      </c>
    </row>
    <row r="347" spans="40:47">
      <c r="AN347" s="62">
        <v>10</v>
      </c>
      <c r="AO347" s="62">
        <v>2</v>
      </c>
      <c r="AP347" s="62">
        <v>6</v>
      </c>
      <c r="AQ347" s="64">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62">
        <f ca="1">COUNTIF(INDIRECT("H"&amp;(ROW()+12*(($AN347-1)*3+$AO347)-ROW())/12+5):INDIRECT("S"&amp;(ROW()+12*(($AN347-1)*3+$AO347)-ROW())/12+5),AQ347)</f>
        <v>0</v>
      </c>
      <c r="AS347" s="64"/>
      <c r="AU347" s="62">
        <f ca="1">IF(AND(AQ347&gt;0,AR347&gt;0),COUNTIF(AU$6:AU346,"&gt;0")+1,0)</f>
        <v>0</v>
      </c>
    </row>
    <row r="348" spans="40:47">
      <c r="AN348" s="62">
        <v>10</v>
      </c>
      <c r="AO348" s="62">
        <v>2</v>
      </c>
      <c r="AP348" s="62">
        <v>7</v>
      </c>
      <c r="AQ348" s="64">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62">
        <f ca="1">COUNTIF(INDIRECT("H"&amp;(ROW()+12*(($AN348-1)*3+$AO348)-ROW())/12+5):INDIRECT("S"&amp;(ROW()+12*(($AN348-1)*3+$AO348)-ROW())/12+5),AQ348)</f>
        <v>0</v>
      </c>
      <c r="AS348" s="64"/>
      <c r="AU348" s="62">
        <f ca="1">IF(AND(AQ348&gt;0,AR348&gt;0),COUNTIF(AU$6:AU347,"&gt;0")+1,0)</f>
        <v>0</v>
      </c>
    </row>
    <row r="349" spans="40:47">
      <c r="AN349" s="62">
        <v>10</v>
      </c>
      <c r="AO349" s="62">
        <v>2</v>
      </c>
      <c r="AP349" s="62">
        <v>8</v>
      </c>
      <c r="AQ349" s="64">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62">
        <f ca="1">COUNTIF(INDIRECT("H"&amp;(ROW()+12*(($AN349-1)*3+$AO349)-ROW())/12+5):INDIRECT("S"&amp;(ROW()+12*(($AN349-1)*3+$AO349)-ROW())/12+5),AQ349)</f>
        <v>0</v>
      </c>
      <c r="AS349" s="64"/>
      <c r="AU349" s="62">
        <f ca="1">IF(AND(AQ349&gt;0,AR349&gt;0),COUNTIF(AU$6:AU348,"&gt;0")+1,0)</f>
        <v>0</v>
      </c>
    </row>
    <row r="350" spans="40:47">
      <c r="AN350" s="62">
        <v>10</v>
      </c>
      <c r="AO350" s="62">
        <v>2</v>
      </c>
      <c r="AP350" s="62">
        <v>9</v>
      </c>
      <c r="AQ350" s="64">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62">
        <f ca="1">COUNTIF(INDIRECT("H"&amp;(ROW()+12*(($AN350-1)*3+$AO350)-ROW())/12+5):INDIRECT("S"&amp;(ROW()+12*(($AN350-1)*3+$AO350)-ROW())/12+5),AQ350)</f>
        <v>0</v>
      </c>
      <c r="AS350" s="64"/>
      <c r="AU350" s="62">
        <f ca="1">IF(AND(AQ350&gt;0,AR350&gt;0),COUNTIF(AU$6:AU349,"&gt;0")+1,0)</f>
        <v>0</v>
      </c>
    </row>
    <row r="351" spans="40:47">
      <c r="AN351" s="62">
        <v>10</v>
      </c>
      <c r="AO351" s="62">
        <v>2</v>
      </c>
      <c r="AP351" s="62">
        <v>10</v>
      </c>
      <c r="AQ351" s="64">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62">
        <f ca="1">COUNTIF(INDIRECT("H"&amp;(ROW()+12*(($AN351-1)*3+$AO351)-ROW())/12+5):INDIRECT("S"&amp;(ROW()+12*(($AN351-1)*3+$AO351)-ROW())/12+5),AQ351)</f>
        <v>0</v>
      </c>
      <c r="AS351" s="64"/>
      <c r="AU351" s="62">
        <f ca="1">IF(AND(AQ351&gt;0,AR351&gt;0),COUNTIF(AU$6:AU350,"&gt;0")+1,0)</f>
        <v>0</v>
      </c>
    </row>
    <row r="352" spans="40:47">
      <c r="AN352" s="62">
        <v>10</v>
      </c>
      <c r="AO352" s="62">
        <v>2</v>
      </c>
      <c r="AP352" s="62">
        <v>11</v>
      </c>
      <c r="AQ352" s="64">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62">
        <f ca="1">COUNTIF(INDIRECT("H"&amp;(ROW()+12*(($AN352-1)*3+$AO352)-ROW())/12+5):INDIRECT("S"&amp;(ROW()+12*(($AN352-1)*3+$AO352)-ROW())/12+5),AQ352)</f>
        <v>0</v>
      </c>
      <c r="AS352" s="64"/>
      <c r="AU352" s="62">
        <f ca="1">IF(AND(AQ352&gt;0,AR352&gt;0),COUNTIF(AU$6:AU351,"&gt;0")+1,0)</f>
        <v>0</v>
      </c>
    </row>
    <row r="353" spans="40:47">
      <c r="AN353" s="62">
        <v>10</v>
      </c>
      <c r="AO353" s="62">
        <v>2</v>
      </c>
      <c r="AP353" s="62">
        <v>12</v>
      </c>
      <c r="AQ353" s="64">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62">
        <f ca="1">COUNTIF(INDIRECT("H"&amp;(ROW()+12*(($AN353-1)*3+$AO353)-ROW())/12+5):INDIRECT("S"&amp;(ROW()+12*(($AN353-1)*3+$AO353)-ROW())/12+5),AQ353)</f>
        <v>0</v>
      </c>
      <c r="AS353" s="64"/>
      <c r="AU353" s="62">
        <f ca="1">IF(AND(AQ353&gt;0,AR353&gt;0),COUNTIF(AU$6:AU352,"&gt;0")+1,0)</f>
        <v>0</v>
      </c>
    </row>
    <row r="354" spans="40:47">
      <c r="AN354" s="62">
        <v>10</v>
      </c>
      <c r="AO354" s="62">
        <v>3</v>
      </c>
      <c r="AP354" s="62">
        <v>1</v>
      </c>
      <c r="AQ354" s="64">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62">
        <f ca="1">COUNTIF(INDIRECT("H"&amp;(ROW()+12*(($AN354-1)*3+$AO354)-ROW())/12+5):INDIRECT("S"&amp;(ROW()+12*(($AN354-1)*3+$AO354)-ROW())/12+5),AQ354)</f>
        <v>0</v>
      </c>
      <c r="AS354" s="64"/>
      <c r="AU354" s="62">
        <f ca="1">IF(AND(AQ354&gt;0,AR354&gt;0),COUNTIF(AU$6:AU353,"&gt;0")+1,0)</f>
        <v>0</v>
      </c>
    </row>
    <row r="355" spans="40:47">
      <c r="AN355" s="62">
        <v>10</v>
      </c>
      <c r="AO355" s="62">
        <v>3</v>
      </c>
      <c r="AP355" s="62">
        <v>2</v>
      </c>
      <c r="AQ355" s="64">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62">
        <f ca="1">COUNTIF(INDIRECT("H"&amp;(ROW()+12*(($AN355-1)*3+$AO355)-ROW())/12+5):INDIRECT("S"&amp;(ROW()+12*(($AN355-1)*3+$AO355)-ROW())/12+5),AQ355)</f>
        <v>0</v>
      </c>
      <c r="AS355" s="64"/>
      <c r="AU355" s="62">
        <f ca="1">IF(AND(AQ355&gt;0,AR355&gt;0),COUNTIF(AU$6:AU354,"&gt;0")+1,0)</f>
        <v>0</v>
      </c>
    </row>
    <row r="356" spans="40:47">
      <c r="AN356" s="62">
        <v>10</v>
      </c>
      <c r="AO356" s="62">
        <v>3</v>
      </c>
      <c r="AP356" s="62">
        <v>3</v>
      </c>
      <c r="AQ356" s="64">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62">
        <f ca="1">COUNTIF(INDIRECT("H"&amp;(ROW()+12*(($AN356-1)*3+$AO356)-ROW())/12+5):INDIRECT("S"&amp;(ROW()+12*(($AN356-1)*3+$AO356)-ROW())/12+5),AQ356)</f>
        <v>0</v>
      </c>
      <c r="AS356" s="64"/>
      <c r="AU356" s="62">
        <f ca="1">IF(AND(AQ356&gt;0,AR356&gt;0),COUNTIF(AU$6:AU355,"&gt;0")+1,0)</f>
        <v>0</v>
      </c>
    </row>
    <row r="357" spans="40:47">
      <c r="AN357" s="62">
        <v>10</v>
      </c>
      <c r="AO357" s="62">
        <v>3</v>
      </c>
      <c r="AP357" s="62">
        <v>4</v>
      </c>
      <c r="AQ357" s="64">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62">
        <f ca="1">COUNTIF(INDIRECT("H"&amp;(ROW()+12*(($AN357-1)*3+$AO357)-ROW())/12+5):INDIRECT("S"&amp;(ROW()+12*(($AN357-1)*3+$AO357)-ROW())/12+5),AQ357)</f>
        <v>0</v>
      </c>
      <c r="AS357" s="64"/>
      <c r="AU357" s="62">
        <f ca="1">IF(AND(AQ357&gt;0,AR357&gt;0),COUNTIF(AU$6:AU356,"&gt;0")+1,0)</f>
        <v>0</v>
      </c>
    </row>
    <row r="358" spans="40:47">
      <c r="AN358" s="62">
        <v>10</v>
      </c>
      <c r="AO358" s="62">
        <v>3</v>
      </c>
      <c r="AP358" s="62">
        <v>5</v>
      </c>
      <c r="AQ358" s="64">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62">
        <f ca="1">COUNTIF(INDIRECT("H"&amp;(ROW()+12*(($AN358-1)*3+$AO358)-ROW())/12+5):INDIRECT("S"&amp;(ROW()+12*(($AN358-1)*3+$AO358)-ROW())/12+5),AQ358)</f>
        <v>0</v>
      </c>
      <c r="AS358" s="64"/>
      <c r="AU358" s="62">
        <f ca="1">IF(AND(AQ358&gt;0,AR358&gt;0),COUNTIF(AU$6:AU357,"&gt;0")+1,0)</f>
        <v>0</v>
      </c>
    </row>
    <row r="359" spans="40:47">
      <c r="AN359" s="62">
        <v>10</v>
      </c>
      <c r="AO359" s="62">
        <v>3</v>
      </c>
      <c r="AP359" s="62">
        <v>6</v>
      </c>
      <c r="AQ359" s="64">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62">
        <f ca="1">COUNTIF(INDIRECT("H"&amp;(ROW()+12*(($AN359-1)*3+$AO359)-ROW())/12+5):INDIRECT("S"&amp;(ROW()+12*(($AN359-1)*3+$AO359)-ROW())/12+5),AQ359)</f>
        <v>0</v>
      </c>
      <c r="AS359" s="64"/>
      <c r="AU359" s="62">
        <f ca="1">IF(AND(AQ359&gt;0,AR359&gt;0),COUNTIF(AU$6:AU358,"&gt;0")+1,0)</f>
        <v>0</v>
      </c>
    </row>
    <row r="360" spans="40:47">
      <c r="AN360" s="62">
        <v>10</v>
      </c>
      <c r="AO360" s="62">
        <v>3</v>
      </c>
      <c r="AP360" s="62">
        <v>7</v>
      </c>
      <c r="AQ360" s="64">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62">
        <f ca="1">COUNTIF(INDIRECT("H"&amp;(ROW()+12*(($AN360-1)*3+$AO360)-ROW())/12+5):INDIRECT("S"&amp;(ROW()+12*(($AN360-1)*3+$AO360)-ROW())/12+5),AQ360)</f>
        <v>0</v>
      </c>
      <c r="AS360" s="64"/>
      <c r="AU360" s="62">
        <f ca="1">IF(AND(AQ360&gt;0,AR360&gt;0),COUNTIF(AU$6:AU359,"&gt;0")+1,0)</f>
        <v>0</v>
      </c>
    </row>
    <row r="361" spans="40:47">
      <c r="AN361" s="62">
        <v>10</v>
      </c>
      <c r="AO361" s="62">
        <v>3</v>
      </c>
      <c r="AP361" s="62">
        <v>8</v>
      </c>
      <c r="AQ361" s="64">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62">
        <f ca="1">COUNTIF(INDIRECT("H"&amp;(ROW()+12*(($AN361-1)*3+$AO361)-ROW())/12+5):INDIRECT("S"&amp;(ROW()+12*(($AN361-1)*3+$AO361)-ROW())/12+5),AQ361)</f>
        <v>0</v>
      </c>
      <c r="AS361" s="64"/>
      <c r="AU361" s="62">
        <f ca="1">IF(AND(AQ361&gt;0,AR361&gt;0),COUNTIF(AU$6:AU360,"&gt;0")+1,0)</f>
        <v>0</v>
      </c>
    </row>
    <row r="362" spans="40:47">
      <c r="AN362" s="62">
        <v>10</v>
      </c>
      <c r="AO362" s="62">
        <v>3</v>
      </c>
      <c r="AP362" s="62">
        <v>9</v>
      </c>
      <c r="AQ362" s="64">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62">
        <f ca="1">COUNTIF(INDIRECT("H"&amp;(ROW()+12*(($AN362-1)*3+$AO362)-ROW())/12+5):INDIRECT("S"&amp;(ROW()+12*(($AN362-1)*3+$AO362)-ROW())/12+5),AQ362)</f>
        <v>0</v>
      </c>
      <c r="AS362" s="64"/>
      <c r="AU362" s="62">
        <f ca="1">IF(AND(AQ362&gt;0,AR362&gt;0),COUNTIF(AU$6:AU361,"&gt;0")+1,0)</f>
        <v>0</v>
      </c>
    </row>
    <row r="363" spans="40:47">
      <c r="AN363" s="62">
        <v>10</v>
      </c>
      <c r="AO363" s="62">
        <v>3</v>
      </c>
      <c r="AP363" s="62">
        <v>10</v>
      </c>
      <c r="AQ363" s="64">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62">
        <f ca="1">COUNTIF(INDIRECT("H"&amp;(ROW()+12*(($AN363-1)*3+$AO363)-ROW())/12+5):INDIRECT("S"&amp;(ROW()+12*(($AN363-1)*3+$AO363)-ROW())/12+5),AQ363)</f>
        <v>0</v>
      </c>
      <c r="AS363" s="64"/>
      <c r="AU363" s="62">
        <f ca="1">IF(AND(AQ363&gt;0,AR363&gt;0),COUNTIF(AU$6:AU362,"&gt;0")+1,0)</f>
        <v>0</v>
      </c>
    </row>
    <row r="364" spans="40:47">
      <c r="AN364" s="62">
        <v>10</v>
      </c>
      <c r="AO364" s="62">
        <v>3</v>
      </c>
      <c r="AP364" s="62">
        <v>11</v>
      </c>
      <c r="AQ364" s="64">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62">
        <f ca="1">COUNTIF(INDIRECT("H"&amp;(ROW()+12*(($AN364-1)*3+$AO364)-ROW())/12+5):INDIRECT("S"&amp;(ROW()+12*(($AN364-1)*3+$AO364)-ROW())/12+5),AQ364)</f>
        <v>0</v>
      </c>
      <c r="AS364" s="64"/>
      <c r="AU364" s="62">
        <f ca="1">IF(AND(AQ364&gt;0,AR364&gt;0),COUNTIF(AU$6:AU363,"&gt;0")+1,0)</f>
        <v>0</v>
      </c>
    </row>
    <row r="365" spans="40:47">
      <c r="AN365" s="62">
        <v>10</v>
      </c>
      <c r="AO365" s="62">
        <v>3</v>
      </c>
      <c r="AP365" s="62">
        <v>12</v>
      </c>
      <c r="AQ365" s="64">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62">
        <f ca="1">COUNTIF(INDIRECT("H"&amp;(ROW()+12*(($AN365-1)*3+$AO365)-ROW())/12+5):INDIRECT("S"&amp;(ROW()+12*(($AN365-1)*3+$AO365)-ROW())/12+5),AQ365)</f>
        <v>0</v>
      </c>
      <c r="AS365" s="64"/>
      <c r="AU365" s="62">
        <f ca="1">IF(AND(AQ365&gt;0,AR365&gt;0),COUNTIF(AU$6:AU364,"&gt;0")+1,0)</f>
        <v>0</v>
      </c>
    </row>
    <row r="366" spans="40:47">
      <c r="AN366" s="62">
        <v>11</v>
      </c>
      <c r="AO366" s="62">
        <v>1</v>
      </c>
      <c r="AP366" s="62">
        <v>1</v>
      </c>
      <c r="AQ366" s="64">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62">
        <f ca="1">COUNTIF(INDIRECT("H"&amp;(ROW()+12*(($AN366-1)*3+$AO366)-ROW())/12+5):INDIRECT("S"&amp;(ROW()+12*(($AN366-1)*3+$AO366)-ROW())/12+5),AQ366)</f>
        <v>0</v>
      </c>
      <c r="AS366" s="64"/>
      <c r="AU366" s="62">
        <f ca="1">IF(AND(AQ366&gt;0,AR366&gt;0),COUNTIF(AU$6:AU365,"&gt;0")+1,0)</f>
        <v>0</v>
      </c>
    </row>
    <row r="367" spans="40:47">
      <c r="AN367" s="62">
        <v>11</v>
      </c>
      <c r="AO367" s="62">
        <v>1</v>
      </c>
      <c r="AP367" s="62">
        <v>2</v>
      </c>
      <c r="AQ367" s="64">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62">
        <f ca="1">COUNTIF(INDIRECT("H"&amp;(ROW()+12*(($AN367-1)*3+$AO367)-ROW())/12+5):INDIRECT("S"&amp;(ROW()+12*(($AN367-1)*3+$AO367)-ROW())/12+5),AQ367)</f>
        <v>0</v>
      </c>
      <c r="AS367" s="64"/>
      <c r="AU367" s="62">
        <f ca="1">IF(AND(AQ367&gt;0,AR367&gt;0),COUNTIF(AU$6:AU366,"&gt;0")+1,0)</f>
        <v>0</v>
      </c>
    </row>
    <row r="368" spans="40:47">
      <c r="AN368" s="62">
        <v>11</v>
      </c>
      <c r="AO368" s="62">
        <v>1</v>
      </c>
      <c r="AP368" s="62">
        <v>3</v>
      </c>
      <c r="AQ368" s="64">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62">
        <f ca="1">COUNTIF(INDIRECT("H"&amp;(ROW()+12*(($AN368-1)*3+$AO368)-ROW())/12+5):INDIRECT("S"&amp;(ROW()+12*(($AN368-1)*3+$AO368)-ROW())/12+5),AQ368)</f>
        <v>0</v>
      </c>
      <c r="AS368" s="64"/>
      <c r="AU368" s="62">
        <f ca="1">IF(AND(AQ368&gt;0,AR368&gt;0),COUNTIF(AU$6:AU367,"&gt;0")+1,0)</f>
        <v>0</v>
      </c>
    </row>
    <row r="369" spans="40:47">
      <c r="AN369" s="62">
        <v>11</v>
      </c>
      <c r="AO369" s="62">
        <v>1</v>
      </c>
      <c r="AP369" s="62">
        <v>4</v>
      </c>
      <c r="AQ369" s="64">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62">
        <f ca="1">COUNTIF(INDIRECT("H"&amp;(ROW()+12*(($AN369-1)*3+$AO369)-ROW())/12+5):INDIRECT("S"&amp;(ROW()+12*(($AN369-1)*3+$AO369)-ROW())/12+5),AQ369)</f>
        <v>0</v>
      </c>
      <c r="AS369" s="64"/>
      <c r="AU369" s="62">
        <f ca="1">IF(AND(AQ369&gt;0,AR369&gt;0),COUNTIF(AU$6:AU368,"&gt;0")+1,0)</f>
        <v>0</v>
      </c>
    </row>
    <row r="370" spans="40:47">
      <c r="AN370" s="62">
        <v>11</v>
      </c>
      <c r="AO370" s="62">
        <v>1</v>
      </c>
      <c r="AP370" s="62">
        <v>5</v>
      </c>
      <c r="AQ370" s="64">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62">
        <f ca="1">COUNTIF(INDIRECT("H"&amp;(ROW()+12*(($AN370-1)*3+$AO370)-ROW())/12+5):INDIRECT("S"&amp;(ROW()+12*(($AN370-1)*3+$AO370)-ROW())/12+5),AQ370)</f>
        <v>0</v>
      </c>
      <c r="AS370" s="64"/>
      <c r="AU370" s="62">
        <f ca="1">IF(AND(AQ370&gt;0,AR370&gt;0),COUNTIF(AU$6:AU369,"&gt;0")+1,0)</f>
        <v>0</v>
      </c>
    </row>
    <row r="371" spans="40:47">
      <c r="AN371" s="62">
        <v>11</v>
      </c>
      <c r="AO371" s="62">
        <v>1</v>
      </c>
      <c r="AP371" s="62">
        <v>6</v>
      </c>
      <c r="AQ371" s="64">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62">
        <f ca="1">COUNTIF(INDIRECT("H"&amp;(ROW()+12*(($AN371-1)*3+$AO371)-ROW())/12+5):INDIRECT("S"&amp;(ROW()+12*(($AN371-1)*3+$AO371)-ROW())/12+5),AQ371)</f>
        <v>0</v>
      </c>
      <c r="AS371" s="64"/>
      <c r="AU371" s="62">
        <f ca="1">IF(AND(AQ371&gt;0,AR371&gt;0),COUNTIF(AU$6:AU370,"&gt;0")+1,0)</f>
        <v>0</v>
      </c>
    </row>
    <row r="372" spans="40:47">
      <c r="AN372" s="62">
        <v>11</v>
      </c>
      <c r="AO372" s="62">
        <v>1</v>
      </c>
      <c r="AP372" s="62">
        <v>7</v>
      </c>
      <c r="AQ372" s="64">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62">
        <f ca="1">COUNTIF(INDIRECT("H"&amp;(ROW()+12*(($AN372-1)*3+$AO372)-ROW())/12+5):INDIRECT("S"&amp;(ROW()+12*(($AN372-1)*3+$AO372)-ROW())/12+5),AQ372)</f>
        <v>0</v>
      </c>
      <c r="AS372" s="64"/>
      <c r="AU372" s="62">
        <f ca="1">IF(AND(AQ372&gt;0,AR372&gt;0),COUNTIF(AU$6:AU371,"&gt;0")+1,0)</f>
        <v>0</v>
      </c>
    </row>
    <row r="373" spans="40:47">
      <c r="AN373" s="62">
        <v>11</v>
      </c>
      <c r="AO373" s="62">
        <v>1</v>
      </c>
      <c r="AP373" s="62">
        <v>8</v>
      </c>
      <c r="AQ373" s="64">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62">
        <f ca="1">COUNTIF(INDIRECT("H"&amp;(ROW()+12*(($AN373-1)*3+$AO373)-ROW())/12+5):INDIRECT("S"&amp;(ROW()+12*(($AN373-1)*3+$AO373)-ROW())/12+5),AQ373)</f>
        <v>0</v>
      </c>
      <c r="AS373" s="64"/>
      <c r="AU373" s="62">
        <f ca="1">IF(AND(AQ373&gt;0,AR373&gt;0),COUNTIF(AU$6:AU372,"&gt;0")+1,0)</f>
        <v>0</v>
      </c>
    </row>
    <row r="374" spans="40:47">
      <c r="AN374" s="62">
        <v>11</v>
      </c>
      <c r="AO374" s="62">
        <v>1</v>
      </c>
      <c r="AP374" s="62">
        <v>9</v>
      </c>
      <c r="AQ374" s="64">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62">
        <f ca="1">COUNTIF(INDIRECT("H"&amp;(ROW()+12*(($AN374-1)*3+$AO374)-ROW())/12+5):INDIRECT("S"&amp;(ROW()+12*(($AN374-1)*3+$AO374)-ROW())/12+5),AQ374)</f>
        <v>0</v>
      </c>
      <c r="AS374" s="64"/>
      <c r="AU374" s="62">
        <f ca="1">IF(AND(AQ374&gt;0,AR374&gt;0),COUNTIF(AU$6:AU373,"&gt;0")+1,0)</f>
        <v>0</v>
      </c>
    </row>
    <row r="375" spans="40:47">
      <c r="AN375" s="62">
        <v>11</v>
      </c>
      <c r="AO375" s="62">
        <v>1</v>
      </c>
      <c r="AP375" s="62">
        <v>10</v>
      </c>
      <c r="AQ375" s="64">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62">
        <f ca="1">COUNTIF(INDIRECT("H"&amp;(ROW()+12*(($AN375-1)*3+$AO375)-ROW())/12+5):INDIRECT("S"&amp;(ROW()+12*(($AN375-1)*3+$AO375)-ROW())/12+5),AQ375)</f>
        <v>0</v>
      </c>
      <c r="AS375" s="64"/>
      <c r="AU375" s="62">
        <f ca="1">IF(AND(AQ375&gt;0,AR375&gt;0),COUNTIF(AU$6:AU374,"&gt;0")+1,0)</f>
        <v>0</v>
      </c>
    </row>
    <row r="376" spans="40:47">
      <c r="AN376" s="62">
        <v>11</v>
      </c>
      <c r="AO376" s="62">
        <v>1</v>
      </c>
      <c r="AP376" s="62">
        <v>11</v>
      </c>
      <c r="AQ376" s="64">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62">
        <f ca="1">COUNTIF(INDIRECT("H"&amp;(ROW()+12*(($AN376-1)*3+$AO376)-ROW())/12+5):INDIRECT("S"&amp;(ROW()+12*(($AN376-1)*3+$AO376)-ROW())/12+5),AQ376)</f>
        <v>0</v>
      </c>
      <c r="AS376" s="64"/>
      <c r="AU376" s="62">
        <f ca="1">IF(AND(AQ376&gt;0,AR376&gt;0),COUNTIF(AU$6:AU375,"&gt;0")+1,0)</f>
        <v>0</v>
      </c>
    </row>
    <row r="377" spans="40:47">
      <c r="AN377" s="62">
        <v>11</v>
      </c>
      <c r="AO377" s="62">
        <v>1</v>
      </c>
      <c r="AP377" s="62">
        <v>12</v>
      </c>
      <c r="AQ377" s="64">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62">
        <f ca="1">COUNTIF(INDIRECT("H"&amp;(ROW()+12*(($AN377-1)*3+$AO377)-ROW())/12+5):INDIRECT("S"&amp;(ROW()+12*(($AN377-1)*3+$AO377)-ROW())/12+5),AQ377)</f>
        <v>0</v>
      </c>
      <c r="AS377" s="64"/>
      <c r="AU377" s="62">
        <f ca="1">IF(AND(AQ377&gt;0,AR377&gt;0),COUNTIF(AU$6:AU376,"&gt;0")+1,0)</f>
        <v>0</v>
      </c>
    </row>
    <row r="378" spans="40:47">
      <c r="AN378" s="62">
        <v>11</v>
      </c>
      <c r="AO378" s="62">
        <v>2</v>
      </c>
      <c r="AP378" s="62">
        <v>1</v>
      </c>
      <c r="AQ378" s="64">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62">
        <f ca="1">COUNTIF(INDIRECT("H"&amp;(ROW()+12*(($AN378-1)*3+$AO378)-ROW())/12+5):INDIRECT("S"&amp;(ROW()+12*(($AN378-1)*3+$AO378)-ROW())/12+5),AQ378)</f>
        <v>0</v>
      </c>
      <c r="AS378" s="64"/>
      <c r="AU378" s="62">
        <f ca="1">IF(AND(AQ378&gt;0,AR378&gt;0),COUNTIF(AU$6:AU377,"&gt;0")+1,0)</f>
        <v>0</v>
      </c>
    </row>
    <row r="379" spans="40:47">
      <c r="AN379" s="62">
        <v>11</v>
      </c>
      <c r="AO379" s="62">
        <v>2</v>
      </c>
      <c r="AP379" s="62">
        <v>2</v>
      </c>
      <c r="AQ379" s="64">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62">
        <f ca="1">COUNTIF(INDIRECT("H"&amp;(ROW()+12*(($AN379-1)*3+$AO379)-ROW())/12+5):INDIRECT("S"&amp;(ROW()+12*(($AN379-1)*3+$AO379)-ROW())/12+5),AQ379)</f>
        <v>0</v>
      </c>
      <c r="AS379" s="64"/>
      <c r="AU379" s="62">
        <f ca="1">IF(AND(AQ379&gt;0,AR379&gt;0),COUNTIF(AU$6:AU378,"&gt;0")+1,0)</f>
        <v>0</v>
      </c>
    </row>
    <row r="380" spans="40:47">
      <c r="AN380" s="62">
        <v>11</v>
      </c>
      <c r="AO380" s="62">
        <v>2</v>
      </c>
      <c r="AP380" s="62">
        <v>3</v>
      </c>
      <c r="AQ380" s="64">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62">
        <f ca="1">COUNTIF(INDIRECT("H"&amp;(ROW()+12*(($AN380-1)*3+$AO380)-ROW())/12+5):INDIRECT("S"&amp;(ROW()+12*(($AN380-1)*3+$AO380)-ROW())/12+5),AQ380)</f>
        <v>0</v>
      </c>
      <c r="AS380" s="64"/>
      <c r="AU380" s="62">
        <f ca="1">IF(AND(AQ380&gt;0,AR380&gt;0),COUNTIF(AU$6:AU379,"&gt;0")+1,0)</f>
        <v>0</v>
      </c>
    </row>
    <row r="381" spans="40:47">
      <c r="AN381" s="62">
        <v>11</v>
      </c>
      <c r="AO381" s="62">
        <v>2</v>
      </c>
      <c r="AP381" s="62">
        <v>4</v>
      </c>
      <c r="AQ381" s="64">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62">
        <f ca="1">COUNTIF(INDIRECT("H"&amp;(ROW()+12*(($AN381-1)*3+$AO381)-ROW())/12+5):INDIRECT("S"&amp;(ROW()+12*(($AN381-1)*3+$AO381)-ROW())/12+5),AQ381)</f>
        <v>0</v>
      </c>
      <c r="AS381" s="64"/>
      <c r="AU381" s="62">
        <f ca="1">IF(AND(AQ381&gt;0,AR381&gt;0),COUNTIF(AU$6:AU380,"&gt;0")+1,0)</f>
        <v>0</v>
      </c>
    </row>
    <row r="382" spans="40:47">
      <c r="AN382" s="62">
        <v>11</v>
      </c>
      <c r="AO382" s="62">
        <v>2</v>
      </c>
      <c r="AP382" s="62">
        <v>5</v>
      </c>
      <c r="AQ382" s="64">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62">
        <f ca="1">COUNTIF(INDIRECT("H"&amp;(ROW()+12*(($AN382-1)*3+$AO382)-ROW())/12+5):INDIRECT("S"&amp;(ROW()+12*(($AN382-1)*3+$AO382)-ROW())/12+5),AQ382)</f>
        <v>0</v>
      </c>
      <c r="AS382" s="64"/>
      <c r="AU382" s="62">
        <f ca="1">IF(AND(AQ382&gt;0,AR382&gt;0),COUNTIF(AU$6:AU381,"&gt;0")+1,0)</f>
        <v>0</v>
      </c>
    </row>
    <row r="383" spans="40:47">
      <c r="AN383" s="62">
        <v>11</v>
      </c>
      <c r="AO383" s="62">
        <v>2</v>
      </c>
      <c r="AP383" s="62">
        <v>6</v>
      </c>
      <c r="AQ383" s="64">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62">
        <f ca="1">COUNTIF(INDIRECT("H"&amp;(ROW()+12*(($AN383-1)*3+$AO383)-ROW())/12+5):INDIRECT("S"&amp;(ROW()+12*(($AN383-1)*3+$AO383)-ROW())/12+5),AQ383)</f>
        <v>0</v>
      </c>
      <c r="AS383" s="64"/>
      <c r="AU383" s="62">
        <f ca="1">IF(AND(AQ383&gt;0,AR383&gt;0),COUNTIF(AU$6:AU382,"&gt;0")+1,0)</f>
        <v>0</v>
      </c>
    </row>
    <row r="384" spans="40:47">
      <c r="AN384" s="62">
        <v>11</v>
      </c>
      <c r="AO384" s="62">
        <v>2</v>
      </c>
      <c r="AP384" s="62">
        <v>7</v>
      </c>
      <c r="AQ384" s="64">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62">
        <f ca="1">COUNTIF(INDIRECT("H"&amp;(ROW()+12*(($AN384-1)*3+$AO384)-ROW())/12+5):INDIRECT("S"&amp;(ROW()+12*(($AN384-1)*3+$AO384)-ROW())/12+5),AQ384)</f>
        <v>0</v>
      </c>
      <c r="AS384" s="64"/>
      <c r="AU384" s="62">
        <f ca="1">IF(AND(AQ384&gt;0,AR384&gt;0),COUNTIF(AU$6:AU383,"&gt;0")+1,0)</f>
        <v>0</v>
      </c>
    </row>
    <row r="385" spans="40:47">
      <c r="AN385" s="62">
        <v>11</v>
      </c>
      <c r="AO385" s="62">
        <v>2</v>
      </c>
      <c r="AP385" s="62">
        <v>8</v>
      </c>
      <c r="AQ385" s="64">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62">
        <f ca="1">COUNTIF(INDIRECT("H"&amp;(ROW()+12*(($AN385-1)*3+$AO385)-ROW())/12+5):INDIRECT("S"&amp;(ROW()+12*(($AN385-1)*3+$AO385)-ROW())/12+5),AQ385)</f>
        <v>0</v>
      </c>
      <c r="AS385" s="64"/>
      <c r="AU385" s="62">
        <f ca="1">IF(AND(AQ385&gt;0,AR385&gt;0),COUNTIF(AU$6:AU384,"&gt;0")+1,0)</f>
        <v>0</v>
      </c>
    </row>
    <row r="386" spans="40:47">
      <c r="AN386" s="62">
        <v>11</v>
      </c>
      <c r="AO386" s="62">
        <v>2</v>
      </c>
      <c r="AP386" s="62">
        <v>9</v>
      </c>
      <c r="AQ386" s="64">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62">
        <f ca="1">COUNTIF(INDIRECT("H"&amp;(ROW()+12*(($AN386-1)*3+$AO386)-ROW())/12+5):INDIRECT("S"&amp;(ROW()+12*(($AN386-1)*3+$AO386)-ROW())/12+5),AQ386)</f>
        <v>0</v>
      </c>
      <c r="AS386" s="64"/>
      <c r="AU386" s="62">
        <f ca="1">IF(AND(AQ386&gt;0,AR386&gt;0),COUNTIF(AU$6:AU385,"&gt;0")+1,0)</f>
        <v>0</v>
      </c>
    </row>
    <row r="387" spans="40:47">
      <c r="AN387" s="62">
        <v>11</v>
      </c>
      <c r="AO387" s="62">
        <v>2</v>
      </c>
      <c r="AP387" s="62">
        <v>10</v>
      </c>
      <c r="AQ387" s="64">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62">
        <f ca="1">COUNTIF(INDIRECT("H"&amp;(ROW()+12*(($AN387-1)*3+$AO387)-ROW())/12+5):INDIRECT("S"&amp;(ROW()+12*(($AN387-1)*3+$AO387)-ROW())/12+5),AQ387)</f>
        <v>0</v>
      </c>
      <c r="AS387" s="64"/>
      <c r="AU387" s="62">
        <f ca="1">IF(AND(AQ387&gt;0,AR387&gt;0),COUNTIF(AU$6:AU386,"&gt;0")+1,0)</f>
        <v>0</v>
      </c>
    </row>
    <row r="388" spans="40:47">
      <c r="AN388" s="62">
        <v>11</v>
      </c>
      <c r="AO388" s="62">
        <v>2</v>
      </c>
      <c r="AP388" s="62">
        <v>11</v>
      </c>
      <c r="AQ388" s="64">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62">
        <f ca="1">COUNTIF(INDIRECT("H"&amp;(ROW()+12*(($AN388-1)*3+$AO388)-ROW())/12+5):INDIRECT("S"&amp;(ROW()+12*(($AN388-1)*3+$AO388)-ROW())/12+5),AQ388)</f>
        <v>0</v>
      </c>
      <c r="AS388" s="64"/>
      <c r="AU388" s="62">
        <f ca="1">IF(AND(AQ388&gt;0,AR388&gt;0),COUNTIF(AU$6:AU387,"&gt;0")+1,0)</f>
        <v>0</v>
      </c>
    </row>
    <row r="389" spans="40:47">
      <c r="AN389" s="62">
        <v>11</v>
      </c>
      <c r="AO389" s="62">
        <v>2</v>
      </c>
      <c r="AP389" s="62">
        <v>12</v>
      </c>
      <c r="AQ389" s="64">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62">
        <f ca="1">COUNTIF(INDIRECT("H"&amp;(ROW()+12*(($AN389-1)*3+$AO389)-ROW())/12+5):INDIRECT("S"&amp;(ROW()+12*(($AN389-1)*3+$AO389)-ROW())/12+5),AQ389)</f>
        <v>0</v>
      </c>
      <c r="AS389" s="64"/>
      <c r="AU389" s="62">
        <f ca="1">IF(AND(AQ389&gt;0,AR389&gt;0),COUNTIF(AU$6:AU388,"&gt;0")+1,0)</f>
        <v>0</v>
      </c>
    </row>
    <row r="390" spans="40:47">
      <c r="AN390" s="62">
        <v>11</v>
      </c>
      <c r="AO390" s="62">
        <v>3</v>
      </c>
      <c r="AP390" s="62">
        <v>1</v>
      </c>
      <c r="AQ390" s="64">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62">
        <f ca="1">COUNTIF(INDIRECT("H"&amp;(ROW()+12*(($AN390-1)*3+$AO390)-ROW())/12+5):INDIRECT("S"&amp;(ROW()+12*(($AN390-1)*3+$AO390)-ROW())/12+5),AQ390)</f>
        <v>0</v>
      </c>
      <c r="AS390" s="64"/>
      <c r="AU390" s="62">
        <f ca="1">IF(AND(AQ390&gt;0,AR390&gt;0),COUNTIF(AU$6:AU389,"&gt;0")+1,0)</f>
        <v>0</v>
      </c>
    </row>
    <row r="391" spans="40:47">
      <c r="AN391" s="62">
        <v>11</v>
      </c>
      <c r="AO391" s="62">
        <v>3</v>
      </c>
      <c r="AP391" s="62">
        <v>2</v>
      </c>
      <c r="AQ391" s="64">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62">
        <f ca="1">COUNTIF(INDIRECT("H"&amp;(ROW()+12*(($AN391-1)*3+$AO391)-ROW())/12+5):INDIRECT("S"&amp;(ROW()+12*(($AN391-1)*3+$AO391)-ROW())/12+5),AQ391)</f>
        <v>0</v>
      </c>
      <c r="AS391" s="64"/>
      <c r="AU391" s="62">
        <f ca="1">IF(AND(AQ391&gt;0,AR391&gt;0),COUNTIF(AU$6:AU390,"&gt;0")+1,0)</f>
        <v>0</v>
      </c>
    </row>
    <row r="392" spans="40:47">
      <c r="AN392" s="62">
        <v>11</v>
      </c>
      <c r="AO392" s="62">
        <v>3</v>
      </c>
      <c r="AP392" s="62">
        <v>3</v>
      </c>
      <c r="AQ392" s="64">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62">
        <f ca="1">COUNTIF(INDIRECT("H"&amp;(ROW()+12*(($AN392-1)*3+$AO392)-ROW())/12+5):INDIRECT("S"&amp;(ROW()+12*(($AN392-1)*3+$AO392)-ROW())/12+5),AQ392)</f>
        <v>0</v>
      </c>
      <c r="AS392" s="64"/>
      <c r="AU392" s="62">
        <f ca="1">IF(AND(AQ392&gt;0,AR392&gt;0),COUNTIF(AU$6:AU391,"&gt;0")+1,0)</f>
        <v>0</v>
      </c>
    </row>
    <row r="393" spans="40:47">
      <c r="AN393" s="62">
        <v>11</v>
      </c>
      <c r="AO393" s="62">
        <v>3</v>
      </c>
      <c r="AP393" s="62">
        <v>4</v>
      </c>
      <c r="AQ393" s="64">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62">
        <f ca="1">COUNTIF(INDIRECT("H"&amp;(ROW()+12*(($AN393-1)*3+$AO393)-ROW())/12+5):INDIRECT("S"&amp;(ROW()+12*(($AN393-1)*3+$AO393)-ROW())/12+5),AQ393)</f>
        <v>0</v>
      </c>
      <c r="AS393" s="64"/>
      <c r="AU393" s="62">
        <f ca="1">IF(AND(AQ393&gt;0,AR393&gt;0),COUNTIF(AU$6:AU392,"&gt;0")+1,0)</f>
        <v>0</v>
      </c>
    </row>
    <row r="394" spans="40:47">
      <c r="AN394" s="62">
        <v>11</v>
      </c>
      <c r="AO394" s="62">
        <v>3</v>
      </c>
      <c r="AP394" s="62">
        <v>5</v>
      </c>
      <c r="AQ394" s="64">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62">
        <f ca="1">COUNTIF(INDIRECT("H"&amp;(ROW()+12*(($AN394-1)*3+$AO394)-ROW())/12+5):INDIRECT("S"&amp;(ROW()+12*(($AN394-1)*3+$AO394)-ROW())/12+5),AQ394)</f>
        <v>0</v>
      </c>
      <c r="AS394" s="64"/>
      <c r="AU394" s="62">
        <f ca="1">IF(AND(AQ394&gt;0,AR394&gt;0),COUNTIF(AU$6:AU393,"&gt;0")+1,0)</f>
        <v>0</v>
      </c>
    </row>
    <row r="395" spans="40:47">
      <c r="AN395" s="62">
        <v>11</v>
      </c>
      <c r="AO395" s="62">
        <v>3</v>
      </c>
      <c r="AP395" s="62">
        <v>6</v>
      </c>
      <c r="AQ395" s="64">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62">
        <f ca="1">COUNTIF(INDIRECT("H"&amp;(ROW()+12*(($AN395-1)*3+$AO395)-ROW())/12+5):INDIRECT("S"&amp;(ROW()+12*(($AN395-1)*3+$AO395)-ROW())/12+5),AQ395)</f>
        <v>0</v>
      </c>
      <c r="AS395" s="64"/>
      <c r="AU395" s="62">
        <f ca="1">IF(AND(AQ395&gt;0,AR395&gt;0),COUNTIF(AU$6:AU394,"&gt;0")+1,0)</f>
        <v>0</v>
      </c>
    </row>
    <row r="396" spans="40:47">
      <c r="AN396" s="62">
        <v>11</v>
      </c>
      <c r="AO396" s="62">
        <v>3</v>
      </c>
      <c r="AP396" s="62">
        <v>7</v>
      </c>
      <c r="AQ396" s="64">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62">
        <f ca="1">COUNTIF(INDIRECT("H"&amp;(ROW()+12*(($AN396-1)*3+$AO396)-ROW())/12+5):INDIRECT("S"&amp;(ROW()+12*(($AN396-1)*3+$AO396)-ROW())/12+5),AQ396)</f>
        <v>0</v>
      </c>
      <c r="AS396" s="64"/>
      <c r="AU396" s="62">
        <f ca="1">IF(AND(AQ396&gt;0,AR396&gt;0),COUNTIF(AU$6:AU395,"&gt;0")+1,0)</f>
        <v>0</v>
      </c>
    </row>
    <row r="397" spans="40:47">
      <c r="AN397" s="62">
        <v>11</v>
      </c>
      <c r="AO397" s="62">
        <v>3</v>
      </c>
      <c r="AP397" s="62">
        <v>8</v>
      </c>
      <c r="AQ397" s="64">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62">
        <f ca="1">COUNTIF(INDIRECT("H"&amp;(ROW()+12*(($AN397-1)*3+$AO397)-ROW())/12+5):INDIRECT("S"&amp;(ROW()+12*(($AN397-1)*3+$AO397)-ROW())/12+5),AQ397)</f>
        <v>0</v>
      </c>
      <c r="AS397" s="64"/>
      <c r="AU397" s="62">
        <f ca="1">IF(AND(AQ397&gt;0,AR397&gt;0),COUNTIF(AU$6:AU396,"&gt;0")+1,0)</f>
        <v>0</v>
      </c>
    </row>
    <row r="398" spans="40:47">
      <c r="AN398" s="62">
        <v>11</v>
      </c>
      <c r="AO398" s="62">
        <v>3</v>
      </c>
      <c r="AP398" s="62">
        <v>9</v>
      </c>
      <c r="AQ398" s="64">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62">
        <f ca="1">COUNTIF(INDIRECT("H"&amp;(ROW()+12*(($AN398-1)*3+$AO398)-ROW())/12+5):INDIRECT("S"&amp;(ROW()+12*(($AN398-1)*3+$AO398)-ROW())/12+5),AQ398)</f>
        <v>0</v>
      </c>
      <c r="AS398" s="64"/>
      <c r="AU398" s="62">
        <f ca="1">IF(AND(AQ398&gt;0,AR398&gt;0),COUNTIF(AU$6:AU397,"&gt;0")+1,0)</f>
        <v>0</v>
      </c>
    </row>
    <row r="399" spans="40:47">
      <c r="AN399" s="62">
        <v>11</v>
      </c>
      <c r="AO399" s="62">
        <v>3</v>
      </c>
      <c r="AP399" s="62">
        <v>10</v>
      </c>
      <c r="AQ399" s="64">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62">
        <f ca="1">COUNTIF(INDIRECT("H"&amp;(ROW()+12*(($AN399-1)*3+$AO399)-ROW())/12+5):INDIRECT("S"&amp;(ROW()+12*(($AN399-1)*3+$AO399)-ROW())/12+5),AQ399)</f>
        <v>0</v>
      </c>
      <c r="AS399" s="64"/>
      <c r="AU399" s="62">
        <f ca="1">IF(AND(AQ399&gt;0,AR399&gt;0),COUNTIF(AU$6:AU398,"&gt;0")+1,0)</f>
        <v>0</v>
      </c>
    </row>
    <row r="400" spans="40:47">
      <c r="AN400" s="62">
        <v>11</v>
      </c>
      <c r="AO400" s="62">
        <v>3</v>
      </c>
      <c r="AP400" s="62">
        <v>11</v>
      </c>
      <c r="AQ400" s="64">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62">
        <f ca="1">COUNTIF(INDIRECT("H"&amp;(ROW()+12*(($AN400-1)*3+$AO400)-ROW())/12+5):INDIRECT("S"&amp;(ROW()+12*(($AN400-1)*3+$AO400)-ROW())/12+5),AQ400)</f>
        <v>0</v>
      </c>
      <c r="AS400" s="64"/>
      <c r="AU400" s="62">
        <f ca="1">IF(AND(AQ400&gt;0,AR400&gt;0),COUNTIF(AU$6:AU399,"&gt;0")+1,0)</f>
        <v>0</v>
      </c>
    </row>
    <row r="401" spans="40:47">
      <c r="AN401" s="62">
        <v>11</v>
      </c>
      <c r="AO401" s="62">
        <v>3</v>
      </c>
      <c r="AP401" s="62">
        <v>12</v>
      </c>
      <c r="AQ401" s="64">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62">
        <f ca="1">COUNTIF(INDIRECT("H"&amp;(ROW()+12*(($AN401-1)*3+$AO401)-ROW())/12+5):INDIRECT("S"&amp;(ROW()+12*(($AN401-1)*3+$AO401)-ROW())/12+5),AQ401)</f>
        <v>0</v>
      </c>
      <c r="AS401" s="64"/>
      <c r="AU401" s="62">
        <f ca="1">IF(AND(AQ401&gt;0,AR401&gt;0),COUNTIF(AU$6:AU400,"&gt;0")+1,0)</f>
        <v>0</v>
      </c>
    </row>
    <row r="402" spans="40:47">
      <c r="AN402" s="62">
        <v>12</v>
      </c>
      <c r="AO402" s="62">
        <v>1</v>
      </c>
      <c r="AP402" s="62">
        <v>1</v>
      </c>
      <c r="AQ402" s="64">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62">
        <f ca="1">COUNTIF(INDIRECT("H"&amp;(ROW()+12*(($AN402-1)*3+$AO402)-ROW())/12+5):INDIRECT("S"&amp;(ROW()+12*(($AN402-1)*3+$AO402)-ROW())/12+5),AQ402)</f>
        <v>0</v>
      </c>
      <c r="AS402" s="64"/>
      <c r="AU402" s="62">
        <f ca="1">IF(AND(AQ402&gt;0,AR402&gt;0),COUNTIF(AU$6:AU401,"&gt;0")+1,0)</f>
        <v>0</v>
      </c>
    </row>
    <row r="403" spans="40:47">
      <c r="AN403" s="62">
        <v>12</v>
      </c>
      <c r="AO403" s="62">
        <v>1</v>
      </c>
      <c r="AP403" s="62">
        <v>2</v>
      </c>
      <c r="AQ403" s="64">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62">
        <f ca="1">COUNTIF(INDIRECT("H"&amp;(ROW()+12*(($AN403-1)*3+$AO403)-ROW())/12+5):INDIRECT("S"&amp;(ROW()+12*(($AN403-1)*3+$AO403)-ROW())/12+5),AQ403)</f>
        <v>0</v>
      </c>
      <c r="AS403" s="64"/>
      <c r="AU403" s="62">
        <f ca="1">IF(AND(AQ403&gt;0,AR403&gt;0),COUNTIF(AU$6:AU402,"&gt;0")+1,0)</f>
        <v>0</v>
      </c>
    </row>
    <row r="404" spans="40:47">
      <c r="AN404" s="62">
        <v>12</v>
      </c>
      <c r="AO404" s="62">
        <v>1</v>
      </c>
      <c r="AP404" s="62">
        <v>3</v>
      </c>
      <c r="AQ404" s="64">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62">
        <f ca="1">COUNTIF(INDIRECT("H"&amp;(ROW()+12*(($AN404-1)*3+$AO404)-ROW())/12+5):INDIRECT("S"&amp;(ROW()+12*(($AN404-1)*3+$AO404)-ROW())/12+5),AQ404)</f>
        <v>0</v>
      </c>
      <c r="AS404" s="64"/>
      <c r="AU404" s="62">
        <f ca="1">IF(AND(AQ404&gt;0,AR404&gt;0),COUNTIF(AU$6:AU403,"&gt;0")+1,0)</f>
        <v>0</v>
      </c>
    </row>
    <row r="405" spans="40:47">
      <c r="AN405" s="62">
        <v>12</v>
      </c>
      <c r="AO405" s="62">
        <v>1</v>
      </c>
      <c r="AP405" s="62">
        <v>4</v>
      </c>
      <c r="AQ405" s="64">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62">
        <f ca="1">COUNTIF(INDIRECT("H"&amp;(ROW()+12*(($AN405-1)*3+$AO405)-ROW())/12+5):INDIRECT("S"&amp;(ROW()+12*(($AN405-1)*3+$AO405)-ROW())/12+5),AQ405)</f>
        <v>0</v>
      </c>
      <c r="AS405" s="64"/>
      <c r="AU405" s="62">
        <f ca="1">IF(AND(AQ405&gt;0,AR405&gt;0),COUNTIF(AU$6:AU404,"&gt;0")+1,0)</f>
        <v>0</v>
      </c>
    </row>
    <row r="406" spans="40:47">
      <c r="AN406" s="62">
        <v>12</v>
      </c>
      <c r="AO406" s="62">
        <v>1</v>
      </c>
      <c r="AP406" s="62">
        <v>5</v>
      </c>
      <c r="AQ406" s="64">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62">
        <f ca="1">COUNTIF(INDIRECT("H"&amp;(ROW()+12*(($AN406-1)*3+$AO406)-ROW())/12+5):INDIRECT("S"&amp;(ROW()+12*(($AN406-1)*3+$AO406)-ROW())/12+5),AQ406)</f>
        <v>0</v>
      </c>
      <c r="AS406" s="64"/>
      <c r="AU406" s="62">
        <f ca="1">IF(AND(AQ406&gt;0,AR406&gt;0),COUNTIF(AU$6:AU405,"&gt;0")+1,0)</f>
        <v>0</v>
      </c>
    </row>
    <row r="407" spans="40:47">
      <c r="AN407" s="62">
        <v>12</v>
      </c>
      <c r="AO407" s="62">
        <v>1</v>
      </c>
      <c r="AP407" s="62">
        <v>6</v>
      </c>
      <c r="AQ407" s="64">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62">
        <f ca="1">COUNTIF(INDIRECT("H"&amp;(ROW()+12*(($AN407-1)*3+$AO407)-ROW())/12+5):INDIRECT("S"&amp;(ROW()+12*(($AN407-1)*3+$AO407)-ROW())/12+5),AQ407)</f>
        <v>0</v>
      </c>
      <c r="AS407" s="64"/>
      <c r="AU407" s="62">
        <f ca="1">IF(AND(AQ407&gt;0,AR407&gt;0),COUNTIF(AU$6:AU406,"&gt;0")+1,0)</f>
        <v>0</v>
      </c>
    </row>
    <row r="408" spans="40:47">
      <c r="AN408" s="62">
        <v>12</v>
      </c>
      <c r="AO408" s="62">
        <v>1</v>
      </c>
      <c r="AP408" s="62">
        <v>7</v>
      </c>
      <c r="AQ408" s="64">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62">
        <f ca="1">COUNTIF(INDIRECT("H"&amp;(ROW()+12*(($AN408-1)*3+$AO408)-ROW())/12+5):INDIRECT("S"&amp;(ROW()+12*(($AN408-1)*3+$AO408)-ROW())/12+5),AQ408)</f>
        <v>0</v>
      </c>
      <c r="AS408" s="64"/>
      <c r="AU408" s="62">
        <f ca="1">IF(AND(AQ408&gt;0,AR408&gt;0),COUNTIF(AU$6:AU407,"&gt;0")+1,0)</f>
        <v>0</v>
      </c>
    </row>
    <row r="409" spans="40:47">
      <c r="AN409" s="62">
        <v>12</v>
      </c>
      <c r="AO409" s="62">
        <v>1</v>
      </c>
      <c r="AP409" s="62">
        <v>8</v>
      </c>
      <c r="AQ409" s="64">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62">
        <f ca="1">COUNTIF(INDIRECT("H"&amp;(ROW()+12*(($AN409-1)*3+$AO409)-ROW())/12+5):INDIRECT("S"&amp;(ROW()+12*(($AN409-1)*3+$AO409)-ROW())/12+5),AQ409)</f>
        <v>0</v>
      </c>
      <c r="AS409" s="64"/>
      <c r="AU409" s="62">
        <f ca="1">IF(AND(AQ409&gt;0,AR409&gt;0),COUNTIF(AU$6:AU408,"&gt;0")+1,0)</f>
        <v>0</v>
      </c>
    </row>
    <row r="410" spans="40:47">
      <c r="AN410" s="62">
        <v>12</v>
      </c>
      <c r="AO410" s="62">
        <v>1</v>
      </c>
      <c r="AP410" s="62">
        <v>9</v>
      </c>
      <c r="AQ410" s="64">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62">
        <f ca="1">COUNTIF(INDIRECT("H"&amp;(ROW()+12*(($AN410-1)*3+$AO410)-ROW())/12+5):INDIRECT("S"&amp;(ROW()+12*(($AN410-1)*3+$AO410)-ROW())/12+5),AQ410)</f>
        <v>0</v>
      </c>
      <c r="AS410" s="64"/>
      <c r="AU410" s="62">
        <f ca="1">IF(AND(AQ410&gt;0,AR410&gt;0),COUNTIF(AU$6:AU409,"&gt;0")+1,0)</f>
        <v>0</v>
      </c>
    </row>
    <row r="411" spans="40:47">
      <c r="AN411" s="62">
        <v>12</v>
      </c>
      <c r="AO411" s="62">
        <v>1</v>
      </c>
      <c r="AP411" s="62">
        <v>10</v>
      </c>
      <c r="AQ411" s="64">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62">
        <f ca="1">COUNTIF(INDIRECT("H"&amp;(ROW()+12*(($AN411-1)*3+$AO411)-ROW())/12+5):INDIRECT("S"&amp;(ROW()+12*(($AN411-1)*3+$AO411)-ROW())/12+5),AQ411)</f>
        <v>0</v>
      </c>
      <c r="AS411" s="64"/>
      <c r="AU411" s="62">
        <f ca="1">IF(AND(AQ411&gt;0,AR411&gt;0),COUNTIF(AU$6:AU410,"&gt;0")+1,0)</f>
        <v>0</v>
      </c>
    </row>
    <row r="412" spans="40:47">
      <c r="AN412" s="62">
        <v>12</v>
      </c>
      <c r="AO412" s="62">
        <v>1</v>
      </c>
      <c r="AP412" s="62">
        <v>11</v>
      </c>
      <c r="AQ412" s="64">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62">
        <f ca="1">COUNTIF(INDIRECT("H"&amp;(ROW()+12*(($AN412-1)*3+$AO412)-ROW())/12+5):INDIRECT("S"&amp;(ROW()+12*(($AN412-1)*3+$AO412)-ROW())/12+5),AQ412)</f>
        <v>0</v>
      </c>
      <c r="AS412" s="64"/>
      <c r="AU412" s="62">
        <f ca="1">IF(AND(AQ412&gt;0,AR412&gt;0),COUNTIF(AU$6:AU411,"&gt;0")+1,0)</f>
        <v>0</v>
      </c>
    </row>
    <row r="413" spans="40:47">
      <c r="AN413" s="62">
        <v>12</v>
      </c>
      <c r="AO413" s="62">
        <v>1</v>
      </c>
      <c r="AP413" s="62">
        <v>12</v>
      </c>
      <c r="AQ413" s="64">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62">
        <f ca="1">COUNTIF(INDIRECT("H"&amp;(ROW()+12*(($AN413-1)*3+$AO413)-ROW())/12+5):INDIRECT("S"&amp;(ROW()+12*(($AN413-1)*3+$AO413)-ROW())/12+5),AQ413)</f>
        <v>0</v>
      </c>
      <c r="AS413" s="64"/>
      <c r="AU413" s="62">
        <f ca="1">IF(AND(AQ413&gt;0,AR413&gt;0),COUNTIF(AU$6:AU412,"&gt;0")+1,0)</f>
        <v>0</v>
      </c>
    </row>
    <row r="414" spans="40:47">
      <c r="AN414" s="62">
        <v>12</v>
      </c>
      <c r="AO414" s="62">
        <v>2</v>
      </c>
      <c r="AP414" s="62">
        <v>1</v>
      </c>
      <c r="AQ414" s="64">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62">
        <f ca="1">COUNTIF(INDIRECT("H"&amp;(ROW()+12*(($AN414-1)*3+$AO414)-ROW())/12+5):INDIRECT("S"&amp;(ROW()+12*(($AN414-1)*3+$AO414)-ROW())/12+5),AQ414)</f>
        <v>0</v>
      </c>
      <c r="AS414" s="64"/>
      <c r="AU414" s="62">
        <f ca="1">IF(AND(AQ414&gt;0,AR414&gt;0),COUNTIF(AU$6:AU413,"&gt;0")+1,0)</f>
        <v>0</v>
      </c>
    </row>
    <row r="415" spans="40:47">
      <c r="AN415" s="62">
        <v>12</v>
      </c>
      <c r="AO415" s="62">
        <v>2</v>
      </c>
      <c r="AP415" s="62">
        <v>2</v>
      </c>
      <c r="AQ415" s="64">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62">
        <f ca="1">COUNTIF(INDIRECT("H"&amp;(ROW()+12*(($AN415-1)*3+$AO415)-ROW())/12+5):INDIRECT("S"&amp;(ROW()+12*(($AN415-1)*3+$AO415)-ROW())/12+5),AQ415)</f>
        <v>0</v>
      </c>
      <c r="AS415" s="64"/>
      <c r="AU415" s="62">
        <f ca="1">IF(AND(AQ415&gt;0,AR415&gt;0),COUNTIF(AU$6:AU414,"&gt;0")+1,0)</f>
        <v>0</v>
      </c>
    </row>
    <row r="416" spans="40:47">
      <c r="AN416" s="62">
        <v>12</v>
      </c>
      <c r="AO416" s="62">
        <v>2</v>
      </c>
      <c r="AP416" s="62">
        <v>3</v>
      </c>
      <c r="AQ416" s="64">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62">
        <f ca="1">COUNTIF(INDIRECT("H"&amp;(ROW()+12*(($AN416-1)*3+$AO416)-ROW())/12+5):INDIRECT("S"&amp;(ROW()+12*(($AN416-1)*3+$AO416)-ROW())/12+5),AQ416)</f>
        <v>0</v>
      </c>
      <c r="AS416" s="64"/>
      <c r="AU416" s="62">
        <f ca="1">IF(AND(AQ416&gt;0,AR416&gt;0),COUNTIF(AU$6:AU415,"&gt;0")+1,0)</f>
        <v>0</v>
      </c>
    </row>
    <row r="417" spans="40:47">
      <c r="AN417" s="62">
        <v>12</v>
      </c>
      <c r="AO417" s="62">
        <v>2</v>
      </c>
      <c r="AP417" s="62">
        <v>4</v>
      </c>
      <c r="AQ417" s="64">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62">
        <f ca="1">COUNTIF(INDIRECT("H"&amp;(ROW()+12*(($AN417-1)*3+$AO417)-ROW())/12+5):INDIRECT("S"&amp;(ROW()+12*(($AN417-1)*3+$AO417)-ROW())/12+5),AQ417)</f>
        <v>0</v>
      </c>
      <c r="AS417" s="64"/>
      <c r="AU417" s="62">
        <f ca="1">IF(AND(AQ417&gt;0,AR417&gt;0),COUNTIF(AU$6:AU416,"&gt;0")+1,0)</f>
        <v>0</v>
      </c>
    </row>
    <row r="418" spans="40:47">
      <c r="AN418" s="62">
        <v>12</v>
      </c>
      <c r="AO418" s="62">
        <v>2</v>
      </c>
      <c r="AP418" s="62">
        <v>5</v>
      </c>
      <c r="AQ418" s="64">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62">
        <f ca="1">COUNTIF(INDIRECT("H"&amp;(ROW()+12*(($AN418-1)*3+$AO418)-ROW())/12+5):INDIRECT("S"&amp;(ROW()+12*(($AN418-1)*3+$AO418)-ROW())/12+5),AQ418)</f>
        <v>0</v>
      </c>
      <c r="AS418" s="64"/>
      <c r="AU418" s="62">
        <f ca="1">IF(AND(AQ418&gt;0,AR418&gt;0),COUNTIF(AU$6:AU417,"&gt;0")+1,0)</f>
        <v>0</v>
      </c>
    </row>
    <row r="419" spans="40:47">
      <c r="AN419" s="62">
        <v>12</v>
      </c>
      <c r="AO419" s="62">
        <v>2</v>
      </c>
      <c r="AP419" s="62">
        <v>6</v>
      </c>
      <c r="AQ419" s="64">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62">
        <f ca="1">COUNTIF(INDIRECT("H"&amp;(ROW()+12*(($AN419-1)*3+$AO419)-ROW())/12+5):INDIRECT("S"&amp;(ROW()+12*(($AN419-1)*3+$AO419)-ROW())/12+5),AQ419)</f>
        <v>0</v>
      </c>
      <c r="AS419" s="64"/>
      <c r="AU419" s="62">
        <f ca="1">IF(AND(AQ419&gt;0,AR419&gt;0),COUNTIF(AU$6:AU418,"&gt;0")+1,0)</f>
        <v>0</v>
      </c>
    </row>
    <row r="420" spans="40:47">
      <c r="AN420" s="62">
        <v>12</v>
      </c>
      <c r="AO420" s="62">
        <v>2</v>
      </c>
      <c r="AP420" s="62">
        <v>7</v>
      </c>
      <c r="AQ420" s="64">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62">
        <f ca="1">COUNTIF(INDIRECT("H"&amp;(ROW()+12*(($AN420-1)*3+$AO420)-ROW())/12+5):INDIRECT("S"&amp;(ROW()+12*(($AN420-1)*3+$AO420)-ROW())/12+5),AQ420)</f>
        <v>0</v>
      </c>
      <c r="AS420" s="64"/>
      <c r="AU420" s="62">
        <f ca="1">IF(AND(AQ420&gt;0,AR420&gt;0),COUNTIF(AU$6:AU419,"&gt;0")+1,0)</f>
        <v>0</v>
      </c>
    </row>
    <row r="421" spans="40:47">
      <c r="AN421" s="62">
        <v>12</v>
      </c>
      <c r="AO421" s="62">
        <v>2</v>
      </c>
      <c r="AP421" s="62">
        <v>8</v>
      </c>
      <c r="AQ421" s="64">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62">
        <f ca="1">COUNTIF(INDIRECT("H"&amp;(ROW()+12*(($AN421-1)*3+$AO421)-ROW())/12+5):INDIRECT("S"&amp;(ROW()+12*(($AN421-1)*3+$AO421)-ROW())/12+5),AQ421)</f>
        <v>0</v>
      </c>
      <c r="AS421" s="64"/>
      <c r="AU421" s="62">
        <f ca="1">IF(AND(AQ421&gt;0,AR421&gt;0),COUNTIF(AU$6:AU420,"&gt;0")+1,0)</f>
        <v>0</v>
      </c>
    </row>
    <row r="422" spans="40:47">
      <c r="AN422" s="62">
        <v>12</v>
      </c>
      <c r="AO422" s="62">
        <v>2</v>
      </c>
      <c r="AP422" s="62">
        <v>9</v>
      </c>
      <c r="AQ422" s="64">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62">
        <f ca="1">COUNTIF(INDIRECT("H"&amp;(ROW()+12*(($AN422-1)*3+$AO422)-ROW())/12+5):INDIRECT("S"&amp;(ROW()+12*(($AN422-1)*3+$AO422)-ROW())/12+5),AQ422)</f>
        <v>0</v>
      </c>
      <c r="AS422" s="64"/>
      <c r="AU422" s="62">
        <f ca="1">IF(AND(AQ422&gt;0,AR422&gt;0),COUNTIF(AU$6:AU421,"&gt;0")+1,0)</f>
        <v>0</v>
      </c>
    </row>
    <row r="423" spans="40:47">
      <c r="AN423" s="62">
        <v>12</v>
      </c>
      <c r="AO423" s="62">
        <v>2</v>
      </c>
      <c r="AP423" s="62">
        <v>10</v>
      </c>
      <c r="AQ423" s="64">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62">
        <f ca="1">COUNTIF(INDIRECT("H"&amp;(ROW()+12*(($AN423-1)*3+$AO423)-ROW())/12+5):INDIRECT("S"&amp;(ROW()+12*(($AN423-1)*3+$AO423)-ROW())/12+5),AQ423)</f>
        <v>0</v>
      </c>
      <c r="AS423" s="64"/>
      <c r="AU423" s="62">
        <f ca="1">IF(AND(AQ423&gt;0,AR423&gt;0),COUNTIF(AU$6:AU422,"&gt;0")+1,0)</f>
        <v>0</v>
      </c>
    </row>
    <row r="424" spans="40:47">
      <c r="AN424" s="62">
        <v>12</v>
      </c>
      <c r="AO424" s="62">
        <v>2</v>
      </c>
      <c r="AP424" s="62">
        <v>11</v>
      </c>
      <c r="AQ424" s="64">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62">
        <f ca="1">COUNTIF(INDIRECT("H"&amp;(ROW()+12*(($AN424-1)*3+$AO424)-ROW())/12+5):INDIRECT("S"&amp;(ROW()+12*(($AN424-1)*3+$AO424)-ROW())/12+5),AQ424)</f>
        <v>0</v>
      </c>
      <c r="AS424" s="64"/>
      <c r="AU424" s="62">
        <f ca="1">IF(AND(AQ424&gt;0,AR424&gt;0),COUNTIF(AU$6:AU423,"&gt;0")+1,0)</f>
        <v>0</v>
      </c>
    </row>
    <row r="425" spans="40:47">
      <c r="AN425" s="62">
        <v>12</v>
      </c>
      <c r="AO425" s="62">
        <v>2</v>
      </c>
      <c r="AP425" s="62">
        <v>12</v>
      </c>
      <c r="AQ425" s="64">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62">
        <f ca="1">COUNTIF(INDIRECT("H"&amp;(ROW()+12*(($AN425-1)*3+$AO425)-ROW())/12+5):INDIRECT("S"&amp;(ROW()+12*(($AN425-1)*3+$AO425)-ROW())/12+5),AQ425)</f>
        <v>0</v>
      </c>
      <c r="AS425" s="64"/>
      <c r="AU425" s="62">
        <f ca="1">IF(AND(AQ425&gt;0,AR425&gt;0),COUNTIF(AU$6:AU424,"&gt;0")+1,0)</f>
        <v>0</v>
      </c>
    </row>
    <row r="426" spans="40:47">
      <c r="AN426" s="62">
        <v>12</v>
      </c>
      <c r="AO426" s="62">
        <v>3</v>
      </c>
      <c r="AP426" s="62">
        <v>1</v>
      </c>
      <c r="AQ426" s="64">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62">
        <f ca="1">COUNTIF(INDIRECT("H"&amp;(ROW()+12*(($AN426-1)*3+$AO426)-ROW())/12+5):INDIRECT("S"&amp;(ROW()+12*(($AN426-1)*3+$AO426)-ROW())/12+5),AQ426)</f>
        <v>0</v>
      </c>
      <c r="AS426" s="64"/>
      <c r="AU426" s="62">
        <f ca="1">IF(AND(AQ426&gt;0,AR426&gt;0),COUNTIF(AU$6:AU425,"&gt;0")+1,0)</f>
        <v>0</v>
      </c>
    </row>
    <row r="427" spans="40:47">
      <c r="AN427" s="62">
        <v>12</v>
      </c>
      <c r="AO427" s="62">
        <v>3</v>
      </c>
      <c r="AP427" s="62">
        <v>2</v>
      </c>
      <c r="AQ427" s="64">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62">
        <f ca="1">COUNTIF(INDIRECT("H"&amp;(ROW()+12*(($AN427-1)*3+$AO427)-ROW())/12+5):INDIRECT("S"&amp;(ROW()+12*(($AN427-1)*3+$AO427)-ROW())/12+5),AQ427)</f>
        <v>0</v>
      </c>
      <c r="AS427" s="64"/>
      <c r="AU427" s="62">
        <f ca="1">IF(AND(AQ427&gt;0,AR427&gt;0),COUNTIF(AU$6:AU426,"&gt;0")+1,0)</f>
        <v>0</v>
      </c>
    </row>
    <row r="428" spans="40:47">
      <c r="AN428" s="62">
        <v>12</v>
      </c>
      <c r="AO428" s="62">
        <v>3</v>
      </c>
      <c r="AP428" s="62">
        <v>3</v>
      </c>
      <c r="AQ428" s="64">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62">
        <f ca="1">COUNTIF(INDIRECT("H"&amp;(ROW()+12*(($AN428-1)*3+$AO428)-ROW())/12+5):INDIRECT("S"&amp;(ROW()+12*(($AN428-1)*3+$AO428)-ROW())/12+5),AQ428)</f>
        <v>0</v>
      </c>
      <c r="AS428" s="64"/>
      <c r="AU428" s="62">
        <f ca="1">IF(AND(AQ428&gt;0,AR428&gt;0),COUNTIF(AU$6:AU427,"&gt;0")+1,0)</f>
        <v>0</v>
      </c>
    </row>
    <row r="429" spans="40:47">
      <c r="AN429" s="62">
        <v>12</v>
      </c>
      <c r="AO429" s="62">
        <v>3</v>
      </c>
      <c r="AP429" s="62">
        <v>4</v>
      </c>
      <c r="AQ429" s="64">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62">
        <f ca="1">COUNTIF(INDIRECT("H"&amp;(ROW()+12*(($AN429-1)*3+$AO429)-ROW())/12+5):INDIRECT("S"&amp;(ROW()+12*(($AN429-1)*3+$AO429)-ROW())/12+5),AQ429)</f>
        <v>0</v>
      </c>
      <c r="AS429" s="64"/>
      <c r="AU429" s="62">
        <f ca="1">IF(AND(AQ429&gt;0,AR429&gt;0),COUNTIF(AU$6:AU428,"&gt;0")+1,0)</f>
        <v>0</v>
      </c>
    </row>
    <row r="430" spans="40:47">
      <c r="AN430" s="62">
        <v>12</v>
      </c>
      <c r="AO430" s="62">
        <v>3</v>
      </c>
      <c r="AP430" s="62">
        <v>5</v>
      </c>
      <c r="AQ430" s="64">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62">
        <f ca="1">COUNTIF(INDIRECT("H"&amp;(ROW()+12*(($AN430-1)*3+$AO430)-ROW())/12+5):INDIRECT("S"&amp;(ROW()+12*(($AN430-1)*3+$AO430)-ROW())/12+5),AQ430)</f>
        <v>0</v>
      </c>
      <c r="AS430" s="64"/>
      <c r="AU430" s="62">
        <f ca="1">IF(AND(AQ430&gt;0,AR430&gt;0),COUNTIF(AU$6:AU429,"&gt;0")+1,0)</f>
        <v>0</v>
      </c>
    </row>
    <row r="431" spans="40:47">
      <c r="AN431" s="62">
        <v>12</v>
      </c>
      <c r="AO431" s="62">
        <v>3</v>
      </c>
      <c r="AP431" s="62">
        <v>6</v>
      </c>
      <c r="AQ431" s="64">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62">
        <f ca="1">COUNTIF(INDIRECT("H"&amp;(ROW()+12*(($AN431-1)*3+$AO431)-ROW())/12+5):INDIRECT("S"&amp;(ROW()+12*(($AN431-1)*3+$AO431)-ROW())/12+5),AQ431)</f>
        <v>0</v>
      </c>
      <c r="AS431" s="64"/>
      <c r="AU431" s="62">
        <f ca="1">IF(AND(AQ431&gt;0,AR431&gt;0),COUNTIF(AU$6:AU430,"&gt;0")+1,0)</f>
        <v>0</v>
      </c>
    </row>
    <row r="432" spans="40:47">
      <c r="AN432" s="62">
        <v>12</v>
      </c>
      <c r="AO432" s="62">
        <v>3</v>
      </c>
      <c r="AP432" s="62">
        <v>7</v>
      </c>
      <c r="AQ432" s="64">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62">
        <f ca="1">COUNTIF(INDIRECT("H"&amp;(ROW()+12*(($AN432-1)*3+$AO432)-ROW())/12+5):INDIRECT("S"&amp;(ROW()+12*(($AN432-1)*3+$AO432)-ROW())/12+5),AQ432)</f>
        <v>0</v>
      </c>
      <c r="AS432" s="64"/>
      <c r="AU432" s="62">
        <f ca="1">IF(AND(AQ432&gt;0,AR432&gt;0),COUNTIF(AU$6:AU431,"&gt;0")+1,0)</f>
        <v>0</v>
      </c>
    </row>
    <row r="433" spans="40:47">
      <c r="AN433" s="62">
        <v>12</v>
      </c>
      <c r="AO433" s="62">
        <v>3</v>
      </c>
      <c r="AP433" s="62">
        <v>8</v>
      </c>
      <c r="AQ433" s="64">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62">
        <f ca="1">COUNTIF(INDIRECT("H"&amp;(ROW()+12*(($AN433-1)*3+$AO433)-ROW())/12+5):INDIRECT("S"&amp;(ROW()+12*(($AN433-1)*3+$AO433)-ROW())/12+5),AQ433)</f>
        <v>0</v>
      </c>
      <c r="AS433" s="64"/>
      <c r="AU433" s="62">
        <f ca="1">IF(AND(AQ433&gt;0,AR433&gt;0),COUNTIF(AU$6:AU432,"&gt;0")+1,0)</f>
        <v>0</v>
      </c>
    </row>
    <row r="434" spans="40:47">
      <c r="AN434" s="62">
        <v>12</v>
      </c>
      <c r="AO434" s="62">
        <v>3</v>
      </c>
      <c r="AP434" s="62">
        <v>9</v>
      </c>
      <c r="AQ434" s="64">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62">
        <f ca="1">COUNTIF(INDIRECT("H"&amp;(ROW()+12*(($AN434-1)*3+$AO434)-ROW())/12+5):INDIRECT("S"&amp;(ROW()+12*(($AN434-1)*3+$AO434)-ROW())/12+5),AQ434)</f>
        <v>0</v>
      </c>
      <c r="AS434" s="64"/>
      <c r="AU434" s="62">
        <f ca="1">IF(AND(AQ434&gt;0,AR434&gt;0),COUNTIF(AU$6:AU433,"&gt;0")+1,0)</f>
        <v>0</v>
      </c>
    </row>
    <row r="435" spans="40:47">
      <c r="AN435" s="62">
        <v>12</v>
      </c>
      <c r="AO435" s="62">
        <v>3</v>
      </c>
      <c r="AP435" s="62">
        <v>10</v>
      </c>
      <c r="AQ435" s="64">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62">
        <f ca="1">COUNTIF(INDIRECT("H"&amp;(ROW()+12*(($AN435-1)*3+$AO435)-ROW())/12+5):INDIRECT("S"&amp;(ROW()+12*(($AN435-1)*3+$AO435)-ROW())/12+5),AQ435)</f>
        <v>0</v>
      </c>
      <c r="AS435" s="64"/>
      <c r="AU435" s="62">
        <f ca="1">IF(AND(AQ435&gt;0,AR435&gt;0),COUNTIF(AU$6:AU434,"&gt;0")+1,0)</f>
        <v>0</v>
      </c>
    </row>
    <row r="436" spans="40:47">
      <c r="AN436" s="62">
        <v>12</v>
      </c>
      <c r="AO436" s="62">
        <v>3</v>
      </c>
      <c r="AP436" s="62">
        <v>11</v>
      </c>
      <c r="AQ436" s="64">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62">
        <f ca="1">COUNTIF(INDIRECT("H"&amp;(ROW()+12*(($AN436-1)*3+$AO436)-ROW())/12+5):INDIRECT("S"&amp;(ROW()+12*(($AN436-1)*3+$AO436)-ROW())/12+5),AQ436)</f>
        <v>0</v>
      </c>
      <c r="AS436" s="64"/>
      <c r="AU436" s="62">
        <f ca="1">IF(AND(AQ436&gt;0,AR436&gt;0),COUNTIF(AU$6:AU435,"&gt;0")+1,0)</f>
        <v>0</v>
      </c>
    </row>
    <row r="437" spans="40:47">
      <c r="AN437" s="62">
        <v>12</v>
      </c>
      <c r="AO437" s="62">
        <v>3</v>
      </c>
      <c r="AP437" s="62">
        <v>12</v>
      </c>
      <c r="AQ437" s="64">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62">
        <f ca="1">COUNTIF(INDIRECT("H"&amp;(ROW()+12*(($AN437-1)*3+$AO437)-ROW())/12+5):INDIRECT("S"&amp;(ROW()+12*(($AN437-1)*3+$AO437)-ROW())/12+5),AQ437)</f>
        <v>0</v>
      </c>
      <c r="AS437" s="64"/>
      <c r="AU437" s="62">
        <f ca="1">IF(AND(AQ437&gt;0,AR437&gt;0),COUNTIF(AU$6:AU436,"&gt;0")+1,0)</f>
        <v>0</v>
      </c>
    </row>
    <row r="438" spans="40:47">
      <c r="AN438" s="62">
        <v>13</v>
      </c>
      <c r="AO438" s="62">
        <v>1</v>
      </c>
      <c r="AP438" s="62">
        <v>1</v>
      </c>
      <c r="AQ438" s="64">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62">
        <f ca="1">COUNTIF(INDIRECT("H"&amp;(ROW()+12*(($AN438-1)*3+$AO438)-ROW())/12+5):INDIRECT("S"&amp;(ROW()+12*(($AN438-1)*3+$AO438)-ROW())/12+5),AQ438)</f>
        <v>0</v>
      </c>
      <c r="AS438" s="64"/>
      <c r="AU438" s="62">
        <f ca="1">IF(AND(AQ438&gt;0,AR438&gt;0),COUNTIF(AU$6:AU437,"&gt;0")+1,0)</f>
        <v>0</v>
      </c>
    </row>
    <row r="439" spans="40:47">
      <c r="AN439" s="62">
        <v>13</v>
      </c>
      <c r="AO439" s="62">
        <v>1</v>
      </c>
      <c r="AP439" s="62">
        <v>2</v>
      </c>
      <c r="AQ439" s="64">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62">
        <f ca="1">COUNTIF(INDIRECT("H"&amp;(ROW()+12*(($AN439-1)*3+$AO439)-ROW())/12+5):INDIRECT("S"&amp;(ROW()+12*(($AN439-1)*3+$AO439)-ROW())/12+5),AQ439)</f>
        <v>0</v>
      </c>
      <c r="AS439" s="64"/>
      <c r="AU439" s="62">
        <f ca="1">IF(AND(AQ439&gt;0,AR439&gt;0),COUNTIF(AU$6:AU438,"&gt;0")+1,0)</f>
        <v>0</v>
      </c>
    </row>
    <row r="440" spans="40:47">
      <c r="AN440" s="62">
        <v>13</v>
      </c>
      <c r="AO440" s="62">
        <v>1</v>
      </c>
      <c r="AP440" s="62">
        <v>3</v>
      </c>
      <c r="AQ440" s="64">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62">
        <f ca="1">COUNTIF(INDIRECT("H"&amp;(ROW()+12*(($AN440-1)*3+$AO440)-ROW())/12+5):INDIRECT("S"&amp;(ROW()+12*(($AN440-1)*3+$AO440)-ROW())/12+5),AQ440)</f>
        <v>0</v>
      </c>
      <c r="AS440" s="64"/>
      <c r="AU440" s="62">
        <f ca="1">IF(AND(AQ440&gt;0,AR440&gt;0),COUNTIF(AU$6:AU439,"&gt;0")+1,0)</f>
        <v>0</v>
      </c>
    </row>
    <row r="441" spans="40:47">
      <c r="AN441" s="62">
        <v>13</v>
      </c>
      <c r="AO441" s="62">
        <v>1</v>
      </c>
      <c r="AP441" s="62">
        <v>4</v>
      </c>
      <c r="AQ441" s="64">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62">
        <f ca="1">COUNTIF(INDIRECT("H"&amp;(ROW()+12*(($AN441-1)*3+$AO441)-ROW())/12+5):INDIRECT("S"&amp;(ROW()+12*(($AN441-1)*3+$AO441)-ROW())/12+5),AQ441)</f>
        <v>0</v>
      </c>
      <c r="AS441" s="64"/>
      <c r="AU441" s="62">
        <f ca="1">IF(AND(AQ441&gt;0,AR441&gt;0),COUNTIF(AU$6:AU440,"&gt;0")+1,0)</f>
        <v>0</v>
      </c>
    </row>
    <row r="442" spans="40:47">
      <c r="AN442" s="62">
        <v>13</v>
      </c>
      <c r="AO442" s="62">
        <v>1</v>
      </c>
      <c r="AP442" s="62">
        <v>5</v>
      </c>
      <c r="AQ442" s="64">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62">
        <f ca="1">COUNTIF(INDIRECT("H"&amp;(ROW()+12*(($AN442-1)*3+$AO442)-ROW())/12+5):INDIRECT("S"&amp;(ROW()+12*(($AN442-1)*3+$AO442)-ROW())/12+5),AQ442)</f>
        <v>0</v>
      </c>
      <c r="AS442" s="64"/>
      <c r="AU442" s="62">
        <f ca="1">IF(AND(AQ442&gt;0,AR442&gt;0),COUNTIF(AU$6:AU441,"&gt;0")+1,0)</f>
        <v>0</v>
      </c>
    </row>
    <row r="443" spans="40:47">
      <c r="AN443" s="62">
        <v>13</v>
      </c>
      <c r="AO443" s="62">
        <v>1</v>
      </c>
      <c r="AP443" s="62">
        <v>6</v>
      </c>
      <c r="AQ443" s="64">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62">
        <f ca="1">COUNTIF(INDIRECT("H"&amp;(ROW()+12*(($AN443-1)*3+$AO443)-ROW())/12+5):INDIRECT("S"&amp;(ROW()+12*(($AN443-1)*3+$AO443)-ROW())/12+5),AQ443)</f>
        <v>0</v>
      </c>
      <c r="AS443" s="64"/>
      <c r="AU443" s="62">
        <f ca="1">IF(AND(AQ443&gt;0,AR443&gt;0),COUNTIF(AU$6:AU442,"&gt;0")+1,0)</f>
        <v>0</v>
      </c>
    </row>
    <row r="444" spans="40:47">
      <c r="AN444" s="62">
        <v>13</v>
      </c>
      <c r="AO444" s="62">
        <v>1</v>
      </c>
      <c r="AP444" s="62">
        <v>7</v>
      </c>
      <c r="AQ444" s="64">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62">
        <f ca="1">COUNTIF(INDIRECT("H"&amp;(ROW()+12*(($AN444-1)*3+$AO444)-ROW())/12+5):INDIRECT("S"&amp;(ROW()+12*(($AN444-1)*3+$AO444)-ROW())/12+5),AQ444)</f>
        <v>0</v>
      </c>
      <c r="AS444" s="64"/>
      <c r="AU444" s="62">
        <f ca="1">IF(AND(AQ444&gt;0,AR444&gt;0),COUNTIF(AU$6:AU443,"&gt;0")+1,0)</f>
        <v>0</v>
      </c>
    </row>
    <row r="445" spans="40:47">
      <c r="AN445" s="62">
        <v>13</v>
      </c>
      <c r="AO445" s="62">
        <v>1</v>
      </c>
      <c r="AP445" s="62">
        <v>8</v>
      </c>
      <c r="AQ445" s="64">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62">
        <f ca="1">COUNTIF(INDIRECT("H"&amp;(ROW()+12*(($AN445-1)*3+$AO445)-ROW())/12+5):INDIRECT("S"&amp;(ROW()+12*(($AN445-1)*3+$AO445)-ROW())/12+5),AQ445)</f>
        <v>0</v>
      </c>
      <c r="AS445" s="64"/>
      <c r="AU445" s="62">
        <f ca="1">IF(AND(AQ445&gt;0,AR445&gt;0),COUNTIF(AU$6:AU444,"&gt;0")+1,0)</f>
        <v>0</v>
      </c>
    </row>
    <row r="446" spans="40:47">
      <c r="AN446" s="62">
        <v>13</v>
      </c>
      <c r="AO446" s="62">
        <v>1</v>
      </c>
      <c r="AP446" s="62">
        <v>9</v>
      </c>
      <c r="AQ446" s="64">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62">
        <f ca="1">COUNTIF(INDIRECT("H"&amp;(ROW()+12*(($AN446-1)*3+$AO446)-ROW())/12+5):INDIRECT("S"&amp;(ROW()+12*(($AN446-1)*3+$AO446)-ROW())/12+5),AQ446)</f>
        <v>0</v>
      </c>
      <c r="AS446" s="64"/>
      <c r="AU446" s="62">
        <f ca="1">IF(AND(AQ446&gt;0,AR446&gt;0),COUNTIF(AU$6:AU445,"&gt;0")+1,0)</f>
        <v>0</v>
      </c>
    </row>
    <row r="447" spans="40:47">
      <c r="AN447" s="62">
        <v>13</v>
      </c>
      <c r="AO447" s="62">
        <v>1</v>
      </c>
      <c r="AP447" s="62">
        <v>10</v>
      </c>
      <c r="AQ447" s="64">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62">
        <f ca="1">COUNTIF(INDIRECT("H"&amp;(ROW()+12*(($AN447-1)*3+$AO447)-ROW())/12+5):INDIRECT("S"&amp;(ROW()+12*(($AN447-1)*3+$AO447)-ROW())/12+5),AQ447)</f>
        <v>0</v>
      </c>
      <c r="AS447" s="64"/>
      <c r="AU447" s="62">
        <f ca="1">IF(AND(AQ447&gt;0,AR447&gt;0),COUNTIF(AU$6:AU446,"&gt;0")+1,0)</f>
        <v>0</v>
      </c>
    </row>
    <row r="448" spans="40:47">
      <c r="AN448" s="62">
        <v>13</v>
      </c>
      <c r="AO448" s="62">
        <v>1</v>
      </c>
      <c r="AP448" s="62">
        <v>11</v>
      </c>
      <c r="AQ448" s="64">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62">
        <f ca="1">COUNTIF(INDIRECT("H"&amp;(ROW()+12*(($AN448-1)*3+$AO448)-ROW())/12+5):INDIRECT("S"&amp;(ROW()+12*(($AN448-1)*3+$AO448)-ROW())/12+5),AQ448)</f>
        <v>0</v>
      </c>
      <c r="AS448" s="64"/>
      <c r="AU448" s="62">
        <f ca="1">IF(AND(AQ448&gt;0,AR448&gt;0),COUNTIF(AU$6:AU447,"&gt;0")+1,0)</f>
        <v>0</v>
      </c>
    </row>
    <row r="449" spans="40:47">
      <c r="AN449" s="62">
        <v>13</v>
      </c>
      <c r="AO449" s="62">
        <v>1</v>
      </c>
      <c r="AP449" s="62">
        <v>12</v>
      </c>
      <c r="AQ449" s="64">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62">
        <f ca="1">COUNTIF(INDIRECT("H"&amp;(ROW()+12*(($AN449-1)*3+$AO449)-ROW())/12+5):INDIRECT("S"&amp;(ROW()+12*(($AN449-1)*3+$AO449)-ROW())/12+5),AQ449)</f>
        <v>0</v>
      </c>
      <c r="AS449" s="64"/>
      <c r="AU449" s="62">
        <f ca="1">IF(AND(AQ449&gt;0,AR449&gt;0),COUNTIF(AU$6:AU448,"&gt;0")+1,0)</f>
        <v>0</v>
      </c>
    </row>
    <row r="450" spans="40:47">
      <c r="AN450" s="62">
        <v>13</v>
      </c>
      <c r="AO450" s="62">
        <v>2</v>
      </c>
      <c r="AP450" s="62">
        <v>1</v>
      </c>
      <c r="AQ450" s="64">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62">
        <f ca="1">COUNTIF(INDIRECT("H"&amp;(ROW()+12*(($AN450-1)*3+$AO450)-ROW())/12+5):INDIRECT("S"&amp;(ROW()+12*(($AN450-1)*3+$AO450)-ROW())/12+5),AQ450)</f>
        <v>0</v>
      </c>
      <c r="AS450" s="64"/>
      <c r="AU450" s="62">
        <f ca="1">IF(AND(AQ450&gt;0,AR450&gt;0),COUNTIF(AU$6:AU449,"&gt;0")+1,0)</f>
        <v>0</v>
      </c>
    </row>
    <row r="451" spans="40:47">
      <c r="AN451" s="62">
        <v>13</v>
      </c>
      <c r="AO451" s="62">
        <v>2</v>
      </c>
      <c r="AP451" s="62">
        <v>2</v>
      </c>
      <c r="AQ451" s="64">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62">
        <f ca="1">COUNTIF(INDIRECT("H"&amp;(ROW()+12*(($AN451-1)*3+$AO451)-ROW())/12+5):INDIRECT("S"&amp;(ROW()+12*(($AN451-1)*3+$AO451)-ROW())/12+5),AQ451)</f>
        <v>0</v>
      </c>
      <c r="AS451" s="64"/>
      <c r="AU451" s="62">
        <f ca="1">IF(AND(AQ451&gt;0,AR451&gt;0),COUNTIF(AU$6:AU450,"&gt;0")+1,0)</f>
        <v>0</v>
      </c>
    </row>
    <row r="452" spans="40:47">
      <c r="AN452" s="62">
        <v>13</v>
      </c>
      <c r="AO452" s="62">
        <v>2</v>
      </c>
      <c r="AP452" s="62">
        <v>3</v>
      </c>
      <c r="AQ452" s="64">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62">
        <f ca="1">COUNTIF(INDIRECT("H"&amp;(ROW()+12*(($AN452-1)*3+$AO452)-ROW())/12+5):INDIRECT("S"&amp;(ROW()+12*(($AN452-1)*3+$AO452)-ROW())/12+5),AQ452)</f>
        <v>0</v>
      </c>
      <c r="AS452" s="64"/>
      <c r="AU452" s="62">
        <f ca="1">IF(AND(AQ452&gt;0,AR452&gt;0),COUNTIF(AU$6:AU451,"&gt;0")+1,0)</f>
        <v>0</v>
      </c>
    </row>
    <row r="453" spans="40:47">
      <c r="AN453" s="62">
        <v>13</v>
      </c>
      <c r="AO453" s="62">
        <v>2</v>
      </c>
      <c r="AP453" s="62">
        <v>4</v>
      </c>
      <c r="AQ453" s="64">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62">
        <f ca="1">COUNTIF(INDIRECT("H"&amp;(ROW()+12*(($AN453-1)*3+$AO453)-ROW())/12+5):INDIRECT("S"&amp;(ROW()+12*(($AN453-1)*3+$AO453)-ROW())/12+5),AQ453)</f>
        <v>0</v>
      </c>
      <c r="AS453" s="64"/>
      <c r="AU453" s="62">
        <f ca="1">IF(AND(AQ453&gt;0,AR453&gt;0),COUNTIF(AU$6:AU452,"&gt;0")+1,0)</f>
        <v>0</v>
      </c>
    </row>
    <row r="454" spans="40:47">
      <c r="AN454" s="62">
        <v>13</v>
      </c>
      <c r="AO454" s="62">
        <v>2</v>
      </c>
      <c r="AP454" s="62">
        <v>5</v>
      </c>
      <c r="AQ454" s="64">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62">
        <f ca="1">COUNTIF(INDIRECT("H"&amp;(ROW()+12*(($AN454-1)*3+$AO454)-ROW())/12+5):INDIRECT("S"&amp;(ROW()+12*(($AN454-1)*3+$AO454)-ROW())/12+5),AQ454)</f>
        <v>0</v>
      </c>
      <c r="AS454" s="64"/>
      <c r="AU454" s="62">
        <f ca="1">IF(AND(AQ454&gt;0,AR454&gt;0),COUNTIF(AU$6:AU453,"&gt;0")+1,0)</f>
        <v>0</v>
      </c>
    </row>
    <row r="455" spans="40:47">
      <c r="AN455" s="62">
        <v>13</v>
      </c>
      <c r="AO455" s="62">
        <v>2</v>
      </c>
      <c r="AP455" s="62">
        <v>6</v>
      </c>
      <c r="AQ455" s="64">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62">
        <f ca="1">COUNTIF(INDIRECT("H"&amp;(ROW()+12*(($AN455-1)*3+$AO455)-ROW())/12+5):INDIRECT("S"&amp;(ROW()+12*(($AN455-1)*3+$AO455)-ROW())/12+5),AQ455)</f>
        <v>0</v>
      </c>
      <c r="AS455" s="64"/>
      <c r="AU455" s="62">
        <f ca="1">IF(AND(AQ455&gt;0,AR455&gt;0),COUNTIF(AU$6:AU454,"&gt;0")+1,0)</f>
        <v>0</v>
      </c>
    </row>
    <row r="456" spans="40:47">
      <c r="AN456" s="62">
        <v>13</v>
      </c>
      <c r="AO456" s="62">
        <v>2</v>
      </c>
      <c r="AP456" s="62">
        <v>7</v>
      </c>
      <c r="AQ456" s="64">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62">
        <f ca="1">COUNTIF(INDIRECT("H"&amp;(ROW()+12*(($AN456-1)*3+$AO456)-ROW())/12+5):INDIRECT("S"&amp;(ROW()+12*(($AN456-1)*3+$AO456)-ROW())/12+5),AQ456)</f>
        <v>0</v>
      </c>
      <c r="AS456" s="64"/>
      <c r="AU456" s="62">
        <f ca="1">IF(AND(AQ456&gt;0,AR456&gt;0),COUNTIF(AU$6:AU455,"&gt;0")+1,0)</f>
        <v>0</v>
      </c>
    </row>
    <row r="457" spans="40:47">
      <c r="AN457" s="62">
        <v>13</v>
      </c>
      <c r="AO457" s="62">
        <v>2</v>
      </c>
      <c r="AP457" s="62">
        <v>8</v>
      </c>
      <c r="AQ457" s="64">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62">
        <f ca="1">COUNTIF(INDIRECT("H"&amp;(ROW()+12*(($AN457-1)*3+$AO457)-ROW())/12+5):INDIRECT("S"&amp;(ROW()+12*(($AN457-1)*3+$AO457)-ROW())/12+5),AQ457)</f>
        <v>0</v>
      </c>
      <c r="AS457" s="64"/>
      <c r="AU457" s="62">
        <f ca="1">IF(AND(AQ457&gt;0,AR457&gt;0),COUNTIF(AU$6:AU456,"&gt;0")+1,0)</f>
        <v>0</v>
      </c>
    </row>
    <row r="458" spans="40:47">
      <c r="AN458" s="62">
        <v>13</v>
      </c>
      <c r="AO458" s="62">
        <v>2</v>
      </c>
      <c r="AP458" s="62">
        <v>9</v>
      </c>
      <c r="AQ458" s="64">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62">
        <f ca="1">COUNTIF(INDIRECT("H"&amp;(ROW()+12*(($AN458-1)*3+$AO458)-ROW())/12+5):INDIRECT("S"&amp;(ROW()+12*(($AN458-1)*3+$AO458)-ROW())/12+5),AQ458)</f>
        <v>0</v>
      </c>
      <c r="AS458" s="64"/>
      <c r="AU458" s="62">
        <f ca="1">IF(AND(AQ458&gt;0,AR458&gt;0),COUNTIF(AU$6:AU457,"&gt;0")+1,0)</f>
        <v>0</v>
      </c>
    </row>
    <row r="459" spans="40:47">
      <c r="AN459" s="62">
        <v>13</v>
      </c>
      <c r="AO459" s="62">
        <v>2</v>
      </c>
      <c r="AP459" s="62">
        <v>10</v>
      </c>
      <c r="AQ459" s="64">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62">
        <f ca="1">COUNTIF(INDIRECT("H"&amp;(ROW()+12*(($AN459-1)*3+$AO459)-ROW())/12+5):INDIRECT("S"&amp;(ROW()+12*(($AN459-1)*3+$AO459)-ROW())/12+5),AQ459)</f>
        <v>0</v>
      </c>
      <c r="AS459" s="64"/>
      <c r="AU459" s="62">
        <f ca="1">IF(AND(AQ459&gt;0,AR459&gt;0),COUNTIF(AU$6:AU458,"&gt;0")+1,0)</f>
        <v>0</v>
      </c>
    </row>
    <row r="460" spans="40:47">
      <c r="AN460" s="62">
        <v>13</v>
      </c>
      <c r="AO460" s="62">
        <v>2</v>
      </c>
      <c r="AP460" s="62">
        <v>11</v>
      </c>
      <c r="AQ460" s="64">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62">
        <f ca="1">COUNTIF(INDIRECT("H"&amp;(ROW()+12*(($AN460-1)*3+$AO460)-ROW())/12+5):INDIRECT("S"&amp;(ROW()+12*(($AN460-1)*3+$AO460)-ROW())/12+5),AQ460)</f>
        <v>0</v>
      </c>
      <c r="AS460" s="64"/>
      <c r="AU460" s="62">
        <f ca="1">IF(AND(AQ460&gt;0,AR460&gt;0),COUNTIF(AU$6:AU459,"&gt;0")+1,0)</f>
        <v>0</v>
      </c>
    </row>
    <row r="461" spans="40:47">
      <c r="AN461" s="62">
        <v>13</v>
      </c>
      <c r="AO461" s="62">
        <v>2</v>
      </c>
      <c r="AP461" s="62">
        <v>12</v>
      </c>
      <c r="AQ461" s="64">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62">
        <f ca="1">COUNTIF(INDIRECT("H"&amp;(ROW()+12*(($AN461-1)*3+$AO461)-ROW())/12+5):INDIRECT("S"&amp;(ROW()+12*(($AN461-1)*3+$AO461)-ROW())/12+5),AQ461)</f>
        <v>0</v>
      </c>
      <c r="AS461" s="64"/>
      <c r="AU461" s="62">
        <f ca="1">IF(AND(AQ461&gt;0,AR461&gt;0),COUNTIF(AU$6:AU460,"&gt;0")+1,0)</f>
        <v>0</v>
      </c>
    </row>
    <row r="462" spans="40:47">
      <c r="AN462" s="62">
        <v>13</v>
      </c>
      <c r="AO462" s="62">
        <v>3</v>
      </c>
      <c r="AP462" s="62">
        <v>1</v>
      </c>
      <c r="AQ462" s="64">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62">
        <f ca="1">COUNTIF(INDIRECT("H"&amp;(ROW()+12*(($AN462-1)*3+$AO462)-ROW())/12+5):INDIRECT("S"&amp;(ROW()+12*(($AN462-1)*3+$AO462)-ROW())/12+5),AQ462)</f>
        <v>0</v>
      </c>
      <c r="AS462" s="64"/>
      <c r="AU462" s="62">
        <f ca="1">IF(AND(AQ462&gt;0,AR462&gt;0),COUNTIF(AU$6:AU461,"&gt;0")+1,0)</f>
        <v>0</v>
      </c>
    </row>
    <row r="463" spans="40:47">
      <c r="AN463" s="62">
        <v>13</v>
      </c>
      <c r="AO463" s="62">
        <v>3</v>
      </c>
      <c r="AP463" s="62">
        <v>2</v>
      </c>
      <c r="AQ463" s="64">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62">
        <f ca="1">COUNTIF(INDIRECT("H"&amp;(ROW()+12*(($AN463-1)*3+$AO463)-ROW())/12+5):INDIRECT("S"&amp;(ROW()+12*(($AN463-1)*3+$AO463)-ROW())/12+5),AQ463)</f>
        <v>0</v>
      </c>
      <c r="AS463" s="64"/>
      <c r="AU463" s="62">
        <f ca="1">IF(AND(AQ463&gt;0,AR463&gt;0),COUNTIF(AU$6:AU462,"&gt;0")+1,0)</f>
        <v>0</v>
      </c>
    </row>
    <row r="464" spans="40:47">
      <c r="AN464" s="62">
        <v>13</v>
      </c>
      <c r="AO464" s="62">
        <v>3</v>
      </c>
      <c r="AP464" s="62">
        <v>3</v>
      </c>
      <c r="AQ464" s="64">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62">
        <f ca="1">COUNTIF(INDIRECT("H"&amp;(ROW()+12*(($AN464-1)*3+$AO464)-ROW())/12+5):INDIRECT("S"&amp;(ROW()+12*(($AN464-1)*3+$AO464)-ROW())/12+5),AQ464)</f>
        <v>0</v>
      </c>
      <c r="AS464" s="64"/>
      <c r="AU464" s="62">
        <f ca="1">IF(AND(AQ464&gt;0,AR464&gt;0),COUNTIF(AU$6:AU463,"&gt;0")+1,0)</f>
        <v>0</v>
      </c>
    </row>
    <row r="465" spans="40:47">
      <c r="AN465" s="62">
        <v>13</v>
      </c>
      <c r="AO465" s="62">
        <v>3</v>
      </c>
      <c r="AP465" s="62">
        <v>4</v>
      </c>
      <c r="AQ465" s="64">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62">
        <f ca="1">COUNTIF(INDIRECT("H"&amp;(ROW()+12*(($AN465-1)*3+$AO465)-ROW())/12+5):INDIRECT("S"&amp;(ROW()+12*(($AN465-1)*3+$AO465)-ROW())/12+5),AQ465)</f>
        <v>0</v>
      </c>
      <c r="AS465" s="64"/>
      <c r="AU465" s="62">
        <f ca="1">IF(AND(AQ465&gt;0,AR465&gt;0),COUNTIF(AU$6:AU464,"&gt;0")+1,0)</f>
        <v>0</v>
      </c>
    </row>
    <row r="466" spans="40:47">
      <c r="AN466" s="62">
        <v>13</v>
      </c>
      <c r="AO466" s="62">
        <v>3</v>
      </c>
      <c r="AP466" s="62">
        <v>5</v>
      </c>
      <c r="AQ466" s="64">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62">
        <f ca="1">COUNTIF(INDIRECT("H"&amp;(ROW()+12*(($AN466-1)*3+$AO466)-ROW())/12+5):INDIRECT("S"&amp;(ROW()+12*(($AN466-1)*3+$AO466)-ROW())/12+5),AQ466)</f>
        <v>0</v>
      </c>
      <c r="AS466" s="64"/>
      <c r="AU466" s="62">
        <f ca="1">IF(AND(AQ466&gt;0,AR466&gt;0),COUNTIF(AU$6:AU465,"&gt;0")+1,0)</f>
        <v>0</v>
      </c>
    </row>
    <row r="467" spans="40:47">
      <c r="AN467" s="62">
        <v>13</v>
      </c>
      <c r="AO467" s="62">
        <v>3</v>
      </c>
      <c r="AP467" s="62">
        <v>6</v>
      </c>
      <c r="AQ467" s="64">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62">
        <f ca="1">COUNTIF(INDIRECT("H"&amp;(ROW()+12*(($AN467-1)*3+$AO467)-ROW())/12+5):INDIRECT("S"&amp;(ROW()+12*(($AN467-1)*3+$AO467)-ROW())/12+5),AQ467)</f>
        <v>0</v>
      </c>
      <c r="AS467" s="64"/>
      <c r="AU467" s="62">
        <f ca="1">IF(AND(AQ467&gt;0,AR467&gt;0),COUNTIF(AU$6:AU466,"&gt;0")+1,0)</f>
        <v>0</v>
      </c>
    </row>
    <row r="468" spans="40:47">
      <c r="AN468" s="62">
        <v>13</v>
      </c>
      <c r="AO468" s="62">
        <v>3</v>
      </c>
      <c r="AP468" s="62">
        <v>7</v>
      </c>
      <c r="AQ468" s="64">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62">
        <f ca="1">COUNTIF(INDIRECT("H"&amp;(ROW()+12*(($AN468-1)*3+$AO468)-ROW())/12+5):INDIRECT("S"&amp;(ROW()+12*(($AN468-1)*3+$AO468)-ROW())/12+5),AQ468)</f>
        <v>0</v>
      </c>
      <c r="AS468" s="64"/>
      <c r="AU468" s="62">
        <f ca="1">IF(AND(AQ468&gt;0,AR468&gt;0),COUNTIF(AU$6:AU467,"&gt;0")+1,0)</f>
        <v>0</v>
      </c>
    </row>
    <row r="469" spans="40:47">
      <c r="AN469" s="62">
        <v>13</v>
      </c>
      <c r="AO469" s="62">
        <v>3</v>
      </c>
      <c r="AP469" s="62">
        <v>8</v>
      </c>
      <c r="AQ469" s="64">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62">
        <f ca="1">COUNTIF(INDIRECT("H"&amp;(ROW()+12*(($AN469-1)*3+$AO469)-ROW())/12+5):INDIRECT("S"&amp;(ROW()+12*(($AN469-1)*3+$AO469)-ROW())/12+5),AQ469)</f>
        <v>0</v>
      </c>
      <c r="AS469" s="64"/>
      <c r="AU469" s="62">
        <f ca="1">IF(AND(AQ469&gt;0,AR469&gt;0),COUNTIF(AU$6:AU468,"&gt;0")+1,0)</f>
        <v>0</v>
      </c>
    </row>
    <row r="470" spans="40:47">
      <c r="AN470" s="62">
        <v>13</v>
      </c>
      <c r="AO470" s="62">
        <v>3</v>
      </c>
      <c r="AP470" s="62">
        <v>9</v>
      </c>
      <c r="AQ470" s="64">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62">
        <f ca="1">COUNTIF(INDIRECT("H"&amp;(ROW()+12*(($AN470-1)*3+$AO470)-ROW())/12+5):INDIRECT("S"&amp;(ROW()+12*(($AN470-1)*3+$AO470)-ROW())/12+5),AQ470)</f>
        <v>0</v>
      </c>
      <c r="AS470" s="64"/>
      <c r="AU470" s="62">
        <f ca="1">IF(AND(AQ470&gt;0,AR470&gt;0),COUNTIF(AU$6:AU469,"&gt;0")+1,0)</f>
        <v>0</v>
      </c>
    </row>
    <row r="471" spans="40:47">
      <c r="AN471" s="62">
        <v>13</v>
      </c>
      <c r="AO471" s="62">
        <v>3</v>
      </c>
      <c r="AP471" s="62">
        <v>10</v>
      </c>
      <c r="AQ471" s="64">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62">
        <f ca="1">COUNTIF(INDIRECT("H"&amp;(ROW()+12*(($AN471-1)*3+$AO471)-ROW())/12+5):INDIRECT("S"&amp;(ROW()+12*(($AN471-1)*3+$AO471)-ROW())/12+5),AQ471)</f>
        <v>0</v>
      </c>
      <c r="AS471" s="64"/>
      <c r="AU471" s="62">
        <f ca="1">IF(AND(AQ471&gt;0,AR471&gt;0),COUNTIF(AU$6:AU470,"&gt;0")+1,0)</f>
        <v>0</v>
      </c>
    </row>
    <row r="472" spans="40:47">
      <c r="AN472" s="62">
        <v>13</v>
      </c>
      <c r="AO472" s="62">
        <v>3</v>
      </c>
      <c r="AP472" s="62">
        <v>11</v>
      </c>
      <c r="AQ472" s="64">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62">
        <f ca="1">COUNTIF(INDIRECT("H"&amp;(ROW()+12*(($AN472-1)*3+$AO472)-ROW())/12+5):INDIRECT("S"&amp;(ROW()+12*(($AN472-1)*3+$AO472)-ROW())/12+5),AQ472)</f>
        <v>0</v>
      </c>
      <c r="AS472" s="64"/>
      <c r="AU472" s="62">
        <f ca="1">IF(AND(AQ472&gt;0,AR472&gt;0),COUNTIF(AU$6:AU471,"&gt;0")+1,0)</f>
        <v>0</v>
      </c>
    </row>
    <row r="473" spans="40:47">
      <c r="AN473" s="62">
        <v>13</v>
      </c>
      <c r="AO473" s="62">
        <v>3</v>
      </c>
      <c r="AP473" s="62">
        <v>12</v>
      </c>
      <c r="AQ473" s="64">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62">
        <f ca="1">COUNTIF(INDIRECT("H"&amp;(ROW()+12*(($AN473-1)*3+$AO473)-ROW())/12+5):INDIRECT("S"&amp;(ROW()+12*(($AN473-1)*3+$AO473)-ROW())/12+5),AQ473)</f>
        <v>0</v>
      </c>
      <c r="AS473" s="64"/>
      <c r="AU473" s="62">
        <f ca="1">IF(AND(AQ473&gt;0,AR473&gt;0),COUNTIF(AU$6:AU472,"&gt;0")+1,0)</f>
        <v>0</v>
      </c>
    </row>
    <row r="474" spans="40:47">
      <c r="AN474" s="62">
        <v>14</v>
      </c>
      <c r="AO474" s="62">
        <v>1</v>
      </c>
      <c r="AP474" s="62">
        <v>1</v>
      </c>
      <c r="AQ474" s="64">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62">
        <f ca="1">COUNTIF(INDIRECT("H"&amp;(ROW()+12*(($AN474-1)*3+$AO474)-ROW())/12+5):INDIRECT("S"&amp;(ROW()+12*(($AN474-1)*3+$AO474)-ROW())/12+5),AQ474)</f>
        <v>0</v>
      </c>
      <c r="AS474" s="64"/>
      <c r="AU474" s="62">
        <f ca="1">IF(AND(AQ474&gt;0,AR474&gt;0),COUNTIF(AU$6:AU473,"&gt;0")+1,0)</f>
        <v>0</v>
      </c>
    </row>
    <row r="475" spans="40:47">
      <c r="AN475" s="62">
        <v>14</v>
      </c>
      <c r="AO475" s="62">
        <v>1</v>
      </c>
      <c r="AP475" s="62">
        <v>2</v>
      </c>
      <c r="AQ475" s="64">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62">
        <f ca="1">COUNTIF(INDIRECT("H"&amp;(ROW()+12*(($AN475-1)*3+$AO475)-ROW())/12+5):INDIRECT("S"&amp;(ROW()+12*(($AN475-1)*3+$AO475)-ROW())/12+5),AQ475)</f>
        <v>0</v>
      </c>
      <c r="AS475" s="64"/>
      <c r="AU475" s="62">
        <f ca="1">IF(AND(AQ475&gt;0,AR475&gt;0),COUNTIF(AU$6:AU474,"&gt;0")+1,0)</f>
        <v>0</v>
      </c>
    </row>
    <row r="476" spans="40:47">
      <c r="AN476" s="62">
        <v>14</v>
      </c>
      <c r="AO476" s="62">
        <v>1</v>
      </c>
      <c r="AP476" s="62">
        <v>3</v>
      </c>
      <c r="AQ476" s="64">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62">
        <f ca="1">COUNTIF(INDIRECT("H"&amp;(ROW()+12*(($AN476-1)*3+$AO476)-ROW())/12+5):INDIRECT("S"&amp;(ROW()+12*(($AN476-1)*3+$AO476)-ROW())/12+5),AQ476)</f>
        <v>0</v>
      </c>
      <c r="AS476" s="64"/>
      <c r="AU476" s="62">
        <f ca="1">IF(AND(AQ476&gt;0,AR476&gt;0),COUNTIF(AU$6:AU475,"&gt;0")+1,0)</f>
        <v>0</v>
      </c>
    </row>
    <row r="477" spans="40:47">
      <c r="AN477" s="62">
        <v>14</v>
      </c>
      <c r="AO477" s="62">
        <v>1</v>
      </c>
      <c r="AP477" s="62">
        <v>4</v>
      </c>
      <c r="AQ477" s="64">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62">
        <f ca="1">COUNTIF(INDIRECT("H"&amp;(ROW()+12*(($AN477-1)*3+$AO477)-ROW())/12+5):INDIRECT("S"&amp;(ROW()+12*(($AN477-1)*3+$AO477)-ROW())/12+5),AQ477)</f>
        <v>0</v>
      </c>
      <c r="AS477" s="64"/>
      <c r="AU477" s="62">
        <f ca="1">IF(AND(AQ477&gt;0,AR477&gt;0),COUNTIF(AU$6:AU476,"&gt;0")+1,0)</f>
        <v>0</v>
      </c>
    </row>
    <row r="478" spans="40:47">
      <c r="AN478" s="62">
        <v>14</v>
      </c>
      <c r="AO478" s="62">
        <v>1</v>
      </c>
      <c r="AP478" s="62">
        <v>5</v>
      </c>
      <c r="AQ478" s="64">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62">
        <f ca="1">COUNTIF(INDIRECT("H"&amp;(ROW()+12*(($AN478-1)*3+$AO478)-ROW())/12+5):INDIRECT("S"&amp;(ROW()+12*(($AN478-1)*3+$AO478)-ROW())/12+5),AQ478)</f>
        <v>0</v>
      </c>
      <c r="AS478" s="64"/>
      <c r="AU478" s="62">
        <f ca="1">IF(AND(AQ478&gt;0,AR478&gt;0),COUNTIF(AU$6:AU477,"&gt;0")+1,0)</f>
        <v>0</v>
      </c>
    </row>
    <row r="479" spans="40:47">
      <c r="AN479" s="62">
        <v>14</v>
      </c>
      <c r="AO479" s="62">
        <v>1</v>
      </c>
      <c r="AP479" s="62">
        <v>6</v>
      </c>
      <c r="AQ479" s="64">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62">
        <f ca="1">COUNTIF(INDIRECT("H"&amp;(ROW()+12*(($AN479-1)*3+$AO479)-ROW())/12+5):INDIRECT("S"&amp;(ROW()+12*(($AN479-1)*3+$AO479)-ROW())/12+5),AQ479)</f>
        <v>0</v>
      </c>
      <c r="AS479" s="64"/>
      <c r="AU479" s="62">
        <f ca="1">IF(AND(AQ479&gt;0,AR479&gt;0),COUNTIF(AU$6:AU478,"&gt;0")+1,0)</f>
        <v>0</v>
      </c>
    </row>
    <row r="480" spans="40:47">
      <c r="AN480" s="62">
        <v>14</v>
      </c>
      <c r="AO480" s="62">
        <v>1</v>
      </c>
      <c r="AP480" s="62">
        <v>7</v>
      </c>
      <c r="AQ480" s="64">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62">
        <f ca="1">COUNTIF(INDIRECT("H"&amp;(ROW()+12*(($AN480-1)*3+$AO480)-ROW())/12+5):INDIRECT("S"&amp;(ROW()+12*(($AN480-1)*3+$AO480)-ROW())/12+5),AQ480)</f>
        <v>0</v>
      </c>
      <c r="AS480" s="64"/>
      <c r="AU480" s="62">
        <f ca="1">IF(AND(AQ480&gt;0,AR480&gt;0),COUNTIF(AU$6:AU479,"&gt;0")+1,0)</f>
        <v>0</v>
      </c>
    </row>
    <row r="481" spans="40:47">
      <c r="AN481" s="62">
        <v>14</v>
      </c>
      <c r="AO481" s="62">
        <v>1</v>
      </c>
      <c r="AP481" s="62">
        <v>8</v>
      </c>
      <c r="AQ481" s="64">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62">
        <f ca="1">COUNTIF(INDIRECT("H"&amp;(ROW()+12*(($AN481-1)*3+$AO481)-ROW())/12+5):INDIRECT("S"&amp;(ROW()+12*(($AN481-1)*3+$AO481)-ROW())/12+5),AQ481)</f>
        <v>0</v>
      </c>
      <c r="AS481" s="64"/>
      <c r="AU481" s="62">
        <f ca="1">IF(AND(AQ481&gt;0,AR481&gt;0),COUNTIF(AU$6:AU480,"&gt;0")+1,0)</f>
        <v>0</v>
      </c>
    </row>
    <row r="482" spans="40:47">
      <c r="AN482" s="62">
        <v>14</v>
      </c>
      <c r="AO482" s="62">
        <v>1</v>
      </c>
      <c r="AP482" s="62">
        <v>9</v>
      </c>
      <c r="AQ482" s="64">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62">
        <f ca="1">COUNTIF(INDIRECT("H"&amp;(ROW()+12*(($AN482-1)*3+$AO482)-ROW())/12+5):INDIRECT("S"&amp;(ROW()+12*(($AN482-1)*3+$AO482)-ROW())/12+5),AQ482)</f>
        <v>0</v>
      </c>
      <c r="AS482" s="64"/>
      <c r="AU482" s="62">
        <f ca="1">IF(AND(AQ482&gt;0,AR482&gt;0),COUNTIF(AU$6:AU481,"&gt;0")+1,0)</f>
        <v>0</v>
      </c>
    </row>
    <row r="483" spans="40:47">
      <c r="AN483" s="62">
        <v>14</v>
      </c>
      <c r="AO483" s="62">
        <v>1</v>
      </c>
      <c r="AP483" s="62">
        <v>10</v>
      </c>
      <c r="AQ483" s="64">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62">
        <f ca="1">COUNTIF(INDIRECT("H"&amp;(ROW()+12*(($AN483-1)*3+$AO483)-ROW())/12+5):INDIRECT("S"&amp;(ROW()+12*(($AN483-1)*3+$AO483)-ROW())/12+5),AQ483)</f>
        <v>0</v>
      </c>
      <c r="AS483" s="64"/>
      <c r="AU483" s="62">
        <f ca="1">IF(AND(AQ483&gt;0,AR483&gt;0),COUNTIF(AU$6:AU482,"&gt;0")+1,0)</f>
        <v>0</v>
      </c>
    </row>
    <row r="484" spans="40:47">
      <c r="AN484" s="62">
        <v>14</v>
      </c>
      <c r="AO484" s="62">
        <v>1</v>
      </c>
      <c r="AP484" s="62">
        <v>11</v>
      </c>
      <c r="AQ484" s="64">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62">
        <f ca="1">COUNTIF(INDIRECT("H"&amp;(ROW()+12*(($AN484-1)*3+$AO484)-ROW())/12+5):INDIRECT("S"&amp;(ROW()+12*(($AN484-1)*3+$AO484)-ROW())/12+5),AQ484)</f>
        <v>0</v>
      </c>
      <c r="AS484" s="64"/>
      <c r="AU484" s="62">
        <f ca="1">IF(AND(AQ484&gt;0,AR484&gt;0),COUNTIF(AU$6:AU483,"&gt;0")+1,0)</f>
        <v>0</v>
      </c>
    </row>
    <row r="485" spans="40:47">
      <c r="AN485" s="62">
        <v>14</v>
      </c>
      <c r="AO485" s="62">
        <v>1</v>
      </c>
      <c r="AP485" s="62">
        <v>12</v>
      </c>
      <c r="AQ485" s="64">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62">
        <f ca="1">COUNTIF(INDIRECT("H"&amp;(ROW()+12*(($AN485-1)*3+$AO485)-ROW())/12+5):INDIRECT("S"&amp;(ROW()+12*(($AN485-1)*3+$AO485)-ROW())/12+5),AQ485)</f>
        <v>0</v>
      </c>
      <c r="AS485" s="64"/>
      <c r="AU485" s="62">
        <f ca="1">IF(AND(AQ485&gt;0,AR485&gt;0),COUNTIF(AU$6:AU484,"&gt;0")+1,0)</f>
        <v>0</v>
      </c>
    </row>
    <row r="486" spans="40:47">
      <c r="AN486" s="62">
        <v>14</v>
      </c>
      <c r="AO486" s="62">
        <v>2</v>
      </c>
      <c r="AP486" s="62">
        <v>1</v>
      </c>
      <c r="AQ486" s="64">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62">
        <f ca="1">COUNTIF(INDIRECT("H"&amp;(ROW()+12*(($AN486-1)*3+$AO486)-ROW())/12+5):INDIRECT("S"&amp;(ROW()+12*(($AN486-1)*3+$AO486)-ROW())/12+5),AQ486)</f>
        <v>0</v>
      </c>
      <c r="AS486" s="64"/>
      <c r="AU486" s="62">
        <f ca="1">IF(AND(AQ486&gt;0,AR486&gt;0),COUNTIF(AU$6:AU485,"&gt;0")+1,0)</f>
        <v>0</v>
      </c>
    </row>
    <row r="487" spans="40:47">
      <c r="AN487" s="62">
        <v>14</v>
      </c>
      <c r="AO487" s="62">
        <v>2</v>
      </c>
      <c r="AP487" s="62">
        <v>2</v>
      </c>
      <c r="AQ487" s="64">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62">
        <f ca="1">COUNTIF(INDIRECT("H"&amp;(ROW()+12*(($AN487-1)*3+$AO487)-ROW())/12+5):INDIRECT("S"&amp;(ROW()+12*(($AN487-1)*3+$AO487)-ROW())/12+5),AQ487)</f>
        <v>0</v>
      </c>
      <c r="AS487" s="64"/>
      <c r="AU487" s="62">
        <f ca="1">IF(AND(AQ487&gt;0,AR487&gt;0),COUNTIF(AU$6:AU486,"&gt;0")+1,0)</f>
        <v>0</v>
      </c>
    </row>
    <row r="488" spans="40:47">
      <c r="AN488" s="62">
        <v>14</v>
      </c>
      <c r="AO488" s="62">
        <v>2</v>
      </c>
      <c r="AP488" s="62">
        <v>3</v>
      </c>
      <c r="AQ488" s="64">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62">
        <f ca="1">COUNTIF(INDIRECT("H"&amp;(ROW()+12*(($AN488-1)*3+$AO488)-ROW())/12+5):INDIRECT("S"&amp;(ROW()+12*(($AN488-1)*3+$AO488)-ROW())/12+5),AQ488)</f>
        <v>0</v>
      </c>
      <c r="AS488" s="64"/>
      <c r="AU488" s="62">
        <f ca="1">IF(AND(AQ488&gt;0,AR488&gt;0),COUNTIF(AU$6:AU487,"&gt;0")+1,0)</f>
        <v>0</v>
      </c>
    </row>
    <row r="489" spans="40:47">
      <c r="AN489" s="62">
        <v>14</v>
      </c>
      <c r="AO489" s="62">
        <v>2</v>
      </c>
      <c r="AP489" s="62">
        <v>4</v>
      </c>
      <c r="AQ489" s="64">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62">
        <f ca="1">COUNTIF(INDIRECT("H"&amp;(ROW()+12*(($AN489-1)*3+$AO489)-ROW())/12+5):INDIRECT("S"&amp;(ROW()+12*(($AN489-1)*3+$AO489)-ROW())/12+5),AQ489)</f>
        <v>0</v>
      </c>
      <c r="AS489" s="64"/>
      <c r="AU489" s="62">
        <f ca="1">IF(AND(AQ489&gt;0,AR489&gt;0),COUNTIF(AU$6:AU488,"&gt;0")+1,0)</f>
        <v>0</v>
      </c>
    </row>
    <row r="490" spans="40:47">
      <c r="AN490" s="62">
        <v>14</v>
      </c>
      <c r="AO490" s="62">
        <v>2</v>
      </c>
      <c r="AP490" s="62">
        <v>5</v>
      </c>
      <c r="AQ490" s="64">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62">
        <f ca="1">COUNTIF(INDIRECT("H"&amp;(ROW()+12*(($AN490-1)*3+$AO490)-ROW())/12+5):INDIRECT("S"&amp;(ROW()+12*(($AN490-1)*3+$AO490)-ROW())/12+5),AQ490)</f>
        <v>0</v>
      </c>
      <c r="AS490" s="64"/>
      <c r="AU490" s="62">
        <f ca="1">IF(AND(AQ490&gt;0,AR490&gt;0),COUNTIF(AU$6:AU489,"&gt;0")+1,0)</f>
        <v>0</v>
      </c>
    </row>
    <row r="491" spans="40:47">
      <c r="AN491" s="62">
        <v>14</v>
      </c>
      <c r="AO491" s="62">
        <v>2</v>
      </c>
      <c r="AP491" s="62">
        <v>6</v>
      </c>
      <c r="AQ491" s="64">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62">
        <f ca="1">COUNTIF(INDIRECT("H"&amp;(ROW()+12*(($AN491-1)*3+$AO491)-ROW())/12+5):INDIRECT("S"&amp;(ROW()+12*(($AN491-1)*3+$AO491)-ROW())/12+5),AQ491)</f>
        <v>0</v>
      </c>
      <c r="AS491" s="64"/>
      <c r="AU491" s="62">
        <f ca="1">IF(AND(AQ491&gt;0,AR491&gt;0),COUNTIF(AU$6:AU490,"&gt;0")+1,0)</f>
        <v>0</v>
      </c>
    </row>
    <row r="492" spans="40:47">
      <c r="AN492" s="62">
        <v>14</v>
      </c>
      <c r="AO492" s="62">
        <v>2</v>
      </c>
      <c r="AP492" s="62">
        <v>7</v>
      </c>
      <c r="AQ492" s="64">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62">
        <f ca="1">COUNTIF(INDIRECT("H"&amp;(ROW()+12*(($AN492-1)*3+$AO492)-ROW())/12+5):INDIRECT("S"&amp;(ROW()+12*(($AN492-1)*3+$AO492)-ROW())/12+5),AQ492)</f>
        <v>0</v>
      </c>
      <c r="AS492" s="64"/>
      <c r="AU492" s="62">
        <f ca="1">IF(AND(AQ492&gt;0,AR492&gt;0),COUNTIF(AU$6:AU491,"&gt;0")+1,0)</f>
        <v>0</v>
      </c>
    </row>
    <row r="493" spans="40:47">
      <c r="AN493" s="62">
        <v>14</v>
      </c>
      <c r="AO493" s="62">
        <v>2</v>
      </c>
      <c r="AP493" s="62">
        <v>8</v>
      </c>
      <c r="AQ493" s="64">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62">
        <f ca="1">COUNTIF(INDIRECT("H"&amp;(ROW()+12*(($AN493-1)*3+$AO493)-ROW())/12+5):INDIRECT("S"&amp;(ROW()+12*(($AN493-1)*3+$AO493)-ROW())/12+5),AQ493)</f>
        <v>0</v>
      </c>
      <c r="AS493" s="64"/>
      <c r="AU493" s="62">
        <f ca="1">IF(AND(AQ493&gt;0,AR493&gt;0),COUNTIF(AU$6:AU492,"&gt;0")+1,0)</f>
        <v>0</v>
      </c>
    </row>
    <row r="494" spans="40:47">
      <c r="AN494" s="62">
        <v>14</v>
      </c>
      <c r="AO494" s="62">
        <v>2</v>
      </c>
      <c r="AP494" s="62">
        <v>9</v>
      </c>
      <c r="AQ494" s="64">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62">
        <f ca="1">COUNTIF(INDIRECT("H"&amp;(ROW()+12*(($AN494-1)*3+$AO494)-ROW())/12+5):INDIRECT("S"&amp;(ROW()+12*(($AN494-1)*3+$AO494)-ROW())/12+5),AQ494)</f>
        <v>0</v>
      </c>
      <c r="AS494" s="64"/>
      <c r="AU494" s="62">
        <f ca="1">IF(AND(AQ494&gt;0,AR494&gt;0),COUNTIF(AU$6:AU493,"&gt;0")+1,0)</f>
        <v>0</v>
      </c>
    </row>
    <row r="495" spans="40:47">
      <c r="AN495" s="62">
        <v>14</v>
      </c>
      <c r="AO495" s="62">
        <v>2</v>
      </c>
      <c r="AP495" s="62">
        <v>10</v>
      </c>
      <c r="AQ495" s="64">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62">
        <f ca="1">COUNTIF(INDIRECT("H"&amp;(ROW()+12*(($AN495-1)*3+$AO495)-ROW())/12+5):INDIRECT("S"&amp;(ROW()+12*(($AN495-1)*3+$AO495)-ROW())/12+5),AQ495)</f>
        <v>0</v>
      </c>
      <c r="AS495" s="64"/>
      <c r="AU495" s="62">
        <f ca="1">IF(AND(AQ495&gt;0,AR495&gt;0),COUNTIF(AU$6:AU494,"&gt;0")+1,0)</f>
        <v>0</v>
      </c>
    </row>
    <row r="496" spans="40:47">
      <c r="AN496" s="62">
        <v>14</v>
      </c>
      <c r="AO496" s="62">
        <v>2</v>
      </c>
      <c r="AP496" s="62">
        <v>11</v>
      </c>
      <c r="AQ496" s="64">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62">
        <f ca="1">COUNTIF(INDIRECT("H"&amp;(ROW()+12*(($AN496-1)*3+$AO496)-ROW())/12+5):INDIRECT("S"&amp;(ROW()+12*(($AN496-1)*3+$AO496)-ROW())/12+5),AQ496)</f>
        <v>0</v>
      </c>
      <c r="AS496" s="64"/>
      <c r="AU496" s="62">
        <f ca="1">IF(AND(AQ496&gt;0,AR496&gt;0),COUNTIF(AU$6:AU495,"&gt;0")+1,0)</f>
        <v>0</v>
      </c>
    </row>
    <row r="497" spans="40:47">
      <c r="AN497" s="62">
        <v>14</v>
      </c>
      <c r="AO497" s="62">
        <v>2</v>
      </c>
      <c r="AP497" s="62">
        <v>12</v>
      </c>
      <c r="AQ497" s="64">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62">
        <f ca="1">COUNTIF(INDIRECT("H"&amp;(ROW()+12*(($AN497-1)*3+$AO497)-ROW())/12+5):INDIRECT("S"&amp;(ROW()+12*(($AN497-1)*3+$AO497)-ROW())/12+5),AQ497)</f>
        <v>0</v>
      </c>
      <c r="AS497" s="64"/>
      <c r="AU497" s="62">
        <f ca="1">IF(AND(AQ497&gt;0,AR497&gt;0),COUNTIF(AU$6:AU496,"&gt;0")+1,0)</f>
        <v>0</v>
      </c>
    </row>
    <row r="498" spans="40:47">
      <c r="AN498" s="62">
        <v>14</v>
      </c>
      <c r="AO498" s="62">
        <v>3</v>
      </c>
      <c r="AP498" s="62">
        <v>1</v>
      </c>
      <c r="AQ498" s="64">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62">
        <f ca="1">COUNTIF(INDIRECT("H"&amp;(ROW()+12*(($AN498-1)*3+$AO498)-ROW())/12+5):INDIRECT("S"&amp;(ROW()+12*(($AN498-1)*3+$AO498)-ROW())/12+5),AQ498)</f>
        <v>0</v>
      </c>
      <c r="AS498" s="64"/>
      <c r="AU498" s="62">
        <f ca="1">IF(AND(AQ498&gt;0,AR498&gt;0),COUNTIF(AU$6:AU497,"&gt;0")+1,0)</f>
        <v>0</v>
      </c>
    </row>
    <row r="499" spans="40:47">
      <c r="AN499" s="62">
        <v>14</v>
      </c>
      <c r="AO499" s="62">
        <v>3</v>
      </c>
      <c r="AP499" s="62">
        <v>2</v>
      </c>
      <c r="AQ499" s="64">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62">
        <f ca="1">COUNTIF(INDIRECT("H"&amp;(ROW()+12*(($AN499-1)*3+$AO499)-ROW())/12+5):INDIRECT("S"&amp;(ROW()+12*(($AN499-1)*3+$AO499)-ROW())/12+5),AQ499)</f>
        <v>0</v>
      </c>
      <c r="AS499" s="64"/>
      <c r="AU499" s="62">
        <f ca="1">IF(AND(AQ499&gt;0,AR499&gt;0),COUNTIF(AU$6:AU498,"&gt;0")+1,0)</f>
        <v>0</v>
      </c>
    </row>
    <row r="500" spans="40:47">
      <c r="AN500" s="62">
        <v>14</v>
      </c>
      <c r="AO500" s="62">
        <v>3</v>
      </c>
      <c r="AP500" s="62">
        <v>3</v>
      </c>
      <c r="AQ500" s="64">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62">
        <f ca="1">COUNTIF(INDIRECT("H"&amp;(ROW()+12*(($AN500-1)*3+$AO500)-ROW())/12+5):INDIRECT("S"&amp;(ROW()+12*(($AN500-1)*3+$AO500)-ROW())/12+5),AQ500)</f>
        <v>0</v>
      </c>
      <c r="AS500" s="64"/>
      <c r="AU500" s="62">
        <f ca="1">IF(AND(AQ500&gt;0,AR600&gt;0),COUNTIF(AU$6:AU499,"&gt;0")+1,0)</f>
        <v>0</v>
      </c>
    </row>
    <row r="501" spans="40:47">
      <c r="AN501" s="62">
        <v>14</v>
      </c>
      <c r="AO501" s="62">
        <v>3</v>
      </c>
      <c r="AP501" s="62">
        <v>4</v>
      </c>
      <c r="AQ501" s="64">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62">
        <f ca="1">COUNTIF(INDIRECT("H"&amp;(ROW()+12*(($AN501-1)*3+$AO501)-ROW())/12+5):INDIRECT("S"&amp;(ROW()+12*(($AN501-1)*3+$AO501)-ROW())/12+5),AQ501)</f>
        <v>0</v>
      </c>
      <c r="AS501" s="64"/>
      <c r="AU501" s="62">
        <f ca="1">IF(AND(AQ501&gt;0,AR601&gt;0),COUNTIF(AU$6:AU500,"&gt;0")+1,0)</f>
        <v>0</v>
      </c>
    </row>
    <row r="502" spans="40:47">
      <c r="AN502" s="62">
        <v>14</v>
      </c>
      <c r="AO502" s="62">
        <v>3</v>
      </c>
      <c r="AP502" s="62">
        <v>5</v>
      </c>
      <c r="AQ502" s="64">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62">
        <f ca="1">COUNTIF(INDIRECT("H"&amp;(ROW()+12*(($AN502-1)*3+$AO502)-ROW())/12+5):INDIRECT("S"&amp;(ROW()+12*(($AN502-1)*3+$AO502)-ROW())/12+5),AQ502)</f>
        <v>0</v>
      </c>
      <c r="AS502" s="64"/>
      <c r="AU502" s="62">
        <f ca="1">IF(AND(AQ502&gt;0,AR602&gt;0),COUNTIF(AU$6:AU501,"&gt;0")+1,0)</f>
        <v>0</v>
      </c>
    </row>
    <row r="503" spans="40:47">
      <c r="AN503" s="62">
        <v>14</v>
      </c>
      <c r="AO503" s="62">
        <v>3</v>
      </c>
      <c r="AP503" s="62">
        <v>6</v>
      </c>
      <c r="AQ503" s="64">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62">
        <f ca="1">COUNTIF(INDIRECT("H"&amp;(ROW()+12*(($AN503-1)*3+$AO503)-ROW())/12+5):INDIRECT("S"&amp;(ROW()+12*(($AN503-1)*3+$AO503)-ROW())/12+5),AQ503)</f>
        <v>0</v>
      </c>
      <c r="AS503" s="64"/>
      <c r="AU503" s="62">
        <f ca="1">IF(AND(AQ503&gt;0,AR603&gt;0),COUNTIF(AU$6:AU502,"&gt;0")+1,0)</f>
        <v>0</v>
      </c>
    </row>
    <row r="504" spans="40:47">
      <c r="AN504" s="62">
        <v>14</v>
      </c>
      <c r="AO504" s="62">
        <v>3</v>
      </c>
      <c r="AP504" s="62">
        <v>7</v>
      </c>
      <c r="AQ504" s="64">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62">
        <f ca="1">COUNTIF(INDIRECT("H"&amp;(ROW()+12*(($AN504-1)*3+$AO504)-ROW())/12+5):INDIRECT("S"&amp;(ROW()+12*(($AN504-1)*3+$AO504)-ROW())/12+5),AQ504)</f>
        <v>0</v>
      </c>
      <c r="AS504" s="64"/>
      <c r="AU504" s="62">
        <f ca="1">IF(AND(AQ504&gt;0,AR604&gt;0),COUNTIF(AU$6:AU503,"&gt;0")+1,0)</f>
        <v>0</v>
      </c>
    </row>
    <row r="505" spans="40:47">
      <c r="AN505" s="62">
        <v>14</v>
      </c>
      <c r="AO505" s="62">
        <v>3</v>
      </c>
      <c r="AP505" s="62">
        <v>8</v>
      </c>
      <c r="AQ505" s="64">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62">
        <f ca="1">COUNTIF(INDIRECT("H"&amp;(ROW()+12*(($AN505-1)*3+$AO505)-ROW())/12+5):INDIRECT("S"&amp;(ROW()+12*(($AN505-1)*3+$AO505)-ROW())/12+5),AQ505)</f>
        <v>0</v>
      </c>
      <c r="AS505" s="64"/>
      <c r="AU505" s="62">
        <f ca="1">IF(AND(AQ505&gt;0,AR605&gt;0),COUNTIF(AU$6:AU504,"&gt;0")+1,0)</f>
        <v>0</v>
      </c>
    </row>
    <row r="506" spans="40:47">
      <c r="AN506" s="62">
        <v>14</v>
      </c>
      <c r="AO506" s="62">
        <v>3</v>
      </c>
      <c r="AP506" s="62">
        <v>9</v>
      </c>
      <c r="AQ506" s="64">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62">
        <f ca="1">COUNTIF(INDIRECT("H"&amp;(ROW()+12*(($AN506-1)*3+$AO506)-ROW())/12+5):INDIRECT("S"&amp;(ROW()+12*(($AN506-1)*3+$AO506)-ROW())/12+5),AQ506)</f>
        <v>0</v>
      </c>
      <c r="AS506" s="64"/>
      <c r="AU506" s="62">
        <f ca="1">IF(AND(AQ506&gt;0,AR606&gt;0),COUNTIF(AU$6:AU505,"&gt;0")+1,0)</f>
        <v>0</v>
      </c>
    </row>
    <row r="507" spans="40:47">
      <c r="AN507" s="62">
        <v>14</v>
      </c>
      <c r="AO507" s="62">
        <v>3</v>
      </c>
      <c r="AP507" s="62">
        <v>10</v>
      </c>
      <c r="AQ507" s="64">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62">
        <f ca="1">COUNTIF(INDIRECT("H"&amp;(ROW()+12*(($AN507-1)*3+$AO507)-ROW())/12+5):INDIRECT("S"&amp;(ROW()+12*(($AN507-1)*3+$AO507)-ROW())/12+5),AQ507)</f>
        <v>0</v>
      </c>
      <c r="AS507" s="64"/>
      <c r="AU507" s="62">
        <f ca="1">IF(AND(AQ507&gt;0,AR607&gt;0),COUNTIF(AU$6:AU506,"&gt;0")+1,0)</f>
        <v>0</v>
      </c>
    </row>
    <row r="508" spans="40:47">
      <c r="AN508" s="62">
        <v>14</v>
      </c>
      <c r="AO508" s="62">
        <v>3</v>
      </c>
      <c r="AP508" s="62">
        <v>11</v>
      </c>
      <c r="AQ508" s="64">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62">
        <f ca="1">COUNTIF(INDIRECT("H"&amp;(ROW()+12*(($AN508-1)*3+$AO508)-ROW())/12+5):INDIRECT("S"&amp;(ROW()+12*(($AN508-1)*3+$AO508)-ROW())/12+5),AQ508)</f>
        <v>0</v>
      </c>
      <c r="AS508" s="64"/>
      <c r="AU508" s="62">
        <f ca="1">IF(AND(AQ508&gt;0,AR608&gt;0),COUNTIF(AU$6:AU507,"&gt;0")+1,0)</f>
        <v>0</v>
      </c>
    </row>
    <row r="509" spans="40:47">
      <c r="AN509" s="62">
        <v>14</v>
      </c>
      <c r="AO509" s="62">
        <v>3</v>
      </c>
      <c r="AP509" s="62">
        <v>12</v>
      </c>
      <c r="AQ509" s="64">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62">
        <f ca="1">COUNTIF(INDIRECT("H"&amp;(ROW()+12*(($AN509-1)*3+$AO509)-ROW())/12+5):INDIRECT("S"&amp;(ROW()+12*(($AN509-1)*3+$AO509)-ROW())/12+5),AQ509)</f>
        <v>0</v>
      </c>
      <c r="AS509" s="64"/>
      <c r="AU509" s="62">
        <f ca="1">IF(AND(AQ509&gt;0,AR609&gt;0),COUNTIF(AU$6:AU508,"&gt;0")+1,0)</f>
        <v>0</v>
      </c>
    </row>
    <row r="510" spans="40:47">
      <c r="AN510" s="62">
        <v>15</v>
      </c>
      <c r="AO510" s="62">
        <v>1</v>
      </c>
      <c r="AP510" s="62">
        <v>1</v>
      </c>
      <c r="AQ510" s="64">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62">
        <f ca="1">COUNTIF(INDIRECT("H"&amp;(ROW()+12*(($AN510-1)*3+$AO510)-ROW())/12+5):INDIRECT("S"&amp;(ROW()+12*(($AN510-1)*3+$AO510)-ROW())/12+5),AQ510)</f>
        <v>0</v>
      </c>
      <c r="AS510" s="64"/>
      <c r="AU510" s="62">
        <f ca="1">IF(AND(AQ510&gt;0,AR610&gt;0),COUNTIF(AU$6:AU509,"&gt;0")+1,0)</f>
        <v>0</v>
      </c>
    </row>
    <row r="511" spans="40:47">
      <c r="AN511" s="62">
        <v>15</v>
      </c>
      <c r="AO511" s="62">
        <v>1</v>
      </c>
      <c r="AP511" s="62">
        <v>2</v>
      </c>
      <c r="AQ511" s="64">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62">
        <f ca="1">COUNTIF(INDIRECT("H"&amp;(ROW()+12*(($AN511-1)*3+$AO511)-ROW())/12+5):INDIRECT("S"&amp;(ROW()+12*(($AN511-1)*3+$AO511)-ROW())/12+5),AQ511)</f>
        <v>0</v>
      </c>
      <c r="AS511" s="64"/>
      <c r="AU511" s="62">
        <f ca="1">IF(AND(AQ511&gt;0,AR611&gt;0),COUNTIF(AU$6:AU510,"&gt;0")+1,0)</f>
        <v>0</v>
      </c>
    </row>
    <row r="512" spans="40:47">
      <c r="AN512" s="62">
        <v>15</v>
      </c>
      <c r="AO512" s="62">
        <v>1</v>
      </c>
      <c r="AP512" s="62">
        <v>3</v>
      </c>
      <c r="AQ512" s="64">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62">
        <f ca="1">COUNTIF(INDIRECT("H"&amp;(ROW()+12*(($AN512-1)*3+$AO512)-ROW())/12+5):INDIRECT("S"&amp;(ROW()+12*(($AN512-1)*3+$AO512)-ROW())/12+5),AQ512)</f>
        <v>0</v>
      </c>
      <c r="AS512" s="64"/>
      <c r="AU512" s="62">
        <f ca="1">IF(AND(AQ512&gt;0,AR612&gt;0),COUNTIF(AU$6:AU511,"&gt;0")+1,0)</f>
        <v>0</v>
      </c>
    </row>
    <row r="513" spans="40:47">
      <c r="AN513" s="62">
        <v>15</v>
      </c>
      <c r="AO513" s="62">
        <v>1</v>
      </c>
      <c r="AP513" s="62">
        <v>4</v>
      </c>
      <c r="AQ513" s="64">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62">
        <f ca="1">COUNTIF(INDIRECT("H"&amp;(ROW()+12*(($AN513-1)*3+$AO513)-ROW())/12+5):INDIRECT("S"&amp;(ROW()+12*(($AN513-1)*3+$AO513)-ROW())/12+5),AQ513)</f>
        <v>0</v>
      </c>
      <c r="AS513" s="64"/>
      <c r="AU513" s="62">
        <f ca="1">IF(AND(AQ513&gt;0,AR613&gt;0),COUNTIF(AU$6:AU512,"&gt;0")+1,0)</f>
        <v>0</v>
      </c>
    </row>
    <row r="514" spans="40:47">
      <c r="AN514" s="62">
        <v>15</v>
      </c>
      <c r="AO514" s="62">
        <v>1</v>
      </c>
      <c r="AP514" s="62">
        <v>5</v>
      </c>
      <c r="AQ514" s="64">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62">
        <f ca="1">COUNTIF(INDIRECT("H"&amp;(ROW()+12*(($AN514-1)*3+$AO514)-ROW())/12+5):INDIRECT("S"&amp;(ROW()+12*(($AN514-1)*3+$AO514)-ROW())/12+5),AQ514)</f>
        <v>0</v>
      </c>
      <c r="AS514" s="64"/>
      <c r="AU514" s="62">
        <f ca="1">IF(AND(AQ514&gt;0,AR614&gt;0),COUNTIF(AU$6:AU513,"&gt;0")+1,0)</f>
        <v>0</v>
      </c>
    </row>
    <row r="515" spans="40:47">
      <c r="AN515" s="62">
        <v>15</v>
      </c>
      <c r="AO515" s="62">
        <v>1</v>
      </c>
      <c r="AP515" s="62">
        <v>6</v>
      </c>
      <c r="AQ515" s="64">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62">
        <f ca="1">COUNTIF(INDIRECT("H"&amp;(ROW()+12*(($AN515-1)*3+$AO515)-ROW())/12+5):INDIRECT("S"&amp;(ROW()+12*(($AN515-1)*3+$AO515)-ROW())/12+5),AQ515)</f>
        <v>0</v>
      </c>
      <c r="AS515" s="64"/>
      <c r="AU515" s="62">
        <f ca="1">IF(AND(AQ515&gt;0,AR615&gt;0),COUNTIF(AU$6:AU514,"&gt;0")+1,0)</f>
        <v>0</v>
      </c>
    </row>
    <row r="516" spans="40:47">
      <c r="AN516" s="62">
        <v>15</v>
      </c>
      <c r="AO516" s="62">
        <v>1</v>
      </c>
      <c r="AP516" s="62">
        <v>7</v>
      </c>
      <c r="AQ516" s="64">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62">
        <f ca="1">COUNTIF(INDIRECT("H"&amp;(ROW()+12*(($AN516-1)*3+$AO516)-ROW())/12+5):INDIRECT("S"&amp;(ROW()+12*(($AN516-1)*3+$AO516)-ROW())/12+5),AQ516)</f>
        <v>0</v>
      </c>
      <c r="AS516" s="64"/>
      <c r="AU516" s="62">
        <f ca="1">IF(AND(AQ516&gt;0,AR616&gt;0),COUNTIF(AU$6:AU515,"&gt;0")+1,0)</f>
        <v>0</v>
      </c>
    </row>
    <row r="517" spans="40:47">
      <c r="AN517" s="62">
        <v>15</v>
      </c>
      <c r="AO517" s="62">
        <v>1</v>
      </c>
      <c r="AP517" s="62">
        <v>8</v>
      </c>
      <c r="AQ517" s="64">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62">
        <f ca="1">COUNTIF(INDIRECT("H"&amp;(ROW()+12*(($AN517-1)*3+$AO517)-ROW())/12+5):INDIRECT("S"&amp;(ROW()+12*(($AN517-1)*3+$AO517)-ROW())/12+5),AQ517)</f>
        <v>0</v>
      </c>
      <c r="AS517" s="64"/>
      <c r="AU517" s="62">
        <f ca="1">IF(AND(AQ517&gt;0,AR617&gt;0),COUNTIF(AU$6:AU516,"&gt;0")+1,0)</f>
        <v>0</v>
      </c>
    </row>
    <row r="518" spans="40:47">
      <c r="AN518" s="62">
        <v>15</v>
      </c>
      <c r="AO518" s="62">
        <v>1</v>
      </c>
      <c r="AP518" s="62">
        <v>9</v>
      </c>
      <c r="AQ518" s="64">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62">
        <f ca="1">COUNTIF(INDIRECT("H"&amp;(ROW()+12*(($AN518-1)*3+$AO518)-ROW())/12+5):INDIRECT("S"&amp;(ROW()+12*(($AN518-1)*3+$AO518)-ROW())/12+5),AQ518)</f>
        <v>0</v>
      </c>
      <c r="AS518" s="64"/>
      <c r="AU518" s="62">
        <f ca="1">IF(AND(AQ518&gt;0,AR618&gt;0),COUNTIF(AU$6:AU517,"&gt;0")+1,0)</f>
        <v>0</v>
      </c>
    </row>
    <row r="519" spans="40:47">
      <c r="AN519" s="62">
        <v>15</v>
      </c>
      <c r="AO519" s="62">
        <v>1</v>
      </c>
      <c r="AP519" s="62">
        <v>10</v>
      </c>
      <c r="AQ519" s="64">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62">
        <f ca="1">COUNTIF(INDIRECT("H"&amp;(ROW()+12*(($AN519-1)*3+$AO519)-ROW())/12+5):INDIRECT("S"&amp;(ROW()+12*(($AN519-1)*3+$AO519)-ROW())/12+5),AQ519)</f>
        <v>0</v>
      </c>
      <c r="AS519" s="64"/>
      <c r="AU519" s="62">
        <f ca="1">IF(AND(AQ519&gt;0,AR619&gt;0),COUNTIF(AU$6:AU518,"&gt;0")+1,0)</f>
        <v>0</v>
      </c>
    </row>
    <row r="520" spans="40:47">
      <c r="AN520" s="62">
        <v>15</v>
      </c>
      <c r="AO520" s="62">
        <v>1</v>
      </c>
      <c r="AP520" s="62">
        <v>11</v>
      </c>
      <c r="AQ520" s="64">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62">
        <f ca="1">COUNTIF(INDIRECT("H"&amp;(ROW()+12*(($AN520-1)*3+$AO520)-ROW())/12+5):INDIRECT("S"&amp;(ROW()+12*(($AN520-1)*3+$AO520)-ROW())/12+5),AQ520)</f>
        <v>0</v>
      </c>
      <c r="AS520" s="64"/>
      <c r="AU520" s="62">
        <f ca="1">IF(AND(AQ520&gt;0,AR620&gt;0),COUNTIF(AU$6:AU519,"&gt;0")+1,0)</f>
        <v>0</v>
      </c>
    </row>
    <row r="521" spans="40:47">
      <c r="AN521" s="62">
        <v>15</v>
      </c>
      <c r="AO521" s="62">
        <v>1</v>
      </c>
      <c r="AP521" s="62">
        <v>12</v>
      </c>
      <c r="AQ521" s="64">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62">
        <f ca="1">COUNTIF(INDIRECT("H"&amp;(ROW()+12*(($AN521-1)*3+$AO521)-ROW())/12+5):INDIRECT("S"&amp;(ROW()+12*(($AN521-1)*3+$AO521)-ROW())/12+5),AQ521)</f>
        <v>0</v>
      </c>
      <c r="AS521" s="64"/>
      <c r="AU521" s="62">
        <f ca="1">IF(AND(AQ521&gt;0,AR621&gt;0),COUNTIF(AU$6:AU520,"&gt;0")+1,0)</f>
        <v>0</v>
      </c>
    </row>
    <row r="522" spans="40:47">
      <c r="AN522" s="62">
        <v>15</v>
      </c>
      <c r="AO522" s="62">
        <v>2</v>
      </c>
      <c r="AP522" s="62">
        <v>1</v>
      </c>
      <c r="AQ522" s="64">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62">
        <f ca="1">COUNTIF(INDIRECT("H"&amp;(ROW()+12*(($AN522-1)*3+$AO522)-ROW())/12+5):INDIRECT("S"&amp;(ROW()+12*(($AN522-1)*3+$AO522)-ROW())/12+5),AQ522)</f>
        <v>0</v>
      </c>
      <c r="AS522" s="64"/>
      <c r="AU522" s="62">
        <f ca="1">IF(AND(AQ522&gt;0,AR622&gt;0),COUNTIF(AU$6:AU521,"&gt;0")+1,0)</f>
        <v>0</v>
      </c>
    </row>
    <row r="523" spans="40:47">
      <c r="AN523" s="62">
        <v>15</v>
      </c>
      <c r="AO523" s="62">
        <v>2</v>
      </c>
      <c r="AP523" s="62">
        <v>2</v>
      </c>
      <c r="AQ523" s="64">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62">
        <f ca="1">COUNTIF(INDIRECT("H"&amp;(ROW()+12*(($AN523-1)*3+$AO523)-ROW())/12+5):INDIRECT("S"&amp;(ROW()+12*(($AN523-1)*3+$AO523)-ROW())/12+5),AQ523)</f>
        <v>0</v>
      </c>
      <c r="AS523" s="64"/>
      <c r="AU523" s="62">
        <f ca="1">IF(AND(AQ523&gt;0,AR623&gt;0),COUNTIF(AU$6:AU522,"&gt;0")+1,0)</f>
        <v>0</v>
      </c>
    </row>
    <row r="524" spans="40:47">
      <c r="AN524" s="62">
        <v>15</v>
      </c>
      <c r="AO524" s="62">
        <v>2</v>
      </c>
      <c r="AP524" s="62">
        <v>3</v>
      </c>
      <c r="AQ524" s="64">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62">
        <f ca="1">COUNTIF(INDIRECT("H"&amp;(ROW()+12*(($AN524-1)*3+$AO524)-ROW())/12+5):INDIRECT("S"&amp;(ROW()+12*(($AN524-1)*3+$AO524)-ROW())/12+5),AQ524)</f>
        <v>0</v>
      </c>
      <c r="AS524" s="64"/>
      <c r="AU524" s="62">
        <f ca="1">IF(AND(AQ524&gt;0,AR624&gt;0),COUNTIF(AU$6:AU523,"&gt;0")+1,0)</f>
        <v>0</v>
      </c>
    </row>
    <row r="525" spans="40:47">
      <c r="AN525" s="62">
        <v>15</v>
      </c>
      <c r="AO525" s="62">
        <v>2</v>
      </c>
      <c r="AP525" s="62">
        <v>4</v>
      </c>
      <c r="AQ525" s="64">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62">
        <f ca="1">COUNTIF(INDIRECT("H"&amp;(ROW()+12*(($AN525-1)*3+$AO525)-ROW())/12+5):INDIRECT("S"&amp;(ROW()+12*(($AN525-1)*3+$AO525)-ROW())/12+5),AQ525)</f>
        <v>0</v>
      </c>
      <c r="AS525" s="64"/>
      <c r="AU525" s="62">
        <f ca="1">IF(AND(AQ525&gt;0,AR625&gt;0),COUNTIF(AU$6:AU524,"&gt;0")+1,0)</f>
        <v>0</v>
      </c>
    </row>
    <row r="526" spans="40:47">
      <c r="AN526" s="62">
        <v>15</v>
      </c>
      <c r="AO526" s="62">
        <v>2</v>
      </c>
      <c r="AP526" s="62">
        <v>5</v>
      </c>
      <c r="AQ526" s="64">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62">
        <f ca="1">COUNTIF(INDIRECT("H"&amp;(ROW()+12*(($AN526-1)*3+$AO526)-ROW())/12+5):INDIRECT("S"&amp;(ROW()+12*(($AN526-1)*3+$AO526)-ROW())/12+5),AQ526)</f>
        <v>0</v>
      </c>
      <c r="AS526" s="64"/>
      <c r="AU526" s="62">
        <f ca="1">IF(AND(AQ526&gt;0,AR626&gt;0),COUNTIF(AU$6:AU525,"&gt;0")+1,0)</f>
        <v>0</v>
      </c>
    </row>
    <row r="527" spans="40:47">
      <c r="AN527" s="62">
        <v>15</v>
      </c>
      <c r="AO527" s="62">
        <v>2</v>
      </c>
      <c r="AP527" s="62">
        <v>6</v>
      </c>
      <c r="AQ527" s="64">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62">
        <f ca="1">COUNTIF(INDIRECT("H"&amp;(ROW()+12*(($AN527-1)*3+$AO527)-ROW())/12+5):INDIRECT("S"&amp;(ROW()+12*(($AN527-1)*3+$AO527)-ROW())/12+5),AQ527)</f>
        <v>0</v>
      </c>
      <c r="AS527" s="64"/>
      <c r="AU527" s="62">
        <f ca="1">IF(AND(AQ527&gt;0,AR627&gt;0),COUNTIF(AU$6:AU526,"&gt;0")+1,0)</f>
        <v>0</v>
      </c>
    </row>
    <row r="528" spans="40:47">
      <c r="AN528" s="62">
        <v>15</v>
      </c>
      <c r="AO528" s="62">
        <v>2</v>
      </c>
      <c r="AP528" s="62">
        <v>7</v>
      </c>
      <c r="AQ528" s="64">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62">
        <f ca="1">COUNTIF(INDIRECT("H"&amp;(ROW()+12*(($AN528-1)*3+$AO528)-ROW())/12+5):INDIRECT("S"&amp;(ROW()+12*(($AN528-1)*3+$AO528)-ROW())/12+5),AQ528)</f>
        <v>0</v>
      </c>
      <c r="AS528" s="64"/>
      <c r="AU528" s="62">
        <f ca="1">IF(AND(AQ528&gt;0,AR628&gt;0),COUNTIF(AU$6:AU527,"&gt;0")+1,0)</f>
        <v>0</v>
      </c>
    </row>
    <row r="529" spans="40:47">
      <c r="AN529" s="62">
        <v>15</v>
      </c>
      <c r="AO529" s="62">
        <v>2</v>
      </c>
      <c r="AP529" s="62">
        <v>8</v>
      </c>
      <c r="AQ529" s="64">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62">
        <f ca="1">COUNTIF(INDIRECT("H"&amp;(ROW()+12*(($AN529-1)*3+$AO529)-ROW())/12+5):INDIRECT("S"&amp;(ROW()+12*(($AN529-1)*3+$AO529)-ROW())/12+5),AQ529)</f>
        <v>0</v>
      </c>
      <c r="AS529" s="64"/>
      <c r="AU529" s="62">
        <f ca="1">IF(AND(AQ529&gt;0,AR629&gt;0),COUNTIF(AU$6:AU528,"&gt;0")+1,0)</f>
        <v>0</v>
      </c>
    </row>
    <row r="530" spans="40:47">
      <c r="AN530" s="62">
        <v>15</v>
      </c>
      <c r="AO530" s="62">
        <v>2</v>
      </c>
      <c r="AP530" s="62">
        <v>9</v>
      </c>
      <c r="AQ530" s="64">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62">
        <f ca="1">COUNTIF(INDIRECT("H"&amp;(ROW()+12*(($AN530-1)*3+$AO530)-ROW())/12+5):INDIRECT("S"&amp;(ROW()+12*(($AN530-1)*3+$AO530)-ROW())/12+5),AQ530)</f>
        <v>0</v>
      </c>
      <c r="AS530" s="64"/>
      <c r="AU530" s="62">
        <f ca="1">IF(AND(AQ530&gt;0,AR630&gt;0),COUNTIF(AU$6:AU529,"&gt;0")+1,0)</f>
        <v>0</v>
      </c>
    </row>
    <row r="531" spans="40:47">
      <c r="AN531" s="62">
        <v>15</v>
      </c>
      <c r="AO531" s="62">
        <v>2</v>
      </c>
      <c r="AP531" s="62">
        <v>10</v>
      </c>
      <c r="AQ531" s="64">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62">
        <f ca="1">COUNTIF(INDIRECT("H"&amp;(ROW()+12*(($AN531-1)*3+$AO531)-ROW())/12+5):INDIRECT("S"&amp;(ROW()+12*(($AN531-1)*3+$AO531)-ROW())/12+5),AQ531)</f>
        <v>0</v>
      </c>
      <c r="AS531" s="64"/>
      <c r="AU531" s="62">
        <f ca="1">IF(AND(AQ531&gt;0,AR631&gt;0),COUNTIF(AU$6:AU530,"&gt;0")+1,0)</f>
        <v>0</v>
      </c>
    </row>
    <row r="532" spans="40:47">
      <c r="AN532" s="62">
        <v>15</v>
      </c>
      <c r="AO532" s="62">
        <v>2</v>
      </c>
      <c r="AP532" s="62">
        <v>11</v>
      </c>
      <c r="AQ532" s="64">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62">
        <f ca="1">COUNTIF(INDIRECT("H"&amp;(ROW()+12*(($AN532-1)*3+$AO532)-ROW())/12+5):INDIRECT("S"&amp;(ROW()+12*(($AN532-1)*3+$AO532)-ROW())/12+5),AQ532)</f>
        <v>0</v>
      </c>
      <c r="AS532" s="64"/>
      <c r="AU532" s="62">
        <f ca="1">IF(AND(AQ532&gt;0,AR632&gt;0),COUNTIF(AU$6:AU531,"&gt;0")+1,0)</f>
        <v>0</v>
      </c>
    </row>
    <row r="533" spans="40:47">
      <c r="AN533" s="62">
        <v>15</v>
      </c>
      <c r="AO533" s="62">
        <v>2</v>
      </c>
      <c r="AP533" s="62">
        <v>12</v>
      </c>
      <c r="AQ533" s="64">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62">
        <f ca="1">COUNTIF(INDIRECT("H"&amp;(ROW()+12*(($AN533-1)*3+$AO533)-ROW())/12+5):INDIRECT("S"&amp;(ROW()+12*(($AN533-1)*3+$AO533)-ROW())/12+5),AQ533)</f>
        <v>0</v>
      </c>
      <c r="AS533" s="64"/>
      <c r="AU533" s="62">
        <f ca="1">IF(AND(AQ533&gt;0,AR633&gt;0),COUNTIF(AU$6:AU532,"&gt;0")+1,0)</f>
        <v>0</v>
      </c>
    </row>
    <row r="534" spans="40:47">
      <c r="AN534" s="62">
        <v>15</v>
      </c>
      <c r="AO534" s="62">
        <v>3</v>
      </c>
      <c r="AP534" s="62">
        <v>1</v>
      </c>
      <c r="AQ534" s="64">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62">
        <f ca="1">COUNTIF(INDIRECT("H"&amp;(ROW()+12*(($AN534-1)*3+$AO534)-ROW())/12+5):INDIRECT("S"&amp;(ROW()+12*(($AN534-1)*3+$AO534)-ROW())/12+5),AQ534)</f>
        <v>0</v>
      </c>
      <c r="AS534" s="64"/>
      <c r="AU534" s="62">
        <f ca="1">IF(AND(AQ534&gt;0,AR634&gt;0),COUNTIF(AU$6:AU533,"&gt;0")+1,0)</f>
        <v>0</v>
      </c>
    </row>
    <row r="535" spans="40:47">
      <c r="AN535" s="62">
        <v>15</v>
      </c>
      <c r="AO535" s="62">
        <v>3</v>
      </c>
      <c r="AP535" s="62">
        <v>2</v>
      </c>
      <c r="AQ535" s="64">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62">
        <f ca="1">COUNTIF(INDIRECT("H"&amp;(ROW()+12*(($AN535-1)*3+$AO535)-ROW())/12+5):INDIRECT("S"&amp;(ROW()+12*(($AN535-1)*3+$AO535)-ROW())/12+5),AQ535)</f>
        <v>0</v>
      </c>
      <c r="AS535" s="64"/>
      <c r="AU535" s="62">
        <f ca="1">IF(AND(AQ535&gt;0,AR635&gt;0),COUNTIF(AU$6:AU534,"&gt;0")+1,0)</f>
        <v>0</v>
      </c>
    </row>
    <row r="536" spans="40:47">
      <c r="AN536" s="62">
        <v>15</v>
      </c>
      <c r="AO536" s="62">
        <v>3</v>
      </c>
      <c r="AP536" s="62">
        <v>3</v>
      </c>
      <c r="AQ536" s="64">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62">
        <f ca="1">COUNTIF(INDIRECT("H"&amp;(ROW()+12*(($AN536-1)*3+$AO536)-ROW())/12+5):INDIRECT("S"&amp;(ROW()+12*(($AN536-1)*3+$AO536)-ROW())/12+5),AQ536)</f>
        <v>0</v>
      </c>
      <c r="AS536" s="64"/>
      <c r="AU536" s="62">
        <f ca="1">IF(AND(AQ536&gt;0,AR636&gt;0),COUNTIF(AU$6:AU535,"&gt;0")+1,0)</f>
        <v>0</v>
      </c>
    </row>
    <row r="537" spans="40:47">
      <c r="AN537" s="62">
        <v>15</v>
      </c>
      <c r="AO537" s="62">
        <v>3</v>
      </c>
      <c r="AP537" s="62">
        <v>4</v>
      </c>
      <c r="AQ537" s="64">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62">
        <f ca="1">COUNTIF(INDIRECT("H"&amp;(ROW()+12*(($AN537-1)*3+$AO537)-ROW())/12+5):INDIRECT("S"&amp;(ROW()+12*(($AN537-1)*3+$AO537)-ROW())/12+5),AQ537)</f>
        <v>0</v>
      </c>
      <c r="AS537" s="64"/>
      <c r="AU537" s="62">
        <f ca="1">IF(AND(AQ537&gt;0,AR637&gt;0),COUNTIF(AU$6:AU536,"&gt;0")+1,0)</f>
        <v>0</v>
      </c>
    </row>
    <row r="538" spans="40:47">
      <c r="AN538" s="62">
        <v>15</v>
      </c>
      <c r="AO538" s="62">
        <v>3</v>
      </c>
      <c r="AP538" s="62">
        <v>5</v>
      </c>
      <c r="AQ538" s="64">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62">
        <f ca="1">COUNTIF(INDIRECT("H"&amp;(ROW()+12*(($AN538-1)*3+$AO538)-ROW())/12+5):INDIRECT("S"&amp;(ROW()+12*(($AN538-1)*3+$AO538)-ROW())/12+5),AQ538)</f>
        <v>0</v>
      </c>
      <c r="AS538" s="64"/>
      <c r="AU538" s="62">
        <f ca="1">IF(AND(AQ538&gt;0,AR638&gt;0),COUNTIF(AU$6:AU537,"&gt;0")+1,0)</f>
        <v>0</v>
      </c>
    </row>
    <row r="539" spans="40:47">
      <c r="AN539" s="62">
        <v>15</v>
      </c>
      <c r="AO539" s="62">
        <v>3</v>
      </c>
      <c r="AP539" s="62">
        <v>6</v>
      </c>
      <c r="AQ539" s="64">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62">
        <f ca="1">COUNTIF(INDIRECT("H"&amp;(ROW()+12*(($AN539-1)*3+$AO539)-ROW())/12+5):INDIRECT("S"&amp;(ROW()+12*(($AN539-1)*3+$AO539)-ROW())/12+5),AQ539)</f>
        <v>0</v>
      </c>
      <c r="AS539" s="64"/>
      <c r="AU539" s="62">
        <f ca="1">IF(AND(AQ539&gt;0,AR639&gt;0),COUNTIF(AU$6:AU538,"&gt;0")+1,0)</f>
        <v>0</v>
      </c>
    </row>
    <row r="540" spans="40:47">
      <c r="AN540" s="62">
        <v>15</v>
      </c>
      <c r="AO540" s="62">
        <v>3</v>
      </c>
      <c r="AP540" s="62">
        <v>7</v>
      </c>
      <c r="AQ540" s="64">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62">
        <f ca="1">COUNTIF(INDIRECT("H"&amp;(ROW()+12*(($AN540-1)*3+$AO540)-ROW())/12+5):INDIRECT("S"&amp;(ROW()+12*(($AN540-1)*3+$AO540)-ROW())/12+5),AQ540)</f>
        <v>0</v>
      </c>
      <c r="AS540" s="64"/>
      <c r="AU540" s="62">
        <f ca="1">IF(AND(AQ540&gt;0,AR640&gt;0),COUNTIF(AU$6:AU539,"&gt;0")+1,0)</f>
        <v>0</v>
      </c>
    </row>
    <row r="541" spans="40:47">
      <c r="AN541" s="62">
        <v>15</v>
      </c>
      <c r="AO541" s="62">
        <v>3</v>
      </c>
      <c r="AP541" s="62">
        <v>8</v>
      </c>
      <c r="AQ541" s="64">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62">
        <f ca="1">COUNTIF(INDIRECT("H"&amp;(ROW()+12*(($AN541-1)*3+$AO541)-ROW())/12+5):INDIRECT("S"&amp;(ROW()+12*(($AN541-1)*3+$AO541)-ROW())/12+5),AQ541)</f>
        <v>0</v>
      </c>
      <c r="AS541" s="64"/>
      <c r="AU541" s="62">
        <f ca="1">IF(AND(AQ541&gt;0,AR641&gt;0),COUNTIF(AU$6:AU540,"&gt;0")+1,0)</f>
        <v>0</v>
      </c>
    </row>
    <row r="542" spans="40:47">
      <c r="AN542" s="62">
        <v>15</v>
      </c>
      <c r="AO542" s="62">
        <v>3</v>
      </c>
      <c r="AP542" s="62">
        <v>9</v>
      </c>
      <c r="AQ542" s="64">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62">
        <f ca="1">COUNTIF(INDIRECT("H"&amp;(ROW()+12*(($AN542-1)*3+$AO542)-ROW())/12+5):INDIRECT("S"&amp;(ROW()+12*(($AN542-1)*3+$AO542)-ROW())/12+5),AQ542)</f>
        <v>0</v>
      </c>
      <c r="AS542" s="64"/>
      <c r="AU542" s="62">
        <f ca="1">IF(AND(AQ542&gt;0,AR642&gt;0),COUNTIF(AU$6:AU541,"&gt;0")+1,0)</f>
        <v>0</v>
      </c>
    </row>
    <row r="543" spans="40:47">
      <c r="AN543" s="62">
        <v>15</v>
      </c>
      <c r="AO543" s="62">
        <v>3</v>
      </c>
      <c r="AP543" s="62">
        <v>10</v>
      </c>
      <c r="AQ543" s="64">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62">
        <f ca="1">COUNTIF(INDIRECT("H"&amp;(ROW()+12*(($AN543-1)*3+$AO543)-ROW())/12+5):INDIRECT("S"&amp;(ROW()+12*(($AN543-1)*3+$AO543)-ROW())/12+5),AQ543)</f>
        <v>0</v>
      </c>
      <c r="AS543" s="64"/>
      <c r="AU543" s="62">
        <f ca="1">IF(AND(AQ543&gt;0,AR643&gt;0),COUNTIF(AU$6:AU542,"&gt;0")+1,0)</f>
        <v>0</v>
      </c>
    </row>
    <row r="544" spans="40:47">
      <c r="AN544" s="62">
        <v>15</v>
      </c>
      <c r="AO544" s="62">
        <v>3</v>
      </c>
      <c r="AP544" s="62">
        <v>11</v>
      </c>
      <c r="AQ544" s="64">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62">
        <f ca="1">COUNTIF(INDIRECT("H"&amp;(ROW()+12*(($AN544-1)*3+$AO544)-ROW())/12+5):INDIRECT("S"&amp;(ROW()+12*(($AN544-1)*3+$AO544)-ROW())/12+5),AQ544)</f>
        <v>0</v>
      </c>
      <c r="AS544" s="64"/>
      <c r="AU544" s="62">
        <f ca="1">IF(AND(AQ544&gt;0,AR644&gt;0),COUNTIF(AU$6:AU543,"&gt;0")+1,0)</f>
        <v>0</v>
      </c>
    </row>
    <row r="545" spans="40:47">
      <c r="AN545" s="62">
        <v>15</v>
      </c>
      <c r="AO545" s="62">
        <v>3</v>
      </c>
      <c r="AP545" s="62">
        <v>12</v>
      </c>
      <c r="AQ545" s="64">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62">
        <f ca="1">COUNTIF(INDIRECT("H"&amp;(ROW()+12*(($AN545-1)*3+$AO545)-ROW())/12+5):INDIRECT("S"&amp;(ROW()+12*(($AN545-1)*3+$AO545)-ROW())/12+5),AQ545)</f>
        <v>0</v>
      </c>
      <c r="AS545" s="64"/>
      <c r="AU545" s="62">
        <f ca="1">IF(AND(AQ545&gt;0,AR645&gt;0),COUNTIF(AU$6:AU544,"&gt;0")+1,0)</f>
        <v>0</v>
      </c>
    </row>
    <row r="546" spans="40:47">
      <c r="AN546" s="62">
        <v>16</v>
      </c>
      <c r="AO546" s="62">
        <v>1</v>
      </c>
      <c r="AP546" s="62">
        <v>1</v>
      </c>
      <c r="AQ546" s="64">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62">
        <f ca="1">COUNTIF(INDIRECT("H"&amp;(ROW()+12*(($AN546-1)*3+$AO546)-ROW())/12+5):INDIRECT("S"&amp;(ROW()+12*(($AN546-1)*3+$AO546)-ROW())/12+5),AQ546)</f>
        <v>0</v>
      </c>
      <c r="AS546" s="64"/>
      <c r="AU546" s="62">
        <f ca="1">IF(AND(AQ546&gt;0,AR646&gt;0),COUNTIF(AU$6:AU545,"&gt;0")+1,0)</f>
        <v>0</v>
      </c>
    </row>
    <row r="547" spans="40:47">
      <c r="AN547" s="62">
        <v>16</v>
      </c>
      <c r="AO547" s="62">
        <v>1</v>
      </c>
      <c r="AP547" s="62">
        <v>2</v>
      </c>
      <c r="AQ547" s="64">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62">
        <f ca="1">COUNTIF(INDIRECT("H"&amp;(ROW()+12*(($AN547-1)*3+$AO547)-ROW())/12+5):INDIRECT("S"&amp;(ROW()+12*(($AN547-1)*3+$AO547)-ROW())/12+5),AQ547)</f>
        <v>0</v>
      </c>
      <c r="AS547" s="64"/>
      <c r="AU547" s="62">
        <f ca="1">IF(AND(AQ547&gt;0,AR647&gt;0),COUNTIF(AU$6:AU546,"&gt;0")+1,0)</f>
        <v>0</v>
      </c>
    </row>
    <row r="548" spans="40:47">
      <c r="AN548" s="62">
        <v>16</v>
      </c>
      <c r="AO548" s="62">
        <v>1</v>
      </c>
      <c r="AP548" s="62">
        <v>3</v>
      </c>
      <c r="AQ548" s="64">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62">
        <f ca="1">COUNTIF(INDIRECT("H"&amp;(ROW()+12*(($AN548-1)*3+$AO548)-ROW())/12+5):INDIRECT("S"&amp;(ROW()+12*(($AN548-1)*3+$AO548)-ROW())/12+5),AQ548)</f>
        <v>0</v>
      </c>
      <c r="AS548" s="64"/>
      <c r="AU548" s="62">
        <f ca="1">IF(AND(AQ548&gt;0,AR648&gt;0),COUNTIF(AU$6:AU547,"&gt;0")+1,0)</f>
        <v>0</v>
      </c>
    </row>
    <row r="549" spans="40:47">
      <c r="AN549" s="62">
        <v>16</v>
      </c>
      <c r="AO549" s="62">
        <v>1</v>
      </c>
      <c r="AP549" s="62">
        <v>4</v>
      </c>
      <c r="AQ549" s="64">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62">
        <f ca="1">COUNTIF(INDIRECT("H"&amp;(ROW()+12*(($AN549-1)*3+$AO549)-ROW())/12+5):INDIRECT("S"&amp;(ROW()+12*(($AN549-1)*3+$AO549)-ROW())/12+5),AQ549)</f>
        <v>0</v>
      </c>
      <c r="AS549" s="64"/>
      <c r="AU549" s="62">
        <f ca="1">IF(AND(AQ549&gt;0,AR649&gt;0),COUNTIF(AU$6:AU548,"&gt;0")+1,0)</f>
        <v>0</v>
      </c>
    </row>
    <row r="550" spans="40:47">
      <c r="AN550" s="62">
        <v>16</v>
      </c>
      <c r="AO550" s="62">
        <v>1</v>
      </c>
      <c r="AP550" s="62">
        <v>5</v>
      </c>
      <c r="AQ550" s="64">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62">
        <f ca="1">COUNTIF(INDIRECT("H"&amp;(ROW()+12*(($AN550-1)*3+$AO550)-ROW())/12+5):INDIRECT("S"&amp;(ROW()+12*(($AN550-1)*3+$AO550)-ROW())/12+5),AQ550)</f>
        <v>0</v>
      </c>
      <c r="AS550" s="64"/>
      <c r="AU550" s="62">
        <f ca="1">IF(AND(AQ550&gt;0,AR650&gt;0),COUNTIF(AU$6:AU549,"&gt;0")+1,0)</f>
        <v>0</v>
      </c>
    </row>
    <row r="551" spans="40:47">
      <c r="AN551" s="62">
        <v>16</v>
      </c>
      <c r="AO551" s="62">
        <v>1</v>
      </c>
      <c r="AP551" s="62">
        <v>6</v>
      </c>
      <c r="AQ551" s="64">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62">
        <f ca="1">COUNTIF(INDIRECT("H"&amp;(ROW()+12*(($AN551-1)*3+$AO551)-ROW())/12+5):INDIRECT("S"&amp;(ROW()+12*(($AN551-1)*3+$AO551)-ROW())/12+5),AQ551)</f>
        <v>0</v>
      </c>
      <c r="AS551" s="64"/>
      <c r="AU551" s="62">
        <f ca="1">IF(AND(AQ551&gt;0,AR651&gt;0),COUNTIF(AU$6:AU550,"&gt;0")+1,0)</f>
        <v>0</v>
      </c>
    </row>
    <row r="552" spans="40:47">
      <c r="AN552" s="62">
        <v>16</v>
      </c>
      <c r="AO552" s="62">
        <v>1</v>
      </c>
      <c r="AP552" s="62">
        <v>7</v>
      </c>
      <c r="AQ552" s="64">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62">
        <f ca="1">COUNTIF(INDIRECT("H"&amp;(ROW()+12*(($AN552-1)*3+$AO552)-ROW())/12+5):INDIRECT("S"&amp;(ROW()+12*(($AN552-1)*3+$AO552)-ROW())/12+5),AQ552)</f>
        <v>0</v>
      </c>
      <c r="AS552" s="64"/>
      <c r="AU552" s="62">
        <f ca="1">IF(AND(AQ552&gt;0,AR652&gt;0),COUNTIF(AU$6:AU551,"&gt;0")+1,0)</f>
        <v>0</v>
      </c>
    </row>
    <row r="553" spans="40:47">
      <c r="AN553" s="62">
        <v>16</v>
      </c>
      <c r="AO553" s="62">
        <v>1</v>
      </c>
      <c r="AP553" s="62">
        <v>8</v>
      </c>
      <c r="AQ553" s="64">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62">
        <f ca="1">COUNTIF(INDIRECT("H"&amp;(ROW()+12*(($AN553-1)*3+$AO553)-ROW())/12+5):INDIRECT("S"&amp;(ROW()+12*(($AN553-1)*3+$AO553)-ROW())/12+5),AQ553)</f>
        <v>0</v>
      </c>
      <c r="AS553" s="64"/>
      <c r="AU553" s="62">
        <f ca="1">IF(AND(AQ553&gt;0,AR653&gt;0),COUNTIF(AU$6:AU552,"&gt;0")+1,0)</f>
        <v>0</v>
      </c>
    </row>
    <row r="554" spans="40:47">
      <c r="AN554" s="62">
        <v>16</v>
      </c>
      <c r="AO554" s="62">
        <v>1</v>
      </c>
      <c r="AP554" s="62">
        <v>9</v>
      </c>
      <c r="AQ554" s="64">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62">
        <f ca="1">COUNTIF(INDIRECT("H"&amp;(ROW()+12*(($AN554-1)*3+$AO554)-ROW())/12+5):INDIRECT("S"&amp;(ROW()+12*(($AN554-1)*3+$AO554)-ROW())/12+5),AQ554)</f>
        <v>0</v>
      </c>
      <c r="AS554" s="64"/>
      <c r="AU554" s="62">
        <f ca="1">IF(AND(AQ554&gt;0,AR654&gt;0),COUNTIF(AU$6:AU553,"&gt;0")+1,0)</f>
        <v>0</v>
      </c>
    </row>
    <row r="555" spans="40:47">
      <c r="AN555" s="62">
        <v>16</v>
      </c>
      <c r="AO555" s="62">
        <v>1</v>
      </c>
      <c r="AP555" s="62">
        <v>10</v>
      </c>
      <c r="AQ555" s="64">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62">
        <f ca="1">COUNTIF(INDIRECT("H"&amp;(ROW()+12*(($AN555-1)*3+$AO555)-ROW())/12+5):INDIRECT("S"&amp;(ROW()+12*(($AN555-1)*3+$AO555)-ROW())/12+5),AQ555)</f>
        <v>0</v>
      </c>
      <c r="AS555" s="64"/>
      <c r="AU555" s="62">
        <f ca="1">IF(AND(AQ555&gt;0,AR655&gt;0),COUNTIF(AU$6:AU554,"&gt;0")+1,0)</f>
        <v>0</v>
      </c>
    </row>
    <row r="556" spans="40:47">
      <c r="AN556" s="62">
        <v>16</v>
      </c>
      <c r="AO556" s="62">
        <v>1</v>
      </c>
      <c r="AP556" s="62">
        <v>11</v>
      </c>
      <c r="AQ556" s="64">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62">
        <f ca="1">COUNTIF(INDIRECT("H"&amp;(ROW()+12*(($AN556-1)*3+$AO556)-ROW())/12+5):INDIRECT("S"&amp;(ROW()+12*(($AN556-1)*3+$AO556)-ROW())/12+5),AQ556)</f>
        <v>0</v>
      </c>
      <c r="AS556" s="64"/>
      <c r="AU556" s="62">
        <f ca="1">IF(AND(AQ556&gt;0,AR656&gt;0),COUNTIF(AU$6:AU555,"&gt;0")+1,0)</f>
        <v>0</v>
      </c>
    </row>
    <row r="557" spans="40:47">
      <c r="AN557" s="62">
        <v>16</v>
      </c>
      <c r="AO557" s="62">
        <v>1</v>
      </c>
      <c r="AP557" s="62">
        <v>12</v>
      </c>
      <c r="AQ557" s="64">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62">
        <f ca="1">COUNTIF(INDIRECT("H"&amp;(ROW()+12*(($AN557-1)*3+$AO557)-ROW())/12+5):INDIRECT("S"&amp;(ROW()+12*(($AN557-1)*3+$AO557)-ROW())/12+5),AQ557)</f>
        <v>0</v>
      </c>
      <c r="AS557" s="64"/>
      <c r="AU557" s="62">
        <f ca="1">IF(AND(AQ557&gt;0,AR657&gt;0),COUNTIF(AU$6:AU556,"&gt;0")+1,0)</f>
        <v>0</v>
      </c>
    </row>
    <row r="558" spans="40:47">
      <c r="AN558" s="62">
        <v>16</v>
      </c>
      <c r="AO558" s="62">
        <v>2</v>
      </c>
      <c r="AP558" s="62">
        <v>1</v>
      </c>
      <c r="AQ558" s="64">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62">
        <f ca="1">COUNTIF(INDIRECT("H"&amp;(ROW()+12*(($AN558-1)*3+$AO558)-ROW())/12+5):INDIRECT("S"&amp;(ROW()+12*(($AN558-1)*3+$AO558)-ROW())/12+5),AQ558)</f>
        <v>0</v>
      </c>
      <c r="AS558" s="64"/>
      <c r="AU558" s="62">
        <f ca="1">IF(AND(AQ558&gt;0,AR658&gt;0),COUNTIF(AU$6:AU557,"&gt;0")+1,0)</f>
        <v>0</v>
      </c>
    </row>
    <row r="559" spans="40:47">
      <c r="AN559" s="62">
        <v>16</v>
      </c>
      <c r="AO559" s="62">
        <v>2</v>
      </c>
      <c r="AP559" s="62">
        <v>2</v>
      </c>
      <c r="AQ559" s="64">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62">
        <f ca="1">COUNTIF(INDIRECT("H"&amp;(ROW()+12*(($AN559-1)*3+$AO559)-ROW())/12+5):INDIRECT("S"&amp;(ROW()+12*(($AN559-1)*3+$AO559)-ROW())/12+5),AQ559)</f>
        <v>0</v>
      </c>
      <c r="AS559" s="64"/>
      <c r="AU559" s="62">
        <f ca="1">IF(AND(AQ559&gt;0,AR659&gt;0),COUNTIF(AU$6:AU558,"&gt;0")+1,0)</f>
        <v>0</v>
      </c>
    </row>
    <row r="560" spans="40:47">
      <c r="AN560" s="62">
        <v>16</v>
      </c>
      <c r="AO560" s="62">
        <v>2</v>
      </c>
      <c r="AP560" s="62">
        <v>3</v>
      </c>
      <c r="AQ560" s="64">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62">
        <f ca="1">COUNTIF(INDIRECT("H"&amp;(ROW()+12*(($AN560-1)*3+$AO560)-ROW())/12+5):INDIRECT("S"&amp;(ROW()+12*(($AN560-1)*3+$AO560)-ROW())/12+5),AQ560)</f>
        <v>0</v>
      </c>
      <c r="AS560" s="64"/>
      <c r="AU560" s="62">
        <f ca="1">IF(AND(AQ560&gt;0,AR660&gt;0),COUNTIF(AU$6:AU559,"&gt;0")+1,0)</f>
        <v>0</v>
      </c>
    </row>
    <row r="561" spans="40:47">
      <c r="AN561" s="62">
        <v>16</v>
      </c>
      <c r="AO561" s="62">
        <v>2</v>
      </c>
      <c r="AP561" s="62">
        <v>4</v>
      </c>
      <c r="AQ561" s="64">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62">
        <f ca="1">COUNTIF(INDIRECT("H"&amp;(ROW()+12*(($AN561-1)*3+$AO561)-ROW())/12+5):INDIRECT("S"&amp;(ROW()+12*(($AN561-1)*3+$AO561)-ROW())/12+5),AQ561)</f>
        <v>0</v>
      </c>
      <c r="AS561" s="64"/>
      <c r="AU561" s="62">
        <f ca="1">IF(AND(AQ561&gt;0,AR661&gt;0),COUNTIF(AU$6:AU560,"&gt;0")+1,0)</f>
        <v>0</v>
      </c>
    </row>
    <row r="562" spans="40:47">
      <c r="AN562" s="62">
        <v>16</v>
      </c>
      <c r="AO562" s="62">
        <v>2</v>
      </c>
      <c r="AP562" s="62">
        <v>5</v>
      </c>
      <c r="AQ562" s="64">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62">
        <f ca="1">COUNTIF(INDIRECT("H"&amp;(ROW()+12*(($AN562-1)*3+$AO562)-ROW())/12+5):INDIRECT("S"&amp;(ROW()+12*(($AN562-1)*3+$AO562)-ROW())/12+5),AQ562)</f>
        <v>0</v>
      </c>
      <c r="AS562" s="64"/>
      <c r="AU562" s="62">
        <f ca="1">IF(AND(AQ562&gt;0,AR662&gt;0),COUNTIF(AU$6:AU561,"&gt;0")+1,0)</f>
        <v>0</v>
      </c>
    </row>
    <row r="563" spans="40:47">
      <c r="AN563" s="62">
        <v>16</v>
      </c>
      <c r="AO563" s="62">
        <v>2</v>
      </c>
      <c r="AP563" s="62">
        <v>6</v>
      </c>
      <c r="AQ563" s="64">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62">
        <f ca="1">COUNTIF(INDIRECT("H"&amp;(ROW()+12*(($AN563-1)*3+$AO563)-ROW())/12+5):INDIRECT("S"&amp;(ROW()+12*(($AN563-1)*3+$AO563)-ROW())/12+5),AQ563)</f>
        <v>0</v>
      </c>
      <c r="AS563" s="64"/>
      <c r="AU563" s="62">
        <f ca="1">IF(AND(AQ563&gt;0,AR663&gt;0),COUNTIF(AU$6:AU562,"&gt;0")+1,0)</f>
        <v>0</v>
      </c>
    </row>
    <row r="564" spans="40:47">
      <c r="AN564" s="62">
        <v>16</v>
      </c>
      <c r="AO564" s="62">
        <v>2</v>
      </c>
      <c r="AP564" s="62">
        <v>7</v>
      </c>
      <c r="AQ564" s="64">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62">
        <f ca="1">COUNTIF(INDIRECT("H"&amp;(ROW()+12*(($AN564-1)*3+$AO564)-ROW())/12+5):INDIRECT("S"&amp;(ROW()+12*(($AN564-1)*3+$AO564)-ROW())/12+5),AQ564)</f>
        <v>0</v>
      </c>
      <c r="AS564" s="64"/>
      <c r="AU564" s="62">
        <f ca="1">IF(AND(AQ564&gt;0,AR664&gt;0),COUNTIF(AU$6:AU563,"&gt;0")+1,0)</f>
        <v>0</v>
      </c>
    </row>
    <row r="565" spans="40:47">
      <c r="AN565" s="62">
        <v>16</v>
      </c>
      <c r="AO565" s="62">
        <v>2</v>
      </c>
      <c r="AP565" s="62">
        <v>8</v>
      </c>
      <c r="AQ565" s="64">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62">
        <f ca="1">COUNTIF(INDIRECT("H"&amp;(ROW()+12*(($AN565-1)*3+$AO565)-ROW())/12+5):INDIRECT("S"&amp;(ROW()+12*(($AN565-1)*3+$AO565)-ROW())/12+5),AQ565)</f>
        <v>0</v>
      </c>
      <c r="AS565" s="64"/>
      <c r="AU565" s="62">
        <f ca="1">IF(AND(AQ565&gt;0,AR665&gt;0),COUNTIF(AU$6:AU564,"&gt;0")+1,0)</f>
        <v>0</v>
      </c>
    </row>
    <row r="566" spans="40:47">
      <c r="AN566" s="62">
        <v>16</v>
      </c>
      <c r="AO566" s="62">
        <v>2</v>
      </c>
      <c r="AP566" s="62">
        <v>9</v>
      </c>
      <c r="AQ566" s="64">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62">
        <f ca="1">COUNTIF(INDIRECT("H"&amp;(ROW()+12*(($AN566-1)*3+$AO566)-ROW())/12+5):INDIRECT("S"&amp;(ROW()+12*(($AN566-1)*3+$AO566)-ROW())/12+5),AQ566)</f>
        <v>0</v>
      </c>
      <c r="AS566" s="64"/>
      <c r="AU566" s="62">
        <f ca="1">IF(AND(AQ566&gt;0,AR666&gt;0),COUNTIF(AU$6:AU565,"&gt;0")+1,0)</f>
        <v>0</v>
      </c>
    </row>
    <row r="567" spans="40:47">
      <c r="AN567" s="62">
        <v>16</v>
      </c>
      <c r="AO567" s="62">
        <v>2</v>
      </c>
      <c r="AP567" s="62">
        <v>10</v>
      </c>
      <c r="AQ567" s="64">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62">
        <f ca="1">COUNTIF(INDIRECT("H"&amp;(ROW()+12*(($AN567-1)*3+$AO567)-ROW())/12+5):INDIRECT("S"&amp;(ROW()+12*(($AN567-1)*3+$AO567)-ROW())/12+5),AQ567)</f>
        <v>0</v>
      </c>
      <c r="AS567" s="64"/>
      <c r="AU567" s="62">
        <f ca="1">IF(AND(AQ567&gt;0,AR667&gt;0),COUNTIF(AU$6:AU566,"&gt;0")+1,0)</f>
        <v>0</v>
      </c>
    </row>
    <row r="568" spans="40:47">
      <c r="AN568" s="62">
        <v>16</v>
      </c>
      <c r="AO568" s="62">
        <v>2</v>
      </c>
      <c r="AP568" s="62">
        <v>11</v>
      </c>
      <c r="AQ568" s="64">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62">
        <f ca="1">COUNTIF(INDIRECT("H"&amp;(ROW()+12*(($AN568-1)*3+$AO568)-ROW())/12+5):INDIRECT("S"&amp;(ROW()+12*(($AN568-1)*3+$AO568)-ROW())/12+5),AQ568)</f>
        <v>0</v>
      </c>
      <c r="AS568" s="64"/>
      <c r="AU568" s="62">
        <f ca="1">IF(AND(AQ568&gt;0,AR668&gt;0),COUNTIF(AU$6:AU567,"&gt;0")+1,0)</f>
        <v>0</v>
      </c>
    </row>
    <row r="569" spans="40:47">
      <c r="AN569" s="62">
        <v>16</v>
      </c>
      <c r="AO569" s="62">
        <v>2</v>
      </c>
      <c r="AP569" s="62">
        <v>12</v>
      </c>
      <c r="AQ569" s="64">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62">
        <f ca="1">COUNTIF(INDIRECT("H"&amp;(ROW()+12*(($AN569-1)*3+$AO569)-ROW())/12+5):INDIRECT("S"&amp;(ROW()+12*(($AN569-1)*3+$AO569)-ROW())/12+5),AQ569)</f>
        <v>0</v>
      </c>
      <c r="AS569" s="64"/>
      <c r="AU569" s="62">
        <f ca="1">IF(AND(AQ569&gt;0,AR669&gt;0),COUNTIF(AU$6:AU568,"&gt;0")+1,0)</f>
        <v>0</v>
      </c>
    </row>
    <row r="570" spans="40:47">
      <c r="AN570" s="62">
        <v>16</v>
      </c>
      <c r="AO570" s="62">
        <v>3</v>
      </c>
      <c r="AP570" s="62">
        <v>1</v>
      </c>
      <c r="AQ570" s="64">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62">
        <f ca="1">COUNTIF(INDIRECT("H"&amp;(ROW()+12*(($AN570-1)*3+$AO570)-ROW())/12+5):INDIRECT("S"&amp;(ROW()+12*(($AN570-1)*3+$AO570)-ROW())/12+5),AQ570)</f>
        <v>0</v>
      </c>
      <c r="AS570" s="64"/>
      <c r="AU570" s="62">
        <f ca="1">IF(AND(AQ570&gt;0,AR670&gt;0),COUNTIF(AU$6:AU569,"&gt;0")+1,0)</f>
        <v>0</v>
      </c>
    </row>
    <row r="571" spans="40:47">
      <c r="AN571" s="62">
        <v>16</v>
      </c>
      <c r="AO571" s="62">
        <v>3</v>
      </c>
      <c r="AP571" s="62">
        <v>2</v>
      </c>
      <c r="AQ571" s="64">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62">
        <f ca="1">COUNTIF(INDIRECT("H"&amp;(ROW()+12*(($AN571-1)*3+$AO571)-ROW())/12+5):INDIRECT("S"&amp;(ROW()+12*(($AN571-1)*3+$AO571)-ROW())/12+5),AQ571)</f>
        <v>0</v>
      </c>
      <c r="AS571" s="64"/>
      <c r="AU571" s="62">
        <f ca="1">IF(AND(AQ571&gt;0,AR671&gt;0),COUNTIF(AU$6:AU570,"&gt;0")+1,0)</f>
        <v>0</v>
      </c>
    </row>
    <row r="572" spans="40:47">
      <c r="AN572" s="62">
        <v>16</v>
      </c>
      <c r="AO572" s="62">
        <v>3</v>
      </c>
      <c r="AP572" s="62">
        <v>3</v>
      </c>
      <c r="AQ572" s="64">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62">
        <f ca="1">COUNTIF(INDIRECT("H"&amp;(ROW()+12*(($AN572-1)*3+$AO572)-ROW())/12+5):INDIRECT("S"&amp;(ROW()+12*(($AN572-1)*3+$AO572)-ROW())/12+5),AQ572)</f>
        <v>0</v>
      </c>
      <c r="AS572" s="64"/>
      <c r="AU572" s="62">
        <f ca="1">IF(AND(AQ572&gt;0,AR672&gt;0),COUNTIF(AU$6:AU571,"&gt;0")+1,0)</f>
        <v>0</v>
      </c>
    </row>
    <row r="573" spans="40:47">
      <c r="AN573" s="62">
        <v>16</v>
      </c>
      <c r="AO573" s="62">
        <v>3</v>
      </c>
      <c r="AP573" s="62">
        <v>4</v>
      </c>
      <c r="AQ573" s="64">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62">
        <f ca="1">COUNTIF(INDIRECT("H"&amp;(ROW()+12*(($AN573-1)*3+$AO573)-ROW())/12+5):INDIRECT("S"&amp;(ROW()+12*(($AN573-1)*3+$AO573)-ROW())/12+5),AQ573)</f>
        <v>0</v>
      </c>
      <c r="AS573" s="64"/>
      <c r="AU573" s="62">
        <f ca="1">IF(AND(AQ573&gt;0,AR673&gt;0),COUNTIF(AU$6:AU572,"&gt;0")+1,0)</f>
        <v>0</v>
      </c>
    </row>
    <row r="574" spans="40:47">
      <c r="AN574" s="62">
        <v>16</v>
      </c>
      <c r="AO574" s="62">
        <v>3</v>
      </c>
      <c r="AP574" s="62">
        <v>5</v>
      </c>
      <c r="AQ574" s="64">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62">
        <f ca="1">COUNTIF(INDIRECT("H"&amp;(ROW()+12*(($AN574-1)*3+$AO574)-ROW())/12+5):INDIRECT("S"&amp;(ROW()+12*(($AN574-1)*3+$AO574)-ROW())/12+5),AQ574)</f>
        <v>0</v>
      </c>
      <c r="AS574" s="64"/>
      <c r="AU574" s="62">
        <f ca="1">IF(AND(AQ574&gt;0,AR674&gt;0),COUNTIF(AU$6:AU573,"&gt;0")+1,0)</f>
        <v>0</v>
      </c>
    </row>
    <row r="575" spans="40:47">
      <c r="AN575" s="62">
        <v>16</v>
      </c>
      <c r="AO575" s="62">
        <v>3</v>
      </c>
      <c r="AP575" s="62">
        <v>6</v>
      </c>
      <c r="AQ575" s="64">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62">
        <f ca="1">COUNTIF(INDIRECT("H"&amp;(ROW()+12*(($AN575-1)*3+$AO575)-ROW())/12+5):INDIRECT("S"&amp;(ROW()+12*(($AN575-1)*3+$AO575)-ROW())/12+5),AQ575)</f>
        <v>0</v>
      </c>
      <c r="AS575" s="64"/>
      <c r="AU575" s="62">
        <f ca="1">IF(AND(AQ575&gt;0,AR675&gt;0),COUNTIF(AU$6:AU574,"&gt;0")+1,0)</f>
        <v>0</v>
      </c>
    </row>
    <row r="576" spans="40:47">
      <c r="AN576" s="62">
        <v>16</v>
      </c>
      <c r="AO576" s="62">
        <v>3</v>
      </c>
      <c r="AP576" s="62">
        <v>7</v>
      </c>
      <c r="AQ576" s="64">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62">
        <f ca="1">COUNTIF(INDIRECT("H"&amp;(ROW()+12*(($AN576-1)*3+$AO576)-ROW())/12+5):INDIRECT("S"&amp;(ROW()+12*(($AN576-1)*3+$AO576)-ROW())/12+5),AQ576)</f>
        <v>0</v>
      </c>
      <c r="AS576" s="64"/>
      <c r="AU576" s="62">
        <f ca="1">IF(AND(AQ576&gt;0,AR676&gt;0),COUNTIF(AU$6:AU575,"&gt;0")+1,0)</f>
        <v>0</v>
      </c>
    </row>
    <row r="577" spans="40:47">
      <c r="AN577" s="62">
        <v>16</v>
      </c>
      <c r="AO577" s="62">
        <v>3</v>
      </c>
      <c r="AP577" s="62">
        <v>8</v>
      </c>
      <c r="AQ577" s="64">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62">
        <f ca="1">COUNTIF(INDIRECT("H"&amp;(ROW()+12*(($AN577-1)*3+$AO577)-ROW())/12+5):INDIRECT("S"&amp;(ROW()+12*(($AN577-1)*3+$AO577)-ROW())/12+5),AQ577)</f>
        <v>0</v>
      </c>
      <c r="AS577" s="64"/>
      <c r="AU577" s="62">
        <f ca="1">IF(AND(AQ577&gt;0,AR677&gt;0),COUNTIF(AU$6:AU576,"&gt;0")+1,0)</f>
        <v>0</v>
      </c>
    </row>
    <row r="578" spans="40:47">
      <c r="AN578" s="62">
        <v>16</v>
      </c>
      <c r="AO578" s="62">
        <v>3</v>
      </c>
      <c r="AP578" s="62">
        <v>9</v>
      </c>
      <c r="AQ578" s="64">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62">
        <f ca="1">COUNTIF(INDIRECT("H"&amp;(ROW()+12*(($AN578-1)*3+$AO578)-ROW())/12+5):INDIRECT("S"&amp;(ROW()+12*(($AN578-1)*3+$AO578)-ROW())/12+5),AQ578)</f>
        <v>0</v>
      </c>
      <c r="AS578" s="64"/>
      <c r="AU578" s="62">
        <f ca="1">IF(AND(AQ578&gt;0,AR678&gt;0),COUNTIF(AU$6:AU577,"&gt;0")+1,0)</f>
        <v>0</v>
      </c>
    </row>
    <row r="579" spans="40:47">
      <c r="AN579" s="62">
        <v>16</v>
      </c>
      <c r="AO579" s="62">
        <v>3</v>
      </c>
      <c r="AP579" s="62">
        <v>10</v>
      </c>
      <c r="AQ579" s="64">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62">
        <f ca="1">COUNTIF(INDIRECT("H"&amp;(ROW()+12*(($AN579-1)*3+$AO579)-ROW())/12+5):INDIRECT("S"&amp;(ROW()+12*(($AN579-1)*3+$AO579)-ROW())/12+5),AQ579)</f>
        <v>0</v>
      </c>
      <c r="AS579" s="64"/>
      <c r="AU579" s="62">
        <f ca="1">IF(AND(AQ579&gt;0,AR679&gt;0),COUNTIF(AU$6:AU578,"&gt;0")+1,0)</f>
        <v>0</v>
      </c>
    </row>
    <row r="580" spans="40:47">
      <c r="AN580" s="62">
        <v>16</v>
      </c>
      <c r="AO580" s="62">
        <v>3</v>
      </c>
      <c r="AP580" s="62">
        <v>11</v>
      </c>
      <c r="AQ580" s="64">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62">
        <f ca="1">COUNTIF(INDIRECT("H"&amp;(ROW()+12*(($AN580-1)*3+$AO580)-ROW())/12+5):INDIRECT("S"&amp;(ROW()+12*(($AN580-1)*3+$AO580)-ROW())/12+5),AQ580)</f>
        <v>0</v>
      </c>
      <c r="AS580" s="64"/>
      <c r="AU580" s="62">
        <f ca="1">IF(AND(AQ580&gt;0,AR680&gt;0),COUNTIF(AU$6:AU579,"&gt;0")+1,0)</f>
        <v>0</v>
      </c>
    </row>
    <row r="581" spans="40:47">
      <c r="AN581" s="62">
        <v>16</v>
      </c>
      <c r="AO581" s="62">
        <v>3</v>
      </c>
      <c r="AP581" s="62">
        <v>12</v>
      </c>
      <c r="AQ581" s="64">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62">
        <f ca="1">COUNTIF(INDIRECT("H"&amp;(ROW()+12*(($AN581-1)*3+$AO581)-ROW())/12+5):INDIRECT("S"&amp;(ROW()+12*(($AN581-1)*3+$AO581)-ROW())/12+5),AQ581)</f>
        <v>0</v>
      </c>
      <c r="AS581" s="64"/>
      <c r="AU581" s="62">
        <f ca="1">IF(AND(AQ581&gt;0,AR681&gt;0),COUNTIF(AU$6:AU580,"&gt;0")+1,0)</f>
        <v>0</v>
      </c>
    </row>
    <row r="582" spans="40:47">
      <c r="AN582" s="62">
        <v>17</v>
      </c>
      <c r="AO582" s="62">
        <v>1</v>
      </c>
      <c r="AP582" s="62">
        <v>1</v>
      </c>
      <c r="AQ582" s="64">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62">
        <f ca="1">COUNTIF(INDIRECT("H"&amp;(ROW()+12*(($AN582-1)*3+$AO582)-ROW())/12+5):INDIRECT("S"&amp;(ROW()+12*(($AN582-1)*3+$AO582)-ROW())/12+5),AQ582)</f>
        <v>0</v>
      </c>
      <c r="AS582" s="64"/>
      <c r="AU582" s="62">
        <f ca="1">IF(AND(AQ582&gt;0,AR682&gt;0),COUNTIF(AU$6:AU581,"&gt;0")+1,0)</f>
        <v>0</v>
      </c>
    </row>
    <row r="583" spans="40:47">
      <c r="AN583" s="62">
        <v>17</v>
      </c>
      <c r="AO583" s="62">
        <v>1</v>
      </c>
      <c r="AP583" s="62">
        <v>2</v>
      </c>
      <c r="AQ583" s="64">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62">
        <f ca="1">COUNTIF(INDIRECT("H"&amp;(ROW()+12*(($AN583-1)*3+$AO583)-ROW())/12+5):INDIRECT("S"&amp;(ROW()+12*(($AN583-1)*3+$AO583)-ROW())/12+5),AQ583)</f>
        <v>0</v>
      </c>
      <c r="AS583" s="64"/>
      <c r="AU583" s="62">
        <f ca="1">IF(AND(AQ583&gt;0,AR683&gt;0),COUNTIF(AU$6:AU582,"&gt;0")+1,0)</f>
        <v>0</v>
      </c>
    </row>
    <row r="584" spans="40:47">
      <c r="AN584" s="62">
        <v>17</v>
      </c>
      <c r="AO584" s="62">
        <v>1</v>
      </c>
      <c r="AP584" s="62">
        <v>3</v>
      </c>
      <c r="AQ584" s="64">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62">
        <f ca="1">COUNTIF(INDIRECT("H"&amp;(ROW()+12*(($AN584-1)*3+$AO584)-ROW())/12+5):INDIRECT("S"&amp;(ROW()+12*(($AN584-1)*3+$AO584)-ROW())/12+5),AQ584)</f>
        <v>0</v>
      </c>
      <c r="AS584" s="64"/>
      <c r="AU584" s="62">
        <f ca="1">IF(AND(AQ584&gt;0,AR684&gt;0),COUNTIF(AU$6:AU583,"&gt;0")+1,0)</f>
        <v>0</v>
      </c>
    </row>
    <row r="585" spans="40:47">
      <c r="AN585" s="62">
        <v>17</v>
      </c>
      <c r="AO585" s="62">
        <v>1</v>
      </c>
      <c r="AP585" s="62">
        <v>4</v>
      </c>
      <c r="AQ585" s="64">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62">
        <f ca="1">COUNTIF(INDIRECT("H"&amp;(ROW()+12*(($AN585-1)*3+$AO585)-ROW())/12+5):INDIRECT("S"&amp;(ROW()+12*(($AN585-1)*3+$AO585)-ROW())/12+5),AQ585)</f>
        <v>0</v>
      </c>
      <c r="AS585" s="64"/>
      <c r="AU585" s="62">
        <f ca="1">IF(AND(AQ585&gt;0,AR685&gt;0),COUNTIF(AU$6:AU584,"&gt;0")+1,0)</f>
        <v>0</v>
      </c>
    </row>
    <row r="586" spans="40:47">
      <c r="AN586" s="62">
        <v>17</v>
      </c>
      <c r="AO586" s="62">
        <v>1</v>
      </c>
      <c r="AP586" s="62">
        <v>5</v>
      </c>
      <c r="AQ586" s="64">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62">
        <f ca="1">COUNTIF(INDIRECT("H"&amp;(ROW()+12*(($AN586-1)*3+$AO586)-ROW())/12+5):INDIRECT("S"&amp;(ROW()+12*(($AN586-1)*3+$AO586)-ROW())/12+5),AQ586)</f>
        <v>0</v>
      </c>
      <c r="AS586" s="64"/>
      <c r="AU586" s="62">
        <f ca="1">IF(AND(AQ586&gt;0,AR686&gt;0),COUNTIF(AU$6:AU585,"&gt;0")+1,0)</f>
        <v>0</v>
      </c>
    </row>
    <row r="587" spans="40:47">
      <c r="AN587" s="62">
        <v>17</v>
      </c>
      <c r="AO587" s="62">
        <v>1</v>
      </c>
      <c r="AP587" s="62">
        <v>6</v>
      </c>
      <c r="AQ587" s="64">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62">
        <f ca="1">COUNTIF(INDIRECT("H"&amp;(ROW()+12*(($AN587-1)*3+$AO587)-ROW())/12+5):INDIRECT("S"&amp;(ROW()+12*(($AN587-1)*3+$AO587)-ROW())/12+5),AQ587)</f>
        <v>0</v>
      </c>
      <c r="AS587" s="64"/>
      <c r="AU587" s="62">
        <f ca="1">IF(AND(AQ587&gt;0,AR687&gt;0),COUNTIF(AU$6:AU586,"&gt;0")+1,0)</f>
        <v>0</v>
      </c>
    </row>
    <row r="588" spans="40:47">
      <c r="AN588" s="62">
        <v>17</v>
      </c>
      <c r="AO588" s="62">
        <v>1</v>
      </c>
      <c r="AP588" s="62">
        <v>7</v>
      </c>
      <c r="AQ588" s="64">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62">
        <f ca="1">COUNTIF(INDIRECT("H"&amp;(ROW()+12*(($AN588-1)*3+$AO588)-ROW())/12+5):INDIRECT("S"&amp;(ROW()+12*(($AN588-1)*3+$AO588)-ROW())/12+5),AQ588)</f>
        <v>0</v>
      </c>
      <c r="AS588" s="64"/>
      <c r="AU588" s="62">
        <f ca="1">IF(AND(AQ588&gt;0,AR688&gt;0),COUNTIF(AU$6:AU587,"&gt;0")+1,0)</f>
        <v>0</v>
      </c>
    </row>
    <row r="589" spans="40:47">
      <c r="AN589" s="62">
        <v>17</v>
      </c>
      <c r="AO589" s="62">
        <v>1</v>
      </c>
      <c r="AP589" s="62">
        <v>8</v>
      </c>
      <c r="AQ589" s="64">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62">
        <f ca="1">COUNTIF(INDIRECT("H"&amp;(ROW()+12*(($AN589-1)*3+$AO589)-ROW())/12+5):INDIRECT("S"&amp;(ROW()+12*(($AN589-1)*3+$AO589)-ROW())/12+5),AQ589)</f>
        <v>0</v>
      </c>
      <c r="AS589" s="64"/>
      <c r="AU589" s="62">
        <f ca="1">IF(AND(AQ589&gt;0,AR689&gt;0),COUNTIF(AU$6:AU588,"&gt;0")+1,0)</f>
        <v>0</v>
      </c>
    </row>
    <row r="590" spans="40:47">
      <c r="AN590" s="62">
        <v>17</v>
      </c>
      <c r="AO590" s="62">
        <v>1</v>
      </c>
      <c r="AP590" s="62">
        <v>9</v>
      </c>
      <c r="AQ590" s="64">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62">
        <f ca="1">COUNTIF(INDIRECT("H"&amp;(ROW()+12*(($AN590-1)*3+$AO590)-ROW())/12+5):INDIRECT("S"&amp;(ROW()+12*(($AN590-1)*3+$AO590)-ROW())/12+5),AQ590)</f>
        <v>0</v>
      </c>
      <c r="AS590" s="64"/>
      <c r="AU590" s="62">
        <f ca="1">IF(AND(AQ590&gt;0,AR690&gt;0),COUNTIF(AU$6:AU589,"&gt;0")+1,0)</f>
        <v>0</v>
      </c>
    </row>
    <row r="591" spans="40:47">
      <c r="AN591" s="62">
        <v>17</v>
      </c>
      <c r="AO591" s="62">
        <v>1</v>
      </c>
      <c r="AP591" s="62">
        <v>10</v>
      </c>
      <c r="AQ591" s="64">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62">
        <f ca="1">COUNTIF(INDIRECT("H"&amp;(ROW()+12*(($AN591-1)*3+$AO591)-ROW())/12+5):INDIRECT("S"&amp;(ROW()+12*(($AN591-1)*3+$AO591)-ROW())/12+5),AQ591)</f>
        <v>0</v>
      </c>
      <c r="AS591" s="64"/>
      <c r="AU591" s="62">
        <f ca="1">IF(AND(AQ591&gt;0,AR691&gt;0),COUNTIF(AU$6:AU590,"&gt;0")+1,0)</f>
        <v>0</v>
      </c>
    </row>
    <row r="592" spans="40:47">
      <c r="AN592" s="62">
        <v>17</v>
      </c>
      <c r="AO592" s="62">
        <v>1</v>
      </c>
      <c r="AP592" s="62">
        <v>11</v>
      </c>
      <c r="AQ592" s="64">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62">
        <f ca="1">COUNTIF(INDIRECT("H"&amp;(ROW()+12*(($AN592-1)*3+$AO592)-ROW())/12+5):INDIRECT("S"&amp;(ROW()+12*(($AN592-1)*3+$AO592)-ROW())/12+5),AQ592)</f>
        <v>0</v>
      </c>
      <c r="AS592" s="64"/>
      <c r="AU592" s="62">
        <f ca="1">IF(AND(AQ592&gt;0,AR692&gt;0),COUNTIF(AU$6:AU591,"&gt;0")+1,0)</f>
        <v>0</v>
      </c>
    </row>
    <row r="593" spans="40:47">
      <c r="AN593" s="62">
        <v>17</v>
      </c>
      <c r="AO593" s="62">
        <v>1</v>
      </c>
      <c r="AP593" s="62">
        <v>12</v>
      </c>
      <c r="AQ593" s="64">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62">
        <f ca="1">COUNTIF(INDIRECT("H"&amp;(ROW()+12*(($AN593-1)*3+$AO593)-ROW())/12+5):INDIRECT("S"&amp;(ROW()+12*(($AN593-1)*3+$AO593)-ROW())/12+5),AQ593)</f>
        <v>0</v>
      </c>
      <c r="AS593" s="64"/>
      <c r="AU593" s="62">
        <f ca="1">IF(AND(AQ593&gt;0,AR693&gt;0),COUNTIF(AU$6:AU592,"&gt;0")+1,0)</f>
        <v>0</v>
      </c>
    </row>
    <row r="594" spans="40:47">
      <c r="AN594" s="62">
        <v>17</v>
      </c>
      <c r="AO594" s="62">
        <v>2</v>
      </c>
      <c r="AP594" s="62">
        <v>1</v>
      </c>
      <c r="AQ594" s="64">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62">
        <f ca="1">COUNTIF(INDIRECT("H"&amp;(ROW()+12*(($AN594-1)*3+$AO594)-ROW())/12+5):INDIRECT("S"&amp;(ROW()+12*(($AN594-1)*3+$AO594)-ROW())/12+5),AQ594)</f>
        <v>0</v>
      </c>
      <c r="AS594" s="64"/>
      <c r="AU594" s="62">
        <f ca="1">IF(AND(AQ594&gt;0,AR694&gt;0),COUNTIF(AU$6:AU593,"&gt;0")+1,0)</f>
        <v>0</v>
      </c>
    </row>
    <row r="595" spans="40:47">
      <c r="AN595" s="62">
        <v>17</v>
      </c>
      <c r="AO595" s="62">
        <v>2</v>
      </c>
      <c r="AP595" s="62">
        <v>2</v>
      </c>
      <c r="AQ595" s="64">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62">
        <f ca="1">COUNTIF(INDIRECT("H"&amp;(ROW()+12*(($AN595-1)*3+$AO595)-ROW())/12+5):INDIRECT("S"&amp;(ROW()+12*(($AN595-1)*3+$AO595)-ROW())/12+5),AQ595)</f>
        <v>0</v>
      </c>
      <c r="AS595" s="64"/>
      <c r="AU595" s="62">
        <f ca="1">IF(AND(AQ595&gt;0,AR695&gt;0),COUNTIF(AU$6:AU594,"&gt;0")+1,0)</f>
        <v>0</v>
      </c>
    </row>
    <row r="596" spans="40:47">
      <c r="AN596" s="62">
        <v>17</v>
      </c>
      <c r="AO596" s="62">
        <v>2</v>
      </c>
      <c r="AP596" s="62">
        <v>3</v>
      </c>
      <c r="AQ596" s="64">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62">
        <f ca="1">COUNTIF(INDIRECT("H"&amp;(ROW()+12*(($AN596-1)*3+$AO596)-ROW())/12+5):INDIRECT("S"&amp;(ROW()+12*(($AN596-1)*3+$AO596)-ROW())/12+5),AQ596)</f>
        <v>0</v>
      </c>
      <c r="AS596" s="64"/>
      <c r="AU596" s="62">
        <f ca="1">IF(AND(AQ596&gt;0,AR696&gt;0),COUNTIF(AU$6:AU595,"&gt;0")+1,0)</f>
        <v>0</v>
      </c>
    </row>
    <row r="597" spans="40:47">
      <c r="AN597" s="62">
        <v>17</v>
      </c>
      <c r="AO597" s="62">
        <v>2</v>
      </c>
      <c r="AP597" s="62">
        <v>4</v>
      </c>
      <c r="AQ597" s="64">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62">
        <f ca="1">COUNTIF(INDIRECT("H"&amp;(ROW()+12*(($AN597-1)*3+$AO597)-ROW())/12+5):INDIRECT("S"&amp;(ROW()+12*(($AN597-1)*3+$AO597)-ROW())/12+5),AQ597)</f>
        <v>0</v>
      </c>
      <c r="AS597" s="64"/>
      <c r="AU597" s="62">
        <f ca="1">IF(AND(AQ597&gt;0,AR697&gt;0),COUNTIF(AU$6:AU596,"&gt;0")+1,0)</f>
        <v>0</v>
      </c>
    </row>
    <row r="598" spans="40:47">
      <c r="AN598" s="62">
        <v>17</v>
      </c>
      <c r="AO598" s="62">
        <v>2</v>
      </c>
      <c r="AP598" s="62">
        <v>5</v>
      </c>
      <c r="AQ598" s="64">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62">
        <f ca="1">COUNTIF(INDIRECT("H"&amp;(ROW()+12*(($AN598-1)*3+$AO598)-ROW())/12+5):INDIRECT("S"&amp;(ROW()+12*(($AN598-1)*3+$AO598)-ROW())/12+5),AQ598)</f>
        <v>0</v>
      </c>
      <c r="AS598" s="64"/>
      <c r="AU598" s="62">
        <f ca="1">IF(AND(AQ598&gt;0,AR698&gt;0),COUNTIF(AU$6:AU597,"&gt;0")+1,0)</f>
        <v>0</v>
      </c>
    </row>
    <row r="599" spans="40:47">
      <c r="AN599" s="62">
        <v>17</v>
      </c>
      <c r="AO599" s="62">
        <v>2</v>
      </c>
      <c r="AP599" s="62">
        <v>6</v>
      </c>
      <c r="AQ599" s="64">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62">
        <f ca="1">COUNTIF(INDIRECT("H"&amp;(ROW()+12*(($AN599-1)*3+$AO599)-ROW())/12+5):INDIRECT("S"&amp;(ROW()+12*(($AN599-1)*3+$AO599)-ROW())/12+5),AQ599)</f>
        <v>0</v>
      </c>
      <c r="AS599" s="64"/>
      <c r="AU599" s="62">
        <f ca="1">IF(AND(AQ599&gt;0,AR699&gt;0),COUNTIF(AU$6:AU598,"&gt;0")+1,0)</f>
        <v>0</v>
      </c>
    </row>
    <row r="600" spans="40:47">
      <c r="AN600" s="62">
        <v>17</v>
      </c>
      <c r="AO600" s="62">
        <v>2</v>
      </c>
      <c r="AP600" s="62">
        <v>7</v>
      </c>
      <c r="AQ600" s="64">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62">
        <f ca="1">COUNTIF(INDIRECT("H"&amp;(ROW()+12*(($AN600-1)*3+$AO600)-ROW())/12+5):INDIRECT("S"&amp;(ROW()+12*(($AN600-1)*3+$AO600)-ROW())/12+5),AQ600)</f>
        <v>0</v>
      </c>
      <c r="AS600" s="64"/>
      <c r="AU600" s="62">
        <f ca="1">IF(AND(AQ600&gt;0,AR600&gt;0),COUNTIF(AU$6:AU599,"&gt;0")+1,0)</f>
        <v>0</v>
      </c>
    </row>
    <row r="601" spans="40:47">
      <c r="AN601" s="62">
        <v>17</v>
      </c>
      <c r="AO601" s="62">
        <v>2</v>
      </c>
      <c r="AP601" s="62">
        <v>8</v>
      </c>
      <c r="AQ601" s="64">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62">
        <f ca="1">COUNTIF(INDIRECT("H"&amp;(ROW()+12*(($AN601-1)*3+$AO601)-ROW())/12+5):INDIRECT("S"&amp;(ROW()+12*(($AN601-1)*3+$AO601)-ROW())/12+5),AQ601)</f>
        <v>0</v>
      </c>
      <c r="AS601" s="64"/>
      <c r="AU601" s="62">
        <f ca="1">IF(AND(AQ601&gt;0,AR601&gt;0),COUNTIF(AU$6:AU600,"&gt;0")+1,0)</f>
        <v>0</v>
      </c>
    </row>
    <row r="602" spans="40:47">
      <c r="AN602" s="62">
        <v>17</v>
      </c>
      <c r="AO602" s="62">
        <v>2</v>
      </c>
      <c r="AP602" s="62">
        <v>9</v>
      </c>
      <c r="AQ602" s="64">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62">
        <f ca="1">COUNTIF(INDIRECT("H"&amp;(ROW()+12*(($AN602-1)*3+$AO602)-ROW())/12+5):INDIRECT("S"&amp;(ROW()+12*(($AN602-1)*3+$AO602)-ROW())/12+5),AQ602)</f>
        <v>0</v>
      </c>
      <c r="AS602" s="64"/>
      <c r="AU602" s="62">
        <f ca="1">IF(AND(AQ602&gt;0,AR602&gt;0),COUNTIF(AU$6:AU601,"&gt;0")+1,0)</f>
        <v>0</v>
      </c>
    </row>
    <row r="603" spans="40:47">
      <c r="AN603" s="62">
        <v>17</v>
      </c>
      <c r="AO603" s="62">
        <v>2</v>
      </c>
      <c r="AP603" s="62">
        <v>10</v>
      </c>
      <c r="AQ603" s="64">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62">
        <f ca="1">COUNTIF(INDIRECT("H"&amp;(ROW()+12*(($AN603-1)*3+$AO603)-ROW())/12+5):INDIRECT("S"&amp;(ROW()+12*(($AN603-1)*3+$AO603)-ROW())/12+5),AQ603)</f>
        <v>0</v>
      </c>
      <c r="AS603" s="64"/>
      <c r="AU603" s="62">
        <f ca="1">IF(AND(AQ603&gt;0,AR603&gt;0),COUNTIF(AU$6:AU602,"&gt;0")+1,0)</f>
        <v>0</v>
      </c>
    </row>
    <row r="604" spans="40:47">
      <c r="AN604" s="62">
        <v>17</v>
      </c>
      <c r="AO604" s="62">
        <v>2</v>
      </c>
      <c r="AP604" s="62">
        <v>11</v>
      </c>
      <c r="AQ604" s="64">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62">
        <f ca="1">COUNTIF(INDIRECT("H"&amp;(ROW()+12*(($AN604-1)*3+$AO604)-ROW())/12+5):INDIRECT("S"&amp;(ROW()+12*(($AN604-1)*3+$AO604)-ROW())/12+5),AQ604)</f>
        <v>0</v>
      </c>
      <c r="AS604" s="64"/>
      <c r="AU604" s="62">
        <f ca="1">IF(AND(AQ604&gt;0,AR604&gt;0),COUNTIF(AU$6:AU603,"&gt;0")+1,0)</f>
        <v>0</v>
      </c>
    </row>
    <row r="605" spans="40:47">
      <c r="AN605" s="62">
        <v>17</v>
      </c>
      <c r="AO605" s="62">
        <v>2</v>
      </c>
      <c r="AP605" s="62">
        <v>12</v>
      </c>
      <c r="AQ605" s="64">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62">
        <f ca="1">COUNTIF(INDIRECT("H"&amp;(ROW()+12*(($AN605-1)*3+$AO605)-ROW())/12+5):INDIRECT("S"&amp;(ROW()+12*(($AN605-1)*3+$AO605)-ROW())/12+5),AQ605)</f>
        <v>0</v>
      </c>
      <c r="AS605" s="64"/>
      <c r="AU605" s="62">
        <f ca="1">IF(AND(AQ605&gt;0,AR605&gt;0),COUNTIF(AU$6:AU604,"&gt;0")+1,0)</f>
        <v>0</v>
      </c>
    </row>
    <row r="606" spans="40:47">
      <c r="AN606" s="62">
        <v>17</v>
      </c>
      <c r="AO606" s="62">
        <v>3</v>
      </c>
      <c r="AP606" s="62">
        <v>1</v>
      </c>
      <c r="AQ606" s="64">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62">
        <f ca="1">COUNTIF(INDIRECT("H"&amp;(ROW()+12*(($AN606-1)*3+$AO606)-ROW())/12+5):INDIRECT("S"&amp;(ROW()+12*(($AN606-1)*3+$AO606)-ROW())/12+5),AQ606)</f>
        <v>0</v>
      </c>
      <c r="AS606" s="64"/>
      <c r="AU606" s="62">
        <f ca="1">IF(AND(AQ606&gt;0,AR606&gt;0),COUNTIF(AU$6:AU605,"&gt;0")+1,0)</f>
        <v>0</v>
      </c>
    </row>
    <row r="607" spans="40:47">
      <c r="AN607" s="62">
        <v>17</v>
      </c>
      <c r="AO607" s="62">
        <v>3</v>
      </c>
      <c r="AP607" s="62">
        <v>2</v>
      </c>
      <c r="AQ607" s="64">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62">
        <f ca="1">COUNTIF(INDIRECT("H"&amp;(ROW()+12*(($AN607-1)*3+$AO607)-ROW())/12+5):INDIRECT("S"&amp;(ROW()+12*(($AN607-1)*3+$AO607)-ROW())/12+5),AQ607)</f>
        <v>0</v>
      </c>
      <c r="AS607" s="64"/>
      <c r="AU607" s="62">
        <f ca="1">IF(AND(AQ607&gt;0,AR607&gt;0),COUNTIF(AU$6:AU606,"&gt;0")+1,0)</f>
        <v>0</v>
      </c>
    </row>
    <row r="608" spans="40:47">
      <c r="AN608" s="62">
        <v>17</v>
      </c>
      <c r="AO608" s="62">
        <v>3</v>
      </c>
      <c r="AP608" s="62">
        <v>3</v>
      </c>
      <c r="AQ608" s="64">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62">
        <f ca="1">COUNTIF(INDIRECT("H"&amp;(ROW()+12*(($AN608-1)*3+$AO608)-ROW())/12+5):INDIRECT("S"&amp;(ROW()+12*(($AN608-1)*3+$AO608)-ROW())/12+5),AQ608)</f>
        <v>0</v>
      </c>
      <c r="AS608" s="64"/>
      <c r="AU608" s="62">
        <f ca="1">IF(AND(AQ608&gt;0,AR608&gt;0),COUNTIF(AU$6:AU607,"&gt;0")+1,0)</f>
        <v>0</v>
      </c>
    </row>
    <row r="609" spans="40:47">
      <c r="AN609" s="62">
        <v>17</v>
      </c>
      <c r="AO609" s="62">
        <v>3</v>
      </c>
      <c r="AP609" s="62">
        <v>4</v>
      </c>
      <c r="AQ609" s="64">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62">
        <f ca="1">COUNTIF(INDIRECT("H"&amp;(ROW()+12*(($AN609-1)*3+$AO609)-ROW())/12+5):INDIRECT("S"&amp;(ROW()+12*(($AN609-1)*3+$AO609)-ROW())/12+5),AQ609)</f>
        <v>0</v>
      </c>
      <c r="AS609" s="64"/>
      <c r="AU609" s="62">
        <f ca="1">IF(AND(AQ609&gt;0,AR609&gt;0),COUNTIF(AU$6:AU608,"&gt;0")+1,0)</f>
        <v>0</v>
      </c>
    </row>
    <row r="610" spans="40:47">
      <c r="AN610" s="62">
        <v>17</v>
      </c>
      <c r="AO610" s="62">
        <v>3</v>
      </c>
      <c r="AP610" s="62">
        <v>5</v>
      </c>
      <c r="AQ610" s="64">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62">
        <f ca="1">COUNTIF(INDIRECT("H"&amp;(ROW()+12*(($AN610-1)*3+$AO610)-ROW())/12+5):INDIRECT("S"&amp;(ROW()+12*(($AN610-1)*3+$AO610)-ROW())/12+5),AQ610)</f>
        <v>0</v>
      </c>
      <c r="AS610" s="64"/>
      <c r="AU610" s="62">
        <f ca="1">IF(AND(AQ610&gt;0,AR610&gt;0),COUNTIF(AU$6:AU609,"&gt;0")+1,0)</f>
        <v>0</v>
      </c>
    </row>
    <row r="611" spans="40:47">
      <c r="AN611" s="62">
        <v>17</v>
      </c>
      <c r="AO611" s="62">
        <v>3</v>
      </c>
      <c r="AP611" s="62">
        <v>6</v>
      </c>
      <c r="AQ611" s="64">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62">
        <f ca="1">COUNTIF(INDIRECT("H"&amp;(ROW()+12*(($AN611-1)*3+$AO611)-ROW())/12+5):INDIRECT("S"&amp;(ROW()+12*(($AN611-1)*3+$AO611)-ROW())/12+5),AQ611)</f>
        <v>0</v>
      </c>
      <c r="AS611" s="64"/>
      <c r="AU611" s="62">
        <f ca="1">IF(AND(AQ611&gt;0,AR611&gt;0),COUNTIF(AU$6:AU610,"&gt;0")+1,0)</f>
        <v>0</v>
      </c>
    </row>
    <row r="612" spans="40:47">
      <c r="AN612" s="62">
        <v>17</v>
      </c>
      <c r="AO612" s="62">
        <v>3</v>
      </c>
      <c r="AP612" s="62">
        <v>7</v>
      </c>
      <c r="AQ612" s="64">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62">
        <f ca="1">COUNTIF(INDIRECT("H"&amp;(ROW()+12*(($AN612-1)*3+$AO612)-ROW())/12+5):INDIRECT("S"&amp;(ROW()+12*(($AN612-1)*3+$AO612)-ROW())/12+5),AQ612)</f>
        <v>0</v>
      </c>
      <c r="AS612" s="64"/>
      <c r="AU612" s="62">
        <f ca="1">IF(AND(AQ612&gt;0,AR612&gt;0),COUNTIF(AU$6:AU611,"&gt;0")+1,0)</f>
        <v>0</v>
      </c>
    </row>
    <row r="613" spans="40:47">
      <c r="AN613" s="62">
        <v>17</v>
      </c>
      <c r="AO613" s="62">
        <v>3</v>
      </c>
      <c r="AP613" s="62">
        <v>8</v>
      </c>
      <c r="AQ613" s="64">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62">
        <f ca="1">COUNTIF(INDIRECT("H"&amp;(ROW()+12*(($AN613-1)*3+$AO613)-ROW())/12+5):INDIRECT("S"&amp;(ROW()+12*(($AN613-1)*3+$AO613)-ROW())/12+5),AQ613)</f>
        <v>0</v>
      </c>
      <c r="AS613" s="64"/>
      <c r="AU613" s="62">
        <f ca="1">IF(AND(AQ613&gt;0,AR613&gt;0),COUNTIF(AU$6:AU612,"&gt;0")+1,0)</f>
        <v>0</v>
      </c>
    </row>
    <row r="614" spans="40:47">
      <c r="AN614" s="62">
        <v>17</v>
      </c>
      <c r="AO614" s="62">
        <v>3</v>
      </c>
      <c r="AP614" s="62">
        <v>9</v>
      </c>
      <c r="AQ614" s="64">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62">
        <f ca="1">COUNTIF(INDIRECT("H"&amp;(ROW()+12*(($AN614-1)*3+$AO614)-ROW())/12+5):INDIRECT("S"&amp;(ROW()+12*(($AN614-1)*3+$AO614)-ROW())/12+5),AQ614)</f>
        <v>0</v>
      </c>
      <c r="AS614" s="64"/>
      <c r="AU614" s="62">
        <f ca="1">IF(AND(AQ614&gt;0,AR614&gt;0),COUNTIF(AU$6:AU613,"&gt;0")+1,0)</f>
        <v>0</v>
      </c>
    </row>
    <row r="615" spans="40:47">
      <c r="AN615" s="62">
        <v>17</v>
      </c>
      <c r="AO615" s="62">
        <v>3</v>
      </c>
      <c r="AP615" s="62">
        <v>10</v>
      </c>
      <c r="AQ615" s="64">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62">
        <f ca="1">COUNTIF(INDIRECT("H"&amp;(ROW()+12*(($AN615-1)*3+$AO615)-ROW())/12+5):INDIRECT("S"&amp;(ROW()+12*(($AN615-1)*3+$AO615)-ROW())/12+5),AQ615)</f>
        <v>0</v>
      </c>
      <c r="AS615" s="64"/>
      <c r="AU615" s="62">
        <f ca="1">IF(AND(AQ615&gt;0,AR615&gt;0),COUNTIF(AU$6:AU614,"&gt;0")+1,0)</f>
        <v>0</v>
      </c>
    </row>
    <row r="616" spans="40:47">
      <c r="AN616" s="62">
        <v>17</v>
      </c>
      <c r="AO616" s="62">
        <v>3</v>
      </c>
      <c r="AP616" s="62">
        <v>11</v>
      </c>
      <c r="AQ616" s="64">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62">
        <f ca="1">COUNTIF(INDIRECT("H"&amp;(ROW()+12*(($AN616-1)*3+$AO616)-ROW())/12+5):INDIRECT("S"&amp;(ROW()+12*(($AN616-1)*3+$AO616)-ROW())/12+5),AQ616)</f>
        <v>0</v>
      </c>
      <c r="AS616" s="64"/>
      <c r="AU616" s="62">
        <f ca="1">IF(AND(AQ616&gt;0,AR616&gt;0),COUNTIF(AU$6:AU615,"&gt;0")+1,0)</f>
        <v>0</v>
      </c>
    </row>
    <row r="617" spans="40:47">
      <c r="AN617" s="62">
        <v>17</v>
      </c>
      <c r="AO617" s="62">
        <v>3</v>
      </c>
      <c r="AP617" s="62">
        <v>12</v>
      </c>
      <c r="AQ617" s="64">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62">
        <f ca="1">COUNTIF(INDIRECT("H"&amp;(ROW()+12*(($AN617-1)*3+$AO617)-ROW())/12+5):INDIRECT("S"&amp;(ROW()+12*(($AN617-1)*3+$AO617)-ROW())/12+5),AQ617)</f>
        <v>0</v>
      </c>
      <c r="AS617" s="64"/>
      <c r="AU617" s="62">
        <f ca="1">IF(AND(AQ617&gt;0,AR617&gt;0),COUNTIF(AU$6:AU616,"&gt;0")+1,0)</f>
        <v>0</v>
      </c>
    </row>
    <row r="618" spans="40:47">
      <c r="AN618" s="62">
        <v>18</v>
      </c>
      <c r="AO618" s="62">
        <v>1</v>
      </c>
      <c r="AP618" s="62">
        <v>1</v>
      </c>
      <c r="AQ618" s="64">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62">
        <f ca="1">COUNTIF(INDIRECT("H"&amp;(ROW()+12*(($AN618-1)*3+$AO618)-ROW())/12+5):INDIRECT("S"&amp;(ROW()+12*(($AN618-1)*3+$AO618)-ROW())/12+5),AQ618)</f>
        <v>0</v>
      </c>
      <c r="AS618" s="64"/>
      <c r="AU618" s="62">
        <f ca="1">IF(AND(AQ618&gt;0,AR618&gt;0),COUNTIF(AU$6:AU617,"&gt;0")+1,0)</f>
        <v>0</v>
      </c>
    </row>
    <row r="619" spans="40:47">
      <c r="AN619" s="62">
        <v>18</v>
      </c>
      <c r="AO619" s="62">
        <v>1</v>
      </c>
      <c r="AP619" s="62">
        <v>2</v>
      </c>
      <c r="AQ619" s="64">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62">
        <f ca="1">COUNTIF(INDIRECT("H"&amp;(ROW()+12*(($AN619-1)*3+$AO619)-ROW())/12+5):INDIRECT("S"&amp;(ROW()+12*(($AN619-1)*3+$AO619)-ROW())/12+5),AQ619)</f>
        <v>0</v>
      </c>
      <c r="AS619" s="64"/>
      <c r="AU619" s="62">
        <f ca="1">IF(AND(AQ619&gt;0,AR619&gt;0),COUNTIF(AU$6:AU618,"&gt;0")+1,0)</f>
        <v>0</v>
      </c>
    </row>
    <row r="620" spans="40:47">
      <c r="AN620" s="62">
        <v>18</v>
      </c>
      <c r="AO620" s="62">
        <v>1</v>
      </c>
      <c r="AP620" s="62">
        <v>3</v>
      </c>
      <c r="AQ620" s="64">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62">
        <f ca="1">COUNTIF(INDIRECT("H"&amp;(ROW()+12*(($AN620-1)*3+$AO620)-ROW())/12+5):INDIRECT("S"&amp;(ROW()+12*(($AN620-1)*3+$AO620)-ROW())/12+5),AQ620)</f>
        <v>0</v>
      </c>
      <c r="AS620" s="64"/>
      <c r="AU620" s="62">
        <f ca="1">IF(AND(AQ620&gt;0,AR620&gt;0),COUNTIF(AU$6:AU619,"&gt;0")+1,0)</f>
        <v>0</v>
      </c>
    </row>
    <row r="621" spans="40:47">
      <c r="AN621" s="62">
        <v>18</v>
      </c>
      <c r="AO621" s="62">
        <v>1</v>
      </c>
      <c r="AP621" s="62">
        <v>4</v>
      </c>
      <c r="AQ621" s="64">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62">
        <f ca="1">COUNTIF(INDIRECT("H"&amp;(ROW()+12*(($AN621-1)*3+$AO621)-ROW())/12+5):INDIRECT("S"&amp;(ROW()+12*(($AN621-1)*3+$AO621)-ROW())/12+5),AQ621)</f>
        <v>0</v>
      </c>
      <c r="AS621" s="64"/>
      <c r="AU621" s="62">
        <f ca="1">IF(AND(AQ621&gt;0,AR621&gt;0),COUNTIF(AU$6:AU620,"&gt;0")+1,0)</f>
        <v>0</v>
      </c>
    </row>
    <row r="622" spans="40:47">
      <c r="AN622" s="62">
        <v>18</v>
      </c>
      <c r="AO622" s="62">
        <v>1</v>
      </c>
      <c r="AP622" s="62">
        <v>5</v>
      </c>
      <c r="AQ622" s="64">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62">
        <f ca="1">COUNTIF(INDIRECT("H"&amp;(ROW()+12*(($AN622-1)*3+$AO622)-ROW())/12+5):INDIRECT("S"&amp;(ROW()+12*(($AN622-1)*3+$AO622)-ROW())/12+5),AQ622)</f>
        <v>0</v>
      </c>
      <c r="AS622" s="64"/>
      <c r="AU622" s="62">
        <f ca="1">IF(AND(AQ622&gt;0,AR622&gt;0),COUNTIF(AU$6:AU621,"&gt;0")+1,0)</f>
        <v>0</v>
      </c>
    </row>
    <row r="623" spans="40:47">
      <c r="AN623" s="62">
        <v>18</v>
      </c>
      <c r="AO623" s="62">
        <v>1</v>
      </c>
      <c r="AP623" s="62">
        <v>6</v>
      </c>
      <c r="AQ623" s="64">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62">
        <f ca="1">COUNTIF(INDIRECT("H"&amp;(ROW()+12*(($AN623-1)*3+$AO623)-ROW())/12+5):INDIRECT("S"&amp;(ROW()+12*(($AN623-1)*3+$AO623)-ROW())/12+5),AQ623)</f>
        <v>0</v>
      </c>
      <c r="AS623" s="64"/>
      <c r="AU623" s="62">
        <f ca="1">IF(AND(AQ623&gt;0,AR623&gt;0),COUNTIF(AU$6:AU622,"&gt;0")+1,0)</f>
        <v>0</v>
      </c>
    </row>
    <row r="624" spans="40:47">
      <c r="AN624" s="62">
        <v>18</v>
      </c>
      <c r="AO624" s="62">
        <v>1</v>
      </c>
      <c r="AP624" s="62">
        <v>7</v>
      </c>
      <c r="AQ624" s="64">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62">
        <f ca="1">COUNTIF(INDIRECT("H"&amp;(ROW()+12*(($AN624-1)*3+$AO624)-ROW())/12+5):INDIRECT("S"&amp;(ROW()+12*(($AN624-1)*3+$AO624)-ROW())/12+5),AQ624)</f>
        <v>0</v>
      </c>
      <c r="AS624" s="64"/>
      <c r="AU624" s="62">
        <f ca="1">IF(AND(AQ624&gt;0,AR624&gt;0),COUNTIF(AU$6:AU623,"&gt;0")+1,0)</f>
        <v>0</v>
      </c>
    </row>
    <row r="625" spans="40:47">
      <c r="AN625" s="62">
        <v>18</v>
      </c>
      <c r="AO625" s="62">
        <v>1</v>
      </c>
      <c r="AP625" s="62">
        <v>8</v>
      </c>
      <c r="AQ625" s="64">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62">
        <f ca="1">COUNTIF(INDIRECT("H"&amp;(ROW()+12*(($AN625-1)*3+$AO625)-ROW())/12+5):INDIRECT("S"&amp;(ROW()+12*(($AN625-1)*3+$AO625)-ROW())/12+5),AQ625)</f>
        <v>0</v>
      </c>
      <c r="AS625" s="64"/>
      <c r="AU625" s="62">
        <f ca="1">IF(AND(AQ625&gt;0,AR625&gt;0),COUNTIF(AU$6:AU624,"&gt;0")+1,0)</f>
        <v>0</v>
      </c>
    </row>
    <row r="626" spans="40:47">
      <c r="AN626" s="62">
        <v>18</v>
      </c>
      <c r="AO626" s="62">
        <v>1</v>
      </c>
      <c r="AP626" s="62">
        <v>9</v>
      </c>
      <c r="AQ626" s="64">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62">
        <f ca="1">COUNTIF(INDIRECT("H"&amp;(ROW()+12*(($AN626-1)*3+$AO626)-ROW())/12+5):INDIRECT("S"&amp;(ROW()+12*(($AN626-1)*3+$AO626)-ROW())/12+5),AQ626)</f>
        <v>0</v>
      </c>
      <c r="AS626" s="64"/>
      <c r="AU626" s="62">
        <f ca="1">IF(AND(AQ626&gt;0,AR626&gt;0),COUNTIF(AU$6:AU625,"&gt;0")+1,0)</f>
        <v>0</v>
      </c>
    </row>
    <row r="627" spans="40:47">
      <c r="AN627" s="62">
        <v>18</v>
      </c>
      <c r="AO627" s="62">
        <v>1</v>
      </c>
      <c r="AP627" s="62">
        <v>10</v>
      </c>
      <c r="AQ627" s="64">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62">
        <f ca="1">COUNTIF(INDIRECT("H"&amp;(ROW()+12*(($AN627-1)*3+$AO627)-ROW())/12+5):INDIRECT("S"&amp;(ROW()+12*(($AN627-1)*3+$AO627)-ROW())/12+5),AQ627)</f>
        <v>0</v>
      </c>
      <c r="AS627" s="64"/>
      <c r="AU627" s="62">
        <f ca="1">IF(AND(AQ627&gt;0,AR627&gt;0),COUNTIF(AU$6:AU626,"&gt;0")+1,0)</f>
        <v>0</v>
      </c>
    </row>
    <row r="628" spans="40:47">
      <c r="AN628" s="62">
        <v>18</v>
      </c>
      <c r="AO628" s="62">
        <v>1</v>
      </c>
      <c r="AP628" s="62">
        <v>11</v>
      </c>
      <c r="AQ628" s="64">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62">
        <f ca="1">COUNTIF(INDIRECT("H"&amp;(ROW()+12*(($AN628-1)*3+$AO628)-ROW())/12+5):INDIRECT("S"&amp;(ROW()+12*(($AN628-1)*3+$AO628)-ROW())/12+5),AQ628)</f>
        <v>0</v>
      </c>
      <c r="AS628" s="64"/>
      <c r="AU628" s="62">
        <f ca="1">IF(AND(AQ628&gt;0,AR628&gt;0),COUNTIF(AU$6:AU627,"&gt;0")+1,0)</f>
        <v>0</v>
      </c>
    </row>
    <row r="629" spans="40:47">
      <c r="AN629" s="62">
        <v>18</v>
      </c>
      <c r="AO629" s="62">
        <v>1</v>
      </c>
      <c r="AP629" s="62">
        <v>12</v>
      </c>
      <c r="AQ629" s="64">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62">
        <f ca="1">COUNTIF(INDIRECT("H"&amp;(ROW()+12*(($AN629-1)*3+$AO629)-ROW())/12+5):INDIRECT("S"&amp;(ROW()+12*(($AN629-1)*3+$AO629)-ROW())/12+5),AQ629)</f>
        <v>0</v>
      </c>
      <c r="AS629" s="64"/>
      <c r="AU629" s="62">
        <f ca="1">IF(AND(AQ629&gt;0,AR629&gt;0),COUNTIF(AU$6:AU628,"&gt;0")+1,0)</f>
        <v>0</v>
      </c>
    </row>
    <row r="630" spans="40:47">
      <c r="AN630" s="62">
        <v>18</v>
      </c>
      <c r="AO630" s="62">
        <v>2</v>
      </c>
      <c r="AP630" s="62">
        <v>1</v>
      </c>
      <c r="AQ630" s="64">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62">
        <f ca="1">COUNTIF(INDIRECT("H"&amp;(ROW()+12*(($AN630-1)*3+$AO630)-ROW())/12+5):INDIRECT("S"&amp;(ROW()+12*(($AN630-1)*3+$AO630)-ROW())/12+5),AQ630)</f>
        <v>0</v>
      </c>
      <c r="AS630" s="64"/>
      <c r="AU630" s="62">
        <f ca="1">IF(AND(AQ630&gt;0,AR630&gt;0),COUNTIF(AU$6:AU629,"&gt;0")+1,0)</f>
        <v>0</v>
      </c>
    </row>
    <row r="631" spans="40:47">
      <c r="AN631" s="62">
        <v>18</v>
      </c>
      <c r="AO631" s="62">
        <v>2</v>
      </c>
      <c r="AP631" s="62">
        <v>2</v>
      </c>
      <c r="AQ631" s="64">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62">
        <f ca="1">COUNTIF(INDIRECT("H"&amp;(ROW()+12*(($AN631-1)*3+$AO631)-ROW())/12+5):INDIRECT("S"&amp;(ROW()+12*(($AN631-1)*3+$AO631)-ROW())/12+5),AQ631)</f>
        <v>0</v>
      </c>
      <c r="AS631" s="64"/>
      <c r="AU631" s="62">
        <f ca="1">IF(AND(AQ631&gt;0,AR631&gt;0),COUNTIF(AU$6:AU630,"&gt;0")+1,0)</f>
        <v>0</v>
      </c>
    </row>
    <row r="632" spans="40:47">
      <c r="AN632" s="62">
        <v>18</v>
      </c>
      <c r="AO632" s="62">
        <v>2</v>
      </c>
      <c r="AP632" s="62">
        <v>3</v>
      </c>
      <c r="AQ632" s="64">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62">
        <f ca="1">COUNTIF(INDIRECT("H"&amp;(ROW()+12*(($AN632-1)*3+$AO632)-ROW())/12+5):INDIRECT("S"&amp;(ROW()+12*(($AN632-1)*3+$AO632)-ROW())/12+5),AQ632)</f>
        <v>0</v>
      </c>
      <c r="AS632" s="64"/>
      <c r="AU632" s="62">
        <f ca="1">IF(AND(AQ632&gt;0,AR632&gt;0),COUNTIF(AU$6:AU631,"&gt;0")+1,0)</f>
        <v>0</v>
      </c>
    </row>
    <row r="633" spans="40:47">
      <c r="AN633" s="62">
        <v>18</v>
      </c>
      <c r="AO633" s="62">
        <v>2</v>
      </c>
      <c r="AP633" s="62">
        <v>4</v>
      </c>
      <c r="AQ633" s="64">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62">
        <f ca="1">COUNTIF(INDIRECT("H"&amp;(ROW()+12*(($AN633-1)*3+$AO633)-ROW())/12+5):INDIRECT("S"&amp;(ROW()+12*(($AN633-1)*3+$AO633)-ROW())/12+5),AQ633)</f>
        <v>0</v>
      </c>
      <c r="AS633" s="64"/>
      <c r="AU633" s="62">
        <f ca="1">IF(AND(AQ633&gt;0,AR633&gt;0),COUNTIF(AU$6:AU632,"&gt;0")+1,0)</f>
        <v>0</v>
      </c>
    </row>
    <row r="634" spans="40:47">
      <c r="AN634" s="62">
        <v>18</v>
      </c>
      <c r="AO634" s="62">
        <v>2</v>
      </c>
      <c r="AP634" s="62">
        <v>5</v>
      </c>
      <c r="AQ634" s="64">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62">
        <f ca="1">COUNTIF(INDIRECT("H"&amp;(ROW()+12*(($AN634-1)*3+$AO634)-ROW())/12+5):INDIRECT("S"&amp;(ROW()+12*(($AN634-1)*3+$AO634)-ROW())/12+5),AQ634)</f>
        <v>0</v>
      </c>
      <c r="AS634" s="64"/>
      <c r="AU634" s="62">
        <f ca="1">IF(AND(AQ634&gt;0,AR634&gt;0),COUNTIF(AU$6:AU633,"&gt;0")+1,0)</f>
        <v>0</v>
      </c>
    </row>
    <row r="635" spans="40:47">
      <c r="AN635" s="62">
        <v>18</v>
      </c>
      <c r="AO635" s="62">
        <v>2</v>
      </c>
      <c r="AP635" s="62">
        <v>6</v>
      </c>
      <c r="AQ635" s="64">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62">
        <f ca="1">COUNTIF(INDIRECT("H"&amp;(ROW()+12*(($AN635-1)*3+$AO635)-ROW())/12+5):INDIRECT("S"&amp;(ROW()+12*(($AN635-1)*3+$AO635)-ROW())/12+5),AQ635)</f>
        <v>0</v>
      </c>
      <c r="AS635" s="64"/>
      <c r="AU635" s="62">
        <f ca="1">IF(AND(AQ635&gt;0,AR635&gt;0),COUNTIF(AU$6:AU634,"&gt;0")+1,0)</f>
        <v>0</v>
      </c>
    </row>
    <row r="636" spans="40:47">
      <c r="AN636" s="62">
        <v>18</v>
      </c>
      <c r="AO636" s="62">
        <v>2</v>
      </c>
      <c r="AP636" s="62">
        <v>7</v>
      </c>
      <c r="AQ636" s="64">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62">
        <f ca="1">COUNTIF(INDIRECT("H"&amp;(ROW()+12*(($AN636-1)*3+$AO636)-ROW())/12+5):INDIRECT("S"&amp;(ROW()+12*(($AN636-1)*3+$AO636)-ROW())/12+5),AQ636)</f>
        <v>0</v>
      </c>
      <c r="AS636" s="64"/>
      <c r="AU636" s="62">
        <f ca="1">IF(AND(AQ636&gt;0,AR636&gt;0),COUNTIF(AU$6:AU635,"&gt;0")+1,0)</f>
        <v>0</v>
      </c>
    </row>
    <row r="637" spans="40:47">
      <c r="AN637" s="62">
        <v>18</v>
      </c>
      <c r="AO637" s="62">
        <v>2</v>
      </c>
      <c r="AP637" s="62">
        <v>8</v>
      </c>
      <c r="AQ637" s="64">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62">
        <f ca="1">COUNTIF(INDIRECT("H"&amp;(ROW()+12*(($AN637-1)*3+$AO637)-ROW())/12+5):INDIRECT("S"&amp;(ROW()+12*(($AN637-1)*3+$AO637)-ROW())/12+5),AQ637)</f>
        <v>0</v>
      </c>
      <c r="AS637" s="64"/>
      <c r="AU637" s="62">
        <f ca="1">IF(AND(AQ637&gt;0,AR637&gt;0),COUNTIF(AU$6:AU636,"&gt;0")+1,0)</f>
        <v>0</v>
      </c>
    </row>
    <row r="638" spans="40:47">
      <c r="AN638" s="62">
        <v>18</v>
      </c>
      <c r="AO638" s="62">
        <v>2</v>
      </c>
      <c r="AP638" s="62">
        <v>9</v>
      </c>
      <c r="AQ638" s="64">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62">
        <f ca="1">COUNTIF(INDIRECT("H"&amp;(ROW()+12*(($AN638-1)*3+$AO638)-ROW())/12+5):INDIRECT("S"&amp;(ROW()+12*(($AN638-1)*3+$AO638)-ROW())/12+5),AQ638)</f>
        <v>0</v>
      </c>
      <c r="AS638" s="64"/>
      <c r="AU638" s="62">
        <f ca="1">IF(AND(AQ638&gt;0,AR638&gt;0),COUNTIF(AU$6:AU637,"&gt;0")+1,0)</f>
        <v>0</v>
      </c>
    </row>
    <row r="639" spans="40:47">
      <c r="AN639" s="62">
        <v>18</v>
      </c>
      <c r="AO639" s="62">
        <v>2</v>
      </c>
      <c r="AP639" s="62">
        <v>10</v>
      </c>
      <c r="AQ639" s="64">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62">
        <f ca="1">COUNTIF(INDIRECT("H"&amp;(ROW()+12*(($AN639-1)*3+$AO639)-ROW())/12+5):INDIRECT("S"&amp;(ROW()+12*(($AN639-1)*3+$AO639)-ROW())/12+5),AQ639)</f>
        <v>0</v>
      </c>
      <c r="AS639" s="64"/>
      <c r="AU639" s="62">
        <f ca="1">IF(AND(AQ639&gt;0,AR639&gt;0),COUNTIF(AU$6:AU638,"&gt;0")+1,0)</f>
        <v>0</v>
      </c>
    </row>
    <row r="640" spans="40:47">
      <c r="AN640" s="62">
        <v>18</v>
      </c>
      <c r="AO640" s="62">
        <v>2</v>
      </c>
      <c r="AP640" s="62">
        <v>11</v>
      </c>
      <c r="AQ640" s="64">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62">
        <f ca="1">COUNTIF(INDIRECT("H"&amp;(ROW()+12*(($AN640-1)*3+$AO640)-ROW())/12+5):INDIRECT("S"&amp;(ROW()+12*(($AN640-1)*3+$AO640)-ROW())/12+5),AQ640)</f>
        <v>0</v>
      </c>
      <c r="AS640" s="64"/>
      <c r="AU640" s="62">
        <f ca="1">IF(AND(AQ640&gt;0,AR640&gt;0),COUNTIF(AU$6:AU639,"&gt;0")+1,0)</f>
        <v>0</v>
      </c>
    </row>
    <row r="641" spans="40:47">
      <c r="AN641" s="62">
        <v>18</v>
      </c>
      <c r="AO641" s="62">
        <v>2</v>
      </c>
      <c r="AP641" s="62">
        <v>12</v>
      </c>
      <c r="AQ641" s="64">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62">
        <f ca="1">COUNTIF(INDIRECT("H"&amp;(ROW()+12*(($AN641-1)*3+$AO641)-ROW())/12+5):INDIRECT("S"&amp;(ROW()+12*(($AN641-1)*3+$AO641)-ROW())/12+5),AQ641)</f>
        <v>0</v>
      </c>
      <c r="AS641" s="64"/>
      <c r="AU641" s="62">
        <f ca="1">IF(AND(AQ641&gt;0,AR641&gt;0),COUNTIF(AU$6:AU640,"&gt;0")+1,0)</f>
        <v>0</v>
      </c>
    </row>
    <row r="642" spans="40:47">
      <c r="AN642" s="62">
        <v>18</v>
      </c>
      <c r="AO642" s="62">
        <v>3</v>
      </c>
      <c r="AP642" s="62">
        <v>1</v>
      </c>
      <c r="AQ642" s="64">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62">
        <f ca="1">COUNTIF(INDIRECT("H"&amp;(ROW()+12*(($AN642-1)*3+$AO642)-ROW())/12+5):INDIRECT("S"&amp;(ROW()+12*(($AN642-1)*3+$AO642)-ROW())/12+5),AQ642)</f>
        <v>0</v>
      </c>
      <c r="AS642" s="64"/>
      <c r="AU642" s="62">
        <f ca="1">IF(AND(AQ642&gt;0,AR642&gt;0),COUNTIF(AU$6:AU641,"&gt;0")+1,0)</f>
        <v>0</v>
      </c>
    </row>
    <row r="643" spans="40:47">
      <c r="AN643" s="62">
        <v>18</v>
      </c>
      <c r="AO643" s="62">
        <v>3</v>
      </c>
      <c r="AP643" s="62">
        <v>2</v>
      </c>
      <c r="AQ643" s="64">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62">
        <f ca="1">COUNTIF(INDIRECT("H"&amp;(ROW()+12*(($AN643-1)*3+$AO643)-ROW())/12+5):INDIRECT("S"&amp;(ROW()+12*(($AN643-1)*3+$AO643)-ROW())/12+5),AQ643)</f>
        <v>0</v>
      </c>
      <c r="AS643" s="64"/>
      <c r="AU643" s="62">
        <f ca="1">IF(AND(AQ643&gt;0,AR643&gt;0),COUNTIF(AU$6:AU642,"&gt;0")+1,0)</f>
        <v>0</v>
      </c>
    </row>
    <row r="644" spans="40:47">
      <c r="AN644" s="62">
        <v>18</v>
      </c>
      <c r="AO644" s="62">
        <v>3</v>
      </c>
      <c r="AP644" s="62">
        <v>3</v>
      </c>
      <c r="AQ644" s="64">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62">
        <f ca="1">COUNTIF(INDIRECT("H"&amp;(ROW()+12*(($AN644-1)*3+$AO644)-ROW())/12+5):INDIRECT("S"&amp;(ROW()+12*(($AN644-1)*3+$AO644)-ROW())/12+5),AQ644)</f>
        <v>0</v>
      </c>
      <c r="AS644" s="64"/>
      <c r="AU644" s="62">
        <f ca="1">IF(AND(AQ644&gt;0,AR644&gt;0),COUNTIF(AU$6:AU643,"&gt;0")+1,0)</f>
        <v>0</v>
      </c>
    </row>
    <row r="645" spans="40:47">
      <c r="AN645" s="62">
        <v>18</v>
      </c>
      <c r="AO645" s="62">
        <v>3</v>
      </c>
      <c r="AP645" s="62">
        <v>4</v>
      </c>
      <c r="AQ645" s="64">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62">
        <f ca="1">COUNTIF(INDIRECT("H"&amp;(ROW()+12*(($AN645-1)*3+$AO645)-ROW())/12+5):INDIRECT("S"&amp;(ROW()+12*(($AN645-1)*3+$AO645)-ROW())/12+5),AQ645)</f>
        <v>0</v>
      </c>
      <c r="AS645" s="64"/>
      <c r="AU645" s="62">
        <f ca="1">IF(AND(AQ645&gt;0,AR645&gt;0),COUNTIF(AU$6:AU644,"&gt;0")+1,0)</f>
        <v>0</v>
      </c>
    </row>
    <row r="646" spans="40:47">
      <c r="AN646" s="62">
        <v>18</v>
      </c>
      <c r="AO646" s="62">
        <v>3</v>
      </c>
      <c r="AP646" s="62">
        <v>5</v>
      </c>
      <c r="AQ646" s="64">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62">
        <f ca="1">COUNTIF(INDIRECT("H"&amp;(ROW()+12*(($AN646-1)*3+$AO646)-ROW())/12+5):INDIRECT("S"&amp;(ROW()+12*(($AN646-1)*3+$AO646)-ROW())/12+5),AQ646)</f>
        <v>0</v>
      </c>
      <c r="AS646" s="64"/>
      <c r="AU646" s="62">
        <f ca="1">IF(AND(AQ646&gt;0,AR646&gt;0),COUNTIF(AU$6:AU645,"&gt;0")+1,0)</f>
        <v>0</v>
      </c>
    </row>
    <row r="647" spans="40:47">
      <c r="AN647" s="62">
        <v>18</v>
      </c>
      <c r="AO647" s="62">
        <v>3</v>
      </c>
      <c r="AP647" s="62">
        <v>6</v>
      </c>
      <c r="AQ647" s="64">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62">
        <f ca="1">COUNTIF(INDIRECT("H"&amp;(ROW()+12*(($AN647-1)*3+$AO647)-ROW())/12+5):INDIRECT("S"&amp;(ROW()+12*(($AN647-1)*3+$AO647)-ROW())/12+5),AQ647)</f>
        <v>0</v>
      </c>
      <c r="AS647" s="64"/>
      <c r="AU647" s="62">
        <f ca="1">IF(AND(AQ647&gt;0,AR647&gt;0),COUNTIF(AU$6:AU646,"&gt;0")+1,0)</f>
        <v>0</v>
      </c>
    </row>
    <row r="648" spans="40:47">
      <c r="AN648" s="62">
        <v>18</v>
      </c>
      <c r="AO648" s="62">
        <v>3</v>
      </c>
      <c r="AP648" s="62">
        <v>7</v>
      </c>
      <c r="AQ648" s="64">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62">
        <f ca="1">COUNTIF(INDIRECT("H"&amp;(ROW()+12*(($AN648-1)*3+$AO648)-ROW())/12+5):INDIRECT("S"&amp;(ROW()+12*(($AN648-1)*3+$AO648)-ROW())/12+5),AQ648)</f>
        <v>0</v>
      </c>
      <c r="AS648" s="64"/>
      <c r="AU648" s="62">
        <f ca="1">IF(AND(AQ648&gt;0,AR648&gt;0),COUNTIF(AU$6:AU647,"&gt;0")+1,0)</f>
        <v>0</v>
      </c>
    </row>
    <row r="649" spans="40:47">
      <c r="AN649" s="62">
        <v>18</v>
      </c>
      <c r="AO649" s="62">
        <v>3</v>
      </c>
      <c r="AP649" s="62">
        <v>8</v>
      </c>
      <c r="AQ649" s="64">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62">
        <f ca="1">COUNTIF(INDIRECT("H"&amp;(ROW()+12*(($AN649-1)*3+$AO649)-ROW())/12+5):INDIRECT("S"&amp;(ROW()+12*(($AN649-1)*3+$AO649)-ROW())/12+5),AQ649)</f>
        <v>0</v>
      </c>
      <c r="AS649" s="64"/>
      <c r="AU649" s="62">
        <f ca="1">IF(AND(AQ649&gt;0,AR649&gt;0),COUNTIF(AU$6:AU648,"&gt;0")+1,0)</f>
        <v>0</v>
      </c>
    </row>
    <row r="650" spans="40:47">
      <c r="AN650" s="62">
        <v>18</v>
      </c>
      <c r="AO650" s="62">
        <v>3</v>
      </c>
      <c r="AP650" s="62">
        <v>9</v>
      </c>
      <c r="AQ650" s="64">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62">
        <f ca="1">COUNTIF(INDIRECT("H"&amp;(ROW()+12*(($AN650-1)*3+$AO650)-ROW())/12+5):INDIRECT("S"&amp;(ROW()+12*(($AN650-1)*3+$AO650)-ROW())/12+5),AQ650)</f>
        <v>0</v>
      </c>
      <c r="AS650" s="64"/>
      <c r="AU650" s="62">
        <f ca="1">IF(AND(AQ650&gt;0,AR650&gt;0),COUNTIF(AU$6:AU649,"&gt;0")+1,0)</f>
        <v>0</v>
      </c>
    </row>
    <row r="651" spans="40:47">
      <c r="AN651" s="62">
        <v>18</v>
      </c>
      <c r="AO651" s="62">
        <v>3</v>
      </c>
      <c r="AP651" s="62">
        <v>10</v>
      </c>
      <c r="AQ651" s="64">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62">
        <f ca="1">COUNTIF(INDIRECT("H"&amp;(ROW()+12*(($AN651-1)*3+$AO651)-ROW())/12+5):INDIRECT("S"&amp;(ROW()+12*(($AN651-1)*3+$AO651)-ROW())/12+5),AQ651)</f>
        <v>0</v>
      </c>
      <c r="AS651" s="64"/>
      <c r="AU651" s="62">
        <f ca="1">IF(AND(AQ651&gt;0,AR651&gt;0),COUNTIF(AU$6:AU650,"&gt;0")+1,0)</f>
        <v>0</v>
      </c>
    </row>
    <row r="652" spans="40:47">
      <c r="AN652" s="62">
        <v>18</v>
      </c>
      <c r="AO652" s="62">
        <v>3</v>
      </c>
      <c r="AP652" s="62">
        <v>11</v>
      </c>
      <c r="AQ652" s="64">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62">
        <f ca="1">COUNTIF(INDIRECT("H"&amp;(ROW()+12*(($AN652-1)*3+$AO652)-ROW())/12+5):INDIRECT("S"&amp;(ROW()+12*(($AN652-1)*3+$AO652)-ROW())/12+5),AQ652)</f>
        <v>0</v>
      </c>
      <c r="AS652" s="64"/>
      <c r="AU652" s="62">
        <f ca="1">IF(AND(AQ652&gt;0,AR652&gt;0),COUNTIF(AU$6:AU651,"&gt;0")+1,0)</f>
        <v>0</v>
      </c>
    </row>
    <row r="653" spans="40:47">
      <c r="AN653" s="62">
        <v>18</v>
      </c>
      <c r="AO653" s="62">
        <v>3</v>
      </c>
      <c r="AP653" s="62">
        <v>12</v>
      </c>
      <c r="AQ653" s="64">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62">
        <f ca="1">COUNTIF(INDIRECT("H"&amp;(ROW()+12*(($AN653-1)*3+$AO653)-ROW())/12+5):INDIRECT("S"&amp;(ROW()+12*(($AN653-1)*3+$AO653)-ROW())/12+5),AQ653)</f>
        <v>0</v>
      </c>
      <c r="AS653" s="64"/>
      <c r="AU653" s="62">
        <f ca="1">IF(AND(AQ653&gt;0,AR653&gt;0),COUNTIF(AU$6:AU652,"&gt;0")+1,0)</f>
        <v>0</v>
      </c>
    </row>
    <row r="654" spans="40:47">
      <c r="AN654" s="62">
        <v>19</v>
      </c>
      <c r="AO654" s="62">
        <v>1</v>
      </c>
      <c r="AP654" s="62">
        <v>1</v>
      </c>
      <c r="AQ654" s="64">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62">
        <f ca="1">COUNTIF(INDIRECT("H"&amp;(ROW()+12*(($AN654-1)*3+$AO654)-ROW())/12+5):INDIRECT("S"&amp;(ROW()+12*(($AN654-1)*3+$AO654)-ROW())/12+5),AQ654)</f>
        <v>0</v>
      </c>
      <c r="AS654" s="64"/>
      <c r="AU654" s="62">
        <f ca="1">IF(AND(AQ654&gt;0,AR654&gt;0),COUNTIF(AU$6:AU653,"&gt;0")+1,0)</f>
        <v>0</v>
      </c>
    </row>
    <row r="655" spans="40:47">
      <c r="AN655" s="62">
        <v>19</v>
      </c>
      <c r="AO655" s="62">
        <v>1</v>
      </c>
      <c r="AP655" s="62">
        <v>2</v>
      </c>
      <c r="AQ655" s="64">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62">
        <f ca="1">COUNTIF(INDIRECT("H"&amp;(ROW()+12*(($AN655-1)*3+$AO655)-ROW())/12+5):INDIRECT("S"&amp;(ROW()+12*(($AN655-1)*3+$AO655)-ROW())/12+5),AQ655)</f>
        <v>0</v>
      </c>
      <c r="AS655" s="64"/>
      <c r="AU655" s="62">
        <f ca="1">IF(AND(AQ655&gt;0,AR655&gt;0),COUNTIF(AU$6:AU654,"&gt;0")+1,0)</f>
        <v>0</v>
      </c>
    </row>
    <row r="656" spans="40:47">
      <c r="AN656" s="62">
        <v>19</v>
      </c>
      <c r="AO656" s="62">
        <v>1</v>
      </c>
      <c r="AP656" s="62">
        <v>3</v>
      </c>
      <c r="AQ656" s="64">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62">
        <f ca="1">COUNTIF(INDIRECT("H"&amp;(ROW()+12*(($AN656-1)*3+$AO656)-ROW())/12+5):INDIRECT("S"&amp;(ROW()+12*(($AN656-1)*3+$AO656)-ROW())/12+5),AQ656)</f>
        <v>0</v>
      </c>
      <c r="AS656" s="64"/>
      <c r="AU656" s="62">
        <f ca="1">IF(AND(AQ656&gt;0,AR656&gt;0),COUNTIF(AU$6:AU655,"&gt;0")+1,0)</f>
        <v>0</v>
      </c>
    </row>
    <row r="657" spans="40:47">
      <c r="AN657" s="62">
        <v>19</v>
      </c>
      <c r="AO657" s="62">
        <v>1</v>
      </c>
      <c r="AP657" s="62">
        <v>4</v>
      </c>
      <c r="AQ657" s="64">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62">
        <f ca="1">COUNTIF(INDIRECT("H"&amp;(ROW()+12*(($AN657-1)*3+$AO657)-ROW())/12+5):INDIRECT("S"&amp;(ROW()+12*(($AN657-1)*3+$AO657)-ROW())/12+5),AQ657)</f>
        <v>0</v>
      </c>
      <c r="AS657" s="64"/>
      <c r="AU657" s="62">
        <f ca="1">IF(AND(AQ657&gt;0,AR657&gt;0),COUNTIF(AU$6:AU656,"&gt;0")+1,0)</f>
        <v>0</v>
      </c>
    </row>
    <row r="658" spans="40:47">
      <c r="AN658" s="62">
        <v>19</v>
      </c>
      <c r="AO658" s="62">
        <v>1</v>
      </c>
      <c r="AP658" s="62">
        <v>5</v>
      </c>
      <c r="AQ658" s="64">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62">
        <f ca="1">COUNTIF(INDIRECT("H"&amp;(ROW()+12*(($AN658-1)*3+$AO658)-ROW())/12+5):INDIRECT("S"&amp;(ROW()+12*(($AN658-1)*3+$AO658)-ROW())/12+5),AQ658)</f>
        <v>0</v>
      </c>
      <c r="AS658" s="64"/>
      <c r="AU658" s="62">
        <f ca="1">IF(AND(AQ658&gt;0,AR658&gt;0),COUNTIF(AU$6:AU657,"&gt;0")+1,0)</f>
        <v>0</v>
      </c>
    </row>
    <row r="659" spans="40:47">
      <c r="AN659" s="62">
        <v>19</v>
      </c>
      <c r="AO659" s="62">
        <v>1</v>
      </c>
      <c r="AP659" s="62">
        <v>6</v>
      </c>
      <c r="AQ659" s="64">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62">
        <f ca="1">COUNTIF(INDIRECT("H"&amp;(ROW()+12*(($AN659-1)*3+$AO659)-ROW())/12+5):INDIRECT("S"&amp;(ROW()+12*(($AN659-1)*3+$AO659)-ROW())/12+5),AQ659)</f>
        <v>0</v>
      </c>
      <c r="AS659" s="64"/>
      <c r="AU659" s="62">
        <f ca="1">IF(AND(AQ659&gt;0,AR659&gt;0),COUNTIF(AU$6:AU658,"&gt;0")+1,0)</f>
        <v>0</v>
      </c>
    </row>
    <row r="660" spans="40:47">
      <c r="AN660" s="62">
        <v>19</v>
      </c>
      <c r="AO660" s="62">
        <v>1</v>
      </c>
      <c r="AP660" s="62">
        <v>7</v>
      </c>
      <c r="AQ660" s="64">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62">
        <f ca="1">COUNTIF(INDIRECT("H"&amp;(ROW()+12*(($AN660-1)*3+$AO660)-ROW())/12+5):INDIRECT("S"&amp;(ROW()+12*(($AN660-1)*3+$AO660)-ROW())/12+5),AQ660)</f>
        <v>0</v>
      </c>
      <c r="AS660" s="64"/>
      <c r="AU660" s="62">
        <f ca="1">IF(AND(AQ660&gt;0,AR660&gt;0),COUNTIF(AU$6:AU659,"&gt;0")+1,0)</f>
        <v>0</v>
      </c>
    </row>
    <row r="661" spans="40:47">
      <c r="AN661" s="62">
        <v>19</v>
      </c>
      <c r="AO661" s="62">
        <v>1</v>
      </c>
      <c r="AP661" s="62">
        <v>8</v>
      </c>
      <c r="AQ661" s="64">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62">
        <f ca="1">COUNTIF(INDIRECT("H"&amp;(ROW()+12*(($AN661-1)*3+$AO661)-ROW())/12+5):INDIRECT("S"&amp;(ROW()+12*(($AN661-1)*3+$AO661)-ROW())/12+5),AQ661)</f>
        <v>0</v>
      </c>
      <c r="AS661" s="64"/>
      <c r="AU661" s="62">
        <f ca="1">IF(AND(AQ661&gt;0,AR661&gt;0),COUNTIF(AU$6:AU660,"&gt;0")+1,0)</f>
        <v>0</v>
      </c>
    </row>
    <row r="662" spans="40:47">
      <c r="AN662" s="62">
        <v>19</v>
      </c>
      <c r="AO662" s="62">
        <v>1</v>
      </c>
      <c r="AP662" s="62">
        <v>9</v>
      </c>
      <c r="AQ662" s="64">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62">
        <f ca="1">COUNTIF(INDIRECT("H"&amp;(ROW()+12*(($AN662-1)*3+$AO662)-ROW())/12+5):INDIRECT("S"&amp;(ROW()+12*(($AN662-1)*3+$AO662)-ROW())/12+5),AQ662)</f>
        <v>0</v>
      </c>
      <c r="AS662" s="64"/>
      <c r="AU662" s="62">
        <f ca="1">IF(AND(AQ662&gt;0,AR662&gt;0),COUNTIF(AU$6:AU661,"&gt;0")+1,0)</f>
        <v>0</v>
      </c>
    </row>
    <row r="663" spans="40:47">
      <c r="AN663" s="62">
        <v>19</v>
      </c>
      <c r="AO663" s="62">
        <v>1</v>
      </c>
      <c r="AP663" s="62">
        <v>10</v>
      </c>
      <c r="AQ663" s="64">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62">
        <f ca="1">COUNTIF(INDIRECT("H"&amp;(ROW()+12*(($AN663-1)*3+$AO663)-ROW())/12+5):INDIRECT("S"&amp;(ROW()+12*(($AN663-1)*3+$AO663)-ROW())/12+5),AQ663)</f>
        <v>0</v>
      </c>
      <c r="AS663" s="64"/>
      <c r="AU663" s="62">
        <f ca="1">IF(AND(AQ663&gt;0,AR663&gt;0),COUNTIF(AU$6:AU662,"&gt;0")+1,0)</f>
        <v>0</v>
      </c>
    </row>
    <row r="664" spans="40:47">
      <c r="AN664" s="62">
        <v>19</v>
      </c>
      <c r="AO664" s="62">
        <v>1</v>
      </c>
      <c r="AP664" s="62">
        <v>11</v>
      </c>
      <c r="AQ664" s="64">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62">
        <f ca="1">COUNTIF(INDIRECT("H"&amp;(ROW()+12*(($AN664-1)*3+$AO664)-ROW())/12+5):INDIRECT("S"&amp;(ROW()+12*(($AN664-1)*3+$AO664)-ROW())/12+5),AQ664)</f>
        <v>0</v>
      </c>
      <c r="AS664" s="64"/>
      <c r="AU664" s="62">
        <f ca="1">IF(AND(AQ664&gt;0,AR664&gt;0),COUNTIF(AU$6:AU663,"&gt;0")+1,0)</f>
        <v>0</v>
      </c>
    </row>
    <row r="665" spans="40:47">
      <c r="AN665" s="62">
        <v>19</v>
      </c>
      <c r="AO665" s="62">
        <v>1</v>
      </c>
      <c r="AP665" s="62">
        <v>12</v>
      </c>
      <c r="AQ665" s="64">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62">
        <f ca="1">COUNTIF(INDIRECT("H"&amp;(ROW()+12*(($AN665-1)*3+$AO665)-ROW())/12+5):INDIRECT("S"&amp;(ROW()+12*(($AN665-1)*3+$AO665)-ROW())/12+5),AQ665)</f>
        <v>0</v>
      </c>
      <c r="AS665" s="64"/>
      <c r="AU665" s="62">
        <f ca="1">IF(AND(AQ665&gt;0,AR665&gt;0),COUNTIF(AU$6:AU664,"&gt;0")+1,0)</f>
        <v>0</v>
      </c>
    </row>
    <row r="666" spans="40:47">
      <c r="AN666" s="62">
        <v>19</v>
      </c>
      <c r="AO666" s="62">
        <v>2</v>
      </c>
      <c r="AP666" s="62">
        <v>1</v>
      </c>
      <c r="AQ666" s="64">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62">
        <f ca="1">COUNTIF(INDIRECT("H"&amp;(ROW()+12*(($AN666-1)*3+$AO666)-ROW())/12+5):INDIRECT("S"&amp;(ROW()+12*(($AN666-1)*3+$AO666)-ROW())/12+5),AQ666)</f>
        <v>0</v>
      </c>
      <c r="AS666" s="64"/>
      <c r="AU666" s="62">
        <f ca="1">IF(AND(AQ666&gt;0,AR666&gt;0),COUNTIF(AU$6:AU665,"&gt;0")+1,0)</f>
        <v>0</v>
      </c>
    </row>
    <row r="667" spans="40:47">
      <c r="AN667" s="62">
        <v>19</v>
      </c>
      <c r="AO667" s="62">
        <v>2</v>
      </c>
      <c r="AP667" s="62">
        <v>2</v>
      </c>
      <c r="AQ667" s="64">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62">
        <f ca="1">COUNTIF(INDIRECT("H"&amp;(ROW()+12*(($AN667-1)*3+$AO667)-ROW())/12+5):INDIRECT("S"&amp;(ROW()+12*(($AN667-1)*3+$AO667)-ROW())/12+5),AQ667)</f>
        <v>0</v>
      </c>
      <c r="AS667" s="64"/>
      <c r="AU667" s="62">
        <f ca="1">IF(AND(AQ667&gt;0,AR667&gt;0),COUNTIF(AU$6:AU666,"&gt;0")+1,0)</f>
        <v>0</v>
      </c>
    </row>
    <row r="668" spans="40:47">
      <c r="AN668" s="62">
        <v>19</v>
      </c>
      <c r="AO668" s="62">
        <v>2</v>
      </c>
      <c r="AP668" s="62">
        <v>3</v>
      </c>
      <c r="AQ668" s="64">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62">
        <f ca="1">COUNTIF(INDIRECT("H"&amp;(ROW()+12*(($AN668-1)*3+$AO668)-ROW())/12+5):INDIRECT("S"&amp;(ROW()+12*(($AN668-1)*3+$AO668)-ROW())/12+5),AQ668)</f>
        <v>0</v>
      </c>
      <c r="AS668" s="64"/>
      <c r="AU668" s="62">
        <f ca="1">IF(AND(AQ668&gt;0,AR668&gt;0),COUNTIF(AU$6:AU667,"&gt;0")+1,0)</f>
        <v>0</v>
      </c>
    </row>
    <row r="669" spans="40:47">
      <c r="AN669" s="62">
        <v>19</v>
      </c>
      <c r="AO669" s="62">
        <v>2</v>
      </c>
      <c r="AP669" s="62">
        <v>4</v>
      </c>
      <c r="AQ669" s="64">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62">
        <f ca="1">COUNTIF(INDIRECT("H"&amp;(ROW()+12*(($AN669-1)*3+$AO669)-ROW())/12+5):INDIRECT("S"&amp;(ROW()+12*(($AN669-1)*3+$AO669)-ROW())/12+5),AQ669)</f>
        <v>0</v>
      </c>
      <c r="AS669" s="64"/>
      <c r="AU669" s="62">
        <f ca="1">IF(AND(AQ669&gt;0,AR669&gt;0),COUNTIF(AU$6:AU668,"&gt;0")+1,0)</f>
        <v>0</v>
      </c>
    </row>
    <row r="670" spans="40:47">
      <c r="AN670" s="62">
        <v>19</v>
      </c>
      <c r="AO670" s="62">
        <v>2</v>
      </c>
      <c r="AP670" s="62">
        <v>5</v>
      </c>
      <c r="AQ670" s="64">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62">
        <f ca="1">COUNTIF(INDIRECT("H"&amp;(ROW()+12*(($AN670-1)*3+$AO670)-ROW())/12+5):INDIRECT("S"&amp;(ROW()+12*(($AN670-1)*3+$AO670)-ROW())/12+5),AQ670)</f>
        <v>0</v>
      </c>
      <c r="AS670" s="64"/>
      <c r="AU670" s="62">
        <f ca="1">IF(AND(AQ670&gt;0,AR670&gt;0),COUNTIF(AU$6:AU669,"&gt;0")+1,0)</f>
        <v>0</v>
      </c>
    </row>
    <row r="671" spans="40:47">
      <c r="AN671" s="62">
        <v>19</v>
      </c>
      <c r="AO671" s="62">
        <v>2</v>
      </c>
      <c r="AP671" s="62">
        <v>6</v>
      </c>
      <c r="AQ671" s="64">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62">
        <f ca="1">COUNTIF(INDIRECT("H"&amp;(ROW()+12*(($AN671-1)*3+$AO671)-ROW())/12+5):INDIRECT("S"&amp;(ROW()+12*(($AN671-1)*3+$AO671)-ROW())/12+5),AQ671)</f>
        <v>0</v>
      </c>
      <c r="AS671" s="64"/>
      <c r="AU671" s="62">
        <f ca="1">IF(AND(AQ671&gt;0,AR671&gt;0),COUNTIF(AU$6:AU670,"&gt;0")+1,0)</f>
        <v>0</v>
      </c>
    </row>
    <row r="672" spans="40:47">
      <c r="AN672" s="62">
        <v>19</v>
      </c>
      <c r="AO672" s="62">
        <v>2</v>
      </c>
      <c r="AP672" s="62">
        <v>7</v>
      </c>
      <c r="AQ672" s="64">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62">
        <f ca="1">COUNTIF(INDIRECT("H"&amp;(ROW()+12*(($AN672-1)*3+$AO672)-ROW())/12+5):INDIRECT("S"&amp;(ROW()+12*(($AN672-1)*3+$AO672)-ROW())/12+5),AQ672)</f>
        <v>0</v>
      </c>
      <c r="AS672" s="64"/>
      <c r="AU672" s="62">
        <f ca="1">IF(AND(AQ672&gt;0,AR672&gt;0),COUNTIF(AU$6:AU671,"&gt;0")+1,0)</f>
        <v>0</v>
      </c>
    </row>
    <row r="673" spans="40:47">
      <c r="AN673" s="62">
        <v>19</v>
      </c>
      <c r="AO673" s="62">
        <v>2</v>
      </c>
      <c r="AP673" s="62">
        <v>8</v>
      </c>
      <c r="AQ673" s="64">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62">
        <f ca="1">COUNTIF(INDIRECT("H"&amp;(ROW()+12*(($AN673-1)*3+$AO673)-ROW())/12+5):INDIRECT("S"&amp;(ROW()+12*(($AN673-1)*3+$AO673)-ROW())/12+5),AQ673)</f>
        <v>0</v>
      </c>
      <c r="AS673" s="64"/>
      <c r="AU673" s="62">
        <f ca="1">IF(AND(AQ673&gt;0,AR673&gt;0),COUNTIF(AU$6:AU672,"&gt;0")+1,0)</f>
        <v>0</v>
      </c>
    </row>
    <row r="674" spans="40:47">
      <c r="AN674" s="62">
        <v>19</v>
      </c>
      <c r="AO674" s="62">
        <v>2</v>
      </c>
      <c r="AP674" s="62">
        <v>9</v>
      </c>
      <c r="AQ674" s="64">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62">
        <f ca="1">COUNTIF(INDIRECT("H"&amp;(ROW()+12*(($AN674-1)*3+$AO674)-ROW())/12+5):INDIRECT("S"&amp;(ROW()+12*(($AN674-1)*3+$AO674)-ROW())/12+5),AQ674)</f>
        <v>0</v>
      </c>
      <c r="AS674" s="64"/>
      <c r="AU674" s="62">
        <f ca="1">IF(AND(AQ674&gt;0,AR674&gt;0),COUNTIF(AU$6:AU673,"&gt;0")+1,0)</f>
        <v>0</v>
      </c>
    </row>
    <row r="675" spans="40:47">
      <c r="AN675" s="62">
        <v>19</v>
      </c>
      <c r="AO675" s="62">
        <v>2</v>
      </c>
      <c r="AP675" s="62">
        <v>10</v>
      </c>
      <c r="AQ675" s="64">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62">
        <f ca="1">COUNTIF(INDIRECT("H"&amp;(ROW()+12*(($AN675-1)*3+$AO675)-ROW())/12+5):INDIRECT("S"&amp;(ROW()+12*(($AN675-1)*3+$AO675)-ROW())/12+5),AQ675)</f>
        <v>0</v>
      </c>
      <c r="AS675" s="64"/>
      <c r="AU675" s="62">
        <f ca="1">IF(AND(AQ675&gt;0,AR675&gt;0),COUNTIF(AU$6:AU674,"&gt;0")+1,0)</f>
        <v>0</v>
      </c>
    </row>
    <row r="676" spans="40:47">
      <c r="AN676" s="62">
        <v>19</v>
      </c>
      <c r="AO676" s="62">
        <v>2</v>
      </c>
      <c r="AP676" s="62">
        <v>11</v>
      </c>
      <c r="AQ676" s="64">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62">
        <f ca="1">COUNTIF(INDIRECT("H"&amp;(ROW()+12*(($AN676-1)*3+$AO676)-ROW())/12+5):INDIRECT("S"&amp;(ROW()+12*(($AN676-1)*3+$AO676)-ROW())/12+5),AQ676)</f>
        <v>0</v>
      </c>
      <c r="AS676" s="64"/>
      <c r="AU676" s="62">
        <f ca="1">IF(AND(AQ676&gt;0,AR676&gt;0),COUNTIF(AU$6:AU675,"&gt;0")+1,0)</f>
        <v>0</v>
      </c>
    </row>
    <row r="677" spans="40:47">
      <c r="AN677" s="62">
        <v>19</v>
      </c>
      <c r="AO677" s="62">
        <v>2</v>
      </c>
      <c r="AP677" s="62">
        <v>12</v>
      </c>
      <c r="AQ677" s="64">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62">
        <f ca="1">COUNTIF(INDIRECT("H"&amp;(ROW()+12*(($AN677-1)*3+$AO677)-ROW())/12+5):INDIRECT("S"&amp;(ROW()+12*(($AN677-1)*3+$AO677)-ROW())/12+5),AQ677)</f>
        <v>0</v>
      </c>
      <c r="AS677" s="64"/>
      <c r="AU677" s="62">
        <f ca="1">IF(AND(AQ677&gt;0,AR677&gt;0),COUNTIF(AU$6:AU676,"&gt;0")+1,0)</f>
        <v>0</v>
      </c>
    </row>
    <row r="678" spans="40:47">
      <c r="AN678" s="62">
        <v>19</v>
      </c>
      <c r="AO678" s="62">
        <v>3</v>
      </c>
      <c r="AP678" s="62">
        <v>1</v>
      </c>
      <c r="AQ678" s="64">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62">
        <f ca="1">COUNTIF(INDIRECT("H"&amp;(ROW()+12*(($AN678-1)*3+$AO678)-ROW())/12+5):INDIRECT("S"&amp;(ROW()+12*(($AN678-1)*3+$AO678)-ROW())/12+5),AQ678)</f>
        <v>0</v>
      </c>
      <c r="AS678" s="64"/>
      <c r="AU678" s="62">
        <f ca="1">IF(AND(AQ678&gt;0,AR678&gt;0),COUNTIF(AU$6:AU677,"&gt;0")+1,0)</f>
        <v>0</v>
      </c>
    </row>
    <row r="679" spans="40:47">
      <c r="AN679" s="62">
        <v>19</v>
      </c>
      <c r="AO679" s="62">
        <v>3</v>
      </c>
      <c r="AP679" s="62">
        <v>2</v>
      </c>
      <c r="AQ679" s="64">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62">
        <f ca="1">COUNTIF(INDIRECT("H"&amp;(ROW()+12*(($AN679-1)*3+$AO679)-ROW())/12+5):INDIRECT("S"&amp;(ROW()+12*(($AN679-1)*3+$AO679)-ROW())/12+5),AQ679)</f>
        <v>0</v>
      </c>
      <c r="AS679" s="64"/>
      <c r="AU679" s="62">
        <f ca="1">IF(AND(AQ679&gt;0,AR679&gt;0),COUNTIF(AU$6:AU678,"&gt;0")+1,0)</f>
        <v>0</v>
      </c>
    </row>
    <row r="680" spans="40:47">
      <c r="AN680" s="62">
        <v>19</v>
      </c>
      <c r="AO680" s="62">
        <v>3</v>
      </c>
      <c r="AP680" s="62">
        <v>3</v>
      </c>
      <c r="AQ680" s="64">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62">
        <f ca="1">COUNTIF(INDIRECT("H"&amp;(ROW()+12*(($AN680-1)*3+$AO680)-ROW())/12+5):INDIRECT("S"&amp;(ROW()+12*(($AN680-1)*3+$AO680)-ROW())/12+5),AQ680)</f>
        <v>0</v>
      </c>
      <c r="AS680" s="64"/>
      <c r="AU680" s="62">
        <f ca="1">IF(AND(AQ680&gt;0,AR680&gt;0),COUNTIF(AU$6:AU679,"&gt;0")+1,0)</f>
        <v>0</v>
      </c>
    </row>
    <row r="681" spans="40:47">
      <c r="AN681" s="62">
        <v>19</v>
      </c>
      <c r="AO681" s="62">
        <v>3</v>
      </c>
      <c r="AP681" s="62">
        <v>4</v>
      </c>
      <c r="AQ681" s="64">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62">
        <f ca="1">COUNTIF(INDIRECT("H"&amp;(ROW()+12*(($AN681-1)*3+$AO681)-ROW())/12+5):INDIRECT("S"&amp;(ROW()+12*(($AN681-1)*3+$AO681)-ROW())/12+5),AQ681)</f>
        <v>0</v>
      </c>
      <c r="AS681" s="64"/>
      <c r="AU681" s="62">
        <f ca="1">IF(AND(AQ681&gt;0,AR681&gt;0),COUNTIF(AU$6:AU680,"&gt;0")+1,0)</f>
        <v>0</v>
      </c>
    </row>
    <row r="682" spans="40:47">
      <c r="AN682" s="62">
        <v>19</v>
      </c>
      <c r="AO682" s="62">
        <v>3</v>
      </c>
      <c r="AP682" s="62">
        <v>5</v>
      </c>
      <c r="AQ682" s="64">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62">
        <f ca="1">COUNTIF(INDIRECT("H"&amp;(ROW()+12*(($AN682-1)*3+$AO682)-ROW())/12+5):INDIRECT("S"&amp;(ROW()+12*(($AN682-1)*3+$AO682)-ROW())/12+5),AQ682)</f>
        <v>0</v>
      </c>
      <c r="AS682" s="64"/>
      <c r="AU682" s="62">
        <f ca="1">IF(AND(AQ682&gt;0,AR682&gt;0),COUNTIF(AU$6:AU681,"&gt;0")+1,0)</f>
        <v>0</v>
      </c>
    </row>
    <row r="683" spans="40:47">
      <c r="AN683" s="62">
        <v>19</v>
      </c>
      <c r="AO683" s="62">
        <v>3</v>
      </c>
      <c r="AP683" s="62">
        <v>6</v>
      </c>
      <c r="AQ683" s="64">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62">
        <f ca="1">COUNTIF(INDIRECT("H"&amp;(ROW()+12*(($AN683-1)*3+$AO683)-ROW())/12+5):INDIRECT("S"&amp;(ROW()+12*(($AN683-1)*3+$AO683)-ROW())/12+5),AQ683)</f>
        <v>0</v>
      </c>
      <c r="AS683" s="64"/>
      <c r="AU683" s="62">
        <f ca="1">IF(AND(AQ683&gt;0,AR683&gt;0),COUNTIF(AU$6:AU682,"&gt;0")+1,0)</f>
        <v>0</v>
      </c>
    </row>
    <row r="684" spans="40:47">
      <c r="AN684" s="62">
        <v>19</v>
      </c>
      <c r="AO684" s="62">
        <v>3</v>
      </c>
      <c r="AP684" s="62">
        <v>7</v>
      </c>
      <c r="AQ684" s="64">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62">
        <f ca="1">COUNTIF(INDIRECT("H"&amp;(ROW()+12*(($AN684-1)*3+$AO684)-ROW())/12+5):INDIRECT("S"&amp;(ROW()+12*(($AN684-1)*3+$AO684)-ROW())/12+5),AQ684)</f>
        <v>0</v>
      </c>
      <c r="AS684" s="64"/>
      <c r="AU684" s="62">
        <f ca="1">IF(AND(AQ684&gt;0,AR684&gt;0),COUNTIF(AU$6:AU683,"&gt;0")+1,0)</f>
        <v>0</v>
      </c>
    </row>
    <row r="685" spans="40:47">
      <c r="AN685" s="62">
        <v>19</v>
      </c>
      <c r="AO685" s="62">
        <v>3</v>
      </c>
      <c r="AP685" s="62">
        <v>8</v>
      </c>
      <c r="AQ685" s="64">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62">
        <f ca="1">COUNTIF(INDIRECT("H"&amp;(ROW()+12*(($AN685-1)*3+$AO685)-ROW())/12+5):INDIRECT("S"&amp;(ROW()+12*(($AN685-1)*3+$AO685)-ROW())/12+5),AQ685)</f>
        <v>0</v>
      </c>
      <c r="AS685" s="64"/>
      <c r="AU685" s="62">
        <f ca="1">IF(AND(AQ685&gt;0,AR685&gt;0),COUNTIF(AU$6:AU684,"&gt;0")+1,0)</f>
        <v>0</v>
      </c>
    </row>
    <row r="686" spans="40:47">
      <c r="AN686" s="62">
        <v>19</v>
      </c>
      <c r="AO686" s="62">
        <v>3</v>
      </c>
      <c r="AP686" s="62">
        <v>9</v>
      </c>
      <c r="AQ686" s="64">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62">
        <f ca="1">COUNTIF(INDIRECT("H"&amp;(ROW()+12*(($AN686-1)*3+$AO686)-ROW())/12+5):INDIRECT("S"&amp;(ROW()+12*(($AN686-1)*3+$AO686)-ROW())/12+5),AQ686)</f>
        <v>0</v>
      </c>
      <c r="AS686" s="64"/>
      <c r="AU686" s="62">
        <f ca="1">IF(AND(AQ686&gt;0,AR686&gt;0),COUNTIF(AU$6:AU685,"&gt;0")+1,0)</f>
        <v>0</v>
      </c>
    </row>
    <row r="687" spans="40:47">
      <c r="AN687" s="62">
        <v>19</v>
      </c>
      <c r="AO687" s="62">
        <v>3</v>
      </c>
      <c r="AP687" s="62">
        <v>10</v>
      </c>
      <c r="AQ687" s="64">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62">
        <f ca="1">COUNTIF(INDIRECT("H"&amp;(ROW()+12*(($AN687-1)*3+$AO687)-ROW())/12+5):INDIRECT("S"&amp;(ROW()+12*(($AN687-1)*3+$AO687)-ROW())/12+5),AQ687)</f>
        <v>0</v>
      </c>
      <c r="AS687" s="64"/>
      <c r="AU687" s="62">
        <f ca="1">IF(AND(AQ687&gt;0,AR687&gt;0),COUNTIF(AU$6:AU686,"&gt;0")+1,0)</f>
        <v>0</v>
      </c>
    </row>
    <row r="688" spans="40:47">
      <c r="AN688" s="62">
        <v>19</v>
      </c>
      <c r="AO688" s="62">
        <v>3</v>
      </c>
      <c r="AP688" s="62">
        <v>11</v>
      </c>
      <c r="AQ688" s="64">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62">
        <f ca="1">COUNTIF(INDIRECT("H"&amp;(ROW()+12*(($AN688-1)*3+$AO688)-ROW())/12+5):INDIRECT("S"&amp;(ROW()+12*(($AN688-1)*3+$AO688)-ROW())/12+5),AQ688)</f>
        <v>0</v>
      </c>
      <c r="AS688" s="64"/>
      <c r="AU688" s="62">
        <f ca="1">IF(AND(AQ688&gt;0,AR688&gt;0),COUNTIF(AU$6:AU687,"&gt;0")+1,0)</f>
        <v>0</v>
      </c>
    </row>
    <row r="689" spans="40:47">
      <c r="AN689" s="62">
        <v>19</v>
      </c>
      <c r="AO689" s="62">
        <v>3</v>
      </c>
      <c r="AP689" s="62">
        <v>12</v>
      </c>
      <c r="AQ689" s="64">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62">
        <f ca="1">COUNTIF(INDIRECT("H"&amp;(ROW()+12*(($AN689-1)*3+$AO689)-ROW())/12+5):INDIRECT("S"&amp;(ROW()+12*(($AN689-1)*3+$AO689)-ROW())/12+5),AQ689)</f>
        <v>0</v>
      </c>
      <c r="AS689" s="64"/>
      <c r="AU689" s="62">
        <f ca="1">IF(AND(AQ689&gt;0,AR689&gt;0),COUNTIF(AU$6:AU688,"&gt;0")+1,0)</f>
        <v>0</v>
      </c>
    </row>
    <row r="690" spans="40:47">
      <c r="AN690" s="62">
        <v>20</v>
      </c>
      <c r="AO690" s="62">
        <v>1</v>
      </c>
      <c r="AP690" s="62">
        <v>1</v>
      </c>
      <c r="AQ690" s="64">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62">
        <f ca="1">COUNTIF(INDIRECT("H"&amp;(ROW()+12*(($AN690-1)*3+$AO690)-ROW())/12+5):INDIRECT("S"&amp;(ROW()+12*(($AN690-1)*3+$AO690)-ROW())/12+5),AQ690)</f>
        <v>0</v>
      </c>
      <c r="AS690" s="64"/>
      <c r="AU690" s="62">
        <f ca="1">IF(AND(AQ690&gt;0,AR690&gt;0),COUNTIF(AU$6:AU689,"&gt;0")+1,0)</f>
        <v>0</v>
      </c>
    </row>
    <row r="691" spans="40:47">
      <c r="AN691" s="62">
        <v>20</v>
      </c>
      <c r="AO691" s="62">
        <v>1</v>
      </c>
      <c r="AP691" s="62">
        <v>2</v>
      </c>
      <c r="AQ691" s="64">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62">
        <f ca="1">COUNTIF(INDIRECT("H"&amp;(ROW()+12*(($AN691-1)*3+$AO691)-ROW())/12+5):INDIRECT("S"&amp;(ROW()+12*(($AN691-1)*3+$AO691)-ROW())/12+5),AQ691)</f>
        <v>0</v>
      </c>
      <c r="AS691" s="64"/>
      <c r="AU691" s="62">
        <f ca="1">IF(AND(AQ691&gt;0,AR691&gt;0),COUNTIF(AU$6:AU690,"&gt;0")+1,0)</f>
        <v>0</v>
      </c>
    </row>
    <row r="692" spans="40:47">
      <c r="AN692" s="62">
        <v>20</v>
      </c>
      <c r="AO692" s="62">
        <v>1</v>
      </c>
      <c r="AP692" s="62">
        <v>3</v>
      </c>
      <c r="AQ692" s="64">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62">
        <f ca="1">COUNTIF(INDIRECT("H"&amp;(ROW()+12*(($AN692-1)*3+$AO692)-ROW())/12+5):INDIRECT("S"&amp;(ROW()+12*(($AN692-1)*3+$AO692)-ROW())/12+5),AQ692)</f>
        <v>0</v>
      </c>
      <c r="AS692" s="64"/>
      <c r="AU692" s="62">
        <f ca="1">IF(AND(AQ692&gt;0,AR692&gt;0),COUNTIF(AU$6:AU691,"&gt;0")+1,0)</f>
        <v>0</v>
      </c>
    </row>
    <row r="693" spans="40:47">
      <c r="AN693" s="62">
        <v>20</v>
      </c>
      <c r="AO693" s="62">
        <v>1</v>
      </c>
      <c r="AP693" s="62">
        <v>4</v>
      </c>
      <c r="AQ693" s="64">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62">
        <f ca="1">COUNTIF(INDIRECT("H"&amp;(ROW()+12*(($AN693-1)*3+$AO693)-ROW())/12+5):INDIRECT("S"&amp;(ROW()+12*(($AN693-1)*3+$AO693)-ROW())/12+5),AQ693)</f>
        <v>0</v>
      </c>
      <c r="AS693" s="64"/>
      <c r="AU693" s="62">
        <f ca="1">IF(AND(AQ693&gt;0,AR693&gt;0),COUNTIF(AU$6:AU692,"&gt;0")+1,0)</f>
        <v>0</v>
      </c>
    </row>
    <row r="694" spans="40:47">
      <c r="AN694" s="62">
        <v>20</v>
      </c>
      <c r="AO694" s="62">
        <v>1</v>
      </c>
      <c r="AP694" s="62">
        <v>5</v>
      </c>
      <c r="AQ694" s="64">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62">
        <f ca="1">COUNTIF(INDIRECT("H"&amp;(ROW()+12*(($AN694-1)*3+$AO694)-ROW())/12+5):INDIRECT("S"&amp;(ROW()+12*(($AN694-1)*3+$AO694)-ROW())/12+5),AQ694)</f>
        <v>0</v>
      </c>
      <c r="AS694" s="64"/>
      <c r="AU694" s="62">
        <f ca="1">IF(AND(AQ694&gt;0,AR694&gt;0),COUNTIF(AU$6:AU693,"&gt;0")+1,0)</f>
        <v>0</v>
      </c>
    </row>
    <row r="695" spans="40:47">
      <c r="AN695" s="62">
        <v>20</v>
      </c>
      <c r="AO695" s="62">
        <v>1</v>
      </c>
      <c r="AP695" s="62">
        <v>6</v>
      </c>
      <c r="AQ695" s="64">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62">
        <f ca="1">COUNTIF(INDIRECT("H"&amp;(ROW()+12*(($AN695-1)*3+$AO695)-ROW())/12+5):INDIRECT("S"&amp;(ROW()+12*(($AN695-1)*3+$AO695)-ROW())/12+5),AQ695)</f>
        <v>0</v>
      </c>
      <c r="AS695" s="64"/>
      <c r="AU695" s="62">
        <f ca="1">IF(AND(AQ695&gt;0,AR695&gt;0),COUNTIF(AU$6:AU694,"&gt;0")+1,0)</f>
        <v>0</v>
      </c>
    </row>
    <row r="696" spans="40:47">
      <c r="AN696" s="62">
        <v>20</v>
      </c>
      <c r="AO696" s="62">
        <v>1</v>
      </c>
      <c r="AP696" s="62">
        <v>7</v>
      </c>
      <c r="AQ696" s="64">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62">
        <f ca="1">COUNTIF(INDIRECT("H"&amp;(ROW()+12*(($AN696-1)*3+$AO696)-ROW())/12+5):INDIRECT("S"&amp;(ROW()+12*(($AN696-1)*3+$AO696)-ROW())/12+5),AQ696)</f>
        <v>0</v>
      </c>
      <c r="AS696" s="64"/>
      <c r="AU696" s="62">
        <f ca="1">IF(AND(AQ696&gt;0,AR696&gt;0),COUNTIF(AU$6:AU695,"&gt;0")+1,0)</f>
        <v>0</v>
      </c>
    </row>
    <row r="697" spans="40:47">
      <c r="AN697" s="62">
        <v>20</v>
      </c>
      <c r="AO697" s="62">
        <v>1</v>
      </c>
      <c r="AP697" s="62">
        <v>8</v>
      </c>
      <c r="AQ697" s="64">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62">
        <f ca="1">COUNTIF(INDIRECT("H"&amp;(ROW()+12*(($AN697-1)*3+$AO697)-ROW())/12+5):INDIRECT("S"&amp;(ROW()+12*(($AN697-1)*3+$AO697)-ROW())/12+5),AQ697)</f>
        <v>0</v>
      </c>
      <c r="AS697" s="64"/>
      <c r="AU697" s="62">
        <f ca="1">IF(AND(AQ697&gt;0,AR697&gt;0),COUNTIF(AU$6:AU696,"&gt;0")+1,0)</f>
        <v>0</v>
      </c>
    </row>
    <row r="698" spans="40:47">
      <c r="AN698" s="62">
        <v>20</v>
      </c>
      <c r="AO698" s="62">
        <v>1</v>
      </c>
      <c r="AP698" s="62">
        <v>9</v>
      </c>
      <c r="AQ698" s="64">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62">
        <f ca="1">COUNTIF(INDIRECT("H"&amp;(ROW()+12*(($AN698-1)*3+$AO698)-ROW())/12+5):INDIRECT("S"&amp;(ROW()+12*(($AN698-1)*3+$AO698)-ROW())/12+5),AQ698)</f>
        <v>0</v>
      </c>
      <c r="AS698" s="64"/>
      <c r="AU698" s="62">
        <f ca="1">IF(AND(AQ698&gt;0,AR698&gt;0),COUNTIF(AU$6:AU697,"&gt;0")+1,0)</f>
        <v>0</v>
      </c>
    </row>
    <row r="699" spans="40:47">
      <c r="AN699" s="62">
        <v>20</v>
      </c>
      <c r="AO699" s="62">
        <v>1</v>
      </c>
      <c r="AP699" s="62">
        <v>10</v>
      </c>
      <c r="AQ699" s="64">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62">
        <f ca="1">COUNTIF(INDIRECT("H"&amp;(ROW()+12*(($AN699-1)*3+$AO699)-ROW())/12+5):INDIRECT("S"&amp;(ROW()+12*(($AN699-1)*3+$AO699)-ROW())/12+5),AQ699)</f>
        <v>0</v>
      </c>
      <c r="AS699" s="64"/>
      <c r="AU699" s="62">
        <f ca="1">IF(AND(AQ699&gt;0,AR699&gt;0),COUNTIF(AU$6:AU698,"&gt;0")+1,0)</f>
        <v>0</v>
      </c>
    </row>
    <row r="700" spans="40:47">
      <c r="AN700" s="62">
        <v>20</v>
      </c>
      <c r="AO700" s="62">
        <v>1</v>
      </c>
      <c r="AP700" s="62">
        <v>11</v>
      </c>
      <c r="AQ700" s="64">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62">
        <f ca="1">COUNTIF(INDIRECT("H"&amp;(ROW()+12*(($AN700-1)*3+$AO700)-ROW())/12+5):INDIRECT("S"&amp;(ROW()+12*(($AN700-1)*3+$AO700)-ROW())/12+5),AQ700)</f>
        <v>0</v>
      </c>
      <c r="AS700" s="64"/>
      <c r="AU700" s="62">
        <f ca="1">IF(AND(AQ700&gt;0,AR700&gt;0),COUNTIF(AU$6:AU699,"&gt;0")+1,0)</f>
        <v>0</v>
      </c>
    </row>
    <row r="701" spans="40:47">
      <c r="AN701" s="62">
        <v>20</v>
      </c>
      <c r="AO701" s="62">
        <v>1</v>
      </c>
      <c r="AP701" s="62">
        <v>12</v>
      </c>
      <c r="AQ701" s="64">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62">
        <f ca="1">COUNTIF(INDIRECT("H"&amp;(ROW()+12*(($AN701-1)*3+$AO701)-ROW())/12+5):INDIRECT("S"&amp;(ROW()+12*(($AN701-1)*3+$AO701)-ROW())/12+5),AQ701)</f>
        <v>0</v>
      </c>
      <c r="AS701" s="64"/>
      <c r="AU701" s="62">
        <f ca="1">IF(AND(AQ701&gt;0,AR701&gt;0),COUNTIF(AU$6:AU700,"&gt;0")+1,0)</f>
        <v>0</v>
      </c>
    </row>
    <row r="702" spans="40:47">
      <c r="AN702" s="62">
        <v>20</v>
      </c>
      <c r="AO702" s="62">
        <v>2</v>
      </c>
      <c r="AP702" s="62">
        <v>1</v>
      </c>
      <c r="AQ702" s="64">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62">
        <f ca="1">COUNTIF(INDIRECT("H"&amp;(ROW()+12*(($AN702-1)*3+$AO702)-ROW())/12+5):INDIRECT("S"&amp;(ROW()+12*(($AN702-1)*3+$AO702)-ROW())/12+5),AQ702)</f>
        <v>0</v>
      </c>
      <c r="AS702" s="64"/>
      <c r="AU702" s="62">
        <f ca="1">IF(AND(AQ702&gt;0,AR702&gt;0),COUNTIF(AU$6:AU701,"&gt;0")+1,0)</f>
        <v>0</v>
      </c>
    </row>
    <row r="703" spans="40:47">
      <c r="AN703" s="62">
        <v>20</v>
      </c>
      <c r="AO703" s="62">
        <v>2</v>
      </c>
      <c r="AP703" s="62">
        <v>2</v>
      </c>
      <c r="AQ703" s="64">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62">
        <f ca="1">COUNTIF(INDIRECT("H"&amp;(ROW()+12*(($AN703-1)*3+$AO703)-ROW())/12+5):INDIRECT("S"&amp;(ROW()+12*(($AN703-1)*3+$AO703)-ROW())/12+5),AQ703)</f>
        <v>0</v>
      </c>
      <c r="AS703" s="64"/>
      <c r="AU703" s="62">
        <f ca="1">IF(AND(AQ703&gt;0,AR703&gt;0),COUNTIF(AU$6:AU702,"&gt;0")+1,0)</f>
        <v>0</v>
      </c>
    </row>
    <row r="704" spans="40:47">
      <c r="AN704" s="62">
        <v>20</v>
      </c>
      <c r="AO704" s="62">
        <v>2</v>
      </c>
      <c r="AP704" s="62">
        <v>3</v>
      </c>
      <c r="AQ704" s="64">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62">
        <f ca="1">COUNTIF(INDIRECT("H"&amp;(ROW()+12*(($AN704-1)*3+$AO704)-ROW())/12+5):INDIRECT("S"&amp;(ROW()+12*(($AN704-1)*3+$AO704)-ROW())/12+5),AQ704)</f>
        <v>0</v>
      </c>
      <c r="AS704" s="64"/>
      <c r="AU704" s="62">
        <f ca="1">IF(AND(AQ704&gt;0,AR704&gt;0),COUNTIF(AU$6:AU703,"&gt;0")+1,0)</f>
        <v>0</v>
      </c>
    </row>
    <row r="705" spans="40:47">
      <c r="AN705" s="62">
        <v>20</v>
      </c>
      <c r="AO705" s="62">
        <v>2</v>
      </c>
      <c r="AP705" s="62">
        <v>4</v>
      </c>
      <c r="AQ705" s="64">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62">
        <f ca="1">COUNTIF(INDIRECT("H"&amp;(ROW()+12*(($AN705-1)*3+$AO705)-ROW())/12+5):INDIRECT("S"&amp;(ROW()+12*(($AN705-1)*3+$AO705)-ROW())/12+5),AQ705)</f>
        <v>0</v>
      </c>
      <c r="AS705" s="64"/>
      <c r="AU705" s="62">
        <f ca="1">IF(AND(AQ705&gt;0,AR705&gt;0),COUNTIF(AU$6:AU704,"&gt;0")+1,0)</f>
        <v>0</v>
      </c>
    </row>
    <row r="706" spans="40:47">
      <c r="AN706" s="62">
        <v>20</v>
      </c>
      <c r="AO706" s="62">
        <v>2</v>
      </c>
      <c r="AP706" s="62">
        <v>5</v>
      </c>
      <c r="AQ706" s="64">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62">
        <f ca="1">COUNTIF(INDIRECT("H"&amp;(ROW()+12*(($AN706-1)*3+$AO706)-ROW())/12+5):INDIRECT("S"&amp;(ROW()+12*(($AN706-1)*3+$AO706)-ROW())/12+5),AQ706)</f>
        <v>0</v>
      </c>
      <c r="AS706" s="64"/>
      <c r="AU706" s="62">
        <f ca="1">IF(AND(AQ706&gt;0,AR706&gt;0),COUNTIF(AU$6:AU705,"&gt;0")+1,0)</f>
        <v>0</v>
      </c>
    </row>
    <row r="707" spans="40:47">
      <c r="AN707" s="62">
        <v>20</v>
      </c>
      <c r="AO707" s="62">
        <v>2</v>
      </c>
      <c r="AP707" s="62">
        <v>6</v>
      </c>
      <c r="AQ707" s="64">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62">
        <f ca="1">COUNTIF(INDIRECT("H"&amp;(ROW()+12*(($AN707-1)*3+$AO707)-ROW())/12+5):INDIRECT("S"&amp;(ROW()+12*(($AN707-1)*3+$AO707)-ROW())/12+5),AQ707)</f>
        <v>0</v>
      </c>
      <c r="AS707" s="64"/>
      <c r="AU707" s="62">
        <f ca="1">IF(AND(AQ707&gt;0,AR707&gt;0),COUNTIF(AU$6:AU706,"&gt;0")+1,0)</f>
        <v>0</v>
      </c>
    </row>
    <row r="708" spans="40:47">
      <c r="AN708" s="62">
        <v>20</v>
      </c>
      <c r="AO708" s="62">
        <v>2</v>
      </c>
      <c r="AP708" s="62">
        <v>7</v>
      </c>
      <c r="AQ708" s="64">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62">
        <f ca="1">COUNTIF(INDIRECT("H"&amp;(ROW()+12*(($AN708-1)*3+$AO708)-ROW())/12+5):INDIRECT("S"&amp;(ROW()+12*(($AN708-1)*3+$AO708)-ROW())/12+5),AQ708)</f>
        <v>0</v>
      </c>
      <c r="AS708" s="64"/>
      <c r="AU708" s="62">
        <f ca="1">IF(AND(AQ708&gt;0,AR708&gt;0),COUNTIF(AU$6:AU707,"&gt;0")+1,0)</f>
        <v>0</v>
      </c>
    </row>
    <row r="709" spans="40:47">
      <c r="AN709" s="62">
        <v>20</v>
      </c>
      <c r="AO709" s="62">
        <v>2</v>
      </c>
      <c r="AP709" s="62">
        <v>8</v>
      </c>
      <c r="AQ709" s="64">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62">
        <f ca="1">COUNTIF(INDIRECT("H"&amp;(ROW()+12*(($AN709-1)*3+$AO709)-ROW())/12+5):INDIRECT("S"&amp;(ROW()+12*(($AN709-1)*3+$AO709)-ROW())/12+5),AQ709)</f>
        <v>0</v>
      </c>
      <c r="AS709" s="64"/>
      <c r="AU709" s="62">
        <f ca="1">IF(AND(AQ709&gt;0,AR709&gt;0),COUNTIF(AU$6:AU708,"&gt;0")+1,0)</f>
        <v>0</v>
      </c>
    </row>
    <row r="710" spans="40:47">
      <c r="AN710" s="62">
        <v>20</v>
      </c>
      <c r="AO710" s="62">
        <v>2</v>
      </c>
      <c r="AP710" s="62">
        <v>9</v>
      </c>
      <c r="AQ710" s="64">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62">
        <f ca="1">COUNTIF(INDIRECT("H"&amp;(ROW()+12*(($AN710-1)*3+$AO710)-ROW())/12+5):INDIRECT("S"&amp;(ROW()+12*(($AN710-1)*3+$AO710)-ROW())/12+5),AQ710)</f>
        <v>0</v>
      </c>
      <c r="AS710" s="64"/>
      <c r="AU710" s="62">
        <f ca="1">IF(AND(AQ710&gt;0,AR710&gt;0),COUNTIF(AU$6:AU709,"&gt;0")+1,0)</f>
        <v>0</v>
      </c>
    </row>
    <row r="711" spans="40:47">
      <c r="AN711" s="62">
        <v>20</v>
      </c>
      <c r="AO711" s="62">
        <v>2</v>
      </c>
      <c r="AP711" s="62">
        <v>10</v>
      </c>
      <c r="AQ711" s="64">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62">
        <f ca="1">COUNTIF(INDIRECT("H"&amp;(ROW()+12*(($AN711-1)*3+$AO711)-ROW())/12+5):INDIRECT("S"&amp;(ROW()+12*(($AN711-1)*3+$AO711)-ROW())/12+5),AQ711)</f>
        <v>0</v>
      </c>
      <c r="AS711" s="64"/>
      <c r="AU711" s="62">
        <f ca="1">IF(AND(AQ711&gt;0,AR711&gt;0),COUNTIF(AU$6:AU710,"&gt;0")+1,0)</f>
        <v>0</v>
      </c>
    </row>
    <row r="712" spans="40:47">
      <c r="AN712" s="62">
        <v>20</v>
      </c>
      <c r="AO712" s="62">
        <v>2</v>
      </c>
      <c r="AP712" s="62">
        <v>11</v>
      </c>
      <c r="AQ712" s="64">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62">
        <f ca="1">COUNTIF(INDIRECT("H"&amp;(ROW()+12*(($AN712-1)*3+$AO712)-ROW())/12+5):INDIRECT("S"&amp;(ROW()+12*(($AN712-1)*3+$AO712)-ROW())/12+5),AQ712)</f>
        <v>0</v>
      </c>
      <c r="AS712" s="64"/>
      <c r="AU712" s="62">
        <f ca="1">IF(AND(AQ712&gt;0,AR712&gt;0),COUNTIF(AU$6:AU711,"&gt;0")+1,0)</f>
        <v>0</v>
      </c>
    </row>
    <row r="713" spans="40:47">
      <c r="AN713" s="62">
        <v>20</v>
      </c>
      <c r="AO713" s="62">
        <v>2</v>
      </c>
      <c r="AP713" s="62">
        <v>12</v>
      </c>
      <c r="AQ713" s="64">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62">
        <f ca="1">COUNTIF(INDIRECT("H"&amp;(ROW()+12*(($AN713-1)*3+$AO713)-ROW())/12+5):INDIRECT("S"&amp;(ROW()+12*(($AN713-1)*3+$AO713)-ROW())/12+5),AQ713)</f>
        <v>0</v>
      </c>
      <c r="AS713" s="64"/>
      <c r="AU713" s="62">
        <f ca="1">IF(AND(AQ713&gt;0,AR713&gt;0),COUNTIF(AU$6:AU712,"&gt;0")+1,0)</f>
        <v>0</v>
      </c>
    </row>
    <row r="714" spans="40:47">
      <c r="AN714" s="62">
        <v>20</v>
      </c>
      <c r="AO714" s="62">
        <v>3</v>
      </c>
      <c r="AP714" s="62">
        <v>1</v>
      </c>
      <c r="AQ714" s="64">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62">
        <f ca="1">COUNTIF(INDIRECT("H"&amp;(ROW()+12*(($AN714-1)*3+$AO714)-ROW())/12+5):INDIRECT("S"&amp;(ROW()+12*(($AN714-1)*3+$AO714)-ROW())/12+5),AQ714)</f>
        <v>0</v>
      </c>
      <c r="AS714" s="64"/>
      <c r="AU714" s="62">
        <f ca="1">IF(AND(AQ714&gt;0,AR714&gt;0),COUNTIF(AU$6:AU713,"&gt;0")+1,0)</f>
        <v>0</v>
      </c>
    </row>
    <row r="715" spans="40:47">
      <c r="AN715" s="62">
        <v>20</v>
      </c>
      <c r="AO715" s="62">
        <v>3</v>
      </c>
      <c r="AP715" s="62">
        <v>2</v>
      </c>
      <c r="AQ715" s="64">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62">
        <f ca="1">COUNTIF(INDIRECT("H"&amp;(ROW()+12*(($AN715-1)*3+$AO715)-ROW())/12+5):INDIRECT("S"&amp;(ROW()+12*(($AN715-1)*3+$AO715)-ROW())/12+5),AQ715)</f>
        <v>0</v>
      </c>
      <c r="AS715" s="64"/>
      <c r="AU715" s="62">
        <f ca="1">IF(AND(AQ715&gt;0,AR715&gt;0),COUNTIF(AU$6:AU714,"&gt;0")+1,0)</f>
        <v>0</v>
      </c>
    </row>
    <row r="716" spans="40:47">
      <c r="AN716" s="62">
        <v>20</v>
      </c>
      <c r="AO716" s="62">
        <v>3</v>
      </c>
      <c r="AP716" s="62">
        <v>3</v>
      </c>
      <c r="AQ716" s="64">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62">
        <f ca="1">COUNTIF(INDIRECT("H"&amp;(ROW()+12*(($AN716-1)*3+$AO716)-ROW())/12+5):INDIRECT("S"&amp;(ROW()+12*(($AN716-1)*3+$AO716)-ROW())/12+5),AQ716)</f>
        <v>0</v>
      </c>
      <c r="AS716" s="64"/>
      <c r="AU716" s="62">
        <f ca="1">IF(AND(AQ716&gt;0,AR716&gt;0),COUNTIF(AU$6:AU715,"&gt;0")+1,0)</f>
        <v>0</v>
      </c>
    </row>
    <row r="717" spans="40:47">
      <c r="AN717" s="62">
        <v>20</v>
      </c>
      <c r="AO717" s="62">
        <v>3</v>
      </c>
      <c r="AP717" s="62">
        <v>4</v>
      </c>
      <c r="AQ717" s="64">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62">
        <f ca="1">COUNTIF(INDIRECT("H"&amp;(ROW()+12*(($AN717-1)*3+$AO717)-ROW())/12+5):INDIRECT("S"&amp;(ROW()+12*(($AN717-1)*3+$AO717)-ROW())/12+5),AQ717)</f>
        <v>0</v>
      </c>
      <c r="AS717" s="64"/>
      <c r="AU717" s="62">
        <f ca="1">IF(AND(AQ717&gt;0,AR717&gt;0),COUNTIF(AU$6:AU716,"&gt;0")+1,0)</f>
        <v>0</v>
      </c>
    </row>
    <row r="718" spans="40:47">
      <c r="AN718" s="62">
        <v>20</v>
      </c>
      <c r="AO718" s="62">
        <v>3</v>
      </c>
      <c r="AP718" s="62">
        <v>5</v>
      </c>
      <c r="AQ718" s="64">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62">
        <f ca="1">COUNTIF(INDIRECT("H"&amp;(ROW()+12*(($AN718-1)*3+$AO718)-ROW())/12+5):INDIRECT("S"&amp;(ROW()+12*(($AN718-1)*3+$AO718)-ROW())/12+5),AQ718)</f>
        <v>0</v>
      </c>
      <c r="AS718" s="64"/>
      <c r="AU718" s="62">
        <f ca="1">IF(AND(AQ718&gt;0,AR718&gt;0),COUNTIF(AU$6:AU717,"&gt;0")+1,0)</f>
        <v>0</v>
      </c>
    </row>
    <row r="719" spans="40:47">
      <c r="AN719" s="62">
        <v>20</v>
      </c>
      <c r="AO719" s="62">
        <v>3</v>
      </c>
      <c r="AP719" s="62">
        <v>6</v>
      </c>
      <c r="AQ719" s="64">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62">
        <f ca="1">COUNTIF(INDIRECT("H"&amp;(ROW()+12*(($AN719-1)*3+$AO719)-ROW())/12+5):INDIRECT("S"&amp;(ROW()+12*(($AN719-1)*3+$AO719)-ROW())/12+5),AQ719)</f>
        <v>0</v>
      </c>
      <c r="AS719" s="64"/>
      <c r="AU719" s="62">
        <f ca="1">IF(AND(AQ719&gt;0,AR719&gt;0),COUNTIF(AU$6:AU718,"&gt;0")+1,0)</f>
        <v>0</v>
      </c>
    </row>
    <row r="720" spans="40:47">
      <c r="AN720" s="62">
        <v>20</v>
      </c>
      <c r="AO720" s="62">
        <v>3</v>
      </c>
      <c r="AP720" s="62">
        <v>7</v>
      </c>
      <c r="AQ720" s="64">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62">
        <f ca="1">COUNTIF(INDIRECT("H"&amp;(ROW()+12*(($AN720-1)*3+$AO720)-ROW())/12+5):INDIRECT("S"&amp;(ROW()+12*(($AN720-1)*3+$AO720)-ROW())/12+5),AQ720)</f>
        <v>0</v>
      </c>
      <c r="AS720" s="64"/>
      <c r="AU720" s="62">
        <f ca="1">IF(AND(AQ720&gt;0,AR720&gt;0),COUNTIF(AU$6:AU719,"&gt;0")+1,0)</f>
        <v>0</v>
      </c>
    </row>
    <row r="721" spans="40:47">
      <c r="AN721" s="62">
        <v>20</v>
      </c>
      <c r="AO721" s="62">
        <v>3</v>
      </c>
      <c r="AP721" s="62">
        <v>8</v>
      </c>
      <c r="AQ721" s="64">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62">
        <f ca="1">COUNTIF(INDIRECT("H"&amp;(ROW()+12*(($AN721-1)*3+$AO721)-ROW())/12+5):INDIRECT("S"&amp;(ROW()+12*(($AN721-1)*3+$AO721)-ROW())/12+5),AQ721)</f>
        <v>0</v>
      </c>
      <c r="AS721" s="64"/>
      <c r="AU721" s="62">
        <f ca="1">IF(AND(AQ721&gt;0,AR721&gt;0),COUNTIF(AU$6:AU720,"&gt;0")+1,0)</f>
        <v>0</v>
      </c>
    </row>
    <row r="722" spans="40:47">
      <c r="AN722" s="62">
        <v>20</v>
      </c>
      <c r="AO722" s="62">
        <v>3</v>
      </c>
      <c r="AP722" s="62">
        <v>9</v>
      </c>
      <c r="AQ722" s="64">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62">
        <f ca="1">COUNTIF(INDIRECT("H"&amp;(ROW()+12*(($AN722-1)*3+$AO722)-ROW())/12+5):INDIRECT("S"&amp;(ROW()+12*(($AN722-1)*3+$AO722)-ROW())/12+5),AQ722)</f>
        <v>0</v>
      </c>
      <c r="AS722" s="64"/>
      <c r="AU722" s="62">
        <f ca="1">IF(AND(AQ722&gt;0,AR722&gt;0),COUNTIF(AU$6:AU721,"&gt;0")+1,0)</f>
        <v>0</v>
      </c>
    </row>
    <row r="723" spans="40:47">
      <c r="AN723" s="62">
        <v>20</v>
      </c>
      <c r="AO723" s="62">
        <v>3</v>
      </c>
      <c r="AP723" s="62">
        <v>10</v>
      </c>
      <c r="AQ723" s="64">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62">
        <f ca="1">COUNTIF(INDIRECT("H"&amp;(ROW()+12*(($AN723-1)*3+$AO723)-ROW())/12+5):INDIRECT("S"&amp;(ROW()+12*(($AN723-1)*3+$AO723)-ROW())/12+5),AQ723)</f>
        <v>0</v>
      </c>
      <c r="AS723" s="64"/>
      <c r="AU723" s="62">
        <f ca="1">IF(AND(AQ723&gt;0,AR723&gt;0),COUNTIF(AU$6:AU722,"&gt;0")+1,0)</f>
        <v>0</v>
      </c>
    </row>
    <row r="724" spans="40:47">
      <c r="AN724" s="62">
        <v>20</v>
      </c>
      <c r="AO724" s="62">
        <v>3</v>
      </c>
      <c r="AP724" s="62">
        <v>11</v>
      </c>
      <c r="AQ724" s="64">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62">
        <f ca="1">COUNTIF(INDIRECT("H"&amp;(ROW()+12*(($AN724-1)*3+$AO724)-ROW())/12+5):INDIRECT("S"&amp;(ROW()+12*(($AN724-1)*3+$AO724)-ROW())/12+5),AQ724)</f>
        <v>0</v>
      </c>
      <c r="AS724" s="64"/>
      <c r="AU724" s="62">
        <f ca="1">IF(AND(AQ724&gt;0,AR724&gt;0),COUNTIF(AU$6:AU723,"&gt;0")+1,0)</f>
        <v>0</v>
      </c>
    </row>
    <row r="725" spans="40:47">
      <c r="AN725" s="62">
        <v>20</v>
      </c>
      <c r="AO725" s="62">
        <v>3</v>
      </c>
      <c r="AP725" s="62">
        <v>12</v>
      </c>
      <c r="AQ725" s="64">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62">
        <f ca="1">COUNTIF(INDIRECT("H"&amp;(ROW()+12*(($AN725-1)*3+$AO725)-ROW())/12+5):INDIRECT("S"&amp;(ROW()+12*(($AN725-1)*3+$AO725)-ROW())/12+5),AQ725)</f>
        <v>0</v>
      </c>
      <c r="AS725" s="64"/>
      <c r="AU725" s="62">
        <f ca="1">IF(AND(AQ725&gt;0,AR725&gt;0),COUNTIF(AU$6:AU724,"&gt;0")+1,0)</f>
        <v>0</v>
      </c>
    </row>
    <row r="726" spans="40:47">
      <c r="AN726" s="62">
        <v>21</v>
      </c>
      <c r="AO726" s="62">
        <v>1</v>
      </c>
      <c r="AP726" s="62">
        <v>1</v>
      </c>
      <c r="AQ726" s="62">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62">
        <f ca="1">COUNTIF(INDIRECT("H"&amp;(ROW()+12*(($AN726-1)*3+$AO726)-ROW())/12+5):INDIRECT("S"&amp;(ROW()+12*(($AN726-1)*3+$AO726)-ROW())/12+5),AQ726)</f>
        <v>0</v>
      </c>
      <c r="AU726" s="62">
        <f ca="1">IF(AND(AQ726&gt;0,AR726&gt;0),COUNTIF(AU$6:AU725,"&gt;0")+1,0)</f>
        <v>0</v>
      </c>
    </row>
    <row r="727" spans="40:47">
      <c r="AN727" s="62">
        <v>21</v>
      </c>
      <c r="AO727" s="62">
        <v>1</v>
      </c>
      <c r="AP727" s="62">
        <v>2</v>
      </c>
      <c r="AQ727" s="62">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62">
        <f ca="1">COUNTIF(INDIRECT("H"&amp;(ROW()+12*(($AN727-1)*3+$AO727)-ROW())/12+5):INDIRECT("S"&amp;(ROW()+12*(($AN727-1)*3+$AO727)-ROW())/12+5),AQ727)</f>
        <v>0</v>
      </c>
      <c r="AU727" s="62">
        <f ca="1">IF(AND(AQ727&gt;0,AR727&gt;0),COUNTIF(AU$6:AU726,"&gt;0")+1,0)</f>
        <v>0</v>
      </c>
    </row>
    <row r="728" spans="40:47">
      <c r="AN728" s="62">
        <v>21</v>
      </c>
      <c r="AO728" s="62">
        <v>1</v>
      </c>
      <c r="AP728" s="62">
        <v>3</v>
      </c>
      <c r="AQ728" s="62">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62">
        <f ca="1">COUNTIF(INDIRECT("H"&amp;(ROW()+12*(($AN728-1)*3+$AO728)-ROW())/12+5):INDIRECT("S"&amp;(ROW()+12*(($AN728-1)*3+$AO728)-ROW())/12+5),AQ728)</f>
        <v>0</v>
      </c>
      <c r="AU728" s="62">
        <f ca="1">IF(AND(AQ728&gt;0,AR728&gt;0),COUNTIF(AU$6:AU727,"&gt;0")+1,0)</f>
        <v>0</v>
      </c>
    </row>
    <row r="729" spans="40:47">
      <c r="AN729" s="62">
        <v>21</v>
      </c>
      <c r="AO729" s="62">
        <v>1</v>
      </c>
      <c r="AP729" s="62">
        <v>4</v>
      </c>
      <c r="AQ729" s="62">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62">
        <f ca="1">COUNTIF(INDIRECT("H"&amp;(ROW()+12*(($AN729-1)*3+$AO729)-ROW())/12+5):INDIRECT("S"&amp;(ROW()+12*(($AN729-1)*3+$AO729)-ROW())/12+5),AQ729)</f>
        <v>0</v>
      </c>
      <c r="AU729" s="62">
        <f ca="1">IF(AND(AQ729&gt;0,AR729&gt;0),COUNTIF(AU$6:AU728,"&gt;0")+1,0)</f>
        <v>0</v>
      </c>
    </row>
    <row r="730" spans="40:47">
      <c r="AN730" s="62">
        <v>21</v>
      </c>
      <c r="AO730" s="62">
        <v>1</v>
      </c>
      <c r="AP730" s="62">
        <v>5</v>
      </c>
      <c r="AQ730" s="62">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62">
        <f ca="1">COUNTIF(INDIRECT("H"&amp;(ROW()+12*(($AN730-1)*3+$AO730)-ROW())/12+5):INDIRECT("S"&amp;(ROW()+12*(($AN730-1)*3+$AO730)-ROW())/12+5),AQ730)</f>
        <v>0</v>
      </c>
      <c r="AU730" s="62">
        <f ca="1">IF(AND(AQ730&gt;0,AR730&gt;0),COUNTIF(AU$6:AU729,"&gt;0")+1,0)</f>
        <v>0</v>
      </c>
    </row>
    <row r="731" spans="40:47">
      <c r="AN731" s="62">
        <v>21</v>
      </c>
      <c r="AO731" s="62">
        <v>1</v>
      </c>
      <c r="AP731" s="62">
        <v>6</v>
      </c>
      <c r="AQ731" s="62">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62">
        <f ca="1">COUNTIF(INDIRECT("H"&amp;(ROW()+12*(($AN731-1)*3+$AO731)-ROW())/12+5):INDIRECT("S"&amp;(ROW()+12*(($AN731-1)*3+$AO731)-ROW())/12+5),AQ731)</f>
        <v>0</v>
      </c>
      <c r="AU731" s="62">
        <f ca="1">IF(AND(AQ731&gt;0,AR731&gt;0),COUNTIF(AU$6:AU730,"&gt;0")+1,0)</f>
        <v>0</v>
      </c>
    </row>
    <row r="732" spans="40:47">
      <c r="AN732" s="62">
        <v>21</v>
      </c>
      <c r="AO732" s="62">
        <v>1</v>
      </c>
      <c r="AP732" s="62">
        <v>7</v>
      </c>
      <c r="AQ732" s="62">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62">
        <f ca="1">COUNTIF(INDIRECT("H"&amp;(ROW()+12*(($AN732-1)*3+$AO732)-ROW())/12+5):INDIRECT("S"&amp;(ROW()+12*(($AN732-1)*3+$AO732)-ROW())/12+5),AQ732)</f>
        <v>0</v>
      </c>
      <c r="AU732" s="62">
        <f ca="1">IF(AND(AQ732&gt;0,AR732&gt;0),COUNTIF(AU$6:AU731,"&gt;0")+1,0)</f>
        <v>0</v>
      </c>
    </row>
    <row r="733" spans="40:47">
      <c r="AN733" s="62">
        <v>21</v>
      </c>
      <c r="AO733" s="62">
        <v>1</v>
      </c>
      <c r="AP733" s="62">
        <v>8</v>
      </c>
      <c r="AQ733" s="62">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62">
        <f ca="1">COUNTIF(INDIRECT("H"&amp;(ROW()+12*(($AN733-1)*3+$AO733)-ROW())/12+5):INDIRECT("S"&amp;(ROW()+12*(($AN733-1)*3+$AO733)-ROW())/12+5),AQ733)</f>
        <v>0</v>
      </c>
      <c r="AU733" s="62">
        <f ca="1">IF(AND(AQ733&gt;0,AR733&gt;0),COUNTIF(AU$6:AU732,"&gt;0")+1,0)</f>
        <v>0</v>
      </c>
    </row>
    <row r="734" spans="40:47">
      <c r="AN734" s="62">
        <v>21</v>
      </c>
      <c r="AO734" s="62">
        <v>1</v>
      </c>
      <c r="AP734" s="62">
        <v>9</v>
      </c>
      <c r="AQ734" s="62">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62">
        <f ca="1">COUNTIF(INDIRECT("H"&amp;(ROW()+12*(($AN734-1)*3+$AO734)-ROW())/12+5):INDIRECT("S"&amp;(ROW()+12*(($AN734-1)*3+$AO734)-ROW())/12+5),AQ734)</f>
        <v>0</v>
      </c>
      <c r="AU734" s="62">
        <f ca="1">IF(AND(AQ734&gt;0,AR734&gt;0),COUNTIF(AU$6:AU733,"&gt;0")+1,0)</f>
        <v>0</v>
      </c>
    </row>
    <row r="735" spans="40:47">
      <c r="AN735" s="62">
        <v>21</v>
      </c>
      <c r="AO735" s="62">
        <v>1</v>
      </c>
      <c r="AP735" s="62">
        <v>10</v>
      </c>
      <c r="AQ735" s="62">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62">
        <f ca="1">COUNTIF(INDIRECT("H"&amp;(ROW()+12*(($AN735-1)*3+$AO735)-ROW())/12+5):INDIRECT("S"&amp;(ROW()+12*(($AN735-1)*3+$AO735)-ROW())/12+5),AQ735)</f>
        <v>0</v>
      </c>
      <c r="AU735" s="62">
        <f ca="1">IF(AND(AQ735&gt;0,AR735&gt;0),COUNTIF(AU$6:AU734,"&gt;0")+1,0)</f>
        <v>0</v>
      </c>
    </row>
    <row r="736" spans="40:47">
      <c r="AN736" s="62">
        <v>21</v>
      </c>
      <c r="AO736" s="62">
        <v>1</v>
      </c>
      <c r="AP736" s="62">
        <v>11</v>
      </c>
      <c r="AQ736" s="62">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62">
        <f ca="1">COUNTIF(INDIRECT("H"&amp;(ROW()+12*(($AN736-1)*3+$AO736)-ROW())/12+5):INDIRECT("S"&amp;(ROW()+12*(($AN736-1)*3+$AO736)-ROW())/12+5),AQ736)</f>
        <v>0</v>
      </c>
      <c r="AU736" s="62">
        <f ca="1">IF(AND(AQ736&gt;0,AR736&gt;0),COUNTIF(AU$6:AU735,"&gt;0")+1,0)</f>
        <v>0</v>
      </c>
    </row>
    <row r="737" spans="40:47">
      <c r="AN737" s="62">
        <v>21</v>
      </c>
      <c r="AO737" s="62">
        <v>1</v>
      </c>
      <c r="AP737" s="62">
        <v>12</v>
      </c>
      <c r="AQ737" s="62">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62">
        <f ca="1">COUNTIF(INDIRECT("H"&amp;(ROW()+12*(($AN737-1)*3+$AO737)-ROW())/12+5):INDIRECT("S"&amp;(ROW()+12*(($AN737-1)*3+$AO737)-ROW())/12+5),AQ737)</f>
        <v>0</v>
      </c>
      <c r="AU737" s="62">
        <f ca="1">IF(AND(AQ737&gt;0,AR737&gt;0),COUNTIF(AU$6:AU736,"&gt;0")+1,0)</f>
        <v>0</v>
      </c>
    </row>
    <row r="738" spans="40:47">
      <c r="AN738" s="62">
        <v>21</v>
      </c>
      <c r="AO738" s="62">
        <v>2</v>
      </c>
      <c r="AP738" s="62">
        <v>1</v>
      </c>
      <c r="AQ738" s="62">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62">
        <f ca="1">COUNTIF(INDIRECT("H"&amp;(ROW()+12*(($AN738-1)*3+$AO738)-ROW())/12+5):INDIRECT("S"&amp;(ROW()+12*(($AN738-1)*3+$AO738)-ROW())/12+5),AQ738)</f>
        <v>0</v>
      </c>
      <c r="AU738" s="62">
        <f ca="1">IF(AND(AQ738&gt;0,AR738&gt;0),COUNTIF(AU$6:AU737,"&gt;0")+1,0)</f>
        <v>0</v>
      </c>
    </row>
    <row r="739" spans="40:47">
      <c r="AN739" s="62">
        <v>21</v>
      </c>
      <c r="AO739" s="62">
        <v>2</v>
      </c>
      <c r="AP739" s="62">
        <v>2</v>
      </c>
      <c r="AQ739" s="62">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62">
        <f ca="1">COUNTIF(INDIRECT("H"&amp;(ROW()+12*(($AN739-1)*3+$AO739)-ROW())/12+5):INDIRECT("S"&amp;(ROW()+12*(($AN739-1)*3+$AO739)-ROW())/12+5),AQ739)</f>
        <v>0</v>
      </c>
      <c r="AU739" s="62">
        <f ca="1">IF(AND(AQ739&gt;0,AR739&gt;0),COUNTIF(AU$6:AU738,"&gt;0")+1,0)</f>
        <v>0</v>
      </c>
    </row>
    <row r="740" spans="40:47">
      <c r="AN740" s="62">
        <v>21</v>
      </c>
      <c r="AO740" s="62">
        <v>2</v>
      </c>
      <c r="AP740" s="62">
        <v>3</v>
      </c>
      <c r="AQ740" s="62">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62">
        <f ca="1">COUNTIF(INDIRECT("H"&amp;(ROW()+12*(($AN740-1)*3+$AO740)-ROW())/12+5):INDIRECT("S"&amp;(ROW()+12*(($AN740-1)*3+$AO740)-ROW())/12+5),AQ740)</f>
        <v>0</v>
      </c>
      <c r="AU740" s="62">
        <f ca="1">IF(AND(AQ740&gt;0,AR740&gt;0),COUNTIF(AU$6:AU739,"&gt;0")+1,0)</f>
        <v>0</v>
      </c>
    </row>
    <row r="741" spans="40:47">
      <c r="AN741" s="62">
        <v>21</v>
      </c>
      <c r="AO741" s="62">
        <v>2</v>
      </c>
      <c r="AP741" s="62">
        <v>4</v>
      </c>
      <c r="AQ741" s="62">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62">
        <f ca="1">COUNTIF(INDIRECT("H"&amp;(ROW()+12*(($AN741-1)*3+$AO741)-ROW())/12+5):INDIRECT("S"&amp;(ROW()+12*(($AN741-1)*3+$AO741)-ROW())/12+5),AQ741)</f>
        <v>0</v>
      </c>
      <c r="AU741" s="62">
        <f ca="1">IF(AND(AQ741&gt;0,AR741&gt;0),COUNTIF(AU$6:AU740,"&gt;0")+1,0)</f>
        <v>0</v>
      </c>
    </row>
    <row r="742" spans="40:47">
      <c r="AN742" s="62">
        <v>21</v>
      </c>
      <c r="AO742" s="62">
        <v>2</v>
      </c>
      <c r="AP742" s="62">
        <v>5</v>
      </c>
      <c r="AQ742" s="62">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62">
        <f ca="1">COUNTIF(INDIRECT("H"&amp;(ROW()+12*(($AN742-1)*3+$AO742)-ROW())/12+5):INDIRECT("S"&amp;(ROW()+12*(($AN742-1)*3+$AO742)-ROW())/12+5),AQ742)</f>
        <v>0</v>
      </c>
      <c r="AU742" s="62">
        <f ca="1">IF(AND(AQ742&gt;0,AR742&gt;0),COUNTIF(AU$6:AU741,"&gt;0")+1,0)</f>
        <v>0</v>
      </c>
    </row>
    <row r="743" spans="40:47">
      <c r="AN743" s="62">
        <v>21</v>
      </c>
      <c r="AO743" s="62">
        <v>2</v>
      </c>
      <c r="AP743" s="62">
        <v>6</v>
      </c>
      <c r="AQ743" s="62">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62">
        <f ca="1">COUNTIF(INDIRECT("H"&amp;(ROW()+12*(($AN743-1)*3+$AO743)-ROW())/12+5):INDIRECT("S"&amp;(ROW()+12*(($AN743-1)*3+$AO743)-ROW())/12+5),AQ743)</f>
        <v>0</v>
      </c>
      <c r="AU743" s="62">
        <f ca="1">IF(AND(AQ743&gt;0,AR743&gt;0),COUNTIF(AU$6:AU742,"&gt;0")+1,0)</f>
        <v>0</v>
      </c>
    </row>
    <row r="744" spans="40:47">
      <c r="AN744" s="62">
        <v>21</v>
      </c>
      <c r="AO744" s="62">
        <v>2</v>
      </c>
      <c r="AP744" s="62">
        <v>7</v>
      </c>
      <c r="AQ744" s="62">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62">
        <f ca="1">COUNTIF(INDIRECT("H"&amp;(ROW()+12*(($AN744-1)*3+$AO744)-ROW())/12+5):INDIRECT("S"&amp;(ROW()+12*(($AN744-1)*3+$AO744)-ROW())/12+5),AQ744)</f>
        <v>0</v>
      </c>
      <c r="AU744" s="62">
        <f ca="1">IF(AND(AQ744&gt;0,AR744&gt;0),COUNTIF(AU$6:AU743,"&gt;0")+1,0)</f>
        <v>0</v>
      </c>
    </row>
    <row r="745" spans="40:47">
      <c r="AN745" s="62">
        <v>21</v>
      </c>
      <c r="AO745" s="62">
        <v>2</v>
      </c>
      <c r="AP745" s="62">
        <v>8</v>
      </c>
      <c r="AQ745" s="62">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62">
        <f ca="1">COUNTIF(INDIRECT("H"&amp;(ROW()+12*(($AN745-1)*3+$AO745)-ROW())/12+5):INDIRECT("S"&amp;(ROW()+12*(($AN745-1)*3+$AO745)-ROW())/12+5),AQ745)</f>
        <v>0</v>
      </c>
      <c r="AU745" s="62">
        <f ca="1">IF(AND(AQ745&gt;0,AR745&gt;0),COUNTIF(AU$6:AU744,"&gt;0")+1,0)</f>
        <v>0</v>
      </c>
    </row>
    <row r="746" spans="40:47">
      <c r="AN746" s="62">
        <v>21</v>
      </c>
      <c r="AO746" s="62">
        <v>2</v>
      </c>
      <c r="AP746" s="62">
        <v>9</v>
      </c>
      <c r="AQ746" s="62">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62">
        <f ca="1">COUNTIF(INDIRECT("H"&amp;(ROW()+12*(($AN746-1)*3+$AO746)-ROW())/12+5):INDIRECT("S"&amp;(ROW()+12*(($AN746-1)*3+$AO746)-ROW())/12+5),AQ746)</f>
        <v>0</v>
      </c>
      <c r="AU746" s="62">
        <f ca="1">IF(AND(AQ746&gt;0,AR746&gt;0),COUNTIF(AU$6:AU745,"&gt;0")+1,0)</f>
        <v>0</v>
      </c>
    </row>
    <row r="747" spans="40:47">
      <c r="AN747" s="62">
        <v>21</v>
      </c>
      <c r="AO747" s="62">
        <v>2</v>
      </c>
      <c r="AP747" s="62">
        <v>10</v>
      </c>
      <c r="AQ747" s="62">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62">
        <f ca="1">COUNTIF(INDIRECT("H"&amp;(ROW()+12*(($AN747-1)*3+$AO747)-ROW())/12+5):INDIRECT("S"&amp;(ROW()+12*(($AN747-1)*3+$AO747)-ROW())/12+5),AQ747)</f>
        <v>0</v>
      </c>
      <c r="AU747" s="62">
        <f ca="1">IF(AND(AQ747&gt;0,AR747&gt;0),COUNTIF(AU$6:AU746,"&gt;0")+1,0)</f>
        <v>0</v>
      </c>
    </row>
    <row r="748" spans="40:47">
      <c r="AN748" s="62">
        <v>21</v>
      </c>
      <c r="AO748" s="62">
        <v>2</v>
      </c>
      <c r="AP748" s="62">
        <v>11</v>
      </c>
      <c r="AQ748" s="62">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62">
        <f ca="1">COUNTIF(INDIRECT("H"&amp;(ROW()+12*(($AN748-1)*3+$AO748)-ROW())/12+5):INDIRECT("S"&amp;(ROW()+12*(($AN748-1)*3+$AO748)-ROW())/12+5),AQ748)</f>
        <v>0</v>
      </c>
      <c r="AU748" s="62">
        <f ca="1">IF(AND(AQ748&gt;0,AR748&gt;0),COUNTIF(AU$6:AU747,"&gt;0")+1,0)</f>
        <v>0</v>
      </c>
    </row>
    <row r="749" spans="40:47">
      <c r="AN749" s="62">
        <v>21</v>
      </c>
      <c r="AO749" s="62">
        <v>2</v>
      </c>
      <c r="AP749" s="62">
        <v>12</v>
      </c>
      <c r="AQ749" s="62">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62">
        <f ca="1">COUNTIF(INDIRECT("H"&amp;(ROW()+12*(($AN749-1)*3+$AO749)-ROW())/12+5):INDIRECT("S"&amp;(ROW()+12*(($AN749-1)*3+$AO749)-ROW())/12+5),AQ749)</f>
        <v>0</v>
      </c>
      <c r="AU749" s="62">
        <f ca="1">IF(AND(AQ749&gt;0,AR749&gt;0),COUNTIF(AU$6:AU748,"&gt;0")+1,0)</f>
        <v>0</v>
      </c>
    </row>
    <row r="750" spans="40:47">
      <c r="AN750" s="62">
        <v>21</v>
      </c>
      <c r="AO750" s="62">
        <v>3</v>
      </c>
      <c r="AP750" s="62">
        <v>1</v>
      </c>
      <c r="AQ750" s="62">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62">
        <f ca="1">COUNTIF(INDIRECT("H"&amp;(ROW()+12*(($AN750-1)*3+$AO750)-ROW())/12+5):INDIRECT("S"&amp;(ROW()+12*(($AN750-1)*3+$AO750)-ROW())/12+5),AQ750)</f>
        <v>0</v>
      </c>
      <c r="AU750" s="62">
        <f ca="1">IF(AND(AQ750&gt;0,AR750&gt;0),COUNTIF(AU$6:AU749,"&gt;0")+1,0)</f>
        <v>0</v>
      </c>
    </row>
    <row r="751" spans="40:47">
      <c r="AN751" s="62">
        <v>21</v>
      </c>
      <c r="AO751" s="62">
        <v>3</v>
      </c>
      <c r="AP751" s="62">
        <v>2</v>
      </c>
      <c r="AQ751" s="62">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62">
        <f ca="1">COUNTIF(INDIRECT("H"&amp;(ROW()+12*(($AN751-1)*3+$AO751)-ROW())/12+5):INDIRECT("S"&amp;(ROW()+12*(($AN751-1)*3+$AO751)-ROW())/12+5),AQ751)</f>
        <v>0</v>
      </c>
      <c r="AU751" s="62">
        <f ca="1">IF(AND(AQ751&gt;0,AR751&gt;0),COUNTIF(AU$6:AU750,"&gt;0")+1,0)</f>
        <v>0</v>
      </c>
    </row>
    <row r="752" spans="40:47">
      <c r="AN752" s="62">
        <v>21</v>
      </c>
      <c r="AO752" s="62">
        <v>3</v>
      </c>
      <c r="AP752" s="62">
        <v>3</v>
      </c>
      <c r="AQ752" s="62">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62">
        <f ca="1">COUNTIF(INDIRECT("H"&amp;(ROW()+12*(($AN752-1)*3+$AO752)-ROW())/12+5):INDIRECT("S"&amp;(ROW()+12*(($AN752-1)*3+$AO752)-ROW())/12+5),AQ752)</f>
        <v>0</v>
      </c>
      <c r="AU752" s="62">
        <f ca="1">IF(AND(AQ752&gt;0,AR752&gt;0),COUNTIF(AU$6:AU751,"&gt;0")+1,0)</f>
        <v>0</v>
      </c>
    </row>
    <row r="753" spans="40:47">
      <c r="AN753" s="62">
        <v>21</v>
      </c>
      <c r="AO753" s="62">
        <v>3</v>
      </c>
      <c r="AP753" s="62">
        <v>4</v>
      </c>
      <c r="AQ753" s="62">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62">
        <f ca="1">COUNTIF(INDIRECT("H"&amp;(ROW()+12*(($AN753-1)*3+$AO753)-ROW())/12+5):INDIRECT("S"&amp;(ROW()+12*(($AN753-1)*3+$AO753)-ROW())/12+5),AQ753)</f>
        <v>0</v>
      </c>
      <c r="AU753" s="62">
        <f ca="1">IF(AND(AQ753&gt;0,AR753&gt;0),COUNTIF(AU$6:AU752,"&gt;0")+1,0)</f>
        <v>0</v>
      </c>
    </row>
    <row r="754" spans="40:47">
      <c r="AN754" s="62">
        <v>21</v>
      </c>
      <c r="AO754" s="62">
        <v>3</v>
      </c>
      <c r="AP754" s="62">
        <v>5</v>
      </c>
      <c r="AQ754" s="62">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62">
        <f ca="1">COUNTIF(INDIRECT("H"&amp;(ROW()+12*(($AN754-1)*3+$AO754)-ROW())/12+5):INDIRECT("S"&amp;(ROW()+12*(($AN754-1)*3+$AO754)-ROW())/12+5),AQ754)</f>
        <v>0</v>
      </c>
      <c r="AU754" s="62">
        <f ca="1">IF(AND(AQ754&gt;0,AR754&gt;0),COUNTIF(AU$6:AU753,"&gt;0")+1,0)</f>
        <v>0</v>
      </c>
    </row>
    <row r="755" spans="40:47">
      <c r="AN755" s="62">
        <v>21</v>
      </c>
      <c r="AO755" s="62">
        <v>3</v>
      </c>
      <c r="AP755" s="62">
        <v>6</v>
      </c>
      <c r="AQ755" s="62">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62">
        <f ca="1">COUNTIF(INDIRECT("H"&amp;(ROW()+12*(($AN755-1)*3+$AO755)-ROW())/12+5):INDIRECT("S"&amp;(ROW()+12*(($AN755-1)*3+$AO755)-ROW())/12+5),AQ755)</f>
        <v>0</v>
      </c>
      <c r="AU755" s="62">
        <f ca="1">IF(AND(AQ755&gt;0,AR755&gt;0),COUNTIF(AU$6:AU754,"&gt;0")+1,0)</f>
        <v>0</v>
      </c>
    </row>
    <row r="756" spans="40:47">
      <c r="AN756" s="62">
        <v>21</v>
      </c>
      <c r="AO756" s="62">
        <v>3</v>
      </c>
      <c r="AP756" s="62">
        <v>7</v>
      </c>
      <c r="AQ756" s="62">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62">
        <f ca="1">COUNTIF(INDIRECT("H"&amp;(ROW()+12*(($AN756-1)*3+$AO756)-ROW())/12+5):INDIRECT("S"&amp;(ROW()+12*(($AN756-1)*3+$AO756)-ROW())/12+5),AQ756)</f>
        <v>0</v>
      </c>
      <c r="AU756" s="62">
        <f ca="1">IF(AND(AQ756&gt;0,AR756&gt;0),COUNTIF(AU$6:AU755,"&gt;0")+1,0)</f>
        <v>0</v>
      </c>
    </row>
    <row r="757" spans="40:47">
      <c r="AN757" s="62">
        <v>21</v>
      </c>
      <c r="AO757" s="62">
        <v>3</v>
      </c>
      <c r="AP757" s="62">
        <v>8</v>
      </c>
      <c r="AQ757" s="62">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62">
        <f ca="1">COUNTIF(INDIRECT("H"&amp;(ROW()+12*(($AN757-1)*3+$AO757)-ROW())/12+5):INDIRECT("S"&amp;(ROW()+12*(($AN757-1)*3+$AO757)-ROW())/12+5),AQ757)</f>
        <v>0</v>
      </c>
      <c r="AU757" s="62">
        <f ca="1">IF(AND(AQ757&gt;0,AR757&gt;0),COUNTIF(AU$6:AU756,"&gt;0")+1,0)</f>
        <v>0</v>
      </c>
    </row>
    <row r="758" spans="40:47">
      <c r="AN758" s="62">
        <v>21</v>
      </c>
      <c r="AO758" s="62">
        <v>3</v>
      </c>
      <c r="AP758" s="62">
        <v>9</v>
      </c>
      <c r="AQ758" s="62">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62">
        <f ca="1">COUNTIF(INDIRECT("H"&amp;(ROW()+12*(($AN758-1)*3+$AO758)-ROW())/12+5):INDIRECT("S"&amp;(ROW()+12*(($AN758-1)*3+$AO758)-ROW())/12+5),AQ758)</f>
        <v>0</v>
      </c>
      <c r="AU758" s="62">
        <f ca="1">IF(AND(AQ758&gt;0,AR758&gt;0),COUNTIF(AU$6:AU757,"&gt;0")+1,0)</f>
        <v>0</v>
      </c>
    </row>
    <row r="759" spans="40:47">
      <c r="AN759" s="62">
        <v>21</v>
      </c>
      <c r="AO759" s="62">
        <v>3</v>
      </c>
      <c r="AP759" s="62">
        <v>10</v>
      </c>
      <c r="AQ759" s="62">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62">
        <f ca="1">COUNTIF(INDIRECT("H"&amp;(ROW()+12*(($AN759-1)*3+$AO759)-ROW())/12+5):INDIRECT("S"&amp;(ROW()+12*(($AN759-1)*3+$AO759)-ROW())/12+5),AQ759)</f>
        <v>0</v>
      </c>
      <c r="AU759" s="62">
        <f ca="1">IF(AND(AQ759&gt;0,AR759&gt;0),COUNTIF(AU$6:AU758,"&gt;0")+1,0)</f>
        <v>0</v>
      </c>
    </row>
    <row r="760" spans="40:47">
      <c r="AN760" s="62">
        <v>21</v>
      </c>
      <c r="AO760" s="62">
        <v>3</v>
      </c>
      <c r="AP760" s="62">
        <v>11</v>
      </c>
      <c r="AQ760" s="62">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62">
        <f ca="1">COUNTIF(INDIRECT("H"&amp;(ROW()+12*(($AN760-1)*3+$AO760)-ROW())/12+5):INDIRECT("S"&amp;(ROW()+12*(($AN760-1)*3+$AO760)-ROW())/12+5),AQ760)</f>
        <v>0</v>
      </c>
      <c r="AU760" s="62">
        <f ca="1">IF(AND(AQ760&gt;0,AR760&gt;0),COUNTIF(AU$6:AU759,"&gt;0")+1,0)</f>
        <v>0</v>
      </c>
    </row>
    <row r="761" spans="40:47">
      <c r="AN761" s="62">
        <v>21</v>
      </c>
      <c r="AO761" s="62">
        <v>3</v>
      </c>
      <c r="AP761" s="62">
        <v>12</v>
      </c>
      <c r="AQ761" s="62">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62">
        <f ca="1">COUNTIF(INDIRECT("H"&amp;(ROW()+12*(($AN761-1)*3+$AO761)-ROW())/12+5):INDIRECT("S"&amp;(ROW()+12*(($AN761-1)*3+$AO761)-ROW())/12+5),AQ761)</f>
        <v>0</v>
      </c>
      <c r="AU761" s="62">
        <f ca="1">IF(AND(AQ761&gt;0,AR761&gt;0),COUNTIF(AU$6:AU760,"&gt;0")+1,0)</f>
        <v>0</v>
      </c>
    </row>
    <row r="762" spans="40:47">
      <c r="AN762" s="62">
        <v>22</v>
      </c>
      <c r="AO762" s="62">
        <v>1</v>
      </c>
      <c r="AP762" s="62">
        <v>1</v>
      </c>
      <c r="AQ762" s="62">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62">
        <f ca="1">COUNTIF(INDIRECT("H"&amp;(ROW()+12*(($AN762-1)*3+$AO762)-ROW())/12+5):INDIRECT("S"&amp;(ROW()+12*(($AN762-1)*3+$AO762)-ROW())/12+5),AQ762)</f>
        <v>0</v>
      </c>
      <c r="AU762" s="62">
        <f ca="1">IF(AND(AQ762&gt;0,AR762&gt;0),COUNTIF(AU$6:AU761,"&gt;0")+1,0)</f>
        <v>0</v>
      </c>
    </row>
    <row r="763" spans="40:47">
      <c r="AN763" s="62">
        <v>22</v>
      </c>
      <c r="AO763" s="62">
        <v>1</v>
      </c>
      <c r="AP763" s="62">
        <v>2</v>
      </c>
      <c r="AQ763" s="62">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62">
        <f ca="1">COUNTIF(INDIRECT("H"&amp;(ROW()+12*(($AN763-1)*3+$AO763)-ROW())/12+5):INDIRECT("S"&amp;(ROW()+12*(($AN763-1)*3+$AO763)-ROW())/12+5),AQ763)</f>
        <v>0</v>
      </c>
      <c r="AU763" s="62">
        <f ca="1">IF(AND(AQ763&gt;0,AR763&gt;0),COUNTIF(AU$6:AU762,"&gt;0")+1,0)</f>
        <v>0</v>
      </c>
    </row>
    <row r="764" spans="40:47">
      <c r="AN764" s="62">
        <v>22</v>
      </c>
      <c r="AO764" s="62">
        <v>1</v>
      </c>
      <c r="AP764" s="62">
        <v>3</v>
      </c>
      <c r="AQ764" s="62">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62">
        <f ca="1">COUNTIF(INDIRECT("H"&amp;(ROW()+12*(($AN764-1)*3+$AO764)-ROW())/12+5):INDIRECT("S"&amp;(ROW()+12*(($AN764-1)*3+$AO764)-ROW())/12+5),AQ764)</f>
        <v>0</v>
      </c>
      <c r="AU764" s="62">
        <f ca="1">IF(AND(AQ764&gt;0,AR764&gt;0),COUNTIF(AU$6:AU763,"&gt;0")+1,0)</f>
        <v>0</v>
      </c>
    </row>
    <row r="765" spans="40:47">
      <c r="AN765" s="62">
        <v>22</v>
      </c>
      <c r="AO765" s="62">
        <v>1</v>
      </c>
      <c r="AP765" s="62">
        <v>4</v>
      </c>
      <c r="AQ765" s="62">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62">
        <f ca="1">COUNTIF(INDIRECT("H"&amp;(ROW()+12*(($AN765-1)*3+$AO765)-ROW())/12+5):INDIRECT("S"&amp;(ROW()+12*(($AN765-1)*3+$AO765)-ROW())/12+5),AQ765)</f>
        <v>0</v>
      </c>
      <c r="AU765" s="62">
        <f ca="1">IF(AND(AQ765&gt;0,AR765&gt;0),COUNTIF(AU$6:AU764,"&gt;0")+1,0)</f>
        <v>0</v>
      </c>
    </row>
    <row r="766" spans="40:47">
      <c r="AN766" s="62">
        <v>22</v>
      </c>
      <c r="AO766" s="62">
        <v>1</v>
      </c>
      <c r="AP766" s="62">
        <v>5</v>
      </c>
      <c r="AQ766" s="62">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62">
        <f ca="1">COUNTIF(INDIRECT("H"&amp;(ROW()+12*(($AN766-1)*3+$AO766)-ROW())/12+5):INDIRECT("S"&amp;(ROW()+12*(($AN766-1)*3+$AO766)-ROW())/12+5),AQ766)</f>
        <v>0</v>
      </c>
      <c r="AU766" s="62">
        <f ca="1">IF(AND(AQ766&gt;0,AR766&gt;0),COUNTIF(AU$6:AU765,"&gt;0")+1,0)</f>
        <v>0</v>
      </c>
    </row>
    <row r="767" spans="40:47">
      <c r="AN767" s="62">
        <v>22</v>
      </c>
      <c r="AO767" s="62">
        <v>1</v>
      </c>
      <c r="AP767" s="62">
        <v>6</v>
      </c>
      <c r="AQ767" s="62">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62">
        <f ca="1">COUNTIF(INDIRECT("H"&amp;(ROW()+12*(($AN767-1)*3+$AO767)-ROW())/12+5):INDIRECT("S"&amp;(ROW()+12*(($AN767-1)*3+$AO767)-ROW())/12+5),AQ767)</f>
        <v>0</v>
      </c>
      <c r="AU767" s="62">
        <f ca="1">IF(AND(AQ767&gt;0,AR767&gt;0),COUNTIF(AU$6:AU766,"&gt;0")+1,0)</f>
        <v>0</v>
      </c>
    </row>
    <row r="768" spans="40:47">
      <c r="AN768" s="62">
        <v>22</v>
      </c>
      <c r="AO768" s="62">
        <v>1</v>
      </c>
      <c r="AP768" s="62">
        <v>7</v>
      </c>
      <c r="AQ768" s="62">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62">
        <f ca="1">COUNTIF(INDIRECT("H"&amp;(ROW()+12*(($AN768-1)*3+$AO768)-ROW())/12+5):INDIRECT("S"&amp;(ROW()+12*(($AN768-1)*3+$AO768)-ROW())/12+5),AQ768)</f>
        <v>0</v>
      </c>
      <c r="AU768" s="62">
        <f ca="1">IF(AND(AQ768&gt;0,AR768&gt;0),COUNTIF(AU$6:AU767,"&gt;0")+1,0)</f>
        <v>0</v>
      </c>
    </row>
    <row r="769" spans="40:47">
      <c r="AN769" s="62">
        <v>22</v>
      </c>
      <c r="AO769" s="62">
        <v>1</v>
      </c>
      <c r="AP769" s="62">
        <v>8</v>
      </c>
      <c r="AQ769" s="62">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62">
        <f ca="1">COUNTIF(INDIRECT("H"&amp;(ROW()+12*(($AN769-1)*3+$AO769)-ROW())/12+5):INDIRECT("S"&amp;(ROW()+12*(($AN769-1)*3+$AO769)-ROW())/12+5),AQ769)</f>
        <v>0</v>
      </c>
      <c r="AU769" s="62">
        <f ca="1">IF(AND(AQ769&gt;0,AR769&gt;0),COUNTIF(AU$6:AU768,"&gt;0")+1,0)</f>
        <v>0</v>
      </c>
    </row>
    <row r="770" spans="40:47">
      <c r="AN770" s="62">
        <v>22</v>
      </c>
      <c r="AO770" s="62">
        <v>1</v>
      </c>
      <c r="AP770" s="62">
        <v>9</v>
      </c>
      <c r="AQ770" s="62">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62">
        <f ca="1">COUNTIF(INDIRECT("H"&amp;(ROW()+12*(($AN770-1)*3+$AO770)-ROW())/12+5):INDIRECT("S"&amp;(ROW()+12*(($AN770-1)*3+$AO770)-ROW())/12+5),AQ770)</f>
        <v>0</v>
      </c>
      <c r="AU770" s="62">
        <f ca="1">IF(AND(AQ770&gt;0,AR770&gt;0),COUNTIF(AU$6:AU769,"&gt;0")+1,0)</f>
        <v>0</v>
      </c>
    </row>
    <row r="771" spans="40:47">
      <c r="AN771" s="62">
        <v>22</v>
      </c>
      <c r="AO771" s="62">
        <v>1</v>
      </c>
      <c r="AP771" s="62">
        <v>10</v>
      </c>
      <c r="AQ771" s="62">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62">
        <f ca="1">COUNTIF(INDIRECT("H"&amp;(ROW()+12*(($AN771-1)*3+$AO771)-ROW())/12+5):INDIRECT("S"&amp;(ROW()+12*(($AN771-1)*3+$AO771)-ROW())/12+5),AQ771)</f>
        <v>0</v>
      </c>
      <c r="AU771" s="62">
        <f ca="1">IF(AND(AQ771&gt;0,AR771&gt;0),COUNTIF(AU$6:AU770,"&gt;0")+1,0)</f>
        <v>0</v>
      </c>
    </row>
    <row r="772" spans="40:47">
      <c r="AN772" s="62">
        <v>22</v>
      </c>
      <c r="AO772" s="62">
        <v>1</v>
      </c>
      <c r="AP772" s="62">
        <v>11</v>
      </c>
      <c r="AQ772" s="62">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62">
        <f ca="1">COUNTIF(INDIRECT("H"&amp;(ROW()+12*(($AN772-1)*3+$AO772)-ROW())/12+5):INDIRECT("S"&amp;(ROW()+12*(($AN772-1)*3+$AO772)-ROW())/12+5),AQ772)</f>
        <v>0</v>
      </c>
      <c r="AU772" s="62">
        <f ca="1">IF(AND(AQ772&gt;0,AR772&gt;0),COUNTIF(AU$6:AU771,"&gt;0")+1,0)</f>
        <v>0</v>
      </c>
    </row>
    <row r="773" spans="40:47">
      <c r="AN773" s="62">
        <v>22</v>
      </c>
      <c r="AO773" s="62">
        <v>1</v>
      </c>
      <c r="AP773" s="62">
        <v>12</v>
      </c>
      <c r="AQ773" s="62">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62">
        <f ca="1">COUNTIF(INDIRECT("H"&amp;(ROW()+12*(($AN773-1)*3+$AO773)-ROW())/12+5):INDIRECT("S"&amp;(ROW()+12*(($AN773-1)*3+$AO773)-ROW())/12+5),AQ773)</f>
        <v>0</v>
      </c>
      <c r="AU773" s="62">
        <f ca="1">IF(AND(AQ773&gt;0,AR773&gt;0),COUNTIF(AU$6:AU772,"&gt;0")+1,0)</f>
        <v>0</v>
      </c>
    </row>
    <row r="774" spans="40:47">
      <c r="AN774" s="62">
        <v>22</v>
      </c>
      <c r="AO774" s="62">
        <v>2</v>
      </c>
      <c r="AP774" s="62">
        <v>1</v>
      </c>
      <c r="AQ774" s="62">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62">
        <f ca="1">COUNTIF(INDIRECT("H"&amp;(ROW()+12*(($AN774-1)*3+$AO774)-ROW())/12+5):INDIRECT("S"&amp;(ROW()+12*(($AN774-1)*3+$AO774)-ROW())/12+5),AQ774)</f>
        <v>0</v>
      </c>
      <c r="AU774" s="62">
        <f ca="1">IF(AND(AQ774&gt;0,AR774&gt;0),COUNTIF(AU$6:AU773,"&gt;0")+1,0)</f>
        <v>0</v>
      </c>
    </row>
    <row r="775" spans="40:47">
      <c r="AN775" s="62">
        <v>22</v>
      </c>
      <c r="AO775" s="62">
        <v>2</v>
      </c>
      <c r="AP775" s="62">
        <v>2</v>
      </c>
      <c r="AQ775" s="62">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62">
        <f ca="1">COUNTIF(INDIRECT("H"&amp;(ROW()+12*(($AN775-1)*3+$AO775)-ROW())/12+5):INDIRECT("S"&amp;(ROW()+12*(($AN775-1)*3+$AO775)-ROW())/12+5),AQ775)</f>
        <v>0</v>
      </c>
      <c r="AU775" s="62">
        <f ca="1">IF(AND(AQ775&gt;0,AR775&gt;0),COUNTIF(AU$6:AU774,"&gt;0")+1,0)</f>
        <v>0</v>
      </c>
    </row>
    <row r="776" spans="40:47">
      <c r="AN776" s="62">
        <v>22</v>
      </c>
      <c r="AO776" s="62">
        <v>2</v>
      </c>
      <c r="AP776" s="62">
        <v>3</v>
      </c>
      <c r="AQ776" s="62">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62">
        <f ca="1">COUNTIF(INDIRECT("H"&amp;(ROW()+12*(($AN776-1)*3+$AO776)-ROW())/12+5):INDIRECT("S"&amp;(ROW()+12*(($AN776-1)*3+$AO776)-ROW())/12+5),AQ776)</f>
        <v>0</v>
      </c>
      <c r="AU776" s="62">
        <f ca="1">IF(AND(AQ776&gt;0,AR776&gt;0),COUNTIF(AU$6:AU775,"&gt;0")+1,0)</f>
        <v>0</v>
      </c>
    </row>
    <row r="777" spans="40:47">
      <c r="AN777" s="62">
        <v>22</v>
      </c>
      <c r="AO777" s="62">
        <v>2</v>
      </c>
      <c r="AP777" s="62">
        <v>4</v>
      </c>
      <c r="AQ777" s="62">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62">
        <f ca="1">COUNTIF(INDIRECT("H"&amp;(ROW()+12*(($AN777-1)*3+$AO777)-ROW())/12+5):INDIRECT("S"&amp;(ROW()+12*(($AN777-1)*3+$AO777)-ROW())/12+5),AQ777)</f>
        <v>0</v>
      </c>
      <c r="AU777" s="62">
        <f ca="1">IF(AND(AQ777&gt;0,AR777&gt;0),COUNTIF(AU$6:AU776,"&gt;0")+1,0)</f>
        <v>0</v>
      </c>
    </row>
    <row r="778" spans="40:47">
      <c r="AN778" s="62">
        <v>22</v>
      </c>
      <c r="AO778" s="62">
        <v>2</v>
      </c>
      <c r="AP778" s="62">
        <v>5</v>
      </c>
      <c r="AQ778" s="62">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62">
        <f ca="1">COUNTIF(INDIRECT("H"&amp;(ROW()+12*(($AN778-1)*3+$AO778)-ROW())/12+5):INDIRECT("S"&amp;(ROW()+12*(($AN778-1)*3+$AO778)-ROW())/12+5),AQ778)</f>
        <v>0</v>
      </c>
      <c r="AU778" s="62">
        <f ca="1">IF(AND(AQ778&gt;0,AR778&gt;0),COUNTIF(AU$6:AU777,"&gt;0")+1,0)</f>
        <v>0</v>
      </c>
    </row>
    <row r="779" spans="40:47">
      <c r="AN779" s="62">
        <v>22</v>
      </c>
      <c r="AO779" s="62">
        <v>2</v>
      </c>
      <c r="AP779" s="62">
        <v>6</v>
      </c>
      <c r="AQ779" s="62">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62">
        <f ca="1">COUNTIF(INDIRECT("H"&amp;(ROW()+12*(($AN779-1)*3+$AO779)-ROW())/12+5):INDIRECT("S"&amp;(ROW()+12*(($AN779-1)*3+$AO779)-ROW())/12+5),AQ779)</f>
        <v>0</v>
      </c>
      <c r="AU779" s="62">
        <f ca="1">IF(AND(AQ779&gt;0,AR779&gt;0),COUNTIF(AU$6:AU778,"&gt;0")+1,0)</f>
        <v>0</v>
      </c>
    </row>
    <row r="780" spans="40:47">
      <c r="AN780" s="62">
        <v>22</v>
      </c>
      <c r="AO780" s="62">
        <v>2</v>
      </c>
      <c r="AP780" s="62">
        <v>7</v>
      </c>
      <c r="AQ780" s="62">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62">
        <f ca="1">COUNTIF(INDIRECT("H"&amp;(ROW()+12*(($AN780-1)*3+$AO780)-ROW())/12+5):INDIRECT("S"&amp;(ROW()+12*(($AN780-1)*3+$AO780)-ROW())/12+5),AQ780)</f>
        <v>0</v>
      </c>
      <c r="AU780" s="62">
        <f ca="1">IF(AND(AQ780&gt;0,AR780&gt;0),COUNTIF(AU$6:AU779,"&gt;0")+1,0)</f>
        <v>0</v>
      </c>
    </row>
    <row r="781" spans="40:47">
      <c r="AN781" s="62">
        <v>22</v>
      </c>
      <c r="AO781" s="62">
        <v>2</v>
      </c>
      <c r="AP781" s="62">
        <v>8</v>
      </c>
      <c r="AQ781" s="62">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62">
        <f ca="1">COUNTIF(INDIRECT("H"&amp;(ROW()+12*(($AN781-1)*3+$AO781)-ROW())/12+5):INDIRECT("S"&amp;(ROW()+12*(($AN781-1)*3+$AO781)-ROW())/12+5),AQ781)</f>
        <v>0</v>
      </c>
      <c r="AU781" s="62">
        <f ca="1">IF(AND(AQ781&gt;0,AR781&gt;0),COUNTIF(AU$6:AU780,"&gt;0")+1,0)</f>
        <v>0</v>
      </c>
    </row>
    <row r="782" spans="40:47">
      <c r="AN782" s="62">
        <v>22</v>
      </c>
      <c r="AO782" s="62">
        <v>2</v>
      </c>
      <c r="AP782" s="62">
        <v>9</v>
      </c>
      <c r="AQ782" s="62">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62">
        <f ca="1">COUNTIF(INDIRECT("H"&amp;(ROW()+12*(($AN782-1)*3+$AO782)-ROW())/12+5):INDIRECT("S"&amp;(ROW()+12*(($AN782-1)*3+$AO782)-ROW())/12+5),AQ782)</f>
        <v>0</v>
      </c>
      <c r="AU782" s="62">
        <f ca="1">IF(AND(AQ782&gt;0,AR782&gt;0),COUNTIF(AU$6:AU781,"&gt;0")+1,0)</f>
        <v>0</v>
      </c>
    </row>
    <row r="783" spans="40:47">
      <c r="AN783" s="62">
        <v>22</v>
      </c>
      <c r="AO783" s="62">
        <v>2</v>
      </c>
      <c r="AP783" s="62">
        <v>10</v>
      </c>
      <c r="AQ783" s="62">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62">
        <f ca="1">COUNTIF(INDIRECT("H"&amp;(ROW()+12*(($AN783-1)*3+$AO783)-ROW())/12+5):INDIRECT("S"&amp;(ROW()+12*(($AN783-1)*3+$AO783)-ROW())/12+5),AQ783)</f>
        <v>0</v>
      </c>
      <c r="AU783" s="62">
        <f ca="1">IF(AND(AQ783&gt;0,AR783&gt;0),COUNTIF(AU$6:AU782,"&gt;0")+1,0)</f>
        <v>0</v>
      </c>
    </row>
    <row r="784" spans="40:47">
      <c r="AN784" s="62">
        <v>22</v>
      </c>
      <c r="AO784" s="62">
        <v>2</v>
      </c>
      <c r="AP784" s="62">
        <v>11</v>
      </c>
      <c r="AQ784" s="62">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62">
        <f ca="1">COUNTIF(INDIRECT("H"&amp;(ROW()+12*(($AN784-1)*3+$AO784)-ROW())/12+5):INDIRECT("S"&amp;(ROW()+12*(($AN784-1)*3+$AO784)-ROW())/12+5),AQ784)</f>
        <v>0</v>
      </c>
      <c r="AU784" s="62">
        <f ca="1">IF(AND(AQ784&gt;0,AR784&gt;0),COUNTIF(AU$6:AU783,"&gt;0")+1,0)</f>
        <v>0</v>
      </c>
    </row>
    <row r="785" spans="40:47">
      <c r="AN785" s="62">
        <v>22</v>
      </c>
      <c r="AO785" s="62">
        <v>2</v>
      </c>
      <c r="AP785" s="62">
        <v>12</v>
      </c>
      <c r="AQ785" s="62">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62">
        <f ca="1">COUNTIF(INDIRECT("H"&amp;(ROW()+12*(($AN785-1)*3+$AO785)-ROW())/12+5):INDIRECT("S"&amp;(ROW()+12*(($AN785-1)*3+$AO785)-ROW())/12+5),AQ785)</f>
        <v>0</v>
      </c>
      <c r="AU785" s="62">
        <f ca="1">IF(AND(AQ785&gt;0,AR785&gt;0),COUNTIF(AU$6:AU784,"&gt;0")+1,0)</f>
        <v>0</v>
      </c>
    </row>
    <row r="786" spans="40:47">
      <c r="AN786" s="62">
        <v>22</v>
      </c>
      <c r="AO786" s="62">
        <v>3</v>
      </c>
      <c r="AP786" s="62">
        <v>1</v>
      </c>
      <c r="AQ786" s="62">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62">
        <f ca="1">COUNTIF(INDIRECT("H"&amp;(ROW()+12*(($AN786-1)*3+$AO786)-ROW())/12+5):INDIRECT("S"&amp;(ROW()+12*(($AN786-1)*3+$AO786)-ROW())/12+5),AQ786)</f>
        <v>0</v>
      </c>
      <c r="AU786" s="62">
        <f ca="1">IF(AND(AQ786&gt;0,AR786&gt;0),COUNTIF(AU$6:AU785,"&gt;0")+1,0)</f>
        <v>0</v>
      </c>
    </row>
    <row r="787" spans="40:47">
      <c r="AN787" s="62">
        <v>22</v>
      </c>
      <c r="AO787" s="62">
        <v>3</v>
      </c>
      <c r="AP787" s="62">
        <v>2</v>
      </c>
      <c r="AQ787" s="62">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62">
        <f ca="1">COUNTIF(INDIRECT("H"&amp;(ROW()+12*(($AN787-1)*3+$AO787)-ROW())/12+5):INDIRECT("S"&amp;(ROW()+12*(($AN787-1)*3+$AO787)-ROW())/12+5),AQ787)</f>
        <v>0</v>
      </c>
      <c r="AU787" s="62">
        <f ca="1">IF(AND(AQ787&gt;0,AR787&gt;0),COUNTIF(AU$6:AU786,"&gt;0")+1,0)</f>
        <v>0</v>
      </c>
    </row>
    <row r="788" spans="40:47">
      <c r="AN788" s="62">
        <v>22</v>
      </c>
      <c r="AO788" s="62">
        <v>3</v>
      </c>
      <c r="AP788" s="62">
        <v>3</v>
      </c>
      <c r="AQ788" s="62">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62">
        <f ca="1">COUNTIF(INDIRECT("H"&amp;(ROW()+12*(($AN788-1)*3+$AO788)-ROW())/12+5):INDIRECT("S"&amp;(ROW()+12*(($AN788-1)*3+$AO788)-ROW())/12+5),AQ788)</f>
        <v>0</v>
      </c>
      <c r="AU788" s="62">
        <f ca="1">IF(AND(AQ788&gt;0,AR788&gt;0),COUNTIF(AU$6:AU787,"&gt;0")+1,0)</f>
        <v>0</v>
      </c>
    </row>
    <row r="789" spans="40:47">
      <c r="AN789" s="62">
        <v>22</v>
      </c>
      <c r="AO789" s="62">
        <v>3</v>
      </c>
      <c r="AP789" s="62">
        <v>4</v>
      </c>
      <c r="AQ789" s="62">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62">
        <f ca="1">COUNTIF(INDIRECT("H"&amp;(ROW()+12*(($AN789-1)*3+$AO789)-ROW())/12+5):INDIRECT("S"&amp;(ROW()+12*(($AN789-1)*3+$AO789)-ROW())/12+5),AQ789)</f>
        <v>0</v>
      </c>
      <c r="AU789" s="62">
        <f ca="1">IF(AND(AQ789&gt;0,AR789&gt;0),COUNTIF(AU$6:AU788,"&gt;0")+1,0)</f>
        <v>0</v>
      </c>
    </row>
    <row r="790" spans="40:47">
      <c r="AN790" s="62">
        <v>22</v>
      </c>
      <c r="AO790" s="62">
        <v>3</v>
      </c>
      <c r="AP790" s="62">
        <v>5</v>
      </c>
      <c r="AQ790" s="62">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62">
        <f ca="1">COUNTIF(INDIRECT("H"&amp;(ROW()+12*(($AN790-1)*3+$AO790)-ROW())/12+5):INDIRECT("S"&amp;(ROW()+12*(($AN790-1)*3+$AO790)-ROW())/12+5),AQ790)</f>
        <v>0</v>
      </c>
      <c r="AU790" s="62">
        <f ca="1">IF(AND(AQ790&gt;0,AR790&gt;0),COUNTIF(AU$6:AU789,"&gt;0")+1,0)</f>
        <v>0</v>
      </c>
    </row>
    <row r="791" spans="40:47">
      <c r="AN791" s="62">
        <v>22</v>
      </c>
      <c r="AO791" s="62">
        <v>3</v>
      </c>
      <c r="AP791" s="62">
        <v>6</v>
      </c>
      <c r="AQ791" s="62">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62">
        <f ca="1">COUNTIF(INDIRECT("H"&amp;(ROW()+12*(($AN791-1)*3+$AO791)-ROW())/12+5):INDIRECT("S"&amp;(ROW()+12*(($AN791-1)*3+$AO791)-ROW())/12+5),AQ791)</f>
        <v>0</v>
      </c>
      <c r="AU791" s="62">
        <f ca="1">IF(AND(AQ791&gt;0,AR791&gt;0),COUNTIF(AU$6:AU790,"&gt;0")+1,0)</f>
        <v>0</v>
      </c>
    </row>
    <row r="792" spans="40:47">
      <c r="AN792" s="62">
        <v>22</v>
      </c>
      <c r="AO792" s="62">
        <v>3</v>
      </c>
      <c r="AP792" s="62">
        <v>7</v>
      </c>
      <c r="AQ792" s="62">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62">
        <f ca="1">COUNTIF(INDIRECT("H"&amp;(ROW()+12*(($AN792-1)*3+$AO792)-ROW())/12+5):INDIRECT("S"&amp;(ROW()+12*(($AN792-1)*3+$AO792)-ROW())/12+5),AQ792)</f>
        <v>0</v>
      </c>
      <c r="AU792" s="62">
        <f ca="1">IF(AND(AQ792&gt;0,AR792&gt;0),COUNTIF(AU$6:AU791,"&gt;0")+1,0)</f>
        <v>0</v>
      </c>
    </row>
    <row r="793" spans="40:47">
      <c r="AN793" s="62">
        <v>22</v>
      </c>
      <c r="AO793" s="62">
        <v>3</v>
      </c>
      <c r="AP793" s="62">
        <v>8</v>
      </c>
      <c r="AQ793" s="62">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62">
        <f ca="1">COUNTIF(INDIRECT("H"&amp;(ROW()+12*(($AN793-1)*3+$AO793)-ROW())/12+5):INDIRECT("S"&amp;(ROW()+12*(($AN793-1)*3+$AO793)-ROW())/12+5),AQ793)</f>
        <v>0</v>
      </c>
      <c r="AU793" s="62">
        <f ca="1">IF(AND(AQ793&gt;0,AR793&gt;0),COUNTIF(AU$6:AU792,"&gt;0")+1,0)</f>
        <v>0</v>
      </c>
    </row>
    <row r="794" spans="40:47">
      <c r="AN794" s="62">
        <v>22</v>
      </c>
      <c r="AO794" s="62">
        <v>3</v>
      </c>
      <c r="AP794" s="62">
        <v>9</v>
      </c>
      <c r="AQ794" s="62">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62">
        <f ca="1">COUNTIF(INDIRECT("H"&amp;(ROW()+12*(($AN794-1)*3+$AO794)-ROW())/12+5):INDIRECT("S"&amp;(ROW()+12*(($AN794-1)*3+$AO794)-ROW())/12+5),AQ794)</f>
        <v>0</v>
      </c>
      <c r="AU794" s="62">
        <f ca="1">IF(AND(AQ794&gt;0,AR794&gt;0),COUNTIF(AU$6:AU793,"&gt;0")+1,0)</f>
        <v>0</v>
      </c>
    </row>
    <row r="795" spans="40:47">
      <c r="AN795" s="62">
        <v>22</v>
      </c>
      <c r="AO795" s="62">
        <v>3</v>
      </c>
      <c r="AP795" s="62">
        <v>10</v>
      </c>
      <c r="AQ795" s="62">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62">
        <f ca="1">COUNTIF(INDIRECT("H"&amp;(ROW()+12*(($AN795-1)*3+$AO795)-ROW())/12+5):INDIRECT("S"&amp;(ROW()+12*(($AN795-1)*3+$AO795)-ROW())/12+5),AQ795)</f>
        <v>0</v>
      </c>
      <c r="AU795" s="62">
        <f ca="1">IF(AND(AQ795&gt;0,AR795&gt;0),COUNTIF(AU$6:AU794,"&gt;0")+1,0)</f>
        <v>0</v>
      </c>
    </row>
    <row r="796" spans="40:47">
      <c r="AN796" s="62">
        <v>22</v>
      </c>
      <c r="AO796" s="62">
        <v>3</v>
      </c>
      <c r="AP796" s="62">
        <v>11</v>
      </c>
      <c r="AQ796" s="62">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62">
        <f ca="1">COUNTIF(INDIRECT("H"&amp;(ROW()+12*(($AN796-1)*3+$AO796)-ROW())/12+5):INDIRECT("S"&amp;(ROW()+12*(($AN796-1)*3+$AO796)-ROW())/12+5),AQ796)</f>
        <v>0</v>
      </c>
      <c r="AU796" s="62">
        <f ca="1">IF(AND(AQ796&gt;0,AR796&gt;0),COUNTIF(AU$6:AU795,"&gt;0")+1,0)</f>
        <v>0</v>
      </c>
    </row>
    <row r="797" spans="40:47">
      <c r="AN797" s="62">
        <v>22</v>
      </c>
      <c r="AO797" s="62">
        <v>3</v>
      </c>
      <c r="AP797" s="62">
        <v>12</v>
      </c>
      <c r="AQ797" s="62">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62">
        <f ca="1">COUNTIF(INDIRECT("H"&amp;(ROW()+12*(($AN797-1)*3+$AO797)-ROW())/12+5):INDIRECT("S"&amp;(ROW()+12*(($AN797-1)*3+$AO797)-ROW())/12+5),AQ797)</f>
        <v>0</v>
      </c>
      <c r="AU797" s="62">
        <f ca="1">IF(AND(AQ797&gt;0,AR797&gt;0),COUNTIF(AU$6:AU796,"&gt;0")+1,0)</f>
        <v>0</v>
      </c>
    </row>
    <row r="798" spans="40:47">
      <c r="AN798" s="62">
        <v>23</v>
      </c>
      <c r="AO798" s="62">
        <v>1</v>
      </c>
      <c r="AP798" s="62">
        <v>1</v>
      </c>
      <c r="AQ798" s="62">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62">
        <f ca="1">COUNTIF(INDIRECT("H"&amp;(ROW()+12*(($AN798-1)*3+$AO798)-ROW())/12+5):INDIRECT("S"&amp;(ROW()+12*(($AN798-1)*3+$AO798)-ROW())/12+5),AQ798)</f>
        <v>0</v>
      </c>
      <c r="AU798" s="62">
        <f ca="1">IF(AND(AQ798&gt;0,AR798&gt;0),COUNTIF(AU$6:AU797,"&gt;0")+1,0)</f>
        <v>0</v>
      </c>
    </row>
    <row r="799" spans="40:47">
      <c r="AN799" s="62">
        <v>23</v>
      </c>
      <c r="AO799" s="62">
        <v>1</v>
      </c>
      <c r="AP799" s="62">
        <v>2</v>
      </c>
      <c r="AQ799" s="62">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62">
        <f ca="1">COUNTIF(INDIRECT("H"&amp;(ROW()+12*(($AN799-1)*3+$AO799)-ROW())/12+5):INDIRECT("S"&amp;(ROW()+12*(($AN799-1)*3+$AO799)-ROW())/12+5),AQ799)</f>
        <v>0</v>
      </c>
      <c r="AU799" s="62">
        <f ca="1">IF(AND(AQ799&gt;0,AR799&gt;0),COUNTIF(AU$6:AU798,"&gt;0")+1,0)</f>
        <v>0</v>
      </c>
    </row>
    <row r="800" spans="40:47">
      <c r="AN800" s="62">
        <v>23</v>
      </c>
      <c r="AO800" s="62">
        <v>1</v>
      </c>
      <c r="AP800" s="62">
        <v>3</v>
      </c>
      <c r="AQ800" s="62">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62">
        <f ca="1">COUNTIF(INDIRECT("H"&amp;(ROW()+12*(($AN800-1)*3+$AO800)-ROW())/12+5):INDIRECT("S"&amp;(ROW()+12*(($AN800-1)*3+$AO800)-ROW())/12+5),AQ800)</f>
        <v>0</v>
      </c>
      <c r="AU800" s="62">
        <f ca="1">IF(AND(AQ800&gt;0,AR800&gt;0),COUNTIF(AU$6:AU799,"&gt;0")+1,0)</f>
        <v>0</v>
      </c>
    </row>
    <row r="801" spans="40:47">
      <c r="AN801" s="62">
        <v>23</v>
      </c>
      <c r="AO801" s="62">
        <v>1</v>
      </c>
      <c r="AP801" s="62">
        <v>4</v>
      </c>
      <c r="AQ801" s="62">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62">
        <f ca="1">COUNTIF(INDIRECT("H"&amp;(ROW()+12*(($AN801-1)*3+$AO801)-ROW())/12+5):INDIRECT("S"&amp;(ROW()+12*(($AN801-1)*3+$AO801)-ROW())/12+5),AQ801)</f>
        <v>0</v>
      </c>
      <c r="AU801" s="62">
        <f ca="1">IF(AND(AQ801&gt;0,AR801&gt;0),COUNTIF(AU$6:AU800,"&gt;0")+1,0)</f>
        <v>0</v>
      </c>
    </row>
    <row r="802" spans="40:47">
      <c r="AN802" s="62">
        <v>23</v>
      </c>
      <c r="AO802" s="62">
        <v>1</v>
      </c>
      <c r="AP802" s="62">
        <v>5</v>
      </c>
      <c r="AQ802" s="62">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62">
        <f ca="1">COUNTIF(INDIRECT("H"&amp;(ROW()+12*(($AN802-1)*3+$AO802)-ROW())/12+5):INDIRECT("S"&amp;(ROW()+12*(($AN802-1)*3+$AO802)-ROW())/12+5),AQ802)</f>
        <v>0</v>
      </c>
      <c r="AU802" s="62">
        <f ca="1">IF(AND(AQ802&gt;0,AR802&gt;0),COUNTIF(AU$6:AU801,"&gt;0")+1,0)</f>
        <v>0</v>
      </c>
    </row>
    <row r="803" spans="40:47">
      <c r="AN803" s="62">
        <v>23</v>
      </c>
      <c r="AO803" s="62">
        <v>1</v>
      </c>
      <c r="AP803" s="62">
        <v>6</v>
      </c>
      <c r="AQ803" s="62">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62">
        <f ca="1">COUNTIF(INDIRECT("H"&amp;(ROW()+12*(($AN803-1)*3+$AO803)-ROW())/12+5):INDIRECT("S"&amp;(ROW()+12*(($AN803-1)*3+$AO803)-ROW())/12+5),AQ803)</f>
        <v>0</v>
      </c>
      <c r="AU803" s="62">
        <f ca="1">IF(AND(AQ803&gt;0,AR803&gt;0),COUNTIF(AU$6:AU802,"&gt;0")+1,0)</f>
        <v>0</v>
      </c>
    </row>
    <row r="804" spans="40:47">
      <c r="AN804" s="62">
        <v>23</v>
      </c>
      <c r="AO804" s="62">
        <v>1</v>
      </c>
      <c r="AP804" s="62">
        <v>7</v>
      </c>
      <c r="AQ804" s="62">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62">
        <f ca="1">COUNTIF(INDIRECT("H"&amp;(ROW()+12*(($AN804-1)*3+$AO804)-ROW())/12+5):INDIRECT("S"&amp;(ROW()+12*(($AN804-1)*3+$AO804)-ROW())/12+5),AQ804)</f>
        <v>0</v>
      </c>
      <c r="AU804" s="62">
        <f ca="1">IF(AND(AQ804&gt;0,AR804&gt;0),COUNTIF(AU$6:AU803,"&gt;0")+1,0)</f>
        <v>0</v>
      </c>
    </row>
    <row r="805" spans="40:47">
      <c r="AN805" s="62">
        <v>23</v>
      </c>
      <c r="AO805" s="62">
        <v>1</v>
      </c>
      <c r="AP805" s="62">
        <v>8</v>
      </c>
      <c r="AQ805" s="62">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62">
        <f ca="1">COUNTIF(INDIRECT("H"&amp;(ROW()+12*(($AN805-1)*3+$AO805)-ROW())/12+5):INDIRECT("S"&amp;(ROW()+12*(($AN805-1)*3+$AO805)-ROW())/12+5),AQ805)</f>
        <v>0</v>
      </c>
      <c r="AU805" s="62">
        <f ca="1">IF(AND(AQ805&gt;0,AR805&gt;0),COUNTIF(AU$6:AU804,"&gt;0")+1,0)</f>
        <v>0</v>
      </c>
    </row>
    <row r="806" spans="40:47">
      <c r="AN806" s="62">
        <v>23</v>
      </c>
      <c r="AO806" s="62">
        <v>1</v>
      </c>
      <c r="AP806" s="62">
        <v>9</v>
      </c>
      <c r="AQ806" s="62">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62">
        <f ca="1">COUNTIF(INDIRECT("H"&amp;(ROW()+12*(($AN806-1)*3+$AO806)-ROW())/12+5):INDIRECT("S"&amp;(ROW()+12*(($AN806-1)*3+$AO806)-ROW())/12+5),AQ806)</f>
        <v>0</v>
      </c>
      <c r="AU806" s="62">
        <f ca="1">IF(AND(AQ806&gt;0,AR806&gt;0),COUNTIF(AU$6:AU805,"&gt;0")+1,0)</f>
        <v>0</v>
      </c>
    </row>
    <row r="807" spans="40:47">
      <c r="AN807" s="62">
        <v>23</v>
      </c>
      <c r="AO807" s="62">
        <v>1</v>
      </c>
      <c r="AP807" s="62">
        <v>10</v>
      </c>
      <c r="AQ807" s="62">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62">
        <f ca="1">COUNTIF(INDIRECT("H"&amp;(ROW()+12*(($AN807-1)*3+$AO807)-ROW())/12+5):INDIRECT("S"&amp;(ROW()+12*(($AN807-1)*3+$AO807)-ROW())/12+5),AQ807)</f>
        <v>0</v>
      </c>
      <c r="AU807" s="62">
        <f ca="1">IF(AND(AQ807&gt;0,AR807&gt;0),COUNTIF(AU$6:AU806,"&gt;0")+1,0)</f>
        <v>0</v>
      </c>
    </row>
    <row r="808" spans="40:47">
      <c r="AN808" s="62">
        <v>23</v>
      </c>
      <c r="AO808" s="62">
        <v>1</v>
      </c>
      <c r="AP808" s="62">
        <v>11</v>
      </c>
      <c r="AQ808" s="62">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62">
        <f ca="1">COUNTIF(INDIRECT("H"&amp;(ROW()+12*(($AN808-1)*3+$AO808)-ROW())/12+5):INDIRECT("S"&amp;(ROW()+12*(($AN808-1)*3+$AO808)-ROW())/12+5),AQ808)</f>
        <v>0</v>
      </c>
      <c r="AU808" s="62">
        <f ca="1">IF(AND(AQ808&gt;0,AR808&gt;0),COUNTIF(AU$6:AU807,"&gt;0")+1,0)</f>
        <v>0</v>
      </c>
    </row>
    <row r="809" spans="40:47">
      <c r="AN809" s="62">
        <v>23</v>
      </c>
      <c r="AO809" s="62">
        <v>1</v>
      </c>
      <c r="AP809" s="62">
        <v>12</v>
      </c>
      <c r="AQ809" s="62">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62">
        <f ca="1">COUNTIF(INDIRECT("H"&amp;(ROW()+12*(($AN809-1)*3+$AO809)-ROW())/12+5):INDIRECT("S"&amp;(ROW()+12*(($AN809-1)*3+$AO809)-ROW())/12+5),AQ809)</f>
        <v>0</v>
      </c>
      <c r="AU809" s="62">
        <f ca="1">IF(AND(AQ809&gt;0,AR809&gt;0),COUNTIF(AU$6:AU808,"&gt;0")+1,0)</f>
        <v>0</v>
      </c>
    </row>
    <row r="810" spans="40:47">
      <c r="AN810" s="62">
        <v>23</v>
      </c>
      <c r="AO810" s="62">
        <v>2</v>
      </c>
      <c r="AP810" s="62">
        <v>1</v>
      </c>
      <c r="AQ810" s="62">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62">
        <f ca="1">COUNTIF(INDIRECT("H"&amp;(ROW()+12*(($AN810-1)*3+$AO810)-ROW())/12+5):INDIRECT("S"&amp;(ROW()+12*(($AN810-1)*3+$AO810)-ROW())/12+5),AQ810)</f>
        <v>0</v>
      </c>
      <c r="AU810" s="62">
        <f ca="1">IF(AND(AQ810&gt;0,AR810&gt;0),COUNTIF(AU$6:AU809,"&gt;0")+1,0)</f>
        <v>0</v>
      </c>
    </row>
    <row r="811" spans="40:47">
      <c r="AN811" s="62">
        <v>23</v>
      </c>
      <c r="AO811" s="62">
        <v>2</v>
      </c>
      <c r="AP811" s="62">
        <v>2</v>
      </c>
      <c r="AQ811" s="62">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62">
        <f ca="1">COUNTIF(INDIRECT("H"&amp;(ROW()+12*(($AN811-1)*3+$AO811)-ROW())/12+5):INDIRECT("S"&amp;(ROW()+12*(($AN811-1)*3+$AO811)-ROW())/12+5),AQ811)</f>
        <v>0</v>
      </c>
      <c r="AU811" s="62">
        <f ca="1">IF(AND(AQ811&gt;0,AR811&gt;0),COUNTIF(AU$6:AU810,"&gt;0")+1,0)</f>
        <v>0</v>
      </c>
    </row>
    <row r="812" spans="40:47">
      <c r="AN812" s="62">
        <v>23</v>
      </c>
      <c r="AO812" s="62">
        <v>2</v>
      </c>
      <c r="AP812" s="62">
        <v>3</v>
      </c>
      <c r="AQ812" s="62">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62">
        <f ca="1">COUNTIF(INDIRECT("H"&amp;(ROW()+12*(($AN812-1)*3+$AO812)-ROW())/12+5):INDIRECT("S"&amp;(ROW()+12*(($AN812-1)*3+$AO812)-ROW())/12+5),AQ812)</f>
        <v>0</v>
      </c>
      <c r="AU812" s="62">
        <f ca="1">IF(AND(AQ812&gt;0,AR812&gt;0),COUNTIF(AU$6:AU811,"&gt;0")+1,0)</f>
        <v>0</v>
      </c>
    </row>
    <row r="813" spans="40:47">
      <c r="AN813" s="62">
        <v>23</v>
      </c>
      <c r="AO813" s="62">
        <v>2</v>
      </c>
      <c r="AP813" s="62">
        <v>4</v>
      </c>
      <c r="AQ813" s="62">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62">
        <f ca="1">COUNTIF(INDIRECT("H"&amp;(ROW()+12*(($AN813-1)*3+$AO813)-ROW())/12+5):INDIRECT("S"&amp;(ROW()+12*(($AN813-1)*3+$AO813)-ROW())/12+5),AQ813)</f>
        <v>0</v>
      </c>
      <c r="AU813" s="62">
        <f ca="1">IF(AND(AQ813&gt;0,AR813&gt;0),COUNTIF(AU$6:AU812,"&gt;0")+1,0)</f>
        <v>0</v>
      </c>
    </row>
    <row r="814" spans="40:47">
      <c r="AN814" s="62">
        <v>23</v>
      </c>
      <c r="AO814" s="62">
        <v>2</v>
      </c>
      <c r="AP814" s="62">
        <v>5</v>
      </c>
      <c r="AQ814" s="62">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62">
        <f ca="1">COUNTIF(INDIRECT("H"&amp;(ROW()+12*(($AN814-1)*3+$AO814)-ROW())/12+5):INDIRECT("S"&amp;(ROW()+12*(($AN814-1)*3+$AO814)-ROW())/12+5),AQ814)</f>
        <v>0</v>
      </c>
      <c r="AU814" s="62">
        <f ca="1">IF(AND(AQ814&gt;0,AR814&gt;0),COUNTIF(AU$6:AU813,"&gt;0")+1,0)</f>
        <v>0</v>
      </c>
    </row>
    <row r="815" spans="40:47">
      <c r="AN815" s="62">
        <v>23</v>
      </c>
      <c r="AO815" s="62">
        <v>2</v>
      </c>
      <c r="AP815" s="62">
        <v>6</v>
      </c>
      <c r="AQ815" s="62">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62">
        <f ca="1">COUNTIF(INDIRECT("H"&amp;(ROW()+12*(($AN815-1)*3+$AO815)-ROW())/12+5):INDIRECT("S"&amp;(ROW()+12*(($AN815-1)*3+$AO815)-ROW())/12+5),AQ815)</f>
        <v>0</v>
      </c>
      <c r="AU815" s="62">
        <f ca="1">IF(AND(AQ815&gt;0,AR815&gt;0),COUNTIF(AU$6:AU814,"&gt;0")+1,0)</f>
        <v>0</v>
      </c>
    </row>
    <row r="816" spans="40:47">
      <c r="AN816" s="62">
        <v>23</v>
      </c>
      <c r="AO816" s="62">
        <v>2</v>
      </c>
      <c r="AP816" s="62">
        <v>7</v>
      </c>
      <c r="AQ816" s="62">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62">
        <f ca="1">COUNTIF(INDIRECT("H"&amp;(ROW()+12*(($AN816-1)*3+$AO816)-ROW())/12+5):INDIRECT("S"&amp;(ROW()+12*(($AN816-1)*3+$AO816)-ROW())/12+5),AQ816)</f>
        <v>0</v>
      </c>
      <c r="AU816" s="62">
        <f ca="1">IF(AND(AQ816&gt;0,AR816&gt;0),COUNTIF(AU$6:AU815,"&gt;0")+1,0)</f>
        <v>0</v>
      </c>
    </row>
    <row r="817" spans="40:47">
      <c r="AN817" s="62">
        <v>23</v>
      </c>
      <c r="AO817" s="62">
        <v>2</v>
      </c>
      <c r="AP817" s="62">
        <v>8</v>
      </c>
      <c r="AQ817" s="62">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62">
        <f ca="1">COUNTIF(INDIRECT("H"&amp;(ROW()+12*(($AN817-1)*3+$AO817)-ROW())/12+5):INDIRECT("S"&amp;(ROW()+12*(($AN817-1)*3+$AO817)-ROW())/12+5),AQ817)</f>
        <v>0</v>
      </c>
      <c r="AU817" s="62">
        <f ca="1">IF(AND(AQ817&gt;0,AR817&gt;0),COUNTIF(AU$6:AU816,"&gt;0")+1,0)</f>
        <v>0</v>
      </c>
    </row>
    <row r="818" spans="40:47">
      <c r="AN818" s="62">
        <v>23</v>
      </c>
      <c r="AO818" s="62">
        <v>2</v>
      </c>
      <c r="AP818" s="62">
        <v>9</v>
      </c>
      <c r="AQ818" s="62">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62">
        <f ca="1">COUNTIF(INDIRECT("H"&amp;(ROW()+12*(($AN818-1)*3+$AO818)-ROW())/12+5):INDIRECT("S"&amp;(ROW()+12*(($AN818-1)*3+$AO818)-ROW())/12+5),AQ818)</f>
        <v>0</v>
      </c>
      <c r="AU818" s="62">
        <f ca="1">IF(AND(AQ818&gt;0,AR818&gt;0),COUNTIF(AU$6:AU817,"&gt;0")+1,0)</f>
        <v>0</v>
      </c>
    </row>
    <row r="819" spans="40:47">
      <c r="AN819" s="62">
        <v>23</v>
      </c>
      <c r="AO819" s="62">
        <v>2</v>
      </c>
      <c r="AP819" s="62">
        <v>10</v>
      </c>
      <c r="AQ819" s="62">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62">
        <f ca="1">COUNTIF(INDIRECT("H"&amp;(ROW()+12*(($AN819-1)*3+$AO819)-ROW())/12+5):INDIRECT("S"&amp;(ROW()+12*(($AN819-1)*3+$AO819)-ROW())/12+5),AQ819)</f>
        <v>0</v>
      </c>
      <c r="AU819" s="62">
        <f ca="1">IF(AND(AQ819&gt;0,AR819&gt;0),COUNTIF(AU$6:AU818,"&gt;0")+1,0)</f>
        <v>0</v>
      </c>
    </row>
    <row r="820" spans="40:47">
      <c r="AN820" s="62">
        <v>23</v>
      </c>
      <c r="AO820" s="62">
        <v>2</v>
      </c>
      <c r="AP820" s="62">
        <v>11</v>
      </c>
      <c r="AQ820" s="62">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62">
        <f ca="1">COUNTIF(INDIRECT("H"&amp;(ROW()+12*(($AN820-1)*3+$AO820)-ROW())/12+5):INDIRECT("S"&amp;(ROW()+12*(($AN820-1)*3+$AO820)-ROW())/12+5),AQ820)</f>
        <v>0</v>
      </c>
      <c r="AU820" s="62">
        <f ca="1">IF(AND(AQ820&gt;0,AR820&gt;0),COUNTIF(AU$6:AU819,"&gt;0")+1,0)</f>
        <v>0</v>
      </c>
    </row>
    <row r="821" spans="40:47">
      <c r="AN821" s="62">
        <v>23</v>
      </c>
      <c r="AO821" s="62">
        <v>2</v>
      </c>
      <c r="AP821" s="62">
        <v>12</v>
      </c>
      <c r="AQ821" s="62">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62">
        <f ca="1">COUNTIF(INDIRECT("H"&amp;(ROW()+12*(($AN821-1)*3+$AO821)-ROW())/12+5):INDIRECT("S"&amp;(ROW()+12*(($AN821-1)*3+$AO821)-ROW())/12+5),AQ821)</f>
        <v>0</v>
      </c>
      <c r="AU821" s="62">
        <f ca="1">IF(AND(AQ821&gt;0,AR821&gt;0),COUNTIF(AU$6:AU820,"&gt;0")+1,0)</f>
        <v>0</v>
      </c>
    </row>
    <row r="822" spans="40:47">
      <c r="AN822" s="62">
        <v>23</v>
      </c>
      <c r="AO822" s="62">
        <v>3</v>
      </c>
      <c r="AP822" s="62">
        <v>1</v>
      </c>
      <c r="AQ822" s="62">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62">
        <f ca="1">COUNTIF(INDIRECT("H"&amp;(ROW()+12*(($AN822-1)*3+$AO822)-ROW())/12+5):INDIRECT("S"&amp;(ROW()+12*(($AN822-1)*3+$AO822)-ROW())/12+5),AQ822)</f>
        <v>0</v>
      </c>
      <c r="AU822" s="62">
        <f ca="1">IF(AND(AQ822&gt;0,AR822&gt;0),COUNTIF(AU$6:AU821,"&gt;0")+1,0)</f>
        <v>0</v>
      </c>
    </row>
    <row r="823" spans="40:47">
      <c r="AN823" s="62">
        <v>23</v>
      </c>
      <c r="AO823" s="62">
        <v>3</v>
      </c>
      <c r="AP823" s="62">
        <v>2</v>
      </c>
      <c r="AQ823" s="62">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62">
        <f ca="1">COUNTIF(INDIRECT("H"&amp;(ROW()+12*(($AN823-1)*3+$AO823)-ROW())/12+5):INDIRECT("S"&amp;(ROW()+12*(($AN823-1)*3+$AO823)-ROW())/12+5),AQ823)</f>
        <v>0</v>
      </c>
      <c r="AU823" s="62">
        <f ca="1">IF(AND(AQ823&gt;0,AR823&gt;0),COUNTIF(AU$6:AU822,"&gt;0")+1,0)</f>
        <v>0</v>
      </c>
    </row>
    <row r="824" spans="40:47">
      <c r="AN824" s="62">
        <v>23</v>
      </c>
      <c r="AO824" s="62">
        <v>3</v>
      </c>
      <c r="AP824" s="62">
        <v>3</v>
      </c>
      <c r="AQ824" s="62">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62">
        <f ca="1">COUNTIF(INDIRECT("H"&amp;(ROW()+12*(($AN824-1)*3+$AO824)-ROW())/12+5):INDIRECT("S"&amp;(ROW()+12*(($AN824-1)*3+$AO824)-ROW())/12+5),AQ824)</f>
        <v>0</v>
      </c>
      <c r="AU824" s="62">
        <f ca="1">IF(AND(AQ824&gt;0,AR824&gt;0),COUNTIF(AU$6:AU823,"&gt;0")+1,0)</f>
        <v>0</v>
      </c>
    </row>
    <row r="825" spans="40:47">
      <c r="AN825" s="62">
        <v>23</v>
      </c>
      <c r="AO825" s="62">
        <v>3</v>
      </c>
      <c r="AP825" s="62">
        <v>4</v>
      </c>
      <c r="AQ825" s="62">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62">
        <f ca="1">COUNTIF(INDIRECT("H"&amp;(ROW()+12*(($AN825-1)*3+$AO825)-ROW())/12+5):INDIRECT("S"&amp;(ROW()+12*(($AN825-1)*3+$AO825)-ROW())/12+5),AQ825)</f>
        <v>0</v>
      </c>
      <c r="AU825" s="62">
        <f ca="1">IF(AND(AQ825&gt;0,AR825&gt;0),COUNTIF(AU$6:AU824,"&gt;0")+1,0)</f>
        <v>0</v>
      </c>
    </row>
    <row r="826" spans="40:47">
      <c r="AN826" s="62">
        <v>23</v>
      </c>
      <c r="AO826" s="62">
        <v>3</v>
      </c>
      <c r="AP826" s="62">
        <v>5</v>
      </c>
      <c r="AQ826" s="62">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62">
        <f ca="1">COUNTIF(INDIRECT("H"&amp;(ROW()+12*(($AN826-1)*3+$AO826)-ROW())/12+5):INDIRECT("S"&amp;(ROW()+12*(($AN826-1)*3+$AO826)-ROW())/12+5),AQ826)</f>
        <v>0</v>
      </c>
      <c r="AU826" s="62">
        <f ca="1">IF(AND(AQ826&gt;0,AR826&gt;0),COUNTIF(AU$6:AU825,"&gt;0")+1,0)</f>
        <v>0</v>
      </c>
    </row>
    <row r="827" spans="40:47">
      <c r="AN827" s="62">
        <v>23</v>
      </c>
      <c r="AO827" s="62">
        <v>3</v>
      </c>
      <c r="AP827" s="62">
        <v>6</v>
      </c>
      <c r="AQ827" s="62">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62">
        <f ca="1">COUNTIF(INDIRECT("H"&amp;(ROW()+12*(($AN827-1)*3+$AO827)-ROW())/12+5):INDIRECT("S"&amp;(ROW()+12*(($AN827-1)*3+$AO827)-ROW())/12+5),AQ827)</f>
        <v>0</v>
      </c>
      <c r="AU827" s="62">
        <f ca="1">IF(AND(AQ827&gt;0,AR827&gt;0),COUNTIF(AU$6:AU826,"&gt;0")+1,0)</f>
        <v>0</v>
      </c>
    </row>
    <row r="828" spans="40:47">
      <c r="AN828" s="62">
        <v>23</v>
      </c>
      <c r="AO828" s="62">
        <v>3</v>
      </c>
      <c r="AP828" s="62">
        <v>7</v>
      </c>
      <c r="AQ828" s="62">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62">
        <f ca="1">COUNTIF(INDIRECT("H"&amp;(ROW()+12*(($AN828-1)*3+$AO828)-ROW())/12+5):INDIRECT("S"&amp;(ROW()+12*(($AN828-1)*3+$AO828)-ROW())/12+5),AQ828)</f>
        <v>0</v>
      </c>
      <c r="AU828" s="62">
        <f ca="1">IF(AND(AQ828&gt;0,AR828&gt;0),COUNTIF(AU$6:AU827,"&gt;0")+1,0)</f>
        <v>0</v>
      </c>
    </row>
    <row r="829" spans="40:47">
      <c r="AN829" s="62">
        <v>23</v>
      </c>
      <c r="AO829" s="62">
        <v>3</v>
      </c>
      <c r="AP829" s="62">
        <v>8</v>
      </c>
      <c r="AQ829" s="62">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62">
        <f ca="1">COUNTIF(INDIRECT("H"&amp;(ROW()+12*(($AN829-1)*3+$AO829)-ROW())/12+5):INDIRECT("S"&amp;(ROW()+12*(($AN829-1)*3+$AO829)-ROW())/12+5),AQ829)</f>
        <v>0</v>
      </c>
      <c r="AU829" s="62">
        <f ca="1">IF(AND(AQ829&gt;0,AR829&gt;0),COUNTIF(AU$6:AU828,"&gt;0")+1,0)</f>
        <v>0</v>
      </c>
    </row>
    <row r="830" spans="40:47">
      <c r="AN830" s="62">
        <v>23</v>
      </c>
      <c r="AO830" s="62">
        <v>3</v>
      </c>
      <c r="AP830" s="62">
        <v>9</v>
      </c>
      <c r="AQ830" s="62">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62">
        <f ca="1">COUNTIF(INDIRECT("H"&amp;(ROW()+12*(($AN830-1)*3+$AO830)-ROW())/12+5):INDIRECT("S"&amp;(ROW()+12*(($AN830-1)*3+$AO830)-ROW())/12+5),AQ830)</f>
        <v>0</v>
      </c>
      <c r="AU830" s="62">
        <f ca="1">IF(AND(AQ830&gt;0,AR830&gt;0),COUNTIF(AU$6:AU829,"&gt;0")+1,0)</f>
        <v>0</v>
      </c>
    </row>
    <row r="831" spans="40:47">
      <c r="AN831" s="62">
        <v>23</v>
      </c>
      <c r="AO831" s="62">
        <v>3</v>
      </c>
      <c r="AP831" s="62">
        <v>10</v>
      </c>
      <c r="AQ831" s="62">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62">
        <f ca="1">COUNTIF(INDIRECT("H"&amp;(ROW()+12*(($AN831-1)*3+$AO831)-ROW())/12+5):INDIRECT("S"&amp;(ROW()+12*(($AN831-1)*3+$AO831)-ROW())/12+5),AQ831)</f>
        <v>0</v>
      </c>
      <c r="AU831" s="62">
        <f ca="1">IF(AND(AQ831&gt;0,AR831&gt;0),COUNTIF(AU$6:AU830,"&gt;0")+1,0)</f>
        <v>0</v>
      </c>
    </row>
    <row r="832" spans="40:47">
      <c r="AN832" s="62">
        <v>23</v>
      </c>
      <c r="AO832" s="62">
        <v>3</v>
      </c>
      <c r="AP832" s="62">
        <v>11</v>
      </c>
      <c r="AQ832" s="62">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62">
        <f ca="1">COUNTIF(INDIRECT("H"&amp;(ROW()+12*(($AN832-1)*3+$AO832)-ROW())/12+5):INDIRECT("S"&amp;(ROW()+12*(($AN832-1)*3+$AO832)-ROW())/12+5),AQ832)</f>
        <v>0</v>
      </c>
      <c r="AU832" s="62">
        <f ca="1">IF(AND(AQ832&gt;0,AR832&gt;0),COUNTIF(AU$6:AU831,"&gt;0")+1,0)</f>
        <v>0</v>
      </c>
    </row>
    <row r="833" spans="40:47">
      <c r="AN833" s="62">
        <v>23</v>
      </c>
      <c r="AO833" s="62">
        <v>3</v>
      </c>
      <c r="AP833" s="62">
        <v>12</v>
      </c>
      <c r="AQ833" s="62">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62">
        <f ca="1">COUNTIF(INDIRECT("H"&amp;(ROW()+12*(($AN833-1)*3+$AO833)-ROW())/12+5):INDIRECT("S"&amp;(ROW()+12*(($AN833-1)*3+$AO833)-ROW())/12+5),AQ833)</f>
        <v>0</v>
      </c>
      <c r="AU833" s="62">
        <f ca="1">IF(AND(AQ833&gt;0,AR833&gt;0),COUNTIF(AU$6:AU832,"&gt;0")+1,0)</f>
        <v>0</v>
      </c>
    </row>
    <row r="834" spans="40:47">
      <c r="AN834" s="62">
        <v>24</v>
      </c>
      <c r="AO834" s="62">
        <v>1</v>
      </c>
      <c r="AP834" s="62">
        <v>1</v>
      </c>
      <c r="AQ834" s="62">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62">
        <f ca="1">COUNTIF(INDIRECT("H"&amp;(ROW()+12*(($AN834-1)*3+$AO834)-ROW())/12+5):INDIRECT("S"&amp;(ROW()+12*(($AN834-1)*3+$AO834)-ROW())/12+5),AQ834)</f>
        <v>0</v>
      </c>
      <c r="AU834" s="62">
        <f ca="1">IF(AND(AQ834&gt;0,AR834&gt;0),COUNTIF(AU$6:AU833,"&gt;0")+1,0)</f>
        <v>0</v>
      </c>
    </row>
    <row r="835" spans="40:47">
      <c r="AN835" s="62">
        <v>24</v>
      </c>
      <c r="AO835" s="62">
        <v>1</v>
      </c>
      <c r="AP835" s="62">
        <v>2</v>
      </c>
      <c r="AQ835" s="62">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62">
        <f ca="1">COUNTIF(INDIRECT("H"&amp;(ROW()+12*(($AN835-1)*3+$AO835)-ROW())/12+5):INDIRECT("S"&amp;(ROW()+12*(($AN835-1)*3+$AO835)-ROW())/12+5),AQ835)</f>
        <v>0</v>
      </c>
      <c r="AU835" s="62">
        <f ca="1">IF(AND(AQ835&gt;0,AR835&gt;0),COUNTIF(AU$6:AU834,"&gt;0")+1,0)</f>
        <v>0</v>
      </c>
    </row>
    <row r="836" spans="40:47">
      <c r="AN836" s="62">
        <v>24</v>
      </c>
      <c r="AO836" s="62">
        <v>1</v>
      </c>
      <c r="AP836" s="62">
        <v>3</v>
      </c>
      <c r="AQ836" s="62">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62">
        <f ca="1">COUNTIF(INDIRECT("H"&amp;(ROW()+12*(($AN836-1)*3+$AO836)-ROW())/12+5):INDIRECT("S"&amp;(ROW()+12*(($AN836-1)*3+$AO836)-ROW())/12+5),AQ836)</f>
        <v>0</v>
      </c>
      <c r="AU836" s="62">
        <f ca="1">IF(AND(AQ836&gt;0,AR836&gt;0),COUNTIF(AU$6:AU835,"&gt;0")+1,0)</f>
        <v>0</v>
      </c>
    </row>
    <row r="837" spans="40:47">
      <c r="AN837" s="62">
        <v>24</v>
      </c>
      <c r="AO837" s="62">
        <v>1</v>
      </c>
      <c r="AP837" s="62">
        <v>4</v>
      </c>
      <c r="AQ837" s="62">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62">
        <f ca="1">COUNTIF(INDIRECT("H"&amp;(ROW()+12*(($AN837-1)*3+$AO837)-ROW())/12+5):INDIRECT("S"&amp;(ROW()+12*(($AN837-1)*3+$AO837)-ROW())/12+5),AQ837)</f>
        <v>0</v>
      </c>
      <c r="AU837" s="62">
        <f ca="1">IF(AND(AQ837&gt;0,AR837&gt;0),COUNTIF(AU$6:AU836,"&gt;0")+1,0)</f>
        <v>0</v>
      </c>
    </row>
    <row r="838" spans="40:47">
      <c r="AN838" s="62">
        <v>24</v>
      </c>
      <c r="AO838" s="62">
        <v>1</v>
      </c>
      <c r="AP838" s="62">
        <v>5</v>
      </c>
      <c r="AQ838" s="62">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62">
        <f ca="1">COUNTIF(INDIRECT("H"&amp;(ROW()+12*(($AN838-1)*3+$AO838)-ROW())/12+5):INDIRECT("S"&amp;(ROW()+12*(($AN838-1)*3+$AO838)-ROW())/12+5),AQ838)</f>
        <v>0</v>
      </c>
      <c r="AU838" s="62">
        <f ca="1">IF(AND(AQ838&gt;0,AR838&gt;0),COUNTIF(AU$6:AU837,"&gt;0")+1,0)</f>
        <v>0</v>
      </c>
    </row>
    <row r="839" spans="40:47">
      <c r="AN839" s="62">
        <v>24</v>
      </c>
      <c r="AO839" s="62">
        <v>1</v>
      </c>
      <c r="AP839" s="62">
        <v>6</v>
      </c>
      <c r="AQ839" s="62">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62">
        <f ca="1">COUNTIF(INDIRECT("H"&amp;(ROW()+12*(($AN839-1)*3+$AO839)-ROW())/12+5):INDIRECT("S"&amp;(ROW()+12*(($AN839-1)*3+$AO839)-ROW())/12+5),AQ839)</f>
        <v>0</v>
      </c>
      <c r="AU839" s="62">
        <f ca="1">IF(AND(AQ839&gt;0,AR839&gt;0),COUNTIF(AU$6:AU838,"&gt;0")+1,0)</f>
        <v>0</v>
      </c>
    </row>
    <row r="840" spans="40:47">
      <c r="AN840" s="62">
        <v>24</v>
      </c>
      <c r="AO840" s="62">
        <v>1</v>
      </c>
      <c r="AP840" s="62">
        <v>7</v>
      </c>
      <c r="AQ840" s="62">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62">
        <f ca="1">COUNTIF(INDIRECT("H"&amp;(ROW()+12*(($AN840-1)*3+$AO840)-ROW())/12+5):INDIRECT("S"&amp;(ROW()+12*(($AN840-1)*3+$AO840)-ROW())/12+5),AQ840)</f>
        <v>0</v>
      </c>
      <c r="AU840" s="62">
        <f ca="1">IF(AND(AQ840&gt;0,AR840&gt;0),COUNTIF(AU$6:AU839,"&gt;0")+1,0)</f>
        <v>0</v>
      </c>
    </row>
    <row r="841" spans="40:47">
      <c r="AN841" s="62">
        <v>24</v>
      </c>
      <c r="AO841" s="62">
        <v>1</v>
      </c>
      <c r="AP841" s="62">
        <v>8</v>
      </c>
      <c r="AQ841" s="62">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62">
        <f ca="1">COUNTIF(INDIRECT("H"&amp;(ROW()+12*(($AN841-1)*3+$AO841)-ROW())/12+5):INDIRECT("S"&amp;(ROW()+12*(($AN841-1)*3+$AO841)-ROW())/12+5),AQ841)</f>
        <v>0</v>
      </c>
      <c r="AU841" s="62">
        <f ca="1">IF(AND(AQ841&gt;0,AR841&gt;0),COUNTIF(AU$6:AU840,"&gt;0")+1,0)</f>
        <v>0</v>
      </c>
    </row>
    <row r="842" spans="40:47">
      <c r="AN842" s="62">
        <v>24</v>
      </c>
      <c r="AO842" s="62">
        <v>1</v>
      </c>
      <c r="AP842" s="62">
        <v>9</v>
      </c>
      <c r="AQ842" s="62">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62">
        <f ca="1">COUNTIF(INDIRECT("H"&amp;(ROW()+12*(($AN842-1)*3+$AO842)-ROW())/12+5):INDIRECT("S"&amp;(ROW()+12*(($AN842-1)*3+$AO842)-ROW())/12+5),AQ842)</f>
        <v>0</v>
      </c>
      <c r="AU842" s="62">
        <f ca="1">IF(AND(AQ842&gt;0,AR842&gt;0),COUNTIF(AU$6:AU841,"&gt;0")+1,0)</f>
        <v>0</v>
      </c>
    </row>
    <row r="843" spans="40:47">
      <c r="AN843" s="62">
        <v>24</v>
      </c>
      <c r="AO843" s="62">
        <v>1</v>
      </c>
      <c r="AP843" s="62">
        <v>10</v>
      </c>
      <c r="AQ843" s="62">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62">
        <f ca="1">COUNTIF(INDIRECT("H"&amp;(ROW()+12*(($AN843-1)*3+$AO843)-ROW())/12+5):INDIRECT("S"&amp;(ROW()+12*(($AN843-1)*3+$AO843)-ROW())/12+5),AQ843)</f>
        <v>0</v>
      </c>
      <c r="AU843" s="62">
        <f ca="1">IF(AND(AQ843&gt;0,AR843&gt;0),COUNTIF(AU$6:AU842,"&gt;0")+1,0)</f>
        <v>0</v>
      </c>
    </row>
    <row r="844" spans="40:47">
      <c r="AN844" s="62">
        <v>24</v>
      </c>
      <c r="AO844" s="62">
        <v>1</v>
      </c>
      <c r="AP844" s="62">
        <v>11</v>
      </c>
      <c r="AQ844" s="62">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62">
        <f ca="1">COUNTIF(INDIRECT("H"&amp;(ROW()+12*(($AN844-1)*3+$AO844)-ROW())/12+5):INDIRECT("S"&amp;(ROW()+12*(($AN844-1)*3+$AO844)-ROW())/12+5),AQ844)</f>
        <v>0</v>
      </c>
      <c r="AU844" s="62">
        <f ca="1">IF(AND(AQ844&gt;0,AR844&gt;0),COUNTIF(AU$6:AU843,"&gt;0")+1,0)</f>
        <v>0</v>
      </c>
    </row>
    <row r="845" spans="40:47">
      <c r="AN845" s="62">
        <v>24</v>
      </c>
      <c r="AO845" s="62">
        <v>1</v>
      </c>
      <c r="AP845" s="62">
        <v>12</v>
      </c>
      <c r="AQ845" s="62">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62">
        <f ca="1">COUNTIF(INDIRECT("H"&amp;(ROW()+12*(($AN845-1)*3+$AO845)-ROW())/12+5):INDIRECT("S"&amp;(ROW()+12*(($AN845-1)*3+$AO845)-ROW())/12+5),AQ845)</f>
        <v>0</v>
      </c>
      <c r="AU845" s="62">
        <f ca="1">IF(AND(AQ845&gt;0,AR845&gt;0),COUNTIF(AU$6:AU844,"&gt;0")+1,0)</f>
        <v>0</v>
      </c>
    </row>
    <row r="846" spans="40:47">
      <c r="AN846" s="62">
        <v>24</v>
      </c>
      <c r="AO846" s="62">
        <v>2</v>
      </c>
      <c r="AP846" s="62">
        <v>1</v>
      </c>
      <c r="AQ846" s="62">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62">
        <f ca="1">COUNTIF(INDIRECT("H"&amp;(ROW()+12*(($AN846-1)*3+$AO846)-ROW())/12+5):INDIRECT("S"&amp;(ROW()+12*(($AN846-1)*3+$AO846)-ROW())/12+5),AQ846)</f>
        <v>0</v>
      </c>
      <c r="AU846" s="62">
        <f ca="1">IF(AND(AQ846&gt;0,AR846&gt;0),COUNTIF(AU$6:AU845,"&gt;0")+1,0)</f>
        <v>0</v>
      </c>
    </row>
    <row r="847" spans="40:47">
      <c r="AN847" s="62">
        <v>24</v>
      </c>
      <c r="AO847" s="62">
        <v>2</v>
      </c>
      <c r="AP847" s="62">
        <v>2</v>
      </c>
      <c r="AQ847" s="62">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62">
        <f ca="1">COUNTIF(INDIRECT("H"&amp;(ROW()+12*(($AN847-1)*3+$AO847)-ROW())/12+5):INDIRECT("S"&amp;(ROW()+12*(($AN847-1)*3+$AO847)-ROW())/12+5),AQ847)</f>
        <v>0</v>
      </c>
      <c r="AU847" s="62">
        <f ca="1">IF(AND(AQ847&gt;0,AR847&gt;0),COUNTIF(AU$6:AU846,"&gt;0")+1,0)</f>
        <v>0</v>
      </c>
    </row>
    <row r="848" spans="40:47">
      <c r="AN848" s="62">
        <v>24</v>
      </c>
      <c r="AO848" s="62">
        <v>2</v>
      </c>
      <c r="AP848" s="62">
        <v>3</v>
      </c>
      <c r="AQ848" s="62">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62">
        <f ca="1">COUNTIF(INDIRECT("H"&amp;(ROW()+12*(($AN848-1)*3+$AO848)-ROW())/12+5):INDIRECT("S"&amp;(ROW()+12*(($AN848-1)*3+$AO848)-ROW())/12+5),AQ848)</f>
        <v>0</v>
      </c>
      <c r="AU848" s="62">
        <f ca="1">IF(AND(AQ848&gt;0,AR848&gt;0),COUNTIF(AU$6:AU847,"&gt;0")+1,0)</f>
        <v>0</v>
      </c>
    </row>
    <row r="849" spans="40:47">
      <c r="AN849" s="62">
        <v>24</v>
      </c>
      <c r="AO849" s="62">
        <v>2</v>
      </c>
      <c r="AP849" s="62">
        <v>4</v>
      </c>
      <c r="AQ849" s="62">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62">
        <f ca="1">COUNTIF(INDIRECT("H"&amp;(ROW()+12*(($AN849-1)*3+$AO849)-ROW())/12+5):INDIRECT("S"&amp;(ROW()+12*(($AN849-1)*3+$AO849)-ROW())/12+5),AQ849)</f>
        <v>0</v>
      </c>
      <c r="AU849" s="62">
        <f ca="1">IF(AND(AQ849&gt;0,AR849&gt;0),COUNTIF(AU$6:AU848,"&gt;0")+1,0)</f>
        <v>0</v>
      </c>
    </row>
    <row r="850" spans="40:47">
      <c r="AN850" s="62">
        <v>24</v>
      </c>
      <c r="AO850" s="62">
        <v>2</v>
      </c>
      <c r="AP850" s="62">
        <v>5</v>
      </c>
      <c r="AQ850" s="62">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62">
        <f ca="1">COUNTIF(INDIRECT("H"&amp;(ROW()+12*(($AN850-1)*3+$AO850)-ROW())/12+5):INDIRECT("S"&amp;(ROW()+12*(($AN850-1)*3+$AO850)-ROW())/12+5),AQ850)</f>
        <v>0</v>
      </c>
      <c r="AU850" s="62">
        <f ca="1">IF(AND(AQ850&gt;0,AR850&gt;0),COUNTIF(AU$6:AU849,"&gt;0")+1,0)</f>
        <v>0</v>
      </c>
    </row>
    <row r="851" spans="40:47">
      <c r="AN851" s="62">
        <v>24</v>
      </c>
      <c r="AO851" s="62">
        <v>2</v>
      </c>
      <c r="AP851" s="62">
        <v>6</v>
      </c>
      <c r="AQ851" s="62">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62">
        <f ca="1">COUNTIF(INDIRECT("H"&amp;(ROW()+12*(($AN851-1)*3+$AO851)-ROW())/12+5):INDIRECT("S"&amp;(ROW()+12*(($AN851-1)*3+$AO851)-ROW())/12+5),AQ851)</f>
        <v>0</v>
      </c>
      <c r="AU851" s="62">
        <f ca="1">IF(AND(AQ851&gt;0,AR851&gt;0),COUNTIF(AU$6:AU850,"&gt;0")+1,0)</f>
        <v>0</v>
      </c>
    </row>
    <row r="852" spans="40:47">
      <c r="AN852" s="62">
        <v>24</v>
      </c>
      <c r="AO852" s="62">
        <v>2</v>
      </c>
      <c r="AP852" s="62">
        <v>7</v>
      </c>
      <c r="AQ852" s="62">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62">
        <f ca="1">COUNTIF(INDIRECT("H"&amp;(ROW()+12*(($AN852-1)*3+$AO852)-ROW())/12+5):INDIRECT("S"&amp;(ROW()+12*(($AN852-1)*3+$AO852)-ROW())/12+5),AQ852)</f>
        <v>0</v>
      </c>
      <c r="AU852" s="62">
        <f ca="1">IF(AND(AQ852&gt;0,AR852&gt;0),COUNTIF(AU$6:AU851,"&gt;0")+1,0)</f>
        <v>0</v>
      </c>
    </row>
    <row r="853" spans="40:47">
      <c r="AN853" s="62">
        <v>24</v>
      </c>
      <c r="AO853" s="62">
        <v>2</v>
      </c>
      <c r="AP853" s="62">
        <v>8</v>
      </c>
      <c r="AQ853" s="62">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62">
        <f ca="1">COUNTIF(INDIRECT("H"&amp;(ROW()+12*(($AN853-1)*3+$AO853)-ROW())/12+5):INDIRECT("S"&amp;(ROW()+12*(($AN853-1)*3+$AO853)-ROW())/12+5),AQ853)</f>
        <v>0</v>
      </c>
      <c r="AU853" s="62">
        <f ca="1">IF(AND(AQ853&gt;0,AR853&gt;0),COUNTIF(AU$6:AU852,"&gt;0")+1,0)</f>
        <v>0</v>
      </c>
    </row>
    <row r="854" spans="40:47">
      <c r="AN854" s="62">
        <v>24</v>
      </c>
      <c r="AO854" s="62">
        <v>2</v>
      </c>
      <c r="AP854" s="62">
        <v>9</v>
      </c>
      <c r="AQ854" s="62">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62">
        <f ca="1">COUNTIF(INDIRECT("H"&amp;(ROW()+12*(($AN854-1)*3+$AO854)-ROW())/12+5):INDIRECT("S"&amp;(ROW()+12*(($AN854-1)*3+$AO854)-ROW())/12+5),AQ854)</f>
        <v>0</v>
      </c>
      <c r="AU854" s="62">
        <f ca="1">IF(AND(AQ854&gt;0,AR854&gt;0),COUNTIF(AU$6:AU853,"&gt;0")+1,0)</f>
        <v>0</v>
      </c>
    </row>
    <row r="855" spans="40:47">
      <c r="AN855" s="62">
        <v>24</v>
      </c>
      <c r="AO855" s="62">
        <v>2</v>
      </c>
      <c r="AP855" s="62">
        <v>10</v>
      </c>
      <c r="AQ855" s="62">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62">
        <f ca="1">COUNTIF(INDIRECT("H"&amp;(ROW()+12*(($AN855-1)*3+$AO855)-ROW())/12+5):INDIRECT("S"&amp;(ROW()+12*(($AN855-1)*3+$AO855)-ROW())/12+5),AQ855)</f>
        <v>0</v>
      </c>
      <c r="AU855" s="62">
        <f ca="1">IF(AND(AQ855&gt;0,AR855&gt;0),COUNTIF(AU$6:AU854,"&gt;0")+1,0)</f>
        <v>0</v>
      </c>
    </row>
    <row r="856" spans="40:47">
      <c r="AN856" s="62">
        <v>24</v>
      </c>
      <c r="AO856" s="62">
        <v>2</v>
      </c>
      <c r="AP856" s="62">
        <v>11</v>
      </c>
      <c r="AQ856" s="62">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62">
        <f ca="1">COUNTIF(INDIRECT("H"&amp;(ROW()+12*(($AN856-1)*3+$AO856)-ROW())/12+5):INDIRECT("S"&amp;(ROW()+12*(($AN856-1)*3+$AO856)-ROW())/12+5),AQ856)</f>
        <v>0</v>
      </c>
      <c r="AU856" s="62">
        <f ca="1">IF(AND(AQ856&gt;0,AR856&gt;0),COUNTIF(AU$6:AU855,"&gt;0")+1,0)</f>
        <v>0</v>
      </c>
    </row>
    <row r="857" spans="40:47">
      <c r="AN857" s="62">
        <v>24</v>
      </c>
      <c r="AO857" s="62">
        <v>2</v>
      </c>
      <c r="AP857" s="62">
        <v>12</v>
      </c>
      <c r="AQ857" s="62">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62">
        <f ca="1">COUNTIF(INDIRECT("H"&amp;(ROW()+12*(($AN857-1)*3+$AO857)-ROW())/12+5):INDIRECT("S"&amp;(ROW()+12*(($AN857-1)*3+$AO857)-ROW())/12+5),AQ857)</f>
        <v>0</v>
      </c>
      <c r="AU857" s="62">
        <f ca="1">IF(AND(AQ857&gt;0,AR857&gt;0),COUNTIF(AU$6:AU856,"&gt;0")+1,0)</f>
        <v>0</v>
      </c>
    </row>
    <row r="858" spans="40:47">
      <c r="AN858" s="62">
        <v>24</v>
      </c>
      <c r="AO858" s="62">
        <v>3</v>
      </c>
      <c r="AP858" s="62">
        <v>1</v>
      </c>
      <c r="AQ858" s="62">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62">
        <f ca="1">COUNTIF(INDIRECT("H"&amp;(ROW()+12*(($AN858-1)*3+$AO858)-ROW())/12+5):INDIRECT("S"&amp;(ROW()+12*(($AN858-1)*3+$AO858)-ROW())/12+5),AQ858)</f>
        <v>0</v>
      </c>
      <c r="AU858" s="62">
        <f ca="1">IF(AND(AQ858&gt;0,AR858&gt;0),COUNTIF(AU$6:AU857,"&gt;0")+1,0)</f>
        <v>0</v>
      </c>
    </row>
    <row r="859" spans="40:47">
      <c r="AN859" s="62">
        <v>24</v>
      </c>
      <c r="AO859" s="62">
        <v>3</v>
      </c>
      <c r="AP859" s="62">
        <v>2</v>
      </c>
      <c r="AQ859" s="62">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62">
        <f ca="1">COUNTIF(INDIRECT("H"&amp;(ROW()+12*(($AN859-1)*3+$AO859)-ROW())/12+5):INDIRECT("S"&amp;(ROW()+12*(($AN859-1)*3+$AO859)-ROW())/12+5),AQ859)</f>
        <v>0</v>
      </c>
      <c r="AU859" s="62">
        <f ca="1">IF(AND(AQ859&gt;0,AR859&gt;0),COUNTIF(AU$6:AU858,"&gt;0")+1,0)</f>
        <v>0</v>
      </c>
    </row>
    <row r="860" spans="40:47">
      <c r="AN860" s="62">
        <v>24</v>
      </c>
      <c r="AO860" s="62">
        <v>3</v>
      </c>
      <c r="AP860" s="62">
        <v>3</v>
      </c>
      <c r="AQ860" s="62">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62">
        <f ca="1">COUNTIF(INDIRECT("H"&amp;(ROW()+12*(($AN860-1)*3+$AO860)-ROW())/12+5):INDIRECT("S"&amp;(ROW()+12*(($AN860-1)*3+$AO860)-ROW())/12+5),AQ860)</f>
        <v>0</v>
      </c>
      <c r="AU860" s="62">
        <f ca="1">IF(AND(AQ860&gt;0,AR860&gt;0),COUNTIF(AU$6:AU859,"&gt;0")+1,0)</f>
        <v>0</v>
      </c>
    </row>
    <row r="861" spans="40:47">
      <c r="AN861" s="62">
        <v>24</v>
      </c>
      <c r="AO861" s="62">
        <v>3</v>
      </c>
      <c r="AP861" s="62">
        <v>4</v>
      </c>
      <c r="AQ861" s="62">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62">
        <f ca="1">COUNTIF(INDIRECT("H"&amp;(ROW()+12*(($AN861-1)*3+$AO861)-ROW())/12+5):INDIRECT("S"&amp;(ROW()+12*(($AN861-1)*3+$AO861)-ROW())/12+5),AQ861)</f>
        <v>0</v>
      </c>
      <c r="AU861" s="62">
        <f ca="1">IF(AND(AQ861&gt;0,AR861&gt;0),COUNTIF(AU$6:AU860,"&gt;0")+1,0)</f>
        <v>0</v>
      </c>
    </row>
    <row r="862" spans="40:47">
      <c r="AN862" s="62">
        <v>24</v>
      </c>
      <c r="AO862" s="62">
        <v>3</v>
      </c>
      <c r="AP862" s="62">
        <v>5</v>
      </c>
      <c r="AQ862" s="62">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62">
        <f ca="1">COUNTIF(INDIRECT("H"&amp;(ROW()+12*(($AN862-1)*3+$AO862)-ROW())/12+5):INDIRECT("S"&amp;(ROW()+12*(($AN862-1)*3+$AO862)-ROW())/12+5),AQ862)</f>
        <v>0</v>
      </c>
      <c r="AU862" s="62">
        <f ca="1">IF(AND(AQ862&gt;0,AR862&gt;0),COUNTIF(AU$6:AU861,"&gt;0")+1,0)</f>
        <v>0</v>
      </c>
    </row>
    <row r="863" spans="40:47">
      <c r="AN863" s="62">
        <v>24</v>
      </c>
      <c r="AO863" s="62">
        <v>3</v>
      </c>
      <c r="AP863" s="62">
        <v>6</v>
      </c>
      <c r="AQ863" s="62">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62">
        <f ca="1">COUNTIF(INDIRECT("H"&amp;(ROW()+12*(($AN863-1)*3+$AO863)-ROW())/12+5):INDIRECT("S"&amp;(ROW()+12*(($AN863-1)*3+$AO863)-ROW())/12+5),AQ863)</f>
        <v>0</v>
      </c>
      <c r="AU863" s="62">
        <f ca="1">IF(AND(AQ863&gt;0,AR863&gt;0),COUNTIF(AU$6:AU862,"&gt;0")+1,0)</f>
        <v>0</v>
      </c>
    </row>
    <row r="864" spans="40:47">
      <c r="AN864" s="62">
        <v>24</v>
      </c>
      <c r="AO864" s="62">
        <v>3</v>
      </c>
      <c r="AP864" s="62">
        <v>7</v>
      </c>
      <c r="AQ864" s="62">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62">
        <f ca="1">COUNTIF(INDIRECT("H"&amp;(ROW()+12*(($AN864-1)*3+$AO864)-ROW())/12+5):INDIRECT("S"&amp;(ROW()+12*(($AN864-1)*3+$AO864)-ROW())/12+5),AQ864)</f>
        <v>0</v>
      </c>
      <c r="AU864" s="62">
        <f ca="1">IF(AND(AQ864&gt;0,AR864&gt;0),COUNTIF(AU$6:AU863,"&gt;0")+1,0)</f>
        <v>0</v>
      </c>
    </row>
    <row r="865" spans="40:47">
      <c r="AN865" s="62">
        <v>24</v>
      </c>
      <c r="AO865" s="62">
        <v>3</v>
      </c>
      <c r="AP865" s="62">
        <v>8</v>
      </c>
      <c r="AQ865" s="62">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62">
        <f ca="1">COUNTIF(INDIRECT("H"&amp;(ROW()+12*(($AN865-1)*3+$AO865)-ROW())/12+5):INDIRECT("S"&amp;(ROW()+12*(($AN865-1)*3+$AO865)-ROW())/12+5),AQ865)</f>
        <v>0</v>
      </c>
      <c r="AU865" s="62">
        <f ca="1">IF(AND(AQ865&gt;0,AR865&gt;0),COUNTIF(AU$6:AU864,"&gt;0")+1,0)</f>
        <v>0</v>
      </c>
    </row>
    <row r="866" spans="40:47">
      <c r="AN866" s="62">
        <v>24</v>
      </c>
      <c r="AO866" s="62">
        <v>3</v>
      </c>
      <c r="AP866" s="62">
        <v>9</v>
      </c>
      <c r="AQ866" s="62">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62">
        <f ca="1">COUNTIF(INDIRECT("H"&amp;(ROW()+12*(($AN866-1)*3+$AO866)-ROW())/12+5):INDIRECT("S"&amp;(ROW()+12*(($AN866-1)*3+$AO866)-ROW())/12+5),AQ866)</f>
        <v>0</v>
      </c>
      <c r="AU866" s="62">
        <f ca="1">IF(AND(AQ866&gt;0,AR866&gt;0),COUNTIF(AU$6:AU865,"&gt;0")+1,0)</f>
        <v>0</v>
      </c>
    </row>
    <row r="867" spans="40:47">
      <c r="AN867" s="62">
        <v>24</v>
      </c>
      <c r="AO867" s="62">
        <v>3</v>
      </c>
      <c r="AP867" s="62">
        <v>10</v>
      </c>
      <c r="AQ867" s="62">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62">
        <f ca="1">COUNTIF(INDIRECT("H"&amp;(ROW()+12*(($AN867-1)*3+$AO867)-ROW())/12+5):INDIRECT("S"&amp;(ROW()+12*(($AN867-1)*3+$AO867)-ROW())/12+5),AQ867)</f>
        <v>0</v>
      </c>
      <c r="AU867" s="62">
        <f ca="1">IF(AND(AQ867&gt;0,AR867&gt;0),COUNTIF(AU$6:AU866,"&gt;0")+1,0)</f>
        <v>0</v>
      </c>
    </row>
    <row r="868" spans="40:47">
      <c r="AN868" s="62">
        <v>24</v>
      </c>
      <c r="AO868" s="62">
        <v>3</v>
      </c>
      <c r="AP868" s="62">
        <v>11</v>
      </c>
      <c r="AQ868" s="62">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62">
        <f ca="1">COUNTIF(INDIRECT("H"&amp;(ROW()+12*(($AN868-1)*3+$AO868)-ROW())/12+5):INDIRECT("S"&amp;(ROW()+12*(($AN868-1)*3+$AO868)-ROW())/12+5),AQ868)</f>
        <v>0</v>
      </c>
      <c r="AU868" s="62">
        <f ca="1">IF(AND(AQ868&gt;0,AR868&gt;0),COUNTIF(AU$6:AU867,"&gt;0")+1,0)</f>
        <v>0</v>
      </c>
    </row>
    <row r="869" spans="40:47">
      <c r="AN869" s="62">
        <v>24</v>
      </c>
      <c r="AO869" s="62">
        <v>3</v>
      </c>
      <c r="AP869" s="62">
        <v>12</v>
      </c>
      <c r="AQ869" s="62">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62">
        <f ca="1">COUNTIF(INDIRECT("H"&amp;(ROW()+12*(($AN869-1)*3+$AO869)-ROW())/12+5):INDIRECT("S"&amp;(ROW()+12*(($AN869-1)*3+$AO869)-ROW())/12+5),AQ869)</f>
        <v>0</v>
      </c>
      <c r="AU869" s="62">
        <f ca="1">IF(AND(AQ869&gt;0,AR869&gt;0),COUNTIF(AU$6:AU868,"&gt;0")+1,0)</f>
        <v>0</v>
      </c>
    </row>
    <row r="870" spans="40:47">
      <c r="AN870" s="62">
        <v>25</v>
      </c>
      <c r="AO870" s="62">
        <v>1</v>
      </c>
      <c r="AP870" s="62">
        <v>1</v>
      </c>
      <c r="AQ870" s="62">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62">
        <f ca="1">COUNTIF(INDIRECT("H"&amp;(ROW()+12*(($AN870-1)*3+$AO870)-ROW())/12+5):INDIRECT("S"&amp;(ROW()+12*(($AN870-1)*3+$AO870)-ROW())/12+5),AQ870)</f>
        <v>0</v>
      </c>
      <c r="AU870" s="62">
        <f ca="1">IF(AND(AQ870&gt;0,AR870&gt;0),COUNTIF(AU$6:AU869,"&gt;0")+1,0)</f>
        <v>0</v>
      </c>
    </row>
    <row r="871" spans="40:47">
      <c r="AN871" s="62">
        <v>25</v>
      </c>
      <c r="AO871" s="62">
        <v>1</v>
      </c>
      <c r="AP871" s="62">
        <v>2</v>
      </c>
      <c r="AQ871" s="62">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62">
        <f ca="1">COUNTIF(INDIRECT("H"&amp;(ROW()+12*(($AN871-1)*3+$AO871)-ROW())/12+5):INDIRECT("S"&amp;(ROW()+12*(($AN871-1)*3+$AO871)-ROW())/12+5),AQ871)</f>
        <v>0</v>
      </c>
      <c r="AU871" s="62">
        <f ca="1">IF(AND(AQ871&gt;0,AR871&gt;0),COUNTIF(AU$6:AU870,"&gt;0")+1,0)</f>
        <v>0</v>
      </c>
    </row>
    <row r="872" spans="40:47">
      <c r="AN872" s="62">
        <v>25</v>
      </c>
      <c r="AO872" s="62">
        <v>1</v>
      </c>
      <c r="AP872" s="62">
        <v>3</v>
      </c>
      <c r="AQ872" s="62">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62">
        <f ca="1">COUNTIF(INDIRECT("H"&amp;(ROW()+12*(($AN872-1)*3+$AO872)-ROW())/12+5):INDIRECT("S"&amp;(ROW()+12*(($AN872-1)*3+$AO872)-ROW())/12+5),AQ872)</f>
        <v>0</v>
      </c>
      <c r="AU872" s="62">
        <f ca="1">IF(AND(AQ872&gt;0,AR872&gt;0),COUNTIF(AU$6:AU871,"&gt;0")+1,0)</f>
        <v>0</v>
      </c>
    </row>
    <row r="873" spans="40:47">
      <c r="AN873" s="62">
        <v>25</v>
      </c>
      <c r="AO873" s="62">
        <v>1</v>
      </c>
      <c r="AP873" s="62">
        <v>4</v>
      </c>
      <c r="AQ873" s="62">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62">
        <f ca="1">COUNTIF(INDIRECT("H"&amp;(ROW()+12*(($AN873-1)*3+$AO873)-ROW())/12+5):INDIRECT("S"&amp;(ROW()+12*(($AN873-1)*3+$AO873)-ROW())/12+5),AQ873)</f>
        <v>0</v>
      </c>
      <c r="AU873" s="62">
        <f ca="1">IF(AND(AQ873&gt;0,AR873&gt;0),COUNTIF(AU$6:AU872,"&gt;0")+1,0)</f>
        <v>0</v>
      </c>
    </row>
    <row r="874" spans="40:47">
      <c r="AN874" s="62">
        <v>25</v>
      </c>
      <c r="AO874" s="62">
        <v>1</v>
      </c>
      <c r="AP874" s="62">
        <v>5</v>
      </c>
      <c r="AQ874" s="62">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62">
        <f ca="1">COUNTIF(INDIRECT("H"&amp;(ROW()+12*(($AN874-1)*3+$AO874)-ROW())/12+5):INDIRECT("S"&amp;(ROW()+12*(($AN874-1)*3+$AO874)-ROW())/12+5),AQ874)</f>
        <v>0</v>
      </c>
      <c r="AU874" s="62">
        <f ca="1">IF(AND(AQ874&gt;0,AR874&gt;0),COUNTIF(AU$6:AU873,"&gt;0")+1,0)</f>
        <v>0</v>
      </c>
    </row>
    <row r="875" spans="40:47">
      <c r="AN875" s="62">
        <v>25</v>
      </c>
      <c r="AO875" s="62">
        <v>1</v>
      </c>
      <c r="AP875" s="62">
        <v>6</v>
      </c>
      <c r="AQ875" s="62">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62">
        <f ca="1">COUNTIF(INDIRECT("H"&amp;(ROW()+12*(($AN875-1)*3+$AO875)-ROW())/12+5):INDIRECT("S"&amp;(ROW()+12*(($AN875-1)*3+$AO875)-ROW())/12+5),AQ875)</f>
        <v>0</v>
      </c>
      <c r="AU875" s="62">
        <f ca="1">IF(AND(AQ875&gt;0,AR875&gt;0),COUNTIF(AU$6:AU874,"&gt;0")+1,0)</f>
        <v>0</v>
      </c>
    </row>
    <row r="876" spans="40:47">
      <c r="AN876" s="62">
        <v>25</v>
      </c>
      <c r="AO876" s="62">
        <v>1</v>
      </c>
      <c r="AP876" s="62">
        <v>7</v>
      </c>
      <c r="AQ876" s="62">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62">
        <f ca="1">COUNTIF(INDIRECT("H"&amp;(ROW()+12*(($AN876-1)*3+$AO876)-ROW())/12+5):INDIRECT("S"&amp;(ROW()+12*(($AN876-1)*3+$AO876)-ROW())/12+5),AQ876)</f>
        <v>0</v>
      </c>
      <c r="AU876" s="62">
        <f ca="1">IF(AND(AQ876&gt;0,AR876&gt;0),COUNTIF(AU$6:AU875,"&gt;0")+1,0)</f>
        <v>0</v>
      </c>
    </row>
    <row r="877" spans="40:47">
      <c r="AN877" s="62">
        <v>25</v>
      </c>
      <c r="AO877" s="62">
        <v>1</v>
      </c>
      <c r="AP877" s="62">
        <v>8</v>
      </c>
      <c r="AQ877" s="62">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62">
        <f ca="1">COUNTIF(INDIRECT("H"&amp;(ROW()+12*(($AN877-1)*3+$AO877)-ROW())/12+5):INDIRECT("S"&amp;(ROW()+12*(($AN877-1)*3+$AO877)-ROW())/12+5),AQ877)</f>
        <v>0</v>
      </c>
      <c r="AU877" s="62">
        <f ca="1">IF(AND(AQ877&gt;0,AR877&gt;0),COUNTIF(AU$6:AU876,"&gt;0")+1,0)</f>
        <v>0</v>
      </c>
    </row>
    <row r="878" spans="40:47">
      <c r="AN878" s="62">
        <v>25</v>
      </c>
      <c r="AO878" s="62">
        <v>1</v>
      </c>
      <c r="AP878" s="62">
        <v>9</v>
      </c>
      <c r="AQ878" s="62">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62">
        <f ca="1">COUNTIF(INDIRECT("H"&amp;(ROW()+12*(($AN878-1)*3+$AO878)-ROW())/12+5):INDIRECT("S"&amp;(ROW()+12*(($AN878-1)*3+$AO878)-ROW())/12+5),AQ878)</f>
        <v>0</v>
      </c>
      <c r="AU878" s="62">
        <f ca="1">IF(AND(AQ878&gt;0,AR878&gt;0),COUNTIF(AU$6:AU877,"&gt;0")+1,0)</f>
        <v>0</v>
      </c>
    </row>
    <row r="879" spans="40:47">
      <c r="AN879" s="62">
        <v>25</v>
      </c>
      <c r="AO879" s="62">
        <v>1</v>
      </c>
      <c r="AP879" s="62">
        <v>10</v>
      </c>
      <c r="AQ879" s="62">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62">
        <f ca="1">COUNTIF(INDIRECT("H"&amp;(ROW()+12*(($AN879-1)*3+$AO879)-ROW())/12+5):INDIRECT("S"&amp;(ROW()+12*(($AN879-1)*3+$AO879)-ROW())/12+5),AQ879)</f>
        <v>0</v>
      </c>
      <c r="AU879" s="62">
        <f ca="1">IF(AND(AQ879&gt;0,AR879&gt;0),COUNTIF(AU$6:AU878,"&gt;0")+1,0)</f>
        <v>0</v>
      </c>
    </row>
    <row r="880" spans="40:47">
      <c r="AN880" s="62">
        <v>25</v>
      </c>
      <c r="AO880" s="62">
        <v>1</v>
      </c>
      <c r="AP880" s="62">
        <v>11</v>
      </c>
      <c r="AQ880" s="62">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62">
        <f ca="1">COUNTIF(INDIRECT("H"&amp;(ROW()+12*(($AN880-1)*3+$AO880)-ROW())/12+5):INDIRECT("S"&amp;(ROW()+12*(($AN880-1)*3+$AO880)-ROW())/12+5),AQ880)</f>
        <v>0</v>
      </c>
      <c r="AU880" s="62">
        <f ca="1">IF(AND(AQ880&gt;0,AR880&gt;0),COUNTIF(AU$6:AU879,"&gt;0")+1,0)</f>
        <v>0</v>
      </c>
    </row>
    <row r="881" spans="40:47">
      <c r="AN881" s="62">
        <v>25</v>
      </c>
      <c r="AO881" s="62">
        <v>1</v>
      </c>
      <c r="AP881" s="62">
        <v>12</v>
      </c>
      <c r="AQ881" s="62">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62">
        <f ca="1">COUNTIF(INDIRECT("H"&amp;(ROW()+12*(($AN881-1)*3+$AO881)-ROW())/12+5):INDIRECT("S"&amp;(ROW()+12*(($AN881-1)*3+$AO881)-ROW())/12+5),AQ881)</f>
        <v>0</v>
      </c>
      <c r="AU881" s="62">
        <f ca="1">IF(AND(AQ881&gt;0,AR881&gt;0),COUNTIF(AU$6:AU880,"&gt;0")+1,0)</f>
        <v>0</v>
      </c>
    </row>
    <row r="882" spans="40:47">
      <c r="AN882" s="62">
        <v>25</v>
      </c>
      <c r="AO882" s="62">
        <v>2</v>
      </c>
      <c r="AP882" s="62">
        <v>1</v>
      </c>
      <c r="AQ882" s="62">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62">
        <f ca="1">COUNTIF(INDIRECT("H"&amp;(ROW()+12*(($AN882-1)*3+$AO882)-ROW())/12+5):INDIRECT("S"&amp;(ROW()+12*(($AN882-1)*3+$AO882)-ROW())/12+5),AQ882)</f>
        <v>0</v>
      </c>
      <c r="AU882" s="62">
        <f ca="1">IF(AND(AQ882&gt;0,AR882&gt;0),COUNTIF(AU$6:AU881,"&gt;0")+1,0)</f>
        <v>0</v>
      </c>
    </row>
    <row r="883" spans="40:47">
      <c r="AN883" s="62">
        <v>25</v>
      </c>
      <c r="AO883" s="62">
        <v>2</v>
      </c>
      <c r="AP883" s="62">
        <v>2</v>
      </c>
      <c r="AQ883" s="62">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62">
        <f ca="1">COUNTIF(INDIRECT("H"&amp;(ROW()+12*(($AN883-1)*3+$AO883)-ROW())/12+5):INDIRECT("S"&amp;(ROW()+12*(($AN883-1)*3+$AO883)-ROW())/12+5),AQ883)</f>
        <v>0</v>
      </c>
      <c r="AU883" s="62">
        <f ca="1">IF(AND(AQ883&gt;0,AR883&gt;0),COUNTIF(AU$6:AU882,"&gt;0")+1,0)</f>
        <v>0</v>
      </c>
    </row>
    <row r="884" spans="40:47">
      <c r="AN884" s="62">
        <v>25</v>
      </c>
      <c r="AO884" s="62">
        <v>2</v>
      </c>
      <c r="AP884" s="62">
        <v>3</v>
      </c>
      <c r="AQ884" s="62">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62">
        <f ca="1">COUNTIF(INDIRECT("H"&amp;(ROW()+12*(($AN884-1)*3+$AO884)-ROW())/12+5):INDIRECT("S"&amp;(ROW()+12*(($AN884-1)*3+$AO884)-ROW())/12+5),AQ884)</f>
        <v>0</v>
      </c>
      <c r="AU884" s="62">
        <f ca="1">IF(AND(AQ884&gt;0,AR884&gt;0),COUNTIF(AU$6:AU883,"&gt;0")+1,0)</f>
        <v>0</v>
      </c>
    </row>
    <row r="885" spans="40:47">
      <c r="AN885" s="62">
        <v>25</v>
      </c>
      <c r="AO885" s="62">
        <v>2</v>
      </c>
      <c r="AP885" s="62">
        <v>4</v>
      </c>
      <c r="AQ885" s="62">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62">
        <f ca="1">COUNTIF(INDIRECT("H"&amp;(ROW()+12*(($AN885-1)*3+$AO885)-ROW())/12+5):INDIRECT("S"&amp;(ROW()+12*(($AN885-1)*3+$AO885)-ROW())/12+5),AQ885)</f>
        <v>0</v>
      </c>
      <c r="AU885" s="62">
        <f ca="1">IF(AND(AQ885&gt;0,AR885&gt;0),COUNTIF(AU$6:AU884,"&gt;0")+1,0)</f>
        <v>0</v>
      </c>
    </row>
    <row r="886" spans="40:47">
      <c r="AN886" s="62">
        <v>25</v>
      </c>
      <c r="AO886" s="62">
        <v>2</v>
      </c>
      <c r="AP886" s="62">
        <v>5</v>
      </c>
      <c r="AQ886" s="62">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62">
        <f ca="1">COUNTIF(INDIRECT("H"&amp;(ROW()+12*(($AN886-1)*3+$AO886)-ROW())/12+5):INDIRECT("S"&amp;(ROW()+12*(($AN886-1)*3+$AO886)-ROW())/12+5),AQ886)</f>
        <v>0</v>
      </c>
      <c r="AU886" s="62">
        <f ca="1">IF(AND(AQ886&gt;0,AR886&gt;0),COUNTIF(AU$6:AU885,"&gt;0")+1,0)</f>
        <v>0</v>
      </c>
    </row>
    <row r="887" spans="40:47">
      <c r="AN887" s="62">
        <v>25</v>
      </c>
      <c r="AO887" s="62">
        <v>2</v>
      </c>
      <c r="AP887" s="62">
        <v>6</v>
      </c>
      <c r="AQ887" s="62">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62">
        <f ca="1">COUNTIF(INDIRECT("H"&amp;(ROW()+12*(($AN887-1)*3+$AO887)-ROW())/12+5):INDIRECT("S"&amp;(ROW()+12*(($AN887-1)*3+$AO887)-ROW())/12+5),AQ887)</f>
        <v>0</v>
      </c>
      <c r="AU887" s="62">
        <f ca="1">IF(AND(AQ887&gt;0,AR887&gt;0),COUNTIF(AU$6:AU886,"&gt;0")+1,0)</f>
        <v>0</v>
      </c>
    </row>
    <row r="888" spans="40:47">
      <c r="AN888" s="62">
        <v>25</v>
      </c>
      <c r="AO888" s="62">
        <v>2</v>
      </c>
      <c r="AP888" s="62">
        <v>7</v>
      </c>
      <c r="AQ888" s="62">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62">
        <f ca="1">COUNTIF(INDIRECT("H"&amp;(ROW()+12*(($AN888-1)*3+$AO888)-ROW())/12+5):INDIRECT("S"&amp;(ROW()+12*(($AN888-1)*3+$AO888)-ROW())/12+5),AQ888)</f>
        <v>0</v>
      </c>
      <c r="AU888" s="62">
        <f ca="1">IF(AND(AQ888&gt;0,AR888&gt;0),COUNTIF(AU$6:AU887,"&gt;0")+1,0)</f>
        <v>0</v>
      </c>
    </row>
    <row r="889" spans="40:47">
      <c r="AN889" s="62">
        <v>25</v>
      </c>
      <c r="AO889" s="62">
        <v>2</v>
      </c>
      <c r="AP889" s="62">
        <v>8</v>
      </c>
      <c r="AQ889" s="62">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62">
        <f ca="1">COUNTIF(INDIRECT("H"&amp;(ROW()+12*(($AN889-1)*3+$AO889)-ROW())/12+5):INDIRECT("S"&amp;(ROW()+12*(($AN889-1)*3+$AO889)-ROW())/12+5),AQ889)</f>
        <v>0</v>
      </c>
      <c r="AU889" s="62">
        <f ca="1">IF(AND(AQ889&gt;0,AR889&gt;0),COUNTIF(AU$6:AU888,"&gt;0")+1,0)</f>
        <v>0</v>
      </c>
    </row>
    <row r="890" spans="40:47">
      <c r="AN890" s="62">
        <v>25</v>
      </c>
      <c r="AO890" s="62">
        <v>2</v>
      </c>
      <c r="AP890" s="62">
        <v>9</v>
      </c>
      <c r="AQ890" s="62">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62">
        <f ca="1">COUNTIF(INDIRECT("H"&amp;(ROW()+12*(($AN890-1)*3+$AO890)-ROW())/12+5):INDIRECT("S"&amp;(ROW()+12*(($AN890-1)*3+$AO890)-ROW())/12+5),AQ890)</f>
        <v>0</v>
      </c>
      <c r="AU890" s="62">
        <f ca="1">IF(AND(AQ890&gt;0,AR890&gt;0),COUNTIF(AU$6:AU889,"&gt;0")+1,0)</f>
        <v>0</v>
      </c>
    </row>
    <row r="891" spans="40:47">
      <c r="AN891" s="62">
        <v>25</v>
      </c>
      <c r="AO891" s="62">
        <v>2</v>
      </c>
      <c r="AP891" s="62">
        <v>10</v>
      </c>
      <c r="AQ891" s="62">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62">
        <f ca="1">COUNTIF(INDIRECT("H"&amp;(ROW()+12*(($AN891-1)*3+$AO891)-ROW())/12+5):INDIRECT("S"&amp;(ROW()+12*(($AN891-1)*3+$AO891)-ROW())/12+5),AQ891)</f>
        <v>0</v>
      </c>
      <c r="AU891" s="62">
        <f ca="1">IF(AND(AQ891&gt;0,AR891&gt;0),COUNTIF(AU$6:AU890,"&gt;0")+1,0)</f>
        <v>0</v>
      </c>
    </row>
    <row r="892" spans="40:47">
      <c r="AN892" s="62">
        <v>25</v>
      </c>
      <c r="AO892" s="62">
        <v>2</v>
      </c>
      <c r="AP892" s="62">
        <v>11</v>
      </c>
      <c r="AQ892" s="62">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62">
        <f ca="1">COUNTIF(INDIRECT("H"&amp;(ROW()+12*(($AN892-1)*3+$AO892)-ROW())/12+5):INDIRECT("S"&amp;(ROW()+12*(($AN892-1)*3+$AO892)-ROW())/12+5),AQ892)</f>
        <v>0</v>
      </c>
      <c r="AU892" s="62">
        <f ca="1">IF(AND(AQ892&gt;0,AR892&gt;0),COUNTIF(AU$6:AU891,"&gt;0")+1,0)</f>
        <v>0</v>
      </c>
    </row>
    <row r="893" spans="40:47">
      <c r="AN893" s="62">
        <v>25</v>
      </c>
      <c r="AO893" s="62">
        <v>2</v>
      </c>
      <c r="AP893" s="62">
        <v>12</v>
      </c>
      <c r="AQ893" s="62">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62">
        <f ca="1">COUNTIF(INDIRECT("H"&amp;(ROW()+12*(($AN893-1)*3+$AO893)-ROW())/12+5):INDIRECT("S"&amp;(ROW()+12*(($AN893-1)*3+$AO893)-ROW())/12+5),AQ893)</f>
        <v>0</v>
      </c>
      <c r="AU893" s="62">
        <f ca="1">IF(AND(AQ893&gt;0,AR893&gt;0),COUNTIF(AU$6:AU892,"&gt;0")+1,0)</f>
        <v>0</v>
      </c>
    </row>
    <row r="894" spans="40:47">
      <c r="AN894" s="62">
        <v>25</v>
      </c>
      <c r="AO894" s="62">
        <v>3</v>
      </c>
      <c r="AP894" s="62">
        <v>1</v>
      </c>
      <c r="AQ894" s="62">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62">
        <f ca="1">COUNTIF(INDIRECT("H"&amp;(ROW()+12*(($AN894-1)*3+$AO894)-ROW())/12+5):INDIRECT("S"&amp;(ROW()+12*(($AN894-1)*3+$AO894)-ROW())/12+5),AQ894)</f>
        <v>0</v>
      </c>
      <c r="AU894" s="62">
        <f ca="1">IF(AND(AQ894&gt;0,AR894&gt;0),COUNTIF(AU$6:AU893,"&gt;0")+1,0)</f>
        <v>0</v>
      </c>
    </row>
    <row r="895" spans="40:47">
      <c r="AN895" s="62">
        <v>25</v>
      </c>
      <c r="AO895" s="62">
        <v>3</v>
      </c>
      <c r="AP895" s="62">
        <v>2</v>
      </c>
      <c r="AQ895" s="62">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62">
        <f ca="1">COUNTIF(INDIRECT("H"&amp;(ROW()+12*(($AN895-1)*3+$AO895)-ROW())/12+5):INDIRECT("S"&amp;(ROW()+12*(($AN895-1)*3+$AO895)-ROW())/12+5),AQ895)</f>
        <v>0</v>
      </c>
      <c r="AU895" s="62">
        <f ca="1">IF(AND(AQ895&gt;0,AR895&gt;0),COUNTIF(AU$6:AU894,"&gt;0")+1,0)</f>
        <v>0</v>
      </c>
    </row>
    <row r="896" spans="40:47">
      <c r="AN896" s="62">
        <v>25</v>
      </c>
      <c r="AO896" s="62">
        <v>3</v>
      </c>
      <c r="AP896" s="62">
        <v>3</v>
      </c>
      <c r="AQ896" s="62">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62">
        <f ca="1">COUNTIF(INDIRECT("H"&amp;(ROW()+12*(($AN896-1)*3+$AO896)-ROW())/12+5):INDIRECT("S"&amp;(ROW()+12*(($AN896-1)*3+$AO896)-ROW())/12+5),AQ896)</f>
        <v>0</v>
      </c>
      <c r="AU896" s="62">
        <f ca="1">IF(AND(AQ896&gt;0,AR896&gt;0),COUNTIF(AU$6:AU895,"&gt;0")+1,0)</f>
        <v>0</v>
      </c>
    </row>
    <row r="897" spans="40:47">
      <c r="AN897" s="62">
        <v>25</v>
      </c>
      <c r="AO897" s="62">
        <v>3</v>
      </c>
      <c r="AP897" s="62">
        <v>4</v>
      </c>
      <c r="AQ897" s="62">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62">
        <f ca="1">COUNTIF(INDIRECT("H"&amp;(ROW()+12*(($AN897-1)*3+$AO897)-ROW())/12+5):INDIRECT("S"&amp;(ROW()+12*(($AN897-1)*3+$AO897)-ROW())/12+5),AQ897)</f>
        <v>0</v>
      </c>
      <c r="AU897" s="62">
        <f ca="1">IF(AND(AQ897&gt;0,AR897&gt;0),COUNTIF(AU$6:AU896,"&gt;0")+1,0)</f>
        <v>0</v>
      </c>
    </row>
    <row r="898" spans="40:47">
      <c r="AN898" s="62">
        <v>25</v>
      </c>
      <c r="AO898" s="62">
        <v>3</v>
      </c>
      <c r="AP898" s="62">
        <v>5</v>
      </c>
      <c r="AQ898" s="62">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62">
        <f ca="1">COUNTIF(INDIRECT("H"&amp;(ROW()+12*(($AN898-1)*3+$AO898)-ROW())/12+5):INDIRECT("S"&amp;(ROW()+12*(($AN898-1)*3+$AO898)-ROW())/12+5),AQ898)</f>
        <v>0</v>
      </c>
      <c r="AU898" s="62">
        <f ca="1">IF(AND(AQ898&gt;0,AR898&gt;0),COUNTIF(AU$6:AU897,"&gt;0")+1,0)</f>
        <v>0</v>
      </c>
    </row>
    <row r="899" spans="40:47">
      <c r="AN899" s="62">
        <v>25</v>
      </c>
      <c r="AO899" s="62">
        <v>3</v>
      </c>
      <c r="AP899" s="62">
        <v>6</v>
      </c>
      <c r="AQ899" s="62">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62">
        <f ca="1">COUNTIF(INDIRECT("H"&amp;(ROW()+12*(($AN899-1)*3+$AO899)-ROW())/12+5):INDIRECT("S"&amp;(ROW()+12*(($AN899-1)*3+$AO899)-ROW())/12+5),AQ899)</f>
        <v>0</v>
      </c>
      <c r="AU899" s="62">
        <f ca="1">IF(AND(AQ899&gt;0,AR899&gt;0),COUNTIF(AU$6:AU898,"&gt;0")+1,0)</f>
        <v>0</v>
      </c>
    </row>
    <row r="900" spans="40:47">
      <c r="AN900" s="62">
        <v>25</v>
      </c>
      <c r="AO900" s="62">
        <v>3</v>
      </c>
      <c r="AP900" s="62">
        <v>7</v>
      </c>
      <c r="AQ900" s="62">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62">
        <f ca="1">COUNTIF(INDIRECT("H"&amp;(ROW()+12*(($AN900-1)*3+$AO900)-ROW())/12+5):INDIRECT("S"&amp;(ROW()+12*(($AN900-1)*3+$AO900)-ROW())/12+5),AQ900)</f>
        <v>0</v>
      </c>
      <c r="AU900" s="62">
        <f ca="1">IF(AND(AQ900&gt;0,AR900&gt;0),COUNTIF(AU$6:AU899,"&gt;0")+1,0)</f>
        <v>0</v>
      </c>
    </row>
    <row r="901" spans="40:47">
      <c r="AN901" s="62">
        <v>25</v>
      </c>
      <c r="AO901" s="62">
        <v>3</v>
      </c>
      <c r="AP901" s="62">
        <v>8</v>
      </c>
      <c r="AQ901" s="62">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62">
        <f ca="1">COUNTIF(INDIRECT("H"&amp;(ROW()+12*(($AN901-1)*3+$AO901)-ROW())/12+5):INDIRECT("S"&amp;(ROW()+12*(($AN901-1)*3+$AO901)-ROW())/12+5),AQ901)</f>
        <v>0</v>
      </c>
      <c r="AU901" s="62">
        <f ca="1">IF(AND(AQ901&gt;0,AR901&gt;0),COUNTIF(AU$6:AU900,"&gt;0")+1,0)</f>
        <v>0</v>
      </c>
    </row>
    <row r="902" spans="40:47">
      <c r="AN902" s="62">
        <v>25</v>
      </c>
      <c r="AO902" s="62">
        <v>3</v>
      </c>
      <c r="AP902" s="62">
        <v>9</v>
      </c>
      <c r="AQ902" s="62">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62">
        <f ca="1">COUNTIF(INDIRECT("H"&amp;(ROW()+12*(($AN902-1)*3+$AO902)-ROW())/12+5):INDIRECT("S"&amp;(ROW()+12*(($AN902-1)*3+$AO902)-ROW())/12+5),AQ902)</f>
        <v>0</v>
      </c>
      <c r="AU902" s="62">
        <f ca="1">IF(AND(AQ902&gt;0,AR902&gt;0),COUNTIF(AU$6:AU901,"&gt;0")+1,0)</f>
        <v>0</v>
      </c>
    </row>
    <row r="903" spans="40:47">
      <c r="AN903" s="62">
        <v>25</v>
      </c>
      <c r="AO903" s="62">
        <v>3</v>
      </c>
      <c r="AP903" s="62">
        <v>10</v>
      </c>
      <c r="AQ903" s="62">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62">
        <f ca="1">COUNTIF(INDIRECT("H"&amp;(ROW()+12*(($AN903-1)*3+$AO903)-ROW())/12+5):INDIRECT("S"&amp;(ROW()+12*(($AN903-1)*3+$AO903)-ROW())/12+5),AQ903)</f>
        <v>0</v>
      </c>
      <c r="AU903" s="62">
        <f ca="1">IF(AND(AQ903&gt;0,AR903&gt;0),COUNTIF(AU$6:AU902,"&gt;0")+1,0)</f>
        <v>0</v>
      </c>
    </row>
    <row r="904" spans="40:47">
      <c r="AN904" s="62">
        <v>25</v>
      </c>
      <c r="AO904" s="62">
        <v>3</v>
      </c>
      <c r="AP904" s="62">
        <v>11</v>
      </c>
      <c r="AQ904" s="62">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62">
        <f ca="1">COUNTIF(INDIRECT("H"&amp;(ROW()+12*(($AN904-1)*3+$AO904)-ROW())/12+5):INDIRECT("S"&amp;(ROW()+12*(($AN904-1)*3+$AO904)-ROW())/12+5),AQ904)</f>
        <v>0</v>
      </c>
      <c r="AU904" s="62">
        <f ca="1">IF(AND(AQ904&gt;0,AR904&gt;0),COUNTIF(AU$6:AU903,"&gt;0")+1,0)</f>
        <v>0</v>
      </c>
    </row>
    <row r="905" spans="40:47">
      <c r="AN905" s="62">
        <v>25</v>
      </c>
      <c r="AO905" s="62">
        <v>3</v>
      </c>
      <c r="AP905" s="62">
        <v>12</v>
      </c>
      <c r="AQ905" s="62">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62">
        <f ca="1">COUNTIF(INDIRECT("H"&amp;(ROW()+12*(($AN905-1)*3+$AO905)-ROW())/12+5):INDIRECT("S"&amp;(ROW()+12*(($AN905-1)*3+$AO905)-ROW())/12+5),AQ905)</f>
        <v>0</v>
      </c>
      <c r="AU905" s="62">
        <f ca="1">IF(AND(AQ905&gt;0,AR905&gt;0),COUNTIF(AU$6:AU904,"&gt;0")+1,0)</f>
        <v>0</v>
      </c>
    </row>
    <row r="906" spans="40:47">
      <c r="AN906" s="62">
        <v>26</v>
      </c>
      <c r="AO906" s="62">
        <v>1</v>
      </c>
      <c r="AP906" s="62">
        <v>1</v>
      </c>
      <c r="AQ906" s="62">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62">
        <f ca="1">COUNTIF(INDIRECT("H"&amp;(ROW()+12*(($AN906-1)*3+$AO906)-ROW())/12+5):INDIRECT("S"&amp;(ROW()+12*(($AN906-1)*3+$AO906)-ROW())/12+5),AQ906)</f>
        <v>0</v>
      </c>
      <c r="AU906" s="62">
        <f ca="1">IF(AND(AQ906&gt;0,AR906&gt;0),COUNTIF(AU$6:AU905,"&gt;0")+1,0)</f>
        <v>0</v>
      </c>
    </row>
    <row r="907" spans="40:47">
      <c r="AN907" s="62">
        <v>26</v>
      </c>
      <c r="AO907" s="62">
        <v>1</v>
      </c>
      <c r="AP907" s="62">
        <v>2</v>
      </c>
      <c r="AQ907" s="62">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62">
        <f ca="1">COUNTIF(INDIRECT("H"&amp;(ROW()+12*(($AN907-1)*3+$AO907)-ROW())/12+5):INDIRECT("S"&amp;(ROW()+12*(($AN907-1)*3+$AO907)-ROW())/12+5),AQ907)</f>
        <v>0</v>
      </c>
      <c r="AU907" s="62">
        <f ca="1">IF(AND(AQ907&gt;0,AR907&gt;0),COUNTIF(AU$6:AU906,"&gt;0")+1,0)</f>
        <v>0</v>
      </c>
    </row>
    <row r="908" spans="40:47">
      <c r="AN908" s="62">
        <v>26</v>
      </c>
      <c r="AO908" s="62">
        <v>1</v>
      </c>
      <c r="AP908" s="62">
        <v>3</v>
      </c>
      <c r="AQ908" s="62">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62">
        <f ca="1">COUNTIF(INDIRECT("H"&amp;(ROW()+12*(($AN908-1)*3+$AO908)-ROW())/12+5):INDIRECT("S"&amp;(ROW()+12*(($AN908-1)*3+$AO908)-ROW())/12+5),AQ908)</f>
        <v>0</v>
      </c>
      <c r="AU908" s="62">
        <f ca="1">IF(AND(AQ908&gt;0,AR908&gt;0),COUNTIF(AU$6:AU907,"&gt;0")+1,0)</f>
        <v>0</v>
      </c>
    </row>
    <row r="909" spans="40:47">
      <c r="AN909" s="62">
        <v>26</v>
      </c>
      <c r="AO909" s="62">
        <v>1</v>
      </c>
      <c r="AP909" s="62">
        <v>4</v>
      </c>
      <c r="AQ909" s="62">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62">
        <f ca="1">COUNTIF(INDIRECT("H"&amp;(ROW()+12*(($AN909-1)*3+$AO909)-ROW())/12+5):INDIRECT("S"&amp;(ROW()+12*(($AN909-1)*3+$AO909)-ROW())/12+5),AQ909)</f>
        <v>0</v>
      </c>
      <c r="AU909" s="62">
        <f ca="1">IF(AND(AQ909&gt;0,AR909&gt;0),COUNTIF(AU$6:AU908,"&gt;0")+1,0)</f>
        <v>0</v>
      </c>
    </row>
    <row r="910" spans="40:47">
      <c r="AN910" s="62">
        <v>26</v>
      </c>
      <c r="AO910" s="62">
        <v>1</v>
      </c>
      <c r="AP910" s="62">
        <v>5</v>
      </c>
      <c r="AQ910" s="62">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62">
        <f ca="1">COUNTIF(INDIRECT("H"&amp;(ROW()+12*(($AN910-1)*3+$AO910)-ROW())/12+5):INDIRECT("S"&amp;(ROW()+12*(($AN910-1)*3+$AO910)-ROW())/12+5),AQ910)</f>
        <v>0</v>
      </c>
      <c r="AU910" s="62">
        <f ca="1">IF(AND(AQ910&gt;0,AR910&gt;0),COUNTIF(AU$6:AU909,"&gt;0")+1,0)</f>
        <v>0</v>
      </c>
    </row>
    <row r="911" spans="40:47">
      <c r="AN911" s="62">
        <v>26</v>
      </c>
      <c r="AO911" s="62">
        <v>1</v>
      </c>
      <c r="AP911" s="62">
        <v>6</v>
      </c>
      <c r="AQ911" s="62">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62">
        <f ca="1">COUNTIF(INDIRECT("H"&amp;(ROW()+12*(($AN911-1)*3+$AO911)-ROW())/12+5):INDIRECT("S"&amp;(ROW()+12*(($AN911-1)*3+$AO911)-ROW())/12+5),AQ911)</f>
        <v>0</v>
      </c>
      <c r="AU911" s="62">
        <f ca="1">IF(AND(AQ911&gt;0,AR911&gt;0),COUNTIF(AU$6:AU910,"&gt;0")+1,0)</f>
        <v>0</v>
      </c>
    </row>
    <row r="912" spans="40:47">
      <c r="AN912" s="62">
        <v>26</v>
      </c>
      <c r="AO912" s="62">
        <v>1</v>
      </c>
      <c r="AP912" s="62">
        <v>7</v>
      </c>
      <c r="AQ912" s="62">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62">
        <f ca="1">COUNTIF(INDIRECT("H"&amp;(ROW()+12*(($AN912-1)*3+$AO912)-ROW())/12+5):INDIRECT("S"&amp;(ROW()+12*(($AN912-1)*3+$AO912)-ROW())/12+5),AQ912)</f>
        <v>0</v>
      </c>
      <c r="AU912" s="62">
        <f ca="1">IF(AND(AQ912&gt;0,AR912&gt;0),COUNTIF(AU$6:AU911,"&gt;0")+1,0)</f>
        <v>0</v>
      </c>
    </row>
    <row r="913" spans="40:47">
      <c r="AN913" s="62">
        <v>26</v>
      </c>
      <c r="AO913" s="62">
        <v>1</v>
      </c>
      <c r="AP913" s="62">
        <v>8</v>
      </c>
      <c r="AQ913" s="62">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62">
        <f ca="1">COUNTIF(INDIRECT("H"&amp;(ROW()+12*(($AN913-1)*3+$AO913)-ROW())/12+5):INDIRECT("S"&amp;(ROW()+12*(($AN913-1)*3+$AO913)-ROW())/12+5),AQ913)</f>
        <v>0</v>
      </c>
      <c r="AU913" s="62">
        <f ca="1">IF(AND(AQ913&gt;0,AR913&gt;0),COUNTIF(AU$6:AU912,"&gt;0")+1,0)</f>
        <v>0</v>
      </c>
    </row>
    <row r="914" spans="40:47">
      <c r="AN914" s="62">
        <v>26</v>
      </c>
      <c r="AO914" s="62">
        <v>1</v>
      </c>
      <c r="AP914" s="62">
        <v>9</v>
      </c>
      <c r="AQ914" s="62">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62">
        <f ca="1">COUNTIF(INDIRECT("H"&amp;(ROW()+12*(($AN914-1)*3+$AO914)-ROW())/12+5):INDIRECT("S"&amp;(ROW()+12*(($AN914-1)*3+$AO914)-ROW())/12+5),AQ914)</f>
        <v>0</v>
      </c>
      <c r="AU914" s="62">
        <f ca="1">IF(AND(AQ914&gt;0,AR914&gt;0),COUNTIF(AU$6:AU913,"&gt;0")+1,0)</f>
        <v>0</v>
      </c>
    </row>
    <row r="915" spans="40:47">
      <c r="AN915" s="62">
        <v>26</v>
      </c>
      <c r="AO915" s="62">
        <v>1</v>
      </c>
      <c r="AP915" s="62">
        <v>10</v>
      </c>
      <c r="AQ915" s="62">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62">
        <f ca="1">COUNTIF(INDIRECT("H"&amp;(ROW()+12*(($AN915-1)*3+$AO915)-ROW())/12+5):INDIRECT("S"&amp;(ROW()+12*(($AN915-1)*3+$AO915)-ROW())/12+5),AQ915)</f>
        <v>0</v>
      </c>
      <c r="AU915" s="62">
        <f ca="1">IF(AND(AQ915&gt;0,AR915&gt;0),COUNTIF(AU$6:AU914,"&gt;0")+1,0)</f>
        <v>0</v>
      </c>
    </row>
    <row r="916" spans="40:47">
      <c r="AN916" s="62">
        <v>26</v>
      </c>
      <c r="AO916" s="62">
        <v>1</v>
      </c>
      <c r="AP916" s="62">
        <v>11</v>
      </c>
      <c r="AQ916" s="62">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62">
        <f ca="1">COUNTIF(INDIRECT("H"&amp;(ROW()+12*(($AN916-1)*3+$AO916)-ROW())/12+5):INDIRECT("S"&amp;(ROW()+12*(($AN916-1)*3+$AO916)-ROW())/12+5),AQ916)</f>
        <v>0</v>
      </c>
      <c r="AU916" s="62">
        <f ca="1">IF(AND(AQ916&gt;0,AR916&gt;0),COUNTIF(AU$6:AU915,"&gt;0")+1,0)</f>
        <v>0</v>
      </c>
    </row>
    <row r="917" spans="40:47">
      <c r="AN917" s="62">
        <v>26</v>
      </c>
      <c r="AO917" s="62">
        <v>1</v>
      </c>
      <c r="AP917" s="62">
        <v>12</v>
      </c>
      <c r="AQ917" s="62">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62">
        <f ca="1">COUNTIF(INDIRECT("H"&amp;(ROW()+12*(($AN917-1)*3+$AO917)-ROW())/12+5):INDIRECT("S"&amp;(ROW()+12*(($AN917-1)*3+$AO917)-ROW())/12+5),AQ917)</f>
        <v>0</v>
      </c>
      <c r="AU917" s="62">
        <f ca="1">IF(AND(AQ917&gt;0,AR917&gt;0),COUNTIF(AU$6:AU916,"&gt;0")+1,0)</f>
        <v>0</v>
      </c>
    </row>
    <row r="918" spans="40:47">
      <c r="AN918" s="62">
        <v>26</v>
      </c>
      <c r="AO918" s="62">
        <v>2</v>
      </c>
      <c r="AP918" s="62">
        <v>1</v>
      </c>
      <c r="AQ918" s="62">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62">
        <f ca="1">COUNTIF(INDIRECT("H"&amp;(ROW()+12*(($AN918-1)*3+$AO918)-ROW())/12+5):INDIRECT("S"&amp;(ROW()+12*(($AN918-1)*3+$AO918)-ROW())/12+5),AQ918)</f>
        <v>0</v>
      </c>
      <c r="AU918" s="62">
        <f ca="1">IF(AND(AQ918&gt;0,AR918&gt;0),COUNTIF(AU$6:AU917,"&gt;0")+1,0)</f>
        <v>0</v>
      </c>
    </row>
    <row r="919" spans="40:47">
      <c r="AN919" s="62">
        <v>26</v>
      </c>
      <c r="AO919" s="62">
        <v>2</v>
      </c>
      <c r="AP919" s="62">
        <v>2</v>
      </c>
      <c r="AQ919" s="62">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62">
        <f ca="1">COUNTIF(INDIRECT("H"&amp;(ROW()+12*(($AN919-1)*3+$AO919)-ROW())/12+5):INDIRECT("S"&amp;(ROW()+12*(($AN919-1)*3+$AO919)-ROW())/12+5),AQ919)</f>
        <v>0</v>
      </c>
      <c r="AU919" s="62">
        <f ca="1">IF(AND(AQ919&gt;0,AR919&gt;0),COUNTIF(AU$6:AU918,"&gt;0")+1,0)</f>
        <v>0</v>
      </c>
    </row>
    <row r="920" spans="40:47">
      <c r="AN920" s="62">
        <v>26</v>
      </c>
      <c r="AO920" s="62">
        <v>2</v>
      </c>
      <c r="AP920" s="62">
        <v>3</v>
      </c>
      <c r="AQ920" s="62">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62">
        <f ca="1">COUNTIF(INDIRECT("H"&amp;(ROW()+12*(($AN920-1)*3+$AO920)-ROW())/12+5):INDIRECT("S"&amp;(ROW()+12*(($AN920-1)*3+$AO920)-ROW())/12+5),AQ920)</f>
        <v>0</v>
      </c>
      <c r="AU920" s="62">
        <f ca="1">IF(AND(AQ920&gt;0,AR920&gt;0),COUNTIF(AU$6:AU919,"&gt;0")+1,0)</f>
        <v>0</v>
      </c>
    </row>
    <row r="921" spans="40:47">
      <c r="AN921" s="62">
        <v>26</v>
      </c>
      <c r="AO921" s="62">
        <v>2</v>
      </c>
      <c r="AP921" s="62">
        <v>4</v>
      </c>
      <c r="AQ921" s="62">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62">
        <f ca="1">COUNTIF(INDIRECT("H"&amp;(ROW()+12*(($AN921-1)*3+$AO921)-ROW())/12+5):INDIRECT("S"&amp;(ROW()+12*(($AN921-1)*3+$AO921)-ROW())/12+5),AQ921)</f>
        <v>0</v>
      </c>
      <c r="AU921" s="62">
        <f ca="1">IF(AND(AQ921&gt;0,AR921&gt;0),COUNTIF(AU$6:AU920,"&gt;0")+1,0)</f>
        <v>0</v>
      </c>
    </row>
    <row r="922" spans="40:47">
      <c r="AN922" s="62">
        <v>26</v>
      </c>
      <c r="AO922" s="62">
        <v>2</v>
      </c>
      <c r="AP922" s="62">
        <v>5</v>
      </c>
      <c r="AQ922" s="62">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62">
        <f ca="1">COUNTIF(INDIRECT("H"&amp;(ROW()+12*(($AN922-1)*3+$AO922)-ROW())/12+5):INDIRECT("S"&amp;(ROW()+12*(($AN922-1)*3+$AO922)-ROW())/12+5),AQ922)</f>
        <v>0</v>
      </c>
      <c r="AU922" s="62">
        <f ca="1">IF(AND(AQ922&gt;0,AR922&gt;0),COUNTIF(AU$6:AU921,"&gt;0")+1,0)</f>
        <v>0</v>
      </c>
    </row>
    <row r="923" spans="40:47">
      <c r="AN923" s="62">
        <v>26</v>
      </c>
      <c r="AO923" s="62">
        <v>2</v>
      </c>
      <c r="AP923" s="62">
        <v>6</v>
      </c>
      <c r="AQ923" s="62">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62">
        <f ca="1">COUNTIF(INDIRECT("H"&amp;(ROW()+12*(($AN923-1)*3+$AO923)-ROW())/12+5):INDIRECT("S"&amp;(ROW()+12*(($AN923-1)*3+$AO923)-ROW())/12+5),AQ923)</f>
        <v>0</v>
      </c>
      <c r="AU923" s="62">
        <f ca="1">IF(AND(AQ923&gt;0,AR923&gt;0),COUNTIF(AU$6:AU922,"&gt;0")+1,0)</f>
        <v>0</v>
      </c>
    </row>
    <row r="924" spans="40:47">
      <c r="AN924" s="62">
        <v>26</v>
      </c>
      <c r="AO924" s="62">
        <v>2</v>
      </c>
      <c r="AP924" s="62">
        <v>7</v>
      </c>
      <c r="AQ924" s="62">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62">
        <f ca="1">COUNTIF(INDIRECT("H"&amp;(ROW()+12*(($AN924-1)*3+$AO924)-ROW())/12+5):INDIRECT("S"&amp;(ROW()+12*(($AN924-1)*3+$AO924)-ROW())/12+5),AQ924)</f>
        <v>0</v>
      </c>
      <c r="AU924" s="62">
        <f ca="1">IF(AND(AQ924&gt;0,AR924&gt;0),COUNTIF(AU$6:AU923,"&gt;0")+1,0)</f>
        <v>0</v>
      </c>
    </row>
    <row r="925" spans="40:47">
      <c r="AN925" s="62">
        <v>26</v>
      </c>
      <c r="AO925" s="62">
        <v>2</v>
      </c>
      <c r="AP925" s="62">
        <v>8</v>
      </c>
      <c r="AQ925" s="62">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62">
        <f ca="1">COUNTIF(INDIRECT("H"&amp;(ROW()+12*(($AN925-1)*3+$AO925)-ROW())/12+5):INDIRECT("S"&amp;(ROW()+12*(($AN925-1)*3+$AO925)-ROW())/12+5),AQ925)</f>
        <v>0</v>
      </c>
      <c r="AU925" s="62">
        <f ca="1">IF(AND(AQ925&gt;0,AR925&gt;0),COUNTIF(AU$6:AU924,"&gt;0")+1,0)</f>
        <v>0</v>
      </c>
    </row>
    <row r="926" spans="40:47">
      <c r="AN926" s="62">
        <v>26</v>
      </c>
      <c r="AO926" s="62">
        <v>2</v>
      </c>
      <c r="AP926" s="62">
        <v>9</v>
      </c>
      <c r="AQ926" s="62">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62">
        <f ca="1">COUNTIF(INDIRECT("H"&amp;(ROW()+12*(($AN926-1)*3+$AO926)-ROW())/12+5):INDIRECT("S"&amp;(ROW()+12*(($AN926-1)*3+$AO926)-ROW())/12+5),AQ926)</f>
        <v>0</v>
      </c>
      <c r="AU926" s="62">
        <f ca="1">IF(AND(AQ926&gt;0,AR926&gt;0),COUNTIF(AU$6:AU925,"&gt;0")+1,0)</f>
        <v>0</v>
      </c>
    </row>
    <row r="927" spans="40:47">
      <c r="AN927" s="62">
        <v>26</v>
      </c>
      <c r="AO927" s="62">
        <v>2</v>
      </c>
      <c r="AP927" s="62">
        <v>10</v>
      </c>
      <c r="AQ927" s="62">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62">
        <f ca="1">COUNTIF(INDIRECT("H"&amp;(ROW()+12*(($AN927-1)*3+$AO927)-ROW())/12+5):INDIRECT("S"&amp;(ROW()+12*(($AN927-1)*3+$AO927)-ROW())/12+5),AQ927)</f>
        <v>0</v>
      </c>
      <c r="AU927" s="62">
        <f ca="1">IF(AND(AQ927&gt;0,AR927&gt;0),COUNTIF(AU$6:AU926,"&gt;0")+1,0)</f>
        <v>0</v>
      </c>
    </row>
    <row r="928" spans="40:47">
      <c r="AN928" s="62">
        <v>26</v>
      </c>
      <c r="AO928" s="62">
        <v>2</v>
      </c>
      <c r="AP928" s="62">
        <v>11</v>
      </c>
      <c r="AQ928" s="62">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62">
        <f ca="1">COUNTIF(INDIRECT("H"&amp;(ROW()+12*(($AN928-1)*3+$AO928)-ROW())/12+5):INDIRECT("S"&amp;(ROW()+12*(($AN928-1)*3+$AO928)-ROW())/12+5),AQ928)</f>
        <v>0</v>
      </c>
      <c r="AU928" s="62">
        <f ca="1">IF(AND(AQ928&gt;0,AR928&gt;0),COUNTIF(AU$6:AU927,"&gt;0")+1,0)</f>
        <v>0</v>
      </c>
    </row>
    <row r="929" spans="40:47">
      <c r="AN929" s="62">
        <v>26</v>
      </c>
      <c r="AO929" s="62">
        <v>2</v>
      </c>
      <c r="AP929" s="62">
        <v>12</v>
      </c>
      <c r="AQ929" s="62">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62">
        <f ca="1">COUNTIF(INDIRECT("H"&amp;(ROW()+12*(($AN929-1)*3+$AO929)-ROW())/12+5):INDIRECT("S"&amp;(ROW()+12*(($AN929-1)*3+$AO929)-ROW())/12+5),AQ929)</f>
        <v>0</v>
      </c>
      <c r="AU929" s="62">
        <f ca="1">IF(AND(AQ929&gt;0,AR929&gt;0),COUNTIF(AU$6:AU928,"&gt;0")+1,0)</f>
        <v>0</v>
      </c>
    </row>
    <row r="930" spans="40:47">
      <c r="AN930" s="62">
        <v>26</v>
      </c>
      <c r="AO930" s="62">
        <v>3</v>
      </c>
      <c r="AP930" s="62">
        <v>1</v>
      </c>
      <c r="AQ930" s="62">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62">
        <f ca="1">COUNTIF(INDIRECT("H"&amp;(ROW()+12*(($AN930-1)*3+$AO930)-ROW())/12+5):INDIRECT("S"&amp;(ROW()+12*(($AN930-1)*3+$AO930)-ROW())/12+5),AQ930)</f>
        <v>0</v>
      </c>
      <c r="AU930" s="62">
        <f ca="1">IF(AND(AQ930&gt;0,AR930&gt;0),COUNTIF(AU$6:AU929,"&gt;0")+1,0)</f>
        <v>0</v>
      </c>
    </row>
    <row r="931" spans="40:47">
      <c r="AN931" s="62">
        <v>26</v>
      </c>
      <c r="AO931" s="62">
        <v>3</v>
      </c>
      <c r="AP931" s="62">
        <v>2</v>
      </c>
      <c r="AQ931" s="62">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62">
        <f ca="1">COUNTIF(INDIRECT("H"&amp;(ROW()+12*(($AN931-1)*3+$AO931)-ROW())/12+5):INDIRECT("S"&amp;(ROW()+12*(($AN931-1)*3+$AO931)-ROW())/12+5),AQ931)</f>
        <v>0</v>
      </c>
      <c r="AU931" s="62">
        <f ca="1">IF(AND(AQ931&gt;0,AR931&gt;0),COUNTIF(AU$6:AU930,"&gt;0")+1,0)</f>
        <v>0</v>
      </c>
    </row>
    <row r="932" spans="40:47">
      <c r="AN932" s="62">
        <v>26</v>
      </c>
      <c r="AO932" s="62">
        <v>3</v>
      </c>
      <c r="AP932" s="62">
        <v>3</v>
      </c>
      <c r="AQ932" s="62">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62">
        <f ca="1">COUNTIF(INDIRECT("H"&amp;(ROW()+12*(($AN932-1)*3+$AO932)-ROW())/12+5):INDIRECT("S"&amp;(ROW()+12*(($AN932-1)*3+$AO932)-ROW())/12+5),AQ932)</f>
        <v>0</v>
      </c>
      <c r="AU932" s="62">
        <f ca="1">IF(AND(AQ932&gt;0,AR932&gt;0),COUNTIF(AU$6:AU931,"&gt;0")+1,0)</f>
        <v>0</v>
      </c>
    </row>
    <row r="933" spans="40:47">
      <c r="AN933" s="62">
        <v>26</v>
      </c>
      <c r="AO933" s="62">
        <v>3</v>
      </c>
      <c r="AP933" s="62">
        <v>4</v>
      </c>
      <c r="AQ933" s="62">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62">
        <f ca="1">COUNTIF(INDIRECT("H"&amp;(ROW()+12*(($AN933-1)*3+$AO933)-ROW())/12+5):INDIRECT("S"&amp;(ROW()+12*(($AN933-1)*3+$AO933)-ROW())/12+5),AQ933)</f>
        <v>0</v>
      </c>
      <c r="AU933" s="62">
        <f ca="1">IF(AND(AQ933&gt;0,AR933&gt;0),COUNTIF(AU$6:AU932,"&gt;0")+1,0)</f>
        <v>0</v>
      </c>
    </row>
    <row r="934" spans="40:47">
      <c r="AN934" s="62">
        <v>26</v>
      </c>
      <c r="AO934" s="62">
        <v>3</v>
      </c>
      <c r="AP934" s="62">
        <v>5</v>
      </c>
      <c r="AQ934" s="62">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62">
        <f ca="1">COUNTIF(INDIRECT("H"&amp;(ROW()+12*(($AN934-1)*3+$AO934)-ROW())/12+5):INDIRECT("S"&amp;(ROW()+12*(($AN934-1)*3+$AO934)-ROW())/12+5),AQ934)</f>
        <v>0</v>
      </c>
      <c r="AU934" s="62">
        <f ca="1">IF(AND(AQ934&gt;0,AR934&gt;0),COUNTIF(AU$6:AU933,"&gt;0")+1,0)</f>
        <v>0</v>
      </c>
    </row>
    <row r="935" spans="40:47">
      <c r="AN935" s="62">
        <v>26</v>
      </c>
      <c r="AO935" s="62">
        <v>3</v>
      </c>
      <c r="AP935" s="62">
        <v>6</v>
      </c>
      <c r="AQ935" s="62">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62">
        <f ca="1">COUNTIF(INDIRECT("H"&amp;(ROW()+12*(($AN935-1)*3+$AO935)-ROW())/12+5):INDIRECT("S"&amp;(ROW()+12*(($AN935-1)*3+$AO935)-ROW())/12+5),AQ935)</f>
        <v>0</v>
      </c>
      <c r="AU935" s="62">
        <f ca="1">IF(AND(AQ935&gt;0,AR935&gt;0),COUNTIF(AU$6:AU934,"&gt;0")+1,0)</f>
        <v>0</v>
      </c>
    </row>
    <row r="936" spans="40:47">
      <c r="AN936" s="62">
        <v>26</v>
      </c>
      <c r="AO936" s="62">
        <v>3</v>
      </c>
      <c r="AP936" s="62">
        <v>7</v>
      </c>
      <c r="AQ936" s="62">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62">
        <f ca="1">COUNTIF(INDIRECT("H"&amp;(ROW()+12*(($AN936-1)*3+$AO936)-ROW())/12+5):INDIRECT("S"&amp;(ROW()+12*(($AN936-1)*3+$AO936)-ROW())/12+5),AQ936)</f>
        <v>0</v>
      </c>
      <c r="AU936" s="62">
        <f ca="1">IF(AND(AQ936&gt;0,AR936&gt;0),COUNTIF(AU$6:AU935,"&gt;0")+1,0)</f>
        <v>0</v>
      </c>
    </row>
    <row r="937" spans="40:47">
      <c r="AN937" s="62">
        <v>26</v>
      </c>
      <c r="AO937" s="62">
        <v>3</v>
      </c>
      <c r="AP937" s="62">
        <v>8</v>
      </c>
      <c r="AQ937" s="62">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62">
        <f ca="1">COUNTIF(INDIRECT("H"&amp;(ROW()+12*(($AN937-1)*3+$AO937)-ROW())/12+5):INDIRECT("S"&amp;(ROW()+12*(($AN937-1)*3+$AO937)-ROW())/12+5),AQ937)</f>
        <v>0</v>
      </c>
      <c r="AU937" s="62">
        <f ca="1">IF(AND(AQ937&gt;0,AR937&gt;0),COUNTIF(AU$6:AU936,"&gt;0")+1,0)</f>
        <v>0</v>
      </c>
    </row>
    <row r="938" spans="40:47">
      <c r="AN938" s="62">
        <v>26</v>
      </c>
      <c r="AO938" s="62">
        <v>3</v>
      </c>
      <c r="AP938" s="62">
        <v>9</v>
      </c>
      <c r="AQ938" s="62">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62">
        <f ca="1">COUNTIF(INDIRECT("H"&amp;(ROW()+12*(($AN938-1)*3+$AO938)-ROW())/12+5):INDIRECT("S"&amp;(ROW()+12*(($AN938-1)*3+$AO938)-ROW())/12+5),AQ938)</f>
        <v>0</v>
      </c>
      <c r="AU938" s="62">
        <f ca="1">IF(AND(AQ938&gt;0,AR938&gt;0),COUNTIF(AU$6:AU937,"&gt;0")+1,0)</f>
        <v>0</v>
      </c>
    </row>
    <row r="939" spans="40:47">
      <c r="AN939" s="62">
        <v>26</v>
      </c>
      <c r="AO939" s="62">
        <v>3</v>
      </c>
      <c r="AP939" s="62">
        <v>10</v>
      </c>
      <c r="AQ939" s="62">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62">
        <f ca="1">COUNTIF(INDIRECT("H"&amp;(ROW()+12*(($AN939-1)*3+$AO939)-ROW())/12+5):INDIRECT("S"&amp;(ROW()+12*(($AN939-1)*3+$AO939)-ROW())/12+5),AQ939)</f>
        <v>0</v>
      </c>
      <c r="AU939" s="62">
        <f ca="1">IF(AND(AQ939&gt;0,AR939&gt;0),COUNTIF(AU$6:AU938,"&gt;0")+1,0)</f>
        <v>0</v>
      </c>
    </row>
    <row r="940" spans="40:47">
      <c r="AN940" s="62">
        <v>26</v>
      </c>
      <c r="AO940" s="62">
        <v>3</v>
      </c>
      <c r="AP940" s="62">
        <v>11</v>
      </c>
      <c r="AQ940" s="62">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62">
        <f ca="1">COUNTIF(INDIRECT("H"&amp;(ROW()+12*(($AN940-1)*3+$AO940)-ROW())/12+5):INDIRECT("S"&amp;(ROW()+12*(($AN940-1)*3+$AO940)-ROW())/12+5),AQ940)</f>
        <v>0</v>
      </c>
      <c r="AU940" s="62">
        <f ca="1">IF(AND(AQ940&gt;0,AR940&gt;0),COUNTIF(AU$6:AU939,"&gt;0")+1,0)</f>
        <v>0</v>
      </c>
    </row>
    <row r="941" spans="40:47">
      <c r="AN941" s="62">
        <v>26</v>
      </c>
      <c r="AO941" s="62">
        <v>3</v>
      </c>
      <c r="AP941" s="62">
        <v>12</v>
      </c>
      <c r="AQ941" s="62">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62">
        <f ca="1">COUNTIF(INDIRECT("H"&amp;(ROW()+12*(($AN941-1)*3+$AO941)-ROW())/12+5):INDIRECT("S"&amp;(ROW()+12*(($AN941-1)*3+$AO941)-ROW())/12+5),AQ941)</f>
        <v>0</v>
      </c>
      <c r="AU941" s="62">
        <f ca="1">IF(AND(AQ941&gt;0,AR941&gt;0),COUNTIF(AU$6:AU940,"&gt;0")+1,0)</f>
        <v>0</v>
      </c>
    </row>
    <row r="942" spans="40:47">
      <c r="AN942" s="62">
        <v>27</v>
      </c>
      <c r="AO942" s="62">
        <v>1</v>
      </c>
      <c r="AP942" s="62">
        <v>1</v>
      </c>
      <c r="AQ942" s="62">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62">
        <f ca="1">COUNTIF(INDIRECT("H"&amp;(ROW()+12*(($AN942-1)*3+$AO942)-ROW())/12+5):INDIRECT("S"&amp;(ROW()+12*(($AN942-1)*3+$AO942)-ROW())/12+5),AQ942)</f>
        <v>0</v>
      </c>
      <c r="AU942" s="62">
        <f ca="1">IF(AND(AQ942&gt;0,AR942&gt;0),COUNTIF(AU$6:AU941,"&gt;0")+1,0)</f>
        <v>0</v>
      </c>
    </row>
    <row r="943" spans="40:47">
      <c r="AN943" s="62">
        <v>27</v>
      </c>
      <c r="AO943" s="62">
        <v>1</v>
      </c>
      <c r="AP943" s="62">
        <v>2</v>
      </c>
      <c r="AQ943" s="62">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62">
        <f ca="1">COUNTIF(INDIRECT("H"&amp;(ROW()+12*(($AN943-1)*3+$AO943)-ROW())/12+5):INDIRECT("S"&amp;(ROW()+12*(($AN943-1)*3+$AO943)-ROW())/12+5),AQ943)</f>
        <v>0</v>
      </c>
      <c r="AU943" s="62">
        <f ca="1">IF(AND(AQ943&gt;0,AR943&gt;0),COUNTIF(AU$6:AU942,"&gt;0")+1,0)</f>
        <v>0</v>
      </c>
    </row>
    <row r="944" spans="40:47">
      <c r="AN944" s="62">
        <v>27</v>
      </c>
      <c r="AO944" s="62">
        <v>1</v>
      </c>
      <c r="AP944" s="62">
        <v>3</v>
      </c>
      <c r="AQ944" s="62">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62">
        <f ca="1">COUNTIF(INDIRECT("H"&amp;(ROW()+12*(($AN944-1)*3+$AO944)-ROW())/12+5):INDIRECT("S"&amp;(ROW()+12*(($AN944-1)*3+$AO944)-ROW())/12+5),AQ944)</f>
        <v>0</v>
      </c>
      <c r="AU944" s="62">
        <f ca="1">IF(AND(AQ944&gt;0,AR944&gt;0),COUNTIF(AU$6:AU943,"&gt;0")+1,0)</f>
        <v>0</v>
      </c>
    </row>
    <row r="945" spans="40:47">
      <c r="AN945" s="62">
        <v>27</v>
      </c>
      <c r="AO945" s="62">
        <v>1</v>
      </c>
      <c r="AP945" s="62">
        <v>4</v>
      </c>
      <c r="AQ945" s="62">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62">
        <f ca="1">COUNTIF(INDIRECT("H"&amp;(ROW()+12*(($AN945-1)*3+$AO945)-ROW())/12+5):INDIRECT("S"&amp;(ROW()+12*(($AN945-1)*3+$AO945)-ROW())/12+5),AQ945)</f>
        <v>0</v>
      </c>
      <c r="AU945" s="62">
        <f ca="1">IF(AND(AQ945&gt;0,AR945&gt;0),COUNTIF(AU$6:AU944,"&gt;0")+1,0)</f>
        <v>0</v>
      </c>
    </row>
    <row r="946" spans="40:47">
      <c r="AN946" s="62">
        <v>27</v>
      </c>
      <c r="AO946" s="62">
        <v>1</v>
      </c>
      <c r="AP946" s="62">
        <v>5</v>
      </c>
      <c r="AQ946" s="62">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62">
        <f ca="1">COUNTIF(INDIRECT("H"&amp;(ROW()+12*(($AN946-1)*3+$AO946)-ROW())/12+5):INDIRECT("S"&amp;(ROW()+12*(($AN946-1)*3+$AO946)-ROW())/12+5),AQ946)</f>
        <v>0</v>
      </c>
      <c r="AU946" s="62">
        <f ca="1">IF(AND(AQ946&gt;0,AR946&gt;0),COUNTIF(AU$6:AU945,"&gt;0")+1,0)</f>
        <v>0</v>
      </c>
    </row>
    <row r="947" spans="40:47">
      <c r="AN947" s="62">
        <v>27</v>
      </c>
      <c r="AO947" s="62">
        <v>1</v>
      </c>
      <c r="AP947" s="62">
        <v>6</v>
      </c>
      <c r="AQ947" s="62">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62">
        <f ca="1">COUNTIF(INDIRECT("H"&amp;(ROW()+12*(($AN947-1)*3+$AO947)-ROW())/12+5):INDIRECT("S"&amp;(ROW()+12*(($AN947-1)*3+$AO947)-ROW())/12+5),AQ947)</f>
        <v>0</v>
      </c>
      <c r="AU947" s="62">
        <f ca="1">IF(AND(AQ947&gt;0,AR947&gt;0),COUNTIF(AU$6:AU946,"&gt;0")+1,0)</f>
        <v>0</v>
      </c>
    </row>
    <row r="948" spans="40:47">
      <c r="AN948" s="62">
        <v>27</v>
      </c>
      <c r="AO948" s="62">
        <v>1</v>
      </c>
      <c r="AP948" s="62">
        <v>7</v>
      </c>
      <c r="AQ948" s="62">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62">
        <f ca="1">COUNTIF(INDIRECT("H"&amp;(ROW()+12*(($AN948-1)*3+$AO948)-ROW())/12+5):INDIRECT("S"&amp;(ROW()+12*(($AN948-1)*3+$AO948)-ROW())/12+5),AQ948)</f>
        <v>0</v>
      </c>
      <c r="AU948" s="62">
        <f ca="1">IF(AND(AQ948&gt;0,AR948&gt;0),COUNTIF(AU$6:AU947,"&gt;0")+1,0)</f>
        <v>0</v>
      </c>
    </row>
    <row r="949" spans="40:47">
      <c r="AN949" s="62">
        <v>27</v>
      </c>
      <c r="AO949" s="62">
        <v>1</v>
      </c>
      <c r="AP949" s="62">
        <v>8</v>
      </c>
      <c r="AQ949" s="62">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62">
        <f ca="1">COUNTIF(INDIRECT("H"&amp;(ROW()+12*(($AN949-1)*3+$AO949)-ROW())/12+5):INDIRECT("S"&amp;(ROW()+12*(($AN949-1)*3+$AO949)-ROW())/12+5),AQ949)</f>
        <v>0</v>
      </c>
      <c r="AU949" s="62">
        <f ca="1">IF(AND(AQ949&gt;0,AR949&gt;0),COUNTIF(AU$6:AU948,"&gt;0")+1,0)</f>
        <v>0</v>
      </c>
    </row>
    <row r="950" spans="40:47">
      <c r="AN950" s="62">
        <v>27</v>
      </c>
      <c r="AO950" s="62">
        <v>1</v>
      </c>
      <c r="AP950" s="62">
        <v>9</v>
      </c>
      <c r="AQ950" s="62">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62">
        <f ca="1">COUNTIF(INDIRECT("H"&amp;(ROW()+12*(($AN950-1)*3+$AO950)-ROW())/12+5):INDIRECT("S"&amp;(ROW()+12*(($AN950-1)*3+$AO950)-ROW())/12+5),AQ950)</f>
        <v>0</v>
      </c>
      <c r="AU950" s="62">
        <f ca="1">IF(AND(AQ950&gt;0,AR950&gt;0),COUNTIF(AU$6:AU949,"&gt;0")+1,0)</f>
        <v>0</v>
      </c>
    </row>
    <row r="951" spans="40:47">
      <c r="AN951" s="62">
        <v>27</v>
      </c>
      <c r="AO951" s="62">
        <v>1</v>
      </c>
      <c r="AP951" s="62">
        <v>10</v>
      </c>
      <c r="AQ951" s="62">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62">
        <f ca="1">COUNTIF(INDIRECT("H"&amp;(ROW()+12*(($AN951-1)*3+$AO951)-ROW())/12+5):INDIRECT("S"&amp;(ROW()+12*(($AN951-1)*3+$AO951)-ROW())/12+5),AQ951)</f>
        <v>0</v>
      </c>
      <c r="AU951" s="62">
        <f ca="1">IF(AND(AQ951&gt;0,AR951&gt;0),COUNTIF(AU$6:AU950,"&gt;0")+1,0)</f>
        <v>0</v>
      </c>
    </row>
    <row r="952" spans="40:47">
      <c r="AN952" s="62">
        <v>27</v>
      </c>
      <c r="AO952" s="62">
        <v>1</v>
      </c>
      <c r="AP952" s="62">
        <v>11</v>
      </c>
      <c r="AQ952" s="62">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62">
        <f ca="1">COUNTIF(INDIRECT("H"&amp;(ROW()+12*(($AN952-1)*3+$AO952)-ROW())/12+5):INDIRECT("S"&amp;(ROW()+12*(($AN952-1)*3+$AO952)-ROW())/12+5),AQ952)</f>
        <v>0</v>
      </c>
      <c r="AU952" s="62">
        <f ca="1">IF(AND(AQ952&gt;0,AR952&gt;0),COUNTIF(AU$6:AU951,"&gt;0")+1,0)</f>
        <v>0</v>
      </c>
    </row>
    <row r="953" spans="40:47">
      <c r="AN953" s="62">
        <v>27</v>
      </c>
      <c r="AO953" s="62">
        <v>1</v>
      </c>
      <c r="AP953" s="62">
        <v>12</v>
      </c>
      <c r="AQ953" s="62">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62">
        <f ca="1">COUNTIF(INDIRECT("H"&amp;(ROW()+12*(($AN953-1)*3+$AO953)-ROW())/12+5):INDIRECT("S"&amp;(ROW()+12*(($AN953-1)*3+$AO953)-ROW())/12+5),AQ953)</f>
        <v>0</v>
      </c>
      <c r="AU953" s="62">
        <f ca="1">IF(AND(AQ953&gt;0,AR953&gt;0),COUNTIF(AU$6:AU952,"&gt;0")+1,0)</f>
        <v>0</v>
      </c>
    </row>
    <row r="954" spans="40:47">
      <c r="AN954" s="62">
        <v>27</v>
      </c>
      <c r="AO954" s="62">
        <v>2</v>
      </c>
      <c r="AP954" s="62">
        <v>1</v>
      </c>
      <c r="AQ954" s="62">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62">
        <f ca="1">COUNTIF(INDIRECT("H"&amp;(ROW()+12*(($AN954-1)*3+$AO954)-ROW())/12+5):INDIRECT("S"&amp;(ROW()+12*(($AN954-1)*3+$AO954)-ROW())/12+5),AQ954)</f>
        <v>0</v>
      </c>
      <c r="AU954" s="62">
        <f ca="1">IF(AND(AQ954&gt;0,AR954&gt;0),COUNTIF(AU$6:AU953,"&gt;0")+1,0)</f>
        <v>0</v>
      </c>
    </row>
    <row r="955" spans="40:47">
      <c r="AN955" s="62">
        <v>27</v>
      </c>
      <c r="AO955" s="62">
        <v>2</v>
      </c>
      <c r="AP955" s="62">
        <v>2</v>
      </c>
      <c r="AQ955" s="62">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62">
        <f ca="1">COUNTIF(INDIRECT("H"&amp;(ROW()+12*(($AN955-1)*3+$AO955)-ROW())/12+5):INDIRECT("S"&amp;(ROW()+12*(($AN955-1)*3+$AO955)-ROW())/12+5),AQ955)</f>
        <v>0</v>
      </c>
      <c r="AU955" s="62">
        <f ca="1">IF(AND(AQ955&gt;0,AR955&gt;0),COUNTIF(AU$6:AU954,"&gt;0")+1,0)</f>
        <v>0</v>
      </c>
    </row>
    <row r="956" spans="40:47">
      <c r="AN956" s="62">
        <v>27</v>
      </c>
      <c r="AO956" s="62">
        <v>2</v>
      </c>
      <c r="AP956" s="62">
        <v>3</v>
      </c>
      <c r="AQ956" s="62">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62">
        <f ca="1">COUNTIF(INDIRECT("H"&amp;(ROW()+12*(($AN956-1)*3+$AO956)-ROW())/12+5):INDIRECT("S"&amp;(ROW()+12*(($AN956-1)*3+$AO956)-ROW())/12+5),AQ956)</f>
        <v>0</v>
      </c>
      <c r="AU956" s="62">
        <f ca="1">IF(AND(AQ956&gt;0,AR956&gt;0),COUNTIF(AU$6:AU955,"&gt;0")+1,0)</f>
        <v>0</v>
      </c>
    </row>
    <row r="957" spans="40:47">
      <c r="AN957" s="62">
        <v>27</v>
      </c>
      <c r="AO957" s="62">
        <v>2</v>
      </c>
      <c r="AP957" s="62">
        <v>4</v>
      </c>
      <c r="AQ957" s="62">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62">
        <f ca="1">COUNTIF(INDIRECT("H"&amp;(ROW()+12*(($AN957-1)*3+$AO957)-ROW())/12+5):INDIRECT("S"&amp;(ROW()+12*(($AN957-1)*3+$AO957)-ROW())/12+5),AQ957)</f>
        <v>0</v>
      </c>
      <c r="AU957" s="62">
        <f ca="1">IF(AND(AQ957&gt;0,AR957&gt;0),COUNTIF(AU$6:AU956,"&gt;0")+1,0)</f>
        <v>0</v>
      </c>
    </row>
    <row r="958" spans="40:47">
      <c r="AN958" s="62">
        <v>27</v>
      </c>
      <c r="AO958" s="62">
        <v>2</v>
      </c>
      <c r="AP958" s="62">
        <v>5</v>
      </c>
      <c r="AQ958" s="62">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62">
        <f ca="1">COUNTIF(INDIRECT("H"&amp;(ROW()+12*(($AN958-1)*3+$AO958)-ROW())/12+5):INDIRECT("S"&amp;(ROW()+12*(($AN958-1)*3+$AO958)-ROW())/12+5),AQ958)</f>
        <v>0</v>
      </c>
      <c r="AU958" s="62">
        <f ca="1">IF(AND(AQ958&gt;0,AR958&gt;0),COUNTIF(AU$6:AU957,"&gt;0")+1,0)</f>
        <v>0</v>
      </c>
    </row>
    <row r="959" spans="40:47">
      <c r="AN959" s="62">
        <v>27</v>
      </c>
      <c r="AO959" s="62">
        <v>2</v>
      </c>
      <c r="AP959" s="62">
        <v>6</v>
      </c>
      <c r="AQ959" s="62">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62">
        <f ca="1">COUNTIF(INDIRECT("H"&amp;(ROW()+12*(($AN959-1)*3+$AO959)-ROW())/12+5):INDIRECT("S"&amp;(ROW()+12*(($AN959-1)*3+$AO959)-ROW())/12+5),AQ959)</f>
        <v>0</v>
      </c>
      <c r="AU959" s="62">
        <f ca="1">IF(AND(AQ959&gt;0,AR959&gt;0),COUNTIF(AU$6:AU958,"&gt;0")+1,0)</f>
        <v>0</v>
      </c>
    </row>
    <row r="960" spans="40:47">
      <c r="AN960" s="62">
        <v>27</v>
      </c>
      <c r="AO960" s="62">
        <v>2</v>
      </c>
      <c r="AP960" s="62">
        <v>7</v>
      </c>
      <c r="AQ960" s="62">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62">
        <f ca="1">COUNTIF(INDIRECT("H"&amp;(ROW()+12*(($AN960-1)*3+$AO960)-ROW())/12+5):INDIRECT("S"&amp;(ROW()+12*(($AN960-1)*3+$AO960)-ROW())/12+5),AQ960)</f>
        <v>0</v>
      </c>
      <c r="AU960" s="62">
        <f ca="1">IF(AND(AQ960&gt;0,AR960&gt;0),COUNTIF(AU$6:AU959,"&gt;0")+1,0)</f>
        <v>0</v>
      </c>
    </row>
    <row r="961" spans="40:47">
      <c r="AN961" s="62">
        <v>27</v>
      </c>
      <c r="AO961" s="62">
        <v>2</v>
      </c>
      <c r="AP961" s="62">
        <v>8</v>
      </c>
      <c r="AQ961" s="62">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62">
        <f ca="1">COUNTIF(INDIRECT("H"&amp;(ROW()+12*(($AN961-1)*3+$AO961)-ROW())/12+5):INDIRECT("S"&amp;(ROW()+12*(($AN961-1)*3+$AO961)-ROW())/12+5),AQ961)</f>
        <v>0</v>
      </c>
      <c r="AU961" s="62">
        <f ca="1">IF(AND(AQ961&gt;0,AR961&gt;0),COUNTIF(AU$6:AU960,"&gt;0")+1,0)</f>
        <v>0</v>
      </c>
    </row>
    <row r="962" spans="40:47">
      <c r="AN962" s="62">
        <v>27</v>
      </c>
      <c r="AO962" s="62">
        <v>2</v>
      </c>
      <c r="AP962" s="62">
        <v>9</v>
      </c>
      <c r="AQ962" s="62">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62">
        <f ca="1">COUNTIF(INDIRECT("H"&amp;(ROW()+12*(($AN962-1)*3+$AO962)-ROW())/12+5):INDIRECT("S"&amp;(ROW()+12*(($AN962-1)*3+$AO962)-ROW())/12+5),AQ962)</f>
        <v>0</v>
      </c>
      <c r="AU962" s="62">
        <f ca="1">IF(AND(AQ962&gt;0,AR962&gt;0),COUNTIF(AU$6:AU961,"&gt;0")+1,0)</f>
        <v>0</v>
      </c>
    </row>
    <row r="963" spans="40:47">
      <c r="AN963" s="62">
        <v>27</v>
      </c>
      <c r="AO963" s="62">
        <v>2</v>
      </c>
      <c r="AP963" s="62">
        <v>10</v>
      </c>
      <c r="AQ963" s="62">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62">
        <f ca="1">COUNTIF(INDIRECT("H"&amp;(ROW()+12*(($AN963-1)*3+$AO963)-ROW())/12+5):INDIRECT("S"&amp;(ROW()+12*(($AN963-1)*3+$AO963)-ROW())/12+5),AQ963)</f>
        <v>0</v>
      </c>
      <c r="AU963" s="62">
        <f ca="1">IF(AND(AQ963&gt;0,AR963&gt;0),COUNTIF(AU$6:AU962,"&gt;0")+1,0)</f>
        <v>0</v>
      </c>
    </row>
    <row r="964" spans="40:47">
      <c r="AN964" s="62">
        <v>27</v>
      </c>
      <c r="AO964" s="62">
        <v>2</v>
      </c>
      <c r="AP964" s="62">
        <v>11</v>
      </c>
      <c r="AQ964" s="62">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62">
        <f ca="1">COUNTIF(INDIRECT("H"&amp;(ROW()+12*(($AN964-1)*3+$AO964)-ROW())/12+5):INDIRECT("S"&amp;(ROW()+12*(($AN964-1)*3+$AO964)-ROW())/12+5),AQ964)</f>
        <v>0</v>
      </c>
      <c r="AU964" s="62">
        <f ca="1">IF(AND(AQ964&gt;0,AR964&gt;0),COUNTIF(AU$6:AU963,"&gt;0")+1,0)</f>
        <v>0</v>
      </c>
    </row>
    <row r="965" spans="40:47">
      <c r="AN965" s="62">
        <v>27</v>
      </c>
      <c r="AO965" s="62">
        <v>2</v>
      </c>
      <c r="AP965" s="62">
        <v>12</v>
      </c>
      <c r="AQ965" s="62">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62">
        <f ca="1">COUNTIF(INDIRECT("H"&amp;(ROW()+12*(($AN965-1)*3+$AO965)-ROW())/12+5):INDIRECT("S"&amp;(ROW()+12*(($AN965-1)*3+$AO965)-ROW())/12+5),AQ965)</f>
        <v>0</v>
      </c>
      <c r="AU965" s="62">
        <f ca="1">IF(AND(AQ965&gt;0,AR965&gt;0),COUNTIF(AU$6:AU964,"&gt;0")+1,0)</f>
        <v>0</v>
      </c>
    </row>
    <row r="966" spans="40:47">
      <c r="AN966" s="62">
        <v>27</v>
      </c>
      <c r="AO966" s="62">
        <v>3</v>
      </c>
      <c r="AP966" s="62">
        <v>1</v>
      </c>
      <c r="AQ966" s="62">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62">
        <f ca="1">COUNTIF(INDIRECT("H"&amp;(ROW()+12*(($AN966-1)*3+$AO966)-ROW())/12+5):INDIRECT("S"&amp;(ROW()+12*(($AN966-1)*3+$AO966)-ROW())/12+5),AQ966)</f>
        <v>0</v>
      </c>
      <c r="AU966" s="62">
        <f ca="1">IF(AND(AQ966&gt;0,AR966&gt;0),COUNTIF(AU$6:AU965,"&gt;0")+1,0)</f>
        <v>0</v>
      </c>
    </row>
    <row r="967" spans="40:47">
      <c r="AN967" s="62">
        <v>27</v>
      </c>
      <c r="AO967" s="62">
        <v>3</v>
      </c>
      <c r="AP967" s="62">
        <v>2</v>
      </c>
      <c r="AQ967" s="62">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62">
        <f ca="1">COUNTIF(INDIRECT("H"&amp;(ROW()+12*(($AN967-1)*3+$AO967)-ROW())/12+5):INDIRECT("S"&amp;(ROW()+12*(($AN967-1)*3+$AO967)-ROW())/12+5),AQ967)</f>
        <v>0</v>
      </c>
      <c r="AU967" s="62">
        <f ca="1">IF(AND(AQ967&gt;0,AR967&gt;0),COUNTIF(AU$6:AU966,"&gt;0")+1,0)</f>
        <v>0</v>
      </c>
    </row>
    <row r="968" spans="40:47">
      <c r="AN968" s="62">
        <v>27</v>
      </c>
      <c r="AO968" s="62">
        <v>3</v>
      </c>
      <c r="AP968" s="62">
        <v>3</v>
      </c>
      <c r="AQ968" s="62">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62">
        <f ca="1">COUNTIF(INDIRECT("H"&amp;(ROW()+12*(($AN968-1)*3+$AO968)-ROW())/12+5):INDIRECT("S"&amp;(ROW()+12*(($AN968-1)*3+$AO968)-ROW())/12+5),AQ968)</f>
        <v>0</v>
      </c>
      <c r="AU968" s="62">
        <f ca="1">IF(AND(AQ968&gt;0,AR968&gt;0),COUNTIF(AU$6:AU967,"&gt;0")+1,0)</f>
        <v>0</v>
      </c>
    </row>
    <row r="969" spans="40:47">
      <c r="AN969" s="62">
        <v>27</v>
      </c>
      <c r="AO969" s="62">
        <v>3</v>
      </c>
      <c r="AP969" s="62">
        <v>4</v>
      </c>
      <c r="AQ969" s="62">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62">
        <f ca="1">COUNTIF(INDIRECT("H"&amp;(ROW()+12*(($AN969-1)*3+$AO969)-ROW())/12+5):INDIRECT("S"&amp;(ROW()+12*(($AN969-1)*3+$AO969)-ROW())/12+5),AQ969)</f>
        <v>0</v>
      </c>
      <c r="AU969" s="62">
        <f ca="1">IF(AND(AQ969&gt;0,AR969&gt;0),COUNTIF(AU$6:AU968,"&gt;0")+1,0)</f>
        <v>0</v>
      </c>
    </row>
    <row r="970" spans="40:47">
      <c r="AN970" s="62">
        <v>27</v>
      </c>
      <c r="AO970" s="62">
        <v>3</v>
      </c>
      <c r="AP970" s="62">
        <v>5</v>
      </c>
      <c r="AQ970" s="62">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62">
        <f ca="1">COUNTIF(INDIRECT("H"&amp;(ROW()+12*(($AN970-1)*3+$AO970)-ROW())/12+5):INDIRECT("S"&amp;(ROW()+12*(($AN970-1)*3+$AO970)-ROW())/12+5),AQ970)</f>
        <v>0</v>
      </c>
      <c r="AU970" s="62">
        <f ca="1">IF(AND(AQ970&gt;0,AR970&gt;0),COUNTIF(AU$6:AU969,"&gt;0")+1,0)</f>
        <v>0</v>
      </c>
    </row>
    <row r="971" spans="40:47">
      <c r="AN971" s="62">
        <v>27</v>
      </c>
      <c r="AO971" s="62">
        <v>3</v>
      </c>
      <c r="AP971" s="62">
        <v>6</v>
      </c>
      <c r="AQ971" s="62">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62">
        <f ca="1">COUNTIF(INDIRECT("H"&amp;(ROW()+12*(($AN971-1)*3+$AO971)-ROW())/12+5):INDIRECT("S"&amp;(ROW()+12*(($AN971-1)*3+$AO971)-ROW())/12+5),AQ971)</f>
        <v>0</v>
      </c>
      <c r="AU971" s="62">
        <f ca="1">IF(AND(AQ971&gt;0,AR971&gt;0),COUNTIF(AU$6:AU970,"&gt;0")+1,0)</f>
        <v>0</v>
      </c>
    </row>
    <row r="972" spans="40:47">
      <c r="AN972" s="62">
        <v>27</v>
      </c>
      <c r="AO972" s="62">
        <v>3</v>
      </c>
      <c r="AP972" s="62">
        <v>7</v>
      </c>
      <c r="AQ972" s="62">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62">
        <f ca="1">COUNTIF(INDIRECT("H"&amp;(ROW()+12*(($AN972-1)*3+$AO972)-ROW())/12+5):INDIRECT("S"&amp;(ROW()+12*(($AN972-1)*3+$AO972)-ROW())/12+5),AQ972)</f>
        <v>0</v>
      </c>
      <c r="AU972" s="62">
        <f ca="1">IF(AND(AQ972&gt;0,AR972&gt;0),COUNTIF(AU$6:AU971,"&gt;0")+1,0)</f>
        <v>0</v>
      </c>
    </row>
    <row r="973" spans="40:47">
      <c r="AN973" s="62">
        <v>27</v>
      </c>
      <c r="AO973" s="62">
        <v>3</v>
      </c>
      <c r="AP973" s="62">
        <v>8</v>
      </c>
      <c r="AQ973" s="62">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62">
        <f ca="1">COUNTIF(INDIRECT("H"&amp;(ROW()+12*(($AN973-1)*3+$AO973)-ROW())/12+5):INDIRECT("S"&amp;(ROW()+12*(($AN973-1)*3+$AO973)-ROW())/12+5),AQ973)</f>
        <v>0</v>
      </c>
      <c r="AU973" s="62">
        <f ca="1">IF(AND(AQ973&gt;0,AR973&gt;0),COUNTIF(AU$6:AU972,"&gt;0")+1,0)</f>
        <v>0</v>
      </c>
    </row>
    <row r="974" spans="40:47">
      <c r="AN974" s="62">
        <v>27</v>
      </c>
      <c r="AO974" s="62">
        <v>3</v>
      </c>
      <c r="AP974" s="62">
        <v>9</v>
      </c>
      <c r="AQ974" s="62">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62">
        <f ca="1">COUNTIF(INDIRECT("H"&amp;(ROW()+12*(($AN974-1)*3+$AO974)-ROW())/12+5):INDIRECT("S"&amp;(ROW()+12*(($AN974-1)*3+$AO974)-ROW())/12+5),AQ974)</f>
        <v>0</v>
      </c>
      <c r="AU974" s="62">
        <f ca="1">IF(AND(AQ974&gt;0,AR974&gt;0),COUNTIF(AU$6:AU973,"&gt;0")+1,0)</f>
        <v>0</v>
      </c>
    </row>
    <row r="975" spans="40:47">
      <c r="AN975" s="62">
        <v>27</v>
      </c>
      <c r="AO975" s="62">
        <v>3</v>
      </c>
      <c r="AP975" s="62">
        <v>10</v>
      </c>
      <c r="AQ975" s="62">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62">
        <f ca="1">COUNTIF(INDIRECT("H"&amp;(ROW()+12*(($AN975-1)*3+$AO975)-ROW())/12+5):INDIRECT("S"&amp;(ROW()+12*(($AN975-1)*3+$AO975)-ROW())/12+5),AQ975)</f>
        <v>0</v>
      </c>
      <c r="AU975" s="62">
        <f ca="1">IF(AND(AQ975&gt;0,AR975&gt;0),COUNTIF(AU$6:AU974,"&gt;0")+1,0)</f>
        <v>0</v>
      </c>
    </row>
    <row r="976" spans="40:47">
      <c r="AN976" s="62">
        <v>27</v>
      </c>
      <c r="AO976" s="62">
        <v>3</v>
      </c>
      <c r="AP976" s="62">
        <v>11</v>
      </c>
      <c r="AQ976" s="62">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62">
        <f ca="1">COUNTIF(INDIRECT("H"&amp;(ROW()+12*(($AN976-1)*3+$AO976)-ROW())/12+5):INDIRECT("S"&amp;(ROW()+12*(($AN976-1)*3+$AO976)-ROW())/12+5),AQ976)</f>
        <v>0</v>
      </c>
      <c r="AU976" s="62">
        <f ca="1">IF(AND(AQ976&gt;0,AR976&gt;0),COUNTIF(AU$6:AU975,"&gt;0")+1,0)</f>
        <v>0</v>
      </c>
    </row>
    <row r="977" spans="40:47">
      <c r="AN977" s="62">
        <v>27</v>
      </c>
      <c r="AO977" s="62">
        <v>3</v>
      </c>
      <c r="AP977" s="62">
        <v>12</v>
      </c>
      <c r="AQ977" s="62">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62">
        <f ca="1">COUNTIF(INDIRECT("H"&amp;(ROW()+12*(($AN977-1)*3+$AO977)-ROW())/12+5):INDIRECT("S"&amp;(ROW()+12*(($AN977-1)*3+$AO977)-ROW())/12+5),AQ977)</f>
        <v>0</v>
      </c>
      <c r="AU977" s="62">
        <f ca="1">IF(AND(AQ977&gt;0,AR977&gt;0),COUNTIF(AU$6:AU976,"&gt;0")+1,0)</f>
        <v>0</v>
      </c>
    </row>
    <row r="978" spans="40:47">
      <c r="AN978" s="62">
        <v>28</v>
      </c>
      <c r="AO978" s="62">
        <v>1</v>
      </c>
      <c r="AP978" s="62">
        <v>1</v>
      </c>
      <c r="AQ978" s="62">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62">
        <f ca="1">COUNTIF(INDIRECT("H"&amp;(ROW()+12*(($AN978-1)*3+$AO978)-ROW())/12+5):INDIRECT("S"&amp;(ROW()+12*(($AN978-1)*3+$AO978)-ROW())/12+5),AQ978)</f>
        <v>0</v>
      </c>
      <c r="AU978" s="62">
        <f ca="1">IF(AND(AQ978&gt;0,AR978&gt;0),COUNTIF(AU$6:AU977,"&gt;0")+1,0)</f>
        <v>0</v>
      </c>
    </row>
    <row r="979" spans="40:47">
      <c r="AN979" s="62">
        <v>28</v>
      </c>
      <c r="AO979" s="62">
        <v>1</v>
      </c>
      <c r="AP979" s="62">
        <v>2</v>
      </c>
      <c r="AQ979" s="62">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62">
        <f ca="1">COUNTIF(INDIRECT("H"&amp;(ROW()+12*(($AN979-1)*3+$AO979)-ROW())/12+5):INDIRECT("S"&amp;(ROW()+12*(($AN979-1)*3+$AO979)-ROW())/12+5),AQ979)</f>
        <v>0</v>
      </c>
      <c r="AU979" s="62">
        <f ca="1">IF(AND(AQ979&gt;0,AR979&gt;0),COUNTIF(AU$6:AU978,"&gt;0")+1,0)</f>
        <v>0</v>
      </c>
    </row>
    <row r="980" spans="40:47">
      <c r="AN980" s="62">
        <v>28</v>
      </c>
      <c r="AO980" s="62">
        <v>1</v>
      </c>
      <c r="AP980" s="62">
        <v>3</v>
      </c>
      <c r="AQ980" s="62">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62">
        <f ca="1">COUNTIF(INDIRECT("H"&amp;(ROW()+12*(($AN980-1)*3+$AO980)-ROW())/12+5):INDIRECT("S"&amp;(ROW()+12*(($AN980-1)*3+$AO980)-ROW())/12+5),AQ980)</f>
        <v>0</v>
      </c>
      <c r="AU980" s="62">
        <f ca="1">IF(AND(AQ980&gt;0,AR980&gt;0),COUNTIF(AU$6:AU979,"&gt;0")+1,0)</f>
        <v>0</v>
      </c>
    </row>
    <row r="981" spans="40:47">
      <c r="AN981" s="62">
        <v>28</v>
      </c>
      <c r="AO981" s="62">
        <v>1</v>
      </c>
      <c r="AP981" s="62">
        <v>4</v>
      </c>
      <c r="AQ981" s="62">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62">
        <f ca="1">COUNTIF(INDIRECT("H"&amp;(ROW()+12*(($AN981-1)*3+$AO981)-ROW())/12+5):INDIRECT("S"&amp;(ROW()+12*(($AN981-1)*3+$AO981)-ROW())/12+5),AQ981)</f>
        <v>0</v>
      </c>
      <c r="AU981" s="62">
        <f ca="1">IF(AND(AQ981&gt;0,AR981&gt;0),COUNTIF(AU$6:AU980,"&gt;0")+1,0)</f>
        <v>0</v>
      </c>
    </row>
    <row r="982" spans="40:47">
      <c r="AN982" s="62">
        <v>28</v>
      </c>
      <c r="AO982" s="62">
        <v>1</v>
      </c>
      <c r="AP982" s="62">
        <v>5</v>
      </c>
      <c r="AQ982" s="62">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62">
        <f ca="1">COUNTIF(INDIRECT("H"&amp;(ROW()+12*(($AN982-1)*3+$AO982)-ROW())/12+5):INDIRECT("S"&amp;(ROW()+12*(($AN982-1)*3+$AO982)-ROW())/12+5),AQ982)</f>
        <v>0</v>
      </c>
      <c r="AU982" s="62">
        <f ca="1">IF(AND(AQ982&gt;0,AR982&gt;0),COUNTIF(AU$6:AU981,"&gt;0")+1,0)</f>
        <v>0</v>
      </c>
    </row>
    <row r="983" spans="40:47">
      <c r="AN983" s="62">
        <v>28</v>
      </c>
      <c r="AO983" s="62">
        <v>1</v>
      </c>
      <c r="AP983" s="62">
        <v>6</v>
      </c>
      <c r="AQ983" s="62">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62">
        <f ca="1">COUNTIF(INDIRECT("H"&amp;(ROW()+12*(($AN983-1)*3+$AO983)-ROW())/12+5):INDIRECT("S"&amp;(ROW()+12*(($AN983-1)*3+$AO983)-ROW())/12+5),AQ983)</f>
        <v>0</v>
      </c>
      <c r="AU983" s="62">
        <f ca="1">IF(AND(AQ983&gt;0,AR983&gt;0),COUNTIF(AU$6:AU982,"&gt;0")+1,0)</f>
        <v>0</v>
      </c>
    </row>
    <row r="984" spans="40:47">
      <c r="AN984" s="62">
        <v>28</v>
      </c>
      <c r="AO984" s="62">
        <v>1</v>
      </c>
      <c r="AP984" s="62">
        <v>7</v>
      </c>
      <c r="AQ984" s="62">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62">
        <f ca="1">COUNTIF(INDIRECT("H"&amp;(ROW()+12*(($AN984-1)*3+$AO984)-ROW())/12+5):INDIRECT("S"&amp;(ROW()+12*(($AN984-1)*3+$AO984)-ROW())/12+5),AQ984)</f>
        <v>0</v>
      </c>
      <c r="AU984" s="62">
        <f ca="1">IF(AND(AQ984&gt;0,AR984&gt;0),COUNTIF(AU$6:AU983,"&gt;0")+1,0)</f>
        <v>0</v>
      </c>
    </row>
    <row r="985" spans="40:47">
      <c r="AN985" s="62">
        <v>28</v>
      </c>
      <c r="AO985" s="62">
        <v>1</v>
      </c>
      <c r="AP985" s="62">
        <v>8</v>
      </c>
      <c r="AQ985" s="62">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62">
        <f ca="1">COUNTIF(INDIRECT("H"&amp;(ROW()+12*(($AN985-1)*3+$AO985)-ROW())/12+5):INDIRECT("S"&amp;(ROW()+12*(($AN985-1)*3+$AO985)-ROW())/12+5),AQ985)</f>
        <v>0</v>
      </c>
      <c r="AU985" s="62">
        <f ca="1">IF(AND(AQ985&gt;0,AR985&gt;0),COUNTIF(AU$6:AU984,"&gt;0")+1,0)</f>
        <v>0</v>
      </c>
    </row>
    <row r="986" spans="40:47">
      <c r="AN986" s="62">
        <v>28</v>
      </c>
      <c r="AO986" s="62">
        <v>1</v>
      </c>
      <c r="AP986" s="62">
        <v>9</v>
      </c>
      <c r="AQ986" s="62">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62">
        <f ca="1">COUNTIF(INDIRECT("H"&amp;(ROW()+12*(($AN986-1)*3+$AO986)-ROW())/12+5):INDIRECT("S"&amp;(ROW()+12*(($AN986-1)*3+$AO986)-ROW())/12+5),AQ986)</f>
        <v>0</v>
      </c>
      <c r="AU986" s="62">
        <f ca="1">IF(AND(AQ986&gt;0,AR986&gt;0),COUNTIF(AU$6:AU985,"&gt;0")+1,0)</f>
        <v>0</v>
      </c>
    </row>
    <row r="987" spans="40:47">
      <c r="AN987" s="62">
        <v>28</v>
      </c>
      <c r="AO987" s="62">
        <v>1</v>
      </c>
      <c r="AP987" s="62">
        <v>10</v>
      </c>
      <c r="AQ987" s="62">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62">
        <f ca="1">COUNTIF(INDIRECT("H"&amp;(ROW()+12*(($AN987-1)*3+$AO987)-ROW())/12+5):INDIRECT("S"&amp;(ROW()+12*(($AN987-1)*3+$AO987)-ROW())/12+5),AQ987)</f>
        <v>0</v>
      </c>
      <c r="AU987" s="62">
        <f ca="1">IF(AND(AQ987&gt;0,AR987&gt;0),COUNTIF(AU$6:AU986,"&gt;0")+1,0)</f>
        <v>0</v>
      </c>
    </row>
    <row r="988" spans="40:47">
      <c r="AN988" s="62">
        <v>28</v>
      </c>
      <c r="AO988" s="62">
        <v>1</v>
      </c>
      <c r="AP988" s="62">
        <v>11</v>
      </c>
      <c r="AQ988" s="62">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62">
        <f ca="1">COUNTIF(INDIRECT("H"&amp;(ROW()+12*(($AN988-1)*3+$AO988)-ROW())/12+5):INDIRECT("S"&amp;(ROW()+12*(($AN988-1)*3+$AO988)-ROW())/12+5),AQ988)</f>
        <v>0</v>
      </c>
      <c r="AU988" s="62">
        <f ca="1">IF(AND(AQ988&gt;0,AR988&gt;0),COUNTIF(AU$6:AU987,"&gt;0")+1,0)</f>
        <v>0</v>
      </c>
    </row>
    <row r="989" spans="40:47">
      <c r="AN989" s="62">
        <v>28</v>
      </c>
      <c r="AO989" s="62">
        <v>1</v>
      </c>
      <c r="AP989" s="62">
        <v>12</v>
      </c>
      <c r="AQ989" s="62">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62">
        <f ca="1">COUNTIF(INDIRECT("H"&amp;(ROW()+12*(($AN989-1)*3+$AO989)-ROW())/12+5):INDIRECT("S"&amp;(ROW()+12*(($AN989-1)*3+$AO989)-ROW())/12+5),AQ989)</f>
        <v>0</v>
      </c>
      <c r="AU989" s="62">
        <f ca="1">IF(AND(AQ989&gt;0,AR989&gt;0),COUNTIF(AU$6:AU988,"&gt;0")+1,0)</f>
        <v>0</v>
      </c>
    </row>
    <row r="990" spans="40:47">
      <c r="AN990" s="62">
        <v>28</v>
      </c>
      <c r="AO990" s="62">
        <v>2</v>
      </c>
      <c r="AP990" s="62">
        <v>1</v>
      </c>
      <c r="AQ990" s="62">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62">
        <f ca="1">COUNTIF(INDIRECT("H"&amp;(ROW()+12*(($AN990-1)*3+$AO990)-ROW())/12+5):INDIRECT("S"&amp;(ROW()+12*(($AN990-1)*3+$AO990)-ROW())/12+5),AQ990)</f>
        <v>0</v>
      </c>
      <c r="AU990" s="62">
        <f ca="1">IF(AND(AQ990&gt;0,AR990&gt;0),COUNTIF(AU$6:AU989,"&gt;0")+1,0)</f>
        <v>0</v>
      </c>
    </row>
    <row r="991" spans="40:47">
      <c r="AN991" s="62">
        <v>28</v>
      </c>
      <c r="AO991" s="62">
        <v>2</v>
      </c>
      <c r="AP991" s="62">
        <v>2</v>
      </c>
      <c r="AQ991" s="62">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62">
        <f ca="1">COUNTIF(INDIRECT("H"&amp;(ROW()+12*(($AN991-1)*3+$AO991)-ROW())/12+5):INDIRECT("S"&amp;(ROW()+12*(($AN991-1)*3+$AO991)-ROW())/12+5),AQ991)</f>
        <v>0</v>
      </c>
      <c r="AU991" s="62">
        <f ca="1">IF(AND(AQ991&gt;0,AR991&gt;0),COUNTIF(AU$6:AU990,"&gt;0")+1,0)</f>
        <v>0</v>
      </c>
    </row>
    <row r="992" spans="40:47">
      <c r="AN992" s="62">
        <v>28</v>
      </c>
      <c r="AO992" s="62">
        <v>2</v>
      </c>
      <c r="AP992" s="62">
        <v>3</v>
      </c>
      <c r="AQ992" s="62">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62">
        <f ca="1">COUNTIF(INDIRECT("H"&amp;(ROW()+12*(($AN992-1)*3+$AO992)-ROW())/12+5):INDIRECT("S"&amp;(ROW()+12*(($AN992-1)*3+$AO992)-ROW())/12+5),AQ992)</f>
        <v>0</v>
      </c>
      <c r="AU992" s="62">
        <f ca="1">IF(AND(AQ992&gt;0,AR992&gt;0),COUNTIF(AU$6:AU991,"&gt;0")+1,0)</f>
        <v>0</v>
      </c>
    </row>
    <row r="993" spans="40:47">
      <c r="AN993" s="62">
        <v>28</v>
      </c>
      <c r="AO993" s="62">
        <v>2</v>
      </c>
      <c r="AP993" s="62">
        <v>4</v>
      </c>
      <c r="AQ993" s="62">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62">
        <f ca="1">COUNTIF(INDIRECT("H"&amp;(ROW()+12*(($AN993-1)*3+$AO993)-ROW())/12+5):INDIRECT("S"&amp;(ROW()+12*(($AN993-1)*3+$AO993)-ROW())/12+5),AQ993)</f>
        <v>0</v>
      </c>
      <c r="AU993" s="62">
        <f ca="1">IF(AND(AQ993&gt;0,AR993&gt;0),COUNTIF(AU$6:AU992,"&gt;0")+1,0)</f>
        <v>0</v>
      </c>
    </row>
    <row r="994" spans="40:47">
      <c r="AN994" s="62">
        <v>28</v>
      </c>
      <c r="AO994" s="62">
        <v>2</v>
      </c>
      <c r="AP994" s="62">
        <v>5</v>
      </c>
      <c r="AQ994" s="62">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62">
        <f ca="1">COUNTIF(INDIRECT("H"&amp;(ROW()+12*(($AN994-1)*3+$AO994)-ROW())/12+5):INDIRECT("S"&amp;(ROW()+12*(($AN994-1)*3+$AO994)-ROW())/12+5),AQ994)</f>
        <v>0</v>
      </c>
      <c r="AU994" s="62">
        <f ca="1">IF(AND(AQ994&gt;0,AR994&gt;0),COUNTIF(AU$6:AU993,"&gt;0")+1,0)</f>
        <v>0</v>
      </c>
    </row>
    <row r="995" spans="40:47">
      <c r="AN995" s="62">
        <v>28</v>
      </c>
      <c r="AO995" s="62">
        <v>2</v>
      </c>
      <c r="AP995" s="62">
        <v>6</v>
      </c>
      <c r="AQ995" s="62">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62">
        <f ca="1">COUNTIF(INDIRECT("H"&amp;(ROW()+12*(($AN995-1)*3+$AO995)-ROW())/12+5):INDIRECT("S"&amp;(ROW()+12*(($AN995-1)*3+$AO995)-ROW())/12+5),AQ995)</f>
        <v>0</v>
      </c>
      <c r="AU995" s="62">
        <f ca="1">IF(AND(AQ995&gt;0,AR995&gt;0),COUNTIF(AU$6:AU994,"&gt;0")+1,0)</f>
        <v>0</v>
      </c>
    </row>
    <row r="996" spans="40:47">
      <c r="AN996" s="62">
        <v>28</v>
      </c>
      <c r="AO996" s="62">
        <v>2</v>
      </c>
      <c r="AP996" s="62">
        <v>7</v>
      </c>
      <c r="AQ996" s="62">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62">
        <f ca="1">COUNTIF(INDIRECT("H"&amp;(ROW()+12*(($AN996-1)*3+$AO996)-ROW())/12+5):INDIRECT("S"&amp;(ROW()+12*(($AN996-1)*3+$AO996)-ROW())/12+5),AQ996)</f>
        <v>0</v>
      </c>
      <c r="AU996" s="62">
        <f ca="1">IF(AND(AQ996&gt;0,AR996&gt;0),COUNTIF(AU$6:AU995,"&gt;0")+1,0)</f>
        <v>0</v>
      </c>
    </row>
    <row r="997" spans="40:47">
      <c r="AN997" s="62">
        <v>28</v>
      </c>
      <c r="AO997" s="62">
        <v>2</v>
      </c>
      <c r="AP997" s="62">
        <v>8</v>
      </c>
      <c r="AQ997" s="62">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62">
        <f ca="1">COUNTIF(INDIRECT("H"&amp;(ROW()+12*(($AN997-1)*3+$AO997)-ROW())/12+5):INDIRECT("S"&amp;(ROW()+12*(($AN997-1)*3+$AO997)-ROW())/12+5),AQ997)</f>
        <v>0</v>
      </c>
      <c r="AU997" s="62">
        <f ca="1">IF(AND(AQ997&gt;0,AR997&gt;0),COUNTIF(AU$6:AU996,"&gt;0")+1,0)</f>
        <v>0</v>
      </c>
    </row>
    <row r="998" spans="40:47">
      <c r="AN998" s="62">
        <v>28</v>
      </c>
      <c r="AO998" s="62">
        <v>2</v>
      </c>
      <c r="AP998" s="62">
        <v>9</v>
      </c>
      <c r="AQ998" s="62">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62">
        <f ca="1">COUNTIF(INDIRECT("H"&amp;(ROW()+12*(($AN998-1)*3+$AO998)-ROW())/12+5):INDIRECT("S"&amp;(ROW()+12*(($AN998-1)*3+$AO998)-ROW())/12+5),AQ998)</f>
        <v>0</v>
      </c>
      <c r="AU998" s="62">
        <f ca="1">IF(AND(AQ998&gt;0,AR998&gt;0),COUNTIF(AU$6:AU997,"&gt;0")+1,0)</f>
        <v>0</v>
      </c>
    </row>
    <row r="999" spans="40:47">
      <c r="AN999" s="62">
        <v>28</v>
      </c>
      <c r="AO999" s="62">
        <v>2</v>
      </c>
      <c r="AP999" s="62">
        <v>10</v>
      </c>
      <c r="AQ999" s="62">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62">
        <f ca="1">COUNTIF(INDIRECT("H"&amp;(ROW()+12*(($AN999-1)*3+$AO999)-ROW())/12+5):INDIRECT("S"&amp;(ROW()+12*(($AN999-1)*3+$AO999)-ROW())/12+5),AQ999)</f>
        <v>0</v>
      </c>
      <c r="AU999" s="62">
        <f ca="1">IF(AND(AQ999&gt;0,AR999&gt;0),COUNTIF(AU$6:AU998,"&gt;0")+1,0)</f>
        <v>0</v>
      </c>
    </row>
    <row r="1000" spans="40:47">
      <c r="AN1000" s="62">
        <v>28</v>
      </c>
      <c r="AO1000" s="62">
        <v>2</v>
      </c>
      <c r="AP1000" s="62">
        <v>11</v>
      </c>
      <c r="AQ1000" s="62">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62">
        <f ca="1">COUNTIF(INDIRECT("H"&amp;(ROW()+12*(($AN1000-1)*3+$AO1000)-ROW())/12+5):INDIRECT("S"&amp;(ROW()+12*(($AN1000-1)*3+$AO1000)-ROW())/12+5),AQ1000)</f>
        <v>0</v>
      </c>
      <c r="AU1000" s="62">
        <f ca="1">IF(AND(AQ1000&gt;0,AR1000&gt;0),COUNTIF(AU$6:AU999,"&gt;0")+1,0)</f>
        <v>0</v>
      </c>
    </row>
    <row r="1001" spans="40:47">
      <c r="AN1001" s="62">
        <v>28</v>
      </c>
      <c r="AO1001" s="62">
        <v>2</v>
      </c>
      <c r="AP1001" s="62">
        <v>12</v>
      </c>
      <c r="AQ1001" s="62">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62">
        <f ca="1">COUNTIF(INDIRECT("H"&amp;(ROW()+12*(($AN1001-1)*3+$AO1001)-ROW())/12+5):INDIRECT("S"&amp;(ROW()+12*(($AN1001-1)*3+$AO1001)-ROW())/12+5),AQ1001)</f>
        <v>0</v>
      </c>
      <c r="AU1001" s="62">
        <f ca="1">IF(AND(AQ1001&gt;0,AR1001&gt;0),COUNTIF(AU$6:AU1000,"&gt;0")+1,0)</f>
        <v>0</v>
      </c>
    </row>
    <row r="1002" spans="40:47">
      <c r="AN1002" s="62">
        <v>28</v>
      </c>
      <c r="AO1002" s="62">
        <v>3</v>
      </c>
      <c r="AP1002" s="62">
        <v>1</v>
      </c>
      <c r="AQ1002" s="62">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62">
        <f ca="1">COUNTIF(INDIRECT("H"&amp;(ROW()+12*(($AN1002-1)*3+$AO1002)-ROW())/12+5):INDIRECT("S"&amp;(ROW()+12*(($AN1002-1)*3+$AO1002)-ROW())/12+5),AQ1002)</f>
        <v>0</v>
      </c>
      <c r="AU1002" s="62">
        <f ca="1">IF(AND(AQ1002&gt;0,AR1002&gt;0),COUNTIF(AU$6:AU1001,"&gt;0")+1,0)</f>
        <v>0</v>
      </c>
    </row>
    <row r="1003" spans="40:47">
      <c r="AN1003" s="62">
        <v>28</v>
      </c>
      <c r="AO1003" s="62">
        <v>3</v>
      </c>
      <c r="AP1003" s="62">
        <v>2</v>
      </c>
      <c r="AQ1003" s="62">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62">
        <f ca="1">COUNTIF(INDIRECT("H"&amp;(ROW()+12*(($AN1003-1)*3+$AO1003)-ROW())/12+5):INDIRECT("S"&amp;(ROW()+12*(($AN1003-1)*3+$AO1003)-ROW())/12+5),AQ1003)</f>
        <v>0</v>
      </c>
      <c r="AU1003" s="62">
        <f ca="1">IF(AND(AQ1003&gt;0,AR1003&gt;0),COUNTIF(AU$6:AU1002,"&gt;0")+1,0)</f>
        <v>0</v>
      </c>
    </row>
    <row r="1004" spans="40:47">
      <c r="AN1004" s="62">
        <v>28</v>
      </c>
      <c r="AO1004" s="62">
        <v>3</v>
      </c>
      <c r="AP1004" s="62">
        <v>3</v>
      </c>
      <c r="AQ1004" s="62">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62">
        <f ca="1">COUNTIF(INDIRECT("H"&amp;(ROW()+12*(($AN1004-1)*3+$AO1004)-ROW())/12+5):INDIRECT("S"&amp;(ROW()+12*(($AN1004-1)*3+$AO1004)-ROW())/12+5),AQ1004)</f>
        <v>0</v>
      </c>
      <c r="AU1004" s="62">
        <f ca="1">IF(AND(AQ1004&gt;0,AR1004&gt;0),COUNTIF(AU$6:AU1003,"&gt;0")+1,0)</f>
        <v>0</v>
      </c>
    </row>
    <row r="1005" spans="40:47">
      <c r="AN1005" s="62">
        <v>28</v>
      </c>
      <c r="AO1005" s="62">
        <v>3</v>
      </c>
      <c r="AP1005" s="62">
        <v>4</v>
      </c>
      <c r="AQ1005" s="62">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62">
        <f ca="1">COUNTIF(INDIRECT("H"&amp;(ROW()+12*(($AN1005-1)*3+$AO1005)-ROW())/12+5):INDIRECT("S"&amp;(ROW()+12*(($AN1005-1)*3+$AO1005)-ROW())/12+5),AQ1005)</f>
        <v>0</v>
      </c>
      <c r="AU1005" s="62">
        <f ca="1">IF(AND(AQ1005&gt;0,AR1005&gt;0),COUNTIF(AU$6:AU1004,"&gt;0")+1,0)</f>
        <v>0</v>
      </c>
    </row>
    <row r="1006" spans="40:47">
      <c r="AN1006" s="62">
        <v>28</v>
      </c>
      <c r="AO1006" s="62">
        <v>3</v>
      </c>
      <c r="AP1006" s="62">
        <v>5</v>
      </c>
      <c r="AQ1006" s="62">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62">
        <f ca="1">COUNTIF(INDIRECT("H"&amp;(ROW()+12*(($AN1006-1)*3+$AO1006)-ROW())/12+5):INDIRECT("S"&amp;(ROW()+12*(($AN1006-1)*3+$AO1006)-ROW())/12+5),AQ1006)</f>
        <v>0</v>
      </c>
      <c r="AU1006" s="62">
        <f ca="1">IF(AND(AQ1006&gt;0,AR1006&gt;0),COUNTIF(AU$6:AU1005,"&gt;0")+1,0)</f>
        <v>0</v>
      </c>
    </row>
    <row r="1007" spans="40:47">
      <c r="AN1007" s="62">
        <v>28</v>
      </c>
      <c r="AO1007" s="62">
        <v>3</v>
      </c>
      <c r="AP1007" s="62">
        <v>6</v>
      </c>
      <c r="AQ1007" s="62">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62">
        <f ca="1">COUNTIF(INDIRECT("H"&amp;(ROW()+12*(($AN1007-1)*3+$AO1007)-ROW())/12+5):INDIRECT("S"&amp;(ROW()+12*(($AN1007-1)*3+$AO1007)-ROW())/12+5),AQ1007)</f>
        <v>0</v>
      </c>
      <c r="AU1007" s="62">
        <f ca="1">IF(AND(AQ1007&gt;0,AR1007&gt;0),COUNTIF(AU$6:AU1006,"&gt;0")+1,0)</f>
        <v>0</v>
      </c>
    </row>
    <row r="1008" spans="40:47">
      <c r="AN1008" s="62">
        <v>28</v>
      </c>
      <c r="AO1008" s="62">
        <v>3</v>
      </c>
      <c r="AP1008" s="62">
        <v>7</v>
      </c>
      <c r="AQ1008" s="62">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62">
        <f ca="1">COUNTIF(INDIRECT("H"&amp;(ROW()+12*(($AN1008-1)*3+$AO1008)-ROW())/12+5):INDIRECT("S"&amp;(ROW()+12*(($AN1008-1)*3+$AO1008)-ROW())/12+5),AQ1008)</f>
        <v>0</v>
      </c>
      <c r="AU1008" s="62">
        <f ca="1">IF(AND(AQ1008&gt;0,AR1008&gt;0),COUNTIF(AU$6:AU1007,"&gt;0")+1,0)</f>
        <v>0</v>
      </c>
    </row>
    <row r="1009" spans="40:47">
      <c r="AN1009" s="62">
        <v>28</v>
      </c>
      <c r="AO1009" s="62">
        <v>3</v>
      </c>
      <c r="AP1009" s="62">
        <v>8</v>
      </c>
      <c r="AQ1009" s="62">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62">
        <f ca="1">COUNTIF(INDIRECT("H"&amp;(ROW()+12*(($AN1009-1)*3+$AO1009)-ROW())/12+5):INDIRECT("S"&amp;(ROW()+12*(($AN1009-1)*3+$AO1009)-ROW())/12+5),AQ1009)</f>
        <v>0</v>
      </c>
      <c r="AU1009" s="62">
        <f ca="1">IF(AND(AQ1009&gt;0,AR1009&gt;0),COUNTIF(AU$6:AU1008,"&gt;0")+1,0)</f>
        <v>0</v>
      </c>
    </row>
    <row r="1010" spans="40:47">
      <c r="AN1010" s="62">
        <v>28</v>
      </c>
      <c r="AO1010" s="62">
        <v>3</v>
      </c>
      <c r="AP1010" s="62">
        <v>9</v>
      </c>
      <c r="AQ1010" s="62">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62">
        <f ca="1">COUNTIF(INDIRECT("H"&amp;(ROW()+12*(($AN1010-1)*3+$AO1010)-ROW())/12+5):INDIRECT("S"&amp;(ROW()+12*(($AN1010-1)*3+$AO1010)-ROW())/12+5),AQ1010)</f>
        <v>0</v>
      </c>
      <c r="AU1010" s="62">
        <f ca="1">IF(AND(AQ1010&gt;0,AR1010&gt;0),COUNTIF(AU$6:AU1009,"&gt;0")+1,0)</f>
        <v>0</v>
      </c>
    </row>
    <row r="1011" spans="40:47">
      <c r="AN1011" s="62">
        <v>28</v>
      </c>
      <c r="AO1011" s="62">
        <v>3</v>
      </c>
      <c r="AP1011" s="62">
        <v>10</v>
      </c>
      <c r="AQ1011" s="62">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62">
        <f ca="1">COUNTIF(INDIRECT("H"&amp;(ROW()+12*(($AN1011-1)*3+$AO1011)-ROW())/12+5):INDIRECT("S"&amp;(ROW()+12*(($AN1011-1)*3+$AO1011)-ROW())/12+5),AQ1011)</f>
        <v>0</v>
      </c>
      <c r="AU1011" s="62">
        <f ca="1">IF(AND(AQ1011&gt;0,AR1011&gt;0),COUNTIF(AU$6:AU1010,"&gt;0")+1,0)</f>
        <v>0</v>
      </c>
    </row>
    <row r="1012" spans="40:47">
      <c r="AN1012" s="62">
        <v>28</v>
      </c>
      <c r="AO1012" s="62">
        <v>3</v>
      </c>
      <c r="AP1012" s="62">
        <v>11</v>
      </c>
      <c r="AQ1012" s="62">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62">
        <f ca="1">COUNTIF(INDIRECT("H"&amp;(ROW()+12*(($AN1012-1)*3+$AO1012)-ROW())/12+5):INDIRECT("S"&amp;(ROW()+12*(($AN1012-1)*3+$AO1012)-ROW())/12+5),AQ1012)</f>
        <v>0</v>
      </c>
      <c r="AU1012" s="62">
        <f ca="1">IF(AND(AQ1012&gt;0,AR1012&gt;0),COUNTIF(AU$6:AU1011,"&gt;0")+1,0)</f>
        <v>0</v>
      </c>
    </row>
    <row r="1013" spans="40:47">
      <c r="AN1013" s="62">
        <v>28</v>
      </c>
      <c r="AO1013" s="62">
        <v>3</v>
      </c>
      <c r="AP1013" s="62">
        <v>12</v>
      </c>
      <c r="AQ1013" s="62">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62">
        <f ca="1">COUNTIF(INDIRECT("H"&amp;(ROW()+12*(($AN1013-1)*3+$AO1013)-ROW())/12+5):INDIRECT("S"&amp;(ROW()+12*(($AN1013-1)*3+$AO1013)-ROW())/12+5),AQ1013)</f>
        <v>0</v>
      </c>
      <c r="AU1013" s="62">
        <f ca="1">IF(AND(AQ1013&gt;0,AR1013&gt;0),COUNTIF(AU$6:AU1012,"&gt;0")+1,0)</f>
        <v>0</v>
      </c>
    </row>
    <row r="1014" spans="40:47">
      <c r="AN1014" s="62">
        <v>29</v>
      </c>
      <c r="AO1014" s="62">
        <v>1</v>
      </c>
      <c r="AP1014" s="62">
        <v>1</v>
      </c>
      <c r="AQ1014" s="62">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62">
        <f ca="1">COUNTIF(INDIRECT("H"&amp;(ROW()+12*(($AN1014-1)*3+$AO1014)-ROW())/12+5):INDIRECT("S"&amp;(ROW()+12*(($AN1014-1)*3+$AO1014)-ROW())/12+5),AQ1014)</f>
        <v>0</v>
      </c>
      <c r="AU1014" s="62">
        <f ca="1">IF(AND(AQ1014&gt;0,AR1014&gt;0),COUNTIF(AU$6:AU1013,"&gt;0")+1,0)</f>
        <v>0</v>
      </c>
    </row>
    <row r="1015" spans="40:47">
      <c r="AN1015" s="62">
        <v>29</v>
      </c>
      <c r="AO1015" s="62">
        <v>1</v>
      </c>
      <c r="AP1015" s="62">
        <v>2</v>
      </c>
      <c r="AQ1015" s="62">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62">
        <f ca="1">COUNTIF(INDIRECT("H"&amp;(ROW()+12*(($AN1015-1)*3+$AO1015)-ROW())/12+5):INDIRECT("S"&amp;(ROW()+12*(($AN1015-1)*3+$AO1015)-ROW())/12+5),AQ1015)</f>
        <v>0</v>
      </c>
      <c r="AU1015" s="62">
        <f ca="1">IF(AND(AQ1015&gt;0,AR1015&gt;0),COUNTIF(AU$6:AU1014,"&gt;0")+1,0)</f>
        <v>0</v>
      </c>
    </row>
    <row r="1016" spans="40:47">
      <c r="AN1016" s="62">
        <v>29</v>
      </c>
      <c r="AO1016" s="62">
        <v>1</v>
      </c>
      <c r="AP1016" s="62">
        <v>3</v>
      </c>
      <c r="AQ1016" s="62">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62">
        <f ca="1">COUNTIF(INDIRECT("H"&amp;(ROW()+12*(($AN1016-1)*3+$AO1016)-ROW())/12+5):INDIRECT("S"&amp;(ROW()+12*(($AN1016-1)*3+$AO1016)-ROW())/12+5),AQ1016)</f>
        <v>0</v>
      </c>
      <c r="AU1016" s="62">
        <f ca="1">IF(AND(AQ1016&gt;0,AR1016&gt;0),COUNTIF(AU$6:AU1015,"&gt;0")+1,0)</f>
        <v>0</v>
      </c>
    </row>
    <row r="1017" spans="40:47">
      <c r="AN1017" s="62">
        <v>29</v>
      </c>
      <c r="AO1017" s="62">
        <v>1</v>
      </c>
      <c r="AP1017" s="62">
        <v>4</v>
      </c>
      <c r="AQ1017" s="62">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62">
        <f ca="1">COUNTIF(INDIRECT("H"&amp;(ROW()+12*(($AN1017-1)*3+$AO1017)-ROW())/12+5):INDIRECT("S"&amp;(ROW()+12*(($AN1017-1)*3+$AO1017)-ROW())/12+5),AQ1017)</f>
        <v>0</v>
      </c>
      <c r="AU1017" s="62">
        <f ca="1">IF(AND(AQ1017&gt;0,AR1017&gt;0),COUNTIF(AU$6:AU1016,"&gt;0")+1,0)</f>
        <v>0</v>
      </c>
    </row>
    <row r="1018" spans="40:47">
      <c r="AN1018" s="62">
        <v>29</v>
      </c>
      <c r="AO1018" s="62">
        <v>1</v>
      </c>
      <c r="AP1018" s="62">
        <v>5</v>
      </c>
      <c r="AQ1018" s="62">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62">
        <f ca="1">COUNTIF(INDIRECT("H"&amp;(ROW()+12*(($AN1018-1)*3+$AO1018)-ROW())/12+5):INDIRECT("S"&amp;(ROW()+12*(($AN1018-1)*3+$AO1018)-ROW())/12+5),AQ1018)</f>
        <v>0</v>
      </c>
      <c r="AU1018" s="62">
        <f ca="1">IF(AND(AQ1018&gt;0,AR1018&gt;0),COUNTIF(AU$6:AU1017,"&gt;0")+1,0)</f>
        <v>0</v>
      </c>
    </row>
    <row r="1019" spans="40:47">
      <c r="AN1019" s="62">
        <v>29</v>
      </c>
      <c r="AO1019" s="62">
        <v>1</v>
      </c>
      <c r="AP1019" s="62">
        <v>6</v>
      </c>
      <c r="AQ1019" s="62">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62">
        <f ca="1">COUNTIF(INDIRECT("H"&amp;(ROW()+12*(($AN1019-1)*3+$AO1019)-ROW())/12+5):INDIRECT("S"&amp;(ROW()+12*(($AN1019-1)*3+$AO1019)-ROW())/12+5),AQ1019)</f>
        <v>0</v>
      </c>
      <c r="AU1019" s="62">
        <f ca="1">IF(AND(AQ1019&gt;0,AR1019&gt;0),COUNTIF(AU$6:AU1018,"&gt;0")+1,0)</f>
        <v>0</v>
      </c>
    </row>
    <row r="1020" spans="40:47">
      <c r="AN1020" s="62">
        <v>29</v>
      </c>
      <c r="AO1020" s="62">
        <v>1</v>
      </c>
      <c r="AP1020" s="62">
        <v>7</v>
      </c>
      <c r="AQ1020" s="62">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62">
        <f ca="1">COUNTIF(INDIRECT("H"&amp;(ROW()+12*(($AN1020-1)*3+$AO1020)-ROW())/12+5):INDIRECT("S"&amp;(ROW()+12*(($AN1020-1)*3+$AO1020)-ROW())/12+5),AQ1020)</f>
        <v>0</v>
      </c>
      <c r="AU1020" s="62">
        <f ca="1">IF(AND(AQ1020&gt;0,AR1020&gt;0),COUNTIF(AU$6:AU1019,"&gt;0")+1,0)</f>
        <v>0</v>
      </c>
    </row>
    <row r="1021" spans="40:47">
      <c r="AN1021" s="62">
        <v>29</v>
      </c>
      <c r="AO1021" s="62">
        <v>1</v>
      </c>
      <c r="AP1021" s="62">
        <v>8</v>
      </c>
      <c r="AQ1021" s="62">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62">
        <f ca="1">COUNTIF(INDIRECT("H"&amp;(ROW()+12*(($AN1021-1)*3+$AO1021)-ROW())/12+5):INDIRECT("S"&amp;(ROW()+12*(($AN1021-1)*3+$AO1021)-ROW())/12+5),AQ1021)</f>
        <v>0</v>
      </c>
      <c r="AU1021" s="62">
        <f ca="1">IF(AND(AQ1021&gt;0,AR1021&gt;0),COUNTIF(AU$6:AU1020,"&gt;0")+1,0)</f>
        <v>0</v>
      </c>
    </row>
    <row r="1022" spans="40:47">
      <c r="AN1022" s="62">
        <v>29</v>
      </c>
      <c r="AO1022" s="62">
        <v>1</v>
      </c>
      <c r="AP1022" s="62">
        <v>9</v>
      </c>
      <c r="AQ1022" s="62">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62">
        <f ca="1">COUNTIF(INDIRECT("H"&amp;(ROW()+12*(($AN1022-1)*3+$AO1022)-ROW())/12+5):INDIRECT("S"&amp;(ROW()+12*(($AN1022-1)*3+$AO1022)-ROW())/12+5),AQ1022)</f>
        <v>0</v>
      </c>
      <c r="AU1022" s="62">
        <f ca="1">IF(AND(AQ1022&gt;0,AR1022&gt;0),COUNTIF(AU$6:AU1021,"&gt;0")+1,0)</f>
        <v>0</v>
      </c>
    </row>
    <row r="1023" spans="40:47">
      <c r="AN1023" s="62">
        <v>29</v>
      </c>
      <c r="AO1023" s="62">
        <v>1</v>
      </c>
      <c r="AP1023" s="62">
        <v>10</v>
      </c>
      <c r="AQ1023" s="62">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62">
        <f ca="1">COUNTIF(INDIRECT("H"&amp;(ROW()+12*(($AN1023-1)*3+$AO1023)-ROW())/12+5):INDIRECT("S"&amp;(ROW()+12*(($AN1023-1)*3+$AO1023)-ROW())/12+5),AQ1023)</f>
        <v>0</v>
      </c>
      <c r="AU1023" s="62">
        <f ca="1">IF(AND(AQ1023&gt;0,AR1023&gt;0),COUNTIF(AU$6:AU1022,"&gt;0")+1,0)</f>
        <v>0</v>
      </c>
    </row>
    <row r="1024" spans="40:47">
      <c r="AN1024" s="62">
        <v>29</v>
      </c>
      <c r="AO1024" s="62">
        <v>1</v>
      </c>
      <c r="AP1024" s="62">
        <v>11</v>
      </c>
      <c r="AQ1024" s="62">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62">
        <f ca="1">COUNTIF(INDIRECT("H"&amp;(ROW()+12*(($AN1024-1)*3+$AO1024)-ROW())/12+5):INDIRECT("S"&amp;(ROW()+12*(($AN1024-1)*3+$AO1024)-ROW())/12+5),AQ1024)</f>
        <v>0</v>
      </c>
      <c r="AU1024" s="62">
        <f ca="1">IF(AND(AQ1024&gt;0,AR1024&gt;0),COUNTIF(AU$6:AU1023,"&gt;0")+1,0)</f>
        <v>0</v>
      </c>
    </row>
    <row r="1025" spans="40:47">
      <c r="AN1025" s="62">
        <v>29</v>
      </c>
      <c r="AO1025" s="62">
        <v>1</v>
      </c>
      <c r="AP1025" s="62">
        <v>12</v>
      </c>
      <c r="AQ1025" s="62">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62">
        <f ca="1">COUNTIF(INDIRECT("H"&amp;(ROW()+12*(($AN1025-1)*3+$AO1025)-ROW())/12+5):INDIRECT("S"&amp;(ROW()+12*(($AN1025-1)*3+$AO1025)-ROW())/12+5),AQ1025)</f>
        <v>0</v>
      </c>
      <c r="AU1025" s="62">
        <f ca="1">IF(AND(AQ1025&gt;0,AR1025&gt;0),COUNTIF(AU$6:AU1024,"&gt;0")+1,0)</f>
        <v>0</v>
      </c>
    </row>
    <row r="1026" spans="40:47">
      <c r="AN1026" s="62">
        <v>29</v>
      </c>
      <c r="AO1026" s="62">
        <v>2</v>
      </c>
      <c r="AP1026" s="62">
        <v>1</v>
      </c>
      <c r="AQ1026" s="62">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62">
        <f ca="1">COUNTIF(INDIRECT("H"&amp;(ROW()+12*(($AN1026-1)*3+$AO1026)-ROW())/12+5):INDIRECT("S"&amp;(ROW()+12*(($AN1026-1)*3+$AO1026)-ROW())/12+5),AQ1026)</f>
        <v>0</v>
      </c>
      <c r="AU1026" s="62">
        <f ca="1">IF(AND(AQ1026&gt;0,AR1026&gt;0),COUNTIF(AU$6:AU1025,"&gt;0")+1,0)</f>
        <v>0</v>
      </c>
    </row>
    <row r="1027" spans="40:47">
      <c r="AN1027" s="62">
        <v>29</v>
      </c>
      <c r="AO1027" s="62">
        <v>2</v>
      </c>
      <c r="AP1027" s="62">
        <v>2</v>
      </c>
      <c r="AQ1027" s="62">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62">
        <f ca="1">COUNTIF(INDIRECT("H"&amp;(ROW()+12*(($AN1027-1)*3+$AO1027)-ROW())/12+5):INDIRECT("S"&amp;(ROW()+12*(($AN1027-1)*3+$AO1027)-ROW())/12+5),AQ1027)</f>
        <v>0</v>
      </c>
      <c r="AU1027" s="62">
        <f ca="1">IF(AND(AQ1027&gt;0,AR1027&gt;0),COUNTIF(AU$6:AU1026,"&gt;0")+1,0)</f>
        <v>0</v>
      </c>
    </row>
    <row r="1028" spans="40:47">
      <c r="AN1028" s="62">
        <v>29</v>
      </c>
      <c r="AO1028" s="62">
        <v>2</v>
      </c>
      <c r="AP1028" s="62">
        <v>3</v>
      </c>
      <c r="AQ1028" s="62">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62">
        <f ca="1">COUNTIF(INDIRECT("H"&amp;(ROW()+12*(($AN1028-1)*3+$AO1028)-ROW())/12+5):INDIRECT("S"&amp;(ROW()+12*(($AN1028-1)*3+$AO1028)-ROW())/12+5),AQ1028)</f>
        <v>0</v>
      </c>
      <c r="AU1028" s="62">
        <f ca="1">IF(AND(AQ1028&gt;0,AR1028&gt;0),COUNTIF(AU$6:AU1027,"&gt;0")+1,0)</f>
        <v>0</v>
      </c>
    </row>
    <row r="1029" spans="40:47">
      <c r="AN1029" s="62">
        <v>29</v>
      </c>
      <c r="AO1029" s="62">
        <v>2</v>
      </c>
      <c r="AP1029" s="62">
        <v>4</v>
      </c>
      <c r="AQ1029" s="62">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62">
        <f ca="1">COUNTIF(INDIRECT("H"&amp;(ROW()+12*(($AN1029-1)*3+$AO1029)-ROW())/12+5):INDIRECT("S"&amp;(ROW()+12*(($AN1029-1)*3+$AO1029)-ROW())/12+5),AQ1029)</f>
        <v>0</v>
      </c>
      <c r="AU1029" s="62">
        <f ca="1">IF(AND(AQ1029&gt;0,AR1029&gt;0),COUNTIF(AU$6:AU1028,"&gt;0")+1,0)</f>
        <v>0</v>
      </c>
    </row>
    <row r="1030" spans="40:47">
      <c r="AN1030" s="62">
        <v>29</v>
      </c>
      <c r="AO1030" s="62">
        <v>2</v>
      </c>
      <c r="AP1030" s="62">
        <v>5</v>
      </c>
      <c r="AQ1030" s="62">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62">
        <f ca="1">COUNTIF(INDIRECT("H"&amp;(ROW()+12*(($AN1030-1)*3+$AO1030)-ROW())/12+5):INDIRECT("S"&amp;(ROW()+12*(($AN1030-1)*3+$AO1030)-ROW())/12+5),AQ1030)</f>
        <v>0</v>
      </c>
      <c r="AU1030" s="62">
        <f ca="1">IF(AND(AQ1030&gt;0,AR1030&gt;0),COUNTIF(AU$6:AU1029,"&gt;0")+1,0)</f>
        <v>0</v>
      </c>
    </row>
    <row r="1031" spans="40:47">
      <c r="AN1031" s="62">
        <v>29</v>
      </c>
      <c r="AO1031" s="62">
        <v>2</v>
      </c>
      <c r="AP1031" s="62">
        <v>6</v>
      </c>
      <c r="AQ1031" s="62">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62">
        <f ca="1">COUNTIF(INDIRECT("H"&amp;(ROW()+12*(($AN1031-1)*3+$AO1031)-ROW())/12+5):INDIRECT("S"&amp;(ROW()+12*(($AN1031-1)*3+$AO1031)-ROW())/12+5),AQ1031)</f>
        <v>0</v>
      </c>
      <c r="AU1031" s="62">
        <f ca="1">IF(AND(AQ1031&gt;0,AR1031&gt;0),COUNTIF(AU$6:AU1030,"&gt;0")+1,0)</f>
        <v>0</v>
      </c>
    </row>
    <row r="1032" spans="40:47">
      <c r="AN1032" s="62">
        <v>29</v>
      </c>
      <c r="AO1032" s="62">
        <v>2</v>
      </c>
      <c r="AP1032" s="62">
        <v>7</v>
      </c>
      <c r="AQ1032" s="62">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62">
        <f ca="1">COUNTIF(INDIRECT("H"&amp;(ROW()+12*(($AN1032-1)*3+$AO1032)-ROW())/12+5):INDIRECT("S"&amp;(ROW()+12*(($AN1032-1)*3+$AO1032)-ROW())/12+5),AQ1032)</f>
        <v>0</v>
      </c>
      <c r="AU1032" s="62">
        <f ca="1">IF(AND(AQ1032&gt;0,AR1032&gt;0),COUNTIF(AU$6:AU1031,"&gt;0")+1,0)</f>
        <v>0</v>
      </c>
    </row>
    <row r="1033" spans="40:47">
      <c r="AN1033" s="62">
        <v>29</v>
      </c>
      <c r="AO1033" s="62">
        <v>2</v>
      </c>
      <c r="AP1033" s="62">
        <v>8</v>
      </c>
      <c r="AQ1033" s="62">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62">
        <f ca="1">COUNTIF(INDIRECT("H"&amp;(ROW()+12*(($AN1033-1)*3+$AO1033)-ROW())/12+5):INDIRECT("S"&amp;(ROW()+12*(($AN1033-1)*3+$AO1033)-ROW())/12+5),AQ1033)</f>
        <v>0</v>
      </c>
      <c r="AU1033" s="62">
        <f ca="1">IF(AND(AQ1033&gt;0,AR1033&gt;0),COUNTIF(AU$6:AU1032,"&gt;0")+1,0)</f>
        <v>0</v>
      </c>
    </row>
    <row r="1034" spans="40:47">
      <c r="AN1034" s="62">
        <v>29</v>
      </c>
      <c r="AO1034" s="62">
        <v>2</v>
      </c>
      <c r="AP1034" s="62">
        <v>9</v>
      </c>
      <c r="AQ1034" s="62">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62">
        <f ca="1">COUNTIF(INDIRECT("H"&amp;(ROW()+12*(($AN1034-1)*3+$AO1034)-ROW())/12+5):INDIRECT("S"&amp;(ROW()+12*(($AN1034-1)*3+$AO1034)-ROW())/12+5),AQ1034)</f>
        <v>0</v>
      </c>
      <c r="AU1034" s="62">
        <f ca="1">IF(AND(AQ1034&gt;0,AR1034&gt;0),COUNTIF(AU$6:AU1033,"&gt;0")+1,0)</f>
        <v>0</v>
      </c>
    </row>
    <row r="1035" spans="40:47">
      <c r="AN1035" s="62">
        <v>29</v>
      </c>
      <c r="AO1035" s="62">
        <v>2</v>
      </c>
      <c r="AP1035" s="62">
        <v>10</v>
      </c>
      <c r="AQ1035" s="62">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62">
        <f ca="1">COUNTIF(INDIRECT("H"&amp;(ROW()+12*(($AN1035-1)*3+$AO1035)-ROW())/12+5):INDIRECT("S"&amp;(ROW()+12*(($AN1035-1)*3+$AO1035)-ROW())/12+5),AQ1035)</f>
        <v>0</v>
      </c>
      <c r="AU1035" s="62">
        <f ca="1">IF(AND(AQ1035&gt;0,AR1035&gt;0),COUNTIF(AU$6:AU1034,"&gt;0")+1,0)</f>
        <v>0</v>
      </c>
    </row>
    <row r="1036" spans="40:47">
      <c r="AN1036" s="62">
        <v>29</v>
      </c>
      <c r="AO1036" s="62">
        <v>2</v>
      </c>
      <c r="AP1036" s="62">
        <v>11</v>
      </c>
      <c r="AQ1036" s="62">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62">
        <f ca="1">COUNTIF(INDIRECT("H"&amp;(ROW()+12*(($AN1036-1)*3+$AO1036)-ROW())/12+5):INDIRECT("S"&amp;(ROW()+12*(($AN1036-1)*3+$AO1036)-ROW())/12+5),AQ1036)</f>
        <v>0</v>
      </c>
      <c r="AU1036" s="62">
        <f ca="1">IF(AND(AQ1036&gt;0,AR1036&gt;0),COUNTIF(AU$6:AU1035,"&gt;0")+1,0)</f>
        <v>0</v>
      </c>
    </row>
    <row r="1037" spans="40:47">
      <c r="AN1037" s="62">
        <v>29</v>
      </c>
      <c r="AO1037" s="62">
        <v>2</v>
      </c>
      <c r="AP1037" s="62">
        <v>12</v>
      </c>
      <c r="AQ1037" s="62">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62">
        <f ca="1">COUNTIF(INDIRECT("H"&amp;(ROW()+12*(($AN1037-1)*3+$AO1037)-ROW())/12+5):INDIRECT("S"&amp;(ROW()+12*(($AN1037-1)*3+$AO1037)-ROW())/12+5),AQ1037)</f>
        <v>0</v>
      </c>
      <c r="AU1037" s="62">
        <f ca="1">IF(AND(AQ1037&gt;0,AR1037&gt;0),COUNTIF(AU$6:AU1036,"&gt;0")+1,0)</f>
        <v>0</v>
      </c>
    </row>
    <row r="1038" spans="40:47">
      <c r="AN1038" s="62">
        <v>29</v>
      </c>
      <c r="AO1038" s="62">
        <v>3</v>
      </c>
      <c r="AP1038" s="62">
        <v>1</v>
      </c>
      <c r="AQ1038" s="62">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62">
        <f ca="1">COUNTIF(INDIRECT("H"&amp;(ROW()+12*(($AN1038-1)*3+$AO1038)-ROW())/12+5):INDIRECT("S"&amp;(ROW()+12*(($AN1038-1)*3+$AO1038)-ROW())/12+5),AQ1038)</f>
        <v>0</v>
      </c>
      <c r="AU1038" s="62">
        <f ca="1">IF(AND(AQ1038&gt;0,AR1038&gt;0),COUNTIF(AU$6:AU1037,"&gt;0")+1,0)</f>
        <v>0</v>
      </c>
    </row>
    <row r="1039" spans="40:47">
      <c r="AN1039" s="62">
        <v>29</v>
      </c>
      <c r="AO1039" s="62">
        <v>3</v>
      </c>
      <c r="AP1039" s="62">
        <v>2</v>
      </c>
      <c r="AQ1039" s="62">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62">
        <f ca="1">COUNTIF(INDIRECT("H"&amp;(ROW()+12*(($AN1039-1)*3+$AO1039)-ROW())/12+5):INDIRECT("S"&amp;(ROW()+12*(($AN1039-1)*3+$AO1039)-ROW())/12+5),AQ1039)</f>
        <v>0</v>
      </c>
      <c r="AU1039" s="62">
        <f ca="1">IF(AND(AQ1039&gt;0,AR1039&gt;0),COUNTIF(AU$6:AU1038,"&gt;0")+1,0)</f>
        <v>0</v>
      </c>
    </row>
    <row r="1040" spans="40:47">
      <c r="AN1040" s="62">
        <v>29</v>
      </c>
      <c r="AO1040" s="62">
        <v>3</v>
      </c>
      <c r="AP1040" s="62">
        <v>3</v>
      </c>
      <c r="AQ1040" s="62">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62">
        <f ca="1">COUNTIF(INDIRECT("H"&amp;(ROW()+12*(($AN1040-1)*3+$AO1040)-ROW())/12+5):INDIRECT("S"&amp;(ROW()+12*(($AN1040-1)*3+$AO1040)-ROW())/12+5),AQ1040)</f>
        <v>0</v>
      </c>
      <c r="AU1040" s="62">
        <f ca="1">IF(AND(AQ1040&gt;0,AR1040&gt;0),COUNTIF(AU$6:AU1039,"&gt;0")+1,0)</f>
        <v>0</v>
      </c>
    </row>
    <row r="1041" spans="40:47">
      <c r="AN1041" s="62">
        <v>29</v>
      </c>
      <c r="AO1041" s="62">
        <v>3</v>
      </c>
      <c r="AP1041" s="62">
        <v>4</v>
      </c>
      <c r="AQ1041" s="62">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62">
        <f ca="1">COUNTIF(INDIRECT("H"&amp;(ROW()+12*(($AN1041-1)*3+$AO1041)-ROW())/12+5):INDIRECT("S"&amp;(ROW()+12*(($AN1041-1)*3+$AO1041)-ROW())/12+5),AQ1041)</f>
        <v>0</v>
      </c>
      <c r="AU1041" s="62">
        <f ca="1">IF(AND(AQ1041&gt;0,AR1041&gt;0),COUNTIF(AU$6:AU1040,"&gt;0")+1,0)</f>
        <v>0</v>
      </c>
    </row>
    <row r="1042" spans="40:47">
      <c r="AN1042" s="62">
        <v>29</v>
      </c>
      <c r="AO1042" s="62">
        <v>3</v>
      </c>
      <c r="AP1042" s="62">
        <v>5</v>
      </c>
      <c r="AQ1042" s="62">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62">
        <f ca="1">COUNTIF(INDIRECT("H"&amp;(ROW()+12*(($AN1042-1)*3+$AO1042)-ROW())/12+5):INDIRECT("S"&amp;(ROW()+12*(($AN1042-1)*3+$AO1042)-ROW())/12+5),AQ1042)</f>
        <v>0</v>
      </c>
      <c r="AU1042" s="62">
        <f ca="1">IF(AND(AQ1042&gt;0,AR1042&gt;0),COUNTIF(AU$6:AU1041,"&gt;0")+1,0)</f>
        <v>0</v>
      </c>
    </row>
    <row r="1043" spans="40:47">
      <c r="AN1043" s="62">
        <v>29</v>
      </c>
      <c r="AO1043" s="62">
        <v>3</v>
      </c>
      <c r="AP1043" s="62">
        <v>6</v>
      </c>
      <c r="AQ1043" s="62">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62">
        <f ca="1">COUNTIF(INDIRECT("H"&amp;(ROW()+12*(($AN1043-1)*3+$AO1043)-ROW())/12+5):INDIRECT("S"&amp;(ROW()+12*(($AN1043-1)*3+$AO1043)-ROW())/12+5),AQ1043)</f>
        <v>0</v>
      </c>
      <c r="AU1043" s="62">
        <f ca="1">IF(AND(AQ1043&gt;0,AR1043&gt;0),COUNTIF(AU$6:AU1042,"&gt;0")+1,0)</f>
        <v>0</v>
      </c>
    </row>
    <row r="1044" spans="40:47">
      <c r="AN1044" s="62">
        <v>29</v>
      </c>
      <c r="AO1044" s="62">
        <v>3</v>
      </c>
      <c r="AP1044" s="62">
        <v>7</v>
      </c>
      <c r="AQ1044" s="62">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62">
        <f ca="1">COUNTIF(INDIRECT("H"&amp;(ROW()+12*(($AN1044-1)*3+$AO1044)-ROW())/12+5):INDIRECT("S"&amp;(ROW()+12*(($AN1044-1)*3+$AO1044)-ROW())/12+5),AQ1044)</f>
        <v>0</v>
      </c>
      <c r="AU1044" s="62">
        <f ca="1">IF(AND(AQ1044&gt;0,AR1044&gt;0),COUNTIF(AU$6:AU1043,"&gt;0")+1,0)</f>
        <v>0</v>
      </c>
    </row>
    <row r="1045" spans="40:47">
      <c r="AN1045" s="62">
        <v>29</v>
      </c>
      <c r="AO1045" s="62">
        <v>3</v>
      </c>
      <c r="AP1045" s="62">
        <v>8</v>
      </c>
      <c r="AQ1045" s="62">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62">
        <f ca="1">COUNTIF(INDIRECT("H"&amp;(ROW()+12*(($AN1045-1)*3+$AO1045)-ROW())/12+5):INDIRECT("S"&amp;(ROW()+12*(($AN1045-1)*3+$AO1045)-ROW())/12+5),AQ1045)</f>
        <v>0</v>
      </c>
      <c r="AU1045" s="62">
        <f ca="1">IF(AND(AQ1045&gt;0,AR1045&gt;0),COUNTIF(AU$6:AU1044,"&gt;0")+1,0)</f>
        <v>0</v>
      </c>
    </row>
    <row r="1046" spans="40:47">
      <c r="AN1046" s="62">
        <v>29</v>
      </c>
      <c r="AO1046" s="62">
        <v>3</v>
      </c>
      <c r="AP1046" s="62">
        <v>9</v>
      </c>
      <c r="AQ1046" s="62">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62">
        <f ca="1">COUNTIF(INDIRECT("H"&amp;(ROW()+12*(($AN1046-1)*3+$AO1046)-ROW())/12+5):INDIRECT("S"&amp;(ROW()+12*(($AN1046-1)*3+$AO1046)-ROW())/12+5),AQ1046)</f>
        <v>0</v>
      </c>
      <c r="AU1046" s="62">
        <f ca="1">IF(AND(AQ1046&gt;0,AR1046&gt;0),COUNTIF(AU$6:AU1045,"&gt;0")+1,0)</f>
        <v>0</v>
      </c>
    </row>
    <row r="1047" spans="40:47">
      <c r="AN1047" s="62">
        <v>29</v>
      </c>
      <c r="AO1047" s="62">
        <v>3</v>
      </c>
      <c r="AP1047" s="62">
        <v>10</v>
      </c>
      <c r="AQ1047" s="62">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62">
        <f ca="1">COUNTIF(INDIRECT("H"&amp;(ROW()+12*(($AN1047-1)*3+$AO1047)-ROW())/12+5):INDIRECT("S"&amp;(ROW()+12*(($AN1047-1)*3+$AO1047)-ROW())/12+5),AQ1047)</f>
        <v>0</v>
      </c>
      <c r="AU1047" s="62">
        <f ca="1">IF(AND(AQ1047&gt;0,AR1047&gt;0),COUNTIF(AU$6:AU1046,"&gt;0")+1,0)</f>
        <v>0</v>
      </c>
    </row>
    <row r="1048" spans="40:47">
      <c r="AN1048" s="62">
        <v>29</v>
      </c>
      <c r="AO1048" s="62">
        <v>3</v>
      </c>
      <c r="AP1048" s="62">
        <v>11</v>
      </c>
      <c r="AQ1048" s="62">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62">
        <f ca="1">COUNTIF(INDIRECT("H"&amp;(ROW()+12*(($AN1048-1)*3+$AO1048)-ROW())/12+5):INDIRECT("S"&amp;(ROW()+12*(($AN1048-1)*3+$AO1048)-ROW())/12+5),AQ1048)</f>
        <v>0</v>
      </c>
      <c r="AU1048" s="62">
        <f ca="1">IF(AND(AQ1048&gt;0,AR1048&gt;0),COUNTIF(AU$6:AU1047,"&gt;0")+1,0)</f>
        <v>0</v>
      </c>
    </row>
    <row r="1049" spans="40:47">
      <c r="AN1049" s="62">
        <v>29</v>
      </c>
      <c r="AO1049" s="62">
        <v>3</v>
      </c>
      <c r="AP1049" s="62">
        <v>12</v>
      </c>
      <c r="AQ1049" s="62">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62">
        <f ca="1">COUNTIF(INDIRECT("H"&amp;(ROW()+12*(($AN1049-1)*3+$AO1049)-ROW())/12+5):INDIRECT("S"&amp;(ROW()+12*(($AN1049-1)*3+$AO1049)-ROW())/12+5),AQ1049)</f>
        <v>0</v>
      </c>
      <c r="AU1049" s="62">
        <f ca="1">IF(AND(AQ1049&gt;0,AR1049&gt;0),COUNTIF(AU$6:AU1048,"&gt;0")+1,0)</f>
        <v>0</v>
      </c>
    </row>
    <row r="1050" spans="40:47">
      <c r="AN1050" s="62">
        <v>30</v>
      </c>
      <c r="AO1050" s="62">
        <v>1</v>
      </c>
      <c r="AP1050" s="62">
        <v>1</v>
      </c>
      <c r="AQ1050" s="62">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62">
        <f ca="1">COUNTIF(INDIRECT("H"&amp;(ROW()+12*(($AN1050-1)*3+$AO1050)-ROW())/12+5):INDIRECT("S"&amp;(ROW()+12*(($AN1050-1)*3+$AO1050)-ROW())/12+5),AQ1050)</f>
        <v>0</v>
      </c>
      <c r="AU1050" s="62">
        <f ca="1">IF(AND(AQ1050&gt;0,AR1050&gt;0),COUNTIF(AU$6:AU1049,"&gt;0")+1,0)</f>
        <v>0</v>
      </c>
    </row>
    <row r="1051" spans="40:47">
      <c r="AN1051" s="62">
        <v>30</v>
      </c>
      <c r="AO1051" s="62">
        <v>1</v>
      </c>
      <c r="AP1051" s="62">
        <v>2</v>
      </c>
      <c r="AQ1051" s="62">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62">
        <f ca="1">COUNTIF(INDIRECT("H"&amp;(ROW()+12*(($AN1051-1)*3+$AO1051)-ROW())/12+5):INDIRECT("S"&amp;(ROW()+12*(($AN1051-1)*3+$AO1051)-ROW())/12+5),AQ1051)</f>
        <v>0</v>
      </c>
      <c r="AU1051" s="62">
        <f ca="1">IF(AND(AQ1051&gt;0,AR1051&gt;0),COUNTIF(AU$6:AU1050,"&gt;0")+1,0)</f>
        <v>0</v>
      </c>
    </row>
    <row r="1052" spans="40:47">
      <c r="AN1052" s="62">
        <v>30</v>
      </c>
      <c r="AO1052" s="62">
        <v>1</v>
      </c>
      <c r="AP1052" s="62">
        <v>3</v>
      </c>
      <c r="AQ1052" s="62">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62">
        <f ca="1">COUNTIF(INDIRECT("H"&amp;(ROW()+12*(($AN1052-1)*3+$AO1052)-ROW())/12+5):INDIRECT("S"&amp;(ROW()+12*(($AN1052-1)*3+$AO1052)-ROW())/12+5),AQ1052)</f>
        <v>0</v>
      </c>
      <c r="AU1052" s="62">
        <f ca="1">IF(AND(AQ1052&gt;0,AR1052&gt;0),COUNTIF(AU$6:AU1051,"&gt;0")+1,0)</f>
        <v>0</v>
      </c>
    </row>
    <row r="1053" spans="40:47">
      <c r="AN1053" s="62">
        <v>30</v>
      </c>
      <c r="AO1053" s="62">
        <v>1</v>
      </c>
      <c r="AP1053" s="62">
        <v>4</v>
      </c>
      <c r="AQ1053" s="62">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62">
        <f ca="1">COUNTIF(INDIRECT("H"&amp;(ROW()+12*(($AN1053-1)*3+$AO1053)-ROW())/12+5):INDIRECT("S"&amp;(ROW()+12*(($AN1053-1)*3+$AO1053)-ROW())/12+5),AQ1053)</f>
        <v>0</v>
      </c>
      <c r="AU1053" s="62">
        <f ca="1">IF(AND(AQ1053&gt;0,AR1053&gt;0),COUNTIF(AU$6:AU1052,"&gt;0")+1,0)</f>
        <v>0</v>
      </c>
    </row>
    <row r="1054" spans="40:47">
      <c r="AN1054" s="62">
        <v>30</v>
      </c>
      <c r="AO1054" s="62">
        <v>1</v>
      </c>
      <c r="AP1054" s="62">
        <v>5</v>
      </c>
      <c r="AQ1054" s="62">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62">
        <f ca="1">COUNTIF(INDIRECT("H"&amp;(ROW()+12*(($AN1054-1)*3+$AO1054)-ROW())/12+5):INDIRECT("S"&amp;(ROW()+12*(($AN1054-1)*3+$AO1054)-ROW())/12+5),AQ1054)</f>
        <v>0</v>
      </c>
      <c r="AU1054" s="62">
        <f ca="1">IF(AND(AQ1054&gt;0,AR1054&gt;0),COUNTIF(AU$6:AU1053,"&gt;0")+1,0)</f>
        <v>0</v>
      </c>
    </row>
    <row r="1055" spans="40:47">
      <c r="AN1055" s="62">
        <v>30</v>
      </c>
      <c r="AO1055" s="62">
        <v>1</v>
      </c>
      <c r="AP1055" s="62">
        <v>6</v>
      </c>
      <c r="AQ1055" s="62">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62">
        <f ca="1">COUNTIF(INDIRECT("H"&amp;(ROW()+12*(($AN1055-1)*3+$AO1055)-ROW())/12+5):INDIRECT("S"&amp;(ROW()+12*(($AN1055-1)*3+$AO1055)-ROW())/12+5),AQ1055)</f>
        <v>0</v>
      </c>
      <c r="AU1055" s="62">
        <f ca="1">IF(AND(AQ1055&gt;0,AR1055&gt;0),COUNTIF(AU$6:AU1054,"&gt;0")+1,0)</f>
        <v>0</v>
      </c>
    </row>
    <row r="1056" spans="40:47">
      <c r="AN1056" s="62">
        <v>30</v>
      </c>
      <c r="AO1056" s="62">
        <v>1</v>
      </c>
      <c r="AP1056" s="62">
        <v>7</v>
      </c>
      <c r="AQ1056" s="62">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62">
        <f ca="1">COUNTIF(INDIRECT("H"&amp;(ROW()+12*(($AN1056-1)*3+$AO1056)-ROW())/12+5):INDIRECT("S"&amp;(ROW()+12*(($AN1056-1)*3+$AO1056)-ROW())/12+5),AQ1056)</f>
        <v>0</v>
      </c>
      <c r="AU1056" s="62">
        <f ca="1">IF(AND(AQ1056&gt;0,AR1056&gt;0),COUNTIF(AU$6:AU1055,"&gt;0")+1,0)</f>
        <v>0</v>
      </c>
    </row>
    <row r="1057" spans="40:47">
      <c r="AN1057" s="62">
        <v>30</v>
      </c>
      <c r="AO1057" s="62">
        <v>1</v>
      </c>
      <c r="AP1057" s="62">
        <v>8</v>
      </c>
      <c r="AQ1057" s="62">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62">
        <f ca="1">COUNTIF(INDIRECT("H"&amp;(ROW()+12*(($AN1057-1)*3+$AO1057)-ROW())/12+5):INDIRECT("S"&amp;(ROW()+12*(($AN1057-1)*3+$AO1057)-ROW())/12+5),AQ1057)</f>
        <v>0</v>
      </c>
      <c r="AU1057" s="62">
        <f ca="1">IF(AND(AQ1057&gt;0,AR1057&gt;0),COUNTIF(AU$6:AU1056,"&gt;0")+1,0)</f>
        <v>0</v>
      </c>
    </row>
    <row r="1058" spans="40:47">
      <c r="AN1058" s="62">
        <v>30</v>
      </c>
      <c r="AO1058" s="62">
        <v>1</v>
      </c>
      <c r="AP1058" s="62">
        <v>9</v>
      </c>
      <c r="AQ1058" s="62">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62">
        <f ca="1">COUNTIF(INDIRECT("H"&amp;(ROW()+12*(($AN1058-1)*3+$AO1058)-ROW())/12+5):INDIRECT("S"&amp;(ROW()+12*(($AN1058-1)*3+$AO1058)-ROW())/12+5),AQ1058)</f>
        <v>0</v>
      </c>
      <c r="AU1058" s="62">
        <f ca="1">IF(AND(AQ1058&gt;0,AR1058&gt;0),COUNTIF(AU$6:AU1057,"&gt;0")+1,0)</f>
        <v>0</v>
      </c>
    </row>
    <row r="1059" spans="40:47">
      <c r="AN1059" s="62">
        <v>30</v>
      </c>
      <c r="AO1059" s="62">
        <v>1</v>
      </c>
      <c r="AP1059" s="62">
        <v>10</v>
      </c>
      <c r="AQ1059" s="62">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62">
        <f ca="1">COUNTIF(INDIRECT("H"&amp;(ROW()+12*(($AN1059-1)*3+$AO1059)-ROW())/12+5):INDIRECT("S"&amp;(ROW()+12*(($AN1059-1)*3+$AO1059)-ROW())/12+5),AQ1059)</f>
        <v>0</v>
      </c>
      <c r="AU1059" s="62">
        <f ca="1">IF(AND(AQ1059&gt;0,AR1059&gt;0),COUNTIF(AU$6:AU1058,"&gt;0")+1,0)</f>
        <v>0</v>
      </c>
    </row>
    <row r="1060" spans="40:47">
      <c r="AN1060" s="62">
        <v>30</v>
      </c>
      <c r="AO1060" s="62">
        <v>1</v>
      </c>
      <c r="AP1060" s="62">
        <v>11</v>
      </c>
      <c r="AQ1060" s="62">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62">
        <f ca="1">COUNTIF(INDIRECT("H"&amp;(ROW()+12*(($AN1060-1)*3+$AO1060)-ROW())/12+5):INDIRECT("S"&amp;(ROW()+12*(($AN1060-1)*3+$AO1060)-ROW())/12+5),AQ1060)</f>
        <v>0</v>
      </c>
      <c r="AU1060" s="62">
        <f ca="1">IF(AND(AQ1060&gt;0,AR1060&gt;0),COUNTIF(AU$6:AU1059,"&gt;0")+1,0)</f>
        <v>0</v>
      </c>
    </row>
    <row r="1061" spans="40:47">
      <c r="AN1061" s="62">
        <v>30</v>
      </c>
      <c r="AO1061" s="62">
        <v>1</v>
      </c>
      <c r="AP1061" s="62">
        <v>12</v>
      </c>
      <c r="AQ1061" s="62">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62">
        <f ca="1">COUNTIF(INDIRECT("H"&amp;(ROW()+12*(($AN1061-1)*3+$AO1061)-ROW())/12+5):INDIRECT("S"&amp;(ROW()+12*(($AN1061-1)*3+$AO1061)-ROW())/12+5),AQ1061)</f>
        <v>0</v>
      </c>
      <c r="AU1061" s="62">
        <f ca="1">IF(AND(AQ1061&gt;0,AR1061&gt;0),COUNTIF(AU$6:AU1060,"&gt;0")+1,0)</f>
        <v>0</v>
      </c>
    </row>
    <row r="1062" spans="40:47">
      <c r="AN1062" s="62">
        <v>30</v>
      </c>
      <c r="AO1062" s="62">
        <v>2</v>
      </c>
      <c r="AP1062" s="62">
        <v>1</v>
      </c>
      <c r="AQ1062" s="62">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62">
        <f ca="1">COUNTIF(INDIRECT("H"&amp;(ROW()+12*(($AN1062-1)*3+$AO1062)-ROW())/12+5):INDIRECT("S"&amp;(ROW()+12*(($AN1062-1)*3+$AO1062)-ROW())/12+5),AQ1062)</f>
        <v>0</v>
      </c>
      <c r="AU1062" s="62">
        <f ca="1">IF(AND(AQ1062&gt;0,AR1062&gt;0),COUNTIF(AU$6:AU1061,"&gt;0")+1,0)</f>
        <v>0</v>
      </c>
    </row>
    <row r="1063" spans="40:47">
      <c r="AN1063" s="62">
        <v>30</v>
      </c>
      <c r="AO1063" s="62">
        <v>2</v>
      </c>
      <c r="AP1063" s="62">
        <v>2</v>
      </c>
      <c r="AQ1063" s="62">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62">
        <f ca="1">COUNTIF(INDIRECT("H"&amp;(ROW()+12*(($AN1063-1)*3+$AO1063)-ROW())/12+5):INDIRECT("S"&amp;(ROW()+12*(($AN1063-1)*3+$AO1063)-ROW())/12+5),AQ1063)</f>
        <v>0</v>
      </c>
      <c r="AU1063" s="62">
        <f ca="1">IF(AND(AQ1063&gt;0,AR1063&gt;0),COUNTIF(AU$6:AU1062,"&gt;0")+1,0)</f>
        <v>0</v>
      </c>
    </row>
    <row r="1064" spans="40:47">
      <c r="AN1064" s="62">
        <v>30</v>
      </c>
      <c r="AO1064" s="62">
        <v>2</v>
      </c>
      <c r="AP1064" s="62">
        <v>3</v>
      </c>
      <c r="AQ1064" s="62">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62">
        <f ca="1">COUNTIF(INDIRECT("H"&amp;(ROW()+12*(($AN1064-1)*3+$AO1064)-ROW())/12+5):INDIRECT("S"&amp;(ROW()+12*(($AN1064-1)*3+$AO1064)-ROW())/12+5),AQ1064)</f>
        <v>0</v>
      </c>
      <c r="AU1064" s="62">
        <f ca="1">IF(AND(AQ1064&gt;0,AR1064&gt;0),COUNTIF(AU$6:AU1063,"&gt;0")+1,0)</f>
        <v>0</v>
      </c>
    </row>
    <row r="1065" spans="40:47">
      <c r="AN1065" s="62">
        <v>30</v>
      </c>
      <c r="AO1065" s="62">
        <v>2</v>
      </c>
      <c r="AP1065" s="62">
        <v>4</v>
      </c>
      <c r="AQ1065" s="62">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62">
        <f ca="1">COUNTIF(INDIRECT("H"&amp;(ROW()+12*(($AN1065-1)*3+$AO1065)-ROW())/12+5):INDIRECT("S"&amp;(ROW()+12*(($AN1065-1)*3+$AO1065)-ROW())/12+5),AQ1065)</f>
        <v>0</v>
      </c>
      <c r="AU1065" s="62">
        <f ca="1">IF(AND(AQ1065&gt;0,AR1065&gt;0),COUNTIF(AU$6:AU1064,"&gt;0")+1,0)</f>
        <v>0</v>
      </c>
    </row>
    <row r="1066" spans="40:47">
      <c r="AN1066" s="62">
        <v>30</v>
      </c>
      <c r="AO1066" s="62">
        <v>2</v>
      </c>
      <c r="AP1066" s="62">
        <v>5</v>
      </c>
      <c r="AQ1066" s="62">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62">
        <f ca="1">COUNTIF(INDIRECT("H"&amp;(ROW()+12*(($AN1066-1)*3+$AO1066)-ROW())/12+5):INDIRECT("S"&amp;(ROW()+12*(($AN1066-1)*3+$AO1066)-ROW())/12+5),AQ1066)</f>
        <v>0</v>
      </c>
      <c r="AU1066" s="62">
        <f ca="1">IF(AND(AQ1066&gt;0,AR1066&gt;0),COUNTIF(AU$6:AU1065,"&gt;0")+1,0)</f>
        <v>0</v>
      </c>
    </row>
    <row r="1067" spans="40:47">
      <c r="AN1067" s="62">
        <v>30</v>
      </c>
      <c r="AO1067" s="62">
        <v>2</v>
      </c>
      <c r="AP1067" s="62">
        <v>6</v>
      </c>
      <c r="AQ1067" s="62">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62">
        <f ca="1">COUNTIF(INDIRECT("H"&amp;(ROW()+12*(($AN1067-1)*3+$AO1067)-ROW())/12+5):INDIRECT("S"&amp;(ROW()+12*(($AN1067-1)*3+$AO1067)-ROW())/12+5),AQ1067)</f>
        <v>0</v>
      </c>
      <c r="AU1067" s="62">
        <f ca="1">IF(AND(AQ1067&gt;0,AR1067&gt;0),COUNTIF(AU$6:AU1066,"&gt;0")+1,0)</f>
        <v>0</v>
      </c>
    </row>
    <row r="1068" spans="40:47">
      <c r="AN1068" s="62">
        <v>30</v>
      </c>
      <c r="AO1068" s="62">
        <v>2</v>
      </c>
      <c r="AP1068" s="62">
        <v>7</v>
      </c>
      <c r="AQ1068" s="62">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62">
        <f ca="1">COUNTIF(INDIRECT("H"&amp;(ROW()+12*(($AN1068-1)*3+$AO1068)-ROW())/12+5):INDIRECT("S"&amp;(ROW()+12*(($AN1068-1)*3+$AO1068)-ROW())/12+5),AQ1068)</f>
        <v>0</v>
      </c>
      <c r="AU1068" s="62">
        <f ca="1">IF(AND(AQ1068&gt;0,AR1068&gt;0),COUNTIF(AU$6:AU1067,"&gt;0")+1,0)</f>
        <v>0</v>
      </c>
    </row>
    <row r="1069" spans="40:47">
      <c r="AN1069" s="62">
        <v>30</v>
      </c>
      <c r="AO1069" s="62">
        <v>2</v>
      </c>
      <c r="AP1069" s="62">
        <v>8</v>
      </c>
      <c r="AQ1069" s="62">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62">
        <f ca="1">COUNTIF(INDIRECT("H"&amp;(ROW()+12*(($AN1069-1)*3+$AO1069)-ROW())/12+5):INDIRECT("S"&amp;(ROW()+12*(($AN1069-1)*3+$AO1069)-ROW())/12+5),AQ1069)</f>
        <v>0</v>
      </c>
      <c r="AU1069" s="62">
        <f ca="1">IF(AND(AQ1069&gt;0,AR1069&gt;0),COUNTIF(AU$6:AU1068,"&gt;0")+1,0)</f>
        <v>0</v>
      </c>
    </row>
    <row r="1070" spans="40:47">
      <c r="AN1070" s="62">
        <v>30</v>
      </c>
      <c r="AO1070" s="62">
        <v>2</v>
      </c>
      <c r="AP1070" s="62">
        <v>9</v>
      </c>
      <c r="AQ1070" s="62">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62">
        <f ca="1">COUNTIF(INDIRECT("H"&amp;(ROW()+12*(($AN1070-1)*3+$AO1070)-ROW())/12+5):INDIRECT("S"&amp;(ROW()+12*(($AN1070-1)*3+$AO1070)-ROW())/12+5),AQ1070)</f>
        <v>0</v>
      </c>
      <c r="AU1070" s="62">
        <f ca="1">IF(AND(AQ1070&gt;0,AR1070&gt;0),COUNTIF(AU$6:AU1069,"&gt;0")+1,0)</f>
        <v>0</v>
      </c>
    </row>
    <row r="1071" spans="40:47">
      <c r="AN1071" s="62">
        <v>30</v>
      </c>
      <c r="AO1071" s="62">
        <v>2</v>
      </c>
      <c r="AP1071" s="62">
        <v>10</v>
      </c>
      <c r="AQ1071" s="62">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62">
        <f ca="1">COUNTIF(INDIRECT("H"&amp;(ROW()+12*(($AN1071-1)*3+$AO1071)-ROW())/12+5):INDIRECT("S"&amp;(ROW()+12*(($AN1071-1)*3+$AO1071)-ROW())/12+5),AQ1071)</f>
        <v>0</v>
      </c>
      <c r="AU1071" s="62">
        <f ca="1">IF(AND(AQ1071&gt;0,AR1071&gt;0),COUNTIF(AU$6:AU1070,"&gt;0")+1,0)</f>
        <v>0</v>
      </c>
    </row>
    <row r="1072" spans="40:47">
      <c r="AN1072" s="62">
        <v>30</v>
      </c>
      <c r="AO1072" s="62">
        <v>2</v>
      </c>
      <c r="AP1072" s="62">
        <v>11</v>
      </c>
      <c r="AQ1072" s="62">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62">
        <f ca="1">COUNTIF(INDIRECT("H"&amp;(ROW()+12*(($AN1072-1)*3+$AO1072)-ROW())/12+5):INDIRECT("S"&amp;(ROW()+12*(($AN1072-1)*3+$AO1072)-ROW())/12+5),AQ1072)</f>
        <v>0</v>
      </c>
      <c r="AU1072" s="62">
        <f ca="1">IF(AND(AQ1072&gt;0,AR1072&gt;0),COUNTIF(AU$6:AU1071,"&gt;0")+1,0)</f>
        <v>0</v>
      </c>
    </row>
    <row r="1073" spans="40:47">
      <c r="AN1073" s="62">
        <v>30</v>
      </c>
      <c r="AO1073" s="62">
        <v>2</v>
      </c>
      <c r="AP1073" s="62">
        <v>12</v>
      </c>
      <c r="AQ1073" s="62">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62">
        <f ca="1">COUNTIF(INDIRECT("H"&amp;(ROW()+12*(($AN1073-1)*3+$AO1073)-ROW())/12+5):INDIRECT("S"&amp;(ROW()+12*(($AN1073-1)*3+$AO1073)-ROW())/12+5),AQ1073)</f>
        <v>0</v>
      </c>
      <c r="AU1073" s="62">
        <f ca="1">IF(AND(AQ1073&gt;0,AR1073&gt;0),COUNTIF(AU$6:AU1072,"&gt;0")+1,0)</f>
        <v>0</v>
      </c>
    </row>
    <row r="1074" spans="40:47">
      <c r="AN1074" s="62">
        <v>30</v>
      </c>
      <c r="AO1074" s="62">
        <v>3</v>
      </c>
      <c r="AP1074" s="62">
        <v>1</v>
      </c>
      <c r="AQ1074" s="62">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62">
        <f ca="1">COUNTIF(INDIRECT("H"&amp;(ROW()+12*(($AN1074-1)*3+$AO1074)-ROW())/12+5):INDIRECT("S"&amp;(ROW()+12*(($AN1074-1)*3+$AO1074)-ROW())/12+5),AQ1074)</f>
        <v>0</v>
      </c>
      <c r="AU1074" s="62">
        <f ca="1">IF(AND(AQ1074&gt;0,AR1074&gt;0),COUNTIF(AU$6:AU1073,"&gt;0")+1,0)</f>
        <v>0</v>
      </c>
    </row>
    <row r="1075" spans="40:47">
      <c r="AN1075" s="62">
        <v>30</v>
      </c>
      <c r="AO1075" s="62">
        <v>3</v>
      </c>
      <c r="AP1075" s="62">
        <v>2</v>
      </c>
      <c r="AQ1075" s="62">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62">
        <f ca="1">COUNTIF(INDIRECT("H"&amp;(ROW()+12*(($AN1075-1)*3+$AO1075)-ROW())/12+5):INDIRECT("S"&amp;(ROW()+12*(($AN1075-1)*3+$AO1075)-ROW())/12+5),AQ1075)</f>
        <v>0</v>
      </c>
      <c r="AU1075" s="62">
        <f ca="1">IF(AND(AQ1075&gt;0,AR1075&gt;0),COUNTIF(AU$6:AU1074,"&gt;0")+1,0)</f>
        <v>0</v>
      </c>
    </row>
    <row r="1076" spans="40:47">
      <c r="AN1076" s="62">
        <v>30</v>
      </c>
      <c r="AO1076" s="62">
        <v>3</v>
      </c>
      <c r="AP1076" s="62">
        <v>3</v>
      </c>
      <c r="AQ1076" s="62">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62">
        <f ca="1">COUNTIF(INDIRECT("H"&amp;(ROW()+12*(($AN1076-1)*3+$AO1076)-ROW())/12+5):INDIRECT("S"&amp;(ROW()+12*(($AN1076-1)*3+$AO1076)-ROW())/12+5),AQ1076)</f>
        <v>0</v>
      </c>
      <c r="AU1076" s="62">
        <f ca="1">IF(AND(AQ1076&gt;0,AR1076&gt;0),COUNTIF(AU$6:AU1075,"&gt;0")+1,0)</f>
        <v>0</v>
      </c>
    </row>
    <row r="1077" spans="40:47">
      <c r="AN1077" s="62">
        <v>30</v>
      </c>
      <c r="AO1077" s="62">
        <v>3</v>
      </c>
      <c r="AP1077" s="62">
        <v>4</v>
      </c>
      <c r="AQ1077" s="62">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62">
        <f ca="1">COUNTIF(INDIRECT("H"&amp;(ROW()+12*(($AN1077-1)*3+$AO1077)-ROW())/12+5):INDIRECT("S"&amp;(ROW()+12*(($AN1077-1)*3+$AO1077)-ROW())/12+5),AQ1077)</f>
        <v>0</v>
      </c>
      <c r="AU1077" s="62">
        <f ca="1">IF(AND(AQ1077&gt;0,AR1077&gt;0),COUNTIF(AU$6:AU1076,"&gt;0")+1,0)</f>
        <v>0</v>
      </c>
    </row>
    <row r="1078" spans="40:47">
      <c r="AN1078" s="62">
        <v>30</v>
      </c>
      <c r="AO1078" s="62">
        <v>3</v>
      </c>
      <c r="AP1078" s="62">
        <v>5</v>
      </c>
      <c r="AQ1078" s="62">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62">
        <f ca="1">COUNTIF(INDIRECT("H"&amp;(ROW()+12*(($AN1078-1)*3+$AO1078)-ROW())/12+5):INDIRECT("S"&amp;(ROW()+12*(($AN1078-1)*3+$AO1078)-ROW())/12+5),AQ1078)</f>
        <v>0</v>
      </c>
      <c r="AU1078" s="62">
        <f ca="1">IF(AND(AQ1078&gt;0,AR1078&gt;0),COUNTIF(AU$6:AU1077,"&gt;0")+1,0)</f>
        <v>0</v>
      </c>
    </row>
    <row r="1079" spans="40:47">
      <c r="AN1079" s="62">
        <v>30</v>
      </c>
      <c r="AO1079" s="62">
        <v>3</v>
      </c>
      <c r="AP1079" s="62">
        <v>6</v>
      </c>
      <c r="AQ1079" s="62">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62">
        <f ca="1">COUNTIF(INDIRECT("H"&amp;(ROW()+12*(($AN1079-1)*3+$AO1079)-ROW())/12+5):INDIRECT("S"&amp;(ROW()+12*(($AN1079-1)*3+$AO1079)-ROW())/12+5),AQ1079)</f>
        <v>0</v>
      </c>
      <c r="AU1079" s="62">
        <f ca="1">IF(AND(AQ1079&gt;0,AR1079&gt;0),COUNTIF(AU$6:AU1078,"&gt;0")+1,0)</f>
        <v>0</v>
      </c>
    </row>
    <row r="1080" spans="40:47">
      <c r="AN1080" s="62">
        <v>30</v>
      </c>
      <c r="AO1080" s="62">
        <v>3</v>
      </c>
      <c r="AP1080" s="62">
        <v>7</v>
      </c>
      <c r="AQ1080" s="62">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62">
        <f ca="1">COUNTIF(INDIRECT("H"&amp;(ROW()+12*(($AN1080-1)*3+$AO1080)-ROW())/12+5):INDIRECT("S"&amp;(ROW()+12*(($AN1080-1)*3+$AO1080)-ROW())/12+5),AQ1080)</f>
        <v>0</v>
      </c>
      <c r="AU1080" s="62">
        <f ca="1">IF(AND(AQ1080&gt;0,AR1080&gt;0),COUNTIF(AU$6:AU1079,"&gt;0")+1,0)</f>
        <v>0</v>
      </c>
    </row>
    <row r="1081" spans="40:47">
      <c r="AN1081" s="62">
        <v>30</v>
      </c>
      <c r="AO1081" s="62">
        <v>3</v>
      </c>
      <c r="AP1081" s="62">
        <v>8</v>
      </c>
      <c r="AQ1081" s="62">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62">
        <f ca="1">COUNTIF(INDIRECT("H"&amp;(ROW()+12*(($AN1081-1)*3+$AO1081)-ROW())/12+5):INDIRECT("S"&amp;(ROW()+12*(($AN1081-1)*3+$AO1081)-ROW())/12+5),AQ1081)</f>
        <v>0</v>
      </c>
      <c r="AU1081" s="62">
        <f ca="1">IF(AND(AQ1081&gt;0,AR1081&gt;0),COUNTIF(AU$6:AU1080,"&gt;0")+1,0)</f>
        <v>0</v>
      </c>
    </row>
    <row r="1082" spans="40:47">
      <c r="AN1082" s="62">
        <v>30</v>
      </c>
      <c r="AO1082" s="62">
        <v>3</v>
      </c>
      <c r="AP1082" s="62">
        <v>9</v>
      </c>
      <c r="AQ1082" s="62">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62">
        <f ca="1">COUNTIF(INDIRECT("H"&amp;(ROW()+12*(($AN1082-1)*3+$AO1082)-ROW())/12+5):INDIRECT("S"&amp;(ROW()+12*(($AN1082-1)*3+$AO1082)-ROW())/12+5),AQ1082)</f>
        <v>0</v>
      </c>
      <c r="AU1082" s="62">
        <f ca="1">IF(AND(AQ1082&gt;0,AR1082&gt;0),COUNTIF(AU$6:AU1081,"&gt;0")+1,0)</f>
        <v>0</v>
      </c>
    </row>
    <row r="1083" spans="40:47">
      <c r="AN1083" s="62">
        <v>30</v>
      </c>
      <c r="AO1083" s="62">
        <v>3</v>
      </c>
      <c r="AP1083" s="62">
        <v>10</v>
      </c>
      <c r="AQ1083" s="62">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62">
        <f ca="1">COUNTIF(INDIRECT("H"&amp;(ROW()+12*(($AN1083-1)*3+$AO1083)-ROW())/12+5):INDIRECT("S"&amp;(ROW()+12*(($AN1083-1)*3+$AO1083)-ROW())/12+5),AQ1083)</f>
        <v>0</v>
      </c>
      <c r="AU1083" s="62">
        <f ca="1">IF(AND(AQ1083&gt;0,AR1083&gt;0),COUNTIF(AU$6:AU1082,"&gt;0")+1,0)</f>
        <v>0</v>
      </c>
    </row>
    <row r="1084" spans="40:47">
      <c r="AN1084" s="62">
        <v>30</v>
      </c>
      <c r="AO1084" s="62">
        <v>3</v>
      </c>
      <c r="AP1084" s="62">
        <v>11</v>
      </c>
      <c r="AQ1084" s="62">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62">
        <f ca="1">COUNTIF(INDIRECT("H"&amp;(ROW()+12*(($AN1084-1)*3+$AO1084)-ROW())/12+5):INDIRECT("S"&amp;(ROW()+12*(($AN1084-1)*3+$AO1084)-ROW())/12+5),AQ1084)</f>
        <v>0</v>
      </c>
      <c r="AU1084" s="62">
        <f ca="1">IF(AND(AQ1084&gt;0,AR1084&gt;0),COUNTIF(AU$6:AU1083,"&gt;0")+1,0)</f>
        <v>0</v>
      </c>
    </row>
    <row r="1085" spans="40:47">
      <c r="AN1085" s="62">
        <v>30</v>
      </c>
      <c r="AO1085" s="62">
        <v>3</v>
      </c>
      <c r="AP1085" s="62">
        <v>12</v>
      </c>
      <c r="AQ1085" s="62">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62">
        <f ca="1">COUNTIF(INDIRECT("H"&amp;(ROW()+12*(($AN1085-1)*3+$AO1085)-ROW())/12+5):INDIRECT("S"&amp;(ROW()+12*(($AN1085-1)*3+$AO1085)-ROW())/12+5),AQ1085)</f>
        <v>0</v>
      </c>
      <c r="AU1085" s="62">
        <f ca="1">IF(AND(AQ1085&gt;0,AR1085&gt;0),COUNTIF(AU$6:AU1084,"&gt;0")+1,0)</f>
        <v>0</v>
      </c>
    </row>
  </sheetData>
  <sheetProtection algorithmName="SHA-512" hashValue="sr3I4tZgdmRTTUZ+NLL/Om2ZPtdW6J9hm6M1pDGNz2ci8Z4cqFdCcTnJi29Wnt/b5OXpglAbVGQeGqBTPmRG5g==" saltValue="x0N1I4M2MmMuO/2hOW7q4A==" spinCount="100000" sheet="1" objects="1" scenarios="1"/>
  <mergeCells count="18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s>
  <phoneticPr fontId="1"/>
  <conditionalFormatting sqref="H6:S6">
    <cfRule type="expression" dxfId="98" priority="89">
      <formula>BG7=1</formula>
    </cfRule>
  </conditionalFormatting>
  <conditionalFormatting sqref="H7:S7">
    <cfRule type="expression" dxfId="97" priority="42">
      <formula>BG7=1</formula>
    </cfRule>
  </conditionalFormatting>
  <conditionalFormatting sqref="H9:S9">
    <cfRule type="expression" dxfId="96" priority="88">
      <formula>BG10=1</formula>
    </cfRule>
  </conditionalFormatting>
  <conditionalFormatting sqref="H10:S10">
    <cfRule type="expression" dxfId="95" priority="87">
      <formula>BG10=1</formula>
    </cfRule>
  </conditionalFormatting>
  <conditionalFormatting sqref="H12:S12">
    <cfRule type="expression" dxfId="94" priority="86">
      <formula>BG13=1</formula>
    </cfRule>
  </conditionalFormatting>
  <conditionalFormatting sqref="H13:S13">
    <cfRule type="expression" dxfId="93" priority="85">
      <formula>BG13=1</formula>
    </cfRule>
  </conditionalFormatting>
  <conditionalFormatting sqref="H15:S15">
    <cfRule type="expression" dxfId="92" priority="84">
      <formula>BG16=1</formula>
    </cfRule>
  </conditionalFormatting>
  <conditionalFormatting sqref="H16:S16">
    <cfRule type="expression" dxfId="91" priority="83">
      <formula>BG16=1</formula>
    </cfRule>
  </conditionalFormatting>
  <conditionalFormatting sqref="H18:S18">
    <cfRule type="expression" dxfId="90" priority="82">
      <formula>BG19=1</formula>
    </cfRule>
  </conditionalFormatting>
  <conditionalFormatting sqref="H19:S19">
    <cfRule type="expression" dxfId="89" priority="81">
      <formula>BG19=1</formula>
    </cfRule>
  </conditionalFormatting>
  <conditionalFormatting sqref="H21:S21">
    <cfRule type="expression" dxfId="88" priority="80">
      <formula>BG22=1</formula>
    </cfRule>
  </conditionalFormatting>
  <conditionalFormatting sqref="H22:S22">
    <cfRule type="expression" dxfId="87" priority="79">
      <formula>BG22=1</formula>
    </cfRule>
  </conditionalFormatting>
  <conditionalFormatting sqref="H24:S24">
    <cfRule type="expression" dxfId="86" priority="78">
      <formula>BG25=1</formula>
    </cfRule>
  </conditionalFormatting>
  <conditionalFormatting sqref="H25:S25">
    <cfRule type="expression" dxfId="85" priority="77">
      <formula>BG25=1</formula>
    </cfRule>
  </conditionalFormatting>
  <conditionalFormatting sqref="H27:S27">
    <cfRule type="expression" dxfId="84" priority="76">
      <formula>BG28=1</formula>
    </cfRule>
  </conditionalFormatting>
  <conditionalFormatting sqref="H28:S28">
    <cfRule type="expression" dxfId="83" priority="75">
      <formula>BG28=1</formula>
    </cfRule>
  </conditionalFormatting>
  <conditionalFormatting sqref="H30:P30">
    <cfRule type="expression" dxfId="82" priority="74">
      <formula>BG31=1</formula>
    </cfRule>
  </conditionalFormatting>
  <conditionalFormatting sqref="H31:P31">
    <cfRule type="expression" dxfId="81" priority="73">
      <formula>BG31=1</formula>
    </cfRule>
  </conditionalFormatting>
  <conditionalFormatting sqref="H33:P33">
    <cfRule type="expression" dxfId="80" priority="72">
      <formula>BG34=1</formula>
    </cfRule>
  </conditionalFormatting>
  <conditionalFormatting sqref="H34:P34">
    <cfRule type="expression" dxfId="79" priority="71">
      <formula>BG34=1</formula>
    </cfRule>
  </conditionalFormatting>
  <conditionalFormatting sqref="Q30:S30">
    <cfRule type="expression" dxfId="78" priority="68">
      <formula>BP31=1</formula>
    </cfRule>
  </conditionalFormatting>
  <conditionalFormatting sqref="Q31:S31">
    <cfRule type="expression" dxfId="77" priority="69">
      <formula>BP31=1</formula>
    </cfRule>
  </conditionalFormatting>
  <conditionalFormatting sqref="Q33:S33">
    <cfRule type="expression" dxfId="76" priority="66">
      <formula>BP34=1</formula>
    </cfRule>
  </conditionalFormatting>
  <conditionalFormatting sqref="Q34:S34">
    <cfRule type="expression" dxfId="75" priority="67">
      <formula>BP34=1</formula>
    </cfRule>
  </conditionalFormatting>
  <conditionalFormatting sqref="H36:S36">
    <cfRule type="expression" dxfId="74" priority="70">
      <formula>BG37=1</formula>
    </cfRule>
  </conditionalFormatting>
  <conditionalFormatting sqref="H37:S37">
    <cfRule type="expression" dxfId="73" priority="65">
      <formula>BG37=1</formula>
    </cfRule>
  </conditionalFormatting>
  <conditionalFormatting sqref="H39:S39">
    <cfRule type="expression" dxfId="72" priority="64">
      <formula>BG40=1</formula>
    </cfRule>
  </conditionalFormatting>
  <conditionalFormatting sqref="H40:S40">
    <cfRule type="expression" dxfId="71" priority="63">
      <formula>BG40=1</formula>
    </cfRule>
  </conditionalFormatting>
  <conditionalFormatting sqref="H42:S42">
    <cfRule type="expression" dxfId="70" priority="62">
      <formula>BG43=1</formula>
    </cfRule>
  </conditionalFormatting>
  <conditionalFormatting sqref="H43:S43">
    <cfRule type="expression" dxfId="69" priority="61">
      <formula>BG43=1</formula>
    </cfRule>
  </conditionalFormatting>
  <conditionalFormatting sqref="H45:S45">
    <cfRule type="expression" dxfId="68" priority="60">
      <formula>BG46=1</formula>
    </cfRule>
  </conditionalFormatting>
  <conditionalFormatting sqref="H46:S46">
    <cfRule type="expression" dxfId="67" priority="59">
      <formula>BG46=1</formula>
    </cfRule>
  </conditionalFormatting>
  <conditionalFormatting sqref="H48:S48">
    <cfRule type="expression" dxfId="66" priority="58">
      <formula>BG49=1</formula>
    </cfRule>
  </conditionalFormatting>
  <conditionalFormatting sqref="H49:S49">
    <cfRule type="expression" dxfId="65" priority="57">
      <formula>BG49=1</formula>
    </cfRule>
  </conditionalFormatting>
  <conditionalFormatting sqref="H51:S51">
    <cfRule type="expression" dxfId="64" priority="56">
      <formula>BG52=1</formula>
    </cfRule>
  </conditionalFormatting>
  <conditionalFormatting sqref="H52:S52">
    <cfRule type="expression" dxfId="63" priority="55">
      <formula>BG52=1</formula>
    </cfRule>
  </conditionalFormatting>
  <conditionalFormatting sqref="H54:S54">
    <cfRule type="expression" dxfId="62" priority="54">
      <formula>BG55=1</formula>
    </cfRule>
  </conditionalFormatting>
  <conditionalFormatting sqref="H55:S55">
    <cfRule type="expression" dxfId="61" priority="53">
      <formula>BG55=1</formula>
    </cfRule>
  </conditionalFormatting>
  <conditionalFormatting sqref="H57:S57">
    <cfRule type="expression" dxfId="60" priority="52">
      <formula>BG58=1</formula>
    </cfRule>
  </conditionalFormatting>
  <conditionalFormatting sqref="H58:S58">
    <cfRule type="expression" dxfId="59" priority="51">
      <formula>BG58=1</formula>
    </cfRule>
  </conditionalFormatting>
  <conditionalFormatting sqref="H60:R60">
    <cfRule type="expression" dxfId="58" priority="50">
      <formula>BG61=1</formula>
    </cfRule>
  </conditionalFormatting>
  <conditionalFormatting sqref="H61:P61">
    <cfRule type="expression" dxfId="57" priority="49">
      <formula>BG61=1</formula>
    </cfRule>
  </conditionalFormatting>
  <conditionalFormatting sqref="H63:P63">
    <cfRule type="expression" dxfId="56" priority="48">
      <formula>BG64=1</formula>
    </cfRule>
  </conditionalFormatting>
  <conditionalFormatting sqref="H64:P64">
    <cfRule type="expression" dxfId="55" priority="47">
      <formula>BG64=1</formula>
    </cfRule>
  </conditionalFormatting>
  <conditionalFormatting sqref="Q60:S60">
    <cfRule type="expression" dxfId="54" priority="45">
      <formula>BP61=1</formula>
    </cfRule>
  </conditionalFormatting>
  <conditionalFormatting sqref="Q61:S61">
    <cfRule type="expression" dxfId="53" priority="46">
      <formula>BP61=1</formula>
    </cfRule>
  </conditionalFormatting>
  <conditionalFormatting sqref="Q63:S63">
    <cfRule type="expression" dxfId="52" priority="43">
      <formula>BP64=1</formula>
    </cfRule>
  </conditionalFormatting>
  <conditionalFormatting sqref="Q64:S64">
    <cfRule type="expression" dxfId="51" priority="44">
      <formula>BP64=1</formula>
    </cfRule>
  </conditionalFormatting>
  <conditionalFormatting sqref="H25:S25 H28:S28 H31:S31 H34:S34 H37:S37 H40:S40 H43:S43 H46:S46 H49:S49 H61:S61 H64:S64 H13:S13 H16:S16 H19:S19 H22:S22 H10:S10 H7:S7 H52:S52 H55:S55 H58:S58">
    <cfRule type="expression" dxfId="50"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9" priority="91">
      <formula>AND(BG6&gt;0,BG6&lt;5000)</formula>
    </cfRule>
  </conditionalFormatting>
  <conditionalFormatting sqref="H66:S66">
    <cfRule type="expression" dxfId="48" priority="40">
      <formula>BG67=1</formula>
    </cfRule>
  </conditionalFormatting>
  <conditionalFormatting sqref="H67:S67">
    <cfRule type="expression" dxfId="47" priority="17">
      <formula>BG67=1</formula>
    </cfRule>
  </conditionalFormatting>
  <conditionalFormatting sqref="H69:S69">
    <cfRule type="expression" dxfId="46" priority="39">
      <formula>BG70=1</formula>
    </cfRule>
  </conditionalFormatting>
  <conditionalFormatting sqref="H70:S70">
    <cfRule type="expression" dxfId="45" priority="38">
      <formula>BG70=1</formula>
    </cfRule>
  </conditionalFormatting>
  <conditionalFormatting sqref="H72:S72">
    <cfRule type="expression" dxfId="44" priority="37">
      <formula>BG73=1</formula>
    </cfRule>
  </conditionalFormatting>
  <conditionalFormatting sqref="H73:S73">
    <cfRule type="expression" dxfId="43" priority="36">
      <formula>BG73=1</formula>
    </cfRule>
  </conditionalFormatting>
  <conditionalFormatting sqref="H75:S75">
    <cfRule type="expression" dxfId="42" priority="35">
      <formula>BG76=1</formula>
    </cfRule>
  </conditionalFormatting>
  <conditionalFormatting sqref="H76:S76">
    <cfRule type="expression" dxfId="41" priority="34">
      <formula>BG76=1</formula>
    </cfRule>
  </conditionalFormatting>
  <conditionalFormatting sqref="H78:S78">
    <cfRule type="expression" dxfId="40" priority="33">
      <formula>BG79=1</formula>
    </cfRule>
  </conditionalFormatting>
  <conditionalFormatting sqref="H79:S79">
    <cfRule type="expression" dxfId="39" priority="32">
      <formula>BG79=1</formula>
    </cfRule>
  </conditionalFormatting>
  <conditionalFormatting sqref="H81:S81">
    <cfRule type="expression" dxfId="38" priority="31">
      <formula>BG82=1</formula>
    </cfRule>
  </conditionalFormatting>
  <conditionalFormatting sqref="H82:S82">
    <cfRule type="expression" dxfId="37" priority="30">
      <formula>BG82=1</formula>
    </cfRule>
  </conditionalFormatting>
  <conditionalFormatting sqref="H84:S84">
    <cfRule type="expression" dxfId="36" priority="29">
      <formula>BG85=1</formula>
    </cfRule>
  </conditionalFormatting>
  <conditionalFormatting sqref="H85:S85">
    <cfRule type="expression" dxfId="35" priority="28">
      <formula>BG85=1</formula>
    </cfRule>
  </conditionalFormatting>
  <conditionalFormatting sqref="H87:S87">
    <cfRule type="expression" dxfId="34" priority="27">
      <formula>BG88=1</formula>
    </cfRule>
  </conditionalFormatting>
  <conditionalFormatting sqref="H88:S88">
    <cfRule type="expression" dxfId="33" priority="26">
      <formula>BG88=1</formula>
    </cfRule>
  </conditionalFormatting>
  <conditionalFormatting sqref="H90:P90">
    <cfRule type="expression" dxfId="32" priority="25">
      <formula>BG91=1</formula>
    </cfRule>
  </conditionalFormatting>
  <conditionalFormatting sqref="H91:P91">
    <cfRule type="expression" dxfId="31" priority="24">
      <formula>BG91=1</formula>
    </cfRule>
  </conditionalFormatting>
  <conditionalFormatting sqref="H93:P93">
    <cfRule type="expression" dxfId="30" priority="23">
      <formula>BG94=1</formula>
    </cfRule>
  </conditionalFormatting>
  <conditionalFormatting sqref="H94:P94">
    <cfRule type="expression" dxfId="29" priority="22">
      <formula>BG94=1</formula>
    </cfRule>
  </conditionalFormatting>
  <conditionalFormatting sqref="Q90:S90">
    <cfRule type="expression" dxfId="28" priority="20">
      <formula>BP91=1</formula>
    </cfRule>
  </conditionalFormatting>
  <conditionalFormatting sqref="Q91:S91">
    <cfRule type="expression" dxfId="27" priority="21">
      <formula>BP91=1</formula>
    </cfRule>
  </conditionalFormatting>
  <conditionalFormatting sqref="Q93:S93">
    <cfRule type="expression" dxfId="26" priority="18">
      <formula>BP94=1</formula>
    </cfRule>
  </conditionalFormatting>
  <conditionalFormatting sqref="Q94:S94">
    <cfRule type="expression" dxfId="25" priority="19">
      <formula>BP94=1</formula>
    </cfRule>
  </conditionalFormatting>
  <conditionalFormatting sqref="H66:S66">
    <cfRule type="expression" dxfId="24" priority="41">
      <formula>AND(BG66&gt;0,BG66&lt;5000)</formula>
    </cfRule>
  </conditionalFormatting>
  <conditionalFormatting sqref="H66:H67 H69:H70 H72:H73 H75:H76 H78:H79 H81:H82 H84:H85 H87:H88 H90:H91 H93:H94">
    <cfRule type="expression" dxfId="23" priority="16">
      <formula>#REF!&gt;#REF!</formula>
    </cfRule>
  </conditionalFormatting>
  <conditionalFormatting sqref="B6:B95">
    <cfRule type="expression" dxfId="22" priority="92">
      <formula>$BG$4&lt;$L$2</formula>
    </cfRule>
  </conditionalFormatting>
  <conditionalFormatting sqref="H69:S69 H72:S72 H75:S75 H78:S78 H81:S81 H84:S84 H87:S87 H90:S90 H93:S93 H66:S66">
    <cfRule type="expression" dxfId="21" priority="93">
      <formula>AND(OR($D66="副園長",$D66="教頭",$D66="主幹教諭",$D66="主任保育士"),BG66=40000)</formula>
    </cfRule>
  </conditionalFormatting>
  <conditionalFormatting sqref="H67:S67 H70:S70 H73:S73 H76:S76 H79:S79 H82:S82 H85:S85 H88:S88 H91:S91 H94:S94">
    <cfRule type="expression" dxfId="20" priority="94">
      <formula>AND(OR($D66="副園長",$D66="教頭",$D66="主幹教諭",$D66="主任保育士"),BG66=40000)</formula>
    </cfRule>
    <cfRule type="expression" dxfId="19" priority="95">
      <formula>AND(BG66&gt;0,BG66&lt;5000)</formula>
    </cfRule>
  </conditionalFormatting>
  <conditionalFormatting sqref="H10">
    <cfRule type="expression" dxfId="18" priority="15">
      <formula>BG10=1</formula>
    </cfRule>
  </conditionalFormatting>
  <conditionalFormatting sqref="H13">
    <cfRule type="expression" dxfId="17" priority="14">
      <formula>BG13=1</formula>
    </cfRule>
  </conditionalFormatting>
  <conditionalFormatting sqref="H16">
    <cfRule type="expression" dxfId="16" priority="13">
      <formula>BG16=1</formula>
    </cfRule>
  </conditionalFormatting>
  <conditionalFormatting sqref="H19">
    <cfRule type="expression" dxfId="15" priority="12">
      <formula>BG19=1</formula>
    </cfRule>
  </conditionalFormatting>
  <conditionalFormatting sqref="H22">
    <cfRule type="expression" dxfId="14" priority="11">
      <formula>BG22=1</formula>
    </cfRule>
  </conditionalFormatting>
  <conditionalFormatting sqref="H16">
    <cfRule type="expression" dxfId="13" priority="10">
      <formula>BG16=1</formula>
    </cfRule>
  </conditionalFormatting>
  <conditionalFormatting sqref="H16">
    <cfRule type="expression" dxfId="12" priority="9">
      <formula>BG16=1</formula>
    </cfRule>
  </conditionalFormatting>
  <conditionalFormatting sqref="H19">
    <cfRule type="expression" dxfId="11" priority="8">
      <formula>BG19=1</formula>
    </cfRule>
  </conditionalFormatting>
  <conditionalFormatting sqref="H19">
    <cfRule type="expression" dxfId="10" priority="7">
      <formula>BG19=1</formula>
    </cfRule>
  </conditionalFormatting>
  <conditionalFormatting sqref="H22">
    <cfRule type="expression" dxfId="9" priority="6">
      <formula>BG22=1</formula>
    </cfRule>
  </conditionalFormatting>
  <conditionalFormatting sqref="H22">
    <cfRule type="expression" dxfId="8" priority="5">
      <formula>BG22=1</formula>
    </cfRule>
  </conditionalFormatting>
  <conditionalFormatting sqref="H10">
    <cfRule type="expression" dxfId="7" priority="4">
      <formula>BG10=1</formula>
    </cfRule>
  </conditionalFormatting>
  <conditionalFormatting sqref="H10">
    <cfRule type="expression" dxfId="6" priority="3">
      <formula>BG10=1</formula>
    </cfRule>
  </conditionalFormatting>
  <conditionalFormatting sqref="H7">
    <cfRule type="expression" dxfId="5" priority="2">
      <formula>BG7=1</formula>
    </cfRule>
  </conditionalFormatting>
  <conditionalFormatting sqref="H7">
    <cfRule type="expression" dxfId="4" priority="1">
      <formula>BG7=1</formula>
    </cfRule>
  </conditionalFormatting>
  <dataValidations count="2">
    <dataValidation type="list" allowBlank="1" showInputMessage="1" showErrorMessage="1" sqref="E6:E95" xr:uid="{FE1632D6-A870-4DCF-B046-D6116C49A0C5}">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EEB86B14-6B74-41DA-97D0-6681EE49CEEC}">
      <formula1>"副園長,教頭,主任保育士,主幹教諭,職務分野別リーダー等"</formula1>
    </dataValidation>
  </dataValidations>
  <pageMargins left="0.7" right="0.7" top="0.75" bottom="0.75" header="0.3" footer="0.3"/>
  <pageSetup paperSize="9" scale="4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96" id="{9DD4EF4E-3D5D-499E-A1C5-0FEADAB3BFA0}">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15A3E453-0F87-4CE7-9AEE-E7C477276219}">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BF7AE328-8EFB-4BD8-817A-EA99BF2BDC41}">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7FFF9-3ECB-49F1-9C16-3E1D1A1993E6}">
  <sheetPr>
    <tabColor rgb="FF002060"/>
  </sheetPr>
  <dimension ref="A1:AH45"/>
  <sheetViews>
    <sheetView view="pageBreakPreview" zoomScaleNormal="85" zoomScaleSheetLayoutView="100" workbookViewId="0">
      <selection activeCell="Z2" sqref="Z2:AC2"/>
    </sheetView>
  </sheetViews>
  <sheetFormatPr defaultRowHeight="13.5"/>
  <cols>
    <col min="1" max="1" width="2.875" style="25" customWidth="1"/>
    <col min="2" max="12" width="2.75" style="25" customWidth="1"/>
    <col min="13" max="18" width="3.125" style="25" customWidth="1"/>
    <col min="19" max="26" width="2.75" style="25" customWidth="1"/>
    <col min="27" max="27" width="4.75" style="25" customWidth="1"/>
    <col min="28" max="29" width="2.75" style="25" customWidth="1"/>
    <col min="30" max="31" width="3.5" style="25" customWidth="1"/>
    <col min="32" max="32" width="4.875" style="25" customWidth="1"/>
    <col min="33" max="16384" width="9" style="25"/>
  </cols>
  <sheetData>
    <row r="1" spans="1:34" ht="14.25" customHeight="1" thickBot="1">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row>
    <row r="2" spans="1:34" ht="14.25" customHeight="1">
      <c r="A2" s="26"/>
      <c r="B2" s="351" t="s">
        <v>185</v>
      </c>
      <c r="C2" s="352"/>
      <c r="D2" s="352"/>
      <c r="E2" s="352"/>
      <c r="F2" s="352"/>
      <c r="G2" s="352"/>
      <c r="H2" s="352"/>
      <c r="I2" s="353"/>
      <c r="J2" s="26"/>
      <c r="K2" s="26"/>
      <c r="L2" s="26"/>
      <c r="M2" s="26"/>
      <c r="N2" s="26"/>
      <c r="O2" s="26"/>
      <c r="P2" s="26"/>
      <c r="Q2" s="26"/>
      <c r="R2" s="360" t="s">
        <v>36</v>
      </c>
      <c r="S2" s="361"/>
      <c r="T2" s="361"/>
      <c r="U2" s="362"/>
      <c r="V2" s="363" t="s">
        <v>37</v>
      </c>
      <c r="W2" s="364"/>
      <c r="X2" s="364"/>
      <c r="Y2" s="364"/>
      <c r="Z2" s="365" t="str">
        <f>IF(①入力シート!E5="","",①入力シート!E5)</f>
        <v/>
      </c>
      <c r="AA2" s="365"/>
      <c r="AB2" s="365"/>
      <c r="AC2" s="365"/>
      <c r="AD2" s="364" t="s">
        <v>27</v>
      </c>
      <c r="AE2" s="366"/>
      <c r="AF2" s="26"/>
    </row>
    <row r="3" spans="1:34" ht="14.25" customHeight="1">
      <c r="A3" s="26"/>
      <c r="B3" s="354"/>
      <c r="C3" s="355"/>
      <c r="D3" s="355"/>
      <c r="E3" s="355"/>
      <c r="F3" s="355"/>
      <c r="G3" s="355"/>
      <c r="H3" s="355"/>
      <c r="I3" s="356"/>
      <c r="J3" s="26"/>
      <c r="K3" s="26"/>
      <c r="L3" s="26"/>
      <c r="M3" s="26"/>
      <c r="N3" s="26"/>
      <c r="O3" s="26"/>
      <c r="P3" s="26"/>
      <c r="Q3" s="26"/>
      <c r="R3" s="367" t="s">
        <v>5</v>
      </c>
      <c r="S3" s="368"/>
      <c r="T3" s="368"/>
      <c r="U3" s="369"/>
      <c r="V3" s="370" t="s">
        <v>186</v>
      </c>
      <c r="W3" s="371"/>
      <c r="X3" s="371"/>
      <c r="Y3" s="371"/>
      <c r="Z3" s="371"/>
      <c r="AA3" s="371"/>
      <c r="AB3" s="371"/>
      <c r="AC3" s="371"/>
      <c r="AD3" s="371"/>
      <c r="AE3" s="372"/>
      <c r="AF3" s="26"/>
      <c r="AH3" s="171"/>
    </row>
    <row r="4" spans="1:34" ht="14.25" customHeight="1">
      <c r="A4" s="26"/>
      <c r="B4" s="354"/>
      <c r="C4" s="355"/>
      <c r="D4" s="355"/>
      <c r="E4" s="355"/>
      <c r="F4" s="355"/>
      <c r="G4" s="355"/>
      <c r="H4" s="355"/>
      <c r="I4" s="356"/>
      <c r="J4" s="26"/>
      <c r="K4" s="26"/>
      <c r="L4" s="26"/>
      <c r="M4" s="26"/>
      <c r="N4" s="26"/>
      <c r="O4" s="26"/>
      <c r="P4" s="26"/>
      <c r="Q4" s="26"/>
      <c r="R4" s="373" t="s">
        <v>6</v>
      </c>
      <c r="S4" s="374"/>
      <c r="T4" s="374"/>
      <c r="U4" s="375"/>
      <c r="V4" s="382" t="str">
        <f>IF(①入力シート!D7="","",①入力シート!D7)</f>
        <v/>
      </c>
      <c r="W4" s="382"/>
      <c r="X4" s="382"/>
      <c r="Y4" s="382"/>
      <c r="Z4" s="382"/>
      <c r="AA4" s="382"/>
      <c r="AB4" s="382"/>
      <c r="AC4" s="382"/>
      <c r="AD4" s="382"/>
      <c r="AE4" s="383"/>
      <c r="AF4" s="26"/>
      <c r="AH4" s="173"/>
    </row>
    <row r="5" spans="1:34" ht="14.25" customHeight="1">
      <c r="A5" s="26"/>
      <c r="B5" s="354"/>
      <c r="C5" s="355"/>
      <c r="D5" s="355"/>
      <c r="E5" s="355"/>
      <c r="F5" s="355"/>
      <c r="G5" s="355"/>
      <c r="H5" s="355"/>
      <c r="I5" s="356"/>
      <c r="J5" s="26"/>
      <c r="K5" s="26"/>
      <c r="L5" s="26"/>
      <c r="M5" s="26"/>
      <c r="N5" s="26"/>
      <c r="O5" s="26"/>
      <c r="P5" s="26"/>
      <c r="Q5" s="26"/>
      <c r="R5" s="384" t="s">
        <v>18</v>
      </c>
      <c r="S5" s="385"/>
      <c r="T5" s="385"/>
      <c r="U5" s="386"/>
      <c r="V5" s="332" t="str">
        <f>IF(①入力シート!D8="","",①入力シート!D8)</f>
        <v/>
      </c>
      <c r="W5" s="333"/>
      <c r="X5" s="333"/>
      <c r="Y5" s="333"/>
      <c r="Z5" s="333"/>
      <c r="AA5" s="333"/>
      <c r="AB5" s="333"/>
      <c r="AC5" s="333"/>
      <c r="AD5" s="333"/>
      <c r="AE5" s="334"/>
      <c r="AF5" s="26"/>
      <c r="AH5" s="173"/>
    </row>
    <row r="6" spans="1:34" ht="14.25" customHeight="1">
      <c r="A6" s="26"/>
      <c r="B6" s="354"/>
      <c r="C6" s="355"/>
      <c r="D6" s="355"/>
      <c r="E6" s="355"/>
      <c r="F6" s="355"/>
      <c r="G6" s="355"/>
      <c r="H6" s="355"/>
      <c r="I6" s="356"/>
      <c r="J6" s="26"/>
      <c r="K6" s="26"/>
      <c r="L6" s="26"/>
      <c r="M6" s="26"/>
      <c r="N6" s="26"/>
      <c r="O6" s="26"/>
      <c r="P6" s="26"/>
      <c r="Q6" s="26"/>
      <c r="R6" s="367"/>
      <c r="S6" s="368"/>
      <c r="T6" s="368"/>
      <c r="U6" s="369"/>
      <c r="V6" s="335"/>
      <c r="W6" s="336"/>
      <c r="X6" s="336"/>
      <c r="Y6" s="336"/>
      <c r="Z6" s="336"/>
      <c r="AA6" s="336"/>
      <c r="AB6" s="336"/>
      <c r="AC6" s="336"/>
      <c r="AD6" s="336"/>
      <c r="AE6" s="337"/>
      <c r="AF6" s="26"/>
      <c r="AH6" s="174"/>
    </row>
    <row r="7" spans="1:34" ht="14.25" customHeight="1" thickBot="1">
      <c r="A7" s="26"/>
      <c r="B7" s="357"/>
      <c r="C7" s="358"/>
      <c r="D7" s="358"/>
      <c r="E7" s="358"/>
      <c r="F7" s="358"/>
      <c r="G7" s="358"/>
      <c r="H7" s="358"/>
      <c r="I7" s="359"/>
      <c r="J7" s="26"/>
      <c r="K7" s="26"/>
      <c r="L7" s="26"/>
      <c r="M7" s="26"/>
      <c r="N7" s="26"/>
      <c r="O7" s="26"/>
      <c r="P7" s="26"/>
      <c r="Q7" s="26"/>
      <c r="R7" s="338" t="s">
        <v>35</v>
      </c>
      <c r="S7" s="339"/>
      <c r="T7" s="339"/>
      <c r="U7" s="340"/>
      <c r="V7" s="341" t="str">
        <f>IF(①入力シート!D9="","",①入力シート!D9)</f>
        <v/>
      </c>
      <c r="W7" s="341"/>
      <c r="X7" s="341"/>
      <c r="Y7" s="341"/>
      <c r="Z7" s="341"/>
      <c r="AA7" s="341"/>
      <c r="AB7" s="341"/>
      <c r="AC7" s="341"/>
      <c r="AD7" s="341"/>
      <c r="AE7" s="342"/>
      <c r="AF7" s="26"/>
    </row>
    <row r="8" spans="1:34" ht="3" customHeight="1">
      <c r="A8" s="26"/>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row>
    <row r="9" spans="1:34" ht="6.75" customHeight="1">
      <c r="A9" s="26"/>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row>
    <row r="10" spans="1:34" ht="45" customHeight="1">
      <c r="A10" s="343" t="s">
        <v>170</v>
      </c>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26"/>
    </row>
    <row r="11" spans="1:34" ht="21.75" customHeight="1">
      <c r="A11" s="175"/>
      <c r="B11" s="159" t="s">
        <v>22</v>
      </c>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26"/>
    </row>
    <row r="12" spans="1:34" ht="18" customHeight="1">
      <c r="A12" s="26"/>
      <c r="B12" s="26"/>
      <c r="C12" s="26"/>
      <c r="D12" s="26"/>
      <c r="E12" s="26"/>
      <c r="F12" s="26"/>
      <c r="G12" s="26"/>
      <c r="H12" s="27"/>
      <c r="I12" s="26"/>
      <c r="J12" s="26"/>
      <c r="K12" s="26"/>
      <c r="L12" s="26"/>
      <c r="M12" s="158"/>
      <c r="N12" s="158"/>
      <c r="O12" s="158"/>
      <c r="P12" s="158"/>
      <c r="Q12" s="158"/>
      <c r="R12" s="158"/>
      <c r="S12" s="158"/>
      <c r="T12" s="158"/>
      <c r="U12" s="158"/>
      <c r="V12" s="158"/>
      <c r="W12" s="158"/>
      <c r="X12" s="158"/>
      <c r="Y12" s="158"/>
      <c r="Z12" s="158"/>
      <c r="AA12" s="158"/>
      <c r="AB12" s="158"/>
      <c r="AC12" s="158"/>
      <c r="AD12" s="158"/>
      <c r="AE12" s="26"/>
      <c r="AF12" s="26"/>
    </row>
    <row r="13" spans="1:34" ht="33" customHeight="1">
      <c r="A13" s="175"/>
      <c r="B13" s="159"/>
      <c r="C13" s="345" t="s">
        <v>32</v>
      </c>
      <c r="D13" s="346"/>
      <c r="E13" s="346"/>
      <c r="F13" s="346"/>
      <c r="G13" s="346"/>
      <c r="H13" s="346"/>
      <c r="I13" s="346"/>
      <c r="J13" s="346"/>
      <c r="K13" s="346"/>
      <c r="L13" s="346"/>
      <c r="M13" s="346"/>
      <c r="N13" s="346"/>
      <c r="O13" s="346"/>
      <c r="P13" s="346"/>
      <c r="Q13" s="346"/>
      <c r="R13" s="346"/>
      <c r="S13" s="346"/>
      <c r="T13" s="346"/>
      <c r="U13" s="346"/>
      <c r="V13" s="346"/>
      <c r="W13" s="347"/>
      <c r="X13" s="348" t="str">
        <f>IF(①入力シート!F14="","",①入力シート!F14)</f>
        <v/>
      </c>
      <c r="Y13" s="349"/>
      <c r="Z13" s="349"/>
      <c r="AA13" s="349"/>
      <c r="AB13" s="349"/>
      <c r="AC13" s="349"/>
      <c r="AD13" s="349"/>
      <c r="AE13" s="350"/>
      <c r="AF13" s="26"/>
    </row>
    <row r="14" spans="1:34" ht="33" customHeight="1">
      <c r="A14" s="175"/>
      <c r="B14" s="159"/>
      <c r="C14" s="345" t="s">
        <v>187</v>
      </c>
      <c r="D14" s="346"/>
      <c r="E14" s="346"/>
      <c r="F14" s="346"/>
      <c r="G14" s="346"/>
      <c r="H14" s="346"/>
      <c r="I14" s="346"/>
      <c r="J14" s="346"/>
      <c r="K14" s="346"/>
      <c r="L14" s="346"/>
      <c r="M14" s="346"/>
      <c r="N14" s="346"/>
      <c r="O14" s="346"/>
      <c r="P14" s="346"/>
      <c r="Q14" s="346"/>
      <c r="R14" s="346"/>
      <c r="S14" s="346"/>
      <c r="T14" s="346"/>
      <c r="U14" s="346"/>
      <c r="V14" s="346"/>
      <c r="W14" s="347"/>
      <c r="X14" s="348" t="str">
        <f>IF(①入力シート!F25="","",①入力シート!F25)</f>
        <v/>
      </c>
      <c r="Y14" s="349"/>
      <c r="Z14" s="349"/>
      <c r="AA14" s="349"/>
      <c r="AB14" s="349"/>
      <c r="AC14" s="349"/>
      <c r="AD14" s="349"/>
      <c r="AE14" s="184" t="s">
        <v>188</v>
      </c>
      <c r="AF14" s="26"/>
    </row>
    <row r="15" spans="1:34" ht="21.75" customHeight="1">
      <c r="A15" s="175"/>
      <c r="B15" s="159"/>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26"/>
    </row>
    <row r="16" spans="1:34" ht="27.75" customHeight="1">
      <c r="A16" s="26"/>
      <c r="B16" s="26"/>
      <c r="C16" s="376" t="s">
        <v>23</v>
      </c>
      <c r="D16" s="377"/>
      <c r="E16" s="377"/>
      <c r="F16" s="377"/>
      <c r="G16" s="377"/>
      <c r="H16" s="377"/>
      <c r="I16" s="378"/>
      <c r="J16" s="379">
        <v>12</v>
      </c>
      <c r="K16" s="379"/>
      <c r="L16" s="379"/>
      <c r="M16" s="380" t="s">
        <v>16</v>
      </c>
      <c r="N16" s="381"/>
      <c r="O16" s="158"/>
      <c r="P16" s="158"/>
      <c r="Q16" s="158"/>
      <c r="R16" s="26"/>
      <c r="S16" s="26"/>
      <c r="T16" s="26"/>
      <c r="U16" s="26"/>
      <c r="V16" s="26"/>
      <c r="W16" s="26"/>
      <c r="X16" s="26"/>
      <c r="Y16" s="26"/>
      <c r="Z16" s="26"/>
      <c r="AA16" s="26"/>
      <c r="AB16" s="26"/>
      <c r="AC16" s="26"/>
      <c r="AD16" s="26"/>
      <c r="AE16" s="26"/>
      <c r="AF16" s="26"/>
    </row>
    <row r="17" spans="1:32" ht="23.25" customHeight="1" thickBot="1">
      <c r="A17" s="26"/>
      <c r="B17" s="26"/>
      <c r="C17" s="185"/>
      <c r="D17" s="185"/>
      <c r="E17" s="185"/>
      <c r="F17" s="185"/>
      <c r="G17" s="185"/>
      <c r="H17" s="186"/>
      <c r="I17" s="185"/>
      <c r="J17" s="185"/>
      <c r="K17" s="185"/>
      <c r="L17" s="185"/>
      <c r="M17" s="187"/>
      <c r="N17" s="187"/>
      <c r="O17" s="187"/>
      <c r="P17" s="187"/>
      <c r="Q17" s="187"/>
      <c r="R17" s="187"/>
      <c r="S17" s="187"/>
      <c r="T17" s="187"/>
      <c r="U17" s="187"/>
      <c r="V17" s="187"/>
      <c r="W17" s="187"/>
      <c r="X17" s="187"/>
      <c r="Y17" s="187"/>
      <c r="Z17" s="187"/>
      <c r="AA17" s="187"/>
      <c r="AB17" s="187"/>
      <c r="AC17" s="187"/>
      <c r="AD17" s="187"/>
      <c r="AE17" s="185"/>
      <c r="AF17" s="26"/>
    </row>
    <row r="18" spans="1:32" ht="35.25" customHeight="1" thickTop="1" thickBot="1">
      <c r="A18" s="26"/>
      <c r="B18" s="26"/>
      <c r="C18" s="328" t="s">
        <v>180</v>
      </c>
      <c r="D18" s="329"/>
      <c r="E18" s="329"/>
      <c r="F18" s="329"/>
      <c r="G18" s="329"/>
      <c r="H18" s="329"/>
      <c r="I18" s="329"/>
      <c r="J18" s="329"/>
      <c r="K18" s="329"/>
      <c r="L18" s="329"/>
      <c r="M18" s="329"/>
      <c r="N18" s="329"/>
      <c r="O18" s="329"/>
      <c r="P18" s="329"/>
      <c r="Q18" s="329"/>
      <c r="R18" s="329"/>
      <c r="S18" s="329"/>
      <c r="T18" s="329"/>
      <c r="U18" s="329"/>
      <c r="V18" s="329"/>
      <c r="W18" s="330"/>
      <c r="X18" s="393">
        <f>(SUM(49010*X20,6130*X22))</f>
        <v>6130</v>
      </c>
      <c r="Y18" s="392"/>
      <c r="Z18" s="392"/>
      <c r="AA18" s="392"/>
      <c r="AB18" s="392"/>
      <c r="AC18" s="392"/>
      <c r="AD18" s="392"/>
      <c r="AE18" s="113" t="s">
        <v>15</v>
      </c>
      <c r="AF18" s="26"/>
    </row>
    <row r="19" spans="1:32" ht="35.25" customHeight="1" thickBot="1">
      <c r="A19" s="26"/>
      <c r="B19" s="26"/>
      <c r="C19" s="328" t="s">
        <v>184</v>
      </c>
      <c r="D19" s="329"/>
      <c r="E19" s="329"/>
      <c r="F19" s="329"/>
      <c r="G19" s="329"/>
      <c r="H19" s="329"/>
      <c r="I19" s="329"/>
      <c r="J19" s="329"/>
      <c r="K19" s="329"/>
      <c r="L19" s="329"/>
      <c r="M19" s="329"/>
      <c r="N19" s="329"/>
      <c r="O19" s="329"/>
      <c r="P19" s="329"/>
      <c r="Q19" s="329"/>
      <c r="R19" s="329"/>
      <c r="S19" s="329"/>
      <c r="T19" s="329"/>
      <c r="U19" s="329"/>
      <c r="V19" s="329"/>
      <c r="W19" s="330"/>
      <c r="X19" s="331">
        <f>X21+X23</f>
        <v>73000</v>
      </c>
      <c r="Y19" s="331"/>
      <c r="Z19" s="331"/>
      <c r="AA19" s="331"/>
      <c r="AB19" s="331"/>
      <c r="AC19" s="331"/>
      <c r="AD19" s="331"/>
      <c r="AE19" s="232" t="s">
        <v>15</v>
      </c>
      <c r="AF19" s="26"/>
    </row>
    <row r="20" spans="1:32" ht="35.25" customHeight="1" thickBot="1">
      <c r="A20" s="26"/>
      <c r="B20" s="26"/>
      <c r="C20" s="328" t="s">
        <v>204</v>
      </c>
      <c r="D20" s="329"/>
      <c r="E20" s="329"/>
      <c r="F20" s="329"/>
      <c r="G20" s="329"/>
      <c r="H20" s="329"/>
      <c r="I20" s="329"/>
      <c r="J20" s="329"/>
      <c r="K20" s="329"/>
      <c r="L20" s="329"/>
      <c r="M20" s="329"/>
      <c r="N20" s="329"/>
      <c r="O20" s="329"/>
      <c r="P20" s="329"/>
      <c r="Q20" s="329"/>
      <c r="R20" s="329"/>
      <c r="S20" s="329"/>
      <c r="T20" s="329"/>
      <c r="U20" s="329"/>
      <c r="V20" s="329"/>
      <c r="W20" s="330"/>
      <c r="X20" s="390">
        <f>①入力シート!F27</f>
        <v>0</v>
      </c>
      <c r="Y20" s="391"/>
      <c r="Z20" s="391"/>
      <c r="AA20" s="391"/>
      <c r="AB20" s="391"/>
      <c r="AC20" s="391"/>
      <c r="AD20" s="391"/>
      <c r="AE20" s="106" t="s">
        <v>189</v>
      </c>
      <c r="AF20" s="26"/>
    </row>
    <row r="21" spans="1:32" ht="35.25" customHeight="1" thickBot="1">
      <c r="A21" s="26"/>
      <c r="B21" s="26"/>
      <c r="C21" s="328" t="s">
        <v>213</v>
      </c>
      <c r="D21" s="329"/>
      <c r="E21" s="329"/>
      <c r="F21" s="329"/>
      <c r="G21" s="329"/>
      <c r="H21" s="329"/>
      <c r="I21" s="329"/>
      <c r="J21" s="329"/>
      <c r="K21" s="329"/>
      <c r="L21" s="329"/>
      <c r="M21" s="329"/>
      <c r="N21" s="329"/>
      <c r="O21" s="329"/>
      <c r="P21" s="329"/>
      <c r="Q21" s="329"/>
      <c r="R21" s="329"/>
      <c r="S21" s="329"/>
      <c r="T21" s="329"/>
      <c r="U21" s="329"/>
      <c r="V21" s="329"/>
      <c r="W21" s="330"/>
      <c r="X21" s="392">
        <f>IF(X20=1,ROUNDDOWN(49010*J16,-3),0)</f>
        <v>0</v>
      </c>
      <c r="Y21" s="392"/>
      <c r="Z21" s="392"/>
      <c r="AA21" s="392"/>
      <c r="AB21" s="392"/>
      <c r="AC21" s="392"/>
      <c r="AD21" s="392"/>
      <c r="AE21" s="106" t="s">
        <v>15</v>
      </c>
      <c r="AF21" s="26"/>
    </row>
    <row r="22" spans="1:32" ht="35.25" customHeight="1" thickBot="1">
      <c r="A22" s="26"/>
      <c r="B22" s="26"/>
      <c r="C22" s="328" t="s">
        <v>190</v>
      </c>
      <c r="D22" s="329"/>
      <c r="E22" s="329"/>
      <c r="F22" s="329"/>
      <c r="G22" s="329"/>
      <c r="H22" s="329"/>
      <c r="I22" s="329"/>
      <c r="J22" s="329"/>
      <c r="K22" s="329"/>
      <c r="L22" s="329"/>
      <c r="M22" s="329"/>
      <c r="N22" s="329"/>
      <c r="O22" s="329"/>
      <c r="P22" s="329"/>
      <c r="Q22" s="329"/>
      <c r="R22" s="329"/>
      <c r="S22" s="329"/>
      <c r="T22" s="329"/>
      <c r="U22" s="329"/>
      <c r="V22" s="329"/>
      <c r="W22" s="330"/>
      <c r="X22" s="390">
        <f>①入力シート!F28</f>
        <v>1</v>
      </c>
      <c r="Y22" s="391"/>
      <c r="Z22" s="391"/>
      <c r="AA22" s="391"/>
      <c r="AB22" s="391"/>
      <c r="AC22" s="391"/>
      <c r="AD22" s="391"/>
      <c r="AE22" s="106" t="s">
        <v>189</v>
      </c>
      <c r="AF22" s="26"/>
    </row>
    <row r="23" spans="1:32" ht="35.25" customHeight="1" thickBot="1">
      <c r="A23" s="26"/>
      <c r="B23" s="26"/>
      <c r="C23" s="394" t="s">
        <v>69</v>
      </c>
      <c r="D23" s="395"/>
      <c r="E23" s="395"/>
      <c r="F23" s="395"/>
      <c r="G23" s="395"/>
      <c r="H23" s="395"/>
      <c r="I23" s="395"/>
      <c r="J23" s="395"/>
      <c r="K23" s="395"/>
      <c r="L23" s="395"/>
      <c r="M23" s="395"/>
      <c r="N23" s="395"/>
      <c r="O23" s="395"/>
      <c r="P23" s="395"/>
      <c r="Q23" s="395"/>
      <c r="R23" s="395"/>
      <c r="S23" s="395"/>
      <c r="T23" s="395"/>
      <c r="U23" s="395"/>
      <c r="V23" s="395"/>
      <c r="W23" s="396"/>
      <c r="X23" s="397">
        <f>IF(X20=1,0,ROUNDDOWN(6130*X22*J16,-3))</f>
        <v>73000</v>
      </c>
      <c r="Y23" s="397"/>
      <c r="Z23" s="397"/>
      <c r="AA23" s="397"/>
      <c r="AB23" s="397"/>
      <c r="AC23" s="397"/>
      <c r="AD23" s="397"/>
      <c r="AE23" s="107" t="s">
        <v>15</v>
      </c>
      <c r="AF23" s="26"/>
    </row>
    <row r="24" spans="1:32" ht="26.25" customHeight="1" thickTop="1">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row>
    <row r="25" spans="1:32" ht="14.25">
      <c r="A25" s="26"/>
      <c r="B25" s="159" t="s">
        <v>24</v>
      </c>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row>
    <row r="26" spans="1:32" ht="17.25">
      <c r="A26" s="26"/>
      <c r="B26" s="28"/>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row>
    <row r="27" spans="1:32" ht="14.25">
      <c r="A27" s="26"/>
      <c r="B27" s="159"/>
      <c r="C27" s="398" t="s">
        <v>33</v>
      </c>
      <c r="D27" s="399"/>
      <c r="E27" s="399"/>
      <c r="F27" s="399"/>
      <c r="G27" s="399"/>
      <c r="H27" s="399"/>
      <c r="I27" s="399"/>
      <c r="J27" s="399"/>
      <c r="K27" s="399"/>
      <c r="L27" s="399"/>
      <c r="M27" s="399"/>
      <c r="N27" s="399"/>
      <c r="O27" s="399"/>
      <c r="P27" s="399"/>
      <c r="Q27" s="399"/>
      <c r="R27" s="399"/>
      <c r="S27" s="399"/>
      <c r="T27" s="399"/>
      <c r="U27" s="399"/>
      <c r="V27" s="399"/>
      <c r="W27" s="400"/>
      <c r="X27" s="404" t="str">
        <f>IF(①入力シート!F16="","",①入力シート!F16)</f>
        <v/>
      </c>
      <c r="Y27" s="405"/>
      <c r="Z27" s="405"/>
      <c r="AA27" s="405"/>
      <c r="AB27" s="405"/>
      <c r="AC27" s="405"/>
      <c r="AD27" s="405"/>
      <c r="AE27" s="406"/>
      <c r="AF27" s="26"/>
    </row>
    <row r="28" spans="1:32" ht="14.25">
      <c r="A28" s="26"/>
      <c r="B28" s="159"/>
      <c r="C28" s="401"/>
      <c r="D28" s="402"/>
      <c r="E28" s="402"/>
      <c r="F28" s="402"/>
      <c r="G28" s="402"/>
      <c r="H28" s="402"/>
      <c r="I28" s="402"/>
      <c r="J28" s="402"/>
      <c r="K28" s="402"/>
      <c r="L28" s="402"/>
      <c r="M28" s="402"/>
      <c r="N28" s="402"/>
      <c r="O28" s="402"/>
      <c r="P28" s="402"/>
      <c r="Q28" s="402"/>
      <c r="R28" s="402"/>
      <c r="S28" s="402"/>
      <c r="T28" s="402"/>
      <c r="U28" s="402"/>
      <c r="V28" s="402"/>
      <c r="W28" s="403"/>
      <c r="X28" s="407"/>
      <c r="Y28" s="408"/>
      <c r="Z28" s="408"/>
      <c r="AA28" s="408"/>
      <c r="AB28" s="408"/>
      <c r="AC28" s="408"/>
      <c r="AD28" s="408"/>
      <c r="AE28" s="409"/>
      <c r="AF28" s="26"/>
    </row>
    <row r="29" spans="1:32" ht="14.25">
      <c r="A29" s="26"/>
      <c r="B29" s="159"/>
      <c r="C29" s="398" t="s">
        <v>34</v>
      </c>
      <c r="D29" s="399"/>
      <c r="E29" s="399"/>
      <c r="F29" s="399"/>
      <c r="G29" s="399"/>
      <c r="H29" s="399"/>
      <c r="I29" s="399"/>
      <c r="J29" s="399"/>
      <c r="K29" s="399"/>
      <c r="L29" s="399"/>
      <c r="M29" s="399"/>
      <c r="N29" s="399"/>
      <c r="O29" s="399"/>
      <c r="P29" s="399"/>
      <c r="Q29" s="399"/>
      <c r="R29" s="399"/>
      <c r="S29" s="399"/>
      <c r="T29" s="399"/>
      <c r="U29" s="399"/>
      <c r="V29" s="399"/>
      <c r="W29" s="400"/>
      <c r="X29" s="404" t="str">
        <f>IF(①入力シート!F16="","",①入力シート!F16)</f>
        <v/>
      </c>
      <c r="Y29" s="405"/>
      <c r="Z29" s="405"/>
      <c r="AA29" s="405"/>
      <c r="AB29" s="405"/>
      <c r="AC29" s="405"/>
      <c r="AD29" s="405"/>
      <c r="AE29" s="406"/>
      <c r="AF29" s="26"/>
    </row>
    <row r="30" spans="1:32" ht="14.25">
      <c r="A30" s="26"/>
      <c r="B30" s="159"/>
      <c r="C30" s="401"/>
      <c r="D30" s="402"/>
      <c r="E30" s="402"/>
      <c r="F30" s="402"/>
      <c r="G30" s="402"/>
      <c r="H30" s="402"/>
      <c r="I30" s="402"/>
      <c r="J30" s="402"/>
      <c r="K30" s="402"/>
      <c r="L30" s="402"/>
      <c r="M30" s="402"/>
      <c r="N30" s="402"/>
      <c r="O30" s="402"/>
      <c r="P30" s="402"/>
      <c r="Q30" s="402"/>
      <c r="R30" s="402"/>
      <c r="S30" s="402"/>
      <c r="T30" s="402"/>
      <c r="U30" s="402"/>
      <c r="V30" s="402"/>
      <c r="W30" s="403"/>
      <c r="X30" s="407"/>
      <c r="Y30" s="408"/>
      <c r="Z30" s="408"/>
      <c r="AA30" s="408"/>
      <c r="AB30" s="408"/>
      <c r="AC30" s="408"/>
      <c r="AD30" s="408"/>
      <c r="AE30" s="409"/>
      <c r="AF30" s="26"/>
    </row>
    <row r="31" spans="1:32" ht="17.25">
      <c r="A31" s="26"/>
      <c r="B31" s="28"/>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row>
    <row r="32" spans="1:32" ht="27.75" customHeight="1">
      <c r="A32" s="26"/>
      <c r="B32" s="28"/>
      <c r="C32" s="376" t="s">
        <v>23</v>
      </c>
      <c r="D32" s="377"/>
      <c r="E32" s="377"/>
      <c r="F32" s="377"/>
      <c r="G32" s="377"/>
      <c r="H32" s="377"/>
      <c r="I32" s="378"/>
      <c r="J32" s="379">
        <v>12</v>
      </c>
      <c r="K32" s="379"/>
      <c r="L32" s="379"/>
      <c r="M32" s="380" t="s">
        <v>16</v>
      </c>
      <c r="N32" s="381"/>
      <c r="O32" s="158"/>
      <c r="P32" s="158"/>
      <c r="Q32" s="26"/>
      <c r="R32" s="26"/>
      <c r="S32" s="26"/>
      <c r="T32" s="26"/>
      <c r="U32" s="26"/>
      <c r="V32" s="26"/>
      <c r="W32" s="26"/>
      <c r="X32" s="26"/>
      <c r="Y32" s="26"/>
      <c r="Z32" s="26"/>
      <c r="AA32" s="26"/>
      <c r="AB32" s="26"/>
      <c r="AC32" s="26"/>
      <c r="AD32" s="26"/>
      <c r="AE32" s="26"/>
      <c r="AF32" s="26"/>
    </row>
    <row r="33" spans="1:32" ht="17.25">
      <c r="A33" s="26"/>
      <c r="B33" s="28"/>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row>
    <row r="34" spans="1:32" ht="9" customHeight="1" thickBo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row>
    <row r="35" spans="1:32" ht="21.75" customHeight="1">
      <c r="A35" s="26"/>
      <c r="B35" s="26"/>
      <c r="C35" s="387" t="s">
        <v>210</v>
      </c>
      <c r="D35" s="388"/>
      <c r="E35" s="388"/>
      <c r="F35" s="388"/>
      <c r="G35" s="388"/>
      <c r="H35" s="388"/>
      <c r="I35" s="388"/>
      <c r="J35" s="388"/>
      <c r="K35" s="388"/>
      <c r="L35" s="388"/>
      <c r="M35" s="388"/>
      <c r="N35" s="388"/>
      <c r="O35" s="388"/>
      <c r="P35" s="388"/>
      <c r="Q35" s="388"/>
      <c r="R35" s="388"/>
      <c r="S35" s="388"/>
      <c r="T35" s="388"/>
      <c r="U35" s="388"/>
      <c r="V35" s="388"/>
      <c r="W35" s="389"/>
      <c r="X35" s="421">
        <f>①入力シート!F37</f>
        <v>0</v>
      </c>
      <c r="Y35" s="422"/>
      <c r="Z35" s="422"/>
      <c r="AA35" s="422"/>
      <c r="AB35" s="422"/>
      <c r="AC35" s="422"/>
      <c r="AD35" s="422"/>
      <c r="AE35" s="37" t="s">
        <v>11</v>
      </c>
      <c r="AF35" s="26"/>
    </row>
    <row r="36" spans="1:32" ht="21.75" customHeight="1">
      <c r="A36" s="26"/>
      <c r="B36" s="26"/>
      <c r="C36" s="418" t="s">
        <v>191</v>
      </c>
      <c r="D36" s="419"/>
      <c r="E36" s="419"/>
      <c r="F36" s="419"/>
      <c r="G36" s="419"/>
      <c r="H36" s="419"/>
      <c r="I36" s="419"/>
      <c r="J36" s="419"/>
      <c r="K36" s="419"/>
      <c r="L36" s="419"/>
      <c r="M36" s="419"/>
      <c r="N36" s="419"/>
      <c r="O36" s="419"/>
      <c r="P36" s="419"/>
      <c r="Q36" s="419"/>
      <c r="R36" s="419"/>
      <c r="S36" s="419"/>
      <c r="T36" s="419"/>
      <c r="U36" s="419"/>
      <c r="V36" s="419"/>
      <c r="W36" s="420"/>
      <c r="X36" s="417">
        <f>X20</f>
        <v>0</v>
      </c>
      <c r="Y36" s="379"/>
      <c r="Z36" s="379"/>
      <c r="AA36" s="379"/>
      <c r="AB36" s="379"/>
      <c r="AC36" s="379"/>
      <c r="AD36" s="379"/>
      <c r="AE36" s="188" t="s">
        <v>11</v>
      </c>
      <c r="AF36" s="26"/>
    </row>
    <row r="37" spans="1:32" ht="21.75" customHeight="1">
      <c r="A37" s="26"/>
      <c r="B37" s="26"/>
      <c r="C37" s="418" t="s">
        <v>67</v>
      </c>
      <c r="D37" s="419"/>
      <c r="E37" s="419"/>
      <c r="F37" s="419"/>
      <c r="G37" s="419"/>
      <c r="H37" s="419"/>
      <c r="I37" s="419"/>
      <c r="J37" s="419"/>
      <c r="K37" s="419"/>
      <c r="L37" s="419"/>
      <c r="M37" s="419"/>
      <c r="N37" s="419"/>
      <c r="O37" s="419"/>
      <c r="P37" s="419"/>
      <c r="Q37" s="419"/>
      <c r="R37" s="419"/>
      <c r="S37" s="419"/>
      <c r="T37" s="419"/>
      <c r="U37" s="419"/>
      <c r="V37" s="419"/>
      <c r="W37" s="420"/>
      <c r="X37" s="417">
        <f>IF(X35-X36&gt;0,X35-X36,0)</f>
        <v>0</v>
      </c>
      <c r="Y37" s="379"/>
      <c r="Z37" s="379"/>
      <c r="AA37" s="379"/>
      <c r="AB37" s="379"/>
      <c r="AC37" s="379"/>
      <c r="AD37" s="379"/>
      <c r="AE37" s="38" t="s">
        <v>11</v>
      </c>
      <c r="AF37" s="26"/>
    </row>
    <row r="38" spans="1:32" ht="17.25">
      <c r="A38" s="26"/>
      <c r="B38" s="26"/>
      <c r="C38" s="410" t="s">
        <v>68</v>
      </c>
      <c r="D38" s="411"/>
      <c r="E38" s="411"/>
      <c r="F38" s="411"/>
      <c r="G38" s="411"/>
      <c r="H38" s="411"/>
      <c r="I38" s="411"/>
      <c r="J38" s="411"/>
      <c r="K38" s="411"/>
      <c r="L38" s="411"/>
      <c r="M38" s="411"/>
      <c r="N38" s="411"/>
      <c r="O38" s="411"/>
      <c r="P38" s="411"/>
      <c r="Q38" s="411"/>
      <c r="R38" s="411"/>
      <c r="S38" s="411"/>
      <c r="T38" s="411"/>
      <c r="U38" s="411"/>
      <c r="V38" s="411"/>
      <c r="W38" s="412"/>
      <c r="X38" s="417">
        <f>①入力シート!F39</f>
        <v>0</v>
      </c>
      <c r="Y38" s="379"/>
      <c r="Z38" s="379"/>
      <c r="AA38" s="379"/>
      <c r="AB38" s="379"/>
      <c r="AC38" s="379"/>
      <c r="AD38" s="379"/>
      <c r="AE38" s="38" t="s">
        <v>11</v>
      </c>
      <c r="AF38" s="26"/>
    </row>
    <row r="39" spans="1:32" ht="18" thickBot="1">
      <c r="A39" s="26"/>
      <c r="B39" s="26"/>
      <c r="C39" s="413" t="s">
        <v>183</v>
      </c>
      <c r="D39" s="414"/>
      <c r="E39" s="414"/>
      <c r="F39" s="414"/>
      <c r="G39" s="414"/>
      <c r="H39" s="414"/>
      <c r="I39" s="414"/>
      <c r="J39" s="414"/>
      <c r="K39" s="414"/>
      <c r="L39" s="414"/>
      <c r="M39" s="414"/>
      <c r="N39" s="414"/>
      <c r="O39" s="414"/>
      <c r="P39" s="414"/>
      <c r="Q39" s="414"/>
      <c r="R39" s="414"/>
      <c r="S39" s="414"/>
      <c r="T39" s="414"/>
      <c r="U39" s="414"/>
      <c r="V39" s="414"/>
      <c r="W39" s="415"/>
      <c r="X39" s="416">
        <f>50000*X38</f>
        <v>0</v>
      </c>
      <c r="Y39" s="416"/>
      <c r="Z39" s="416"/>
      <c r="AA39" s="416"/>
      <c r="AB39" s="416"/>
      <c r="AC39" s="416"/>
      <c r="AD39" s="416"/>
      <c r="AE39" s="108" t="s">
        <v>15</v>
      </c>
      <c r="AF39" s="26"/>
    </row>
    <row r="40" spans="1:32" ht="18" thickBot="1">
      <c r="A40" s="26"/>
      <c r="B40" s="26"/>
      <c r="C40" s="413" t="s">
        <v>192</v>
      </c>
      <c r="D40" s="414"/>
      <c r="E40" s="414"/>
      <c r="F40" s="414"/>
      <c r="G40" s="414"/>
      <c r="H40" s="414"/>
      <c r="I40" s="414"/>
      <c r="J40" s="414"/>
      <c r="K40" s="414"/>
      <c r="L40" s="414"/>
      <c r="M40" s="414"/>
      <c r="N40" s="414"/>
      <c r="O40" s="414"/>
      <c r="P40" s="414"/>
      <c r="Q40" s="414"/>
      <c r="R40" s="414"/>
      <c r="S40" s="414"/>
      <c r="T40" s="414"/>
      <c r="U40" s="414"/>
      <c r="V40" s="414"/>
      <c r="W40" s="415"/>
      <c r="X40" s="416">
        <f>50000*X38*J32</f>
        <v>0</v>
      </c>
      <c r="Y40" s="416"/>
      <c r="Z40" s="416"/>
      <c r="AA40" s="416"/>
      <c r="AB40" s="416"/>
      <c r="AC40" s="416"/>
      <c r="AD40" s="416"/>
      <c r="AE40" s="108" t="s">
        <v>15</v>
      </c>
      <c r="AF40" s="26"/>
    </row>
    <row r="41" spans="1:32" ht="15">
      <c r="A41" s="26"/>
      <c r="B41" s="26"/>
      <c r="C41" s="172" t="s">
        <v>177</v>
      </c>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row>
    <row r="42" spans="1:32" ht="15">
      <c r="A42" s="26"/>
      <c r="B42" s="26"/>
      <c r="C42" s="172" t="s">
        <v>29</v>
      </c>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row>
    <row r="43" spans="1:32" ht="15">
      <c r="A43" s="26"/>
      <c r="B43" s="26"/>
      <c r="C43" s="172" t="s">
        <v>28</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row>
    <row r="44" spans="1:32" ht="15">
      <c r="A44" s="26"/>
      <c r="B44" s="26"/>
      <c r="C44" s="172" t="s">
        <v>178</v>
      </c>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row>
    <row r="45" spans="1:32" ht="15">
      <c r="A45" s="26"/>
      <c r="B45" s="26"/>
      <c r="C45" s="172" t="s">
        <v>179</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row>
  </sheetData>
  <sheetProtection algorithmName="SHA-512" hashValue="kOPz+IGTe2iFYb/gu+OjqYG6rDeUwPttVVFYmBUGTSHaSkj7Xb+9rYh8XIU7O94Q+9jZW2ov/HfrNudf0wY+mA==" saltValue="KMWWQN+2Vj6hin3zu6PC3A==" spinCount="100000" sheet="1" objects="1" scenarios="1"/>
  <mergeCells count="52">
    <mergeCell ref="X29:AE30"/>
    <mergeCell ref="C32:I32"/>
    <mergeCell ref="J32:L32"/>
    <mergeCell ref="M32:N32"/>
    <mergeCell ref="C37:W37"/>
    <mergeCell ref="X37:AD37"/>
    <mergeCell ref="X35:AD35"/>
    <mergeCell ref="X36:AD36"/>
    <mergeCell ref="C36:W36"/>
    <mergeCell ref="C38:W38"/>
    <mergeCell ref="C39:W39"/>
    <mergeCell ref="X39:AD39"/>
    <mergeCell ref="C40:W40"/>
    <mergeCell ref="X40:AD40"/>
    <mergeCell ref="X38:AD38"/>
    <mergeCell ref="V4:AE4"/>
    <mergeCell ref="R5:U6"/>
    <mergeCell ref="C35:W35"/>
    <mergeCell ref="C20:W20"/>
    <mergeCell ref="X20:AD20"/>
    <mergeCell ref="C21:W21"/>
    <mergeCell ref="X21:AD21"/>
    <mergeCell ref="C22:W22"/>
    <mergeCell ref="X22:AD22"/>
    <mergeCell ref="C18:W18"/>
    <mergeCell ref="X18:AD18"/>
    <mergeCell ref="C23:W23"/>
    <mergeCell ref="X23:AD23"/>
    <mergeCell ref="C27:W28"/>
    <mergeCell ref="X27:AE28"/>
    <mergeCell ref="C29:W30"/>
    <mergeCell ref="C14:W14"/>
    <mergeCell ref="X14:AD14"/>
    <mergeCell ref="C16:I16"/>
    <mergeCell ref="J16:L16"/>
    <mergeCell ref="M16:N16"/>
    <mergeCell ref="C19:W19"/>
    <mergeCell ref="X19:AD19"/>
    <mergeCell ref="V5:AE6"/>
    <mergeCell ref="R7:U7"/>
    <mergeCell ref="V7:AE7"/>
    <mergeCell ref="A10:AE10"/>
    <mergeCell ref="C13:W13"/>
    <mergeCell ref="X13:AE13"/>
    <mergeCell ref="B2:I7"/>
    <mergeCell ref="R2:U2"/>
    <mergeCell ref="V2:Y2"/>
    <mergeCell ref="Z2:AC2"/>
    <mergeCell ref="AD2:AE2"/>
    <mergeCell ref="R3:U3"/>
    <mergeCell ref="V3:AE3"/>
    <mergeCell ref="R4:U4"/>
  </mergeCells>
  <phoneticPr fontId="1"/>
  <dataValidations count="1">
    <dataValidation type="whole" operator="greaterThanOrEqual" allowBlank="1" showInputMessage="1" showErrorMessage="1" errorTitle="注意" error="こちらには、整数しか入力できません。" sqref="J16:L16 J32:L32" xr:uid="{7F9DBA0B-5D85-4571-B065-B3353134317E}">
      <formula1>0</formula1>
    </dataValidation>
  </dataValidations>
  <pageMargins left="0.23622047244094488" right="0.23622047244094488" top="0.3543307086614173" bottom="0.3543307086614173" header="0" footer="0"/>
  <pageSetup paperSize="9" scale="95" orientation="portrait" r:id="rId1"/>
  <headerFooter>
    <oddFooter xml:space="preserve">&amp;C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3FD0A-380B-44BD-B906-B16B9A8A1263}">
  <sheetPr>
    <tabColor rgb="FF002060"/>
  </sheetPr>
  <dimension ref="A1:AM40"/>
  <sheetViews>
    <sheetView showZeros="0" view="pageBreakPreview" zoomScaleNormal="100" zoomScaleSheetLayoutView="100" workbookViewId="0">
      <selection activeCell="AG22" sqref="AG22:AM22"/>
    </sheetView>
  </sheetViews>
  <sheetFormatPr defaultRowHeight="13.5"/>
  <cols>
    <col min="1" max="1" width="2.125" style="1" customWidth="1"/>
    <col min="2" max="39" width="2.25" style="1" customWidth="1"/>
    <col min="40" max="16384" width="9" style="1"/>
  </cols>
  <sheetData>
    <row r="1" spans="1:39">
      <c r="A1" s="2" t="s">
        <v>17</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row>
    <row r="2" spans="1:39" ht="13.5" customHeight="1">
      <c r="A2" s="423" t="s">
        <v>221</v>
      </c>
      <c r="B2" s="423"/>
      <c r="C2" s="423"/>
      <c r="D2" s="423"/>
      <c r="E2" s="423"/>
      <c r="F2" s="423"/>
      <c r="G2" s="423"/>
      <c r="H2" s="423"/>
      <c r="I2" s="423"/>
      <c r="J2" s="423"/>
      <c r="K2" s="423"/>
      <c r="L2" s="423"/>
      <c r="M2" s="423"/>
      <c r="N2" s="423"/>
      <c r="O2" s="423"/>
      <c r="P2" s="423"/>
      <c r="Q2" s="423"/>
      <c r="R2" s="423"/>
      <c r="S2" s="423"/>
      <c r="T2" s="423"/>
      <c r="U2" s="423"/>
      <c r="V2" s="423"/>
      <c r="W2" s="423"/>
      <c r="X2" s="423"/>
      <c r="Y2" s="423"/>
      <c r="Z2" s="423"/>
      <c r="AA2" s="423"/>
      <c r="AB2" s="423"/>
      <c r="AC2" s="423"/>
      <c r="AD2" s="423"/>
      <c r="AE2" s="423"/>
      <c r="AF2" s="423"/>
      <c r="AG2" s="423"/>
      <c r="AH2" s="423"/>
      <c r="AI2" s="423"/>
      <c r="AJ2" s="423"/>
      <c r="AK2" s="423"/>
      <c r="AL2" s="423"/>
      <c r="AM2" s="423"/>
    </row>
    <row r="3" spans="1:39" ht="13.5" customHeight="1">
      <c r="A3" s="423"/>
      <c r="B3" s="423"/>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row>
    <row r="4" spans="1:39" ht="13.5" customHeight="1">
      <c r="A4" s="3"/>
      <c r="B4" s="3"/>
      <c r="C4" s="3"/>
      <c r="D4" s="3"/>
      <c r="E4" s="3"/>
      <c r="F4" s="3"/>
      <c r="G4" s="3"/>
      <c r="H4" s="3"/>
      <c r="I4" s="3"/>
      <c r="J4" s="3"/>
      <c r="K4" s="3"/>
      <c r="L4" s="3"/>
      <c r="M4" s="3"/>
      <c r="N4" s="3"/>
      <c r="O4" s="3"/>
      <c r="P4" s="3"/>
      <c r="Q4" s="3"/>
      <c r="R4" s="3"/>
      <c r="S4" s="2"/>
      <c r="T4" s="2"/>
      <c r="U4" s="2"/>
      <c r="V4" s="2"/>
      <c r="W4" s="2"/>
      <c r="X4" s="2"/>
      <c r="Y4" s="2"/>
      <c r="Z4" s="2"/>
      <c r="AA4" s="2"/>
      <c r="AB4" s="2"/>
      <c r="AC4" s="424">
        <v>45383</v>
      </c>
      <c r="AD4" s="424"/>
      <c r="AE4" s="424"/>
      <c r="AF4" s="424"/>
      <c r="AG4" s="424"/>
      <c r="AH4" s="424"/>
      <c r="AI4" s="424"/>
      <c r="AJ4" s="424"/>
      <c r="AK4" s="424"/>
      <c r="AL4" s="424"/>
      <c r="AM4" s="424"/>
    </row>
    <row r="5" spans="1:39" ht="13.5" customHeight="1" thickBot="1">
      <c r="A5" s="2" t="s">
        <v>7</v>
      </c>
      <c r="B5" s="3"/>
      <c r="C5" s="3"/>
      <c r="D5" s="3"/>
      <c r="E5" s="3"/>
      <c r="F5" s="3"/>
      <c r="G5" s="3"/>
      <c r="H5" s="3"/>
      <c r="I5" s="3"/>
      <c r="J5" s="3"/>
      <c r="K5" s="3"/>
      <c r="L5" s="3"/>
      <c r="M5" s="3"/>
      <c r="N5" s="3"/>
      <c r="O5" s="3"/>
      <c r="P5" s="3"/>
      <c r="Q5" s="3"/>
      <c r="R5" s="3"/>
      <c r="S5" s="2"/>
      <c r="T5" s="2"/>
      <c r="U5" s="2"/>
      <c r="V5" s="2"/>
      <c r="W5" s="2"/>
      <c r="X5" s="2"/>
      <c r="Y5" s="2"/>
      <c r="Z5" s="2"/>
      <c r="AA5" s="2"/>
      <c r="AB5" s="2"/>
      <c r="AC5" s="2"/>
      <c r="AD5" s="2"/>
      <c r="AE5" s="2"/>
      <c r="AF5" s="2"/>
      <c r="AG5" s="2"/>
      <c r="AH5" s="2"/>
      <c r="AI5" s="2"/>
      <c r="AJ5" s="2"/>
      <c r="AK5" s="2"/>
      <c r="AL5" s="2"/>
      <c r="AM5" s="2"/>
    </row>
    <row r="6" spans="1:39">
      <c r="A6" s="2"/>
      <c r="B6" s="2"/>
      <c r="C6" s="2"/>
      <c r="D6" s="2"/>
      <c r="E6" s="2"/>
      <c r="F6" s="2"/>
      <c r="G6" s="2"/>
      <c r="H6" s="2"/>
      <c r="I6" s="2"/>
      <c r="J6" s="2"/>
      <c r="K6" s="2"/>
      <c r="L6" s="2"/>
      <c r="M6" s="2"/>
      <c r="N6" s="2"/>
      <c r="O6" s="2"/>
      <c r="P6" s="2"/>
      <c r="Q6" s="2"/>
      <c r="R6" s="2"/>
      <c r="S6" s="2"/>
      <c r="T6" s="2"/>
      <c r="U6" s="2"/>
      <c r="V6" s="425" t="s">
        <v>1</v>
      </c>
      <c r="W6" s="426"/>
      <c r="X6" s="426"/>
      <c r="Y6" s="426"/>
      <c r="Z6" s="426"/>
      <c r="AA6" s="426"/>
      <c r="AB6" s="427"/>
      <c r="AC6" s="428" t="s">
        <v>214</v>
      </c>
      <c r="AD6" s="429"/>
      <c r="AE6" s="429"/>
      <c r="AF6" s="429"/>
      <c r="AG6" s="430">
        <f>①入力シート!E5</f>
        <v>0</v>
      </c>
      <c r="AH6" s="430"/>
      <c r="AI6" s="430"/>
      <c r="AJ6" s="430"/>
      <c r="AK6" s="430"/>
      <c r="AL6" s="429" t="s">
        <v>27</v>
      </c>
      <c r="AM6" s="431"/>
    </row>
    <row r="7" spans="1:39">
      <c r="A7" s="2"/>
      <c r="B7" s="2"/>
      <c r="C7" s="2"/>
      <c r="D7" s="2"/>
      <c r="E7" s="2"/>
      <c r="F7" s="2"/>
      <c r="G7" s="2"/>
      <c r="H7" s="2"/>
      <c r="I7" s="2"/>
      <c r="J7" s="2"/>
      <c r="K7" s="2"/>
      <c r="L7" s="2"/>
      <c r="M7" s="2"/>
      <c r="N7" s="2"/>
      <c r="O7" s="2"/>
      <c r="P7" s="2"/>
      <c r="Q7" s="2"/>
      <c r="R7" s="2"/>
      <c r="S7" s="2"/>
      <c r="T7" s="2"/>
      <c r="U7" s="2"/>
      <c r="V7" s="432" t="s">
        <v>0</v>
      </c>
      <c r="W7" s="433"/>
      <c r="X7" s="433"/>
      <c r="Y7" s="433"/>
      <c r="Z7" s="433"/>
      <c r="AA7" s="433"/>
      <c r="AB7" s="434"/>
      <c r="AC7" s="435" t="s">
        <v>186</v>
      </c>
      <c r="AD7" s="433"/>
      <c r="AE7" s="433"/>
      <c r="AF7" s="433"/>
      <c r="AG7" s="433"/>
      <c r="AH7" s="433"/>
      <c r="AI7" s="433"/>
      <c r="AJ7" s="433"/>
      <c r="AK7" s="433"/>
      <c r="AL7" s="433"/>
      <c r="AM7" s="436"/>
    </row>
    <row r="8" spans="1:39">
      <c r="A8" s="2"/>
      <c r="B8" s="2"/>
      <c r="C8" s="2"/>
      <c r="D8" s="2"/>
      <c r="E8" s="2"/>
      <c r="F8" s="2"/>
      <c r="G8" s="2"/>
      <c r="H8" s="2"/>
      <c r="I8" s="2"/>
      <c r="J8" s="2"/>
      <c r="K8" s="2"/>
      <c r="L8" s="2"/>
      <c r="M8" s="2"/>
      <c r="N8" s="2"/>
      <c r="O8" s="2"/>
      <c r="P8" s="2"/>
      <c r="Q8" s="2"/>
      <c r="R8" s="2"/>
      <c r="S8" s="2"/>
      <c r="T8" s="2"/>
      <c r="U8" s="2"/>
      <c r="V8" s="432" t="s">
        <v>2</v>
      </c>
      <c r="W8" s="433"/>
      <c r="X8" s="433"/>
      <c r="Y8" s="433"/>
      <c r="Z8" s="433"/>
      <c r="AA8" s="433"/>
      <c r="AB8" s="434"/>
      <c r="AC8" s="437">
        <f>①入力シート!D7</f>
        <v>0</v>
      </c>
      <c r="AD8" s="438"/>
      <c r="AE8" s="438"/>
      <c r="AF8" s="438"/>
      <c r="AG8" s="438"/>
      <c r="AH8" s="438"/>
      <c r="AI8" s="438"/>
      <c r="AJ8" s="438"/>
      <c r="AK8" s="438"/>
      <c r="AL8" s="438"/>
      <c r="AM8" s="439"/>
    </row>
    <row r="9" spans="1:39">
      <c r="A9" s="2"/>
      <c r="B9" s="2"/>
      <c r="C9" s="2"/>
      <c r="D9" s="2"/>
      <c r="E9" s="2"/>
      <c r="F9" s="2"/>
      <c r="G9" s="2"/>
      <c r="H9" s="2"/>
      <c r="I9" s="2"/>
      <c r="J9" s="2"/>
      <c r="K9" s="2"/>
      <c r="L9" s="2"/>
      <c r="M9" s="2"/>
      <c r="N9" s="2"/>
      <c r="O9" s="2"/>
      <c r="P9" s="2"/>
      <c r="Q9" s="2"/>
      <c r="R9" s="2"/>
      <c r="S9" s="2"/>
      <c r="T9" s="2"/>
      <c r="U9" s="2"/>
      <c r="V9" s="440" t="s">
        <v>3</v>
      </c>
      <c r="W9" s="441"/>
      <c r="X9" s="441"/>
      <c r="Y9" s="441"/>
      <c r="Z9" s="441"/>
      <c r="AA9" s="441"/>
      <c r="AB9" s="442"/>
      <c r="AC9" s="446">
        <f>①入力シート!D8</f>
        <v>0</v>
      </c>
      <c r="AD9" s="447"/>
      <c r="AE9" s="447"/>
      <c r="AF9" s="447"/>
      <c r="AG9" s="447"/>
      <c r="AH9" s="447"/>
      <c r="AI9" s="447"/>
      <c r="AJ9" s="447"/>
      <c r="AK9" s="447"/>
      <c r="AL9" s="447"/>
      <c r="AM9" s="448"/>
    </row>
    <row r="10" spans="1:39">
      <c r="A10" s="2"/>
      <c r="B10" s="2"/>
      <c r="C10" s="2"/>
      <c r="D10" s="2"/>
      <c r="E10" s="2"/>
      <c r="F10" s="2"/>
      <c r="G10" s="2"/>
      <c r="H10" s="2"/>
      <c r="I10" s="2"/>
      <c r="J10" s="2"/>
      <c r="K10" s="2"/>
      <c r="L10" s="2"/>
      <c r="M10" s="2"/>
      <c r="N10" s="2"/>
      <c r="O10" s="2"/>
      <c r="P10" s="2"/>
      <c r="Q10" s="2"/>
      <c r="R10" s="2"/>
      <c r="S10" s="2"/>
      <c r="T10" s="2"/>
      <c r="U10" s="2"/>
      <c r="V10" s="443"/>
      <c r="W10" s="444"/>
      <c r="X10" s="444"/>
      <c r="Y10" s="444"/>
      <c r="Z10" s="444"/>
      <c r="AA10" s="444"/>
      <c r="AB10" s="445"/>
      <c r="AC10" s="449"/>
      <c r="AD10" s="450"/>
      <c r="AE10" s="450"/>
      <c r="AF10" s="450"/>
      <c r="AG10" s="450"/>
      <c r="AH10" s="450"/>
      <c r="AI10" s="450"/>
      <c r="AJ10" s="450"/>
      <c r="AK10" s="450"/>
      <c r="AL10" s="450"/>
      <c r="AM10" s="451"/>
    </row>
    <row r="11" spans="1:39" ht="14.25" thickBot="1">
      <c r="A11" s="2"/>
      <c r="B11" s="2"/>
      <c r="C11" s="2"/>
      <c r="D11" s="2"/>
      <c r="E11" s="2"/>
      <c r="F11" s="2"/>
      <c r="G11" s="2"/>
      <c r="H11" s="2"/>
      <c r="I11" s="2"/>
      <c r="J11" s="2"/>
      <c r="K11" s="2"/>
      <c r="L11" s="2"/>
      <c r="M11" s="2"/>
      <c r="N11" s="2"/>
      <c r="O11" s="2"/>
      <c r="P11" s="2"/>
      <c r="Q11" s="2"/>
      <c r="R11" s="2"/>
      <c r="S11" s="2"/>
      <c r="T11" s="2"/>
      <c r="U11" s="2"/>
      <c r="V11" s="452" t="s">
        <v>4</v>
      </c>
      <c r="W11" s="453"/>
      <c r="X11" s="453"/>
      <c r="Y11" s="453"/>
      <c r="Z11" s="453"/>
      <c r="AA11" s="453"/>
      <c r="AB11" s="454"/>
      <c r="AC11" s="455">
        <f>①入力シート!D9</f>
        <v>0</v>
      </c>
      <c r="AD11" s="456"/>
      <c r="AE11" s="456"/>
      <c r="AF11" s="456"/>
      <c r="AG11" s="456"/>
      <c r="AH11" s="456"/>
      <c r="AI11" s="456"/>
      <c r="AJ11" s="456"/>
      <c r="AK11" s="456"/>
      <c r="AL11" s="456"/>
      <c r="AM11" s="457"/>
    </row>
    <row r="12" spans="1:39">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row>
    <row r="13" spans="1:39">
      <c r="A13" s="2" t="s">
        <v>8</v>
      </c>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row>
    <row r="14" spans="1:39">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row>
    <row r="15" spans="1:39">
      <c r="A15" s="2" t="s">
        <v>19</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row>
    <row r="16" spans="1:39" ht="14.25" thickBot="1">
      <c r="A16" s="4" t="s">
        <v>215</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6"/>
    </row>
    <row r="17" spans="1:39">
      <c r="A17" s="7"/>
      <c r="B17" s="458" t="s">
        <v>9</v>
      </c>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59"/>
      <c r="AB17" s="459"/>
      <c r="AC17" s="459"/>
      <c r="AD17" s="459"/>
      <c r="AE17" s="459"/>
      <c r="AF17" s="459"/>
      <c r="AG17" s="462" t="str">
        <f>'⑤積算表（処遇Ⅱ）'!X13</f>
        <v/>
      </c>
      <c r="AH17" s="463"/>
      <c r="AI17" s="463"/>
      <c r="AJ17" s="463"/>
      <c r="AK17" s="463"/>
      <c r="AL17" s="463"/>
      <c r="AM17" s="464"/>
    </row>
    <row r="18" spans="1:39" ht="14.25" thickBot="1">
      <c r="A18" s="8"/>
      <c r="B18" s="460"/>
      <c r="C18" s="461"/>
      <c r="D18" s="461"/>
      <c r="E18" s="461"/>
      <c r="F18" s="461"/>
      <c r="G18" s="461"/>
      <c r="H18" s="461"/>
      <c r="I18" s="461"/>
      <c r="J18" s="461"/>
      <c r="K18" s="461"/>
      <c r="L18" s="461"/>
      <c r="M18" s="461"/>
      <c r="N18" s="461"/>
      <c r="O18" s="461"/>
      <c r="P18" s="461"/>
      <c r="Q18" s="461"/>
      <c r="R18" s="461"/>
      <c r="S18" s="461"/>
      <c r="T18" s="461"/>
      <c r="U18" s="461"/>
      <c r="V18" s="461"/>
      <c r="W18" s="461"/>
      <c r="X18" s="461"/>
      <c r="Y18" s="461"/>
      <c r="Z18" s="461"/>
      <c r="AA18" s="461"/>
      <c r="AB18" s="461"/>
      <c r="AC18" s="461"/>
      <c r="AD18" s="461"/>
      <c r="AE18" s="461"/>
      <c r="AF18" s="461"/>
      <c r="AG18" s="465"/>
      <c r="AH18" s="466"/>
      <c r="AI18" s="466"/>
      <c r="AJ18" s="466"/>
      <c r="AK18" s="466"/>
      <c r="AL18" s="466"/>
      <c r="AM18" s="467"/>
    </row>
    <row r="19" spans="1:39">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row>
    <row r="20" spans="1:39" ht="17.25" customHeight="1" thickBot="1">
      <c r="A20" s="2" t="s">
        <v>10</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row>
    <row r="21" spans="1:39" ht="23.25" hidden="1" customHeight="1" thickBot="1">
      <c r="A21" s="24" t="s">
        <v>30</v>
      </c>
      <c r="B21" s="9" t="s">
        <v>13</v>
      </c>
      <c r="C21" s="10"/>
      <c r="D21" s="10"/>
      <c r="E21" s="10"/>
      <c r="F21" s="10"/>
      <c r="G21" s="10"/>
      <c r="H21" s="9"/>
      <c r="I21" s="11"/>
      <c r="J21" s="12"/>
      <c r="K21" s="12"/>
      <c r="L21" s="12"/>
      <c r="M21" s="12"/>
      <c r="N21" s="12"/>
      <c r="O21" s="12"/>
      <c r="P21" s="12"/>
      <c r="Q21" s="12"/>
      <c r="R21" s="12"/>
      <c r="S21" s="12"/>
      <c r="T21" s="12"/>
      <c r="U21" s="12"/>
      <c r="V21" s="12"/>
      <c r="W21" s="12"/>
      <c r="X21" s="12"/>
      <c r="Y21" s="12"/>
      <c r="Z21" s="468"/>
      <c r="AA21" s="469"/>
      <c r="AB21" s="469"/>
      <c r="AC21" s="469"/>
      <c r="AD21" s="469"/>
      <c r="AE21" s="469"/>
      <c r="AF21" s="470"/>
      <c r="AG21" s="471">
        <f>IF(AG17="該当",'[7]積算表（処遇Ⅱ）'!AA40,0)</f>
        <v>0</v>
      </c>
      <c r="AH21" s="472"/>
      <c r="AI21" s="472"/>
      <c r="AJ21" s="472"/>
      <c r="AK21" s="472"/>
      <c r="AL21" s="472"/>
      <c r="AM21" s="473"/>
    </row>
    <row r="22" spans="1:39" ht="23.25" customHeight="1">
      <c r="A22" s="475" t="s">
        <v>30</v>
      </c>
      <c r="B22" s="477" t="s">
        <v>14</v>
      </c>
      <c r="C22" s="477"/>
      <c r="D22" s="477"/>
      <c r="E22" s="477"/>
      <c r="F22" s="477"/>
      <c r="G22" s="477"/>
      <c r="H22" s="220" t="s">
        <v>205</v>
      </c>
      <c r="I22" s="221"/>
      <c r="J22" s="222"/>
      <c r="K22" s="222"/>
      <c r="L22" s="222"/>
      <c r="M22" s="222"/>
      <c r="N22" s="222"/>
      <c r="O22" s="222"/>
      <c r="P22" s="222"/>
      <c r="Q22" s="222"/>
      <c r="R22" s="222"/>
      <c r="S22" s="222"/>
      <c r="T22" s="222"/>
      <c r="U22" s="222"/>
      <c r="V22" s="222"/>
      <c r="W22" s="222"/>
      <c r="X22" s="222"/>
      <c r="Y22" s="222"/>
      <c r="Z22" s="223"/>
      <c r="AA22" s="224"/>
      <c r="AB22" s="224"/>
      <c r="AC22" s="224"/>
      <c r="AD22" s="224"/>
      <c r="AE22" s="224"/>
      <c r="AF22" s="225"/>
      <c r="AG22" s="479" t="str">
        <f>IF(AG17="該当",'⑤積算表（処遇Ⅱ）'!X20,"―")</f>
        <v>―</v>
      </c>
      <c r="AH22" s="480"/>
      <c r="AI22" s="480"/>
      <c r="AJ22" s="480"/>
      <c r="AK22" s="480"/>
      <c r="AL22" s="480"/>
      <c r="AM22" s="481"/>
    </row>
    <row r="23" spans="1:39" ht="23.25" customHeight="1" thickBot="1">
      <c r="A23" s="476"/>
      <c r="B23" s="478"/>
      <c r="C23" s="478"/>
      <c r="D23" s="478"/>
      <c r="E23" s="478"/>
      <c r="F23" s="478"/>
      <c r="G23" s="478"/>
      <c r="H23" s="13" t="s">
        <v>216</v>
      </c>
      <c r="I23" s="14"/>
      <c r="J23" s="15"/>
      <c r="K23" s="15"/>
      <c r="L23" s="15"/>
      <c r="M23" s="15"/>
      <c r="N23" s="15"/>
      <c r="O23" s="15"/>
      <c r="P23" s="15"/>
      <c r="Q23" s="15"/>
      <c r="R23" s="15"/>
      <c r="S23" s="15"/>
      <c r="T23" s="15"/>
      <c r="U23" s="15"/>
      <c r="V23" s="15"/>
      <c r="W23" s="15"/>
      <c r="X23" s="15"/>
      <c r="Y23" s="15"/>
      <c r="Z23" s="16"/>
      <c r="AA23" s="17"/>
      <c r="AB23" s="17"/>
      <c r="AC23" s="17"/>
      <c r="AD23" s="17"/>
      <c r="AE23" s="17"/>
      <c r="AF23" s="18"/>
      <c r="AG23" s="482" t="str">
        <f>IF(AG17="該当",'⑤積算表（処遇Ⅱ）'!X22,"―")</f>
        <v>―</v>
      </c>
      <c r="AH23" s="483"/>
      <c r="AI23" s="483"/>
      <c r="AJ23" s="483"/>
      <c r="AK23" s="483"/>
      <c r="AL23" s="483"/>
      <c r="AM23" s="484"/>
    </row>
    <row r="24" spans="1:39" ht="23.25" customHeight="1">
      <c r="A24" s="475" t="s">
        <v>12</v>
      </c>
      <c r="B24" s="459" t="s">
        <v>217</v>
      </c>
      <c r="C24" s="459"/>
      <c r="D24" s="459"/>
      <c r="E24" s="459"/>
      <c r="F24" s="459"/>
      <c r="G24" s="485"/>
      <c r="H24" s="226" t="s">
        <v>218</v>
      </c>
      <c r="I24" s="221"/>
      <c r="J24" s="222"/>
      <c r="K24" s="222"/>
      <c r="L24" s="222"/>
      <c r="M24" s="222"/>
      <c r="N24" s="222"/>
      <c r="O24" s="222"/>
      <c r="P24" s="222"/>
      <c r="Q24" s="222"/>
      <c r="R24" s="222"/>
      <c r="S24" s="222"/>
      <c r="T24" s="222"/>
      <c r="U24" s="222"/>
      <c r="V24" s="222"/>
      <c r="W24" s="222"/>
      <c r="X24" s="222"/>
      <c r="Y24" s="222"/>
      <c r="Z24" s="487" t="s">
        <v>219</v>
      </c>
      <c r="AA24" s="487"/>
      <c r="AB24" s="487"/>
      <c r="AC24" s="487"/>
      <c r="AD24" s="487"/>
      <c r="AE24" s="487"/>
      <c r="AF24" s="488"/>
      <c r="AG24" s="489" t="str">
        <f>'⑤積算表（処遇Ⅱ）'!X14</f>
        <v/>
      </c>
      <c r="AH24" s="490"/>
      <c r="AI24" s="490"/>
      <c r="AJ24" s="490"/>
      <c r="AK24" s="490"/>
      <c r="AL24" s="490"/>
      <c r="AM24" s="491"/>
    </row>
    <row r="25" spans="1:39" ht="23.25" customHeight="1" thickBot="1">
      <c r="A25" s="476"/>
      <c r="B25" s="461"/>
      <c r="C25" s="461"/>
      <c r="D25" s="461"/>
      <c r="E25" s="461"/>
      <c r="F25" s="461"/>
      <c r="G25" s="486"/>
      <c r="H25" s="227" t="s">
        <v>220</v>
      </c>
      <c r="I25" s="228"/>
      <c r="J25" s="229"/>
      <c r="K25" s="229"/>
      <c r="L25" s="229"/>
      <c r="M25" s="229"/>
      <c r="N25" s="229"/>
      <c r="O25" s="229"/>
      <c r="P25" s="229"/>
      <c r="Q25" s="229"/>
      <c r="R25" s="229"/>
      <c r="S25" s="229"/>
      <c r="T25" s="229"/>
      <c r="U25" s="229"/>
      <c r="V25" s="229"/>
      <c r="W25" s="229"/>
      <c r="X25" s="229"/>
      <c r="Y25" s="229"/>
      <c r="Z25" s="492" t="s">
        <v>219</v>
      </c>
      <c r="AA25" s="493"/>
      <c r="AB25" s="493"/>
      <c r="AC25" s="493"/>
      <c r="AD25" s="493"/>
      <c r="AE25" s="493"/>
      <c r="AF25" s="494"/>
      <c r="AG25" s="495"/>
      <c r="AH25" s="496"/>
      <c r="AI25" s="496"/>
      <c r="AJ25" s="496"/>
      <c r="AK25" s="496"/>
      <c r="AL25" s="496"/>
      <c r="AM25" s="497"/>
    </row>
    <row r="26" spans="1:39">
      <c r="A26" s="2"/>
      <c r="B26" s="2"/>
      <c r="C26" s="2"/>
      <c r="D26" s="2"/>
      <c r="E26" s="2"/>
      <c r="F26" s="2"/>
      <c r="G26" s="2"/>
      <c r="H26" s="19"/>
      <c r="I26" s="19"/>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row>
    <row r="27" spans="1:39">
      <c r="A27" s="2" t="s">
        <v>20</v>
      </c>
      <c r="B27" s="2"/>
      <c r="C27" s="2"/>
      <c r="D27" s="2"/>
      <c r="E27" s="2"/>
      <c r="F27" s="2"/>
      <c r="G27" s="2"/>
      <c r="H27" s="19"/>
      <c r="I27" s="19"/>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row>
    <row r="28" spans="1:39" ht="14.25" thickBot="1">
      <c r="A28" s="4" t="s">
        <v>215</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6"/>
    </row>
    <row r="29" spans="1:39">
      <c r="A29" s="7"/>
      <c r="B29" s="458" t="s">
        <v>21</v>
      </c>
      <c r="C29" s="459"/>
      <c r="D29" s="459"/>
      <c r="E29" s="459"/>
      <c r="F29" s="459"/>
      <c r="G29" s="459"/>
      <c r="H29" s="459"/>
      <c r="I29" s="459"/>
      <c r="J29" s="459"/>
      <c r="K29" s="459"/>
      <c r="L29" s="459"/>
      <c r="M29" s="459"/>
      <c r="N29" s="459"/>
      <c r="O29" s="459"/>
      <c r="P29" s="459"/>
      <c r="Q29" s="459"/>
      <c r="R29" s="459"/>
      <c r="S29" s="459"/>
      <c r="T29" s="459"/>
      <c r="U29" s="459"/>
      <c r="V29" s="459"/>
      <c r="W29" s="459"/>
      <c r="X29" s="459"/>
      <c r="Y29" s="459"/>
      <c r="Z29" s="459"/>
      <c r="AA29" s="459"/>
      <c r="AB29" s="459"/>
      <c r="AC29" s="459"/>
      <c r="AD29" s="459"/>
      <c r="AE29" s="459"/>
      <c r="AF29" s="459"/>
      <c r="AG29" s="462" t="str">
        <f>'⑤積算表（処遇Ⅱ）'!X27</f>
        <v/>
      </c>
      <c r="AH29" s="463"/>
      <c r="AI29" s="463"/>
      <c r="AJ29" s="463"/>
      <c r="AK29" s="463"/>
      <c r="AL29" s="463"/>
      <c r="AM29" s="464"/>
    </row>
    <row r="30" spans="1:39" ht="14.25" thickBot="1">
      <c r="A30" s="7"/>
      <c r="B30" s="460"/>
      <c r="C30" s="461"/>
      <c r="D30" s="461"/>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5"/>
      <c r="AH30" s="466"/>
      <c r="AI30" s="466"/>
      <c r="AJ30" s="466"/>
      <c r="AK30" s="466"/>
      <c r="AL30" s="466"/>
      <c r="AM30" s="467"/>
    </row>
    <row r="31" spans="1:39">
      <c r="A31" s="20"/>
      <c r="B31" s="458" t="s">
        <v>25</v>
      </c>
      <c r="C31" s="459"/>
      <c r="D31" s="459"/>
      <c r="E31" s="459"/>
      <c r="F31" s="459"/>
      <c r="G31" s="459"/>
      <c r="H31" s="459"/>
      <c r="I31" s="459"/>
      <c r="J31" s="459"/>
      <c r="K31" s="459"/>
      <c r="L31" s="459"/>
      <c r="M31" s="459"/>
      <c r="N31" s="459"/>
      <c r="O31" s="459"/>
      <c r="P31" s="459"/>
      <c r="Q31" s="459"/>
      <c r="R31" s="459"/>
      <c r="S31" s="459"/>
      <c r="T31" s="459"/>
      <c r="U31" s="459"/>
      <c r="V31" s="459"/>
      <c r="W31" s="459"/>
      <c r="X31" s="459"/>
      <c r="Y31" s="459"/>
      <c r="Z31" s="459"/>
      <c r="AA31" s="459"/>
      <c r="AB31" s="459"/>
      <c r="AC31" s="459"/>
      <c r="AD31" s="459"/>
      <c r="AE31" s="459"/>
      <c r="AF31" s="498"/>
      <c r="AG31" s="462" t="str">
        <f>'⑤積算表（処遇Ⅱ）'!X29</f>
        <v/>
      </c>
      <c r="AH31" s="463"/>
      <c r="AI31" s="463"/>
      <c r="AJ31" s="463"/>
      <c r="AK31" s="463"/>
      <c r="AL31" s="463"/>
      <c r="AM31" s="464"/>
    </row>
    <row r="32" spans="1:39" ht="14.25" customHeight="1" thickBot="1">
      <c r="A32" s="21"/>
      <c r="B32" s="460"/>
      <c r="C32" s="461"/>
      <c r="D32" s="461"/>
      <c r="E32" s="461"/>
      <c r="F32" s="461"/>
      <c r="G32" s="461"/>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99"/>
      <c r="AG32" s="465"/>
      <c r="AH32" s="466"/>
      <c r="AI32" s="466"/>
      <c r="AJ32" s="466"/>
      <c r="AK32" s="466"/>
      <c r="AL32" s="466"/>
      <c r="AM32" s="467"/>
    </row>
    <row r="33" spans="1:39">
      <c r="A33" s="2"/>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76"/>
      <c r="AG33" s="230"/>
      <c r="AH33" s="230"/>
      <c r="AI33" s="230"/>
      <c r="AJ33" s="230"/>
      <c r="AK33" s="230"/>
      <c r="AL33" s="230"/>
      <c r="AM33" s="230"/>
    </row>
    <row r="34" spans="1:39" ht="14.25" thickBot="1">
      <c r="A34" s="2" t="s">
        <v>10</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row>
    <row r="35" spans="1:39" ht="23.25" customHeight="1" thickBot="1">
      <c r="A35" s="22" t="s">
        <v>31</v>
      </c>
      <c r="B35" s="9"/>
      <c r="C35" s="10"/>
      <c r="D35" s="10"/>
      <c r="E35" s="10"/>
      <c r="F35" s="10"/>
      <c r="G35" s="10"/>
      <c r="H35" s="9"/>
      <c r="I35" s="11"/>
      <c r="J35" s="12"/>
      <c r="K35" s="12"/>
      <c r="L35" s="12"/>
      <c r="M35" s="12"/>
      <c r="N35" s="12"/>
      <c r="O35" s="12"/>
      <c r="P35" s="12"/>
      <c r="Q35" s="12"/>
      <c r="R35" s="12"/>
      <c r="S35" s="12"/>
      <c r="T35" s="12"/>
      <c r="U35" s="12"/>
      <c r="V35" s="12"/>
      <c r="W35" s="12"/>
      <c r="X35" s="12"/>
      <c r="Y35" s="12"/>
      <c r="Z35" s="23"/>
      <c r="AA35" s="12"/>
      <c r="AB35" s="12"/>
      <c r="AC35" s="12"/>
      <c r="AD35" s="12"/>
      <c r="AE35" s="12"/>
      <c r="AF35" s="231"/>
      <c r="AG35" s="500" t="str">
        <f>IF(AND(AG29="該当",AG31="該当"),'⑤積算表（処遇Ⅱ）'!X38,"―")</f>
        <v>―</v>
      </c>
      <c r="AH35" s="501"/>
      <c r="AI35" s="501"/>
      <c r="AJ35" s="501"/>
      <c r="AK35" s="501"/>
      <c r="AL35" s="501"/>
      <c r="AM35" s="502"/>
    </row>
    <row r="36" spans="1:39">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row>
    <row r="37" spans="1:39" ht="13.5" customHeight="1">
      <c r="A37" s="474" t="s">
        <v>39</v>
      </c>
      <c r="B37" s="474"/>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474"/>
      <c r="AI37" s="474"/>
      <c r="AJ37" s="474"/>
      <c r="AK37" s="474"/>
      <c r="AL37" s="474"/>
      <c r="AM37" s="474"/>
    </row>
    <row r="38" spans="1:39">
      <c r="A38" s="474"/>
      <c r="B38" s="474"/>
      <c r="C38" s="474"/>
      <c r="D38" s="474"/>
      <c r="E38" s="474"/>
      <c r="F38" s="474"/>
      <c r="G38" s="474"/>
      <c r="H38" s="474"/>
      <c r="I38" s="474"/>
      <c r="J38" s="474"/>
      <c r="K38" s="474"/>
      <c r="L38" s="474"/>
      <c r="M38" s="474"/>
      <c r="N38" s="474"/>
      <c r="O38" s="474"/>
      <c r="P38" s="474"/>
      <c r="Q38" s="474"/>
      <c r="R38" s="474"/>
      <c r="S38" s="474"/>
      <c r="T38" s="474"/>
      <c r="U38" s="474"/>
      <c r="V38" s="474"/>
      <c r="W38" s="474"/>
      <c r="X38" s="474"/>
      <c r="Y38" s="474"/>
      <c r="Z38" s="474"/>
      <c r="AA38" s="474"/>
      <c r="AB38" s="474"/>
      <c r="AC38" s="474"/>
      <c r="AD38" s="474"/>
      <c r="AE38" s="474"/>
      <c r="AF38" s="474"/>
      <c r="AG38" s="474"/>
      <c r="AH38" s="474"/>
      <c r="AI38" s="474"/>
      <c r="AJ38" s="474"/>
      <c r="AK38" s="474"/>
      <c r="AL38" s="474"/>
      <c r="AM38" s="474"/>
    </row>
    <row r="39" spans="1:39">
      <c r="A39" s="474"/>
      <c r="B39" s="474"/>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row>
    <row r="40" spans="1:39">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row>
  </sheetData>
  <sheetProtection algorithmName="SHA-512" hashValue="uqMNTAhCpc2Q0pCF2ZLYhF3+f4dTmlBLht4w6SbfCt3wSH1+N4bxPOeUrep5f6JZc8kHWRvYy4LCZkOMX+x6yw==" saltValue="xXq5+wgHU3Mk1VAS5RZo3g==" spinCount="100000" sheet="1" objects="1" scenarios="1"/>
  <mergeCells count="34">
    <mergeCell ref="A37:AM39"/>
    <mergeCell ref="A22:A23"/>
    <mergeCell ref="B22:G23"/>
    <mergeCell ref="AG22:AM22"/>
    <mergeCell ref="AG23:AM23"/>
    <mergeCell ref="A24:A25"/>
    <mergeCell ref="B24:G25"/>
    <mergeCell ref="Z24:AF24"/>
    <mergeCell ref="AG24:AM24"/>
    <mergeCell ref="Z25:AF25"/>
    <mergeCell ref="AG25:AM25"/>
    <mergeCell ref="B29:AF30"/>
    <mergeCell ref="AG29:AM30"/>
    <mergeCell ref="B31:AF32"/>
    <mergeCell ref="AG31:AM32"/>
    <mergeCell ref="AG35:AM35"/>
    <mergeCell ref="V11:AB11"/>
    <mergeCell ref="AC11:AM11"/>
    <mergeCell ref="B17:AF18"/>
    <mergeCell ref="AG17:AM18"/>
    <mergeCell ref="Z21:AF21"/>
    <mergeCell ref="AG21:AM21"/>
    <mergeCell ref="V7:AB7"/>
    <mergeCell ref="AC7:AM7"/>
    <mergeCell ref="V8:AB8"/>
    <mergeCell ref="AC8:AM8"/>
    <mergeCell ref="V9:AB10"/>
    <mergeCell ref="AC9:AM10"/>
    <mergeCell ref="A2:AM3"/>
    <mergeCell ref="AC4:AM4"/>
    <mergeCell ref="V6:AB6"/>
    <mergeCell ref="AC6:AF6"/>
    <mergeCell ref="AG6:AK6"/>
    <mergeCell ref="AL6:AM6"/>
  </mergeCells>
  <phoneticPr fontId="1"/>
  <dataValidations count="1">
    <dataValidation type="list" allowBlank="1" showInputMessage="1" showErrorMessage="1" sqref="AG33:AM33" xr:uid="{C8C25852-0731-46D1-9AF0-F9346F346442}">
      <formula1>"該当,非該当"</formula1>
    </dataValidation>
  </dataValidations>
  <pageMargins left="0.7" right="0.7" top="0.75" bottom="0.75" header="0.3" footer="0.3"/>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E7249-EBA7-4C72-9ED2-7EF40CA38CB3}">
  <sheetPr>
    <tabColor rgb="FF7030A0"/>
  </sheetPr>
  <dimension ref="A1:M92"/>
  <sheetViews>
    <sheetView view="pageBreakPreview" zoomScale="85" zoomScaleNormal="85" zoomScaleSheetLayoutView="85" workbookViewId="0">
      <selection activeCell="J7" sqref="J7"/>
    </sheetView>
  </sheetViews>
  <sheetFormatPr defaultColWidth="9" defaultRowHeight="13.5"/>
  <cols>
    <col min="1" max="1" width="2.875" style="29" customWidth="1"/>
    <col min="2" max="2" width="3" style="34" customWidth="1"/>
    <col min="3" max="3" width="16.375" style="34" customWidth="1"/>
    <col min="4" max="4" width="25.5" style="34" customWidth="1"/>
    <col min="5" max="5" width="8" style="34" customWidth="1"/>
    <col min="6" max="6" width="9.125" style="31" customWidth="1"/>
    <col min="7" max="7" width="14.5" style="31" hidden="1" customWidth="1"/>
    <col min="8" max="8" width="13.875" style="31" customWidth="1"/>
    <col min="9" max="9" width="5.625" style="31" customWidth="1"/>
    <col min="10" max="10" width="10.625" style="31" customWidth="1"/>
    <col min="11" max="11" width="13.375" style="29" customWidth="1"/>
    <col min="12" max="12" width="5.625" style="29" customWidth="1"/>
    <col min="13" max="13" width="10.625" style="29" customWidth="1"/>
    <col min="14" max="16384" width="9" style="29"/>
  </cols>
  <sheetData>
    <row r="1" spans="1:13" ht="14.25" thickBot="1">
      <c r="A1" s="115"/>
      <c r="B1" s="116"/>
      <c r="C1" s="116"/>
      <c r="D1" s="116"/>
      <c r="E1" s="116"/>
      <c r="F1" s="117"/>
      <c r="G1" s="117"/>
      <c r="H1" s="117"/>
      <c r="I1" s="117"/>
      <c r="J1" s="115"/>
      <c r="K1" s="115"/>
      <c r="L1" s="115"/>
      <c r="M1" s="115"/>
    </row>
    <row r="2" spans="1:13">
      <c r="A2" s="115"/>
      <c r="B2" s="503" t="s">
        <v>186</v>
      </c>
      <c r="C2" s="504"/>
      <c r="D2" s="116"/>
      <c r="E2" s="116"/>
      <c r="F2" s="116"/>
      <c r="G2" s="115"/>
      <c r="H2" s="509" t="s">
        <v>40</v>
      </c>
      <c r="I2" s="510"/>
      <c r="J2" s="216" t="s">
        <v>26</v>
      </c>
      <c r="K2" s="511" t="str">
        <f>IF(①入力シート!E5="","",①入力シート!E5)</f>
        <v/>
      </c>
      <c r="L2" s="512"/>
      <c r="M2" s="217" t="s">
        <v>27</v>
      </c>
    </row>
    <row r="3" spans="1:13">
      <c r="A3" s="115"/>
      <c r="B3" s="505"/>
      <c r="C3" s="506"/>
      <c r="D3" s="116"/>
      <c r="E3" s="116"/>
      <c r="F3" s="116"/>
      <c r="G3" s="115"/>
      <c r="H3" s="513" t="s">
        <v>41</v>
      </c>
      <c r="I3" s="514"/>
      <c r="J3" s="515" t="s">
        <v>193</v>
      </c>
      <c r="K3" s="515"/>
      <c r="L3" s="515"/>
      <c r="M3" s="516"/>
    </row>
    <row r="4" spans="1:13" ht="14.25" thickBot="1">
      <c r="A4" s="115"/>
      <c r="B4" s="507"/>
      <c r="C4" s="508"/>
      <c r="D4" s="116"/>
      <c r="E4" s="116"/>
      <c r="F4" s="116"/>
      <c r="G4" s="115"/>
      <c r="H4" s="513" t="s">
        <v>2</v>
      </c>
      <c r="I4" s="514"/>
      <c r="J4" s="517" t="str">
        <f>IF(①入力シート!D7="","",①入力シート!D7)</f>
        <v/>
      </c>
      <c r="K4" s="517"/>
      <c r="L4" s="517"/>
      <c r="M4" s="518"/>
    </row>
    <row r="5" spans="1:13" ht="33" customHeight="1">
      <c r="A5" s="115"/>
      <c r="B5" s="116"/>
      <c r="C5" s="116"/>
      <c r="D5" s="116"/>
      <c r="E5" s="116"/>
      <c r="F5" s="116"/>
      <c r="G5" s="115"/>
      <c r="H5" s="513" t="s">
        <v>42</v>
      </c>
      <c r="I5" s="514"/>
      <c r="J5" s="523" t="str">
        <f>IF(①入力シート!D8="","",①入力シート!D8)</f>
        <v/>
      </c>
      <c r="K5" s="523"/>
      <c r="L5" s="523"/>
      <c r="M5" s="524"/>
    </row>
    <row r="6" spans="1:13" ht="14.25" thickBot="1">
      <c r="A6" s="115"/>
      <c r="B6" s="116"/>
      <c r="C6" s="116"/>
      <c r="D6" s="116"/>
      <c r="E6" s="116"/>
      <c r="F6" s="116"/>
      <c r="G6" s="115"/>
      <c r="H6" s="525" t="s">
        <v>4</v>
      </c>
      <c r="I6" s="526"/>
      <c r="J6" s="527" t="str">
        <f>IF(①入力シート!D9="","",①入力シート!D9)</f>
        <v/>
      </c>
      <c r="K6" s="527"/>
      <c r="L6" s="527"/>
      <c r="M6" s="528"/>
    </row>
    <row r="7" spans="1:13">
      <c r="A7" s="115"/>
      <c r="B7" s="116"/>
      <c r="C7" s="116"/>
      <c r="D7" s="116"/>
      <c r="E7" s="116"/>
      <c r="F7" s="117"/>
      <c r="G7" s="117"/>
      <c r="H7" s="117"/>
      <c r="I7" s="117"/>
      <c r="J7" s="115"/>
      <c r="K7" s="115"/>
      <c r="L7" s="115"/>
      <c r="M7" s="115"/>
    </row>
    <row r="8" spans="1:13" s="30" customFormat="1" ht="23.25" customHeight="1">
      <c r="A8" s="529" t="s">
        <v>43</v>
      </c>
      <c r="B8" s="529"/>
      <c r="C8" s="529"/>
      <c r="D8" s="529"/>
      <c r="E8" s="529"/>
      <c r="F8" s="529"/>
      <c r="G8" s="529"/>
      <c r="H8" s="529"/>
      <c r="I8" s="529"/>
      <c r="J8" s="529"/>
      <c r="K8" s="529"/>
      <c r="L8" s="529"/>
      <c r="M8" s="529"/>
    </row>
    <row r="9" spans="1:13" ht="19.5" customHeight="1">
      <c r="A9" s="116"/>
      <c r="B9" s="116"/>
      <c r="C9" s="119"/>
      <c r="D9" s="119"/>
      <c r="E9" s="119"/>
      <c r="F9" s="119"/>
      <c r="G9" s="119"/>
      <c r="H9" s="119"/>
      <c r="I9" s="119"/>
      <c r="J9" s="117"/>
      <c r="K9" s="115"/>
      <c r="L9" s="115"/>
      <c r="M9" s="115"/>
    </row>
    <row r="10" spans="1:13" ht="19.5" customHeight="1" thickBot="1">
      <c r="A10" s="118" t="s">
        <v>45</v>
      </c>
      <c r="B10" s="116"/>
      <c r="C10" s="116"/>
      <c r="D10" s="116"/>
      <c r="E10" s="116"/>
      <c r="F10" s="117"/>
      <c r="G10" s="169" t="s">
        <v>182</v>
      </c>
      <c r="H10" s="117"/>
      <c r="I10" s="117"/>
      <c r="J10" s="117"/>
      <c r="K10" s="115"/>
      <c r="L10" s="115"/>
      <c r="M10" s="115"/>
    </row>
    <row r="11" spans="1:13" ht="33.75" customHeight="1" thickBot="1">
      <c r="A11" s="115"/>
      <c r="B11" s="530"/>
      <c r="C11" s="531"/>
      <c r="D11" s="520"/>
      <c r="E11" s="160" t="s">
        <v>46</v>
      </c>
      <c r="F11" s="192" t="s">
        <v>171</v>
      </c>
      <c r="G11" s="532" t="s">
        <v>47</v>
      </c>
      <c r="H11" s="533"/>
      <c r="I11" s="193"/>
      <c r="J11" s="117"/>
      <c r="K11" s="115"/>
      <c r="L11" s="115"/>
      <c r="M11" s="115"/>
    </row>
    <row r="12" spans="1:13" ht="33" customHeight="1" thickBot="1">
      <c r="A12" s="115"/>
      <c r="B12" s="177" t="s">
        <v>194</v>
      </c>
      <c r="C12" s="519" t="s">
        <v>195</v>
      </c>
      <c r="D12" s="520"/>
      <c r="E12" s="215">
        <f>①入力シート!H31</f>
        <v>0</v>
      </c>
      <c r="F12" s="219">
        <f>①入力シート!I31</f>
        <v>0</v>
      </c>
      <c r="G12" s="194"/>
      <c r="H12" s="195">
        <f>IF(E12="あり",IF(F12="４人以上",1.1,0.5),0)</f>
        <v>0</v>
      </c>
      <c r="I12" s="196"/>
      <c r="J12" s="117"/>
      <c r="K12" s="115"/>
      <c r="L12" s="115"/>
      <c r="M12" s="115"/>
    </row>
    <row r="13" spans="1:13" ht="33" customHeight="1" thickBot="1">
      <c r="A13" s="115"/>
      <c r="B13" s="177" t="s">
        <v>196</v>
      </c>
      <c r="C13" s="519" t="s">
        <v>197</v>
      </c>
      <c r="D13" s="520"/>
      <c r="E13" s="215">
        <f>①入力シート!H32</f>
        <v>0</v>
      </c>
      <c r="F13" s="219">
        <f>①入力シート!I32</f>
        <v>0</v>
      </c>
      <c r="G13" s="197"/>
      <c r="H13" s="198">
        <f>IF(E13="あり",F13*0.3,0)</f>
        <v>0</v>
      </c>
      <c r="I13" s="124"/>
      <c r="J13" s="117"/>
      <c r="K13" s="115"/>
      <c r="L13" s="115"/>
      <c r="M13" s="115"/>
    </row>
    <row r="14" spans="1:13" ht="24" customHeight="1">
      <c r="A14" s="115"/>
      <c r="B14" s="177" t="s">
        <v>198</v>
      </c>
      <c r="C14" s="199" t="s">
        <v>172</v>
      </c>
      <c r="D14" s="200"/>
      <c r="E14" s="165">
        <f>①入力シート!H33</f>
        <v>0</v>
      </c>
      <c r="F14" s="201"/>
      <c r="G14" s="197"/>
      <c r="H14" s="198">
        <f>IF(E14="あり",0.6,0)</f>
        <v>0</v>
      </c>
      <c r="I14" s="124"/>
      <c r="J14" s="117"/>
      <c r="K14" s="115"/>
      <c r="L14" s="115"/>
      <c r="M14" s="115"/>
    </row>
    <row r="15" spans="1:13" ht="27.75" customHeight="1">
      <c r="A15" s="115"/>
      <c r="B15" s="177" t="s">
        <v>199</v>
      </c>
      <c r="C15" s="521" t="s">
        <v>173</v>
      </c>
      <c r="D15" s="522"/>
      <c r="E15" s="165">
        <f>①入力シート!H34</f>
        <v>0</v>
      </c>
      <c r="F15" s="161"/>
      <c r="G15" s="197"/>
      <c r="H15" s="121">
        <f>IF(E15="あり",-1,0)</f>
        <v>0</v>
      </c>
      <c r="I15" s="202"/>
      <c r="J15" s="117"/>
      <c r="K15" s="115"/>
      <c r="L15" s="115"/>
      <c r="M15" s="115"/>
    </row>
    <row r="16" spans="1:13" ht="27.75" customHeight="1" thickBot="1">
      <c r="A16" s="115"/>
      <c r="B16" s="203" t="s">
        <v>174</v>
      </c>
      <c r="C16" s="204"/>
      <c r="D16" s="204"/>
      <c r="E16" s="205"/>
      <c r="F16" s="206"/>
      <c r="G16" s="162"/>
      <c r="H16" s="163">
        <v>2.6</v>
      </c>
      <c r="I16" s="124"/>
      <c r="J16" s="117"/>
      <c r="K16" s="115"/>
      <c r="L16" s="115"/>
      <c r="M16" s="115"/>
    </row>
    <row r="17" spans="1:13" ht="24" customHeight="1" thickTop="1" thickBot="1">
      <c r="A17" s="115"/>
      <c r="B17" s="122" t="s">
        <v>38</v>
      </c>
      <c r="C17" s="116"/>
      <c r="D17" s="116"/>
      <c r="E17" s="116"/>
      <c r="F17" s="120"/>
      <c r="G17" s="207"/>
      <c r="H17" s="123">
        <f>SUM(H12:H16)</f>
        <v>2.6</v>
      </c>
      <c r="I17" s="208"/>
      <c r="J17" s="117"/>
      <c r="K17" s="115"/>
      <c r="L17" s="115"/>
      <c r="M17" s="115"/>
    </row>
    <row r="18" spans="1:13" ht="24" customHeight="1" thickBot="1">
      <c r="A18" s="115"/>
      <c r="B18" s="209" t="s">
        <v>48</v>
      </c>
      <c r="C18" s="210"/>
      <c r="D18" s="210"/>
      <c r="E18" s="210"/>
      <c r="F18" s="211"/>
      <c r="G18" s="212"/>
      <c r="H18" s="213">
        <f>ROUND(H17,0)</f>
        <v>3</v>
      </c>
      <c r="I18" s="214"/>
      <c r="J18" s="117"/>
      <c r="K18" s="115"/>
      <c r="L18" s="115"/>
      <c r="M18" s="115"/>
    </row>
    <row r="19" spans="1:13" ht="25.5" customHeight="1">
      <c r="A19" s="115"/>
      <c r="B19" s="116"/>
      <c r="C19" s="116"/>
      <c r="D19" s="116"/>
      <c r="E19" s="116"/>
      <c r="F19" s="116"/>
      <c r="G19" s="117"/>
      <c r="H19" s="124"/>
      <c r="I19" s="124"/>
      <c r="J19" s="115"/>
      <c r="K19" s="115"/>
      <c r="L19" s="115"/>
      <c r="M19" s="115"/>
    </row>
    <row r="20" spans="1:13" ht="25.5" customHeight="1" thickBot="1">
      <c r="A20" s="118" t="s">
        <v>175</v>
      </c>
      <c r="B20" s="116"/>
      <c r="C20" s="116"/>
      <c r="D20" s="116"/>
      <c r="E20" s="116"/>
      <c r="F20" s="116"/>
      <c r="G20" s="117"/>
      <c r="H20" s="117"/>
      <c r="I20" s="117"/>
      <c r="J20" s="115"/>
      <c r="K20" s="115"/>
      <c r="L20" s="115"/>
      <c r="M20" s="115"/>
    </row>
    <row r="21" spans="1:13" ht="25.5" customHeight="1" thickBot="1">
      <c r="A21" s="115"/>
      <c r="B21" s="125"/>
      <c r="C21" s="32">
        <v>11030</v>
      </c>
      <c r="D21" s="126" t="s">
        <v>181</v>
      </c>
      <c r="E21" s="126"/>
      <c r="F21" s="126"/>
      <c r="G21" s="164"/>
      <c r="H21" s="167"/>
      <c r="I21" s="168"/>
      <c r="J21" s="167"/>
      <c r="K21" s="33">
        <f>C21*H18</f>
        <v>33090</v>
      </c>
      <c r="L21" s="115"/>
    </row>
    <row r="22" spans="1:13" ht="25.5" customHeight="1" thickBot="1">
      <c r="A22" s="115"/>
      <c r="B22" s="127"/>
      <c r="C22" s="114">
        <f>C21</f>
        <v>11030</v>
      </c>
      <c r="D22" s="128" t="s">
        <v>169</v>
      </c>
      <c r="E22" s="129"/>
      <c r="F22" s="130"/>
      <c r="G22" s="131"/>
      <c r="H22" s="131"/>
      <c r="I22" s="218"/>
      <c r="J22" s="29"/>
      <c r="K22" s="166">
        <f>ROUNDDOWN(C21*H18*12,-3)</f>
        <v>397000</v>
      </c>
      <c r="L22" s="115"/>
      <c r="M22" s="115"/>
    </row>
    <row r="23" spans="1:13" ht="33.75" customHeight="1"/>
    <row r="24" spans="1:13" ht="33.75" customHeight="1"/>
    <row r="25" spans="1:13" ht="33.75" customHeight="1"/>
    <row r="26" spans="1:13" ht="33.75" customHeight="1"/>
    <row r="27" spans="1:13" ht="33.75" customHeight="1"/>
    <row r="28" spans="1:13" ht="33.75" customHeight="1"/>
    <row r="29" spans="1:13" ht="33.75" customHeight="1"/>
    <row r="30" spans="1:13" ht="33.75" customHeight="1"/>
    <row r="31" spans="1:13" ht="33.75" customHeight="1"/>
    <row r="32" spans="1:13"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sheetData>
  <sheetProtection algorithmName="SHA-512" hashValue="qNk4DQBYcIVe8WZtrySxICL1CEmq4JT1P9XC+dKlIjQjIQ0LpHFhCLFAXiAp3wrrNBQ7W+1naFIuH59lxjql4A==" saltValue="ERESuKOk1bht9gcazKjlfA==" spinCount="100000" sheet="1" objects="1" scenarios="1"/>
  <mergeCells count="17">
    <mergeCell ref="C12:D12"/>
    <mergeCell ref="C13:D13"/>
    <mergeCell ref="C15:D15"/>
    <mergeCell ref="H5:I5"/>
    <mergeCell ref="J5:M5"/>
    <mergeCell ref="H6:I6"/>
    <mergeCell ref="J6:M6"/>
    <mergeCell ref="A8:M8"/>
    <mergeCell ref="B11:D11"/>
    <mergeCell ref="G11:H11"/>
    <mergeCell ref="B2:C4"/>
    <mergeCell ref="H2:I2"/>
    <mergeCell ref="K2:L2"/>
    <mergeCell ref="H3:I3"/>
    <mergeCell ref="J3:M3"/>
    <mergeCell ref="H4:I4"/>
    <mergeCell ref="J4:M4"/>
  </mergeCells>
  <phoneticPr fontId="1"/>
  <pageMargins left="0.92" right="0.56000000000000005" top="0.75" bottom="0.75" header="0.3" footer="0.3"/>
  <pageSetup paperSize="9" scale="66"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A1:AL27"/>
  <sheetViews>
    <sheetView showGridLines="0" showZeros="0" view="pageBreakPreview" topLeftCell="A13" zoomScale="85" zoomScaleNormal="100" zoomScaleSheetLayoutView="85" workbookViewId="0">
      <selection activeCell="AA25" sqref="AA25:AG25"/>
    </sheetView>
  </sheetViews>
  <sheetFormatPr defaultColWidth="9" defaultRowHeight="18" customHeight="1"/>
  <cols>
    <col min="1" max="1" width="1.25" style="35" customWidth="1"/>
    <col min="2" max="33" width="3" style="35" customWidth="1"/>
    <col min="34" max="34" width="1.25" style="35" customWidth="1"/>
    <col min="35" max="36" width="3.125" style="35" customWidth="1"/>
    <col min="37" max="37" width="3.375" style="35" hidden="1" customWidth="1"/>
    <col min="38" max="38" width="7.5" style="35" hidden="1" customWidth="1"/>
    <col min="39" max="52" width="3.375" style="35" customWidth="1"/>
    <col min="53" max="16384" width="9" style="35"/>
  </cols>
  <sheetData>
    <row r="1" spans="1:38" ht="12.75" customHeight="1">
      <c r="A1" s="132"/>
      <c r="B1" s="132"/>
      <c r="C1" s="132"/>
      <c r="D1" s="132"/>
      <c r="E1" s="132"/>
      <c r="F1" s="132"/>
      <c r="G1" s="132"/>
      <c r="H1" s="132"/>
      <c r="I1" s="132"/>
      <c r="J1" s="132"/>
      <c r="K1" s="132"/>
      <c r="L1" s="132"/>
      <c r="M1" s="132"/>
      <c r="N1" s="132"/>
      <c r="O1" s="132"/>
      <c r="P1" s="132"/>
      <c r="Q1" s="132"/>
      <c r="R1" s="133"/>
      <c r="S1" s="132"/>
      <c r="T1" s="132"/>
      <c r="U1" s="132"/>
      <c r="V1" s="132"/>
      <c r="W1" s="132"/>
      <c r="X1" s="132"/>
      <c r="Y1" s="132"/>
      <c r="Z1" s="132"/>
      <c r="AA1" s="132"/>
      <c r="AB1" s="132"/>
      <c r="AC1" s="132"/>
      <c r="AD1" s="132"/>
      <c r="AE1" s="132"/>
      <c r="AF1" s="132"/>
      <c r="AG1" s="132"/>
      <c r="AH1" s="132"/>
      <c r="AK1" s="35" t="s">
        <v>49</v>
      </c>
      <c r="AL1" s="35" t="s">
        <v>50</v>
      </c>
    </row>
    <row r="2" spans="1:38" ht="18" customHeight="1">
      <c r="A2" s="132"/>
      <c r="B2" s="134" t="s">
        <v>51</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L2" s="35" t="s">
        <v>52</v>
      </c>
    </row>
    <row r="3" spans="1:38" ht="18" customHeight="1">
      <c r="A3" s="132"/>
      <c r="B3" s="564" t="s">
        <v>157</v>
      </c>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132"/>
    </row>
    <row r="4" spans="1:38" ht="18" customHeight="1">
      <c r="A4" s="132"/>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2"/>
    </row>
    <row r="5" spans="1:38" ht="17.25" customHeight="1">
      <c r="A5" s="132"/>
      <c r="B5" s="132"/>
      <c r="C5" s="132"/>
      <c r="D5" s="132"/>
      <c r="E5" s="565" t="s">
        <v>53</v>
      </c>
      <c r="F5" s="565"/>
      <c r="G5" s="565"/>
      <c r="H5" s="565"/>
      <c r="I5" s="565"/>
      <c r="J5" s="565"/>
      <c r="K5" s="136"/>
      <c r="L5" s="136"/>
      <c r="M5" s="136"/>
      <c r="N5" s="136"/>
      <c r="O5" s="132"/>
      <c r="P5" s="132"/>
      <c r="Q5" s="132"/>
      <c r="R5" s="132"/>
      <c r="S5" s="132"/>
      <c r="T5" s="132"/>
      <c r="U5" s="132"/>
      <c r="V5" s="132"/>
      <c r="W5" s="132"/>
      <c r="X5" s="132"/>
      <c r="Y5" s="132"/>
      <c r="Z5" s="132"/>
      <c r="AA5" s="132"/>
      <c r="AB5" s="132"/>
      <c r="AC5" s="132"/>
      <c r="AD5" s="132"/>
      <c r="AE5" s="132"/>
      <c r="AF5" s="132"/>
      <c r="AG5" s="132"/>
      <c r="AH5" s="132"/>
    </row>
    <row r="6" spans="1:38" ht="17.25" customHeight="1" thickBot="1">
      <c r="A6" s="132"/>
      <c r="B6" s="132"/>
      <c r="C6" s="132"/>
      <c r="D6" s="132"/>
      <c r="E6" s="136"/>
      <c r="F6" s="136"/>
      <c r="G6" s="136"/>
      <c r="H6" s="136"/>
      <c r="I6" s="136"/>
      <c r="J6" s="136"/>
      <c r="K6" s="136"/>
      <c r="L6" s="136"/>
      <c r="M6" s="136"/>
      <c r="N6" s="136"/>
      <c r="O6" s="136"/>
      <c r="P6" s="132"/>
      <c r="Q6" s="132"/>
      <c r="R6" s="132"/>
      <c r="S6" s="132"/>
      <c r="T6" s="132"/>
      <c r="U6" s="137"/>
      <c r="V6" s="566" t="s">
        <v>158</v>
      </c>
      <c r="W6" s="566"/>
      <c r="X6" s="566"/>
      <c r="Y6" s="566"/>
      <c r="Z6" s="566"/>
      <c r="AA6" s="566"/>
      <c r="AB6" s="566"/>
      <c r="AC6" s="566"/>
      <c r="AD6" s="566"/>
      <c r="AE6" s="566"/>
      <c r="AF6" s="566"/>
      <c r="AG6" s="138"/>
      <c r="AH6" s="132"/>
    </row>
    <row r="7" spans="1:38" ht="17.25" customHeight="1">
      <c r="A7" s="132"/>
      <c r="B7" s="132"/>
      <c r="C7" s="132"/>
      <c r="D7" s="132"/>
      <c r="E7" s="136"/>
      <c r="F7" s="136"/>
      <c r="G7" s="132"/>
      <c r="H7" s="132"/>
      <c r="I7" s="132"/>
      <c r="J7" s="132"/>
      <c r="K7" s="132"/>
      <c r="L7" s="132"/>
      <c r="M7" s="132"/>
      <c r="N7" s="136"/>
      <c r="O7" s="567" t="s">
        <v>54</v>
      </c>
      <c r="P7" s="568"/>
      <c r="Q7" s="568"/>
      <c r="R7" s="568"/>
      <c r="S7" s="568"/>
      <c r="T7" s="568"/>
      <c r="U7" s="569" t="s">
        <v>26</v>
      </c>
      <c r="V7" s="570"/>
      <c r="W7" s="570"/>
      <c r="X7" s="570"/>
      <c r="Y7" s="571">
        <f>①入力シート!E5</f>
        <v>0</v>
      </c>
      <c r="Z7" s="571"/>
      <c r="AA7" s="571"/>
      <c r="AB7" s="571"/>
      <c r="AC7" s="571"/>
      <c r="AD7" s="570" t="s">
        <v>27</v>
      </c>
      <c r="AE7" s="570"/>
      <c r="AF7" s="570"/>
      <c r="AG7" s="572"/>
      <c r="AH7" s="132"/>
    </row>
    <row r="8" spans="1:38" ht="17.25" customHeight="1">
      <c r="A8" s="132"/>
      <c r="B8" s="132"/>
      <c r="C8" s="132"/>
      <c r="D8" s="132"/>
      <c r="E8" s="136"/>
      <c r="F8" s="136"/>
      <c r="G8" s="132"/>
      <c r="H8" s="132"/>
      <c r="I8" s="132"/>
      <c r="J8" s="132"/>
      <c r="K8" s="132"/>
      <c r="L8" s="132"/>
      <c r="M8" s="132"/>
      <c r="N8" s="136"/>
      <c r="O8" s="557" t="s">
        <v>5</v>
      </c>
      <c r="P8" s="558"/>
      <c r="Q8" s="558"/>
      <c r="R8" s="558"/>
      <c r="S8" s="558"/>
      <c r="T8" s="558"/>
      <c r="U8" s="559" t="str">
        <f>①入力シート!D6</f>
        <v>家庭的保育事業</v>
      </c>
      <c r="V8" s="559"/>
      <c r="W8" s="559"/>
      <c r="X8" s="559"/>
      <c r="Y8" s="559"/>
      <c r="Z8" s="559"/>
      <c r="AA8" s="559"/>
      <c r="AB8" s="559"/>
      <c r="AC8" s="559"/>
      <c r="AD8" s="559"/>
      <c r="AE8" s="559"/>
      <c r="AF8" s="559"/>
      <c r="AG8" s="560"/>
      <c r="AH8" s="132"/>
    </row>
    <row r="9" spans="1:38" ht="17.25" customHeight="1">
      <c r="A9" s="132"/>
      <c r="B9" s="132"/>
      <c r="C9" s="132"/>
      <c r="D9" s="132"/>
      <c r="E9" s="136"/>
      <c r="F9" s="136"/>
      <c r="G9" s="132"/>
      <c r="H9" s="132"/>
      <c r="I9" s="132"/>
      <c r="J9" s="132"/>
      <c r="K9" s="132"/>
      <c r="L9" s="132"/>
      <c r="M9" s="132"/>
      <c r="N9" s="136"/>
      <c r="O9" s="557" t="s">
        <v>6</v>
      </c>
      <c r="P9" s="558"/>
      <c r="Q9" s="558"/>
      <c r="R9" s="558"/>
      <c r="S9" s="558"/>
      <c r="T9" s="558"/>
      <c r="U9" s="561">
        <f>①入力シート!D7</f>
        <v>0</v>
      </c>
      <c r="V9" s="562"/>
      <c r="W9" s="562"/>
      <c r="X9" s="562"/>
      <c r="Y9" s="562"/>
      <c r="Z9" s="562"/>
      <c r="AA9" s="562"/>
      <c r="AB9" s="562"/>
      <c r="AC9" s="562"/>
      <c r="AD9" s="562"/>
      <c r="AE9" s="562"/>
      <c r="AF9" s="562"/>
      <c r="AG9" s="563"/>
      <c r="AH9" s="132"/>
    </row>
    <row r="10" spans="1:38" ht="17.25" customHeight="1">
      <c r="A10" s="132"/>
      <c r="B10" s="132"/>
      <c r="C10" s="132"/>
      <c r="D10" s="132"/>
      <c r="E10" s="136"/>
      <c r="F10" s="136"/>
      <c r="G10" s="132"/>
      <c r="H10" s="132"/>
      <c r="I10" s="132"/>
      <c r="J10" s="132"/>
      <c r="K10" s="132"/>
      <c r="L10" s="132"/>
      <c r="M10" s="132"/>
      <c r="N10" s="136"/>
      <c r="O10" s="557" t="s">
        <v>18</v>
      </c>
      <c r="P10" s="558"/>
      <c r="Q10" s="558"/>
      <c r="R10" s="558"/>
      <c r="S10" s="558"/>
      <c r="T10" s="558"/>
      <c r="U10" s="559">
        <f>①入力シート!D8</f>
        <v>0</v>
      </c>
      <c r="V10" s="559"/>
      <c r="W10" s="559"/>
      <c r="X10" s="559"/>
      <c r="Y10" s="559"/>
      <c r="Z10" s="559"/>
      <c r="AA10" s="559"/>
      <c r="AB10" s="559"/>
      <c r="AC10" s="559"/>
      <c r="AD10" s="559"/>
      <c r="AE10" s="559"/>
      <c r="AF10" s="559"/>
      <c r="AG10" s="560"/>
      <c r="AH10" s="132"/>
    </row>
    <row r="11" spans="1:38" ht="18" customHeight="1" thickBot="1">
      <c r="A11" s="132"/>
      <c r="B11" s="132"/>
      <c r="C11" s="132"/>
      <c r="D11" s="132"/>
      <c r="E11" s="132"/>
      <c r="F11" s="132"/>
      <c r="G11" s="132"/>
      <c r="H11" s="132"/>
      <c r="I11" s="132"/>
      <c r="J11" s="132"/>
      <c r="K11" s="132"/>
      <c r="L11" s="132"/>
      <c r="M11" s="132"/>
      <c r="N11" s="132"/>
      <c r="O11" s="539" t="s">
        <v>55</v>
      </c>
      <c r="P11" s="540"/>
      <c r="Q11" s="540"/>
      <c r="R11" s="540"/>
      <c r="S11" s="540"/>
      <c r="T11" s="540"/>
      <c r="U11" s="541">
        <f>①入力シート!D9</f>
        <v>0</v>
      </c>
      <c r="V11" s="541"/>
      <c r="W11" s="541"/>
      <c r="X11" s="541"/>
      <c r="Y11" s="541"/>
      <c r="Z11" s="541"/>
      <c r="AA11" s="541"/>
      <c r="AB11" s="541"/>
      <c r="AC11" s="541"/>
      <c r="AD11" s="541"/>
      <c r="AE11" s="541"/>
      <c r="AF11" s="541"/>
      <c r="AG11" s="542"/>
      <c r="AH11" s="132"/>
    </row>
    <row r="12" spans="1:38" ht="18" customHeight="1">
      <c r="A12" s="132"/>
      <c r="B12" s="132"/>
      <c r="C12" s="132"/>
      <c r="D12" s="132"/>
      <c r="E12" s="132"/>
      <c r="F12" s="132"/>
      <c r="G12" s="132"/>
      <c r="H12" s="132"/>
      <c r="I12" s="132"/>
      <c r="J12" s="132"/>
      <c r="K12" s="132"/>
      <c r="L12" s="132"/>
      <c r="M12" s="132"/>
      <c r="N12" s="132"/>
      <c r="O12" s="139"/>
      <c r="P12" s="139"/>
      <c r="Q12" s="139"/>
      <c r="R12" s="139"/>
      <c r="S12" s="139"/>
      <c r="T12" s="139"/>
      <c r="U12" s="140"/>
      <c r="V12" s="140"/>
      <c r="W12" s="140"/>
      <c r="X12" s="140"/>
      <c r="Y12" s="140"/>
      <c r="Z12" s="140"/>
      <c r="AA12" s="140"/>
      <c r="AB12" s="140"/>
      <c r="AC12" s="140"/>
      <c r="AD12" s="140"/>
      <c r="AE12" s="140"/>
      <c r="AF12" s="140"/>
      <c r="AG12" s="140"/>
      <c r="AH12" s="132"/>
    </row>
    <row r="13" spans="1:38" ht="18" customHeight="1">
      <c r="A13" s="132"/>
      <c r="B13" s="132" t="s">
        <v>56</v>
      </c>
      <c r="C13" s="132"/>
      <c r="D13" s="132"/>
      <c r="E13" s="132"/>
      <c r="F13" s="132"/>
      <c r="G13" s="132"/>
      <c r="H13" s="132"/>
      <c r="I13" s="132"/>
      <c r="J13" s="132"/>
      <c r="K13" s="132"/>
      <c r="L13" s="132"/>
      <c r="M13" s="132"/>
      <c r="N13" s="132"/>
      <c r="O13" s="139"/>
      <c r="P13" s="139"/>
      <c r="Q13" s="139"/>
      <c r="R13" s="139"/>
      <c r="S13" s="139"/>
      <c r="T13" s="139"/>
      <c r="U13" s="140"/>
      <c r="V13" s="140"/>
      <c r="W13" s="140"/>
      <c r="X13" s="140"/>
      <c r="Y13" s="140"/>
      <c r="Z13" s="140"/>
      <c r="AA13" s="140"/>
      <c r="AB13" s="140"/>
      <c r="AC13" s="140"/>
      <c r="AD13" s="140"/>
      <c r="AE13" s="140"/>
      <c r="AF13" s="140"/>
      <c r="AG13" s="140"/>
      <c r="AH13" s="132"/>
    </row>
    <row r="14" spans="1:38" ht="18" customHeight="1">
      <c r="A14" s="132"/>
      <c r="B14" s="132"/>
      <c r="C14" s="132"/>
      <c r="D14" s="132"/>
      <c r="E14" s="132"/>
      <c r="F14" s="132"/>
      <c r="G14" s="132"/>
      <c r="H14" s="132"/>
      <c r="I14" s="132"/>
      <c r="J14" s="132"/>
      <c r="K14" s="132"/>
      <c r="L14" s="132"/>
      <c r="M14" s="132"/>
      <c r="N14" s="132"/>
      <c r="O14" s="139"/>
      <c r="P14" s="139"/>
      <c r="Q14" s="139"/>
      <c r="R14" s="139"/>
      <c r="S14" s="139"/>
      <c r="T14" s="139"/>
      <c r="U14" s="140"/>
      <c r="V14" s="140"/>
      <c r="W14" s="140"/>
      <c r="X14" s="140"/>
      <c r="Y14" s="140"/>
      <c r="Z14" s="140"/>
      <c r="AA14" s="140"/>
      <c r="AB14" s="140"/>
      <c r="AC14" s="140"/>
      <c r="AD14" s="140"/>
      <c r="AE14" s="140"/>
      <c r="AF14" s="140"/>
      <c r="AG14" s="140"/>
      <c r="AH14" s="132"/>
    </row>
    <row r="15" spans="1:38" ht="18" customHeight="1" thickBot="1">
      <c r="A15" s="132"/>
      <c r="B15" s="132" t="s">
        <v>57</v>
      </c>
      <c r="C15" s="132"/>
      <c r="D15" s="132"/>
      <c r="E15" s="132"/>
      <c r="F15" s="132"/>
      <c r="G15" s="132"/>
      <c r="H15" s="132"/>
      <c r="I15" s="132"/>
      <c r="J15" s="132"/>
      <c r="K15" s="132"/>
      <c r="L15" s="132"/>
      <c r="M15" s="132"/>
      <c r="N15" s="132"/>
      <c r="O15" s="132"/>
      <c r="P15" s="132"/>
      <c r="Q15" s="141"/>
      <c r="R15" s="141"/>
      <c r="S15" s="141"/>
      <c r="T15" s="141"/>
      <c r="U15" s="141"/>
      <c r="V15" s="141"/>
      <c r="W15" s="141"/>
      <c r="X15" s="141"/>
      <c r="Y15" s="141"/>
      <c r="Z15" s="132"/>
      <c r="AA15" s="132"/>
      <c r="AB15" s="132"/>
      <c r="AC15" s="132"/>
      <c r="AD15" s="132"/>
      <c r="AE15" s="132"/>
      <c r="AF15" s="132"/>
      <c r="AG15" s="132"/>
      <c r="AH15" s="132"/>
    </row>
    <row r="16" spans="1:38" ht="18" customHeight="1" thickBot="1">
      <c r="A16" s="132"/>
      <c r="B16" s="543" t="s">
        <v>58</v>
      </c>
      <c r="C16" s="544"/>
      <c r="D16" s="544"/>
      <c r="E16" s="544"/>
      <c r="F16" s="544"/>
      <c r="G16" s="544"/>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5"/>
      <c r="AH16" s="132"/>
    </row>
    <row r="17" spans="1:34" ht="18" customHeight="1" thickTop="1">
      <c r="A17" s="132"/>
      <c r="B17" s="546"/>
      <c r="C17" s="548" t="s">
        <v>59</v>
      </c>
      <c r="D17" s="549"/>
      <c r="E17" s="549"/>
      <c r="F17" s="549"/>
      <c r="G17" s="549"/>
      <c r="H17" s="549"/>
      <c r="I17" s="549"/>
      <c r="J17" s="549"/>
      <c r="K17" s="549"/>
      <c r="L17" s="549"/>
      <c r="M17" s="549"/>
      <c r="N17" s="549"/>
      <c r="O17" s="549"/>
      <c r="P17" s="549"/>
      <c r="Q17" s="549"/>
      <c r="R17" s="549"/>
      <c r="S17" s="549"/>
      <c r="T17" s="549"/>
      <c r="U17" s="549"/>
      <c r="V17" s="549"/>
      <c r="W17" s="549"/>
      <c r="X17" s="549"/>
      <c r="Y17" s="549"/>
      <c r="Z17" s="549"/>
      <c r="AA17" s="551">
        <f>①入力シート!F19</f>
        <v>0</v>
      </c>
      <c r="AB17" s="552"/>
      <c r="AC17" s="552"/>
      <c r="AD17" s="552"/>
      <c r="AE17" s="552"/>
      <c r="AF17" s="552"/>
      <c r="AG17" s="553"/>
      <c r="AH17" s="132"/>
    </row>
    <row r="18" spans="1:34" ht="18" customHeight="1" thickBot="1">
      <c r="A18" s="132"/>
      <c r="B18" s="547"/>
      <c r="C18" s="550"/>
      <c r="D18" s="550"/>
      <c r="E18" s="550"/>
      <c r="F18" s="550"/>
      <c r="G18" s="550"/>
      <c r="H18" s="550"/>
      <c r="I18" s="550"/>
      <c r="J18" s="550"/>
      <c r="K18" s="550"/>
      <c r="L18" s="550"/>
      <c r="M18" s="550"/>
      <c r="N18" s="550"/>
      <c r="O18" s="550"/>
      <c r="P18" s="550"/>
      <c r="Q18" s="550"/>
      <c r="R18" s="550"/>
      <c r="S18" s="550"/>
      <c r="T18" s="550"/>
      <c r="U18" s="550"/>
      <c r="V18" s="550"/>
      <c r="W18" s="550"/>
      <c r="X18" s="550"/>
      <c r="Y18" s="550"/>
      <c r="Z18" s="550"/>
      <c r="AA18" s="554"/>
      <c r="AB18" s="555"/>
      <c r="AC18" s="555"/>
      <c r="AD18" s="555"/>
      <c r="AE18" s="555"/>
      <c r="AF18" s="555"/>
      <c r="AG18" s="556"/>
      <c r="AH18" s="132"/>
    </row>
    <row r="19" spans="1:34" ht="9" customHeight="1">
      <c r="A19" s="132"/>
      <c r="B19" s="132"/>
      <c r="C19" s="132"/>
      <c r="D19" s="132"/>
      <c r="E19" s="132"/>
      <c r="F19" s="132"/>
      <c r="G19" s="132"/>
      <c r="H19" s="132"/>
      <c r="I19" s="132"/>
      <c r="J19" s="132"/>
      <c r="K19" s="132"/>
      <c r="L19" s="132"/>
      <c r="M19" s="132"/>
      <c r="N19" s="132"/>
      <c r="O19" s="132"/>
      <c r="P19" s="132"/>
      <c r="Q19" s="141"/>
      <c r="R19" s="141"/>
      <c r="S19" s="141"/>
      <c r="T19" s="141"/>
      <c r="U19" s="141"/>
      <c r="V19" s="141"/>
      <c r="W19" s="141"/>
      <c r="X19" s="141"/>
      <c r="Y19" s="141"/>
      <c r="Z19" s="132"/>
      <c r="AA19" s="132"/>
      <c r="AB19" s="132"/>
      <c r="AC19" s="132"/>
      <c r="AD19" s="132"/>
      <c r="AE19" s="132"/>
      <c r="AF19" s="132"/>
      <c r="AG19" s="132"/>
      <c r="AH19" s="132"/>
    </row>
    <row r="20" spans="1:34" ht="21.75" customHeight="1" thickBot="1">
      <c r="A20" s="132"/>
      <c r="B20" s="132" t="s">
        <v>60</v>
      </c>
      <c r="C20" s="142"/>
      <c r="D20" s="142"/>
      <c r="E20" s="142"/>
      <c r="F20" s="142"/>
      <c r="G20" s="141"/>
      <c r="H20" s="141"/>
      <c r="I20" s="141"/>
      <c r="J20" s="143"/>
      <c r="K20" s="143"/>
      <c r="L20" s="143"/>
      <c r="M20" s="143"/>
      <c r="N20" s="143"/>
      <c r="O20" s="143"/>
      <c r="P20" s="143"/>
      <c r="Q20" s="143"/>
      <c r="R20" s="143"/>
      <c r="S20" s="141"/>
      <c r="T20" s="141"/>
      <c r="U20" s="141"/>
      <c r="V20" s="143"/>
      <c r="W20" s="143"/>
      <c r="X20" s="143"/>
      <c r="Y20" s="143"/>
      <c r="Z20" s="143"/>
      <c r="AA20" s="143"/>
      <c r="AB20" s="143"/>
      <c r="AC20" s="143"/>
      <c r="AD20" s="143"/>
      <c r="AE20" s="141"/>
      <c r="AF20" s="141"/>
      <c r="AG20" s="141"/>
      <c r="AH20" s="132"/>
    </row>
    <row r="21" spans="1:34" s="36" customFormat="1" ht="28.5" customHeight="1" thickTop="1" thickBot="1">
      <c r="A21" s="144"/>
      <c r="B21" s="145" t="s">
        <v>61</v>
      </c>
      <c r="C21" s="146"/>
      <c r="D21" s="146"/>
      <c r="E21" s="146"/>
      <c r="F21" s="146"/>
      <c r="G21" s="146"/>
      <c r="H21" s="146"/>
      <c r="I21" s="146"/>
      <c r="J21" s="146"/>
      <c r="K21" s="147"/>
      <c r="L21" s="147"/>
      <c r="M21" s="147"/>
      <c r="N21" s="147"/>
      <c r="O21" s="147"/>
      <c r="P21" s="147"/>
      <c r="Q21" s="147"/>
      <c r="R21" s="147"/>
      <c r="S21" s="148"/>
      <c r="T21" s="148"/>
      <c r="U21" s="148"/>
      <c r="V21" s="147"/>
      <c r="W21" s="147"/>
      <c r="X21" s="147"/>
      <c r="Y21" s="147"/>
      <c r="Z21" s="147"/>
      <c r="AA21" s="534">
        <f>'⑦積算表（処遇Ⅲ）'!H18</f>
        <v>3</v>
      </c>
      <c r="AB21" s="535"/>
      <c r="AC21" s="535"/>
      <c r="AD21" s="535"/>
      <c r="AE21" s="535"/>
      <c r="AF21" s="535"/>
      <c r="AG21" s="149" t="s">
        <v>62</v>
      </c>
      <c r="AH21" s="144"/>
    </row>
    <row r="22" spans="1:34" ht="9" customHeight="1">
      <c r="A22" s="132"/>
      <c r="B22" s="132"/>
      <c r="C22" s="132"/>
      <c r="D22" s="132"/>
      <c r="E22" s="132"/>
      <c r="F22" s="132"/>
      <c r="G22" s="132"/>
      <c r="H22" s="132"/>
      <c r="I22" s="132"/>
      <c r="J22" s="132"/>
      <c r="K22" s="132"/>
      <c r="L22" s="132"/>
      <c r="M22" s="132"/>
      <c r="N22" s="132"/>
      <c r="O22" s="132"/>
      <c r="P22" s="132"/>
      <c r="Q22" s="141"/>
      <c r="R22" s="141"/>
      <c r="S22" s="141"/>
      <c r="T22" s="141"/>
      <c r="U22" s="141"/>
      <c r="V22" s="141"/>
      <c r="W22" s="141"/>
      <c r="X22" s="141"/>
      <c r="Y22" s="141"/>
      <c r="Z22" s="132"/>
      <c r="AA22" s="132"/>
      <c r="AB22" s="132"/>
      <c r="AC22" s="132"/>
      <c r="AD22" s="132"/>
      <c r="AE22" s="132"/>
      <c r="AF22" s="132"/>
      <c r="AG22" s="132"/>
      <c r="AH22" s="132"/>
    </row>
    <row r="23" spans="1:34" ht="18" customHeight="1">
      <c r="A23" s="132"/>
      <c r="B23" s="132" t="s">
        <v>63</v>
      </c>
      <c r="C23" s="150"/>
      <c r="D23" s="150"/>
      <c r="E23" s="150"/>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32"/>
    </row>
    <row r="24" spans="1:34" ht="18" customHeight="1" thickBot="1">
      <c r="A24" s="132"/>
      <c r="B24" s="132" t="s">
        <v>64</v>
      </c>
      <c r="C24" s="150"/>
      <c r="D24" s="150"/>
      <c r="E24" s="150"/>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32"/>
    </row>
    <row r="25" spans="1:34" ht="28.5" customHeight="1" thickTop="1" thickBot="1">
      <c r="A25" s="132"/>
      <c r="B25" s="151" t="s">
        <v>65</v>
      </c>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3"/>
      <c r="AA25" s="536" t="str">
        <f>①入力シート!F20</f>
        <v>-</v>
      </c>
      <c r="AB25" s="537"/>
      <c r="AC25" s="537"/>
      <c r="AD25" s="537"/>
      <c r="AE25" s="537"/>
      <c r="AF25" s="537"/>
      <c r="AG25" s="538"/>
      <c r="AH25" s="132"/>
    </row>
    <row r="26" spans="1:34" ht="18" customHeight="1">
      <c r="A26" s="132"/>
      <c r="B26" s="154" t="s">
        <v>44</v>
      </c>
      <c r="C26" s="154" t="s">
        <v>66</v>
      </c>
      <c r="D26" s="143"/>
      <c r="E26" s="143"/>
      <c r="F26" s="155"/>
      <c r="G26" s="155"/>
      <c r="H26" s="132"/>
      <c r="I26" s="132"/>
      <c r="J26" s="132"/>
      <c r="K26" s="143"/>
      <c r="L26" s="143"/>
      <c r="M26" s="143"/>
      <c r="N26" s="143"/>
      <c r="O26" s="143"/>
      <c r="P26" s="143"/>
      <c r="Q26" s="143"/>
      <c r="R26" s="143"/>
      <c r="S26" s="141"/>
      <c r="T26" s="141"/>
      <c r="U26" s="141"/>
      <c r="V26" s="143"/>
      <c r="W26" s="143"/>
      <c r="X26" s="143"/>
      <c r="Y26" s="143"/>
      <c r="Z26" s="143"/>
      <c r="AA26" s="143"/>
      <c r="AB26" s="143"/>
      <c r="AC26" s="143"/>
      <c r="AD26" s="143"/>
      <c r="AE26" s="156"/>
      <c r="AF26" s="156"/>
      <c r="AG26" s="156"/>
      <c r="AH26" s="132"/>
    </row>
    <row r="27" spans="1:34" ht="15" customHeight="1">
      <c r="A27" s="132"/>
      <c r="B27" s="157"/>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row>
  </sheetData>
  <sheetProtection algorithmName="SHA-512" hashValue="K7SLUyyic9LWx1/nDkZFEDJ2Vtj5m7LZmGQ5kT2ws8PIt4tJSYr2Fmn+DwSCJl32Lpi6TUXzdyn1JNAxOVF+ww==" saltValue="zNGcQvNxlcCer74dCNb1rA=="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0"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①入力シート</vt:lpstr>
      <vt:lpstr>②入力シート２</vt:lpstr>
      <vt:lpstr>③入力シート３</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2024-07-31T03:31:46Z</dcterms:modified>
</cp:coreProperties>
</file>