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585\給付担当\06 処遇改善\R5\120_事務改善に向けた取組\030_処遇３申請様式・テキスト検討\010_様式\01_申請\"/>
    </mc:Choice>
  </mc:AlternateContent>
  <workbookProtection workbookAlgorithmName="SHA-512" workbookHashValue="TCUXp/nvD+5icNzqthubl+tCAPQ0EAfEwJRQpw75kiD685k3jDKL61sdHhVJCOWdOqWgRtyP9c8F+b6DrhdIEA==" workbookSaltValue="egjBj2N9PhW+/IV3ioot5A==" workbookSpinCount="100000" lockStructure="1"/>
  <bookViews>
    <workbookView xWindow="0" yWindow="0" windowWidth="19095" windowHeight="7740"/>
  </bookViews>
  <sheets>
    <sheet name="保育所、認定こども園" sheetId="1" r:id="rId1"/>
    <sheet name="小規模保育事業Ａ・Ｂ型、事業所内保育事業" sheetId="6" r:id="rId2"/>
    <sheet name="公定価格単価表" sheetId="2" state="hidden" r:id="rId3"/>
    <sheet name="向上支援費単価表" sheetId="3" state="hidden" r:id="rId4"/>
  </sheets>
  <definedNames>
    <definedName name="_xlnm.Print_Area" localSheetId="2">公定価格単価表!$A$1:$H$71</definedName>
    <definedName name="_xlnm.Print_Area" localSheetId="1">'小規模保育事業Ａ・Ｂ型、事業所内保育事業'!$A$1:$P$14</definedName>
    <definedName name="_xlnm.Print_Area" localSheetId="0">'保育所、認定こども園'!$A$1:$P$31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X27" i="1"/>
  <c r="G24" i="1" s="1"/>
  <c r="J8" i="1" l="1"/>
  <c r="AB12" i="1" l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11" i="1"/>
  <c r="Q19" i="3" l="1"/>
  <c r="Q18" i="3"/>
  <c r="Q17" i="3"/>
  <c r="Q16" i="3"/>
  <c r="Q15" i="3"/>
  <c r="Q14" i="3"/>
  <c r="Q13" i="3"/>
  <c r="Q12" i="3"/>
  <c r="Q11" i="3"/>
  <c r="Q10" i="3"/>
  <c r="Q9" i="3"/>
  <c r="Q8" i="3"/>
  <c r="Q7" i="3"/>
  <c r="Q6" i="3"/>
</calcChain>
</file>

<file path=xl/sharedStrings.xml><?xml version="1.0" encoding="utf-8"?>
<sst xmlns="http://schemas.openxmlformats.org/spreadsheetml/2006/main" count="278" uniqueCount="123">
  <si>
    <t>処遇改善等加算Ⅲに係る別に定める額　保育所（保育認定）</t>
    <rPh sb="0" eb="2">
      <t>ショグウ</t>
    </rPh>
    <rPh sb="2" eb="4">
      <t>カイゼン</t>
    </rPh>
    <rPh sb="4" eb="5">
      <t>トウ</t>
    </rPh>
    <rPh sb="5" eb="7">
      <t>カサン</t>
    </rPh>
    <rPh sb="9" eb="10">
      <t>カカ</t>
    </rPh>
    <rPh sb="11" eb="12">
      <t>ベツ</t>
    </rPh>
    <rPh sb="13" eb="14">
      <t>サダ</t>
    </rPh>
    <rPh sb="16" eb="17">
      <t>ガク</t>
    </rPh>
    <rPh sb="18" eb="20">
      <t>ホイク</t>
    </rPh>
    <rPh sb="20" eb="21">
      <t>ジョ</t>
    </rPh>
    <rPh sb="22" eb="24">
      <t>ホイク</t>
    </rPh>
    <rPh sb="24" eb="26">
      <t>ニンテイ</t>
    </rPh>
    <phoneticPr fontId="6"/>
  </si>
  <si>
    <t>定員区分</t>
    <rPh sb="0" eb="2">
      <t>テイイン</t>
    </rPh>
    <rPh sb="2" eb="4">
      <t>クブン</t>
    </rPh>
    <phoneticPr fontId="10"/>
  </si>
  <si>
    <t>年齢区分</t>
    <rPh sb="0" eb="2">
      <t>ネンレイ</t>
    </rPh>
    <rPh sb="2" eb="4">
      <t>クブン</t>
    </rPh>
    <phoneticPr fontId="10"/>
  </si>
  <si>
    <t>処遇改善等加算Ⅲ</t>
    <rPh sb="0" eb="2">
      <t>ショグウ</t>
    </rPh>
    <rPh sb="2" eb="4">
      <t>カイゼン</t>
    </rPh>
    <rPh sb="4" eb="5">
      <t>トウ</t>
    </rPh>
    <rPh sb="5" eb="7">
      <t>カサン</t>
    </rPh>
    <phoneticPr fontId="5"/>
  </si>
  <si>
    <t>20人</t>
    <rPh sb="2" eb="3">
      <t>ニン</t>
    </rPh>
    <phoneticPr fontId="10"/>
  </si>
  <si>
    <t>４歳以上児</t>
    <rPh sb="1" eb="2">
      <t>サイ</t>
    </rPh>
    <rPh sb="2" eb="4">
      <t>イジョウ</t>
    </rPh>
    <rPh sb="4" eb="5">
      <t>ジ</t>
    </rPh>
    <phoneticPr fontId="10"/>
  </si>
  <si>
    <t>３歳児</t>
    <rPh sb="1" eb="3">
      <t>サイジ</t>
    </rPh>
    <phoneticPr fontId="10"/>
  </si>
  <si>
    <t>１、２歳児</t>
    <rPh sb="3" eb="5">
      <t>サイジ</t>
    </rPh>
    <phoneticPr fontId="10"/>
  </si>
  <si>
    <t>乳児</t>
    <rPh sb="0" eb="2">
      <t>ニュウジ</t>
    </rPh>
    <phoneticPr fontId="10"/>
  </si>
  <si>
    <t>21人から
30人まで</t>
    <rPh sb="2" eb="3">
      <t>ニン</t>
    </rPh>
    <rPh sb="8" eb="9">
      <t>ニン</t>
    </rPh>
    <phoneticPr fontId="10"/>
  </si>
  <si>
    <t>31人から
40人まで</t>
    <rPh sb="2" eb="3">
      <t>ニン</t>
    </rPh>
    <rPh sb="8" eb="9">
      <t>ニン</t>
    </rPh>
    <phoneticPr fontId="10"/>
  </si>
  <si>
    <t>41人から
50人まで</t>
    <rPh sb="2" eb="3">
      <t>ニン</t>
    </rPh>
    <rPh sb="8" eb="9">
      <t>ニン</t>
    </rPh>
    <phoneticPr fontId="10"/>
  </si>
  <si>
    <t>51人から
60人まで</t>
    <rPh sb="2" eb="3">
      <t>ニン</t>
    </rPh>
    <rPh sb="8" eb="9">
      <t>ニン</t>
    </rPh>
    <phoneticPr fontId="10"/>
  </si>
  <si>
    <t>61人から
70人まで</t>
    <rPh sb="2" eb="3">
      <t>ニン</t>
    </rPh>
    <rPh sb="8" eb="9">
      <t>ニン</t>
    </rPh>
    <phoneticPr fontId="10"/>
  </si>
  <si>
    <t>71人から
80人まで</t>
    <rPh sb="2" eb="3">
      <t>ニン</t>
    </rPh>
    <rPh sb="8" eb="9">
      <t>ニン</t>
    </rPh>
    <phoneticPr fontId="10"/>
  </si>
  <si>
    <t>81人から
90人まで</t>
    <rPh sb="2" eb="3">
      <t>ニン</t>
    </rPh>
    <rPh sb="8" eb="9">
      <t>ニン</t>
    </rPh>
    <phoneticPr fontId="10"/>
  </si>
  <si>
    <t>91人から
100人まで</t>
    <rPh sb="2" eb="3">
      <t>ニン</t>
    </rPh>
    <rPh sb="9" eb="10">
      <t>ニン</t>
    </rPh>
    <phoneticPr fontId="10"/>
  </si>
  <si>
    <t>101人から
110人まで</t>
    <rPh sb="3" eb="4">
      <t>ニン</t>
    </rPh>
    <rPh sb="10" eb="11">
      <t>ニン</t>
    </rPh>
    <phoneticPr fontId="10"/>
  </si>
  <si>
    <t>111人から
120人まで</t>
    <rPh sb="3" eb="4">
      <t>ニン</t>
    </rPh>
    <rPh sb="10" eb="11">
      <t>ニン</t>
    </rPh>
    <phoneticPr fontId="10"/>
  </si>
  <si>
    <t>121人から
130人まで</t>
    <rPh sb="3" eb="4">
      <t>ニン</t>
    </rPh>
    <rPh sb="10" eb="11">
      <t>ニン</t>
    </rPh>
    <phoneticPr fontId="10"/>
  </si>
  <si>
    <t>131人から
140人まで</t>
    <rPh sb="3" eb="4">
      <t>ニン</t>
    </rPh>
    <rPh sb="10" eb="11">
      <t>ニン</t>
    </rPh>
    <phoneticPr fontId="10"/>
  </si>
  <si>
    <t>141人から
150人まで</t>
    <rPh sb="3" eb="4">
      <t>ニン</t>
    </rPh>
    <rPh sb="10" eb="11">
      <t>ニン</t>
    </rPh>
    <phoneticPr fontId="10"/>
  </si>
  <si>
    <t>151人から
160人まで</t>
    <rPh sb="3" eb="4">
      <t>ニン</t>
    </rPh>
    <rPh sb="10" eb="11">
      <t>ニン</t>
    </rPh>
    <phoneticPr fontId="10"/>
  </si>
  <si>
    <t>161人から
170人まで</t>
    <rPh sb="3" eb="4">
      <t>ニン</t>
    </rPh>
    <rPh sb="10" eb="11">
      <t>ニン</t>
    </rPh>
    <phoneticPr fontId="10"/>
  </si>
  <si>
    <t>171人以上</t>
    <rPh sb="3" eb="4">
      <t>ニン</t>
    </rPh>
    <rPh sb="4" eb="6">
      <t>イジョウ</t>
    </rPh>
    <phoneticPr fontId="10"/>
  </si>
  <si>
    <t>１．職員配置加算</t>
    <rPh sb="2" eb="8">
      <t>ショクインハイチカサン</t>
    </rPh>
    <phoneticPr fontId="5"/>
  </si>
  <si>
    <t>１歳児</t>
    <rPh sb="1" eb="3">
      <t>サイジ</t>
    </rPh>
    <phoneticPr fontId="5"/>
  </si>
  <si>
    <t>２歳児</t>
    <rPh sb="1" eb="3">
      <t>サイジ</t>
    </rPh>
    <phoneticPr fontId="5"/>
  </si>
  <si>
    <t>４・５歳児</t>
    <rPh sb="3" eb="5">
      <t>サイジ</t>
    </rPh>
    <phoneticPr fontId="5"/>
  </si>
  <si>
    <t>◆加算対象月数</t>
    <rPh sb="1" eb="7">
      <t>カサンタイショウツキスウ</t>
    </rPh>
    <phoneticPr fontId="5"/>
  </si>
  <si>
    <t>２．職員配置加算（休日）</t>
    <rPh sb="2" eb="8">
      <t>ショクインハイチカサン</t>
    </rPh>
    <rPh sb="9" eb="11">
      <t>キュウジツ</t>
    </rPh>
    <phoneticPr fontId="5"/>
  </si>
  <si>
    <t>◆年間延べ利用子ども数</t>
    <rPh sb="1" eb="4">
      <t>ネンカンノ</t>
    </rPh>
    <rPh sb="5" eb="8">
      <t>リヨウコ</t>
    </rPh>
    <rPh sb="10" eb="11">
      <t>スウ</t>
    </rPh>
    <phoneticPr fontId="5"/>
  </si>
  <si>
    <t>３．ローテーション保育士雇用費</t>
    <rPh sb="9" eb="12">
      <t>ホイクシ</t>
    </rPh>
    <rPh sb="12" eb="15">
      <t>コヨウヒ</t>
    </rPh>
    <phoneticPr fontId="5"/>
  </si>
  <si>
    <t>＜単価＞</t>
    <rPh sb="1" eb="3">
      <t>タンカ</t>
    </rPh>
    <phoneticPr fontId="5"/>
  </si>
  <si>
    <t>20</t>
    <phoneticPr fontId="6"/>
  </si>
  <si>
    <t>30</t>
    <phoneticPr fontId="6"/>
  </si>
  <si>
    <t>40</t>
    <phoneticPr fontId="6"/>
  </si>
  <si>
    <t>50</t>
    <phoneticPr fontId="6"/>
  </si>
  <si>
    <t>60</t>
    <phoneticPr fontId="6"/>
  </si>
  <si>
    <t>70</t>
    <phoneticPr fontId="6"/>
  </si>
  <si>
    <t>80</t>
    <phoneticPr fontId="6"/>
  </si>
  <si>
    <t>90</t>
    <phoneticPr fontId="6"/>
  </si>
  <si>
    <t>100</t>
    <phoneticPr fontId="6"/>
  </si>
  <si>
    <t>110</t>
    <phoneticPr fontId="6"/>
  </si>
  <si>
    <t>120</t>
    <phoneticPr fontId="6"/>
  </si>
  <si>
    <t>130</t>
    <phoneticPr fontId="6"/>
  </si>
  <si>
    <t>140</t>
    <phoneticPr fontId="6"/>
  </si>
  <si>
    <t>150</t>
    <phoneticPr fontId="6"/>
  </si>
  <si>
    <t>160</t>
    <phoneticPr fontId="6"/>
  </si>
  <si>
    <t>170</t>
    <phoneticPr fontId="6"/>
  </si>
  <si>
    <t>180</t>
    <phoneticPr fontId="6"/>
  </si>
  <si>
    <t>◆職員配置加算（休日）</t>
    <rPh sb="1" eb="7">
      <t>ショクインハイチカサン</t>
    </rPh>
    <rPh sb="8" eb="10">
      <t>キュウジツ</t>
    </rPh>
    <phoneticPr fontId="5"/>
  </si>
  <si>
    <t>処遇改善等加算Ⅲ相当分※</t>
    <rPh sb="0" eb="2">
      <t>ショグウ</t>
    </rPh>
    <rPh sb="2" eb="4">
      <t>カイゼン</t>
    </rPh>
    <rPh sb="4" eb="5">
      <t>トウ</t>
    </rPh>
    <rPh sb="5" eb="7">
      <t>カサン</t>
    </rPh>
    <rPh sb="8" eb="10">
      <t>ソウトウ</t>
    </rPh>
    <rPh sb="10" eb="11">
      <t>ブン</t>
    </rPh>
    <phoneticPr fontId="2"/>
  </si>
  <si>
    <t>処遇改善等加算Ⅲ相当分※</t>
    <rPh sb="0" eb="2">
      <t>ショグウ</t>
    </rPh>
    <rPh sb="2" eb="4">
      <t>カイゼン</t>
    </rPh>
    <rPh sb="4" eb="5">
      <t>トウ</t>
    </rPh>
    <rPh sb="5" eb="7">
      <t>カサン</t>
    </rPh>
    <rPh sb="8" eb="10">
      <t>ソウトウ</t>
    </rPh>
    <rPh sb="10" eb="11">
      <t>ブン</t>
    </rPh>
    <phoneticPr fontId="10"/>
  </si>
  <si>
    <t>760円</t>
    <rPh sb="3" eb="4">
      <t>エン</t>
    </rPh>
    <phoneticPr fontId="10"/>
  </si>
  <si>
    <t>×賃金上昇率</t>
    <rPh sb="1" eb="3">
      <t>チンギン</t>
    </rPh>
    <rPh sb="3" eb="5">
      <t>ジョウショウ</t>
    </rPh>
    <rPh sb="5" eb="6">
      <t>リツ</t>
    </rPh>
    <phoneticPr fontId="10"/>
  </si>
  <si>
    <t>820円</t>
    <rPh sb="3" eb="4">
      <t>エン</t>
    </rPh>
    <phoneticPr fontId="10"/>
  </si>
  <si>
    <t>920円</t>
    <rPh sb="3" eb="4">
      <t>エン</t>
    </rPh>
    <phoneticPr fontId="10"/>
  </si>
  <si>
    <t>1,030円</t>
    <rPh sb="5" eb="6">
      <t>エン</t>
    </rPh>
    <phoneticPr fontId="10"/>
  </si>
  <si>
    <t>1,140円</t>
    <rPh sb="5" eb="6">
      <t>エン</t>
    </rPh>
    <phoneticPr fontId="10"/>
  </si>
  <si>
    <t>1,250円</t>
    <rPh sb="5" eb="6">
      <t>エン</t>
    </rPh>
    <phoneticPr fontId="10"/>
  </si>
  <si>
    <t>1,360円</t>
    <rPh sb="5" eb="6">
      <t>エン</t>
    </rPh>
    <phoneticPr fontId="10"/>
  </si>
  <si>
    <t>1,470円</t>
    <rPh sb="5" eb="6">
      <t>エン</t>
    </rPh>
    <phoneticPr fontId="10"/>
  </si>
  <si>
    <t>1,580円</t>
    <rPh sb="5" eb="6">
      <t>エン</t>
    </rPh>
    <phoneticPr fontId="10"/>
  </si>
  <si>
    <t>1,690円</t>
    <rPh sb="5" eb="6">
      <t>エン</t>
    </rPh>
    <phoneticPr fontId="10"/>
  </si>
  <si>
    <t>1,800円</t>
    <rPh sb="5" eb="6">
      <t>エン</t>
    </rPh>
    <phoneticPr fontId="10"/>
  </si>
  <si>
    <t>1,910円</t>
    <rPh sb="5" eb="6">
      <t>エン</t>
    </rPh>
    <phoneticPr fontId="10"/>
  </si>
  <si>
    <t>2,020円</t>
    <rPh sb="5" eb="6">
      <t>エン</t>
    </rPh>
    <phoneticPr fontId="10"/>
  </si>
  <si>
    <t>2,130円</t>
    <rPh sb="5" eb="6">
      <t>エン</t>
    </rPh>
    <phoneticPr fontId="10"/>
  </si>
  <si>
    <t>休日保育の年間延べ
利用子ども数（人）</t>
    <rPh sb="0" eb="2">
      <t>キュウジツ</t>
    </rPh>
    <rPh sb="2" eb="4">
      <t>ホイク</t>
    </rPh>
    <rPh sb="5" eb="7">
      <t>ネンカン</t>
    </rPh>
    <rPh sb="7" eb="8">
      <t>ノ</t>
    </rPh>
    <rPh sb="10" eb="12">
      <t>リヨウ</t>
    </rPh>
    <rPh sb="12" eb="13">
      <t>コ</t>
    </rPh>
    <rPh sb="15" eb="16">
      <t>スウ</t>
    </rPh>
    <rPh sb="17" eb="18">
      <t>ニン</t>
    </rPh>
    <phoneticPr fontId="10"/>
  </si>
  <si>
    <t>～</t>
    <phoneticPr fontId="10"/>
  </si>
  <si>
    <t>単価</t>
    <rPh sb="0" eb="2">
      <t>タンカ</t>
    </rPh>
    <phoneticPr fontId="5"/>
  </si>
  <si>
    <t>職員配置加算（休日）</t>
    <rPh sb="0" eb="6">
      <t>ショクインハイチカサン</t>
    </rPh>
    <rPh sb="7" eb="9">
      <t>キュウジツ</t>
    </rPh>
    <phoneticPr fontId="5"/>
  </si>
  <si>
    <t>210</t>
  </si>
  <si>
    <t>279</t>
  </si>
  <si>
    <t>349</t>
  </si>
  <si>
    <t>419</t>
  </si>
  <si>
    <t>489</t>
  </si>
  <si>
    <t>559</t>
  </si>
  <si>
    <t>629</t>
  </si>
  <si>
    <t>699</t>
  </si>
  <si>
    <t>769</t>
  </si>
  <si>
    <t>839</t>
  </si>
  <si>
    <t>909</t>
  </si>
  <si>
    <t>979</t>
  </si>
  <si>
    <t>1049</t>
  </si>
  <si>
    <t>1050</t>
  </si>
  <si>
    <t>令和５年度　向上支援費加算Ⅲ　加算見込額積算表</t>
    <rPh sb="0" eb="2">
      <t>レイワ</t>
    </rPh>
    <rPh sb="3" eb="5">
      <t>ネンド</t>
    </rPh>
    <rPh sb="6" eb="11">
      <t>コウジョウシエンヒ</t>
    </rPh>
    <rPh sb="11" eb="13">
      <t>カサン</t>
    </rPh>
    <rPh sb="15" eb="17">
      <t>カサン</t>
    </rPh>
    <rPh sb="17" eb="19">
      <t>ミコミ</t>
    </rPh>
    <rPh sb="19" eb="20">
      <t>ガク</t>
    </rPh>
    <rPh sb="20" eb="22">
      <t>セキサン</t>
    </rPh>
    <rPh sb="22" eb="23">
      <t>ヒョウ</t>
    </rPh>
    <phoneticPr fontId="5"/>
  </si>
  <si>
    <t>◆月初日利用児童数</t>
    <rPh sb="1" eb="2">
      <t>ツキ</t>
    </rPh>
    <rPh sb="2" eb="4">
      <t>ショニチ</t>
    </rPh>
    <rPh sb="4" eb="6">
      <t>リヨウ</t>
    </rPh>
    <rPh sb="6" eb="9">
      <t>ジドウスウ</t>
    </rPh>
    <phoneticPr fontId="5"/>
  </si>
  <si>
    <t>～210人</t>
    <rPh sb="4" eb="5">
      <t>ニン</t>
    </rPh>
    <phoneticPr fontId="5"/>
  </si>
  <si>
    <t>211人～279人</t>
    <rPh sb="3" eb="4">
      <t>ニン</t>
    </rPh>
    <rPh sb="8" eb="9">
      <t>ニン</t>
    </rPh>
    <phoneticPr fontId="5"/>
  </si>
  <si>
    <t>280人～349人</t>
    <rPh sb="3" eb="4">
      <t>ニン</t>
    </rPh>
    <rPh sb="8" eb="9">
      <t>ニン</t>
    </rPh>
    <phoneticPr fontId="5"/>
  </si>
  <si>
    <t>350人～419人</t>
    <rPh sb="3" eb="4">
      <t>ニン</t>
    </rPh>
    <rPh sb="8" eb="9">
      <t>ニン</t>
    </rPh>
    <phoneticPr fontId="5"/>
  </si>
  <si>
    <t>420人～489人</t>
    <rPh sb="3" eb="4">
      <t>ニン</t>
    </rPh>
    <rPh sb="8" eb="9">
      <t>ニン</t>
    </rPh>
    <phoneticPr fontId="5"/>
  </si>
  <si>
    <t>490人～559人</t>
    <rPh sb="3" eb="4">
      <t>ニン</t>
    </rPh>
    <rPh sb="8" eb="9">
      <t>ニン</t>
    </rPh>
    <phoneticPr fontId="5"/>
  </si>
  <si>
    <t>560人～629人</t>
    <rPh sb="3" eb="4">
      <t>ニン</t>
    </rPh>
    <rPh sb="8" eb="9">
      <t>ニン</t>
    </rPh>
    <phoneticPr fontId="5"/>
  </si>
  <si>
    <t>630人～699人</t>
    <rPh sb="3" eb="4">
      <t>ニン</t>
    </rPh>
    <rPh sb="8" eb="9">
      <t>ニン</t>
    </rPh>
    <phoneticPr fontId="5"/>
  </si>
  <si>
    <t>700人～769人</t>
    <rPh sb="3" eb="4">
      <t>ニン</t>
    </rPh>
    <rPh sb="8" eb="9">
      <t>ニン</t>
    </rPh>
    <phoneticPr fontId="5"/>
  </si>
  <si>
    <t>770人～839人</t>
    <rPh sb="3" eb="4">
      <t>ニン</t>
    </rPh>
    <rPh sb="8" eb="9">
      <t>ニン</t>
    </rPh>
    <phoneticPr fontId="5"/>
  </si>
  <si>
    <t>840人～909人</t>
    <rPh sb="3" eb="4">
      <t>ニン</t>
    </rPh>
    <rPh sb="8" eb="9">
      <t>ニン</t>
    </rPh>
    <phoneticPr fontId="5"/>
  </si>
  <si>
    <t>910人～979人</t>
    <rPh sb="3" eb="4">
      <t>ニン</t>
    </rPh>
    <rPh sb="8" eb="9">
      <t>ニン</t>
    </rPh>
    <phoneticPr fontId="5"/>
  </si>
  <si>
    <t>980人～1,049人</t>
    <rPh sb="3" eb="4">
      <t>ニン</t>
    </rPh>
    <rPh sb="10" eb="11">
      <t>ニン</t>
    </rPh>
    <phoneticPr fontId="5"/>
  </si>
  <si>
    <t>1,050人～</t>
    <rPh sb="5" eb="6">
      <t>ニン</t>
    </rPh>
    <phoneticPr fontId="5"/>
  </si>
  <si>
    <t>円</t>
    <rPh sb="0" eb="1">
      <t>エン</t>
    </rPh>
    <phoneticPr fontId="5"/>
  </si>
  <si>
    <t>＜単価＞</t>
    <rPh sb="1" eb="3">
      <t>タンカ</t>
    </rPh>
    <phoneticPr fontId="5"/>
  </si>
  <si>
    <t>＜児童１人あたり単価：円＞</t>
    <rPh sb="1" eb="3">
      <t>ジドウ</t>
    </rPh>
    <rPh sb="4" eb="5">
      <t>ニン</t>
    </rPh>
    <rPh sb="8" eb="10">
      <t>タンカ</t>
    </rPh>
    <rPh sb="11" eb="12">
      <t>エン</t>
    </rPh>
    <phoneticPr fontId="5"/>
  </si>
  <si>
    <t>向上支援費加算Ⅲ　加算見込額</t>
    <rPh sb="0" eb="5">
      <t>コウジョウシエンピ</t>
    </rPh>
    <rPh sb="5" eb="7">
      <t>カサン</t>
    </rPh>
    <rPh sb="9" eb="14">
      <t>カサンミコミガク</t>
    </rPh>
    <phoneticPr fontId="5"/>
  </si>
  <si>
    <t>＜定員区分＞</t>
    <rPh sb="1" eb="5">
      <t>テイインクブン</t>
    </rPh>
    <phoneticPr fontId="5"/>
  </si>
  <si>
    <t>●職員配置加算（休日）</t>
    <rPh sb="1" eb="7">
      <t>ショクインハイチカサン</t>
    </rPh>
    <rPh sb="8" eb="10">
      <t>キュウジツ</t>
    </rPh>
    <phoneticPr fontId="5"/>
  </si>
  <si>
    <t>＜年間延べ＞</t>
    <rPh sb="1" eb="3">
      <t>ネンカン</t>
    </rPh>
    <rPh sb="3" eb="4">
      <t>ノ</t>
    </rPh>
    <phoneticPr fontId="5"/>
  </si>
  <si>
    <t>＜上昇率＞</t>
    <rPh sb="1" eb="3">
      <t>ジョウショウ</t>
    </rPh>
    <rPh sb="3" eb="4">
      <t>リツ</t>
    </rPh>
    <phoneticPr fontId="5"/>
  </si>
  <si>
    <t>◎安全な保育を実施するための職員雇用費</t>
    <rPh sb="1" eb="3">
      <t>アンゼン</t>
    </rPh>
    <rPh sb="4" eb="6">
      <t>ホイク</t>
    </rPh>
    <rPh sb="7" eb="9">
      <t>ジッシ</t>
    </rPh>
    <rPh sb="14" eb="16">
      <t>ショクイン</t>
    </rPh>
    <rPh sb="16" eb="18">
      <t>コヨウ</t>
    </rPh>
    <rPh sb="18" eb="19">
      <t>ヒ</t>
    </rPh>
    <phoneticPr fontId="5"/>
  </si>
  <si>
    <t>小規模保育事業
Ａ型・Ｂ型
事業所内保育事業</t>
    <rPh sb="0" eb="7">
      <t>ショウキボホイクジギョウ</t>
    </rPh>
    <rPh sb="9" eb="10">
      <t>カタ</t>
    </rPh>
    <rPh sb="12" eb="13">
      <t>カタ</t>
    </rPh>
    <rPh sb="14" eb="22">
      <t>ジギョウショナイホイクジギョウ</t>
    </rPh>
    <phoneticPr fontId="5"/>
  </si>
  <si>
    <r>
      <t>か月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1" eb="2">
      <t>ゲツ</t>
    </rPh>
    <rPh sb="9" eb="11">
      <t>センタク</t>
    </rPh>
    <phoneticPr fontId="5"/>
  </si>
  <si>
    <r>
      <t>か月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1" eb="2">
      <t>ゲツ</t>
    </rPh>
    <phoneticPr fontId="5"/>
  </si>
  <si>
    <r>
      <t>人　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0" eb="1">
      <t>ニン</t>
    </rPh>
    <phoneticPr fontId="5"/>
  </si>
  <si>
    <t>…水色のセルに入力してください</t>
    <rPh sb="1" eb="3">
      <t>ミズイロ</t>
    </rPh>
    <rPh sb="7" eb="9">
      <t>ニュウリョク</t>
    </rPh>
    <phoneticPr fontId="5"/>
  </si>
  <si>
    <t>（入力したセルは黄緑色に変わります）</t>
    <rPh sb="1" eb="3">
      <t>ニュウリョク</t>
    </rPh>
    <rPh sb="8" eb="10">
      <t>キミドリ</t>
    </rPh>
    <rPh sb="10" eb="11">
      <t>イロ</t>
    </rPh>
    <rPh sb="12" eb="13">
      <t>カ</t>
    </rPh>
    <phoneticPr fontId="5"/>
  </si>
  <si>
    <t>※この積算表の提出は不要です。</t>
    <rPh sb="3" eb="5">
      <t>セキサン</t>
    </rPh>
    <rPh sb="5" eb="6">
      <t>ヒョウ</t>
    </rPh>
    <rPh sb="7" eb="9">
      <t>テイシュツ</t>
    </rPh>
    <rPh sb="10" eb="12">
      <t>フヨウ</t>
    </rPh>
    <phoneticPr fontId="5"/>
  </si>
  <si>
    <t>【参考様式】</t>
    <rPh sb="1" eb="3">
      <t>サンコウ</t>
    </rPh>
    <rPh sb="3" eb="5">
      <t>ヨウシキ</t>
    </rPh>
    <phoneticPr fontId="5"/>
  </si>
  <si>
    <t>【参考様式】</t>
    <rPh sb="1" eb="3">
      <t>サンコウ</t>
    </rPh>
    <rPh sb="3" eb="5">
      <t>ヨウシキ</t>
    </rPh>
    <phoneticPr fontId="5"/>
  </si>
  <si>
    <r>
      <t>保育所
認定こども園</t>
    </r>
    <r>
      <rPr>
        <b/>
        <sz val="12"/>
        <color theme="1"/>
        <rFont val="游ゴシック"/>
        <family val="3"/>
        <charset val="128"/>
        <scheme val="minor"/>
      </rPr>
      <t>(２・３号)</t>
    </r>
    <rPh sb="0" eb="3">
      <t>ホイクショ</t>
    </rPh>
    <rPh sb="4" eb="6">
      <t>ニンテイ</t>
    </rPh>
    <rPh sb="9" eb="10">
      <t>エン</t>
    </rPh>
    <rPh sb="14" eb="15">
      <t>ゴウ</t>
    </rPh>
    <phoneticPr fontId="5"/>
  </si>
  <si>
    <t>※各月の平均的な在籍児童数を入力してください（認定こども園は２・３号児童のみ）</t>
    <rPh sb="1" eb="3">
      <t>カクツキ</t>
    </rPh>
    <rPh sb="4" eb="7">
      <t>ヘイキンテキ</t>
    </rPh>
    <rPh sb="8" eb="13">
      <t>ザイセキジドウスウ</t>
    </rPh>
    <rPh sb="14" eb="16">
      <t>ニュウリョク</t>
    </rPh>
    <rPh sb="23" eb="25">
      <t>ニンテイ</t>
    </rPh>
    <rPh sb="28" eb="29">
      <t>エン</t>
    </rPh>
    <rPh sb="33" eb="34">
      <t>ゴウ</t>
    </rPh>
    <rPh sb="34" eb="36">
      <t>ジドウ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</si>
</sst>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&quot;円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明朝"/>
      <family val="3"/>
      <charset val="128"/>
    </font>
    <font>
      <b/>
      <sz val="16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明朝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/>
    <xf numFmtId="3" fontId="9" fillId="0" borderId="1" xfId="3" applyNumberFormat="1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9" fillId="0" borderId="0" xfId="2" applyFont="1"/>
    <xf numFmtId="3" fontId="7" fillId="0" borderId="3" xfId="3" applyNumberFormat="1" applyFont="1" applyFill="1" applyBorder="1" applyAlignment="1">
      <alignment horizontal="distributed" vertical="center"/>
    </xf>
    <xf numFmtId="176" fontId="12" fillId="0" borderId="3" xfId="4" applyNumberFormat="1" applyFont="1" applyBorder="1">
      <alignment vertical="center"/>
    </xf>
    <xf numFmtId="177" fontId="9" fillId="0" borderId="0" xfId="2" applyNumberFormat="1" applyFont="1"/>
    <xf numFmtId="3" fontId="7" fillId="0" borderId="4" xfId="3" applyNumberFormat="1" applyFont="1" applyFill="1" applyBorder="1" applyAlignment="1">
      <alignment horizontal="distributed" vertical="center"/>
    </xf>
    <xf numFmtId="176" fontId="12" fillId="0" borderId="4" xfId="4" applyNumberFormat="1" applyFont="1" applyBorder="1">
      <alignment vertical="center"/>
    </xf>
    <xf numFmtId="3" fontId="7" fillId="0" borderId="5" xfId="3" applyNumberFormat="1" applyFont="1" applyFill="1" applyBorder="1" applyAlignment="1">
      <alignment horizontal="distributed" vertical="center"/>
    </xf>
    <xf numFmtId="176" fontId="12" fillId="0" borderId="5" xfId="4" applyNumberFormat="1" applyFont="1" applyBorder="1">
      <alignment vertical="center"/>
    </xf>
    <xf numFmtId="0" fontId="0" fillId="0" borderId="0" xfId="0" applyBorder="1">
      <alignment vertical="center"/>
    </xf>
    <xf numFmtId="49" fontId="13" fillId="0" borderId="0" xfId="3" applyNumberFormat="1" applyFont="1" applyFill="1">
      <alignment vertical="center"/>
    </xf>
    <xf numFmtId="49" fontId="7" fillId="0" borderId="0" xfId="3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11" fillId="3" borderId="12" xfId="5" applyFont="1" applyFill="1" applyBorder="1" applyAlignment="1">
      <alignment vertical="center"/>
    </xf>
    <xf numFmtId="38" fontId="0" fillId="0" borderId="1" xfId="1" applyFont="1" applyBorder="1">
      <alignment vertical="center"/>
    </xf>
    <xf numFmtId="0" fontId="14" fillId="0" borderId="0" xfId="0" applyFont="1" applyFill="1" applyProtection="1">
      <alignment vertical="center"/>
    </xf>
    <xf numFmtId="0" fontId="14" fillId="0" borderId="0" xfId="0" applyFont="1" applyFill="1">
      <alignment vertical="center"/>
    </xf>
    <xf numFmtId="0" fontId="14" fillId="0" borderId="24" xfId="0" applyFont="1" applyFill="1" applyBorder="1" applyProtection="1">
      <alignment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6" fillId="0" borderId="0" xfId="0" applyFont="1" applyFill="1" applyProtection="1">
      <alignment vertical="center"/>
    </xf>
    <xf numFmtId="0" fontId="18" fillId="0" borderId="0" xfId="0" applyFont="1" applyFill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right" vertical="center"/>
    </xf>
    <xf numFmtId="3" fontId="14" fillId="0" borderId="0" xfId="0" applyNumberFormat="1" applyFont="1" applyFill="1" applyProtection="1">
      <alignment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Protection="1">
      <alignment vertical="center"/>
    </xf>
    <xf numFmtId="0" fontId="14" fillId="4" borderId="0" xfId="0" applyFont="1" applyFill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38" fontId="14" fillId="0" borderId="16" xfId="1" applyFont="1" applyFill="1" applyBorder="1" applyAlignment="1" applyProtection="1">
      <alignment horizontal="center" vertical="center"/>
    </xf>
    <xf numFmtId="3" fontId="14" fillId="0" borderId="16" xfId="0" applyNumberFormat="1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7" fillId="2" borderId="32" xfId="0" applyFont="1" applyFill="1" applyBorder="1" applyAlignment="1" applyProtection="1">
      <alignment horizontal="center" vertical="center"/>
    </xf>
    <xf numFmtId="0" fontId="17" fillId="2" borderId="33" xfId="0" applyFont="1" applyFill="1" applyBorder="1" applyAlignment="1" applyProtection="1">
      <alignment horizontal="center" vertical="center"/>
    </xf>
    <xf numFmtId="177" fontId="15" fillId="0" borderId="34" xfId="0" applyNumberFormat="1" applyFont="1" applyFill="1" applyBorder="1" applyAlignment="1" applyProtection="1">
      <alignment horizontal="center" vertical="center"/>
    </xf>
    <xf numFmtId="177" fontId="15" fillId="0" borderId="35" xfId="0" applyNumberFormat="1" applyFont="1" applyFill="1" applyBorder="1" applyAlignment="1" applyProtection="1">
      <alignment horizontal="center" vertical="center"/>
    </xf>
    <xf numFmtId="177" fontId="15" fillId="0" borderId="36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3" fontId="7" fillId="0" borderId="8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3" fontId="7" fillId="0" borderId="6" xfId="3" applyNumberFormat="1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right" vertical="center"/>
    </xf>
    <xf numFmtId="0" fontId="11" fillId="0" borderId="12" xfId="5" applyFont="1" applyFill="1" applyBorder="1" applyAlignment="1">
      <alignment horizontal="right" vertical="center"/>
    </xf>
    <xf numFmtId="0" fontId="11" fillId="0" borderId="13" xfId="5" applyFont="1" applyFill="1" applyBorder="1" applyAlignment="1">
      <alignment horizontal="right" vertical="center"/>
    </xf>
    <xf numFmtId="0" fontId="11" fillId="0" borderId="2" xfId="5" applyFont="1" applyFill="1" applyBorder="1" applyAlignment="1">
      <alignment horizontal="center" vertical="center" shrinkToFit="1"/>
    </xf>
    <xf numFmtId="0" fontId="11" fillId="0" borderId="12" xfId="5" applyFont="1" applyFill="1" applyBorder="1" applyAlignment="1">
      <alignment horizontal="center" vertical="center" shrinkToFit="1"/>
    </xf>
    <xf numFmtId="0" fontId="11" fillId="0" borderId="13" xfId="5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11" fillId="3" borderId="2" xfId="5" applyNumberFormat="1" applyFont="1" applyFill="1" applyBorder="1" applyAlignment="1">
      <alignment horizontal="center" vertical="center"/>
    </xf>
    <xf numFmtId="0" fontId="11" fillId="3" borderId="12" xfId="5" applyFont="1" applyFill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 shrinkToFit="1"/>
    </xf>
    <xf numFmtId="0" fontId="11" fillId="0" borderId="16" xfId="5" applyFont="1" applyFill="1" applyBorder="1" applyAlignment="1">
      <alignment horizontal="center" vertical="center" shrinkToFit="1"/>
    </xf>
    <xf numFmtId="0" fontId="11" fillId="0" borderId="17" xfId="5" applyFont="1" applyFill="1" applyBorder="1" applyAlignment="1">
      <alignment horizontal="center" vertical="center" shrinkToFit="1"/>
    </xf>
    <xf numFmtId="0" fontId="11" fillId="0" borderId="6" xfId="5" applyFont="1" applyFill="1" applyBorder="1" applyAlignment="1">
      <alignment horizontal="center" vertical="center" shrinkToFit="1"/>
    </xf>
    <xf numFmtId="0" fontId="11" fillId="0" borderId="14" xfId="5" applyFont="1" applyFill="1" applyBorder="1" applyAlignment="1">
      <alignment horizontal="center" vertical="center" shrinkToFit="1"/>
    </xf>
    <xf numFmtId="0" fontId="11" fillId="0" borderId="15" xfId="5" applyFont="1" applyFill="1" applyBorder="1" applyAlignment="1">
      <alignment horizontal="center" vertical="center" shrinkToFit="1"/>
    </xf>
    <xf numFmtId="0" fontId="11" fillId="3" borderId="2" xfId="5" applyFont="1" applyFill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3" fontId="11" fillId="0" borderId="16" xfId="5" applyNumberFormat="1" applyFont="1" applyBorder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4 2" xfId="3"/>
    <cellStyle name="標準 7" xfId="4"/>
    <cellStyle name="標準_01取扱基準（別表３）（22.4.1）" xfId="5"/>
  </cellStyles>
  <dxfs count="4">
    <dxf>
      <fill>
        <patternFill>
          <bgColor theme="4" tint="0.39994506668294322"/>
        </patternFill>
      </fill>
    </dxf>
    <dxf>
      <fill>
        <patternFill>
          <bgColor rgb="FFCCFF66"/>
        </patternFill>
      </fill>
    </dxf>
    <dxf>
      <fill>
        <patternFill>
          <bgColor theme="4" tint="0.39994506668294322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colors>
    <mruColors>
      <color rgb="FFCCFF66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showZeros="0" tabSelected="1" view="pageBreakPreview" zoomScale="90" zoomScaleNormal="100" zoomScaleSheetLayoutView="90" workbookViewId="0">
      <selection activeCell="F15" sqref="F15"/>
    </sheetView>
  </sheetViews>
  <sheetFormatPr defaultRowHeight="18.75"/>
  <cols>
    <col min="1" max="2" width="3" style="21" customWidth="1"/>
    <col min="3" max="3" width="4" style="21" customWidth="1"/>
    <col min="4" max="5" width="2.5" style="21" customWidth="1"/>
    <col min="6" max="6" width="15.625" style="21" customWidth="1"/>
    <col min="7" max="8" width="7.625" style="21" customWidth="1"/>
    <col min="9" max="9" width="1.625" style="21" customWidth="1"/>
    <col min="10" max="11" width="8.125" style="21" customWidth="1"/>
    <col min="12" max="12" width="3.625" style="21" customWidth="1"/>
    <col min="13" max="13" width="10.875" style="21" customWidth="1"/>
    <col min="14" max="14" width="4.125" style="21" customWidth="1"/>
    <col min="15" max="15" width="9.125" style="21" customWidth="1"/>
    <col min="16" max="16" width="2.5" style="21" customWidth="1"/>
    <col min="17" max="22" width="0" style="21" hidden="1" customWidth="1"/>
    <col min="23" max="23" width="9" style="21"/>
    <col min="24" max="24" width="15.625" style="21" hidden="1" customWidth="1"/>
    <col min="25" max="25" width="9" style="21" hidden="1" customWidth="1"/>
    <col min="26" max="28" width="0" style="21" hidden="1" customWidth="1"/>
    <col min="29" max="16384" width="9" style="21"/>
  </cols>
  <sheetData>
    <row r="1" spans="1:29" ht="20.100000000000001" customHeight="1" thickBot="1">
      <c r="A1" s="20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9" ht="20.100000000000001" customHeight="1">
      <c r="A2" s="20"/>
      <c r="B2" s="43" t="s">
        <v>121</v>
      </c>
      <c r="C2" s="44"/>
      <c r="D2" s="44"/>
      <c r="E2" s="44"/>
      <c r="F2" s="45"/>
      <c r="G2" s="20"/>
      <c r="H2" s="20"/>
      <c r="I2" s="20"/>
      <c r="J2" s="35"/>
      <c r="K2" s="20" t="s">
        <v>116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9" ht="20.100000000000001" customHeight="1">
      <c r="A3" s="20"/>
      <c r="B3" s="46"/>
      <c r="C3" s="47"/>
      <c r="D3" s="47"/>
      <c r="E3" s="47"/>
      <c r="F3" s="48"/>
      <c r="G3" s="20"/>
      <c r="H3" s="20"/>
      <c r="I3" s="20"/>
      <c r="J3" s="20"/>
      <c r="K3" s="20" t="s">
        <v>117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9" ht="20.100000000000001" customHeight="1" thickBot="1">
      <c r="A4" s="20"/>
      <c r="B4" s="49"/>
      <c r="C4" s="50"/>
      <c r="D4" s="50"/>
      <c r="E4" s="50"/>
      <c r="F4" s="51"/>
      <c r="G4" s="20"/>
      <c r="H4" s="20"/>
      <c r="I4" s="20"/>
      <c r="J4" s="34" t="s">
        <v>118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9" ht="20.100000000000001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9" ht="45" customHeight="1">
      <c r="A6" s="56" t="s">
        <v>87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0"/>
      <c r="R6" s="20"/>
      <c r="S6" s="20"/>
      <c r="T6" s="20"/>
      <c r="U6" s="20"/>
      <c r="V6" s="20"/>
    </row>
    <row r="7" spans="1:29" ht="20.100000000000001" customHeight="1" thickBot="1">
      <c r="A7" s="20"/>
      <c r="B7" s="20"/>
      <c r="C7" s="20"/>
      <c r="D7" s="20"/>
      <c r="E7" s="20"/>
      <c r="F7" s="20"/>
      <c r="G7" s="20"/>
      <c r="H7" s="22"/>
      <c r="I7" s="22"/>
      <c r="J7" s="28"/>
      <c r="K7" s="28"/>
      <c r="L7" s="28"/>
      <c r="M7" s="28"/>
      <c r="N7" s="20"/>
      <c r="O7" s="20"/>
      <c r="P7" s="20"/>
      <c r="Q7" s="20"/>
      <c r="R7" s="20"/>
      <c r="S7" s="20"/>
      <c r="T7" s="20"/>
      <c r="U7" s="20"/>
      <c r="V7" s="20"/>
    </row>
    <row r="8" spans="1:29" ht="39.950000000000003" customHeight="1" thickTop="1" thickBot="1">
      <c r="B8" s="61" t="s">
        <v>106</v>
      </c>
      <c r="C8" s="62"/>
      <c r="D8" s="62"/>
      <c r="E8" s="62"/>
      <c r="F8" s="62"/>
      <c r="G8" s="62"/>
      <c r="H8" s="62"/>
      <c r="I8" s="62"/>
      <c r="J8" s="63">
        <f>IFERROR((F15*F17+G15*G17+J15*J17)*G19+G24*G26+G29*G30,0)</f>
        <v>0</v>
      </c>
      <c r="K8" s="64"/>
      <c r="L8" s="64"/>
      <c r="M8" s="64"/>
      <c r="N8" s="64"/>
      <c r="O8" s="65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20.100000000000001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39" t="s">
        <v>108</v>
      </c>
      <c r="Y9" s="20"/>
      <c r="Z9" s="20"/>
      <c r="AA9" s="20"/>
      <c r="AB9" s="20"/>
      <c r="AC9" s="20"/>
    </row>
    <row r="10" spans="1:29" ht="20.100000000000001" customHeight="1">
      <c r="A10" s="20"/>
      <c r="B10" s="20"/>
      <c r="C10" s="27" t="s">
        <v>25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>
        <v>151</v>
      </c>
      <c r="U10" s="20">
        <v>160</v>
      </c>
      <c r="V10" s="20"/>
      <c r="W10" s="20"/>
      <c r="X10" s="40" t="s">
        <v>109</v>
      </c>
      <c r="Y10" s="41"/>
      <c r="Z10" s="41" t="s">
        <v>104</v>
      </c>
      <c r="AA10" s="40" t="s">
        <v>110</v>
      </c>
      <c r="AB10" s="20"/>
      <c r="AC10" s="20"/>
    </row>
    <row r="11" spans="1:29" ht="20.100000000000001" customHeight="1">
      <c r="A11" s="20"/>
      <c r="B11" s="20"/>
      <c r="C11" s="20"/>
      <c r="D11" s="20" t="s">
        <v>88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>
        <v>161</v>
      </c>
      <c r="U11" s="20">
        <v>170</v>
      </c>
      <c r="V11" s="20"/>
      <c r="W11" s="20"/>
      <c r="X11" s="39" t="s">
        <v>89</v>
      </c>
      <c r="Y11" s="39">
        <v>210</v>
      </c>
      <c r="Z11" s="39">
        <v>760</v>
      </c>
      <c r="AA11" s="20">
        <v>3</v>
      </c>
      <c r="AB11" s="20">
        <f>Z11*AA11</f>
        <v>2280</v>
      </c>
      <c r="AC11" s="20"/>
    </row>
    <row r="12" spans="1:29" ht="20.100000000000001" customHeight="1">
      <c r="A12" s="20"/>
      <c r="B12" s="20"/>
      <c r="C12" s="20"/>
      <c r="D12" s="20"/>
      <c r="E12" s="20" t="s">
        <v>122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v>171</v>
      </c>
      <c r="U12" s="20">
        <v>180</v>
      </c>
      <c r="V12" s="20"/>
      <c r="W12" s="20"/>
      <c r="X12" s="39" t="s">
        <v>90</v>
      </c>
      <c r="Y12" s="39">
        <v>211</v>
      </c>
      <c r="Z12" s="39">
        <v>820</v>
      </c>
      <c r="AA12" s="20">
        <v>3</v>
      </c>
      <c r="AB12" s="20">
        <f t="shared" ref="AB12:AB24" si="0">Z12*AA12</f>
        <v>2460</v>
      </c>
      <c r="AC12" s="20"/>
    </row>
    <row r="13" spans="1:29" ht="9.9499999999999993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39" t="s">
        <v>91</v>
      </c>
      <c r="Y13" s="39">
        <v>280</v>
      </c>
      <c r="Z13" s="39">
        <v>920</v>
      </c>
      <c r="AA13" s="20">
        <v>3</v>
      </c>
      <c r="AB13" s="20">
        <f t="shared" si="0"/>
        <v>2760</v>
      </c>
      <c r="AC13" s="20"/>
    </row>
    <row r="14" spans="1:29" ht="20.100000000000001" customHeight="1">
      <c r="A14" s="20"/>
      <c r="B14" s="20"/>
      <c r="C14" s="20"/>
      <c r="D14" s="20"/>
      <c r="E14" s="20"/>
      <c r="F14" s="23" t="s">
        <v>28</v>
      </c>
      <c r="G14" s="70" t="s">
        <v>27</v>
      </c>
      <c r="H14" s="71"/>
      <c r="I14" s="72"/>
      <c r="J14" s="68" t="s">
        <v>26</v>
      </c>
      <c r="K14" s="6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39" t="s">
        <v>92</v>
      </c>
      <c r="Y14" s="39">
        <v>350</v>
      </c>
      <c r="Z14" s="39">
        <v>1030</v>
      </c>
      <c r="AA14" s="20">
        <v>3</v>
      </c>
      <c r="AB14" s="20">
        <f t="shared" si="0"/>
        <v>3090</v>
      </c>
      <c r="AC14" s="20"/>
    </row>
    <row r="15" spans="1:29" ht="20.100000000000001" customHeight="1">
      <c r="A15" s="20"/>
      <c r="B15" s="20"/>
      <c r="C15" s="20"/>
      <c r="D15" s="20"/>
      <c r="E15" s="20"/>
      <c r="F15" s="33"/>
      <c r="G15" s="66"/>
      <c r="H15" s="73"/>
      <c r="I15" s="67"/>
      <c r="J15" s="66"/>
      <c r="K15" s="67"/>
      <c r="L15" s="20"/>
      <c r="M15" s="20"/>
      <c r="N15" s="20"/>
      <c r="O15" s="20"/>
      <c r="P15" s="20"/>
      <c r="Q15" s="20"/>
      <c r="R15" s="20"/>
      <c r="S15" s="20" t="s">
        <v>72</v>
      </c>
      <c r="T15" s="20"/>
      <c r="U15" s="20"/>
      <c r="V15" s="20"/>
      <c r="W15" s="20"/>
      <c r="X15" s="39" t="s">
        <v>93</v>
      </c>
      <c r="Y15" s="39">
        <v>420</v>
      </c>
      <c r="Z15" s="39">
        <v>1140</v>
      </c>
      <c r="AA15" s="20">
        <v>3</v>
      </c>
      <c r="AB15" s="20">
        <f t="shared" si="0"/>
        <v>3420</v>
      </c>
      <c r="AC15" s="20"/>
    </row>
    <row r="16" spans="1:29" ht="20.100000000000001" customHeight="1">
      <c r="A16" s="20"/>
      <c r="B16" s="20"/>
      <c r="C16" s="20"/>
      <c r="D16" s="20"/>
      <c r="E16" s="20"/>
      <c r="F16" s="52" t="s">
        <v>105</v>
      </c>
      <c r="G16" s="53"/>
      <c r="H16" s="53"/>
      <c r="I16" s="53"/>
      <c r="J16" s="53"/>
      <c r="K16" s="54"/>
      <c r="L16" s="20"/>
      <c r="M16" s="20"/>
      <c r="N16" s="20"/>
      <c r="O16" s="20"/>
      <c r="P16" s="20"/>
      <c r="Q16" s="20"/>
      <c r="R16" s="20"/>
      <c r="S16" s="20"/>
      <c r="T16" s="20">
        <v>0</v>
      </c>
      <c r="U16" s="20">
        <v>210</v>
      </c>
      <c r="V16" s="20"/>
      <c r="W16" s="20"/>
      <c r="X16" s="39" t="s">
        <v>94</v>
      </c>
      <c r="Y16" s="39">
        <v>490</v>
      </c>
      <c r="Z16" s="39">
        <v>1250</v>
      </c>
      <c r="AA16" s="20">
        <v>3</v>
      </c>
      <c r="AB16" s="20">
        <f t="shared" si="0"/>
        <v>3750</v>
      </c>
      <c r="AC16" s="20"/>
    </row>
    <row r="17" spans="1:29" ht="20.100000000000001" customHeight="1">
      <c r="A17" s="20"/>
      <c r="B17" s="20"/>
      <c r="C17" s="20"/>
      <c r="D17" s="20"/>
      <c r="E17" s="20"/>
      <c r="F17" s="24">
        <v>90</v>
      </c>
      <c r="G17" s="75">
        <v>300</v>
      </c>
      <c r="H17" s="76"/>
      <c r="I17" s="77"/>
      <c r="J17" s="76">
        <v>900</v>
      </c>
      <c r="K17" s="77"/>
      <c r="L17" s="20"/>
      <c r="M17" s="20"/>
      <c r="N17" s="20"/>
      <c r="O17" s="20"/>
      <c r="P17" s="20"/>
      <c r="Q17" s="20"/>
      <c r="R17" s="20"/>
      <c r="S17" s="20"/>
      <c r="T17" s="20">
        <v>211</v>
      </c>
      <c r="U17" s="20">
        <v>279</v>
      </c>
      <c r="V17" s="20"/>
      <c r="W17" s="20"/>
      <c r="X17" s="39" t="s">
        <v>95</v>
      </c>
      <c r="Y17" s="39">
        <v>560</v>
      </c>
      <c r="Z17" s="39">
        <v>1360</v>
      </c>
      <c r="AA17" s="20">
        <v>3</v>
      </c>
      <c r="AB17" s="20">
        <f t="shared" si="0"/>
        <v>4080</v>
      </c>
      <c r="AC17" s="20"/>
    </row>
    <row r="18" spans="1:29" ht="9.9499999999999993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v>280</v>
      </c>
      <c r="U18" s="20">
        <v>349</v>
      </c>
      <c r="V18" s="20"/>
      <c r="W18" s="20"/>
      <c r="X18" s="39" t="s">
        <v>96</v>
      </c>
      <c r="Y18" s="39">
        <v>630</v>
      </c>
      <c r="Z18" s="39">
        <v>1470</v>
      </c>
      <c r="AA18" s="20">
        <v>3</v>
      </c>
      <c r="AB18" s="20">
        <f t="shared" si="0"/>
        <v>4410</v>
      </c>
      <c r="AC18" s="20"/>
    </row>
    <row r="19" spans="1:29" ht="20.100000000000001" customHeight="1">
      <c r="A19" s="20"/>
      <c r="B19" s="20"/>
      <c r="C19" s="20"/>
      <c r="D19" s="20" t="s">
        <v>29</v>
      </c>
      <c r="E19" s="20"/>
      <c r="F19" s="20"/>
      <c r="G19" s="55"/>
      <c r="H19" s="55"/>
      <c r="I19" s="25" t="s">
        <v>113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v>350</v>
      </c>
      <c r="U19" s="20">
        <v>419</v>
      </c>
      <c r="V19" s="20"/>
      <c r="W19" s="20"/>
      <c r="X19" s="39" t="s">
        <v>97</v>
      </c>
      <c r="Y19" s="39">
        <v>700</v>
      </c>
      <c r="Z19" s="39">
        <v>1580</v>
      </c>
      <c r="AA19" s="20">
        <v>3</v>
      </c>
      <c r="AB19" s="20">
        <f t="shared" si="0"/>
        <v>4740</v>
      </c>
      <c r="AC19" s="20"/>
    </row>
    <row r="20" spans="1:29" ht="20.100000000000001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v>420</v>
      </c>
      <c r="U20" s="20">
        <v>489</v>
      </c>
      <c r="V20" s="20"/>
      <c r="W20" s="20"/>
      <c r="X20" s="39" t="s">
        <v>98</v>
      </c>
      <c r="Y20" s="39">
        <v>770</v>
      </c>
      <c r="Z20" s="39">
        <v>1690</v>
      </c>
      <c r="AA20" s="20">
        <v>3</v>
      </c>
      <c r="AB20" s="20">
        <f t="shared" si="0"/>
        <v>5070</v>
      </c>
      <c r="AC20" s="20"/>
    </row>
    <row r="21" spans="1:29" ht="20.100000000000001" customHeight="1">
      <c r="A21" s="20"/>
      <c r="B21" s="20"/>
      <c r="C21" s="27" t="s">
        <v>30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v>490</v>
      </c>
      <c r="U21" s="20">
        <v>559</v>
      </c>
      <c r="V21" s="20"/>
      <c r="W21" s="20"/>
      <c r="X21" s="39" t="s">
        <v>99</v>
      </c>
      <c r="Y21" s="39">
        <v>840</v>
      </c>
      <c r="Z21" s="39">
        <v>1800</v>
      </c>
      <c r="AA21" s="20">
        <v>3</v>
      </c>
      <c r="AB21" s="20">
        <f t="shared" si="0"/>
        <v>5400</v>
      </c>
      <c r="AC21" s="20"/>
    </row>
    <row r="22" spans="1:29" ht="20.100000000000001" customHeight="1">
      <c r="A22" s="20"/>
      <c r="B22" s="20"/>
      <c r="C22" s="20"/>
      <c r="D22" s="20" t="s">
        <v>31</v>
      </c>
      <c r="E22" s="20"/>
      <c r="F22" s="20"/>
      <c r="G22" s="28"/>
      <c r="H22" s="28"/>
      <c r="I22" s="37"/>
      <c r="J22" s="37"/>
      <c r="K22" s="20"/>
      <c r="L22" s="20"/>
      <c r="M22" s="26"/>
      <c r="N22" s="74"/>
      <c r="O22" s="74"/>
      <c r="P22" s="20"/>
      <c r="Q22" s="20"/>
      <c r="R22" s="20"/>
      <c r="S22" s="20"/>
      <c r="T22" s="20">
        <v>560</v>
      </c>
      <c r="U22" s="20">
        <v>629</v>
      </c>
      <c r="V22" s="20"/>
      <c r="W22" s="20"/>
      <c r="X22" s="39" t="s">
        <v>100</v>
      </c>
      <c r="Y22" s="39">
        <v>910</v>
      </c>
      <c r="Z22" s="39">
        <v>1910</v>
      </c>
      <c r="AA22" s="20">
        <v>3</v>
      </c>
      <c r="AB22" s="20">
        <f t="shared" si="0"/>
        <v>5730</v>
      </c>
      <c r="AC22" s="20"/>
    </row>
    <row r="23" spans="1:29" ht="20.100000000000001" customHeight="1">
      <c r="A23" s="20"/>
      <c r="B23" s="20"/>
      <c r="C23" s="20"/>
      <c r="D23" s="20"/>
      <c r="E23" s="20"/>
      <c r="F23" s="20"/>
      <c r="G23" s="55"/>
      <c r="H23" s="55"/>
      <c r="I23" s="37" t="s">
        <v>115</v>
      </c>
      <c r="J23" s="38"/>
      <c r="K23" s="20"/>
      <c r="L23" s="20"/>
      <c r="M23" s="26"/>
      <c r="N23" s="36"/>
      <c r="O23" s="36"/>
      <c r="P23" s="20"/>
      <c r="Q23" s="20"/>
      <c r="R23" s="20"/>
      <c r="S23" s="20"/>
      <c r="T23" s="20"/>
      <c r="U23" s="20"/>
      <c r="V23" s="20"/>
      <c r="W23" s="20"/>
      <c r="X23" s="39" t="s">
        <v>101</v>
      </c>
      <c r="Y23" s="39">
        <v>980</v>
      </c>
      <c r="Z23" s="39">
        <v>2020</v>
      </c>
      <c r="AA23" s="20">
        <v>3</v>
      </c>
      <c r="AB23" s="20">
        <f t="shared" si="0"/>
        <v>6060</v>
      </c>
      <c r="AC23" s="20"/>
    </row>
    <row r="24" spans="1:29" ht="20.100000000000001" customHeight="1">
      <c r="A24" s="20"/>
      <c r="B24" s="20"/>
      <c r="C24" s="20"/>
      <c r="D24" s="20"/>
      <c r="E24" s="20"/>
      <c r="F24" s="31" t="s">
        <v>33</v>
      </c>
      <c r="G24" s="58">
        <f>SUMIF(Y11:Y24,X27,AB11:AB24)</f>
        <v>0</v>
      </c>
      <c r="H24" s="58"/>
      <c r="I24" s="30" t="s">
        <v>103</v>
      </c>
      <c r="J24" s="26"/>
      <c r="K24" s="20"/>
      <c r="L24" s="20"/>
      <c r="M24" s="20"/>
      <c r="N24" s="20"/>
      <c r="O24" s="20"/>
      <c r="P24" s="20"/>
      <c r="Q24" s="20"/>
      <c r="R24" s="20"/>
      <c r="S24" s="20"/>
      <c r="T24" s="20">
        <v>630</v>
      </c>
      <c r="U24" s="20">
        <v>699</v>
      </c>
      <c r="V24" s="20"/>
      <c r="W24" s="20"/>
      <c r="X24" s="39" t="s">
        <v>102</v>
      </c>
      <c r="Y24" s="39">
        <v>1050</v>
      </c>
      <c r="Z24" s="39">
        <v>2130</v>
      </c>
      <c r="AA24" s="20">
        <v>3</v>
      </c>
      <c r="AB24" s="20">
        <f t="shared" si="0"/>
        <v>6390</v>
      </c>
      <c r="AC24" s="20"/>
    </row>
    <row r="25" spans="1:29" ht="9.9499999999999993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v>700</v>
      </c>
      <c r="U25" s="20">
        <v>769</v>
      </c>
      <c r="V25" s="20"/>
      <c r="W25" s="20"/>
      <c r="X25" s="20"/>
      <c r="Y25" s="20"/>
      <c r="Z25" s="20"/>
      <c r="AA25" s="20"/>
      <c r="AB25" s="20"/>
      <c r="AC25" s="20"/>
    </row>
    <row r="26" spans="1:29" ht="20.100000000000001" customHeight="1">
      <c r="A26" s="20"/>
      <c r="B26" s="20"/>
      <c r="C26" s="20"/>
      <c r="D26" s="20" t="s">
        <v>29</v>
      </c>
      <c r="E26" s="20"/>
      <c r="F26" s="20"/>
      <c r="G26" s="55"/>
      <c r="H26" s="55"/>
      <c r="I26" s="25" t="s">
        <v>114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v>770</v>
      </c>
      <c r="U26" s="20">
        <v>839</v>
      </c>
      <c r="V26" s="20"/>
      <c r="W26" s="20"/>
      <c r="X26" s="42" t="s">
        <v>107</v>
      </c>
      <c r="Y26" s="20"/>
      <c r="Z26" s="20"/>
      <c r="AA26" s="20"/>
      <c r="AB26" s="20"/>
      <c r="AC26" s="20"/>
    </row>
    <row r="27" spans="1:29" ht="20.100000000000001" customHeight="1">
      <c r="A27" s="20"/>
      <c r="B27" s="20"/>
      <c r="C27" s="20"/>
      <c r="D27" s="20"/>
      <c r="E27" s="20"/>
      <c r="F27" s="20"/>
      <c r="G27" s="20"/>
      <c r="H27" s="20"/>
      <c r="I27" s="25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v>840</v>
      </c>
      <c r="U27" s="20">
        <v>909</v>
      </c>
      <c r="V27" s="20"/>
      <c r="W27" s="20"/>
      <c r="X27" s="20" t="e">
        <f>VLOOKUP(G23,X11:AB24,2,FALSE)</f>
        <v>#N/A</v>
      </c>
      <c r="Y27" s="20"/>
      <c r="Z27" s="20"/>
      <c r="AA27" s="20"/>
      <c r="AB27" s="20"/>
      <c r="AC27" s="20"/>
    </row>
    <row r="28" spans="1:29" ht="20.100000000000001" customHeight="1">
      <c r="A28" s="20"/>
      <c r="B28" s="20"/>
      <c r="C28" s="27" t="s">
        <v>32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v>910</v>
      </c>
      <c r="U28" s="20">
        <v>979</v>
      </c>
      <c r="V28" s="20"/>
      <c r="W28" s="20"/>
      <c r="X28" s="20"/>
      <c r="Y28" s="20"/>
      <c r="Z28" s="20"/>
      <c r="AA28" s="20"/>
      <c r="AB28" s="20"/>
      <c r="AC28" s="20"/>
    </row>
    <row r="29" spans="1:29" ht="20.100000000000001" customHeight="1">
      <c r="A29" s="20"/>
      <c r="B29" s="20"/>
      <c r="C29" s="20"/>
      <c r="D29" s="20" t="s">
        <v>29</v>
      </c>
      <c r="E29" s="20"/>
      <c r="F29" s="20"/>
      <c r="G29" s="55"/>
      <c r="H29" s="55"/>
      <c r="I29" s="25" t="s">
        <v>114</v>
      </c>
      <c r="J29" s="20"/>
      <c r="K29" s="31"/>
      <c r="L29" s="3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20.100000000000001" customHeight="1">
      <c r="A30" s="20"/>
      <c r="B30" s="20"/>
      <c r="C30" s="20"/>
      <c r="D30" s="20"/>
      <c r="E30" s="20"/>
      <c r="F30" s="31" t="s">
        <v>104</v>
      </c>
      <c r="G30" s="59">
        <v>10900</v>
      </c>
      <c r="H30" s="60"/>
      <c r="I30" s="20" t="s">
        <v>103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20.10000000000000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</sheetData>
  <sheetProtection algorithmName="SHA-512" hashValue="+L3nrvrc9JRhKHeTkoY615is/Kkceld4SxtosS68IrTtMITE6YXpijhklvIWs+vNRNjv/lgGh9uzzkyrsVN7tg==" saltValue="Z+Bn6eJnTwEEPnv8iJ18ag==" spinCount="100000" sheet="1" objects="1" scenarios="1"/>
  <mergeCells count="18">
    <mergeCell ref="G30:H30"/>
    <mergeCell ref="B8:I8"/>
    <mergeCell ref="J8:O8"/>
    <mergeCell ref="J15:K15"/>
    <mergeCell ref="J14:K14"/>
    <mergeCell ref="G14:I14"/>
    <mergeCell ref="G15:I15"/>
    <mergeCell ref="N22:O22"/>
    <mergeCell ref="G26:H26"/>
    <mergeCell ref="G29:H29"/>
    <mergeCell ref="G17:I17"/>
    <mergeCell ref="J17:K17"/>
    <mergeCell ref="G19:H19"/>
    <mergeCell ref="B2:F4"/>
    <mergeCell ref="F16:K16"/>
    <mergeCell ref="G23:H23"/>
    <mergeCell ref="A6:P6"/>
    <mergeCell ref="G24:H24"/>
  </mergeCells>
  <phoneticPr fontId="5"/>
  <conditionalFormatting sqref="F15:K15 G19:H19 G23:H23 G26:H26 G29:H29">
    <cfRule type="notContainsBlanks" dxfId="3" priority="4">
      <formula>LEN(TRIM(F15))&gt;0</formula>
    </cfRule>
    <cfRule type="containsBlanks" dxfId="2" priority="3">
      <formula>LEN(TRIM(F15))=0</formula>
    </cfRule>
  </conditionalFormatting>
  <dataValidations count="2">
    <dataValidation type="list" allowBlank="1" showInputMessage="1" showErrorMessage="1" sqref="G19:H19 G26:H26 G29:H29">
      <formula1>"1,2,3,4,5,6,7,8,9,10,11,12"</formula1>
    </dataValidation>
    <dataValidation type="list" allowBlank="1" showInputMessage="1" showErrorMessage="1" sqref="G23:H23">
      <formula1>$X$11:$X$24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X2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showZeros="0" view="pageBreakPreview" zoomScale="90" zoomScaleNormal="100" zoomScaleSheetLayoutView="90" workbookViewId="0">
      <selection activeCell="G12" sqref="G12:H12"/>
    </sheetView>
  </sheetViews>
  <sheetFormatPr defaultRowHeight="18.75"/>
  <cols>
    <col min="1" max="2" width="3" style="21" customWidth="1"/>
    <col min="3" max="3" width="4" style="21" customWidth="1"/>
    <col min="4" max="5" width="2.5" style="21" customWidth="1"/>
    <col min="6" max="6" width="15.625" style="21" customWidth="1"/>
    <col min="7" max="8" width="7.625" style="21" customWidth="1"/>
    <col min="9" max="9" width="1.625" style="21" customWidth="1"/>
    <col min="10" max="11" width="8.125" style="21" customWidth="1"/>
    <col min="12" max="12" width="3.625" style="21" customWidth="1"/>
    <col min="13" max="13" width="10.875" style="21" customWidth="1"/>
    <col min="14" max="14" width="4.125" style="21" customWidth="1"/>
    <col min="15" max="15" width="9.125" style="21" customWidth="1"/>
    <col min="16" max="16" width="2.5" style="21" customWidth="1"/>
    <col min="17" max="22" width="0" style="21" hidden="1" customWidth="1"/>
    <col min="23" max="23" width="9" style="21"/>
    <col min="24" max="24" width="15.625" style="21" customWidth="1"/>
    <col min="25" max="25" width="9" style="21" customWidth="1"/>
    <col min="26" max="16384" width="9" style="21"/>
  </cols>
  <sheetData>
    <row r="1" spans="1:24" ht="20.100000000000001" customHeight="1" thickBot="1">
      <c r="A1" s="20" t="s">
        <v>120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ht="20.100000000000001" customHeight="1">
      <c r="A2" s="20"/>
      <c r="B2" s="43" t="s">
        <v>112</v>
      </c>
      <c r="C2" s="44"/>
      <c r="D2" s="44"/>
      <c r="E2" s="44"/>
      <c r="F2" s="45"/>
      <c r="G2" s="20"/>
      <c r="H2" s="20"/>
      <c r="I2" s="20"/>
      <c r="J2" s="35"/>
      <c r="K2" s="20" t="s">
        <v>116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ht="20.100000000000001" customHeight="1">
      <c r="A3" s="20"/>
      <c r="B3" s="78"/>
      <c r="C3" s="47"/>
      <c r="D3" s="47"/>
      <c r="E3" s="47"/>
      <c r="F3" s="48"/>
      <c r="G3" s="20"/>
      <c r="H3" s="20"/>
      <c r="I3" s="20"/>
      <c r="J3" s="20"/>
      <c r="K3" s="20" t="s">
        <v>117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4" ht="20.100000000000001" customHeight="1">
      <c r="A4" s="20"/>
      <c r="B4" s="46"/>
      <c r="C4" s="47"/>
      <c r="D4" s="47"/>
      <c r="E4" s="47"/>
      <c r="F4" s="48"/>
      <c r="G4" s="20"/>
      <c r="H4" s="20"/>
      <c r="I4" s="20"/>
      <c r="J4" s="34" t="s">
        <v>118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4" ht="20.100000000000001" customHeight="1" thickBot="1">
      <c r="A5" s="20"/>
      <c r="B5" s="49"/>
      <c r="C5" s="50"/>
      <c r="D5" s="50"/>
      <c r="E5" s="50"/>
      <c r="F5" s="5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4" ht="20.100000000000001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4" ht="45" customHeight="1">
      <c r="A7" s="56" t="s">
        <v>87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0"/>
      <c r="R7" s="20"/>
      <c r="S7" s="20"/>
      <c r="T7" s="20"/>
      <c r="U7" s="20"/>
      <c r="V7" s="20"/>
    </row>
    <row r="8" spans="1:24" ht="20.100000000000001" customHeight="1" thickBot="1">
      <c r="A8" s="20"/>
      <c r="B8" s="20"/>
      <c r="C8" s="20"/>
      <c r="D8" s="20"/>
      <c r="E8" s="20"/>
      <c r="F8" s="20"/>
      <c r="G8" s="20"/>
      <c r="H8" s="22"/>
      <c r="I8" s="22"/>
      <c r="J8" s="28"/>
      <c r="K8" s="28"/>
      <c r="L8" s="28"/>
      <c r="M8" s="28"/>
      <c r="N8" s="20"/>
      <c r="O8" s="20"/>
      <c r="P8" s="20"/>
      <c r="Q8" s="20"/>
      <c r="R8" s="20"/>
      <c r="S8" s="20"/>
      <c r="T8" s="20"/>
      <c r="U8" s="20"/>
      <c r="V8" s="20"/>
    </row>
    <row r="9" spans="1:24" ht="39.950000000000003" customHeight="1" thickTop="1" thickBot="1">
      <c r="B9" s="61" t="s">
        <v>106</v>
      </c>
      <c r="C9" s="62"/>
      <c r="D9" s="62"/>
      <c r="E9" s="62"/>
      <c r="F9" s="62"/>
      <c r="G9" s="62"/>
      <c r="H9" s="62"/>
      <c r="I9" s="62"/>
      <c r="J9" s="63">
        <f>G12*G13</f>
        <v>0</v>
      </c>
      <c r="K9" s="64"/>
      <c r="L9" s="64"/>
      <c r="M9" s="64"/>
      <c r="N9" s="64"/>
      <c r="O9" s="65"/>
      <c r="P9" s="20"/>
      <c r="Q9" s="20"/>
      <c r="R9" s="20"/>
      <c r="S9" s="20"/>
      <c r="T9" s="20"/>
      <c r="U9" s="20"/>
      <c r="V9" s="20"/>
      <c r="W9" s="20"/>
    </row>
    <row r="10" spans="1:24" ht="20.100000000000001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X10" s="29"/>
    </row>
    <row r="11" spans="1:24" ht="20.100000000000001" customHeight="1">
      <c r="A11" s="20"/>
      <c r="B11" s="20"/>
      <c r="C11" s="27" t="s">
        <v>111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>
        <v>910</v>
      </c>
      <c r="U11" s="20">
        <v>979</v>
      </c>
      <c r="V11" s="20"/>
    </row>
    <row r="12" spans="1:24" ht="20.100000000000001" customHeight="1">
      <c r="A12" s="20"/>
      <c r="B12" s="20"/>
      <c r="C12" s="20"/>
      <c r="D12" s="20" t="s">
        <v>29</v>
      </c>
      <c r="E12" s="20"/>
      <c r="F12" s="20"/>
      <c r="G12" s="55"/>
      <c r="H12" s="55"/>
      <c r="I12" s="25" t="s">
        <v>114</v>
      </c>
      <c r="J12" s="20"/>
      <c r="K12" s="31"/>
      <c r="L12" s="32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4" ht="20.100000000000001" customHeight="1">
      <c r="A13" s="20"/>
      <c r="B13" s="20"/>
      <c r="C13" s="20"/>
      <c r="D13" s="20"/>
      <c r="E13" s="20"/>
      <c r="F13" s="31" t="s">
        <v>104</v>
      </c>
      <c r="G13" s="59">
        <v>5100</v>
      </c>
      <c r="H13" s="60"/>
      <c r="I13" s="20" t="s">
        <v>103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4" ht="20.100000000000001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sheetProtection algorithmName="SHA-512" hashValue="FsJSL0KKoPA9PuLwyPBQMN+NlJgbUqjg+DKQ43LVvxlsoiWiDX8K6feEZ9mmliEEH+htmzOZ7pAsYtMsvnevdQ==" saltValue="MxFR8FREETLzkJLeM05EyA==" spinCount="100000" sheet="1" objects="1" scenarios="1"/>
  <mergeCells count="6">
    <mergeCell ref="G12:H12"/>
    <mergeCell ref="G13:H13"/>
    <mergeCell ref="B2:F5"/>
    <mergeCell ref="A7:P7"/>
    <mergeCell ref="B9:I9"/>
    <mergeCell ref="J9:O9"/>
  </mergeCells>
  <phoneticPr fontId="5"/>
  <conditionalFormatting sqref="G12:H12">
    <cfRule type="notContainsBlanks" dxfId="1" priority="3">
      <formula>LEN(TRIM(G12))&gt;0</formula>
    </cfRule>
    <cfRule type="containsBlanks" dxfId="0" priority="1">
      <formula>LEN(TRIM(G12))=0</formula>
    </cfRule>
  </conditionalFormatting>
  <dataValidations count="1">
    <dataValidation type="list" allowBlank="1" showInputMessage="1" showErrorMessage="1" sqref="G12:H12">
      <formula1>"1,2,3,4,5,6,7,8,9,10,11,12"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view="pageBreakPreview" topLeftCell="A10" zoomScale="130" zoomScaleNormal="55" zoomScaleSheetLayoutView="130" workbookViewId="0">
      <selection activeCell="A18" sqref="A18"/>
    </sheetView>
  </sheetViews>
  <sheetFormatPr defaultRowHeight="13.5"/>
  <cols>
    <col min="1" max="1" width="5.25" style="2" customWidth="1"/>
    <col min="2" max="2" width="14.125" style="2" customWidth="1"/>
    <col min="3" max="3" width="14.625" style="2" customWidth="1"/>
    <col min="4" max="4" width="20.125" style="2" customWidth="1"/>
    <col min="5" max="5" width="11.875" style="2" customWidth="1"/>
    <col min="6" max="16384" width="9" style="3"/>
  </cols>
  <sheetData>
    <row r="1" spans="1:7" ht="18.75">
      <c r="A1" s="1" t="s">
        <v>0</v>
      </c>
      <c r="B1" s="1"/>
    </row>
    <row r="2" spans="1:7" ht="25.5" customHeight="1"/>
    <row r="3" spans="1:7" s="6" customFormat="1" ht="14.25">
      <c r="B3" s="4" t="s">
        <v>1</v>
      </c>
      <c r="C3" s="4" t="s">
        <v>2</v>
      </c>
      <c r="D3" s="4" t="s">
        <v>3</v>
      </c>
      <c r="F3" s="5"/>
    </row>
    <row r="4" spans="1:7" s="6" customFormat="1" ht="14.25" customHeight="1">
      <c r="A4" s="15" t="s">
        <v>34</v>
      </c>
      <c r="B4" s="86" t="s">
        <v>4</v>
      </c>
      <c r="C4" s="7" t="s">
        <v>5</v>
      </c>
      <c r="D4" s="8">
        <v>4240</v>
      </c>
      <c r="E4" s="5"/>
      <c r="G4" s="9"/>
    </row>
    <row r="5" spans="1:7" s="6" customFormat="1" ht="14.25" customHeight="1">
      <c r="A5" s="15" t="s">
        <v>34</v>
      </c>
      <c r="B5" s="87"/>
      <c r="C5" s="10" t="s">
        <v>6</v>
      </c>
      <c r="D5" s="11">
        <v>4670</v>
      </c>
      <c r="E5" s="5"/>
      <c r="G5" s="9"/>
    </row>
    <row r="6" spans="1:7" s="6" customFormat="1" ht="14.25" customHeight="1">
      <c r="A6" s="15" t="s">
        <v>34</v>
      </c>
      <c r="B6" s="87"/>
      <c r="C6" s="10" t="s">
        <v>7</v>
      </c>
      <c r="D6" s="11">
        <v>6070</v>
      </c>
      <c r="E6" s="5"/>
      <c r="G6" s="9"/>
    </row>
    <row r="7" spans="1:7" s="6" customFormat="1" ht="14.25" customHeight="1">
      <c r="A7" s="15" t="s">
        <v>34</v>
      </c>
      <c r="B7" s="87"/>
      <c r="C7" s="12" t="s">
        <v>8</v>
      </c>
      <c r="D7" s="13">
        <v>8350</v>
      </c>
      <c r="E7" s="5"/>
      <c r="G7" s="9"/>
    </row>
    <row r="8" spans="1:7" s="6" customFormat="1" ht="14.25" customHeight="1">
      <c r="A8" s="15" t="s">
        <v>35</v>
      </c>
      <c r="B8" s="88" t="s">
        <v>9</v>
      </c>
      <c r="C8" s="7" t="s">
        <v>5</v>
      </c>
      <c r="D8" s="8">
        <v>2980</v>
      </c>
      <c r="E8" s="5"/>
      <c r="G8" s="9"/>
    </row>
    <row r="9" spans="1:7" s="6" customFormat="1" ht="14.25" customHeight="1">
      <c r="A9" s="15" t="s">
        <v>35</v>
      </c>
      <c r="B9" s="87"/>
      <c r="C9" s="10" t="s">
        <v>6</v>
      </c>
      <c r="D9" s="11">
        <v>3410</v>
      </c>
      <c r="E9" s="5"/>
      <c r="G9" s="9"/>
    </row>
    <row r="10" spans="1:7" s="6" customFormat="1" ht="14.25" customHeight="1">
      <c r="A10" s="15" t="s">
        <v>35</v>
      </c>
      <c r="B10" s="87"/>
      <c r="C10" s="10" t="s">
        <v>7</v>
      </c>
      <c r="D10" s="11">
        <v>4800</v>
      </c>
      <c r="E10" s="5"/>
      <c r="G10" s="9"/>
    </row>
    <row r="11" spans="1:7" s="6" customFormat="1" ht="14.25" customHeight="1">
      <c r="A11" s="15" t="s">
        <v>35</v>
      </c>
      <c r="B11" s="87"/>
      <c r="C11" s="12" t="s">
        <v>8</v>
      </c>
      <c r="D11" s="13">
        <v>7080</v>
      </c>
      <c r="E11" s="5"/>
      <c r="G11" s="9"/>
    </row>
    <row r="12" spans="1:7" s="6" customFormat="1" ht="14.25" customHeight="1">
      <c r="A12" s="16" t="s">
        <v>36</v>
      </c>
      <c r="B12" s="88" t="s">
        <v>10</v>
      </c>
      <c r="C12" s="7" t="s">
        <v>5</v>
      </c>
      <c r="D12" s="8">
        <v>2300</v>
      </c>
      <c r="E12" s="5"/>
      <c r="G12" s="9"/>
    </row>
    <row r="13" spans="1:7" s="6" customFormat="1" ht="14.25" customHeight="1">
      <c r="A13" s="16" t="s">
        <v>36</v>
      </c>
      <c r="B13" s="87"/>
      <c r="C13" s="10" t="s">
        <v>6</v>
      </c>
      <c r="D13" s="11">
        <v>2730</v>
      </c>
      <c r="E13" s="5"/>
      <c r="G13" s="9"/>
    </row>
    <row r="14" spans="1:7" s="6" customFormat="1" ht="14.25" customHeight="1">
      <c r="A14" s="16" t="s">
        <v>36</v>
      </c>
      <c r="B14" s="87"/>
      <c r="C14" s="10" t="s">
        <v>7</v>
      </c>
      <c r="D14" s="11">
        <v>4130</v>
      </c>
      <c r="E14" s="5"/>
      <c r="G14" s="9"/>
    </row>
    <row r="15" spans="1:7" s="6" customFormat="1" ht="14.25" customHeight="1">
      <c r="A15" s="16" t="s">
        <v>36</v>
      </c>
      <c r="B15" s="87"/>
      <c r="C15" s="12" t="s">
        <v>8</v>
      </c>
      <c r="D15" s="13">
        <v>6410</v>
      </c>
      <c r="E15" s="5"/>
      <c r="G15" s="9"/>
    </row>
    <row r="16" spans="1:7" s="6" customFormat="1" ht="14.25" customHeight="1">
      <c r="A16" s="15" t="s">
        <v>37</v>
      </c>
      <c r="B16" s="86" t="s">
        <v>11</v>
      </c>
      <c r="C16" s="7" t="s">
        <v>5</v>
      </c>
      <c r="D16" s="8">
        <v>2200</v>
      </c>
      <c r="E16" s="5"/>
      <c r="G16" s="9"/>
    </row>
    <row r="17" spans="1:7" s="6" customFormat="1" ht="14.25" customHeight="1">
      <c r="A17" s="15" t="s">
        <v>37</v>
      </c>
      <c r="B17" s="87"/>
      <c r="C17" s="10" t="s">
        <v>6</v>
      </c>
      <c r="D17" s="11">
        <v>2630</v>
      </c>
      <c r="E17" s="5"/>
      <c r="G17" s="9"/>
    </row>
    <row r="18" spans="1:7" s="6" customFormat="1" ht="14.25" customHeight="1">
      <c r="A18" s="15" t="s">
        <v>37</v>
      </c>
      <c r="B18" s="87"/>
      <c r="C18" s="10" t="s">
        <v>7</v>
      </c>
      <c r="D18" s="11">
        <v>4020</v>
      </c>
      <c r="E18" s="5"/>
      <c r="G18" s="9"/>
    </row>
    <row r="19" spans="1:7" s="6" customFormat="1" ht="14.25" customHeight="1">
      <c r="A19" s="15" t="s">
        <v>37</v>
      </c>
      <c r="B19" s="87"/>
      <c r="C19" s="12" t="s">
        <v>8</v>
      </c>
      <c r="D19" s="13">
        <v>6300</v>
      </c>
      <c r="E19" s="5"/>
      <c r="G19" s="9"/>
    </row>
    <row r="20" spans="1:7" s="6" customFormat="1" ht="14.25" customHeight="1">
      <c r="A20" s="16" t="s">
        <v>38</v>
      </c>
      <c r="B20" s="79" t="s">
        <v>12</v>
      </c>
      <c r="C20" s="7" t="s">
        <v>5</v>
      </c>
      <c r="D20" s="8">
        <v>1910</v>
      </c>
      <c r="E20" s="5"/>
      <c r="G20" s="9"/>
    </row>
    <row r="21" spans="1:7" s="6" customFormat="1" ht="14.25" customHeight="1">
      <c r="A21" s="16" t="s">
        <v>38</v>
      </c>
      <c r="B21" s="84"/>
      <c r="C21" s="10" t="s">
        <v>6</v>
      </c>
      <c r="D21" s="11">
        <v>2340</v>
      </c>
      <c r="E21" s="5"/>
      <c r="G21" s="9"/>
    </row>
    <row r="22" spans="1:7" s="6" customFormat="1" ht="14.25" customHeight="1">
      <c r="A22" s="16" t="s">
        <v>38</v>
      </c>
      <c r="B22" s="84"/>
      <c r="C22" s="10" t="s">
        <v>7</v>
      </c>
      <c r="D22" s="11">
        <v>3730</v>
      </c>
      <c r="E22" s="5"/>
      <c r="G22" s="9"/>
    </row>
    <row r="23" spans="1:7" s="6" customFormat="1" ht="14.25" customHeight="1">
      <c r="A23" s="16" t="s">
        <v>38</v>
      </c>
      <c r="B23" s="84"/>
      <c r="C23" s="12" t="s">
        <v>8</v>
      </c>
      <c r="D23" s="13">
        <v>6010</v>
      </c>
      <c r="E23" s="5"/>
      <c r="G23" s="9"/>
    </row>
    <row r="24" spans="1:7" s="6" customFormat="1" ht="14.25" customHeight="1">
      <c r="A24" s="16" t="s">
        <v>39</v>
      </c>
      <c r="B24" s="86" t="s">
        <v>13</v>
      </c>
      <c r="C24" s="7" t="s">
        <v>5</v>
      </c>
      <c r="D24" s="8">
        <v>1700</v>
      </c>
      <c r="E24" s="5"/>
      <c r="G24" s="9"/>
    </row>
    <row r="25" spans="1:7" s="6" customFormat="1" ht="14.25" customHeight="1">
      <c r="A25" s="16" t="s">
        <v>39</v>
      </c>
      <c r="B25" s="87"/>
      <c r="C25" s="10" t="s">
        <v>6</v>
      </c>
      <c r="D25" s="11">
        <v>2130</v>
      </c>
      <c r="E25" s="5"/>
      <c r="G25" s="9"/>
    </row>
    <row r="26" spans="1:7" s="6" customFormat="1" ht="14.25" customHeight="1">
      <c r="A26" s="16" t="s">
        <v>39</v>
      </c>
      <c r="B26" s="87"/>
      <c r="C26" s="10" t="s">
        <v>7</v>
      </c>
      <c r="D26" s="11">
        <v>3520</v>
      </c>
      <c r="E26" s="5"/>
      <c r="G26" s="9"/>
    </row>
    <row r="27" spans="1:7" s="6" customFormat="1" ht="14.25" customHeight="1">
      <c r="A27" s="16" t="s">
        <v>39</v>
      </c>
      <c r="B27" s="87"/>
      <c r="C27" s="12" t="s">
        <v>8</v>
      </c>
      <c r="D27" s="13">
        <v>5800</v>
      </c>
      <c r="E27" s="5"/>
      <c r="G27" s="9"/>
    </row>
    <row r="28" spans="1:7" s="6" customFormat="1" ht="14.25" customHeight="1">
      <c r="A28" s="16" t="s">
        <v>40</v>
      </c>
      <c r="B28" s="79" t="s">
        <v>14</v>
      </c>
      <c r="C28" s="7" t="s">
        <v>5</v>
      </c>
      <c r="D28" s="8">
        <v>1540</v>
      </c>
      <c r="E28" s="5"/>
      <c r="G28" s="9"/>
    </row>
    <row r="29" spans="1:7" s="6" customFormat="1" ht="14.25" customHeight="1">
      <c r="A29" s="16" t="s">
        <v>40</v>
      </c>
      <c r="B29" s="80"/>
      <c r="C29" s="10" t="s">
        <v>6</v>
      </c>
      <c r="D29" s="11">
        <v>1970</v>
      </c>
      <c r="E29" s="5"/>
      <c r="G29" s="9"/>
    </row>
    <row r="30" spans="1:7" s="6" customFormat="1" ht="14.25" customHeight="1">
      <c r="A30" s="16" t="s">
        <v>40</v>
      </c>
      <c r="B30" s="80"/>
      <c r="C30" s="10" t="s">
        <v>7</v>
      </c>
      <c r="D30" s="11">
        <v>3370</v>
      </c>
      <c r="E30" s="5"/>
      <c r="G30" s="9"/>
    </row>
    <row r="31" spans="1:7" s="6" customFormat="1" ht="14.25" customHeight="1">
      <c r="A31" s="16" t="s">
        <v>40</v>
      </c>
      <c r="B31" s="80"/>
      <c r="C31" s="12" t="s">
        <v>8</v>
      </c>
      <c r="D31" s="13">
        <v>5650</v>
      </c>
      <c r="E31" s="5"/>
      <c r="G31" s="9"/>
    </row>
    <row r="32" spans="1:7" s="6" customFormat="1" ht="14.25" customHeight="1">
      <c r="A32" s="16" t="s">
        <v>41</v>
      </c>
      <c r="B32" s="79" t="s">
        <v>15</v>
      </c>
      <c r="C32" s="7" t="s">
        <v>5</v>
      </c>
      <c r="D32" s="8">
        <v>1420</v>
      </c>
      <c r="E32" s="5"/>
      <c r="G32" s="9"/>
    </row>
    <row r="33" spans="1:7" s="6" customFormat="1" ht="14.25" customHeight="1">
      <c r="A33" s="16" t="s">
        <v>41</v>
      </c>
      <c r="B33" s="80"/>
      <c r="C33" s="10" t="s">
        <v>6</v>
      </c>
      <c r="D33" s="11">
        <v>1850</v>
      </c>
      <c r="E33" s="5"/>
      <c r="G33" s="9"/>
    </row>
    <row r="34" spans="1:7" s="6" customFormat="1" ht="14.25" customHeight="1">
      <c r="A34" s="16" t="s">
        <v>41</v>
      </c>
      <c r="B34" s="80"/>
      <c r="C34" s="10" t="s">
        <v>7</v>
      </c>
      <c r="D34" s="11">
        <v>3250</v>
      </c>
      <c r="E34" s="5"/>
      <c r="G34" s="9"/>
    </row>
    <row r="35" spans="1:7" s="6" customFormat="1" ht="14.25" customHeight="1">
      <c r="A35" s="16" t="s">
        <v>41</v>
      </c>
      <c r="B35" s="80"/>
      <c r="C35" s="12" t="s">
        <v>8</v>
      </c>
      <c r="D35" s="13">
        <v>5530</v>
      </c>
      <c r="E35" s="5"/>
      <c r="G35" s="9"/>
    </row>
    <row r="36" spans="1:7" s="6" customFormat="1" ht="14.25" customHeight="1">
      <c r="A36" s="16" t="s">
        <v>42</v>
      </c>
      <c r="B36" s="79" t="s">
        <v>16</v>
      </c>
      <c r="C36" s="7" t="s">
        <v>5</v>
      </c>
      <c r="D36" s="8">
        <v>1290</v>
      </c>
      <c r="E36" s="5"/>
      <c r="G36" s="9"/>
    </row>
    <row r="37" spans="1:7" s="6" customFormat="1" ht="14.25" customHeight="1">
      <c r="A37" s="16" t="s">
        <v>42</v>
      </c>
      <c r="B37" s="80"/>
      <c r="C37" s="10" t="s">
        <v>6</v>
      </c>
      <c r="D37" s="11">
        <v>1720</v>
      </c>
      <c r="E37" s="5"/>
      <c r="G37" s="9"/>
    </row>
    <row r="38" spans="1:7" s="6" customFormat="1" ht="14.25" customHeight="1">
      <c r="A38" s="16" t="s">
        <v>42</v>
      </c>
      <c r="B38" s="80"/>
      <c r="C38" s="10" t="s">
        <v>7</v>
      </c>
      <c r="D38" s="11">
        <v>3110</v>
      </c>
      <c r="E38" s="5"/>
      <c r="G38" s="9"/>
    </row>
    <row r="39" spans="1:7" s="6" customFormat="1" ht="14.25" customHeight="1">
      <c r="A39" s="16" t="s">
        <v>42</v>
      </c>
      <c r="B39" s="80"/>
      <c r="C39" s="12" t="s">
        <v>8</v>
      </c>
      <c r="D39" s="13">
        <v>5390</v>
      </c>
      <c r="E39" s="5"/>
      <c r="G39" s="9"/>
    </row>
    <row r="40" spans="1:7" s="6" customFormat="1" ht="14.25" customHeight="1">
      <c r="A40" s="16" t="s">
        <v>43</v>
      </c>
      <c r="B40" s="79" t="s">
        <v>17</v>
      </c>
      <c r="C40" s="7" t="s">
        <v>5</v>
      </c>
      <c r="D40" s="8">
        <v>1210</v>
      </c>
      <c r="E40" s="5"/>
      <c r="G40" s="9"/>
    </row>
    <row r="41" spans="1:7" s="6" customFormat="1" ht="14.25" customHeight="1">
      <c r="A41" s="16" t="s">
        <v>43</v>
      </c>
      <c r="B41" s="80"/>
      <c r="C41" s="10" t="s">
        <v>6</v>
      </c>
      <c r="D41" s="11">
        <v>1640</v>
      </c>
      <c r="E41" s="5"/>
      <c r="G41" s="9"/>
    </row>
    <row r="42" spans="1:7" s="6" customFormat="1" ht="14.25" customHeight="1">
      <c r="A42" s="16" t="s">
        <v>43</v>
      </c>
      <c r="B42" s="80"/>
      <c r="C42" s="10" t="s">
        <v>7</v>
      </c>
      <c r="D42" s="11">
        <v>3040</v>
      </c>
      <c r="E42" s="5"/>
      <c r="G42" s="9"/>
    </row>
    <row r="43" spans="1:7" s="6" customFormat="1" ht="14.25" customHeight="1">
      <c r="A43" s="16" t="s">
        <v>43</v>
      </c>
      <c r="B43" s="80"/>
      <c r="C43" s="12" t="s">
        <v>8</v>
      </c>
      <c r="D43" s="13">
        <v>5320</v>
      </c>
      <c r="E43" s="5"/>
      <c r="G43" s="9"/>
    </row>
    <row r="44" spans="1:7" s="6" customFormat="1" ht="14.25" customHeight="1">
      <c r="A44" s="16" t="s">
        <v>44</v>
      </c>
      <c r="B44" s="81" t="s">
        <v>18</v>
      </c>
      <c r="C44" s="7" t="s">
        <v>5</v>
      </c>
      <c r="D44" s="8">
        <v>1150</v>
      </c>
      <c r="E44" s="5"/>
      <c r="G44" s="9"/>
    </row>
    <row r="45" spans="1:7" s="6" customFormat="1" ht="14.25" customHeight="1">
      <c r="A45" s="16" t="s">
        <v>44</v>
      </c>
      <c r="B45" s="82"/>
      <c r="C45" s="10" t="s">
        <v>6</v>
      </c>
      <c r="D45" s="11">
        <v>1580</v>
      </c>
      <c r="E45" s="5"/>
      <c r="G45" s="9"/>
    </row>
    <row r="46" spans="1:7" s="6" customFormat="1" ht="14.25" customHeight="1">
      <c r="A46" s="16" t="s">
        <v>44</v>
      </c>
      <c r="B46" s="82"/>
      <c r="C46" s="10" t="s">
        <v>7</v>
      </c>
      <c r="D46" s="11">
        <v>2970</v>
      </c>
      <c r="E46" s="5"/>
      <c r="G46" s="9"/>
    </row>
    <row r="47" spans="1:7" s="6" customFormat="1" ht="14.25" customHeight="1">
      <c r="A47" s="16" t="s">
        <v>44</v>
      </c>
      <c r="B47" s="83"/>
      <c r="C47" s="12" t="s">
        <v>8</v>
      </c>
      <c r="D47" s="13">
        <v>5250</v>
      </c>
      <c r="E47" s="5"/>
      <c r="G47" s="9"/>
    </row>
    <row r="48" spans="1:7" s="6" customFormat="1" ht="14.25" customHeight="1">
      <c r="A48" s="16" t="s">
        <v>45</v>
      </c>
      <c r="B48" s="84" t="s">
        <v>19</v>
      </c>
      <c r="C48" s="7" t="s">
        <v>5</v>
      </c>
      <c r="D48" s="8">
        <v>1100</v>
      </c>
      <c r="E48" s="5"/>
      <c r="G48" s="9"/>
    </row>
    <row r="49" spans="1:7" s="6" customFormat="1" ht="14.25" customHeight="1">
      <c r="A49" s="16" t="s">
        <v>45</v>
      </c>
      <c r="B49" s="80"/>
      <c r="C49" s="10" t="s">
        <v>6</v>
      </c>
      <c r="D49" s="11">
        <v>1530</v>
      </c>
      <c r="E49" s="5"/>
      <c r="G49" s="9"/>
    </row>
    <row r="50" spans="1:7" s="6" customFormat="1" ht="14.25" customHeight="1">
      <c r="A50" s="16" t="s">
        <v>45</v>
      </c>
      <c r="B50" s="80"/>
      <c r="C50" s="10" t="s">
        <v>7</v>
      </c>
      <c r="D50" s="11">
        <v>2920</v>
      </c>
      <c r="E50" s="5"/>
      <c r="G50" s="9"/>
    </row>
    <row r="51" spans="1:7" s="6" customFormat="1" ht="14.25" customHeight="1">
      <c r="A51" s="16" t="s">
        <v>45</v>
      </c>
      <c r="B51" s="80"/>
      <c r="C51" s="12" t="s">
        <v>8</v>
      </c>
      <c r="D51" s="13">
        <v>5200</v>
      </c>
      <c r="E51" s="5"/>
      <c r="G51" s="9"/>
    </row>
    <row r="52" spans="1:7" s="6" customFormat="1" ht="14.25" customHeight="1">
      <c r="A52" s="16" t="s">
        <v>46</v>
      </c>
      <c r="B52" s="79" t="s">
        <v>20</v>
      </c>
      <c r="C52" s="7" t="s">
        <v>5</v>
      </c>
      <c r="D52" s="8">
        <v>1050</v>
      </c>
      <c r="E52" s="5"/>
      <c r="G52" s="9"/>
    </row>
    <row r="53" spans="1:7" s="6" customFormat="1" ht="14.25" customHeight="1">
      <c r="A53" s="16" t="s">
        <v>46</v>
      </c>
      <c r="B53" s="80"/>
      <c r="C53" s="10" t="s">
        <v>6</v>
      </c>
      <c r="D53" s="11">
        <v>1480</v>
      </c>
      <c r="E53" s="5"/>
      <c r="G53" s="9"/>
    </row>
    <row r="54" spans="1:7" s="6" customFormat="1" ht="14.25" customHeight="1">
      <c r="A54" s="16" t="s">
        <v>46</v>
      </c>
      <c r="B54" s="80"/>
      <c r="C54" s="10" t="s">
        <v>7</v>
      </c>
      <c r="D54" s="11">
        <v>2870</v>
      </c>
      <c r="E54" s="5"/>
      <c r="G54" s="9"/>
    </row>
    <row r="55" spans="1:7" s="6" customFormat="1" ht="14.25" customHeight="1">
      <c r="A55" s="16" t="s">
        <v>46</v>
      </c>
      <c r="B55" s="80"/>
      <c r="C55" s="12" t="s">
        <v>8</v>
      </c>
      <c r="D55" s="13">
        <v>5150</v>
      </c>
      <c r="E55" s="5"/>
      <c r="G55" s="9"/>
    </row>
    <row r="56" spans="1:7" s="6" customFormat="1" ht="14.25" customHeight="1">
      <c r="A56" s="16" t="s">
        <v>47</v>
      </c>
      <c r="B56" s="79" t="s">
        <v>21</v>
      </c>
      <c r="C56" s="7" t="s">
        <v>5</v>
      </c>
      <c r="D56" s="8">
        <v>1010</v>
      </c>
      <c r="E56" s="5"/>
      <c r="G56" s="9"/>
    </row>
    <row r="57" spans="1:7" s="6" customFormat="1" ht="14.25" customHeight="1">
      <c r="A57" s="16" t="s">
        <v>47</v>
      </c>
      <c r="B57" s="80"/>
      <c r="C57" s="10" t="s">
        <v>6</v>
      </c>
      <c r="D57" s="11">
        <v>1440</v>
      </c>
      <c r="E57" s="5"/>
      <c r="G57" s="9"/>
    </row>
    <row r="58" spans="1:7" s="6" customFormat="1" ht="14.25" customHeight="1">
      <c r="A58" s="16" t="s">
        <v>47</v>
      </c>
      <c r="B58" s="80"/>
      <c r="C58" s="10" t="s">
        <v>7</v>
      </c>
      <c r="D58" s="11">
        <v>2830</v>
      </c>
      <c r="E58" s="5"/>
      <c r="G58" s="9"/>
    </row>
    <row r="59" spans="1:7" s="6" customFormat="1" ht="14.25" customHeight="1">
      <c r="A59" s="16" t="s">
        <v>47</v>
      </c>
      <c r="B59" s="80"/>
      <c r="C59" s="12" t="s">
        <v>8</v>
      </c>
      <c r="D59" s="13">
        <v>5110</v>
      </c>
      <c r="E59" s="5"/>
      <c r="G59" s="9"/>
    </row>
    <row r="60" spans="1:7" s="6" customFormat="1" ht="14.25" customHeight="1">
      <c r="A60" s="16" t="s">
        <v>48</v>
      </c>
      <c r="B60" s="79" t="s">
        <v>22</v>
      </c>
      <c r="C60" s="7" t="s">
        <v>5</v>
      </c>
      <c r="D60" s="8">
        <v>1060</v>
      </c>
      <c r="E60" s="5"/>
      <c r="G60" s="9"/>
    </row>
    <row r="61" spans="1:7" s="6" customFormat="1" ht="14.25" customHeight="1">
      <c r="A61" s="16" t="s">
        <v>48</v>
      </c>
      <c r="B61" s="80"/>
      <c r="C61" s="10" t="s">
        <v>6</v>
      </c>
      <c r="D61" s="11">
        <v>1490</v>
      </c>
      <c r="E61" s="5"/>
      <c r="G61" s="9"/>
    </row>
    <row r="62" spans="1:7" s="6" customFormat="1" ht="14.25" customHeight="1">
      <c r="A62" s="16" t="s">
        <v>48</v>
      </c>
      <c r="B62" s="80"/>
      <c r="C62" s="10" t="s">
        <v>7</v>
      </c>
      <c r="D62" s="11">
        <v>2880</v>
      </c>
      <c r="E62" s="5"/>
      <c r="G62" s="9"/>
    </row>
    <row r="63" spans="1:7" s="6" customFormat="1" ht="14.25" customHeight="1">
      <c r="A63" s="16" t="s">
        <v>48</v>
      </c>
      <c r="B63" s="80"/>
      <c r="C63" s="12" t="s">
        <v>8</v>
      </c>
      <c r="D63" s="13">
        <v>5160</v>
      </c>
      <c r="E63" s="5"/>
      <c r="G63" s="9"/>
    </row>
    <row r="64" spans="1:7" s="6" customFormat="1" ht="14.25" customHeight="1">
      <c r="A64" s="16" t="s">
        <v>49</v>
      </c>
      <c r="B64" s="81" t="s">
        <v>23</v>
      </c>
      <c r="C64" s="7" t="s">
        <v>5</v>
      </c>
      <c r="D64" s="8">
        <v>1020</v>
      </c>
      <c r="E64" s="5"/>
      <c r="G64" s="9"/>
    </row>
    <row r="65" spans="1:7" s="6" customFormat="1" ht="14.25" customHeight="1">
      <c r="A65" s="16" t="s">
        <v>49</v>
      </c>
      <c r="B65" s="82"/>
      <c r="C65" s="10" t="s">
        <v>6</v>
      </c>
      <c r="D65" s="11">
        <v>1450</v>
      </c>
      <c r="E65" s="5"/>
      <c r="G65" s="9"/>
    </row>
    <row r="66" spans="1:7" s="6" customFormat="1" ht="14.25" customHeight="1">
      <c r="A66" s="16" t="s">
        <v>49</v>
      </c>
      <c r="B66" s="82"/>
      <c r="C66" s="10" t="s">
        <v>7</v>
      </c>
      <c r="D66" s="11">
        <v>2850</v>
      </c>
      <c r="E66" s="5"/>
      <c r="G66" s="9"/>
    </row>
    <row r="67" spans="1:7" s="6" customFormat="1" ht="14.25" customHeight="1">
      <c r="A67" s="16" t="s">
        <v>49</v>
      </c>
      <c r="B67" s="83"/>
      <c r="C67" s="12" t="s">
        <v>8</v>
      </c>
      <c r="D67" s="13">
        <v>5130</v>
      </c>
      <c r="E67" s="5"/>
      <c r="G67" s="9"/>
    </row>
    <row r="68" spans="1:7" s="6" customFormat="1" ht="14.25" customHeight="1">
      <c r="A68" s="16" t="s">
        <v>50</v>
      </c>
      <c r="B68" s="84" t="s">
        <v>24</v>
      </c>
      <c r="C68" s="7" t="s">
        <v>5</v>
      </c>
      <c r="D68" s="8">
        <v>990</v>
      </c>
      <c r="E68" s="5"/>
      <c r="G68" s="9"/>
    </row>
    <row r="69" spans="1:7" s="6" customFormat="1" ht="14.25" customHeight="1">
      <c r="A69" s="16" t="s">
        <v>50</v>
      </c>
      <c r="B69" s="80"/>
      <c r="C69" s="10" t="s">
        <v>6</v>
      </c>
      <c r="D69" s="11">
        <v>1420</v>
      </c>
      <c r="E69" s="5"/>
      <c r="G69" s="9"/>
    </row>
    <row r="70" spans="1:7" s="6" customFormat="1" ht="14.25" customHeight="1">
      <c r="A70" s="16" t="s">
        <v>50</v>
      </c>
      <c r="B70" s="80"/>
      <c r="C70" s="10" t="s">
        <v>7</v>
      </c>
      <c r="D70" s="11">
        <v>2810</v>
      </c>
      <c r="E70" s="5"/>
      <c r="G70" s="9"/>
    </row>
    <row r="71" spans="1:7" s="6" customFormat="1" ht="14.25" customHeight="1">
      <c r="A71" s="16" t="s">
        <v>50</v>
      </c>
      <c r="B71" s="85"/>
      <c r="C71" s="12" t="s">
        <v>8</v>
      </c>
      <c r="D71" s="13">
        <v>5090</v>
      </c>
      <c r="E71" s="5"/>
      <c r="G71" s="9"/>
    </row>
    <row r="72" spans="1:7" ht="14.25" customHeight="1"/>
    <row r="76" spans="1:7" ht="14.25" customHeight="1"/>
    <row r="80" spans="1:7" ht="14.25" customHeight="1"/>
    <row r="84" ht="14.25" customHeight="1"/>
    <row r="88" ht="14.25" customHeight="1"/>
    <row r="92" ht="14.25" customHeight="1"/>
    <row r="96" ht="14.25" customHeight="1"/>
  </sheetData>
  <mergeCells count="17">
    <mergeCell ref="B48:B51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52:B55"/>
    <mergeCell ref="B56:B59"/>
    <mergeCell ref="B60:B63"/>
    <mergeCell ref="B64:B67"/>
    <mergeCell ref="B68:B71"/>
  </mergeCells>
  <phoneticPr fontId="5"/>
  <pageMargins left="0.7" right="0.7" top="0.75" bottom="0.75" header="0.3" footer="0.3"/>
  <pageSetup paperSize="9" scale="78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3" workbookViewId="0">
      <selection activeCell="A18" sqref="A18"/>
    </sheetView>
  </sheetViews>
  <sheetFormatPr defaultRowHeight="18.75"/>
  <cols>
    <col min="2" max="11" width="3.375" customWidth="1"/>
    <col min="12" max="12" width="4.375" customWidth="1"/>
    <col min="13" max="13" width="5.375" customWidth="1"/>
    <col min="14" max="16" width="4.625" customWidth="1"/>
    <col min="17" max="17" width="9.375" bestFit="1" customWidth="1"/>
  </cols>
  <sheetData>
    <row r="1" spans="1:17">
      <c r="B1" t="s">
        <v>51</v>
      </c>
    </row>
    <row r="2" spans="1:17">
      <c r="C2" t="s">
        <v>52</v>
      </c>
    </row>
    <row r="4" spans="1:17">
      <c r="B4" s="111" t="s">
        <v>69</v>
      </c>
      <c r="C4" s="112"/>
      <c r="D4" s="112"/>
      <c r="E4" s="112"/>
      <c r="F4" s="112"/>
      <c r="G4" s="112"/>
      <c r="H4" s="112"/>
      <c r="I4" s="112"/>
      <c r="J4" s="112"/>
      <c r="K4" s="101" t="s">
        <v>53</v>
      </c>
      <c r="L4" s="102"/>
      <c r="M4" s="102"/>
      <c r="N4" s="102"/>
      <c r="O4" s="102"/>
      <c r="P4" s="103"/>
      <c r="Q4" s="95" t="s">
        <v>71</v>
      </c>
    </row>
    <row r="5" spans="1:17">
      <c r="B5" s="112"/>
      <c r="C5" s="112"/>
      <c r="D5" s="112"/>
      <c r="E5" s="112"/>
      <c r="F5" s="112"/>
      <c r="G5" s="112"/>
      <c r="H5" s="112"/>
      <c r="I5" s="112"/>
      <c r="J5" s="112"/>
      <c r="K5" s="104"/>
      <c r="L5" s="105"/>
      <c r="M5" s="105"/>
      <c r="N5" s="105"/>
      <c r="O5" s="105"/>
      <c r="P5" s="106"/>
      <c r="Q5" s="96"/>
    </row>
    <row r="6" spans="1:17">
      <c r="A6" s="17" t="s">
        <v>73</v>
      </c>
      <c r="B6" s="107"/>
      <c r="C6" s="98"/>
      <c r="D6" s="98"/>
      <c r="E6" s="98"/>
      <c r="F6" s="18" t="s">
        <v>70</v>
      </c>
      <c r="G6" s="108">
        <v>210</v>
      </c>
      <c r="H6" s="108"/>
      <c r="I6" s="108"/>
      <c r="J6" s="109"/>
      <c r="K6" s="89" t="s">
        <v>54</v>
      </c>
      <c r="L6" s="90"/>
      <c r="M6" s="91"/>
      <c r="N6" s="92" t="s">
        <v>55</v>
      </c>
      <c r="O6" s="93"/>
      <c r="P6" s="94"/>
      <c r="Q6" s="19">
        <f>LEFT(K6,3)*3</f>
        <v>2280</v>
      </c>
    </row>
    <row r="7" spans="1:17">
      <c r="A7" s="17" t="s">
        <v>74</v>
      </c>
      <c r="B7" s="107">
        <v>211</v>
      </c>
      <c r="C7" s="98"/>
      <c r="D7" s="98"/>
      <c r="E7" s="98"/>
      <c r="F7" s="18" t="s">
        <v>70</v>
      </c>
      <c r="G7" s="108">
        <v>279</v>
      </c>
      <c r="H7" s="108"/>
      <c r="I7" s="108"/>
      <c r="J7" s="109"/>
      <c r="K7" s="89" t="s">
        <v>56</v>
      </c>
      <c r="L7" s="90"/>
      <c r="M7" s="91"/>
      <c r="N7" s="92" t="s">
        <v>55</v>
      </c>
      <c r="O7" s="93"/>
      <c r="P7" s="94"/>
      <c r="Q7" s="19">
        <f t="shared" ref="Q7:Q8" si="0">LEFT(K7,3)*3</f>
        <v>2460</v>
      </c>
    </row>
    <row r="8" spans="1:17">
      <c r="A8" s="17" t="s">
        <v>75</v>
      </c>
      <c r="B8" s="107">
        <v>280</v>
      </c>
      <c r="C8" s="98"/>
      <c r="D8" s="98"/>
      <c r="E8" s="98"/>
      <c r="F8" s="18" t="s">
        <v>70</v>
      </c>
      <c r="G8" s="108">
        <v>349</v>
      </c>
      <c r="H8" s="108"/>
      <c r="I8" s="108"/>
      <c r="J8" s="109"/>
      <c r="K8" s="89" t="s">
        <v>57</v>
      </c>
      <c r="L8" s="90"/>
      <c r="M8" s="91"/>
      <c r="N8" s="92" t="s">
        <v>55</v>
      </c>
      <c r="O8" s="93"/>
      <c r="P8" s="94"/>
      <c r="Q8" s="19">
        <f t="shared" si="0"/>
        <v>2760</v>
      </c>
    </row>
    <row r="9" spans="1:17">
      <c r="A9" s="17" t="s">
        <v>76</v>
      </c>
      <c r="B9" s="107">
        <v>350</v>
      </c>
      <c r="C9" s="98"/>
      <c r="D9" s="98"/>
      <c r="E9" s="98"/>
      <c r="F9" s="18" t="s">
        <v>70</v>
      </c>
      <c r="G9" s="108">
        <v>419</v>
      </c>
      <c r="H9" s="108"/>
      <c r="I9" s="108"/>
      <c r="J9" s="109"/>
      <c r="K9" s="89" t="s">
        <v>58</v>
      </c>
      <c r="L9" s="90"/>
      <c r="M9" s="91"/>
      <c r="N9" s="92" t="s">
        <v>55</v>
      </c>
      <c r="O9" s="93"/>
      <c r="P9" s="94"/>
      <c r="Q9" s="19">
        <f>LEFT(K9,5)*3</f>
        <v>3090</v>
      </c>
    </row>
    <row r="10" spans="1:17">
      <c r="A10" s="17" t="s">
        <v>77</v>
      </c>
      <c r="B10" s="107">
        <v>420</v>
      </c>
      <c r="C10" s="98"/>
      <c r="D10" s="98"/>
      <c r="E10" s="98"/>
      <c r="F10" s="18" t="s">
        <v>70</v>
      </c>
      <c r="G10" s="108">
        <v>489</v>
      </c>
      <c r="H10" s="108"/>
      <c r="I10" s="108"/>
      <c r="J10" s="109"/>
      <c r="K10" s="89" t="s">
        <v>59</v>
      </c>
      <c r="L10" s="90"/>
      <c r="M10" s="91"/>
      <c r="N10" s="92" t="s">
        <v>55</v>
      </c>
      <c r="O10" s="93"/>
      <c r="P10" s="94"/>
      <c r="Q10" s="19">
        <f t="shared" ref="Q10:Q19" si="1">LEFT(K10,5)*3</f>
        <v>3420</v>
      </c>
    </row>
    <row r="11" spans="1:17">
      <c r="A11" s="17" t="s">
        <v>78</v>
      </c>
      <c r="B11" s="107">
        <v>490</v>
      </c>
      <c r="C11" s="98"/>
      <c r="D11" s="98"/>
      <c r="E11" s="98"/>
      <c r="F11" s="18" t="s">
        <v>70</v>
      </c>
      <c r="G11" s="108">
        <v>559</v>
      </c>
      <c r="H11" s="108"/>
      <c r="I11" s="108"/>
      <c r="J11" s="109"/>
      <c r="K11" s="89" t="s">
        <v>60</v>
      </c>
      <c r="L11" s="90"/>
      <c r="M11" s="91"/>
      <c r="N11" s="92" t="s">
        <v>55</v>
      </c>
      <c r="O11" s="93"/>
      <c r="P11" s="94"/>
      <c r="Q11" s="19">
        <f t="shared" si="1"/>
        <v>3750</v>
      </c>
    </row>
    <row r="12" spans="1:17">
      <c r="A12" s="17" t="s">
        <v>79</v>
      </c>
      <c r="B12" s="107">
        <v>560</v>
      </c>
      <c r="C12" s="98"/>
      <c r="D12" s="98"/>
      <c r="E12" s="98"/>
      <c r="F12" s="18" t="s">
        <v>70</v>
      </c>
      <c r="G12" s="108">
        <v>629</v>
      </c>
      <c r="H12" s="108"/>
      <c r="I12" s="108"/>
      <c r="J12" s="109"/>
      <c r="K12" s="89" t="s">
        <v>61</v>
      </c>
      <c r="L12" s="90"/>
      <c r="M12" s="91"/>
      <c r="N12" s="92" t="s">
        <v>55</v>
      </c>
      <c r="O12" s="93"/>
      <c r="P12" s="94"/>
      <c r="Q12" s="19">
        <f t="shared" si="1"/>
        <v>4080</v>
      </c>
    </row>
    <row r="13" spans="1:17">
      <c r="A13" s="17" t="s">
        <v>80</v>
      </c>
      <c r="B13" s="107">
        <v>630</v>
      </c>
      <c r="C13" s="98"/>
      <c r="D13" s="98"/>
      <c r="E13" s="98"/>
      <c r="F13" s="18" t="s">
        <v>70</v>
      </c>
      <c r="G13" s="108">
        <v>699</v>
      </c>
      <c r="H13" s="108"/>
      <c r="I13" s="108"/>
      <c r="J13" s="109"/>
      <c r="K13" s="89" t="s">
        <v>62</v>
      </c>
      <c r="L13" s="90"/>
      <c r="M13" s="91"/>
      <c r="N13" s="92" t="s">
        <v>55</v>
      </c>
      <c r="O13" s="93"/>
      <c r="P13" s="94"/>
      <c r="Q13" s="19">
        <f t="shared" si="1"/>
        <v>4410</v>
      </c>
    </row>
    <row r="14" spans="1:17">
      <c r="A14" s="17" t="s">
        <v>81</v>
      </c>
      <c r="B14" s="107">
        <v>700</v>
      </c>
      <c r="C14" s="98"/>
      <c r="D14" s="98"/>
      <c r="E14" s="98"/>
      <c r="F14" s="18" t="s">
        <v>70</v>
      </c>
      <c r="G14" s="108">
        <v>769</v>
      </c>
      <c r="H14" s="108"/>
      <c r="I14" s="108"/>
      <c r="J14" s="109"/>
      <c r="K14" s="89" t="s">
        <v>63</v>
      </c>
      <c r="L14" s="90"/>
      <c r="M14" s="91"/>
      <c r="N14" s="92" t="s">
        <v>55</v>
      </c>
      <c r="O14" s="93"/>
      <c r="P14" s="94"/>
      <c r="Q14" s="19">
        <f t="shared" si="1"/>
        <v>4740</v>
      </c>
    </row>
    <row r="15" spans="1:17">
      <c r="A15" s="17" t="s">
        <v>82</v>
      </c>
      <c r="B15" s="107">
        <v>770</v>
      </c>
      <c r="C15" s="98"/>
      <c r="D15" s="98"/>
      <c r="E15" s="98"/>
      <c r="F15" s="18" t="s">
        <v>70</v>
      </c>
      <c r="G15" s="108">
        <v>839</v>
      </c>
      <c r="H15" s="108"/>
      <c r="I15" s="108"/>
      <c r="J15" s="109"/>
      <c r="K15" s="89" t="s">
        <v>64</v>
      </c>
      <c r="L15" s="90"/>
      <c r="M15" s="91"/>
      <c r="N15" s="92" t="s">
        <v>55</v>
      </c>
      <c r="O15" s="93"/>
      <c r="P15" s="94"/>
      <c r="Q15" s="19">
        <f t="shared" si="1"/>
        <v>5070</v>
      </c>
    </row>
    <row r="16" spans="1:17">
      <c r="A16" s="17" t="s">
        <v>83</v>
      </c>
      <c r="B16" s="107">
        <v>840</v>
      </c>
      <c r="C16" s="98"/>
      <c r="D16" s="98"/>
      <c r="E16" s="98"/>
      <c r="F16" s="18" t="s">
        <v>70</v>
      </c>
      <c r="G16" s="108">
        <v>909</v>
      </c>
      <c r="H16" s="108"/>
      <c r="I16" s="108"/>
      <c r="J16" s="109"/>
      <c r="K16" s="89" t="s">
        <v>65</v>
      </c>
      <c r="L16" s="90"/>
      <c r="M16" s="91"/>
      <c r="N16" s="92" t="s">
        <v>55</v>
      </c>
      <c r="O16" s="93"/>
      <c r="P16" s="94"/>
      <c r="Q16" s="19">
        <f t="shared" si="1"/>
        <v>5400</v>
      </c>
    </row>
    <row r="17" spans="1:17">
      <c r="A17" s="17" t="s">
        <v>84</v>
      </c>
      <c r="B17" s="107">
        <v>910</v>
      </c>
      <c r="C17" s="98"/>
      <c r="D17" s="98"/>
      <c r="E17" s="98"/>
      <c r="F17" s="18" t="s">
        <v>70</v>
      </c>
      <c r="G17" s="108">
        <v>979</v>
      </c>
      <c r="H17" s="108"/>
      <c r="I17" s="108"/>
      <c r="J17" s="109"/>
      <c r="K17" s="89" t="s">
        <v>66</v>
      </c>
      <c r="L17" s="90"/>
      <c r="M17" s="91"/>
      <c r="N17" s="92" t="s">
        <v>55</v>
      </c>
      <c r="O17" s="93"/>
      <c r="P17" s="94"/>
      <c r="Q17" s="19">
        <f t="shared" si="1"/>
        <v>5730</v>
      </c>
    </row>
    <row r="18" spans="1:17">
      <c r="A18" s="17" t="s">
        <v>85</v>
      </c>
      <c r="B18" s="107">
        <v>980</v>
      </c>
      <c r="C18" s="98"/>
      <c r="D18" s="98"/>
      <c r="E18" s="98"/>
      <c r="F18" s="18" t="s">
        <v>70</v>
      </c>
      <c r="G18" s="110">
        <v>1049</v>
      </c>
      <c r="H18" s="108"/>
      <c r="I18" s="108"/>
      <c r="J18" s="109"/>
      <c r="K18" s="89" t="s">
        <v>67</v>
      </c>
      <c r="L18" s="90"/>
      <c r="M18" s="91"/>
      <c r="N18" s="92" t="s">
        <v>55</v>
      </c>
      <c r="O18" s="93"/>
      <c r="P18" s="94"/>
      <c r="Q18" s="19">
        <f t="shared" si="1"/>
        <v>6060</v>
      </c>
    </row>
    <row r="19" spans="1:17">
      <c r="A19" s="17" t="s">
        <v>86</v>
      </c>
      <c r="B19" s="97">
        <v>1050</v>
      </c>
      <c r="C19" s="98"/>
      <c r="D19" s="98"/>
      <c r="E19" s="98"/>
      <c r="F19" s="18" t="s">
        <v>70</v>
      </c>
      <c r="G19" s="99"/>
      <c r="H19" s="99"/>
      <c r="I19" s="99"/>
      <c r="J19" s="100"/>
      <c r="K19" s="89" t="s">
        <v>68</v>
      </c>
      <c r="L19" s="90"/>
      <c r="M19" s="91"/>
      <c r="N19" s="92" t="s">
        <v>55</v>
      </c>
      <c r="O19" s="93"/>
      <c r="P19" s="94"/>
      <c r="Q19" s="19">
        <f t="shared" si="1"/>
        <v>6390</v>
      </c>
    </row>
    <row r="20" spans="1:17">
      <c r="G20" s="14"/>
      <c r="H20" s="14"/>
      <c r="I20" s="14"/>
    </row>
  </sheetData>
  <mergeCells count="59">
    <mergeCell ref="B8:E8"/>
    <mergeCell ref="B15:E15"/>
    <mergeCell ref="G15:J15"/>
    <mergeCell ref="B10:E10"/>
    <mergeCell ref="G10:J10"/>
    <mergeCell ref="B11:E11"/>
    <mergeCell ref="G11:J11"/>
    <mergeCell ref="G8:J8"/>
    <mergeCell ref="B9:E9"/>
    <mergeCell ref="G9:J9"/>
    <mergeCell ref="B12:E12"/>
    <mergeCell ref="G12:J12"/>
    <mergeCell ref="B13:E13"/>
    <mergeCell ref="G13:J13"/>
    <mergeCell ref="B14:E14"/>
    <mergeCell ref="G14:J14"/>
    <mergeCell ref="B4:J5"/>
    <mergeCell ref="B6:E6"/>
    <mergeCell ref="G6:J6"/>
    <mergeCell ref="B7:E7"/>
    <mergeCell ref="G7:J7"/>
    <mergeCell ref="B19:E19"/>
    <mergeCell ref="G19:J19"/>
    <mergeCell ref="K4:P5"/>
    <mergeCell ref="K6:M6"/>
    <mergeCell ref="N6:P6"/>
    <mergeCell ref="K7:M7"/>
    <mergeCell ref="N7:P7"/>
    <mergeCell ref="K8:M8"/>
    <mergeCell ref="N8:P8"/>
    <mergeCell ref="K9:M9"/>
    <mergeCell ref="B16:E16"/>
    <mergeCell ref="G16:J16"/>
    <mergeCell ref="B17:E17"/>
    <mergeCell ref="G17:J17"/>
    <mergeCell ref="B18:E18"/>
    <mergeCell ref="G18:J18"/>
    <mergeCell ref="K10:M10"/>
    <mergeCell ref="N10:P10"/>
    <mergeCell ref="K11:M11"/>
    <mergeCell ref="N11:P11"/>
    <mergeCell ref="K12:M12"/>
    <mergeCell ref="N12:P12"/>
    <mergeCell ref="K19:M19"/>
    <mergeCell ref="N19:P19"/>
    <mergeCell ref="Q4:Q5"/>
    <mergeCell ref="K16:M16"/>
    <mergeCell ref="N16:P16"/>
    <mergeCell ref="K17:M17"/>
    <mergeCell ref="N17:P17"/>
    <mergeCell ref="K18:M18"/>
    <mergeCell ref="N18:P18"/>
    <mergeCell ref="K13:M13"/>
    <mergeCell ref="N13:P13"/>
    <mergeCell ref="K14:M14"/>
    <mergeCell ref="N14:P14"/>
    <mergeCell ref="K15:M15"/>
    <mergeCell ref="N15:P15"/>
    <mergeCell ref="N9:P9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保育所、認定こども園</vt:lpstr>
      <vt:lpstr>小規模保育事業Ａ・Ｂ型、事業所内保育事業</vt:lpstr>
      <vt:lpstr>公定価格単価表</vt:lpstr>
      <vt:lpstr>向上支援費単価表</vt:lpstr>
      <vt:lpstr>公定価格単価表!Print_Area</vt:lpstr>
      <vt:lpstr>'小規模保育事業Ａ・Ｂ型、事業所内保育事業'!Print_Area</vt:lpstr>
      <vt:lpstr>'保育所、認定こども園'!Print_Area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2023-08-04T04:36:28Z</cp:lastPrinted>
  <dcterms:created xsi:type="dcterms:W3CDTF">2023-01-18T06:44:04Z</dcterms:created>
  <dcterms:modified xsi:type="dcterms:W3CDTF">2023-08-21T01:09:45Z</dcterms:modified>
</cp:coreProperties>
</file>