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2_給付費・向上支援費\003_処遇改善\01_処遇改善\010_新制度_2015(H27)から\01　積算表\2019_積算表\020_処遇1積算表\"/>
    </mc:Choice>
  </mc:AlternateContent>
  <bookViews>
    <workbookView xWindow="0" yWindow="0" windowWidth="20490" windowHeight="6960"/>
  </bookViews>
  <sheets>
    <sheet name="積算表" sheetId="2" r:id="rId1"/>
    <sheet name="加算区分" sheetId="3" state="hidden" r:id="rId2"/>
    <sheet name="保育単価表" sheetId="10" state="hidden" r:id="rId3"/>
    <sheet name="保育単価表②" sheetId="11" state="hidden" r:id="rId4"/>
  </sheets>
  <definedNames>
    <definedName name="_Fill" localSheetId="1" hidden="1">#REF!</definedName>
    <definedName name="_Fill" hidden="1">#REF!</definedName>
    <definedName name="_xlnm._FilterDatabase" localSheetId="2" hidden="1">保育単価表!$B$3:$WWE$9</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積算表!$A$1:$AJ$46</definedName>
    <definedName name="_xlnm.Print_Area" localSheetId="2">保育単価表!$A$1:$AK$9</definedName>
    <definedName name="_xlnm.Print_Titles" localSheetId="2">保育単価表!$B:$D,保育単価表!$1:$5</definedName>
    <definedName name="資格">#REF!</definedName>
    <definedName name="資格人数">積算表!$AV$1:$AW$6</definedName>
    <definedName name="単価表">保育単価表!$A$5:$AK$9</definedName>
    <definedName name="定員">積算表!$AS$2:$AT$19</definedName>
    <definedName name="定員Ⅱ">積算表!#REF!</definedName>
    <definedName name="平均勤続年数">加算区分!$B$3:$F$14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6" i="2" l="1"/>
  <c r="S36" i="2"/>
  <c r="U36" i="2"/>
  <c r="W36" i="2"/>
  <c r="Y36" i="2"/>
  <c r="AA36" i="2"/>
  <c r="AC36" i="2"/>
  <c r="AE36" i="2"/>
  <c r="AG36" i="2"/>
  <c r="AI36" i="2"/>
  <c r="O36" i="2"/>
  <c r="M36" i="2"/>
  <c r="S21" i="2" l="1"/>
  <c r="M21" i="2"/>
  <c r="M39" i="2" l="1"/>
  <c r="O33" i="2"/>
  <c r="Q33" i="2"/>
  <c r="S33" i="2"/>
  <c r="U33" i="2"/>
  <c r="W33" i="2"/>
  <c r="Y33" i="2"/>
  <c r="AA33" i="2"/>
  <c r="AC33" i="2"/>
  <c r="AE33" i="2"/>
  <c r="AG33" i="2"/>
  <c r="AI33" i="2"/>
  <c r="M33" i="2"/>
  <c r="O32" i="2"/>
  <c r="Q32" i="2"/>
  <c r="S32" i="2"/>
  <c r="U32" i="2"/>
  <c r="W32" i="2"/>
  <c r="Y32" i="2"/>
  <c r="AA32" i="2"/>
  <c r="AC32" i="2"/>
  <c r="AE32" i="2"/>
  <c r="AG32" i="2"/>
  <c r="AI32" i="2"/>
  <c r="M32" i="2"/>
  <c r="O31" i="2"/>
  <c r="Q31" i="2"/>
  <c r="S31" i="2"/>
  <c r="U31" i="2"/>
  <c r="W31" i="2"/>
  <c r="Y31" i="2"/>
  <c r="AA31" i="2"/>
  <c r="AC31" i="2"/>
  <c r="AE31" i="2"/>
  <c r="AG31" i="2"/>
  <c r="AI31" i="2"/>
  <c r="M31" i="2"/>
  <c r="Q34" i="2" l="1"/>
  <c r="S34" i="2"/>
  <c r="Y34" i="2"/>
  <c r="AA34" i="2"/>
  <c r="AG34" i="2"/>
  <c r="AI34" i="2"/>
  <c r="Q39" i="2" l="1"/>
  <c r="O39" i="2"/>
  <c r="S39" i="2"/>
  <c r="U39" i="2"/>
  <c r="W39" i="2"/>
  <c r="Y39" i="2"/>
  <c r="AA39" i="2"/>
  <c r="AC39" i="2"/>
  <c r="AE39" i="2"/>
  <c r="AG39" i="2"/>
  <c r="AI39" i="2"/>
  <c r="M35" i="2"/>
  <c r="M41" i="2" s="1"/>
  <c r="M42" i="2" s="1"/>
  <c r="Q35" i="2"/>
  <c r="O35" i="2" l="1"/>
  <c r="AE16" i="2"/>
  <c r="AW6" i="2" l="1"/>
  <c r="AW2" i="2"/>
  <c r="AW4" i="2"/>
  <c r="AW3" i="2"/>
  <c r="K37" i="2" l="1"/>
  <c r="Q37" i="2" l="1"/>
  <c r="Q40" i="2" s="1"/>
  <c r="Y37" i="2"/>
  <c r="Y40" i="2" s="1"/>
  <c r="AG37" i="2"/>
  <c r="AG40" i="2" s="1"/>
  <c r="O37" i="2"/>
  <c r="O40" i="2" s="1"/>
  <c r="W37" i="2"/>
  <c r="W40" i="2" s="1"/>
  <c r="S37" i="2"/>
  <c r="S40" i="2" s="1"/>
  <c r="AA37" i="2"/>
  <c r="AA40" i="2" s="1"/>
  <c r="AI37" i="2"/>
  <c r="AI40" i="2" s="1"/>
  <c r="M37" i="2"/>
  <c r="M40" i="2" s="1"/>
  <c r="U37" i="2"/>
  <c r="U40" i="2" s="1"/>
  <c r="AC37" i="2"/>
  <c r="AC40" i="2" s="1"/>
  <c r="AE37" i="2"/>
  <c r="AE40" i="2" s="1"/>
  <c r="U35" i="2" l="1"/>
  <c r="U41" i="2" s="1"/>
  <c r="W35" i="2"/>
  <c r="W41" i="2" s="1"/>
  <c r="AE35" i="2"/>
  <c r="AE41" i="2" s="1"/>
  <c r="AC35" i="2" l="1"/>
  <c r="AC41" i="2" s="1"/>
  <c r="F14" i="3"/>
  <c r="F13" i="3"/>
  <c r="F12" i="3"/>
  <c r="F11" i="3"/>
  <c r="F10" i="3"/>
  <c r="F9" i="3"/>
  <c r="F8" i="3"/>
  <c r="F7" i="3"/>
  <c r="F6" i="3"/>
  <c r="F5" i="3"/>
  <c r="F4" i="3"/>
  <c r="F3" i="3"/>
  <c r="O41" i="2"/>
  <c r="U1" i="2"/>
  <c r="Q41" i="2" l="1"/>
  <c r="S35" i="2"/>
  <c r="S41" i="2" s="1"/>
  <c r="AE42" i="2"/>
  <c r="O42" i="2"/>
  <c r="Y35" i="2" l="1"/>
  <c r="Y41" i="2" s="1"/>
  <c r="Y42" i="2" s="1"/>
  <c r="AA35" i="2"/>
  <c r="AA41" i="2" s="1"/>
  <c r="AA42" i="2" s="1"/>
  <c r="AI35" i="2"/>
  <c r="AI41" i="2" s="1"/>
  <c r="AI42" i="2" s="1"/>
  <c r="AG35" i="2"/>
  <c r="AG41" i="2" s="1"/>
  <c r="AG42" i="2" s="1"/>
  <c r="W42" i="2"/>
  <c r="Q42" i="2"/>
  <c r="AC42" i="2"/>
  <c r="U42" i="2"/>
  <c r="S42" i="2"/>
  <c r="M45" i="2" l="1"/>
  <c r="M24" i="2" s="1"/>
  <c r="M44" i="2"/>
  <c r="M43" i="2" l="1"/>
</calcChain>
</file>

<file path=xl/sharedStrings.xml><?xml version="1.0" encoding="utf-8"?>
<sst xmlns="http://schemas.openxmlformats.org/spreadsheetml/2006/main" count="193" uniqueCount="156">
  <si>
    <t>区</t>
    <rPh sb="0" eb="1">
      <t>ク</t>
    </rPh>
    <phoneticPr fontId="4"/>
  </si>
  <si>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</si>
  <si>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</si>
  <si>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</si>
  <si>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施設・事業所名</t>
    <rPh sb="0" eb="2">
      <t>シセツ</t>
    </rPh>
    <rPh sb="3" eb="6">
      <t>ジギョウショ</t>
    </rPh>
    <rPh sb="6" eb="7">
      <t>メイ</t>
    </rPh>
    <phoneticPr fontId="8"/>
  </si>
  <si>
    <t>担当者名</t>
    <rPh sb="0" eb="3">
      <t>タントウシャ</t>
    </rPh>
    <rPh sb="3" eb="4">
      <t>メイ</t>
    </rPh>
    <phoneticPr fontId="4"/>
  </si>
  <si>
    <t>電話番号</t>
    <rPh sb="0" eb="2">
      <t>デンワ</t>
    </rPh>
    <rPh sb="2" eb="4">
      <t>バンゴウ</t>
    </rPh>
    <phoneticPr fontId="4"/>
  </si>
  <si>
    <t>１歳児</t>
    <rPh sb="1" eb="2">
      <t>サイ</t>
    </rPh>
    <rPh sb="2" eb="3">
      <t>ジ</t>
    </rPh>
    <phoneticPr fontId="8"/>
  </si>
  <si>
    <t>乳児</t>
    <rPh sb="0" eb="2">
      <t>ニュウジ</t>
    </rPh>
    <phoneticPr fontId="8"/>
  </si>
  <si>
    <t>※黄欄には加算見込額が表示されます。賃金改善計画書に加算見込額の数字をそのまま記入してください。</t>
    <phoneticPr fontId="4"/>
  </si>
  <si>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
  </si>
  <si>
    <t>利用定員</t>
    <rPh sb="0" eb="2">
      <t>リヨウ</t>
    </rPh>
    <rPh sb="2" eb="4">
      <t>テイイン</t>
    </rPh>
    <phoneticPr fontId="8"/>
  </si>
  <si>
    <t>定員区分</t>
    <rPh sb="0" eb="2">
      <t>テイイン</t>
    </rPh>
    <rPh sb="2" eb="4">
      <t>クブン</t>
    </rPh>
    <phoneticPr fontId="8"/>
  </si>
  <si>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</si>
  <si>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</si>
  <si>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</si>
  <si>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</si>
  <si>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</si>
  <si>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</si>
  <si>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</si>
  <si>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</si>
  <si>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</si>
  <si>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</si>
  <si>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</si>
  <si>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</si>
  <si>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</si>
  <si>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</si>
  <si>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②合計</t>
    <rPh sb="1" eb="3">
      <t>ゴウケイ</t>
    </rPh>
    <phoneticPr fontId="4"/>
  </si>
  <si>
    <t>加減調整部分③</t>
    <rPh sb="0" eb="2">
      <t>カゲン</t>
    </rPh>
    <rPh sb="2" eb="4">
      <t>チョウセイ</t>
    </rPh>
    <rPh sb="4" eb="6">
      <t>ブブン</t>
    </rPh>
    <phoneticPr fontId="4"/>
  </si>
  <si>
    <t>定員を恒常的に超過する場合</t>
    <rPh sb="0" eb="2">
      <t>テイイン</t>
    </rPh>
    <rPh sb="3" eb="6">
      <t>コウジョウテキ</t>
    </rPh>
    <rPh sb="7" eb="9">
      <t>チョウカ</t>
    </rPh>
    <rPh sb="11" eb="13">
      <t>バアイ</t>
    </rPh>
    <phoneticPr fontId="8"/>
  </si>
  <si>
    <t>―</t>
  </si>
  <si>
    <t>③合計（基礎分）</t>
    <rPh sb="1" eb="3">
      <t>ゴウケイ</t>
    </rPh>
    <phoneticPr fontId="4"/>
  </si>
  <si>
    <t>③合計（賃金改善要件分）</t>
    <rPh sb="1" eb="3">
      <t>ゴウケイ</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</si>
  <si>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</si>
  <si>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</si>
  <si>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8"/>
  </si>
  <si>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</si>
  <si>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</si>
  <si>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</si>
  <si>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</si>
  <si>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</si>
  <si>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</si>
  <si>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</si>
  <si>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</si>
  <si>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</si>
  <si>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</si>
  <si>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</si>
  <si>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</si>
  <si>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１１年以上１２年未満</t>
    <phoneticPr fontId="8"/>
  </si>
  <si>
    <t>地域
区分</t>
    <rPh sb="0" eb="2">
      <t>チイキ</t>
    </rPh>
    <rPh sb="3" eb="5">
      <t>クブン</t>
    </rPh>
    <phoneticPr fontId="8"/>
  </si>
  <si>
    <t>認定
区分</t>
    <rPh sb="0" eb="2">
      <t>ニンテイ</t>
    </rPh>
    <rPh sb="3" eb="5">
      <t>クブン</t>
    </rPh>
    <phoneticPr fontId="5"/>
  </si>
  <si>
    <t>処遇改善等加算Ⅰ</t>
    <rPh sb="0" eb="2">
      <t>ショグウ</t>
    </rPh>
    <rPh sb="2" eb="4">
      <t>カイゼン</t>
    </rPh>
    <rPh sb="4" eb="5">
      <t>トウ</t>
    </rPh>
    <rPh sb="5" eb="7">
      <t>カサン</t>
    </rPh>
    <phoneticPr fontId="8"/>
  </si>
  <si>
    <t>加算額</t>
    <rPh sb="0" eb="3">
      <t>カサンガク</t>
    </rPh>
    <phoneticPr fontId="5"/>
  </si>
  <si>
    <t>標　準</t>
    <rPh sb="0" eb="1">
      <t>シルベ</t>
    </rPh>
    <rPh sb="2" eb="3">
      <t>ジュン</t>
    </rPh>
    <phoneticPr fontId="5"/>
  </si>
  <si>
    <t>都市部</t>
    <rPh sb="0" eb="3">
      <t>トシブ</t>
    </rPh>
    <phoneticPr fontId="5"/>
  </si>
  <si>
    <t>3号</t>
    <rPh sb="1" eb="2">
      <t>ゴウ</t>
    </rPh>
    <phoneticPr fontId="5"/>
  </si>
  <si>
    <t>×加算率</t>
    <rPh sb="1" eb="3">
      <t>カサン</t>
    </rPh>
    <rPh sb="3" eb="4">
      <t>リツ</t>
    </rPh>
    <phoneticPr fontId="5"/>
  </si>
  <si>
    <t>加算部分２</t>
    <rPh sb="0" eb="2">
      <t>カサン</t>
    </rPh>
    <rPh sb="2" eb="4">
      <t>ブブン</t>
    </rPh>
    <phoneticPr fontId="5"/>
  </si>
  <si>
    <t>処遇改善等加算Ⅱ</t>
    <rPh sb="0" eb="2">
      <t>ショグウ</t>
    </rPh>
    <rPh sb="2" eb="4">
      <t>カイゼン</t>
    </rPh>
    <rPh sb="4" eb="5">
      <t>トウ</t>
    </rPh>
    <rPh sb="5" eb="7">
      <t>カサン</t>
    </rPh>
    <phoneticPr fontId="5"/>
  </si>
  <si>
    <t>冷暖房費加算</t>
    <rPh sb="0" eb="3">
      <t>レイダンボウ</t>
    </rPh>
    <rPh sb="3" eb="4">
      <t>ヒ</t>
    </rPh>
    <rPh sb="4" eb="6">
      <t>カサン</t>
    </rPh>
    <phoneticPr fontId="8"/>
  </si>
  <si>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</si>
  <si>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</si>
  <si>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</si>
  <si>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</si>
  <si>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</si>
  <si>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</si>
  <si>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</si>
  <si>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</si>
  <si>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</si>
  <si>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施設機能強化推進費加算</t>
    <rPh sb="0" eb="2">
      <t>シセツ</t>
    </rPh>
    <rPh sb="2" eb="4">
      <t>キノウ</t>
    </rPh>
    <rPh sb="4" eb="6">
      <t>キョウカ</t>
    </rPh>
    <rPh sb="6" eb="8">
      <t>スイシン</t>
    </rPh>
    <rPh sb="8" eb="9">
      <t>ヒ</t>
    </rPh>
    <rPh sb="9" eb="11">
      <t>カサン</t>
    </rPh>
    <phoneticPr fontId="8"/>
  </si>
  <si>
    <t>栄養管理加算</t>
    <rPh sb="0" eb="2">
      <t>エイヨウ</t>
    </rPh>
    <rPh sb="2" eb="4">
      <t>カンリ</t>
    </rPh>
    <rPh sb="4" eb="6">
      <t>カサン</t>
    </rPh>
    <phoneticPr fontId="8"/>
  </si>
  <si>
    <t>第三者評価受審加算</t>
    <rPh sb="0" eb="3">
      <t>ダイサンシャ</t>
    </rPh>
    <rPh sb="3" eb="5">
      <t>ヒョウカ</t>
    </rPh>
    <rPh sb="5" eb="7">
      <t>ジュシン</t>
    </rPh>
    <rPh sb="7" eb="9">
      <t>カサン</t>
    </rPh>
    <phoneticPr fontId="8"/>
  </si>
  <si>
    <t>乳児（障害児）</t>
    <rPh sb="0" eb="2">
      <t>ニュウジ</t>
    </rPh>
    <rPh sb="3" eb="5">
      <t>ショウガイ</t>
    </rPh>
    <rPh sb="5" eb="6">
      <t>ジ</t>
    </rPh>
    <phoneticPr fontId="8"/>
  </si>
  <si>
    <t>1歳児（障害児）</t>
    <rPh sb="1" eb="2">
      <t>サイ</t>
    </rPh>
    <rPh sb="2" eb="3">
      <t>ジ</t>
    </rPh>
    <rPh sb="4" eb="6">
      <t>ショウガイ</t>
    </rPh>
    <rPh sb="6" eb="7">
      <t>ジ</t>
    </rPh>
    <phoneticPr fontId="8"/>
  </si>
  <si>
    <t>2歳児（障害児）</t>
    <rPh sb="1" eb="2">
      <t>サイ</t>
    </rPh>
    <rPh sb="2" eb="3">
      <t>ジ</t>
    </rPh>
    <rPh sb="4" eb="6">
      <t>ショウガイ</t>
    </rPh>
    <rPh sb="6" eb="7">
      <t>ジ</t>
    </rPh>
    <phoneticPr fontId="8"/>
  </si>
  <si>
    <t>2歳児</t>
    <rPh sb="1" eb="2">
      <t>サイ</t>
    </rPh>
    <rPh sb="2" eb="3">
      <t>ジ</t>
    </rPh>
    <phoneticPr fontId="8"/>
  </si>
  <si>
    <t>障害児保育加算</t>
    <rPh sb="0" eb="2">
      <t>ショウガイ</t>
    </rPh>
    <rPh sb="2" eb="3">
      <t>ジ</t>
    </rPh>
    <rPh sb="3" eb="5">
      <t>ホイク</t>
    </rPh>
    <rPh sb="5" eb="7">
      <t>カサン</t>
    </rPh>
    <phoneticPr fontId="8"/>
  </si>
  <si>
    <t>加算見込額（処遇改善等加算【国】（1,000円未満切り捨て））</t>
    <rPh sb="0" eb="2">
      <t>カサン</t>
    </rPh>
    <rPh sb="2" eb="4">
      <t>ミコミ</t>
    </rPh>
    <rPh sb="4" eb="5">
      <t>ガク</t>
    </rPh>
    <phoneticPr fontId="4"/>
  </si>
  <si>
    <t>食事の搬入について自園調理又は連携施設等からの搬入以外の方法による場合（基礎分）</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キソ</t>
    </rPh>
    <rPh sb="38" eb="39">
      <t>ブン</t>
    </rPh>
    <phoneticPr fontId="1"/>
  </si>
  <si>
    <t>食事の搬入について自園調理又は連携施設等からの搬入以外の方法による場合（賃金改善要件分）</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チンギン</t>
    </rPh>
    <rPh sb="38" eb="40">
      <t>カイゼン</t>
    </rPh>
    <rPh sb="40" eb="42">
      <t>ヨウケン</t>
    </rPh>
    <rPh sb="42" eb="43">
      <t>ブン</t>
    </rPh>
    <phoneticPr fontId="1"/>
  </si>
  <si>
    <t>処遇改善等加算の単価の合計額(②)</t>
    <rPh sb="0" eb="2">
      <t>ショグウ</t>
    </rPh>
    <rPh sb="2" eb="4">
      <t>カイゼン</t>
    </rPh>
    <rPh sb="4" eb="5">
      <t>トウ</t>
    </rPh>
    <rPh sb="5" eb="7">
      <t>カサン</t>
    </rPh>
    <rPh sb="8" eb="10">
      <t>タンカ</t>
    </rPh>
    <rPh sb="11" eb="13">
      <t>ゴウケイ</t>
    </rPh>
    <rPh sb="13" eb="14">
      <t>ガク</t>
    </rPh>
    <phoneticPr fontId="4"/>
  </si>
  <si>
    <t>Ａ地域</t>
  </si>
  <si>
    <t>１人</t>
    <rPh sb="1" eb="2">
      <t>ニン</t>
    </rPh>
    <phoneticPr fontId="8"/>
  </si>
  <si>
    <t>２人</t>
    <rPh sb="1" eb="2">
      <t>ニン</t>
    </rPh>
    <phoneticPr fontId="1"/>
  </si>
  <si>
    <t>２人以上</t>
    <rPh sb="1" eb="2">
      <t>ニン</t>
    </rPh>
    <rPh sb="2" eb="4">
      <t>イジョウ</t>
    </rPh>
    <phoneticPr fontId="1"/>
  </si>
  <si>
    <t>３人以上</t>
    <rPh sb="1" eb="2">
      <t>ニン</t>
    </rPh>
    <rPh sb="2" eb="4">
      <t>イジョウ</t>
    </rPh>
    <phoneticPr fontId="1"/>
  </si>
  <si>
    <t>資格人数</t>
    <rPh sb="0" eb="2">
      <t>シカク</t>
    </rPh>
    <rPh sb="2" eb="4">
      <t>ニンズウ</t>
    </rPh>
    <phoneticPr fontId="1"/>
  </si>
  <si>
    <t>家庭的保育事業</t>
    <rPh sb="0" eb="3">
      <t>カテイテキ</t>
    </rPh>
    <rPh sb="3" eb="5">
      <t>ホイク</t>
    </rPh>
    <rPh sb="5" eb="7">
      <t>ジギョウ</t>
    </rPh>
    <phoneticPr fontId="4"/>
  </si>
  <si>
    <t>保育必要
量区分</t>
    <rPh sb="0" eb="2">
      <t>ホイク</t>
    </rPh>
    <rPh sb="2" eb="4">
      <t>ヒツヨウ</t>
    </rPh>
    <rPh sb="5" eb="6">
      <t>リョウ</t>
    </rPh>
    <rPh sb="6" eb="8">
      <t>クブン</t>
    </rPh>
    <phoneticPr fontId="8"/>
  </si>
  <si>
    <t>基本分
単　価</t>
    <rPh sb="0" eb="2">
      <t>キホン</t>
    </rPh>
    <rPh sb="2" eb="3">
      <t>ブン</t>
    </rPh>
    <rPh sb="4" eb="5">
      <t>タン</t>
    </rPh>
    <rPh sb="6" eb="7">
      <t>アタイ</t>
    </rPh>
    <phoneticPr fontId="8"/>
  </si>
  <si>
    <t>処遇改善等
加算Ⅰ</t>
    <phoneticPr fontId="5"/>
  </si>
  <si>
    <t>　資格保有者加算</t>
    <rPh sb="1" eb="3">
      <t>シカク</t>
    </rPh>
    <rPh sb="3" eb="6">
      <t>ホユウシャ</t>
    </rPh>
    <rPh sb="6" eb="8">
      <t>カサン</t>
    </rPh>
    <phoneticPr fontId="5"/>
  </si>
  <si>
    <t>　家庭的保育補助者加算</t>
    <rPh sb="1" eb="4">
      <t>カテイテキ</t>
    </rPh>
    <rPh sb="4" eb="6">
      <t>ホイク</t>
    </rPh>
    <rPh sb="6" eb="8">
      <t>ホジョ</t>
    </rPh>
    <rPh sb="8" eb="11">
      <t>シャカサン</t>
    </rPh>
    <phoneticPr fontId="5"/>
  </si>
  <si>
    <t>家庭的保育
支援加算</t>
    <rPh sb="0" eb="3">
      <t>カテイテキ</t>
    </rPh>
    <rPh sb="3" eb="5">
      <t>ホイク</t>
    </rPh>
    <rPh sb="6" eb="8">
      <t>シエン</t>
    </rPh>
    <rPh sb="8" eb="10">
      <t>カサン</t>
    </rPh>
    <phoneticPr fontId="8"/>
  </si>
  <si>
    <r>
      <t xml:space="preserve">　障害児保育加算
  </t>
    </r>
    <r>
      <rPr>
        <sz val="7"/>
        <rFont val="HGｺﾞｼｯｸM"/>
        <family val="3"/>
        <charset val="128"/>
      </rPr>
      <t>※特別な支援が必要な利用子ども
    の単価に加算</t>
    </r>
    <rPh sb="1" eb="4">
      <t>ショウガイジ</t>
    </rPh>
    <rPh sb="4" eb="6">
      <t>ホイク</t>
    </rPh>
    <rPh sb="6" eb="8">
      <t>カサン</t>
    </rPh>
    <phoneticPr fontId="5"/>
  </si>
  <si>
    <t>　減価償却費加算</t>
    <rPh sb="1" eb="3">
      <t>ゲンカ</t>
    </rPh>
    <rPh sb="3" eb="6">
      <t>ショウキャクヒ</t>
    </rPh>
    <rPh sb="6" eb="8">
      <t>カサン</t>
    </rPh>
    <phoneticPr fontId="5"/>
  </si>
  <si>
    <t>　賃借料加算</t>
    <rPh sb="1" eb="4">
      <t>チンシャクリョウ</t>
    </rPh>
    <rPh sb="4" eb="6">
      <t>カサン</t>
    </rPh>
    <phoneticPr fontId="5"/>
  </si>
  <si>
    <t>連携施設を設定しない場合</t>
    <rPh sb="0" eb="2">
      <t>レンケイ</t>
    </rPh>
    <rPh sb="2" eb="4">
      <t>シセツ</t>
    </rPh>
    <rPh sb="5" eb="7">
      <t>セッテイ</t>
    </rPh>
    <rPh sb="10" eb="12">
      <t>バアイ</t>
    </rPh>
    <phoneticPr fontId="8"/>
  </si>
  <si>
    <t>食事の搬入について自園調理又は連携施設等からの搬入以外の方法による場合</t>
    <rPh sb="0" eb="2">
      <t>ショクジ</t>
    </rPh>
    <rPh sb="3" eb="5">
      <t>ハンニュウ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8"/>
  </si>
  <si>
    <t>常態的に土曜日に行わない場合</t>
    <rPh sb="0" eb="3">
      <t>ジョウタイテキ</t>
    </rPh>
    <rPh sb="4" eb="7">
      <t>ドヨウビ</t>
    </rPh>
    <rPh sb="8" eb="9">
      <t>オコナ</t>
    </rPh>
    <rPh sb="12" eb="14">
      <t>バアイ</t>
    </rPh>
    <phoneticPr fontId="8"/>
  </si>
  <si>
    <t>処遇改善等
加算Ⅰ</t>
    <phoneticPr fontId="5"/>
  </si>
  <si>
    <t>処遇改善等
加算Ⅰ</t>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</si>
  <si>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</si>
  <si>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</si>
  <si>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</si>
  <si>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</si>
  <si>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</si>
  <si>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</si>
  <si>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</si>
  <si>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</si>
  <si>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</si>
  <si>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</si>
  <si>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</si>
  <si>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</si>
  <si>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</si>
  <si>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</si>
  <si>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保育標準
時間認定</t>
    <rPh sb="0" eb="2">
      <t>ホイク</t>
    </rPh>
    <rPh sb="2" eb="4">
      <t>ヒョウジュン</t>
    </rPh>
    <rPh sb="5" eb="7">
      <t>ジカン</t>
    </rPh>
    <rPh sb="7" eb="9">
      <t>ニンテイ</t>
    </rPh>
    <phoneticPr fontId="8"/>
  </si>
  <si>
    <t>利用子どもが
 4人以上の場合</t>
    <rPh sb="0" eb="2">
      <t>リヨウ</t>
    </rPh>
    <rPh sb="2" eb="3">
      <t>コ</t>
    </rPh>
    <rPh sb="9" eb="12">
      <t>ニンイジョウ</t>
    </rPh>
    <rPh sb="13" eb="15">
      <t>バアイ</t>
    </rPh>
    <phoneticPr fontId="5"/>
  </si>
  <si>
    <t>＋</t>
    <phoneticPr fontId="5"/>
  </si>
  <si>
    <t>－</t>
    <phoneticPr fontId="5"/>
  </si>
  <si>
    <t>(④＋⑤＋⑧)</t>
    <phoneticPr fontId="5"/>
  </si>
  <si>
    <t>Ｂ地域</t>
    <phoneticPr fontId="5"/>
  </si>
  <si>
    <t>保育短
時間認定</t>
    <rPh sb="0" eb="2">
      <t>ホイク</t>
    </rPh>
    <rPh sb="2" eb="3">
      <t>タン</t>
    </rPh>
    <rPh sb="4" eb="6">
      <t>ジカン</t>
    </rPh>
    <rPh sb="6" eb="8">
      <t>ニンテイ</t>
    </rPh>
    <phoneticPr fontId="8"/>
  </si>
  <si>
    <t>Ｃ地域</t>
    <phoneticPr fontId="5"/>
  </si>
  <si>
    <t>Ｄ地域</t>
    <phoneticPr fontId="5"/>
  </si>
  <si>
    <t>16/100
地域</t>
    <phoneticPr fontId="8"/>
  </si>
  <si>
    <t>Ａ：処遇改善加算Ⅱ－①</t>
    <rPh sb="2" eb="4">
      <t>ショグウ</t>
    </rPh>
    <rPh sb="4" eb="6">
      <t>カイゼン</t>
    </rPh>
    <rPh sb="6" eb="8">
      <t>カサン</t>
    </rPh>
    <phoneticPr fontId="5"/>
  </si>
  <si>
    <t xml:space="preserve">※１　各月初日の利用子どもの単価に加算
※２　Ａ若しくはＢのいずれかとする
</t>
    <rPh sb="3" eb="5">
      <t>カクツキ</t>
    </rPh>
    <rPh sb="5" eb="7">
      <t>ショニチ</t>
    </rPh>
    <rPh sb="8" eb="10">
      <t>リヨウ</t>
    </rPh>
    <rPh sb="10" eb="11">
      <t>コ</t>
    </rPh>
    <rPh sb="14" eb="16">
      <t>タンカ</t>
    </rPh>
    <rPh sb="17" eb="19">
      <t>カサン</t>
    </rPh>
    <rPh sb="24" eb="25">
      <t>モ</t>
    </rPh>
    <phoneticPr fontId="5"/>
  </si>
  <si>
    <t>Ｂ：処遇改善加算Ⅱ－②</t>
    <rPh sb="2" eb="4">
      <t>ショグウ</t>
    </rPh>
    <rPh sb="4" eb="6">
      <t>カイゼン</t>
    </rPh>
    <rPh sb="6" eb="8">
      <t>カサン</t>
    </rPh>
    <phoneticPr fontId="5"/>
  </si>
  <si>
    <t>⑯</t>
    <phoneticPr fontId="8"/>
  </si>
  <si>
    <t>⑰</t>
    <phoneticPr fontId="8"/>
  </si>
  <si>
    <t>⑲</t>
    <phoneticPr fontId="8"/>
  </si>
  <si>
    <t>　</t>
    <phoneticPr fontId="8"/>
  </si>
  <si>
    <t>⑳</t>
    <phoneticPr fontId="8"/>
  </si>
  <si>
    <t>㉑</t>
    <phoneticPr fontId="8"/>
  </si>
  <si>
    <t>４人以上</t>
    <rPh sb="1" eb="4">
      <t>ニンイジョウ</t>
    </rPh>
    <phoneticPr fontId="5"/>
  </si>
  <si>
    <t>３人以下</t>
    <rPh sb="1" eb="4">
      <t>ニンイカ</t>
    </rPh>
    <phoneticPr fontId="5"/>
  </si>
  <si>
    <t>資格保有者加算</t>
    <rPh sb="0" eb="2">
      <t>シカク</t>
    </rPh>
    <rPh sb="2" eb="5">
      <t>ホユウシャ</t>
    </rPh>
    <rPh sb="5" eb="7">
      <t>カサン</t>
    </rPh>
    <phoneticPr fontId="8"/>
  </si>
  <si>
    <t>３人以下</t>
    <rPh sb="1" eb="4">
      <t>ニンイカ</t>
    </rPh>
    <phoneticPr fontId="1"/>
  </si>
  <si>
    <t>４人以上</t>
    <rPh sb="1" eb="4">
      <t>ニンイジョウ</t>
    </rPh>
    <phoneticPr fontId="1"/>
  </si>
  <si>
    <t>＋</t>
    <phoneticPr fontId="5"/>
  </si>
  <si>
    <t>利用子どもが
 ３人以下の場合</t>
    <rPh sb="0" eb="2">
      <t>リヨウ</t>
    </rPh>
    <rPh sb="2" eb="3">
      <t>コ</t>
    </rPh>
    <rPh sb="9" eb="10">
      <t>ニン</t>
    </rPh>
    <rPh sb="10" eb="12">
      <t>イカ</t>
    </rPh>
    <rPh sb="13" eb="15">
      <t>バアイ</t>
    </rPh>
    <phoneticPr fontId="5"/>
  </si>
  <si>
    <t>家庭的保育補助者加算</t>
    <rPh sb="0" eb="3">
      <t>カテイテキ</t>
    </rPh>
    <rPh sb="3" eb="5">
      <t>ホイク</t>
    </rPh>
    <rPh sb="5" eb="8">
      <t>ホジョシャ</t>
    </rPh>
    <rPh sb="8" eb="10">
      <t>カサン</t>
    </rPh>
    <phoneticPr fontId="1"/>
  </si>
  <si>
    <t>基礎分（②+③）</t>
    <rPh sb="0" eb="2">
      <t>キソ</t>
    </rPh>
    <rPh sb="2" eb="3">
      <t>ブン</t>
    </rPh>
    <phoneticPr fontId="4"/>
  </si>
  <si>
    <t>賃金改善要件分（②+③）</t>
    <rPh sb="0" eb="2">
      <t>チンギン</t>
    </rPh>
    <rPh sb="2" eb="4">
      <t>カイゼン</t>
    </rPh>
    <rPh sb="4" eb="6">
      <t>ヨウケン</t>
    </rPh>
    <rPh sb="6" eb="7">
      <t>ブン</t>
    </rPh>
    <phoneticPr fontId="4"/>
  </si>
  <si>
    <t>④</t>
    <phoneticPr fontId="4"/>
  </si>
  <si>
    <t>平均利用子ども数①×④</t>
    <rPh sb="0" eb="2">
      <t>ヘイキン</t>
    </rPh>
    <rPh sb="2" eb="4">
      <t>リヨウ</t>
    </rPh>
    <rPh sb="4" eb="5">
      <t>コ</t>
    </rPh>
    <rPh sb="7" eb="8">
      <t>スウ</t>
    </rPh>
    <phoneticPr fontId="4"/>
  </si>
  <si>
    <t>１　処遇改善等加算Ⅰ</t>
    <rPh sb="2" eb="4">
      <t>ショグウ</t>
    </rPh>
    <rPh sb="4" eb="6">
      <t>カイゼン</t>
    </rPh>
    <rPh sb="6" eb="7">
      <t>トウ</t>
    </rPh>
    <rPh sb="7" eb="9">
      <t>カサン</t>
    </rPh>
    <phoneticPr fontId="1"/>
  </si>
  <si>
    <t>平均経験年数</t>
    <rPh sb="0" eb="2">
      <t>ヘイキン</t>
    </rPh>
    <rPh sb="2" eb="4">
      <t>ケイケン</t>
    </rPh>
    <rPh sb="4" eb="6">
      <t>ネンスウ</t>
    </rPh>
    <phoneticPr fontId="8"/>
  </si>
  <si>
    <t>※青色欄を記入してください。</t>
    <rPh sb="1" eb="2">
      <t>アオ</t>
    </rPh>
    <rPh sb="2" eb="3">
      <t>イロ</t>
    </rPh>
    <rPh sb="3" eb="4">
      <t>ラン</t>
    </rPh>
    <rPh sb="5" eb="7">
      <t>キニュウ</t>
    </rPh>
    <phoneticPr fontId="4"/>
  </si>
  <si>
    <t>＋</t>
    <phoneticPr fontId="5"/>
  </si>
  <si>
    <t>Ｃ地域</t>
    <phoneticPr fontId="5"/>
  </si>
  <si>
    <t>2019年度 処遇改善等加算Ⅰ加算見込額積算表</t>
    <rPh sb="4" eb="6">
      <t>ネンド</t>
    </rPh>
    <rPh sb="6" eb="8">
      <t>ヘイネンド</t>
    </rPh>
    <rPh sb="7" eb="9">
      <t>ショグウ</t>
    </rPh>
    <rPh sb="9" eb="11">
      <t>カイゼン</t>
    </rPh>
    <rPh sb="11" eb="12">
      <t>トウ</t>
    </rPh>
    <rPh sb="12" eb="14">
      <t>カサン</t>
    </rPh>
    <rPh sb="15" eb="17">
      <t>カサン</t>
    </rPh>
    <rPh sb="17" eb="19">
      <t>ミコ</t>
    </rPh>
    <rPh sb="19" eb="20">
      <t>ガク</t>
    </rPh>
    <rPh sb="20" eb="22">
      <t>セキサン</t>
    </rPh>
    <rPh sb="22" eb="23">
      <t>ヒョウ</t>
    </rPh>
    <phoneticPr fontId="8"/>
  </si>
  <si>
    <t xml:space="preserve"> ÷ 各月初日の利用子ども数</t>
    <phoneticPr fontId="5"/>
  </si>
  <si>
    <t>⑮</t>
    <phoneticPr fontId="5"/>
  </si>
  <si>
    <t>⑱</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</si>
</sst>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quot;円&quot;"/>
    <numFmt numFmtId="186" formatCode="\(#,##0\)"/>
    <numFmt numFmtId="187" formatCode="#,##0;&quot;▲ &quot;#,##0"/>
    <numFmt numFmtId="188" formatCode="#,##0\×&quot;加&quot;&quot;算&quot;&quot;率&quot;"/>
    <numFmt numFmtId="189" formatCode="&quot;＋ &quot;#,##0;&quot;▲ &quot;#,##0"/>
    <numFmt numFmtId="190" formatCode="&quot;×&quot;#\ ?/100"/>
    <numFmt numFmtId="191" formatCode="#,##0&quot;÷３月初日の利用子ども数&quot;"/>
    <numFmt numFmtId="192" formatCode="#,##0&quot;（限度額）÷３月初日の利用子ども数&quot;"/>
    <numFmt numFmtId="193" formatCode="0;\-0;;@"/>
  </numFmts>
  <fonts count="32">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11"/>
      <name val="HGPｺﾞｼｯｸM"/>
      <family val="3"/>
      <charset val="128"/>
    </font>
    <font>
      <b/>
      <sz val="18"/>
      <name val="HG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color theme="1"/>
      <name val="HGｺﾞｼｯｸM"/>
      <family val="3"/>
      <charset val="128"/>
    </font>
    <font>
      <sz val="11"/>
      <color theme="1"/>
      <name val="HGｺﾞｼｯｸM"/>
      <family val="3"/>
      <charset val="128"/>
    </font>
  </fonts>
  <fills count="6">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s>
  <borders count="110">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style="thin">
        <color auto="1"/>
      </left>
      <right style="hair">
        <color auto="1"/>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right style="medium">
        <color auto="1"/>
      </right>
      <top style="hair">
        <color indexed="64"/>
      </top>
      <bottom style="double">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right style="hair">
        <color auto="1"/>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medium">
        <color indexed="64"/>
      </left>
      <right style="hair">
        <color auto="1"/>
      </right>
      <top style="hair">
        <color auto="1"/>
      </top>
      <bottom style="double">
        <color indexed="64"/>
      </bottom>
      <diagonal/>
    </border>
    <border>
      <left style="thin">
        <color indexed="64"/>
      </left>
      <right style="hair">
        <color indexed="64"/>
      </right>
      <top style="thin">
        <color indexed="64"/>
      </top>
      <bottom style="hair">
        <color indexed="64"/>
      </bottom>
      <diagonal/>
    </border>
    <border>
      <left style="hair">
        <color auto="1"/>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8">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29" fillId="0" borderId="0"/>
  </cellStyleXfs>
  <cellXfs count="414">
    <xf numFmtId="0" fontId="0" fillId="0" borderId="0" xfId="0">
      <alignment vertical="center"/>
    </xf>
    <xf numFmtId="0" fontId="2" fillId="0" borderId="0" xfId="1" applyProtection="1"/>
    <xf numFmtId="0" fontId="2" fillId="0" borderId="0" xfId="1" applyFont="1" applyProtection="1"/>
    <xf numFmtId="0" fontId="3" fillId="0" borderId="0" xfId="1" applyFont="1" applyProtection="1"/>
    <xf numFmtId="0" fontId="10" fillId="0" borderId="0" xfId="2" applyProtection="1">
      <alignment vertical="center"/>
    </xf>
    <xf numFmtId="178" fontId="11" fillId="0" borderId="0" xfId="2" applyNumberFormat="1" applyFont="1" applyFill="1" applyBorder="1" applyAlignment="1" applyProtection="1">
      <alignment horizontal="distributed" vertical="center" shrinkToFit="1"/>
    </xf>
    <xf numFmtId="0" fontId="12" fillId="0" borderId="0" xfId="2" applyFont="1" applyFill="1" applyBorder="1" applyAlignment="1" applyProtection="1">
      <alignment horizontal="distributed" vertical="center"/>
    </xf>
    <xf numFmtId="0" fontId="3" fillId="0" borderId="25" xfId="1" applyFont="1" applyBorder="1" applyProtection="1"/>
    <xf numFmtId="0" fontId="16" fillId="0" borderId="25" xfId="1" applyFont="1" applyBorder="1" applyAlignment="1" applyProtection="1">
      <alignment horizontal="center" vertical="center"/>
    </xf>
    <xf numFmtId="1" fontId="13" fillId="0" borderId="25" xfId="1" applyNumberFormat="1" applyFont="1" applyFill="1" applyBorder="1" applyAlignment="1" applyProtection="1">
      <alignment horizontal="right" vertical="center"/>
    </xf>
    <xf numFmtId="0" fontId="2" fillId="0" borderId="25" xfId="1" applyFont="1" applyFill="1" applyBorder="1" applyProtection="1"/>
    <xf numFmtId="0" fontId="2" fillId="0" borderId="25" xfId="1" applyFont="1" applyBorder="1" applyProtection="1"/>
    <xf numFmtId="0" fontId="3" fillId="0" borderId="25" xfId="1" applyFont="1" applyBorder="1" applyAlignment="1" applyProtection="1">
      <alignment horizontal="right"/>
    </xf>
    <xf numFmtId="0" fontId="3" fillId="0" borderId="26" xfId="1" applyFont="1" applyBorder="1" applyProtection="1"/>
    <xf numFmtId="0" fontId="3" fillId="0" borderId="30" xfId="1" applyFont="1" applyBorder="1" applyProtection="1"/>
    <xf numFmtId="0" fontId="2" fillId="0" borderId="30" xfId="1" applyFont="1" applyBorder="1" applyProtection="1"/>
    <xf numFmtId="0" fontId="2" fillId="0" borderId="30" xfId="1" applyFont="1" applyFill="1" applyBorder="1" applyProtection="1"/>
    <xf numFmtId="0" fontId="13" fillId="0" borderId="30" xfId="1" applyFont="1" applyFill="1" applyBorder="1" applyAlignment="1" applyProtection="1">
      <alignment vertical="center"/>
    </xf>
    <xf numFmtId="1" fontId="13" fillId="0" borderId="30" xfId="1" applyNumberFormat="1" applyFont="1" applyFill="1" applyBorder="1" applyAlignment="1" applyProtection="1">
      <alignment horizontal="right" vertical="center"/>
    </xf>
    <xf numFmtId="0" fontId="3" fillId="0" borderId="30" xfId="1" applyFont="1" applyBorder="1" applyAlignment="1" applyProtection="1">
      <alignment horizontal="right"/>
    </xf>
    <xf numFmtId="0" fontId="3" fillId="0" borderId="31" xfId="1" applyFont="1" applyBorder="1" applyProtection="1"/>
    <xf numFmtId="9" fontId="13" fillId="0" borderId="25" xfId="3" applyFont="1" applyFill="1" applyBorder="1" applyAlignment="1" applyProtection="1">
      <alignment vertical="center"/>
    </xf>
    <xf numFmtId="9" fontId="18" fillId="0" borderId="25" xfId="3" applyFont="1" applyFill="1" applyBorder="1" applyAlignment="1" applyProtection="1">
      <alignment vertical="center" wrapText="1"/>
    </xf>
    <xf numFmtId="9" fontId="18" fillId="0" borderId="13" xfId="3" applyFont="1" applyFill="1" applyBorder="1" applyAlignment="1" applyProtection="1">
      <alignment vertical="center" wrapText="1"/>
    </xf>
    <xf numFmtId="9" fontId="18" fillId="0" borderId="14" xfId="3" applyFont="1" applyFill="1" applyBorder="1" applyAlignment="1" applyProtection="1">
      <alignment vertical="center" wrapText="1"/>
    </xf>
    <xf numFmtId="0" fontId="3" fillId="0" borderId="0" xfId="1" applyFont="1" applyBorder="1" applyAlignment="1" applyProtection="1">
      <alignment horizontal="right"/>
    </xf>
    <xf numFmtId="0" fontId="3" fillId="0" borderId="0" xfId="1" applyFont="1" applyBorder="1" applyProtection="1"/>
    <xf numFmtId="0" fontId="13" fillId="0" borderId="49" xfId="1" applyFont="1" applyFill="1" applyBorder="1" applyAlignment="1" applyProtection="1">
      <alignment vertical="center"/>
    </xf>
    <xf numFmtId="0" fontId="13" fillId="0" borderId="52" xfId="1" applyFont="1" applyFill="1" applyBorder="1" applyAlignment="1" applyProtection="1">
      <alignment vertical="center"/>
    </xf>
    <xf numFmtId="0" fontId="13" fillId="0" borderId="30" xfId="1" applyFont="1" applyFill="1" applyBorder="1" applyAlignment="1" applyProtection="1">
      <alignment horizontal="right" vertical="center"/>
    </xf>
    <xf numFmtId="0" fontId="13" fillId="0" borderId="27" xfId="1" applyFont="1" applyFill="1" applyBorder="1" applyAlignment="1" applyProtection="1">
      <alignment horizontal="left" vertical="center"/>
    </xf>
    <xf numFmtId="0" fontId="13" fillId="0" borderId="71" xfId="1" applyFont="1" applyFill="1" applyBorder="1" applyAlignment="1" applyProtection="1">
      <alignment horizontal="left" vertical="center"/>
    </xf>
    <xf numFmtId="0" fontId="2" fillId="0" borderId="0" xfId="1" applyFont="1" applyFill="1" applyProtection="1"/>
    <xf numFmtId="0" fontId="21" fillId="0" borderId="0" xfId="1" applyFont="1" applyFill="1" applyProtection="1"/>
    <xf numFmtId="0" fontId="10" fillId="0" borderId="0" xfId="2" applyAlignment="1">
      <alignment horizontal="center" vertical="center" wrapText="1"/>
    </xf>
    <xf numFmtId="0" fontId="10" fillId="0" borderId="0" xfId="2">
      <alignment vertical="center"/>
    </xf>
    <xf numFmtId="0" fontId="24" fillId="0" borderId="0" xfId="2" applyFont="1" applyBorder="1" applyAlignment="1">
      <alignment horizontal="center" vertical="center" wrapText="1"/>
    </xf>
    <xf numFmtId="0" fontId="24" fillId="0" borderId="35" xfId="2" applyFont="1" applyBorder="1" applyAlignment="1">
      <alignment horizontal="center" vertical="center" wrapText="1"/>
    </xf>
    <xf numFmtId="0" fontId="24" fillId="0" borderId="35" xfId="2" applyFont="1" applyFill="1" applyBorder="1" applyAlignment="1">
      <alignment horizontal="center" vertical="center" wrapText="1"/>
    </xf>
    <xf numFmtId="0" fontId="24" fillId="0" borderId="0" xfId="2" applyFont="1" applyBorder="1" applyAlignment="1">
      <alignment horizontal="center" vertical="center"/>
    </xf>
    <xf numFmtId="0" fontId="24" fillId="0" borderId="35" xfId="2" applyFont="1" applyBorder="1" applyAlignment="1">
      <alignment horizontal="center" vertical="center"/>
    </xf>
    <xf numFmtId="0" fontId="25" fillId="0" borderId="35" xfId="2" applyFont="1" applyBorder="1" applyAlignment="1">
      <alignment horizontal="center" vertical="center"/>
    </xf>
    <xf numFmtId="38" fontId="26" fillId="0" borderId="35" xfId="2" applyNumberFormat="1" applyFont="1" applyBorder="1">
      <alignment vertical="center"/>
    </xf>
    <xf numFmtId="182" fontId="10" fillId="0" borderId="35" xfId="2" applyNumberFormat="1" applyBorder="1">
      <alignment vertical="center"/>
    </xf>
    <xf numFmtId="3" fontId="15" fillId="0" borderId="0" xfId="6" applyNumberFormat="1" applyFont="1" applyFill="1" applyAlignment="1">
      <alignment horizontal="left" vertical="center"/>
    </xf>
    <xf numFmtId="186" fontId="27" fillId="0" borderId="0" xfId="6" applyNumberFormat="1" applyFont="1" applyFill="1" applyBorder="1" applyAlignment="1">
      <alignment horizontal="center" vertical="center"/>
    </xf>
    <xf numFmtId="3" fontId="27" fillId="0" borderId="27" xfId="6" applyNumberFormat="1" applyFont="1" applyFill="1" applyBorder="1" applyAlignment="1">
      <alignment horizontal="center" vertical="center" wrapText="1"/>
    </xf>
    <xf numFmtId="186" fontId="27" fillId="0" borderId="0" xfId="6" applyNumberFormat="1" applyFont="1" applyFill="1" applyBorder="1" applyAlignment="1">
      <alignment horizontal="center" vertical="center" wrapText="1"/>
    </xf>
    <xf numFmtId="187" fontId="27" fillId="0" borderId="27" xfId="6" applyNumberFormat="1" applyFont="1" applyFill="1" applyBorder="1" applyAlignment="1">
      <alignment horizontal="center" vertical="center" wrapText="1"/>
    </xf>
    <xf numFmtId="3" fontId="27" fillId="0" borderId="28" xfId="6" applyNumberFormat="1" applyFont="1" applyFill="1" applyBorder="1" applyAlignment="1">
      <alignment horizontal="center" vertical="center" wrapText="1"/>
    </xf>
    <xf numFmtId="0" fontId="3" fillId="0" borderId="0" xfId="6" applyFont="1" applyFill="1">
      <alignment vertical="center"/>
    </xf>
    <xf numFmtId="0" fontId="15" fillId="0" borderId="0" xfId="6" applyFont="1" applyFill="1">
      <alignment vertical="center"/>
    </xf>
    <xf numFmtId="187" fontId="27" fillId="0" borderId="62" xfId="6" applyNumberFormat="1" applyFont="1" applyFill="1" applyBorder="1" applyAlignment="1">
      <alignment horizontal="center" vertical="center" wrapText="1"/>
    </xf>
    <xf numFmtId="187" fontId="27" fillId="0" borderId="63" xfId="6" applyNumberFormat="1" applyFont="1" applyFill="1" applyBorder="1" applyAlignment="1">
      <alignment horizontal="center" vertical="center" wrapText="1"/>
    </xf>
    <xf numFmtId="3" fontId="27" fillId="0" borderId="13" xfId="6" applyNumberFormat="1" applyFont="1" applyFill="1" applyBorder="1" applyAlignment="1">
      <alignment vertical="center" wrapText="1"/>
    </xf>
    <xf numFmtId="0" fontId="3" fillId="0" borderId="0" xfId="6" applyFont="1" applyFill="1" applyBorder="1">
      <alignment vertical="center"/>
    </xf>
    <xf numFmtId="0" fontId="15" fillId="0" borderId="0" xfId="6" applyFont="1" applyFill="1" applyBorder="1">
      <alignment vertical="center"/>
    </xf>
    <xf numFmtId="3" fontId="27" fillId="0" borderId="27" xfId="6" applyNumberFormat="1" applyFont="1" applyFill="1" applyBorder="1" applyAlignment="1">
      <alignment horizontal="distributed" vertical="center"/>
    </xf>
    <xf numFmtId="3" fontId="27" fillId="0" borderId="0" xfId="6" applyNumberFormat="1" applyFont="1" applyFill="1" applyAlignment="1">
      <alignment vertical="center"/>
    </xf>
    <xf numFmtId="187" fontId="27" fillId="0" borderId="0" xfId="6" applyNumberFormat="1" applyFont="1" applyFill="1" applyAlignment="1">
      <alignment vertical="center"/>
    </xf>
    <xf numFmtId="187" fontId="3" fillId="0" borderId="0" xfId="6" applyNumberFormat="1" applyFont="1" applyFill="1" applyAlignment="1">
      <alignment vertical="center"/>
    </xf>
    <xf numFmtId="186" fontId="27" fillId="0" borderId="0" xfId="6" applyNumberFormat="1" applyFont="1" applyFill="1" applyAlignment="1">
      <alignment horizontal="center" vertical="center"/>
    </xf>
    <xf numFmtId="188" fontId="27" fillId="0" borderId="0" xfId="6" applyNumberFormat="1" applyFont="1" applyFill="1" applyBorder="1" applyAlignment="1">
      <alignment vertical="center"/>
    </xf>
    <xf numFmtId="188" fontId="27" fillId="0" borderId="0" xfId="6" applyNumberFormat="1" applyFont="1" applyFill="1" applyAlignment="1">
      <alignment vertical="center"/>
    </xf>
    <xf numFmtId="187" fontId="27" fillId="0" borderId="0" xfId="6" applyNumberFormat="1" applyFont="1" applyFill="1" applyAlignment="1">
      <alignment horizontal="center" vertical="center"/>
    </xf>
    <xf numFmtId="3" fontId="3" fillId="0" borderId="0" xfId="6" applyNumberFormat="1" applyFont="1" applyFill="1" applyAlignment="1">
      <alignment vertical="center"/>
    </xf>
    <xf numFmtId="3" fontId="27" fillId="4" borderId="27" xfId="6" applyNumberFormat="1" applyFont="1" applyFill="1" applyBorder="1" applyAlignment="1">
      <alignment horizontal="distributed" vertical="center"/>
    </xf>
    <xf numFmtId="0" fontId="3" fillId="4" borderId="0" xfId="6" applyFont="1" applyFill="1">
      <alignment vertical="center"/>
    </xf>
    <xf numFmtId="0" fontId="15" fillId="4" borderId="0" xfId="6" applyFont="1" applyFill="1">
      <alignment vertical="center"/>
    </xf>
    <xf numFmtId="0" fontId="13" fillId="0" borderId="68" xfId="1" applyFont="1" applyFill="1" applyBorder="1" applyAlignment="1" applyProtection="1">
      <alignment vertical="center"/>
    </xf>
    <xf numFmtId="0" fontId="13" fillId="0" borderId="66" xfId="1" applyFont="1" applyFill="1" applyBorder="1" applyAlignment="1" applyProtection="1">
      <alignment vertical="center"/>
    </xf>
    <xf numFmtId="0" fontId="3" fillId="0" borderId="24" xfId="1" applyFont="1" applyBorder="1" applyAlignment="1" applyProtection="1">
      <alignment horizontal="left" vertical="center"/>
    </xf>
    <xf numFmtId="0" fontId="3" fillId="0" borderId="29" xfId="1" applyFont="1" applyBorder="1" applyAlignment="1" applyProtection="1">
      <alignment horizontal="left" vertical="center"/>
    </xf>
    <xf numFmtId="0" fontId="13" fillId="0" borderId="0" xfId="1" applyFont="1" applyFill="1" applyBorder="1" applyAlignment="1" applyProtection="1">
      <alignment vertical="center" shrinkToFit="1"/>
    </xf>
    <xf numFmtId="0" fontId="13" fillId="0" borderId="13" xfId="1" applyFont="1" applyFill="1" applyBorder="1" applyAlignment="1" applyProtection="1">
      <alignment horizontal="right" vertical="center"/>
    </xf>
    <xf numFmtId="3" fontId="27" fillId="0" borderId="0" xfId="6" applyNumberFormat="1" applyFont="1" applyFill="1" applyBorder="1" applyAlignment="1">
      <alignment vertical="center"/>
    </xf>
    <xf numFmtId="186" fontId="27" fillId="0" borderId="28" xfId="6" applyNumberFormat="1" applyFont="1" applyFill="1" applyBorder="1" applyAlignment="1">
      <alignment horizontal="center" vertical="center"/>
    </xf>
    <xf numFmtId="187" fontId="27" fillId="0" borderId="27" xfId="6" applyNumberFormat="1" applyFont="1" applyFill="1" applyBorder="1" applyAlignment="1">
      <alignment vertical="center" wrapText="1"/>
    </xf>
    <xf numFmtId="3" fontId="27" fillId="0" borderId="0" xfId="6" applyNumberFormat="1" applyFont="1" applyFill="1" applyBorder="1" applyAlignment="1">
      <alignment horizontal="center" vertical="center"/>
    </xf>
    <xf numFmtId="188" fontId="27" fillId="0" borderId="65" xfId="6" applyNumberFormat="1" applyFont="1" applyFill="1" applyBorder="1" applyAlignment="1">
      <alignment vertical="center"/>
    </xf>
    <xf numFmtId="188" fontId="27" fillId="0" borderId="71" xfId="6" applyNumberFormat="1" applyFont="1" applyFill="1" applyBorder="1" applyAlignment="1">
      <alignment vertical="center"/>
    </xf>
    <xf numFmtId="3" fontId="27" fillId="0" borderId="71" xfId="6" applyNumberFormat="1" applyFont="1" applyFill="1" applyBorder="1" applyAlignment="1">
      <alignment horizontal="center" vertical="center" wrapText="1"/>
    </xf>
    <xf numFmtId="187" fontId="27" fillId="0" borderId="71"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wrapText="1"/>
    </xf>
    <xf numFmtId="187" fontId="27" fillId="0" borderId="65" xfId="6" applyNumberFormat="1" applyFont="1" applyFill="1" applyBorder="1" applyAlignment="1">
      <alignment vertical="center" wrapText="1"/>
    </xf>
    <xf numFmtId="0" fontId="13" fillId="0" borderId="90" xfId="1" applyFont="1" applyFill="1" applyBorder="1" applyAlignment="1" applyProtection="1">
      <alignment vertical="center"/>
    </xf>
    <xf numFmtId="187" fontId="27" fillId="0" borderId="93" xfId="6" applyNumberFormat="1" applyFont="1" applyFill="1" applyBorder="1" applyAlignment="1">
      <alignment horizontal="right" vertical="center" wrapText="1"/>
    </xf>
    <xf numFmtId="187" fontId="27" fillId="0" borderId="96" xfId="6" applyNumberFormat="1" applyFont="1" applyFill="1" applyBorder="1" applyAlignment="1">
      <alignment horizontal="right" vertical="center" wrapText="1"/>
    </xf>
    <xf numFmtId="187" fontId="27" fillId="0" borderId="95" xfId="6" applyNumberFormat="1" applyFont="1" applyFill="1" applyBorder="1" applyAlignment="1">
      <alignment horizontal="right" vertical="center" wrapText="1"/>
    </xf>
    <xf numFmtId="187" fontId="27" fillId="0" borderId="97" xfId="6" applyNumberFormat="1" applyFont="1" applyFill="1" applyBorder="1" applyAlignment="1"/>
    <xf numFmtId="190" fontId="27" fillId="0" borderId="71" xfId="6" applyNumberFormat="1" applyFont="1" applyFill="1" applyBorder="1" applyAlignment="1">
      <alignment vertical="center"/>
    </xf>
    <xf numFmtId="187" fontId="30" fillId="0" borderId="0" xfId="7" applyNumberFormat="1" applyFont="1" applyFill="1" applyBorder="1" applyAlignment="1">
      <alignment vertical="center"/>
    </xf>
    <xf numFmtId="187" fontId="31" fillId="0" borderId="0" xfId="7" applyNumberFormat="1" applyFont="1" applyFill="1" applyBorder="1" applyAlignment="1">
      <alignment vertical="center"/>
    </xf>
    <xf numFmtId="187" fontId="31" fillId="0" borderId="0" xfId="7" applyNumberFormat="1" applyFont="1" applyFill="1" applyAlignment="1">
      <alignment vertical="center"/>
    </xf>
    <xf numFmtId="0" fontId="3" fillId="0" borderId="30" xfId="7" applyFont="1" applyFill="1" applyBorder="1" applyAlignment="1">
      <alignment horizontal="center" vertical="center"/>
    </xf>
    <xf numFmtId="0" fontId="29" fillId="0" borderId="30" xfId="7" applyFont="1" applyFill="1" applyBorder="1" applyAlignment="1">
      <alignment horizontal="center" vertical="center"/>
    </xf>
    <xf numFmtId="0" fontId="29" fillId="0" borderId="31" xfId="7" applyFont="1" applyFill="1" applyBorder="1" applyAlignment="1">
      <alignment horizontal="center" vertical="center"/>
    </xf>
    <xf numFmtId="187" fontId="24" fillId="0" borderId="0" xfId="7" applyNumberFormat="1" applyFont="1" applyFill="1" applyAlignment="1">
      <alignment vertical="center"/>
    </xf>
    <xf numFmtId="0" fontId="31" fillId="0" borderId="0" xfId="7" applyFont="1" applyFill="1" applyAlignment="1">
      <alignment horizontal="center" vertical="center"/>
    </xf>
    <xf numFmtId="0" fontId="31" fillId="0" borderId="0" xfId="7" applyFont="1" applyFill="1" applyAlignment="1">
      <alignment horizontal="distributed" vertical="center"/>
    </xf>
    <xf numFmtId="0" fontId="31" fillId="0" borderId="0" xfId="7" applyFont="1" applyFill="1" applyAlignment="1">
      <alignment horizontal="right" vertical="center"/>
    </xf>
    <xf numFmtId="0" fontId="31" fillId="0" borderId="0" xfId="7" applyFont="1" applyFill="1" applyAlignment="1">
      <alignment vertical="center"/>
    </xf>
    <xf numFmtId="0" fontId="31" fillId="0" borderId="15" xfId="7" applyFont="1" applyFill="1" applyBorder="1" applyAlignment="1">
      <alignment vertical="center" wrapText="1"/>
    </xf>
    <xf numFmtId="0" fontId="31" fillId="0" borderId="14" xfId="7" applyFont="1" applyFill="1" applyBorder="1" applyAlignment="1">
      <alignment vertical="center" wrapText="1"/>
    </xf>
    <xf numFmtId="0" fontId="24" fillId="0" borderId="35" xfId="7" applyFont="1" applyFill="1" applyBorder="1" applyAlignment="1">
      <alignment vertical="center"/>
    </xf>
    <xf numFmtId="0" fontId="24" fillId="0" borderId="0" xfId="7" applyFont="1" applyFill="1" applyAlignment="1">
      <alignment horizontal="center" vertical="center"/>
    </xf>
    <xf numFmtId="0" fontId="24" fillId="0" borderId="0" xfId="7" applyFont="1" applyFill="1" applyBorder="1" applyAlignment="1">
      <alignment vertical="center"/>
    </xf>
    <xf numFmtId="190" fontId="27" fillId="4" borderId="65" xfId="6" applyNumberFormat="1" applyFont="1" applyFill="1" applyBorder="1" applyAlignment="1">
      <alignment vertical="center"/>
    </xf>
    <xf numFmtId="187" fontId="27" fillId="4" borderId="97" xfId="6" applyNumberFormat="1" applyFont="1" applyFill="1" applyBorder="1" applyAlignment="1"/>
    <xf numFmtId="0" fontId="0" fillId="0" borderId="0" xfId="0" applyProtection="1">
      <alignment vertical="center"/>
    </xf>
    <xf numFmtId="0" fontId="9" fillId="0" borderId="0" xfId="1" applyFont="1" applyFill="1" applyBorder="1" applyAlignment="1" applyProtection="1">
      <alignment vertical="center" shrinkToFit="1"/>
    </xf>
    <xf numFmtId="187" fontId="27" fillId="0" borderId="36" xfId="6" applyNumberFormat="1" applyFont="1" applyFill="1" applyBorder="1" applyAlignment="1">
      <alignment vertical="center" wrapText="1"/>
    </xf>
    <xf numFmtId="187" fontId="27" fillId="0" borderId="24" xfId="6" applyNumberFormat="1" applyFont="1" applyFill="1" applyBorder="1" applyAlignment="1">
      <alignment horizontal="center" vertical="center" wrapText="1"/>
    </xf>
    <xf numFmtId="187" fontId="27" fillId="0" borderId="27" xfId="6" applyNumberFormat="1" applyFont="1" applyFill="1" applyBorder="1" applyAlignment="1">
      <alignment horizontal="center" vertical="center" wrapText="1"/>
    </xf>
    <xf numFmtId="187" fontId="27" fillId="0" borderId="92" xfId="6" applyNumberFormat="1" applyFont="1" applyFill="1" applyBorder="1" applyAlignment="1">
      <alignment horizontal="right" vertical="center" wrapText="1"/>
    </xf>
    <xf numFmtId="187" fontId="27" fillId="4" borderId="65" xfId="6" applyNumberFormat="1" applyFont="1" applyFill="1" applyBorder="1" applyAlignment="1">
      <alignment vertical="center"/>
    </xf>
    <xf numFmtId="187" fontId="27" fillId="4" borderId="71" xfId="6" applyNumberFormat="1" applyFont="1" applyFill="1" applyBorder="1" applyAlignment="1">
      <alignment vertical="center"/>
    </xf>
    <xf numFmtId="0" fontId="24" fillId="0" borderId="0" xfId="0" applyFont="1" applyFill="1" applyAlignment="1">
      <alignment vertical="center"/>
    </xf>
    <xf numFmtId="0" fontId="24" fillId="4" borderId="35" xfId="0" applyFont="1" applyFill="1" applyBorder="1" applyAlignment="1">
      <alignment vertical="center"/>
    </xf>
    <xf numFmtId="0" fontId="24" fillId="0" borderId="0" xfId="0" applyFont="1" applyFill="1" applyAlignment="1">
      <alignment horizontal="center" vertical="center"/>
    </xf>
    <xf numFmtId="0" fontId="3" fillId="4" borderId="29" xfId="0" applyFont="1" applyFill="1" applyBorder="1" applyAlignment="1">
      <alignment vertical="center"/>
    </xf>
    <xf numFmtId="0" fontId="3" fillId="4" borderId="30" xfId="0" applyFont="1" applyFill="1" applyBorder="1" applyAlignment="1">
      <alignment vertical="center"/>
    </xf>
    <xf numFmtId="0" fontId="0" fillId="4" borderId="30" xfId="0" applyFont="1" applyFill="1" applyBorder="1" applyAlignment="1">
      <alignment horizontal="left" vertical="center"/>
    </xf>
    <xf numFmtId="0" fontId="29" fillId="4" borderId="30" xfId="0" applyFont="1" applyFill="1" applyBorder="1" applyAlignment="1">
      <alignment vertical="center"/>
    </xf>
    <xf numFmtId="0" fontId="29" fillId="4" borderId="31" xfId="0" applyFont="1" applyFill="1" applyBorder="1" applyAlignment="1">
      <alignment vertical="center"/>
    </xf>
    <xf numFmtId="187" fontId="31" fillId="0" borderId="0" xfId="0" applyNumberFormat="1" applyFont="1" applyFill="1" applyAlignment="1">
      <alignment vertical="center"/>
    </xf>
    <xf numFmtId="0" fontId="31" fillId="0" borderId="0" xfId="0" applyFont="1" applyFill="1" applyAlignment="1">
      <alignment horizontal="center" vertical="center"/>
    </xf>
    <xf numFmtId="0" fontId="31" fillId="4" borderId="15" xfId="0" applyFont="1" applyFill="1" applyBorder="1" applyAlignment="1">
      <alignment vertical="center" wrapText="1"/>
    </xf>
    <xf numFmtId="0" fontId="31" fillId="4" borderId="14" xfId="0" applyFont="1" applyFill="1" applyBorder="1" applyAlignment="1">
      <alignment vertical="center" wrapText="1"/>
    </xf>
    <xf numFmtId="3" fontId="21" fillId="3" borderId="80" xfId="1" applyNumberFormat="1" applyFont="1" applyFill="1" applyBorder="1" applyAlignment="1" applyProtection="1">
      <alignment horizontal="right" vertical="center" shrinkToFit="1"/>
    </xf>
    <xf numFmtId="3" fontId="21" fillId="3" borderId="81" xfId="1" applyNumberFormat="1" applyFont="1" applyFill="1" applyBorder="1" applyAlignment="1" applyProtection="1">
      <alignment horizontal="right" vertical="center" shrinkToFit="1"/>
    </xf>
    <xf numFmtId="3" fontId="21" fillId="3" borderId="102" xfId="1" applyNumberFormat="1" applyFont="1" applyFill="1" applyBorder="1" applyAlignment="1" applyProtection="1">
      <alignment horizontal="right" vertical="center" shrinkToFit="1"/>
    </xf>
    <xf numFmtId="0" fontId="20" fillId="0" borderId="88" xfId="1" applyFont="1" applyFill="1" applyBorder="1" applyAlignment="1" applyProtection="1">
      <alignment horizontal="center" vertical="center"/>
      <protection locked="0"/>
    </xf>
    <xf numFmtId="0" fontId="20" fillId="0" borderId="89" xfId="1" applyFont="1" applyFill="1" applyBorder="1" applyAlignment="1" applyProtection="1">
      <alignment horizontal="center" vertical="center"/>
      <protection locked="0"/>
    </xf>
    <xf numFmtId="3" fontId="21" fillId="0" borderId="59" xfId="1" applyNumberFormat="1" applyFont="1" applyFill="1" applyBorder="1" applyAlignment="1" applyProtection="1">
      <alignment horizontal="right" vertical="center" shrinkToFit="1"/>
    </xf>
    <xf numFmtId="3" fontId="21" fillId="0" borderId="60" xfId="1" applyNumberFormat="1" applyFont="1" applyFill="1" applyBorder="1" applyAlignment="1" applyProtection="1">
      <alignment horizontal="right" vertical="center" shrinkToFit="1"/>
    </xf>
    <xf numFmtId="3" fontId="21" fillId="0" borderId="61" xfId="1" applyNumberFormat="1" applyFont="1" applyFill="1" applyBorder="1" applyAlignment="1" applyProtection="1">
      <alignment horizontal="right" vertical="center" shrinkToFit="1"/>
    </xf>
    <xf numFmtId="3" fontId="21" fillId="0" borderId="80" xfId="1" applyNumberFormat="1" applyFont="1" applyFill="1" applyBorder="1" applyAlignment="1" applyProtection="1">
      <alignment horizontal="right" vertical="center" shrinkToFit="1"/>
    </xf>
    <xf numFmtId="3" fontId="21" fillId="0" borderId="81" xfId="1" applyNumberFormat="1" applyFont="1" applyFill="1" applyBorder="1" applyAlignment="1" applyProtection="1">
      <alignment horizontal="right" vertical="center" shrinkToFit="1"/>
    </xf>
    <xf numFmtId="3" fontId="21" fillId="0" borderId="82" xfId="1" applyNumberFormat="1" applyFont="1" applyFill="1" applyBorder="1" applyAlignment="1" applyProtection="1">
      <alignment horizontal="right" vertical="center" shrinkToFit="1"/>
    </xf>
    <xf numFmtId="3" fontId="21" fillId="3" borderId="82" xfId="1" applyNumberFormat="1" applyFont="1" applyFill="1" applyBorder="1" applyAlignment="1" applyProtection="1">
      <alignment horizontal="right" vertical="center" shrinkToFit="1"/>
    </xf>
    <xf numFmtId="0" fontId="18" fillId="0" borderId="35" xfId="1" applyFont="1" applyFill="1" applyBorder="1" applyAlignment="1" applyProtection="1">
      <alignment horizontal="center" vertical="center" wrapText="1"/>
    </xf>
    <xf numFmtId="0" fontId="18" fillId="0" borderId="36" xfId="1" applyFont="1" applyFill="1" applyBorder="1" applyAlignment="1" applyProtection="1">
      <alignment horizontal="center" vertical="center" wrapText="1"/>
    </xf>
    <xf numFmtId="181" fontId="17" fillId="0" borderId="37" xfId="1" applyNumberFormat="1" applyFont="1" applyBorder="1" applyAlignment="1" applyProtection="1">
      <alignment horizontal="center" vertical="center"/>
      <protection locked="0"/>
    </xf>
    <xf numFmtId="181" fontId="17" fillId="0" borderId="38" xfId="1" applyNumberFormat="1" applyFont="1" applyBorder="1" applyAlignment="1" applyProtection="1">
      <alignment horizontal="center" vertical="center"/>
      <protection locked="0"/>
    </xf>
    <xf numFmtId="181" fontId="17" fillId="0" borderId="39" xfId="1" applyNumberFormat="1" applyFont="1" applyBorder="1" applyAlignment="1" applyProtection="1">
      <alignment horizontal="center" vertical="center"/>
      <protection locked="0"/>
    </xf>
    <xf numFmtId="0" fontId="13" fillId="0" borderId="35" xfId="1" applyFont="1" applyFill="1" applyBorder="1" applyAlignment="1" applyProtection="1">
      <alignment horizontal="center" vertical="center" wrapText="1"/>
    </xf>
    <xf numFmtId="0" fontId="13" fillId="0" borderId="15" xfId="1" applyFont="1" applyFill="1" applyBorder="1" applyAlignment="1" applyProtection="1">
      <alignment horizontal="center" vertical="center" wrapText="1"/>
    </xf>
    <xf numFmtId="182" fontId="17" fillId="0" borderId="14" xfId="4" applyNumberFormat="1" applyFont="1" applyFill="1" applyBorder="1" applyAlignment="1" applyProtection="1">
      <alignment horizontal="center" vertical="center"/>
    </xf>
    <xf numFmtId="182" fontId="17" fillId="0" borderId="35" xfId="4" applyNumberFormat="1" applyFont="1" applyFill="1" applyBorder="1" applyAlignment="1" applyProtection="1">
      <alignment horizontal="center" vertical="center"/>
    </xf>
    <xf numFmtId="9" fontId="18" fillId="0" borderId="24" xfId="3" applyFont="1" applyFill="1" applyBorder="1" applyAlignment="1" applyProtection="1">
      <alignment horizontal="center" vertical="center" wrapText="1"/>
    </xf>
    <xf numFmtId="9" fontId="18" fillId="0" borderId="25" xfId="3" applyFont="1" applyFill="1" applyBorder="1" applyAlignment="1" applyProtection="1">
      <alignment horizontal="center" vertical="center" wrapText="1"/>
    </xf>
    <xf numFmtId="9" fontId="18" fillId="0" borderId="29" xfId="3" applyFont="1" applyFill="1" applyBorder="1" applyAlignment="1" applyProtection="1">
      <alignment horizontal="center" vertical="center" wrapText="1"/>
    </xf>
    <xf numFmtId="9" fontId="18" fillId="0" borderId="30" xfId="3" applyFont="1" applyFill="1" applyBorder="1" applyAlignment="1" applyProtection="1">
      <alignment horizontal="center" vertical="center" wrapText="1"/>
    </xf>
    <xf numFmtId="182" fontId="17" fillId="0" borderId="71" xfId="4" applyNumberFormat="1" applyFont="1" applyFill="1" applyBorder="1" applyAlignment="1" applyProtection="1">
      <alignment horizontal="center" vertical="center"/>
    </xf>
    <xf numFmtId="182" fontId="17" fillId="0" borderId="29" xfId="4" applyNumberFormat="1" applyFont="1" applyFill="1" applyBorder="1" applyAlignment="1" applyProtection="1">
      <alignment horizontal="center" vertical="center"/>
    </xf>
    <xf numFmtId="0" fontId="18" fillId="0" borderId="36" xfId="1" applyFont="1" applyFill="1" applyBorder="1" applyAlignment="1" applyProtection="1">
      <alignment horizontal="center" vertical="center" shrinkToFit="1"/>
    </xf>
    <xf numFmtId="3" fontId="21" fillId="0" borderId="98" xfId="1" applyNumberFormat="1" applyFont="1" applyFill="1" applyBorder="1" applyAlignment="1" applyProtection="1">
      <alignment horizontal="right" vertical="center" shrinkToFit="1"/>
    </xf>
    <xf numFmtId="3" fontId="21" fillId="0" borderId="99" xfId="1" applyNumberFormat="1" applyFont="1" applyFill="1" applyBorder="1" applyAlignment="1" applyProtection="1">
      <alignment horizontal="right" vertical="center" shrinkToFit="1"/>
    </xf>
    <xf numFmtId="3" fontId="21" fillId="0" borderId="101" xfId="1" applyNumberFormat="1" applyFont="1" applyFill="1" applyBorder="1" applyAlignment="1" applyProtection="1">
      <alignment horizontal="right" vertical="center" shrinkToFit="1"/>
    </xf>
    <xf numFmtId="0" fontId="13" fillId="0" borderId="15" xfId="1" applyFont="1" applyBorder="1" applyAlignment="1" applyProtection="1">
      <alignment horizontal="center" vertical="center" shrinkToFit="1"/>
    </xf>
    <xf numFmtId="0" fontId="13" fillId="0" borderId="13" xfId="1" applyFont="1" applyBorder="1" applyAlignment="1" applyProtection="1">
      <alignment horizontal="center" vertical="center" shrinkToFit="1"/>
    </xf>
    <xf numFmtId="0" fontId="13" fillId="0" borderId="14" xfId="1" applyFont="1" applyBorder="1" applyAlignment="1" applyProtection="1">
      <alignment horizontal="center" vertical="center" shrinkToFit="1"/>
    </xf>
    <xf numFmtId="0" fontId="13" fillId="0" borderId="24" xfId="1" applyFont="1" applyBorder="1" applyAlignment="1" applyProtection="1">
      <alignment horizontal="center" vertical="center" shrinkToFit="1"/>
    </xf>
    <xf numFmtId="0" fontId="13" fillId="0" borderId="40" xfId="1" applyFont="1" applyBorder="1" applyAlignment="1" applyProtection="1">
      <alignment horizontal="center" vertical="center" shrinkToFit="1"/>
    </xf>
    <xf numFmtId="0" fontId="13" fillId="0" borderId="41" xfId="1" applyFont="1" applyBorder="1" applyAlignment="1" applyProtection="1">
      <alignment horizontal="center" vertical="center" shrinkToFit="1"/>
    </xf>
    <xf numFmtId="0" fontId="13" fillId="0" borderId="21" xfId="1" applyFont="1" applyBorder="1" applyAlignment="1" applyProtection="1">
      <alignment horizontal="center" vertical="center" shrinkToFit="1"/>
    </xf>
    <xf numFmtId="183" fontId="20" fillId="0" borderId="47" xfId="1" applyNumberFormat="1" applyFont="1" applyFill="1" applyBorder="1" applyAlignment="1" applyProtection="1">
      <alignment horizontal="right" vertical="center" shrinkToFit="1"/>
      <protection locked="0"/>
    </xf>
    <xf numFmtId="183" fontId="20" fillId="0" borderId="43" xfId="1" applyNumberFormat="1" applyFont="1" applyFill="1" applyBorder="1" applyAlignment="1" applyProtection="1">
      <alignment horizontal="right" vertical="center" shrinkToFit="1"/>
      <protection locked="0"/>
    </xf>
    <xf numFmtId="185" fontId="17" fillId="2" borderId="38" xfId="5" applyNumberFormat="1" applyFont="1" applyFill="1" applyBorder="1" applyAlignment="1" applyProtection="1">
      <alignment horizontal="right" vertical="center" indent="3" shrinkToFit="1"/>
    </xf>
    <xf numFmtId="185" fontId="17" fillId="2" borderId="39" xfId="5" applyNumberFormat="1" applyFont="1" applyFill="1" applyBorder="1" applyAlignment="1" applyProtection="1">
      <alignment horizontal="right" vertical="center" indent="3" shrinkToFit="1"/>
    </xf>
    <xf numFmtId="183" fontId="20" fillId="0" borderId="46" xfId="1" applyNumberFormat="1" applyFont="1" applyFill="1" applyBorder="1" applyAlignment="1" applyProtection="1">
      <alignment horizontal="right" vertical="center" shrinkToFit="1"/>
      <protection locked="0"/>
    </xf>
    <xf numFmtId="0" fontId="6" fillId="0" borderId="2"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0" fontId="6" fillId="0" borderId="4" xfId="1" applyFont="1" applyFill="1" applyBorder="1" applyAlignment="1" applyProtection="1">
      <alignment horizontal="center" vertical="center" wrapText="1"/>
    </xf>
    <xf numFmtId="0" fontId="6" fillId="0" borderId="10" xfId="1" applyFont="1" applyFill="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6" fillId="0" borderId="11" xfId="1" applyFont="1" applyFill="1" applyBorder="1" applyAlignment="1" applyProtection="1">
      <alignment horizontal="center" vertical="center" wrapText="1"/>
    </xf>
    <xf numFmtId="0" fontId="6" fillId="0" borderId="17" xfId="1" applyFont="1" applyFill="1" applyBorder="1" applyAlignment="1" applyProtection="1">
      <alignment horizontal="center" vertical="center" wrapText="1"/>
    </xf>
    <xf numFmtId="0" fontId="6" fillId="0" borderId="1" xfId="1" applyFont="1" applyFill="1" applyBorder="1" applyAlignment="1" applyProtection="1">
      <alignment horizontal="center" vertical="center" wrapText="1"/>
    </xf>
    <xf numFmtId="0" fontId="6" fillId="0" borderId="18" xfId="1" applyFont="1" applyFill="1" applyBorder="1" applyAlignment="1" applyProtection="1">
      <alignment horizontal="center" vertical="center" wrapText="1"/>
    </xf>
    <xf numFmtId="0" fontId="13" fillId="2" borderId="37" xfId="1" applyFont="1" applyFill="1" applyBorder="1" applyAlignment="1" applyProtection="1">
      <alignment horizontal="left" vertical="center" wrapText="1"/>
    </xf>
    <xf numFmtId="0" fontId="13" fillId="2" borderId="38" xfId="1" applyFont="1" applyFill="1" applyBorder="1" applyAlignment="1" applyProtection="1">
      <alignment horizontal="left" vertical="center" wrapText="1"/>
    </xf>
    <xf numFmtId="0" fontId="7" fillId="0" borderId="35" xfId="1" applyFont="1" applyFill="1" applyBorder="1" applyAlignment="1" applyProtection="1">
      <alignment horizontal="center" vertical="center"/>
    </xf>
    <xf numFmtId="0" fontId="7" fillId="0" borderId="15" xfId="1" applyFont="1" applyFill="1" applyBorder="1" applyAlignment="1" applyProtection="1">
      <alignment horizontal="center" vertical="center"/>
    </xf>
    <xf numFmtId="179" fontId="17" fillId="0" borderId="37" xfId="1" applyNumberFormat="1" applyFont="1" applyFill="1" applyBorder="1" applyAlignment="1" applyProtection="1">
      <alignment horizontal="center" vertical="center"/>
      <protection locked="0"/>
    </xf>
    <xf numFmtId="179" fontId="17" fillId="0" borderId="38" xfId="1" applyNumberFormat="1" applyFont="1" applyFill="1" applyBorder="1" applyAlignment="1" applyProtection="1">
      <alignment horizontal="center" vertical="center"/>
      <protection locked="0"/>
    </xf>
    <xf numFmtId="179" fontId="17" fillId="0" borderId="39" xfId="1" applyNumberFormat="1" applyFont="1" applyFill="1" applyBorder="1" applyAlignment="1" applyProtection="1">
      <alignment horizontal="center" vertical="center"/>
      <protection locked="0"/>
    </xf>
    <xf numFmtId="0" fontId="7" fillId="0" borderId="14" xfId="1" applyFont="1" applyFill="1" applyBorder="1" applyAlignment="1" applyProtection="1">
      <alignment horizontal="center" vertical="center"/>
    </xf>
    <xf numFmtId="0" fontId="13" fillId="0" borderId="12" xfId="1" applyFont="1" applyBorder="1" applyAlignment="1" applyProtection="1">
      <alignment horizontal="center" vertical="center" shrinkToFit="1"/>
    </xf>
    <xf numFmtId="177" fontId="9" fillId="0" borderId="15" xfId="1" applyNumberFormat="1" applyFont="1" applyFill="1" applyBorder="1" applyAlignment="1" applyProtection="1">
      <alignment horizontal="center" vertical="center" shrinkToFit="1"/>
      <protection locked="0"/>
    </xf>
    <xf numFmtId="177" fontId="9" fillId="0" borderId="13" xfId="1" applyNumberFormat="1" applyFont="1" applyFill="1" applyBorder="1" applyAlignment="1" applyProtection="1">
      <alignment horizontal="center" vertical="center" shrinkToFit="1"/>
      <protection locked="0"/>
    </xf>
    <xf numFmtId="177" fontId="9" fillId="0" borderId="16" xfId="1" applyNumberFormat="1" applyFont="1" applyFill="1" applyBorder="1" applyAlignment="1" applyProtection="1">
      <alignment horizontal="center" vertical="center" shrinkToFit="1"/>
      <protection locked="0"/>
    </xf>
    <xf numFmtId="0" fontId="13" fillId="0" borderId="19" xfId="1" applyFont="1" applyBorder="1" applyAlignment="1" applyProtection="1">
      <alignment horizontal="center" vertical="center" shrinkToFit="1"/>
    </xf>
    <xf numFmtId="0" fontId="13" fillId="0" borderId="20" xfId="1" applyFont="1" applyBorder="1" applyAlignment="1" applyProtection="1">
      <alignment horizontal="center" vertical="center" shrinkToFit="1"/>
    </xf>
    <xf numFmtId="0" fontId="14" fillId="0" borderId="0" xfId="1" applyFont="1" applyAlignment="1" applyProtection="1">
      <alignment horizontal="center" vertical="center"/>
    </xf>
    <xf numFmtId="0" fontId="3" fillId="0" borderId="27" xfId="1" applyFont="1" applyBorder="1" applyAlignment="1" applyProtection="1">
      <alignment horizontal="left" vertical="center" shrinkToFit="1"/>
    </xf>
    <xf numFmtId="0" fontId="3" fillId="0" borderId="0" xfId="1" applyFont="1" applyBorder="1" applyAlignment="1" applyProtection="1">
      <alignment horizontal="left" vertical="center" shrinkToFit="1"/>
    </xf>
    <xf numFmtId="0" fontId="3" fillId="0" borderId="28" xfId="1" applyFont="1" applyBorder="1" applyAlignment="1" applyProtection="1">
      <alignment horizontal="left" vertical="center" shrinkToFit="1"/>
    </xf>
    <xf numFmtId="9" fontId="19" fillId="0" borderId="32" xfId="3" applyFont="1" applyFill="1" applyBorder="1" applyAlignment="1" applyProtection="1">
      <alignment horizontal="center" vertical="center"/>
      <protection locked="0"/>
    </xf>
    <xf numFmtId="9" fontId="19" fillId="0" borderId="33" xfId="3" applyFont="1" applyFill="1" applyBorder="1" applyAlignment="1" applyProtection="1">
      <alignment horizontal="center" vertical="center"/>
      <protection locked="0"/>
    </xf>
    <xf numFmtId="9" fontId="19" fillId="0" borderId="34" xfId="3" applyFont="1" applyFill="1" applyBorder="1" applyAlignment="1" applyProtection="1">
      <alignment horizontal="center" vertical="center"/>
      <protection locked="0"/>
    </xf>
    <xf numFmtId="180" fontId="17" fillId="0" borderId="37" xfId="1" applyNumberFormat="1" applyFont="1" applyFill="1" applyBorder="1" applyAlignment="1" applyProtection="1">
      <alignment horizontal="center" vertical="center" shrinkToFit="1"/>
      <protection locked="0"/>
    </xf>
    <xf numFmtId="180" fontId="17" fillId="0" borderId="38" xfId="1" applyNumberFormat="1" applyFont="1" applyFill="1" applyBorder="1" applyAlignment="1" applyProtection="1">
      <alignment horizontal="center" vertical="center" shrinkToFit="1"/>
      <protection locked="0"/>
    </xf>
    <xf numFmtId="180" fontId="17" fillId="0" borderId="39" xfId="1" applyNumberFormat="1" applyFont="1" applyFill="1" applyBorder="1" applyAlignment="1" applyProtection="1">
      <alignment horizontal="center" vertical="center" shrinkToFit="1"/>
      <protection locked="0"/>
    </xf>
    <xf numFmtId="0" fontId="17" fillId="0" borderId="35" xfId="1" applyFont="1" applyFill="1" applyBorder="1" applyAlignment="1" applyProtection="1">
      <alignment horizontal="center" vertical="center"/>
    </xf>
    <xf numFmtId="0" fontId="13" fillId="0" borderId="35" xfId="1" applyFont="1" applyBorder="1" applyAlignment="1" applyProtection="1">
      <alignment horizontal="center" vertical="center"/>
    </xf>
    <xf numFmtId="38" fontId="23" fillId="0" borderId="73" xfId="5" applyFont="1" applyFill="1" applyBorder="1" applyAlignment="1" applyProtection="1">
      <alignment horizontal="right" vertical="center" shrinkToFit="1"/>
    </xf>
    <xf numFmtId="38" fontId="23" fillId="0" borderId="74" xfId="5" applyFont="1" applyFill="1" applyBorder="1" applyAlignment="1" applyProtection="1">
      <alignment horizontal="right" vertical="center" shrinkToFit="1"/>
    </xf>
    <xf numFmtId="0" fontId="13" fillId="0" borderId="24" xfId="1" applyFont="1" applyFill="1" applyBorder="1" applyAlignment="1" applyProtection="1">
      <alignment horizontal="left" vertical="center"/>
    </xf>
    <xf numFmtId="0" fontId="13" fillId="0" borderId="25" xfId="1" applyFont="1" applyFill="1" applyBorder="1" applyAlignment="1" applyProtection="1">
      <alignment horizontal="left" vertical="center"/>
    </xf>
    <xf numFmtId="0" fontId="13" fillId="0" borderId="26" xfId="1" applyFont="1" applyFill="1" applyBorder="1" applyAlignment="1" applyProtection="1">
      <alignment horizontal="left" vertical="center"/>
    </xf>
    <xf numFmtId="184" fontId="23" fillId="0" borderId="24" xfId="1" applyNumberFormat="1" applyFont="1" applyFill="1" applyBorder="1" applyAlignment="1" applyProtection="1">
      <alignment horizontal="center" vertical="center" shrinkToFit="1"/>
    </xf>
    <xf numFmtId="184" fontId="23" fillId="0" borderId="25" xfId="1" applyNumberFormat="1" applyFont="1" applyFill="1" applyBorder="1" applyAlignment="1" applyProtection="1">
      <alignment horizontal="center" vertical="center" shrinkToFit="1"/>
    </xf>
    <xf numFmtId="184" fontId="23" fillId="0" borderId="26" xfId="1" applyNumberFormat="1" applyFont="1" applyFill="1" applyBorder="1" applyAlignment="1" applyProtection="1">
      <alignment horizontal="center" vertical="center" shrinkToFit="1"/>
    </xf>
    <xf numFmtId="0" fontId="13" fillId="0" borderId="15"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14" xfId="1" applyFont="1" applyFill="1" applyBorder="1" applyAlignment="1" applyProtection="1">
      <alignment horizontal="left" vertical="center"/>
    </xf>
    <xf numFmtId="184" fontId="23" fillId="0" borderId="15" xfId="1" applyNumberFormat="1" applyFont="1" applyFill="1" applyBorder="1" applyAlignment="1" applyProtection="1">
      <alignment horizontal="center" vertical="center" shrinkToFit="1"/>
    </xf>
    <xf numFmtId="184" fontId="23" fillId="0" borderId="13" xfId="1" applyNumberFormat="1" applyFont="1" applyFill="1" applyBorder="1" applyAlignment="1" applyProtection="1">
      <alignment horizontal="center" vertical="center" shrinkToFit="1"/>
    </xf>
    <xf numFmtId="184" fontId="23" fillId="0" borderId="14" xfId="1" applyNumberFormat="1" applyFont="1" applyFill="1" applyBorder="1" applyAlignment="1" applyProtection="1">
      <alignment horizontal="center" vertical="center" shrinkToFit="1"/>
    </xf>
    <xf numFmtId="38" fontId="23" fillId="0" borderId="77" xfId="5" applyFont="1" applyFill="1" applyBorder="1" applyAlignment="1" applyProtection="1">
      <alignment horizontal="right" vertical="center" shrinkToFit="1"/>
    </xf>
    <xf numFmtId="38" fontId="23" fillId="0" borderId="78" xfId="5" applyFont="1" applyFill="1" applyBorder="1" applyAlignment="1" applyProtection="1">
      <alignment horizontal="right" vertical="center" shrinkToFit="1"/>
    </xf>
    <xf numFmtId="38" fontId="23" fillId="0" borderId="79" xfId="5" applyFont="1" applyFill="1" applyBorder="1" applyAlignment="1" applyProtection="1">
      <alignment horizontal="right" vertical="center" shrinkToFit="1"/>
    </xf>
    <xf numFmtId="0" fontId="13" fillId="0" borderId="15" xfId="1" applyFont="1" applyFill="1" applyBorder="1" applyAlignment="1" applyProtection="1">
      <alignment horizontal="left" vertical="center" shrinkToFit="1"/>
    </xf>
    <xf numFmtId="0" fontId="13" fillId="0" borderId="13" xfId="1" applyFont="1" applyFill="1" applyBorder="1" applyAlignment="1" applyProtection="1">
      <alignment horizontal="left" vertical="center" shrinkToFit="1"/>
    </xf>
    <xf numFmtId="38" fontId="23" fillId="0" borderId="72" xfId="5" applyFont="1" applyFill="1" applyBorder="1" applyAlignment="1" applyProtection="1">
      <alignment horizontal="right" vertical="center" shrinkToFit="1"/>
    </xf>
    <xf numFmtId="3" fontId="21" fillId="3" borderId="82" xfId="1" applyNumberFormat="1" applyFont="1" applyFill="1" applyBorder="1" applyAlignment="1" applyProtection="1">
      <alignment vertical="center" shrinkToFit="1"/>
    </xf>
    <xf numFmtId="3" fontId="21" fillId="3" borderId="80" xfId="1" applyNumberFormat="1" applyFont="1" applyFill="1" applyBorder="1" applyAlignment="1" applyProtection="1">
      <alignment vertical="center" shrinkToFit="1"/>
    </xf>
    <xf numFmtId="3" fontId="21" fillId="3" borderId="81" xfId="1" applyNumberFormat="1" applyFont="1" applyFill="1" applyBorder="1" applyAlignment="1" applyProtection="1">
      <alignment vertical="center" shrinkToFit="1"/>
    </xf>
    <xf numFmtId="3" fontId="21" fillId="0" borderId="57" xfId="1" applyNumberFormat="1" applyFont="1" applyFill="1" applyBorder="1" applyAlignment="1" applyProtection="1">
      <alignment horizontal="right" vertical="center" shrinkToFit="1"/>
    </xf>
    <xf numFmtId="3" fontId="21" fillId="0" borderId="56" xfId="1" applyNumberFormat="1" applyFont="1" applyFill="1" applyBorder="1" applyAlignment="1" applyProtection="1">
      <alignment horizontal="right" vertical="center" shrinkToFit="1"/>
    </xf>
    <xf numFmtId="3" fontId="21" fillId="0" borderId="87" xfId="1" applyNumberFormat="1" applyFont="1" applyFill="1" applyBorder="1" applyAlignment="1" applyProtection="1">
      <alignment horizontal="right" vertical="center" shrinkToFit="1"/>
    </xf>
    <xf numFmtId="3" fontId="21" fillId="0" borderId="62" xfId="1" applyNumberFormat="1" applyFont="1" applyFill="1" applyBorder="1" applyAlignment="1" applyProtection="1">
      <alignment horizontal="right" vertical="center" shrinkToFit="1"/>
    </xf>
    <xf numFmtId="3" fontId="21" fillId="0" borderId="63" xfId="1" applyNumberFormat="1" applyFont="1" applyFill="1" applyBorder="1" applyAlignment="1" applyProtection="1">
      <alignment horizontal="right" vertical="center" shrinkToFit="1"/>
    </xf>
    <xf numFmtId="3" fontId="21" fillId="0" borderId="58" xfId="1" applyNumberFormat="1" applyFont="1" applyFill="1" applyBorder="1" applyAlignment="1" applyProtection="1">
      <alignment horizontal="right" vertical="center" shrinkToFit="1"/>
    </xf>
    <xf numFmtId="3" fontId="13" fillId="0" borderId="27" xfId="1" applyNumberFormat="1" applyFont="1" applyFill="1" applyBorder="1" applyAlignment="1" applyProtection="1">
      <alignment horizontal="right" vertical="center" shrinkToFit="1"/>
    </xf>
    <xf numFmtId="3" fontId="13" fillId="0" borderId="0" xfId="1" applyNumberFormat="1" applyFont="1" applyFill="1" applyBorder="1" applyAlignment="1" applyProtection="1">
      <alignment horizontal="right" vertical="center" shrinkToFit="1"/>
    </xf>
    <xf numFmtId="3" fontId="13" fillId="0" borderId="69" xfId="1" applyNumberFormat="1" applyFont="1" applyFill="1" applyBorder="1" applyAlignment="1" applyProtection="1">
      <alignment horizontal="right" vertical="center" shrinkToFit="1"/>
    </xf>
    <xf numFmtId="3" fontId="13" fillId="0" borderId="70" xfId="1" applyNumberFormat="1" applyFont="1" applyFill="1" applyBorder="1" applyAlignment="1" applyProtection="1">
      <alignment horizontal="right" vertical="center" shrinkToFit="1"/>
    </xf>
    <xf numFmtId="3" fontId="21" fillId="0" borderId="57" xfId="1" quotePrefix="1" applyNumberFormat="1" applyFont="1" applyFill="1" applyBorder="1" applyAlignment="1" applyProtection="1">
      <alignment vertical="center" shrinkToFit="1"/>
    </xf>
    <xf numFmtId="3" fontId="21" fillId="0" borderId="56" xfId="1" quotePrefix="1" applyNumberFormat="1" applyFont="1" applyFill="1" applyBorder="1" applyAlignment="1" applyProtection="1">
      <alignment vertical="center" shrinkToFit="1"/>
    </xf>
    <xf numFmtId="3" fontId="21" fillId="0" borderId="58" xfId="1" quotePrefix="1" applyNumberFormat="1" applyFont="1" applyFill="1" applyBorder="1" applyAlignment="1" applyProtection="1">
      <alignment vertical="center" shrinkToFit="1"/>
    </xf>
    <xf numFmtId="3" fontId="21" fillId="0" borderId="103" xfId="1" quotePrefix="1" applyNumberFormat="1" applyFont="1" applyFill="1" applyBorder="1" applyAlignment="1" applyProtection="1">
      <alignment vertical="center" shrinkToFit="1"/>
    </xf>
    <xf numFmtId="3" fontId="21" fillId="0" borderId="104" xfId="1" quotePrefix="1" applyNumberFormat="1" applyFont="1" applyFill="1" applyBorder="1" applyAlignment="1" applyProtection="1">
      <alignment vertical="center" shrinkToFit="1"/>
    </xf>
    <xf numFmtId="3" fontId="21" fillId="0" borderId="85" xfId="1" applyNumberFormat="1" applyFont="1" applyFill="1" applyBorder="1" applyAlignment="1" applyProtection="1">
      <alignment horizontal="right" vertical="center" shrinkToFit="1"/>
    </xf>
    <xf numFmtId="3" fontId="21" fillId="0" borderId="86" xfId="1" applyNumberFormat="1" applyFont="1" applyFill="1" applyBorder="1" applyAlignment="1" applyProtection="1">
      <alignment horizontal="right" vertical="center" shrinkToFit="1"/>
    </xf>
    <xf numFmtId="3" fontId="21" fillId="0" borderId="84" xfId="1" applyNumberFormat="1" applyFont="1" applyFill="1" applyBorder="1" applyAlignment="1" applyProtection="1">
      <alignment horizontal="right" vertical="center" shrinkToFit="1"/>
    </xf>
    <xf numFmtId="0" fontId="22" fillId="0" borderId="36" xfId="1" applyFont="1" applyFill="1" applyBorder="1" applyAlignment="1" applyProtection="1">
      <alignment horizontal="center" vertical="center" textRotation="255" wrapText="1"/>
    </xf>
    <xf numFmtId="0" fontId="22" fillId="0" borderId="65" xfId="1" applyFont="1" applyFill="1" applyBorder="1" applyAlignment="1" applyProtection="1">
      <alignment horizontal="center" vertical="center" textRotation="255" wrapText="1"/>
    </xf>
    <xf numFmtId="0" fontId="22" fillId="0" borderId="71" xfId="1" applyFont="1" applyFill="1" applyBorder="1" applyAlignment="1" applyProtection="1">
      <alignment horizontal="center" vertical="center" textRotation="255" wrapText="1"/>
    </xf>
    <xf numFmtId="0" fontId="13" fillId="0" borderId="52" xfId="1" applyFont="1" applyFill="1" applyBorder="1" applyAlignment="1" applyProtection="1">
      <alignment horizontal="left" vertical="center" wrapText="1" shrinkToFit="1"/>
    </xf>
    <xf numFmtId="0" fontId="20" fillId="0" borderId="2" xfId="1" applyFont="1" applyFill="1" applyBorder="1" applyAlignment="1" applyProtection="1">
      <alignment horizontal="center" vertical="center"/>
      <protection locked="0"/>
    </xf>
    <xf numFmtId="0" fontId="20" fillId="0" borderId="4" xfId="1" applyFont="1" applyFill="1" applyBorder="1" applyAlignment="1" applyProtection="1">
      <alignment horizontal="center" vertical="center"/>
      <protection locked="0"/>
    </xf>
    <xf numFmtId="3" fontId="21" fillId="0" borderId="105" xfId="1" quotePrefix="1" applyNumberFormat="1" applyFont="1" applyFill="1" applyBorder="1" applyAlignment="1" applyProtection="1">
      <alignment vertical="center" shrinkToFit="1"/>
    </xf>
    <xf numFmtId="0" fontId="13" fillId="0" borderId="0" xfId="1" applyFont="1" applyFill="1" applyBorder="1" applyAlignment="1" applyProtection="1">
      <alignment horizontal="right" vertical="center" shrinkToFit="1"/>
    </xf>
    <xf numFmtId="0" fontId="13" fillId="0" borderId="66" xfId="1" applyFont="1" applyFill="1" applyBorder="1" applyAlignment="1" applyProtection="1">
      <alignment horizontal="left" vertical="center" shrinkToFit="1"/>
    </xf>
    <xf numFmtId="0" fontId="20" fillId="0" borderId="17" xfId="1" applyFont="1" applyFill="1" applyBorder="1" applyAlignment="1" applyProtection="1">
      <alignment horizontal="center" vertical="center"/>
    </xf>
    <xf numFmtId="0" fontId="20" fillId="0" borderId="18" xfId="1" applyFont="1" applyFill="1" applyBorder="1" applyAlignment="1" applyProtection="1">
      <alignment horizontal="center" vertical="center"/>
    </xf>
    <xf numFmtId="3" fontId="21" fillId="3" borderId="67" xfId="1" applyNumberFormat="1" applyFont="1" applyFill="1" applyBorder="1" applyAlignment="1" applyProtection="1">
      <alignment vertical="center" shrinkToFit="1"/>
    </xf>
    <xf numFmtId="193" fontId="20" fillId="0" borderId="53" xfId="1" applyNumberFormat="1" applyFont="1" applyFill="1" applyBorder="1" applyAlignment="1" applyProtection="1">
      <alignment horizontal="center" vertical="center"/>
    </xf>
    <xf numFmtId="193" fontId="20" fillId="0" borderId="54" xfId="1" applyNumberFormat="1" applyFont="1" applyFill="1" applyBorder="1" applyAlignment="1" applyProtection="1">
      <alignment horizontal="center" vertical="center"/>
    </xf>
    <xf numFmtId="3" fontId="21" fillId="0" borderId="55" xfId="1" quotePrefix="1" applyNumberFormat="1" applyFont="1" applyFill="1" applyBorder="1" applyAlignment="1" applyProtection="1">
      <alignment vertical="center" shrinkToFit="1"/>
    </xf>
    <xf numFmtId="1" fontId="20" fillId="0" borderId="53" xfId="1" applyNumberFormat="1" applyFont="1" applyFill="1" applyBorder="1" applyAlignment="1" applyProtection="1">
      <alignment horizontal="center" vertical="center"/>
      <protection locked="0"/>
    </xf>
    <xf numFmtId="1" fontId="20" fillId="0" borderId="54" xfId="1" applyNumberFormat="1" applyFont="1" applyFill="1" applyBorder="1" applyAlignment="1" applyProtection="1">
      <alignment horizontal="center" vertical="center"/>
      <protection locked="0"/>
    </xf>
    <xf numFmtId="3" fontId="21" fillId="0" borderId="64" xfId="1" applyNumberFormat="1" applyFont="1" applyFill="1" applyBorder="1" applyAlignment="1" applyProtection="1">
      <alignment horizontal="right" vertical="center" shrinkToFit="1"/>
    </xf>
    <xf numFmtId="0" fontId="13" fillId="0" borderId="24" xfId="1" applyFont="1" applyBorder="1" applyAlignment="1" applyProtection="1">
      <alignment horizontal="center" vertical="center" wrapText="1"/>
    </xf>
    <xf numFmtId="0" fontId="13" fillId="0" borderId="26" xfId="1" applyFont="1" applyBorder="1" applyAlignment="1" applyProtection="1">
      <alignment horizontal="center" vertical="center" wrapText="1"/>
    </xf>
    <xf numFmtId="0" fontId="13" fillId="0" borderId="27" xfId="1" applyFont="1" applyBorder="1" applyAlignment="1" applyProtection="1">
      <alignment horizontal="center" vertical="center" wrapText="1"/>
    </xf>
    <xf numFmtId="0" fontId="13" fillId="0" borderId="28" xfId="1" applyFont="1" applyBorder="1" applyAlignment="1" applyProtection="1">
      <alignment horizontal="center" vertical="center" wrapText="1"/>
    </xf>
    <xf numFmtId="0" fontId="20" fillId="0" borderId="53" xfId="1" applyFont="1" applyFill="1" applyBorder="1" applyAlignment="1" applyProtection="1">
      <alignment horizontal="center" vertical="center"/>
      <protection locked="0"/>
    </xf>
    <xf numFmtId="0" fontId="20" fillId="0" borderId="54" xfId="1" applyFont="1" applyFill="1" applyBorder="1" applyAlignment="1" applyProtection="1">
      <alignment horizontal="center" vertical="center"/>
      <protection locked="0"/>
    </xf>
    <xf numFmtId="0" fontId="13" fillId="0" borderId="35" xfId="1" applyFont="1" applyFill="1" applyBorder="1" applyAlignment="1" applyProtection="1">
      <alignment horizontal="center" vertical="center" textRotation="255"/>
    </xf>
    <xf numFmtId="0" fontId="18" fillId="0" borderId="14" xfId="1" applyFont="1" applyFill="1" applyBorder="1" applyAlignment="1" applyProtection="1">
      <alignment horizontal="center" vertical="center" textRotation="255"/>
    </xf>
    <xf numFmtId="0" fontId="20" fillId="0" borderId="50" xfId="1" applyFont="1" applyFill="1" applyBorder="1" applyAlignment="1" applyProtection="1">
      <alignment horizontal="center" vertical="center"/>
      <protection locked="0"/>
    </xf>
    <xf numFmtId="0" fontId="20" fillId="0" borderId="51" xfId="1" applyFont="1" applyFill="1" applyBorder="1" applyAlignment="1" applyProtection="1">
      <alignment horizontal="center" vertical="center"/>
      <protection locked="0"/>
    </xf>
    <xf numFmtId="3" fontId="21" fillId="0" borderId="100" xfId="1" applyNumberFormat="1" applyFont="1" applyFill="1" applyBorder="1" applyAlignment="1" applyProtection="1">
      <alignment horizontal="right" vertical="center" shrinkToFit="1"/>
    </xf>
    <xf numFmtId="183" fontId="20" fillId="0" borderId="48" xfId="1" applyNumberFormat="1" applyFont="1" applyFill="1" applyBorder="1" applyAlignment="1" applyProtection="1">
      <alignment horizontal="right" vertical="center" shrinkToFit="1"/>
      <protection locked="0"/>
    </xf>
    <xf numFmtId="0" fontId="13" fillId="0" borderId="15" xfId="1" applyFont="1" applyBorder="1" applyAlignment="1" applyProtection="1">
      <alignment horizontal="left" vertical="center"/>
    </xf>
    <xf numFmtId="0" fontId="13" fillId="0" borderId="13" xfId="1" applyFont="1" applyBorder="1" applyAlignment="1" applyProtection="1">
      <alignment horizontal="left" vertical="center"/>
    </xf>
    <xf numFmtId="0" fontId="13" fillId="0" borderId="13" xfId="1" applyFont="1" applyBorder="1" applyAlignment="1" applyProtection="1">
      <alignment horizontal="right" vertical="center"/>
    </xf>
    <xf numFmtId="183" fontId="20" fillId="0" borderId="42" xfId="1" applyNumberFormat="1" applyFont="1" applyFill="1" applyBorder="1" applyAlignment="1" applyProtection="1">
      <alignment horizontal="right" vertical="center" shrinkToFit="1"/>
      <protection locked="0"/>
    </xf>
    <xf numFmtId="183" fontId="20" fillId="0" borderId="44" xfId="1" applyNumberFormat="1" applyFont="1" applyFill="1" applyBorder="1" applyAlignment="1" applyProtection="1">
      <alignment horizontal="right" vertical="center" shrinkToFit="1"/>
      <protection locked="0"/>
    </xf>
    <xf numFmtId="183" fontId="20" fillId="0" borderId="45" xfId="1" applyNumberFormat="1" applyFont="1" applyFill="1" applyBorder="1" applyAlignment="1" applyProtection="1">
      <alignment horizontal="right" vertical="center" shrinkToFit="1"/>
      <protection locked="0"/>
    </xf>
    <xf numFmtId="0" fontId="13" fillId="0" borderId="24" xfId="1" applyFont="1" applyBorder="1" applyAlignment="1" applyProtection="1">
      <alignment horizontal="center" vertical="center"/>
    </xf>
    <xf numFmtId="0" fontId="13" fillId="0" borderId="25" xfId="1" applyFont="1" applyBorder="1" applyAlignment="1" applyProtection="1">
      <alignment horizontal="center" vertical="center"/>
    </xf>
    <xf numFmtId="0" fontId="13" fillId="0" borderId="27" xfId="1" applyFont="1" applyBorder="1" applyAlignment="1" applyProtection="1">
      <alignment horizontal="center" vertical="center"/>
    </xf>
    <xf numFmtId="0" fontId="13" fillId="0" borderId="0" xfId="1" applyFont="1" applyBorder="1" applyAlignment="1" applyProtection="1">
      <alignment horizontal="center" vertical="center"/>
    </xf>
    <xf numFmtId="0" fontId="13" fillId="0" borderId="29" xfId="1" applyFont="1" applyBorder="1" applyAlignment="1" applyProtection="1">
      <alignment horizontal="center" vertical="center"/>
    </xf>
    <xf numFmtId="0" fontId="13" fillId="0" borderId="30" xfId="1" applyFont="1" applyBorder="1" applyAlignment="1" applyProtection="1">
      <alignment horizontal="center" vertical="center"/>
    </xf>
    <xf numFmtId="0" fontId="9" fillId="0" borderId="22" xfId="1" applyFont="1" applyFill="1" applyBorder="1" applyAlignment="1" applyProtection="1">
      <alignment horizontal="left" vertical="center" shrinkToFit="1"/>
      <protection locked="0"/>
    </xf>
    <xf numFmtId="0" fontId="9" fillId="0" borderId="20" xfId="1" applyFont="1" applyFill="1" applyBorder="1" applyAlignment="1" applyProtection="1">
      <alignment horizontal="left" vertical="center" shrinkToFit="1"/>
      <protection locked="0"/>
    </xf>
    <xf numFmtId="0" fontId="9" fillId="0" borderId="23" xfId="1" applyFont="1" applyFill="1" applyBorder="1" applyAlignment="1" applyProtection="1">
      <alignment horizontal="left" vertical="center" shrinkToFit="1"/>
      <protection locked="0"/>
    </xf>
    <xf numFmtId="0" fontId="2" fillId="0" borderId="1" xfId="1" applyBorder="1" applyAlignment="1" applyProtection="1">
      <alignment horizontal="center"/>
    </xf>
    <xf numFmtId="176" fontId="2" fillId="0" borderId="1" xfId="1" applyNumberFormat="1" applyFont="1" applyBorder="1" applyAlignment="1" applyProtection="1">
      <alignment horizontal="right"/>
    </xf>
    <xf numFmtId="0" fontId="2" fillId="0" borderId="1" xfId="1" applyFont="1" applyBorder="1" applyAlignment="1" applyProtection="1">
      <alignment horizontal="center" shrinkToFit="1"/>
      <protection locked="0"/>
    </xf>
    <xf numFmtId="0" fontId="7" fillId="0" borderId="5" xfId="1" applyFont="1" applyBorder="1" applyAlignment="1" applyProtection="1">
      <alignment horizontal="center" vertical="center" shrinkToFit="1"/>
    </xf>
    <xf numFmtId="0" fontId="7" fillId="0" borderId="6" xfId="1" applyFont="1" applyBorder="1" applyAlignment="1" applyProtection="1">
      <alignment horizontal="center" vertical="center" shrinkToFit="1"/>
    </xf>
    <xf numFmtId="0" fontId="7" fillId="0" borderId="7" xfId="1" applyFont="1" applyBorder="1" applyAlignment="1" applyProtection="1">
      <alignment horizontal="center" vertical="center" shrinkToFit="1"/>
    </xf>
    <xf numFmtId="0" fontId="9" fillId="0" borderId="8" xfId="1" applyFont="1" applyFill="1" applyBorder="1" applyAlignment="1" applyProtection="1">
      <alignment horizontal="center" vertical="center" shrinkToFit="1"/>
    </xf>
    <xf numFmtId="0" fontId="9" fillId="0" borderId="6" xfId="1" applyFont="1" applyFill="1" applyBorder="1" applyAlignment="1" applyProtection="1">
      <alignment horizontal="center" vertical="center" shrinkToFit="1"/>
    </xf>
    <xf numFmtId="0" fontId="9" fillId="0" borderId="9" xfId="1" applyFont="1" applyFill="1" applyBorder="1" applyAlignment="1" applyProtection="1">
      <alignment horizontal="center" vertical="center" shrinkToFit="1"/>
    </xf>
    <xf numFmtId="177" fontId="9" fillId="0" borderId="24" xfId="1" applyNumberFormat="1" applyFont="1" applyFill="1" applyBorder="1" applyAlignment="1" applyProtection="1">
      <alignment horizontal="center" vertical="center" shrinkToFit="1"/>
      <protection locked="0"/>
    </xf>
    <xf numFmtId="177" fontId="9" fillId="0" borderId="25" xfId="1" applyNumberFormat="1" applyFont="1" applyFill="1" applyBorder="1" applyAlignment="1" applyProtection="1">
      <alignment horizontal="center" vertical="center" shrinkToFit="1"/>
      <protection locked="0"/>
    </xf>
    <xf numFmtId="177" fontId="9" fillId="0" borderId="108" xfId="1" applyNumberFormat="1" applyFont="1" applyFill="1" applyBorder="1" applyAlignment="1" applyProtection="1">
      <alignment horizontal="center" vertical="center" shrinkToFit="1"/>
      <protection locked="0"/>
    </xf>
    <xf numFmtId="0" fontId="7" fillId="0" borderId="12" xfId="1" applyFont="1" applyBorder="1" applyAlignment="1" applyProtection="1">
      <alignment horizontal="center" vertical="center" shrinkToFit="1"/>
    </xf>
    <xf numFmtId="0" fontId="7" fillId="0" borderId="13" xfId="1" applyFont="1" applyBorder="1" applyAlignment="1" applyProtection="1">
      <alignment horizontal="center" vertical="center" shrinkToFit="1"/>
    </xf>
    <xf numFmtId="0" fontId="7" fillId="0" borderId="14" xfId="1" applyFont="1" applyBorder="1" applyAlignment="1" applyProtection="1">
      <alignment horizontal="center" vertical="center" shrinkToFit="1"/>
    </xf>
    <xf numFmtId="0" fontId="7" fillId="0" borderId="106" xfId="1" applyFont="1" applyBorder="1" applyAlignment="1" applyProtection="1">
      <alignment horizontal="center" vertical="center" shrinkToFit="1"/>
    </xf>
    <xf numFmtId="0" fontId="7" fillId="0" borderId="25" xfId="1" applyFont="1" applyBorder="1" applyAlignment="1" applyProtection="1">
      <alignment horizontal="center" vertical="center" shrinkToFit="1"/>
    </xf>
    <xf numFmtId="0" fontId="7" fillId="0" borderId="26" xfId="1" applyFont="1" applyBorder="1" applyAlignment="1" applyProtection="1">
      <alignment horizontal="center" vertical="center" shrinkToFit="1"/>
    </xf>
    <xf numFmtId="0" fontId="7" fillId="0" borderId="107" xfId="1" applyFont="1" applyBorder="1" applyAlignment="1" applyProtection="1">
      <alignment horizontal="center" vertical="center" shrinkToFit="1"/>
    </xf>
    <xf numFmtId="0" fontId="7" fillId="0" borderId="30" xfId="1" applyFont="1" applyBorder="1" applyAlignment="1" applyProtection="1">
      <alignment horizontal="center" vertical="center" shrinkToFit="1"/>
    </xf>
    <xf numFmtId="0" fontId="7" fillId="0" borderId="31" xfId="1" applyFont="1" applyBorder="1" applyAlignment="1" applyProtection="1">
      <alignment horizontal="center" vertical="center" shrinkToFit="1"/>
    </xf>
    <xf numFmtId="177" fontId="9" fillId="0" borderId="29" xfId="1" applyNumberFormat="1" applyFont="1" applyFill="1" applyBorder="1" applyAlignment="1" applyProtection="1">
      <alignment horizontal="center" vertical="center" shrinkToFit="1"/>
      <protection locked="0"/>
    </xf>
    <xf numFmtId="177" fontId="9" fillId="0" borderId="30" xfId="1" applyNumberFormat="1" applyFont="1" applyFill="1" applyBorder="1" applyAlignment="1" applyProtection="1">
      <alignment horizontal="center" vertical="center" shrinkToFit="1"/>
      <protection locked="0"/>
    </xf>
    <xf numFmtId="177" fontId="9" fillId="0" borderId="109" xfId="1" applyNumberFormat="1" applyFont="1" applyFill="1" applyBorder="1" applyAlignment="1" applyProtection="1">
      <alignment horizontal="center" vertical="center" shrinkToFit="1"/>
      <protection locked="0"/>
    </xf>
    <xf numFmtId="3" fontId="27" fillId="4" borderId="65" xfId="6" applyNumberFormat="1" applyFont="1" applyFill="1" applyBorder="1" applyAlignment="1">
      <alignment horizontal="center" vertical="center"/>
    </xf>
    <xf numFmtId="187" fontId="27" fillId="4" borderId="36" xfId="6" applyNumberFormat="1" applyFont="1" applyFill="1" applyBorder="1" applyAlignment="1">
      <alignment vertical="center"/>
    </xf>
    <xf numFmtId="187" fontId="27" fillId="4" borderId="65" xfId="6" applyNumberFormat="1" applyFont="1" applyFill="1" applyBorder="1" applyAlignment="1">
      <alignment vertical="center"/>
    </xf>
    <xf numFmtId="3" fontId="27" fillId="0" borderId="97" xfId="6" applyNumberFormat="1" applyFont="1" applyFill="1" applyBorder="1" applyAlignment="1">
      <alignment horizontal="distributed" vertical="center" wrapText="1"/>
    </xf>
    <xf numFmtId="3" fontId="27" fillId="0" borderId="71" xfId="6" applyNumberFormat="1" applyFont="1" applyFill="1" applyBorder="1" applyAlignment="1">
      <alignment horizontal="distributed" vertical="center"/>
    </xf>
    <xf numFmtId="186" fontId="27" fillId="0" borderId="65" xfId="6" applyNumberFormat="1" applyFont="1" applyFill="1" applyBorder="1" applyAlignment="1">
      <alignment horizontal="center" vertical="center"/>
    </xf>
    <xf numFmtId="187" fontId="27" fillId="4" borderId="97" xfId="6" applyNumberFormat="1" applyFont="1" applyFill="1" applyBorder="1" applyAlignment="1">
      <alignment vertical="center"/>
    </xf>
    <xf numFmtId="187" fontId="27" fillId="4" borderId="71" xfId="6" applyNumberFormat="1" applyFont="1" applyFill="1" applyBorder="1" applyAlignment="1">
      <alignment vertical="center"/>
    </xf>
    <xf numFmtId="3" fontId="27" fillId="0" borderId="65" xfId="6" applyNumberFormat="1" applyFont="1" applyFill="1" applyBorder="1" applyAlignment="1">
      <alignment horizontal="center" vertical="center"/>
    </xf>
    <xf numFmtId="187" fontId="27" fillId="4" borderId="24" xfId="6" applyNumberFormat="1" applyFont="1" applyFill="1" applyBorder="1" applyAlignment="1">
      <alignment horizontal="center" vertical="center" wrapText="1"/>
    </xf>
    <xf numFmtId="187" fontId="27" fillId="4" borderId="27" xfId="6" applyNumberFormat="1" applyFont="1" applyFill="1" applyBorder="1" applyAlignment="1">
      <alignment horizontal="center" vertical="center" wrapText="1"/>
    </xf>
    <xf numFmtId="186" fontId="27" fillId="0" borderId="92" xfId="6" applyNumberFormat="1" applyFont="1" applyFill="1" applyBorder="1" applyAlignment="1">
      <alignment horizontal="center" vertical="center" wrapText="1"/>
    </xf>
    <xf numFmtId="186" fontId="27" fillId="0" borderId="95" xfId="6" applyNumberFormat="1" applyFont="1" applyFill="1" applyBorder="1" applyAlignment="1">
      <alignment horizontal="center" vertical="center" wrapText="1"/>
    </xf>
    <xf numFmtId="186" fontId="27" fillId="0" borderId="79" xfId="6" applyNumberFormat="1" applyFont="1" applyFill="1" applyBorder="1" applyAlignment="1">
      <alignment horizontal="center" vertical="center" wrapText="1"/>
    </xf>
    <xf numFmtId="188" fontId="27" fillId="0" borderId="65" xfId="6" applyNumberFormat="1" applyFont="1" applyFill="1" applyBorder="1" applyAlignment="1">
      <alignment horizontal="center" vertical="center"/>
    </xf>
    <xf numFmtId="187" fontId="27" fillId="0" borderId="36" xfId="6" applyNumberFormat="1" applyFont="1" applyFill="1" applyBorder="1" applyAlignment="1">
      <alignment vertical="center"/>
    </xf>
    <xf numFmtId="187" fontId="27" fillId="0" borderId="65" xfId="6" applyNumberFormat="1" applyFont="1" applyFill="1" applyBorder="1" applyAlignment="1">
      <alignment vertical="center"/>
    </xf>
    <xf numFmtId="187" fontId="27" fillId="0" borderId="71" xfId="6" applyNumberFormat="1" applyFont="1" applyFill="1" applyBorder="1" applyAlignment="1">
      <alignment vertical="center"/>
    </xf>
    <xf numFmtId="188" fontId="27" fillId="0" borderId="36" xfId="6" applyNumberFormat="1" applyFont="1" applyFill="1" applyBorder="1" applyAlignment="1">
      <alignment horizontal="center" vertical="center"/>
    </xf>
    <xf numFmtId="186" fontId="27" fillId="4" borderId="65" xfId="6" applyNumberFormat="1" applyFont="1" applyFill="1" applyBorder="1" applyAlignment="1">
      <alignment horizontal="center" vertical="center"/>
    </xf>
    <xf numFmtId="187" fontId="27" fillId="4" borderId="94" xfId="6" applyNumberFormat="1" applyFont="1" applyFill="1" applyBorder="1" applyAlignment="1">
      <alignment vertical="center"/>
    </xf>
    <xf numFmtId="187" fontId="27" fillId="4" borderId="36" xfId="6" applyNumberFormat="1" applyFont="1" applyFill="1" applyBorder="1" applyAlignment="1">
      <alignment vertical="center" wrapText="1"/>
    </xf>
    <xf numFmtId="187" fontId="27" fillId="4" borderId="65" xfId="6" applyNumberFormat="1" applyFont="1" applyFill="1" applyBorder="1" applyAlignment="1">
      <alignment vertical="center" wrapText="1"/>
    </xf>
    <xf numFmtId="187" fontId="27" fillId="4" borderId="71" xfId="6" applyNumberFormat="1" applyFont="1" applyFill="1" applyBorder="1" applyAlignment="1">
      <alignment vertical="center" wrapText="1"/>
    </xf>
    <xf numFmtId="189" fontId="27" fillId="0" borderId="75" xfId="6" applyNumberFormat="1" applyFont="1" applyFill="1" applyBorder="1" applyAlignment="1">
      <alignment horizontal="center" vertical="center" wrapText="1"/>
    </xf>
    <xf numFmtId="189" fontId="27" fillId="0" borderId="76" xfId="6" applyNumberFormat="1" applyFont="1" applyFill="1" applyBorder="1" applyAlignment="1">
      <alignment horizontal="center" vertical="center" wrapText="1"/>
    </xf>
    <xf numFmtId="0" fontId="15" fillId="4" borderId="28" xfId="6" applyFont="1" applyFill="1" applyBorder="1" applyAlignment="1">
      <alignment horizontal="center" vertical="center" wrapText="1"/>
    </xf>
    <xf numFmtId="0" fontId="15" fillId="5" borderId="28" xfId="6" applyFont="1" applyFill="1" applyBorder="1" applyAlignment="1">
      <alignment horizontal="center" vertical="center" wrapText="1"/>
    </xf>
    <xf numFmtId="187" fontId="27" fillId="0" borderId="29" xfId="6" applyNumberFormat="1" applyFont="1" applyFill="1" applyBorder="1" applyAlignment="1">
      <alignment horizontal="center" vertical="center" wrapText="1"/>
    </xf>
    <xf numFmtId="187" fontId="27" fillId="0" borderId="31" xfId="6" applyNumberFormat="1" applyFont="1" applyFill="1" applyBorder="1" applyAlignment="1">
      <alignment horizontal="center" vertical="center" wrapText="1"/>
    </xf>
    <xf numFmtId="187" fontId="27" fillId="0" borderId="30" xfId="6" applyNumberFormat="1" applyFont="1" applyFill="1" applyBorder="1" applyAlignment="1">
      <alignment horizontal="center" vertical="center" wrapText="1"/>
    </xf>
    <xf numFmtId="3" fontId="27" fillId="0" borderId="36" xfId="6" applyNumberFormat="1" applyFont="1" applyFill="1" applyBorder="1" applyAlignment="1">
      <alignment horizontal="center" vertical="center" wrapText="1"/>
    </xf>
    <xf numFmtId="3" fontId="27" fillId="0" borderId="65" xfId="6" applyNumberFormat="1" applyFont="1" applyFill="1" applyBorder="1" applyAlignment="1">
      <alignment horizontal="center" vertical="center" wrapText="1"/>
    </xf>
    <xf numFmtId="0" fontId="27" fillId="0" borderId="36" xfId="6" applyFont="1" applyFill="1" applyBorder="1" applyAlignment="1">
      <alignment horizontal="center" vertical="center"/>
    </xf>
    <xf numFmtId="0" fontId="27" fillId="0" borderId="65" xfId="6" applyFont="1" applyFill="1" applyBorder="1" applyAlignment="1">
      <alignment horizontal="center" vertical="center"/>
    </xf>
    <xf numFmtId="0" fontId="27" fillId="0" borderId="71" xfId="6" applyFont="1" applyFill="1" applyBorder="1" applyAlignment="1">
      <alignment horizontal="center" vertical="center"/>
    </xf>
    <xf numFmtId="3" fontId="27" fillId="4" borderId="36" xfId="6" applyNumberFormat="1" applyFont="1" applyFill="1" applyBorder="1" applyAlignment="1">
      <alignment horizontal="distributed" vertical="center" wrapText="1"/>
    </xf>
    <xf numFmtId="3" fontId="27" fillId="4" borderId="94" xfId="6" applyNumberFormat="1" applyFont="1" applyFill="1" applyBorder="1" applyAlignment="1">
      <alignment horizontal="distributed" vertical="center"/>
    </xf>
    <xf numFmtId="186" fontId="27" fillId="0" borderId="26" xfId="6" applyNumberFormat="1" applyFont="1" applyFill="1" applyBorder="1" applyAlignment="1">
      <alignment vertical="center" wrapText="1"/>
    </xf>
    <xf numFmtId="186" fontId="27" fillId="0" borderId="28" xfId="6" applyNumberFormat="1" applyFont="1" applyFill="1" applyBorder="1" applyAlignment="1">
      <alignment vertical="center" wrapText="1"/>
    </xf>
    <xf numFmtId="186" fontId="27" fillId="0" borderId="31" xfId="6" applyNumberFormat="1" applyFont="1" applyFill="1" applyBorder="1" applyAlignment="1">
      <alignment vertical="center" wrapText="1"/>
    </xf>
    <xf numFmtId="186" fontId="27" fillId="0" borderId="36" xfId="6" applyNumberFormat="1" applyFont="1" applyFill="1" applyBorder="1" applyAlignment="1">
      <alignment horizontal="center" vertical="center"/>
    </xf>
    <xf numFmtId="3" fontId="27" fillId="0" borderId="24" xfId="6" applyNumberFormat="1" applyFont="1" applyFill="1" applyBorder="1" applyAlignment="1">
      <alignment vertical="center"/>
    </xf>
    <xf numFmtId="3" fontId="27" fillId="0" borderId="25" xfId="6" applyNumberFormat="1" applyFont="1" applyFill="1" applyBorder="1" applyAlignment="1">
      <alignment vertical="center"/>
    </xf>
    <xf numFmtId="3" fontId="27" fillId="0" borderId="26" xfId="6" applyNumberFormat="1" applyFont="1" applyFill="1" applyBorder="1" applyAlignment="1">
      <alignment vertical="center"/>
    </xf>
    <xf numFmtId="3" fontId="27" fillId="0" borderId="24" xfId="6" applyNumberFormat="1" applyFont="1" applyFill="1" applyBorder="1" applyAlignment="1">
      <alignment vertical="center" wrapText="1"/>
    </xf>
    <xf numFmtId="3" fontId="27" fillId="0" borderId="25" xfId="6" applyNumberFormat="1" applyFont="1" applyFill="1" applyBorder="1" applyAlignment="1">
      <alignment vertical="center" wrapText="1"/>
    </xf>
    <xf numFmtId="3" fontId="27" fillId="0" borderId="26" xfId="6" applyNumberFormat="1" applyFont="1" applyFill="1" applyBorder="1" applyAlignment="1">
      <alignment vertical="center" wrapText="1"/>
    </xf>
    <xf numFmtId="3" fontId="27" fillId="0" borderId="27" xfId="6" applyNumberFormat="1" applyFont="1" applyFill="1" applyBorder="1" applyAlignment="1">
      <alignment vertical="center" wrapText="1"/>
    </xf>
    <xf numFmtId="3" fontId="27" fillId="0" borderId="0" xfId="6" applyNumberFormat="1" applyFont="1" applyFill="1" applyBorder="1" applyAlignment="1">
      <alignment vertical="center" wrapText="1"/>
    </xf>
    <xf numFmtId="3" fontId="27" fillId="0" borderId="28" xfId="6" applyNumberFormat="1" applyFont="1" applyFill="1" applyBorder="1" applyAlignment="1">
      <alignment vertical="center" wrapText="1"/>
    </xf>
    <xf numFmtId="187" fontId="27" fillId="0" borderId="83" xfId="6" applyNumberFormat="1" applyFont="1" applyFill="1" applyBorder="1" applyAlignment="1">
      <alignment horizontal="center" vertical="center" wrapText="1"/>
    </xf>
    <xf numFmtId="187" fontId="27" fillId="0" borderId="91" xfId="6" applyNumberFormat="1" applyFont="1" applyFill="1" applyBorder="1" applyAlignment="1">
      <alignment horizontal="center" vertical="center" wrapText="1"/>
    </xf>
    <xf numFmtId="186" fontId="27" fillId="0" borderId="24" xfId="6" applyNumberFormat="1" applyFont="1" applyFill="1" applyBorder="1" applyAlignment="1">
      <alignment horizontal="center" vertical="center" wrapText="1"/>
    </xf>
    <xf numFmtId="186" fontId="27" fillId="0" borderId="26" xfId="6" applyNumberFormat="1" applyFont="1" applyFill="1" applyBorder="1" applyAlignment="1">
      <alignment horizontal="center" vertical="center" wrapText="1"/>
    </xf>
    <xf numFmtId="3" fontId="27" fillId="0" borderId="35" xfId="6" applyNumberFormat="1" applyFont="1" applyFill="1" applyBorder="1" applyAlignment="1">
      <alignment horizontal="center" vertical="center" wrapText="1"/>
    </xf>
    <xf numFmtId="3" fontId="27" fillId="0" borderId="24" xfId="6" applyNumberFormat="1" applyFont="1" applyFill="1" applyBorder="1" applyAlignment="1">
      <alignment horizontal="center" vertical="center" wrapText="1" shrinkToFit="1"/>
    </xf>
    <xf numFmtId="3" fontId="27" fillId="0" borderId="26" xfId="6" applyNumberFormat="1" applyFont="1" applyFill="1" applyBorder="1" applyAlignment="1">
      <alignment horizontal="center" vertical="center" shrinkToFit="1"/>
    </xf>
    <xf numFmtId="3" fontId="27" fillId="0" borderId="27" xfId="6" applyNumberFormat="1" applyFont="1" applyFill="1" applyBorder="1" applyAlignment="1">
      <alignment horizontal="center" vertical="center" shrinkToFit="1"/>
    </xf>
    <xf numFmtId="3" fontId="27" fillId="0" borderId="28" xfId="6" applyNumberFormat="1" applyFont="1" applyFill="1" applyBorder="1" applyAlignment="1">
      <alignment horizontal="center" vertical="center" shrinkToFit="1"/>
    </xf>
    <xf numFmtId="0" fontId="31" fillId="0" borderId="0" xfId="7" applyFont="1" applyFill="1" applyBorder="1" applyAlignment="1">
      <alignment horizontal="left"/>
    </xf>
    <xf numFmtId="3" fontId="31" fillId="4" borderId="13" xfId="0" applyNumberFormat="1" applyFont="1" applyFill="1" applyBorder="1" applyAlignment="1">
      <alignment horizontal="right" vertical="center" wrapText="1"/>
    </xf>
    <xf numFmtId="3" fontId="31" fillId="4" borderId="14" xfId="0" applyNumberFormat="1" applyFont="1" applyFill="1" applyBorder="1" applyAlignment="1">
      <alignment horizontal="right" vertical="center" wrapText="1"/>
    </xf>
    <xf numFmtId="191" fontId="31" fillId="4" borderId="35" xfId="0" applyNumberFormat="1" applyFont="1" applyFill="1" applyBorder="1" applyAlignment="1">
      <alignment horizontal="center" vertical="center" wrapText="1"/>
    </xf>
    <xf numFmtId="191" fontId="31" fillId="4" borderId="15" xfId="0" applyNumberFormat="1" applyFont="1" applyFill="1" applyBorder="1" applyAlignment="1">
      <alignment horizontal="center" vertical="center" wrapText="1"/>
    </xf>
    <xf numFmtId="192" fontId="31" fillId="0" borderId="35" xfId="7" applyNumberFormat="1" applyFont="1" applyFill="1" applyBorder="1" applyAlignment="1">
      <alignment horizontal="center" vertical="center" wrapText="1"/>
    </xf>
    <xf numFmtId="192" fontId="31" fillId="0" borderId="15" xfId="7" applyNumberFormat="1" applyFont="1" applyFill="1" applyBorder="1" applyAlignment="1">
      <alignment horizontal="center" vertical="center" wrapText="1"/>
    </xf>
    <xf numFmtId="191" fontId="31" fillId="0" borderId="35" xfId="7" applyNumberFormat="1" applyFont="1" applyFill="1" applyBorder="1" applyAlignment="1">
      <alignment horizontal="center" vertical="center" wrapText="1"/>
    </xf>
    <xf numFmtId="191" fontId="31" fillId="0" borderId="15" xfId="7" applyNumberFormat="1" applyFont="1" applyFill="1" applyBorder="1" applyAlignment="1">
      <alignment horizontal="center" vertical="center" wrapText="1"/>
    </xf>
    <xf numFmtId="0" fontId="31" fillId="0" borderId="15" xfId="7" applyFont="1" applyFill="1" applyBorder="1" applyAlignment="1">
      <alignment horizontal="distributed" vertical="center" wrapText="1"/>
    </xf>
    <xf numFmtId="0" fontId="31" fillId="0" borderId="13" xfId="7" applyFont="1" applyFill="1" applyBorder="1" applyAlignment="1">
      <alignment horizontal="distributed" vertical="center" wrapText="1"/>
    </xf>
    <xf numFmtId="0" fontId="31" fillId="0" borderId="15" xfId="7" applyFont="1" applyFill="1" applyBorder="1" applyAlignment="1">
      <alignment horizontal="center" vertical="center" wrapText="1"/>
    </xf>
    <xf numFmtId="0" fontId="31" fillId="0" borderId="13" xfId="7" applyFont="1" applyFill="1" applyBorder="1" applyAlignment="1">
      <alignment horizontal="center" vertical="center" wrapText="1"/>
    </xf>
    <xf numFmtId="0" fontId="31" fillId="0" borderId="14" xfId="7" applyFont="1" applyFill="1" applyBorder="1" applyAlignment="1">
      <alignment horizontal="center" vertical="center" wrapText="1"/>
    </xf>
    <xf numFmtId="3" fontId="31" fillId="4" borderId="35" xfId="0" applyNumberFormat="1" applyFont="1" applyFill="1" applyBorder="1" applyAlignment="1">
      <alignment horizontal="center" vertical="center" wrapText="1"/>
    </xf>
    <xf numFmtId="3" fontId="31" fillId="4" borderId="15" xfId="0" applyNumberFormat="1" applyFont="1" applyFill="1" applyBorder="1" applyAlignment="1">
      <alignment horizontal="center" vertical="center" wrapText="1"/>
    </xf>
    <xf numFmtId="0" fontId="31" fillId="4" borderId="24" xfId="0" applyFont="1" applyFill="1" applyBorder="1" applyAlignment="1">
      <alignment vertical="center" wrapText="1"/>
    </xf>
    <xf numFmtId="0" fontId="31" fillId="4" borderId="27" xfId="0" applyFont="1" applyFill="1" applyBorder="1" applyAlignment="1">
      <alignment vertical="center" wrapText="1"/>
    </xf>
    <xf numFmtId="0" fontId="31" fillId="4" borderId="29" xfId="0" applyFont="1" applyFill="1" applyBorder="1" applyAlignment="1">
      <alignment vertical="center" wrapText="1"/>
    </xf>
    <xf numFmtId="0" fontId="31" fillId="4" borderId="26" xfId="0" applyFont="1" applyFill="1" applyBorder="1" applyAlignment="1">
      <alignment vertical="center" wrapText="1"/>
    </xf>
    <xf numFmtId="0" fontId="31" fillId="4" borderId="28" xfId="0" applyFont="1" applyFill="1" applyBorder="1" applyAlignment="1">
      <alignment vertical="center" wrapText="1"/>
    </xf>
    <xf numFmtId="0" fontId="31" fillId="4" borderId="31" xfId="0" applyFont="1" applyFill="1" applyBorder="1" applyAlignment="1">
      <alignment vertical="center" wrapText="1"/>
    </xf>
    <xf numFmtId="0" fontId="24" fillId="4" borderId="35" xfId="0" applyFont="1" applyFill="1" applyBorder="1" applyAlignment="1">
      <alignment vertical="center" wrapText="1"/>
    </xf>
    <xf numFmtId="0" fontId="3" fillId="4" borderId="24" xfId="0" applyFont="1" applyFill="1" applyBorder="1" applyAlignment="1">
      <alignment vertical="center" wrapText="1"/>
    </xf>
    <xf numFmtId="0" fontId="29" fillId="4" borderId="27" xfId="0" applyFont="1" applyFill="1" applyBorder="1" applyAlignment="1">
      <alignment vertical="center" wrapText="1"/>
    </xf>
    <xf numFmtId="0" fontId="0" fillId="4" borderId="29" xfId="0" applyFill="1" applyBorder="1" applyAlignment="1">
      <alignment vertical="center" wrapText="1"/>
    </xf>
    <xf numFmtId="0" fontId="3" fillId="4" borderId="26" xfId="0" applyFont="1" applyFill="1" applyBorder="1" applyAlignment="1">
      <alignment vertical="center" wrapText="1"/>
    </xf>
    <xf numFmtId="0" fontId="0" fillId="4" borderId="28" xfId="0" applyFont="1" applyFill="1" applyBorder="1" applyAlignment="1">
      <alignment vertical="center" wrapText="1"/>
    </xf>
    <xf numFmtId="0" fontId="0" fillId="4" borderId="31" xfId="0" applyFill="1" applyBorder="1" applyAlignment="1">
      <alignment vertical="center"/>
    </xf>
    <xf numFmtId="187" fontId="3" fillId="4" borderId="24" xfId="6" applyNumberFormat="1" applyFont="1" applyFill="1" applyBorder="1" applyAlignment="1">
      <alignment vertical="center" wrapText="1"/>
    </xf>
    <xf numFmtId="0" fontId="3" fillId="4" borderId="25" xfId="0" applyFont="1" applyFill="1" applyBorder="1" applyAlignment="1">
      <alignment vertical="center" wrapText="1"/>
    </xf>
    <xf numFmtId="0" fontId="29" fillId="4" borderId="25" xfId="0" applyFont="1" applyFill="1" applyBorder="1" applyAlignment="1">
      <alignment vertical="center" wrapText="1"/>
    </xf>
    <xf numFmtId="0" fontId="29" fillId="4" borderId="26" xfId="0" applyFont="1" applyFill="1" applyBorder="1" applyAlignment="1">
      <alignment vertical="center" wrapText="1"/>
    </xf>
    <xf numFmtId="0" fontId="15" fillId="4" borderId="36" xfId="0" applyFont="1" applyFill="1" applyBorder="1" applyAlignment="1">
      <alignment vertical="center" wrapText="1"/>
    </xf>
    <xf numFmtId="0" fontId="0" fillId="4" borderId="65" xfId="0" applyFill="1" applyBorder="1" applyAlignment="1">
      <alignment vertical="center" wrapText="1"/>
    </xf>
    <xf numFmtId="0" fontId="0" fillId="4" borderId="71" xfId="0" applyFill="1" applyBorder="1" applyAlignment="1">
      <alignment vertical="center"/>
    </xf>
    <xf numFmtId="3" fontId="3" fillId="4" borderId="30" xfId="0" applyNumberFormat="1" applyFont="1" applyFill="1" applyBorder="1" applyAlignment="1">
      <alignment horizontal="right" vertical="center"/>
    </xf>
  </cellXfs>
  <cellStyles count="8">
    <cellStyle name="パーセント 2 2" xfId="3"/>
    <cellStyle name="パーセント 3" xfId="4"/>
    <cellStyle name="桁区切り 3" xfId="5"/>
    <cellStyle name="標準" xfId="0" builtinId="0"/>
    <cellStyle name="標準 2" xfId="7"/>
    <cellStyle name="標準 4 2" xfId="6"/>
    <cellStyle name="標準 7" xfId="2"/>
    <cellStyle name="標準 8" xfId="1"/>
  </cellStyles>
  <dxfs count="4">
    <dxf>
      <fill>
        <patternFill>
          <bgColor theme="4"/>
        </patternFill>
      </fill>
    </dxf>
    <dxf>
      <fill>
        <patternFill>
          <bgColor rgb="FF99FF99"/>
        </patternFill>
      </fill>
    </dxf>
    <dxf>
      <fill>
        <patternFill>
          <bgColor theme="8" tint="0.59996337778862885"/>
        </patternFill>
      </fill>
    </dxf>
    <dxf>
      <fill>
        <patternFill>
          <bgColor rgb="FFFFCCCC"/>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6"/>
  <sheetViews>
    <sheetView tabSelected="1" view="pageBreakPreview" zoomScaleNormal="100" zoomScaleSheetLayoutView="100" workbookViewId="0">
      <selection activeCell="N6" sqref="N6"/>
    </sheetView>
  </sheetViews>
  <sheetFormatPr defaultRowHeight="13.5"/>
  <cols>
    <col min="1" max="36" width="2.75" style="109" customWidth="1"/>
    <col min="37" max="37" width="3" style="109" customWidth="1"/>
    <col min="38" max="39" width="9" style="109"/>
    <col min="40" max="49" width="0" style="109" hidden="1" customWidth="1"/>
    <col min="50" max="16384" width="9" style="109"/>
  </cols>
  <sheetData>
    <row r="1" spans="1:51" ht="14.25" thickBot="1">
      <c r="R1" s="1"/>
      <c r="S1" s="293"/>
      <c r="T1" s="293"/>
      <c r="U1" s="294">
        <f ca="1">TODAY()</f>
        <v>43717</v>
      </c>
      <c r="V1" s="294"/>
      <c r="W1" s="294"/>
      <c r="X1" s="294"/>
      <c r="Y1" s="294"/>
      <c r="Z1" s="294"/>
      <c r="AA1" s="294"/>
      <c r="AB1" s="2"/>
      <c r="AC1" s="2"/>
      <c r="AD1" s="2"/>
      <c r="AE1" s="2"/>
      <c r="AF1" s="2"/>
      <c r="AG1" s="295"/>
      <c r="AH1" s="295"/>
      <c r="AI1" s="295"/>
      <c r="AJ1" s="3" t="s">
        <v>0</v>
      </c>
      <c r="AP1" s="1"/>
      <c r="AQ1" s="3"/>
      <c r="AR1" s="3"/>
      <c r="AS1" s="1" t="s">
        <v>1</v>
      </c>
      <c r="AT1" s="1"/>
      <c r="AV1" s="109" t="s">
        <v>86</v>
      </c>
    </row>
    <row r="2" spans="1:51" ht="14.25" customHeight="1">
      <c r="B2" s="172" t="s">
        <v>87</v>
      </c>
      <c r="C2" s="173"/>
      <c r="D2" s="173"/>
      <c r="E2" s="173"/>
      <c r="F2" s="173"/>
      <c r="G2" s="173"/>
      <c r="H2" s="173"/>
      <c r="I2" s="174"/>
      <c r="R2" s="296" t="s">
        <v>2</v>
      </c>
      <c r="S2" s="297"/>
      <c r="T2" s="297"/>
      <c r="U2" s="298"/>
      <c r="V2" s="299" t="s">
        <v>87</v>
      </c>
      <c r="W2" s="300"/>
      <c r="X2" s="300"/>
      <c r="Y2" s="300"/>
      <c r="Z2" s="300"/>
      <c r="AA2" s="300"/>
      <c r="AB2" s="300"/>
      <c r="AC2" s="300"/>
      <c r="AD2" s="300"/>
      <c r="AE2" s="300"/>
      <c r="AF2" s="300"/>
      <c r="AG2" s="300"/>
      <c r="AH2" s="300"/>
      <c r="AI2" s="300"/>
      <c r="AJ2" s="301"/>
      <c r="AP2" s="1"/>
      <c r="AQ2" s="3"/>
      <c r="AR2" s="3"/>
      <c r="AS2" s="1">
        <v>1</v>
      </c>
      <c r="AT2" s="1" t="s">
        <v>138</v>
      </c>
      <c r="AV2" s="6" t="s">
        <v>82</v>
      </c>
      <c r="AW2" s="3" t="e">
        <f>$AE$16&amp;AV2</f>
        <v>#N/A</v>
      </c>
    </row>
    <row r="3" spans="1:51" ht="14.25" customHeight="1">
      <c r="B3" s="175"/>
      <c r="C3" s="176"/>
      <c r="D3" s="176"/>
      <c r="E3" s="176"/>
      <c r="F3" s="176"/>
      <c r="G3" s="176"/>
      <c r="H3" s="176"/>
      <c r="I3" s="177"/>
      <c r="R3" s="305" t="s">
        <v>3</v>
      </c>
      <c r="S3" s="306"/>
      <c r="T3" s="306"/>
      <c r="U3" s="307"/>
      <c r="V3" s="190"/>
      <c r="W3" s="191"/>
      <c r="X3" s="191"/>
      <c r="Y3" s="191"/>
      <c r="Z3" s="191"/>
      <c r="AA3" s="191"/>
      <c r="AB3" s="191"/>
      <c r="AC3" s="191"/>
      <c r="AD3" s="191"/>
      <c r="AE3" s="191"/>
      <c r="AF3" s="191"/>
      <c r="AG3" s="191"/>
      <c r="AH3" s="191"/>
      <c r="AI3" s="191"/>
      <c r="AJ3" s="192"/>
      <c r="AP3" s="1"/>
      <c r="AQ3" s="3"/>
      <c r="AR3" s="3"/>
      <c r="AS3" s="4">
        <v>4</v>
      </c>
      <c r="AT3" s="4" t="s">
        <v>139</v>
      </c>
      <c r="AV3" s="6" t="s">
        <v>83</v>
      </c>
      <c r="AW3" s="3" t="e">
        <f>$AE$16&amp;AV3</f>
        <v>#N/A</v>
      </c>
    </row>
    <row r="4" spans="1:51" ht="14.25" customHeight="1">
      <c r="B4" s="175"/>
      <c r="C4" s="176"/>
      <c r="D4" s="176"/>
      <c r="E4" s="176"/>
      <c r="F4" s="176"/>
      <c r="G4" s="176"/>
      <c r="H4" s="176"/>
      <c r="I4" s="177"/>
      <c r="R4" s="308" t="s">
        <v>4</v>
      </c>
      <c r="S4" s="309"/>
      <c r="T4" s="309"/>
      <c r="U4" s="310"/>
      <c r="V4" s="302"/>
      <c r="W4" s="303"/>
      <c r="X4" s="303"/>
      <c r="Y4" s="303"/>
      <c r="Z4" s="303"/>
      <c r="AA4" s="303"/>
      <c r="AB4" s="303"/>
      <c r="AC4" s="303"/>
      <c r="AD4" s="303"/>
      <c r="AE4" s="303"/>
      <c r="AF4" s="303"/>
      <c r="AG4" s="303"/>
      <c r="AH4" s="303"/>
      <c r="AI4" s="303"/>
      <c r="AJ4" s="304"/>
      <c r="AP4" s="1"/>
      <c r="AS4" s="4"/>
      <c r="AT4" s="4"/>
      <c r="AV4" s="3" t="s">
        <v>84</v>
      </c>
      <c r="AW4" s="3" t="e">
        <f>$AE$16&amp;AV4</f>
        <v>#N/A</v>
      </c>
      <c r="AX4" s="5"/>
      <c r="AY4" s="3"/>
    </row>
    <row r="5" spans="1:51" ht="14.25" customHeight="1">
      <c r="B5" s="175"/>
      <c r="C5" s="176"/>
      <c r="D5" s="176"/>
      <c r="E5" s="176"/>
      <c r="F5" s="176"/>
      <c r="G5" s="176"/>
      <c r="H5" s="176"/>
      <c r="I5" s="177"/>
      <c r="R5" s="311"/>
      <c r="S5" s="312"/>
      <c r="T5" s="312"/>
      <c r="U5" s="313"/>
      <c r="V5" s="314"/>
      <c r="W5" s="315"/>
      <c r="X5" s="315"/>
      <c r="Y5" s="315"/>
      <c r="Z5" s="315"/>
      <c r="AA5" s="315"/>
      <c r="AB5" s="315"/>
      <c r="AC5" s="315"/>
      <c r="AD5" s="315"/>
      <c r="AE5" s="315"/>
      <c r="AF5" s="315"/>
      <c r="AG5" s="315"/>
      <c r="AH5" s="315"/>
      <c r="AI5" s="315"/>
      <c r="AJ5" s="316"/>
      <c r="AP5" s="1"/>
      <c r="AS5" s="4"/>
      <c r="AT5" s="4"/>
      <c r="AV5" s="3"/>
      <c r="AW5" s="3"/>
      <c r="AX5" s="5"/>
      <c r="AY5" s="3"/>
    </row>
    <row r="6" spans="1:51" ht="14.25" customHeight="1">
      <c r="B6" s="175"/>
      <c r="C6" s="176"/>
      <c r="D6" s="176"/>
      <c r="E6" s="176"/>
      <c r="F6" s="176"/>
      <c r="G6" s="176"/>
      <c r="H6" s="176"/>
      <c r="I6" s="177"/>
      <c r="R6" s="189" t="s">
        <v>5</v>
      </c>
      <c r="S6" s="161"/>
      <c r="T6" s="161"/>
      <c r="U6" s="162"/>
      <c r="V6" s="190"/>
      <c r="W6" s="191"/>
      <c r="X6" s="191"/>
      <c r="Y6" s="191"/>
      <c r="Z6" s="191"/>
      <c r="AA6" s="191"/>
      <c r="AB6" s="191"/>
      <c r="AC6" s="191"/>
      <c r="AD6" s="191"/>
      <c r="AE6" s="191"/>
      <c r="AF6" s="191"/>
      <c r="AG6" s="191"/>
      <c r="AH6" s="191"/>
      <c r="AI6" s="191"/>
      <c r="AJ6" s="192"/>
      <c r="AP6" s="1"/>
      <c r="AS6" s="4"/>
      <c r="AT6" s="4"/>
      <c r="AV6" s="6" t="s">
        <v>85</v>
      </c>
      <c r="AW6" s="3" t="e">
        <f>$AE$16&amp;AV6</f>
        <v>#N/A</v>
      </c>
      <c r="AX6" s="6"/>
      <c r="AY6" s="3"/>
    </row>
    <row r="7" spans="1:51" ht="15" customHeight="1" thickBot="1">
      <c r="B7" s="178"/>
      <c r="C7" s="179"/>
      <c r="D7" s="179"/>
      <c r="E7" s="179"/>
      <c r="F7" s="179"/>
      <c r="G7" s="179"/>
      <c r="H7" s="179"/>
      <c r="I7" s="180"/>
      <c r="R7" s="193" t="s">
        <v>6</v>
      </c>
      <c r="S7" s="194"/>
      <c r="T7" s="194"/>
      <c r="U7" s="166"/>
      <c r="V7" s="290"/>
      <c r="W7" s="291"/>
      <c r="X7" s="291"/>
      <c r="Y7" s="291"/>
      <c r="Z7" s="291"/>
      <c r="AA7" s="291"/>
      <c r="AB7" s="291"/>
      <c r="AC7" s="291"/>
      <c r="AD7" s="291"/>
      <c r="AE7" s="291"/>
      <c r="AF7" s="291"/>
      <c r="AG7" s="291"/>
      <c r="AH7" s="291"/>
      <c r="AI7" s="291"/>
      <c r="AJ7" s="292"/>
      <c r="AP7" s="1"/>
      <c r="AS7" s="4"/>
      <c r="AT7" s="4"/>
      <c r="AX7" s="6"/>
      <c r="AY7" s="3"/>
    </row>
    <row r="8" spans="1:51" ht="8.25" customHeight="1">
      <c r="R8" s="73"/>
      <c r="S8" s="73"/>
      <c r="T8" s="73"/>
      <c r="U8" s="73"/>
      <c r="V8" s="110"/>
      <c r="W8" s="110"/>
      <c r="X8" s="110"/>
      <c r="Y8" s="110"/>
      <c r="Z8" s="110"/>
      <c r="AA8" s="110"/>
      <c r="AB8" s="110"/>
      <c r="AC8" s="110"/>
      <c r="AD8" s="110"/>
      <c r="AE8" s="110"/>
      <c r="AF8" s="110"/>
      <c r="AG8" s="110"/>
      <c r="AH8" s="110"/>
      <c r="AI8" s="110"/>
      <c r="AJ8" s="110"/>
      <c r="AP8" s="1"/>
      <c r="AS8" s="4"/>
      <c r="AT8" s="4"/>
      <c r="AX8" s="6"/>
      <c r="AY8" s="3"/>
    </row>
    <row r="9" spans="1:51" ht="6.75" customHeight="1">
      <c r="AP9" s="1"/>
      <c r="AS9" s="4"/>
      <c r="AT9" s="4"/>
      <c r="AX9" s="6"/>
      <c r="AY9" s="3"/>
    </row>
    <row r="10" spans="1:51" ht="21">
      <c r="A10" s="195" t="s">
        <v>152</v>
      </c>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P10" s="1"/>
      <c r="AQ10" s="6"/>
      <c r="AR10" s="3"/>
      <c r="AS10" s="4"/>
      <c r="AT10" s="4"/>
    </row>
    <row r="11" spans="1:51" ht="6" customHeight="1">
      <c r="AP11" s="1"/>
      <c r="AQ11" s="3"/>
      <c r="AR11" s="3"/>
      <c r="AS11" s="4"/>
      <c r="AT11" s="4"/>
    </row>
    <row r="12" spans="1:51">
      <c r="A12" s="71" t="s">
        <v>149</v>
      </c>
      <c r="B12" s="7"/>
      <c r="C12" s="8"/>
      <c r="D12" s="8"/>
      <c r="E12" s="8"/>
      <c r="F12" s="8"/>
      <c r="G12" s="8"/>
      <c r="H12" s="8"/>
      <c r="I12" s="8"/>
      <c r="J12" s="8"/>
      <c r="K12" s="8"/>
      <c r="L12" s="8"/>
      <c r="M12" s="8"/>
      <c r="N12" s="8"/>
      <c r="O12" s="8"/>
      <c r="P12" s="8"/>
      <c r="Q12" s="8"/>
      <c r="R12" s="8"/>
      <c r="S12" s="8"/>
      <c r="T12" s="8"/>
      <c r="U12" s="8"/>
      <c r="V12" s="8"/>
      <c r="W12" s="8"/>
      <c r="X12" s="8"/>
      <c r="Y12" s="8"/>
      <c r="Z12" s="8"/>
      <c r="AA12" s="8"/>
      <c r="AB12" s="9"/>
      <c r="AC12" s="9"/>
      <c r="AD12" s="9"/>
      <c r="AE12" s="9"/>
      <c r="AF12" s="9"/>
      <c r="AG12" s="10"/>
      <c r="AH12" s="11"/>
      <c r="AI12" s="12"/>
      <c r="AJ12" s="13"/>
      <c r="AP12" s="1"/>
      <c r="AQ12" s="3"/>
      <c r="AR12" s="3"/>
      <c r="AS12" s="4"/>
      <c r="AT12" s="4"/>
    </row>
    <row r="13" spans="1:51">
      <c r="A13" s="196" t="s">
        <v>9</v>
      </c>
      <c r="B13" s="197"/>
      <c r="C13" s="197"/>
      <c r="D13" s="197"/>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8"/>
      <c r="AP13" s="1"/>
      <c r="AQ13" s="3"/>
      <c r="AR13" s="3"/>
      <c r="AS13" s="4"/>
      <c r="AT13" s="4"/>
    </row>
    <row r="14" spans="1:51">
      <c r="A14" s="72" t="s">
        <v>10</v>
      </c>
      <c r="B14" s="14"/>
      <c r="C14" s="15"/>
      <c r="D14" s="15"/>
      <c r="E14" s="15"/>
      <c r="F14" s="15"/>
      <c r="G14" s="15"/>
      <c r="H14" s="15"/>
      <c r="I14" s="15"/>
      <c r="J14" s="15"/>
      <c r="K14" s="16"/>
      <c r="L14" s="16"/>
      <c r="M14" s="17"/>
      <c r="N14" s="16"/>
      <c r="O14" s="16"/>
      <c r="P14" s="16"/>
      <c r="Q14" s="16"/>
      <c r="R14" s="16"/>
      <c r="S14" s="16"/>
      <c r="T14" s="16"/>
      <c r="U14" s="16"/>
      <c r="V14" s="16"/>
      <c r="W14" s="16"/>
      <c r="X14" s="16"/>
      <c r="Y14" s="16"/>
      <c r="Z14" s="16"/>
      <c r="AA14" s="16"/>
      <c r="AB14" s="18"/>
      <c r="AC14" s="18"/>
      <c r="AD14" s="18"/>
      <c r="AE14" s="18"/>
      <c r="AF14" s="18"/>
      <c r="AG14" s="16"/>
      <c r="AH14" s="15"/>
      <c r="AI14" s="19"/>
      <c r="AJ14" s="20"/>
      <c r="AP14" s="1"/>
      <c r="AQ14" s="3"/>
      <c r="AR14" s="3"/>
      <c r="AS14" s="4"/>
      <c r="AT14" s="4"/>
    </row>
    <row r="15" spans="1:51" ht="8.25" customHeight="1" thickBot="1">
      <c r="AP15" s="1"/>
      <c r="AQ15" s="3"/>
      <c r="AR15" s="3"/>
      <c r="AS15" s="4"/>
      <c r="AT15" s="4"/>
    </row>
    <row r="16" spans="1:51" ht="33" customHeight="1" thickBot="1">
      <c r="A16" s="183" t="s">
        <v>148</v>
      </c>
      <c r="B16" s="183"/>
      <c r="C16" s="183"/>
      <c r="D16" s="183"/>
      <c r="E16" s="183"/>
      <c r="F16" s="184"/>
      <c r="G16" s="185"/>
      <c r="H16" s="186"/>
      <c r="I16" s="186"/>
      <c r="J16" s="186"/>
      <c r="K16" s="186"/>
      <c r="L16" s="187"/>
      <c r="M16" s="188" t="s">
        <v>11</v>
      </c>
      <c r="N16" s="183"/>
      <c r="O16" s="183"/>
      <c r="P16" s="183"/>
      <c r="Q16" s="183"/>
      <c r="R16" s="184"/>
      <c r="S16" s="202"/>
      <c r="T16" s="203"/>
      <c r="U16" s="203"/>
      <c r="V16" s="203"/>
      <c r="W16" s="203"/>
      <c r="X16" s="204"/>
      <c r="Y16" s="188" t="s">
        <v>12</v>
      </c>
      <c r="Z16" s="183"/>
      <c r="AA16" s="183"/>
      <c r="AB16" s="183"/>
      <c r="AC16" s="183"/>
      <c r="AD16" s="183"/>
      <c r="AE16" s="205" t="e">
        <f>VLOOKUP(S16,定員,2,1)</f>
        <v>#N/A</v>
      </c>
      <c r="AF16" s="205"/>
      <c r="AG16" s="205"/>
      <c r="AH16" s="205"/>
      <c r="AI16" s="205"/>
      <c r="AJ16" s="205"/>
      <c r="AP16" s="1"/>
      <c r="AQ16" s="1"/>
      <c r="AR16" s="1"/>
      <c r="AS16" s="4"/>
      <c r="AT16" s="4"/>
    </row>
    <row r="17" spans="1:46" ht="9" customHeight="1">
      <c r="AP17" s="1"/>
      <c r="AQ17" s="1"/>
      <c r="AR17" s="1"/>
      <c r="AS17" s="4"/>
      <c r="AT17" s="4"/>
    </row>
    <row r="18" spans="1:46" ht="1.5" customHeight="1">
      <c r="AP18" s="1"/>
      <c r="AQ18" s="3"/>
      <c r="AR18" s="3"/>
      <c r="AS18" s="4"/>
      <c r="AT18" s="4"/>
    </row>
    <row r="19" spans="1:46" ht="7.5" customHeight="1">
      <c r="G19" s="141" t="s">
        <v>13</v>
      </c>
      <c r="H19" s="141"/>
      <c r="I19" s="141"/>
      <c r="J19" s="141"/>
      <c r="K19" s="141"/>
      <c r="L19" s="141"/>
      <c r="M19" s="146" t="s">
        <v>14</v>
      </c>
      <c r="N19" s="146"/>
      <c r="O19" s="146"/>
      <c r="P19" s="146"/>
      <c r="Q19" s="146"/>
      <c r="R19" s="147"/>
      <c r="S19" s="150" t="s">
        <v>15</v>
      </c>
      <c r="T19" s="151"/>
      <c r="U19" s="151"/>
      <c r="V19" s="151"/>
      <c r="W19" s="151"/>
      <c r="X19" s="151"/>
      <c r="Y19" s="21"/>
      <c r="Z19" s="21"/>
      <c r="AA19" s="22"/>
      <c r="AB19" s="23"/>
      <c r="AC19" s="24"/>
      <c r="AP19" s="4"/>
      <c r="AQ19" s="1"/>
      <c r="AR19" s="1"/>
      <c r="AS19" s="4"/>
      <c r="AT19" s="4"/>
    </row>
    <row r="20" spans="1:46" ht="21" customHeight="1" thickBot="1">
      <c r="G20" s="142"/>
      <c r="H20" s="142"/>
      <c r="I20" s="142"/>
      <c r="J20" s="142"/>
      <c r="K20" s="142"/>
      <c r="L20" s="142"/>
      <c r="M20" s="146"/>
      <c r="N20" s="146"/>
      <c r="O20" s="146"/>
      <c r="P20" s="146"/>
      <c r="Q20" s="146"/>
      <c r="R20" s="147"/>
      <c r="S20" s="152"/>
      <c r="T20" s="153"/>
      <c r="U20" s="153"/>
      <c r="V20" s="153"/>
      <c r="W20" s="153"/>
      <c r="X20" s="153"/>
      <c r="Y20" s="156" t="s">
        <v>16</v>
      </c>
      <c r="Z20" s="156"/>
      <c r="AA20" s="156"/>
      <c r="AB20" s="156"/>
      <c r="AC20" s="156"/>
    </row>
    <row r="21" spans="1:46" ht="30.75" customHeight="1" thickBot="1">
      <c r="G21" s="143"/>
      <c r="H21" s="144"/>
      <c r="I21" s="144"/>
      <c r="J21" s="144"/>
      <c r="K21" s="144"/>
      <c r="L21" s="145"/>
      <c r="M21" s="148">
        <f>VLOOKUP(G16,平均勤続年数,3)</f>
        <v>2</v>
      </c>
      <c r="N21" s="149"/>
      <c r="O21" s="149"/>
      <c r="P21" s="149"/>
      <c r="Q21" s="149"/>
      <c r="R21" s="149"/>
      <c r="S21" s="154">
        <f>IF(Y21="○",VLOOKUP($G$16,平均勤続年数,4),VLOOKUP($G$16,平均勤続年数,4)-2)</f>
        <v>4</v>
      </c>
      <c r="T21" s="154"/>
      <c r="U21" s="154"/>
      <c r="V21" s="154"/>
      <c r="W21" s="154"/>
      <c r="X21" s="155"/>
      <c r="Y21" s="199"/>
      <c r="Z21" s="200"/>
      <c r="AA21" s="200"/>
      <c r="AB21" s="200"/>
      <c r="AC21" s="201"/>
    </row>
    <row r="22" spans="1:46" ht="9.75" customHeight="1"/>
    <row r="23" spans="1:46" s="3" customFormat="1" ht="18" customHeight="1" thickBot="1">
      <c r="A23" s="3" t="s">
        <v>147</v>
      </c>
      <c r="AI23" s="25"/>
      <c r="AJ23" s="26"/>
      <c r="AK23" s="26"/>
    </row>
    <row r="24" spans="1:46" s="3" customFormat="1" ht="32.25" customHeight="1" thickBot="1">
      <c r="A24" s="181" t="s">
        <v>77</v>
      </c>
      <c r="B24" s="182"/>
      <c r="C24" s="182"/>
      <c r="D24" s="182"/>
      <c r="E24" s="182"/>
      <c r="F24" s="182"/>
      <c r="G24" s="182"/>
      <c r="H24" s="182"/>
      <c r="I24" s="182"/>
      <c r="J24" s="182"/>
      <c r="K24" s="182"/>
      <c r="L24" s="182"/>
      <c r="M24" s="169">
        <f>ROUNDDOWN(M45,-3)</f>
        <v>0</v>
      </c>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70"/>
    </row>
    <row r="25" spans="1:46" ht="10.5" customHeight="1"/>
    <row r="26" spans="1:46">
      <c r="A26" s="284" t="s">
        <v>17</v>
      </c>
      <c r="B26" s="285"/>
      <c r="C26" s="285"/>
      <c r="D26" s="285"/>
      <c r="E26" s="285"/>
      <c r="F26" s="285"/>
      <c r="G26" s="285"/>
      <c r="H26" s="285"/>
      <c r="I26" s="285"/>
      <c r="J26" s="285"/>
      <c r="K26" s="266" t="s">
        <v>18</v>
      </c>
      <c r="L26" s="267"/>
      <c r="M26" s="206" t="s">
        <v>19</v>
      </c>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row>
    <row r="27" spans="1:46" ht="6.75" customHeight="1">
      <c r="A27" s="286"/>
      <c r="B27" s="287"/>
      <c r="C27" s="287"/>
      <c r="D27" s="287"/>
      <c r="E27" s="287"/>
      <c r="F27" s="287"/>
      <c r="G27" s="287"/>
      <c r="H27" s="287"/>
      <c r="I27" s="287"/>
      <c r="J27" s="287"/>
      <c r="K27" s="268"/>
      <c r="L27" s="269"/>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row>
    <row r="28" spans="1:46">
      <c r="A28" s="286"/>
      <c r="B28" s="287"/>
      <c r="C28" s="287"/>
      <c r="D28" s="287"/>
      <c r="E28" s="287"/>
      <c r="F28" s="287"/>
      <c r="G28" s="287"/>
      <c r="H28" s="287"/>
      <c r="I28" s="287"/>
      <c r="J28" s="287"/>
      <c r="K28" s="268"/>
      <c r="L28" s="269"/>
      <c r="M28" s="160" t="s">
        <v>8</v>
      </c>
      <c r="N28" s="161"/>
      <c r="O28" s="161"/>
      <c r="P28" s="161"/>
      <c r="Q28" s="160" t="s">
        <v>72</v>
      </c>
      <c r="R28" s="161"/>
      <c r="S28" s="161"/>
      <c r="T28" s="161"/>
      <c r="U28" s="160" t="s">
        <v>7</v>
      </c>
      <c r="V28" s="161"/>
      <c r="W28" s="161"/>
      <c r="X28" s="162"/>
      <c r="Y28" s="160" t="s">
        <v>73</v>
      </c>
      <c r="Z28" s="161"/>
      <c r="AA28" s="161"/>
      <c r="AB28" s="162"/>
      <c r="AC28" s="160" t="s">
        <v>75</v>
      </c>
      <c r="AD28" s="161"/>
      <c r="AE28" s="161"/>
      <c r="AF28" s="162"/>
      <c r="AG28" s="160" t="s">
        <v>74</v>
      </c>
      <c r="AH28" s="161"/>
      <c r="AI28" s="161"/>
      <c r="AJ28" s="162"/>
    </row>
    <row r="29" spans="1:46" ht="14.25" thickBot="1">
      <c r="A29" s="288"/>
      <c r="B29" s="289"/>
      <c r="C29" s="289"/>
      <c r="D29" s="289"/>
      <c r="E29" s="289"/>
      <c r="F29" s="289"/>
      <c r="G29" s="289"/>
      <c r="H29" s="289"/>
      <c r="I29" s="289"/>
      <c r="J29" s="289"/>
      <c r="K29" s="268"/>
      <c r="L29" s="269"/>
      <c r="M29" s="163" t="s">
        <v>20</v>
      </c>
      <c r="N29" s="164"/>
      <c r="O29" s="165" t="s">
        <v>21</v>
      </c>
      <c r="P29" s="166"/>
      <c r="Q29" s="163" t="s">
        <v>20</v>
      </c>
      <c r="R29" s="164"/>
      <c r="S29" s="165" t="s">
        <v>21</v>
      </c>
      <c r="T29" s="166"/>
      <c r="U29" s="163" t="s">
        <v>20</v>
      </c>
      <c r="V29" s="164"/>
      <c r="W29" s="165" t="s">
        <v>21</v>
      </c>
      <c r="X29" s="166"/>
      <c r="Y29" s="163" t="s">
        <v>20</v>
      </c>
      <c r="Z29" s="164"/>
      <c r="AA29" s="165" t="s">
        <v>21</v>
      </c>
      <c r="AB29" s="166"/>
      <c r="AC29" s="163" t="s">
        <v>20</v>
      </c>
      <c r="AD29" s="164"/>
      <c r="AE29" s="165" t="s">
        <v>21</v>
      </c>
      <c r="AF29" s="166"/>
      <c r="AG29" s="163" t="s">
        <v>20</v>
      </c>
      <c r="AH29" s="164"/>
      <c r="AI29" s="165" t="s">
        <v>21</v>
      </c>
      <c r="AJ29" s="166"/>
    </row>
    <row r="30" spans="1:46" ht="20.25" customHeight="1" thickBot="1">
      <c r="A30" s="278" t="s">
        <v>22</v>
      </c>
      <c r="B30" s="279"/>
      <c r="C30" s="279"/>
      <c r="D30" s="279"/>
      <c r="E30" s="279"/>
      <c r="F30" s="279"/>
      <c r="G30" s="279"/>
      <c r="H30" s="279"/>
      <c r="I30" s="279"/>
      <c r="J30" s="279"/>
      <c r="K30" s="280" t="s">
        <v>23</v>
      </c>
      <c r="L30" s="280"/>
      <c r="M30" s="281"/>
      <c r="N30" s="168"/>
      <c r="O30" s="168"/>
      <c r="P30" s="282"/>
      <c r="Q30" s="283"/>
      <c r="R30" s="168"/>
      <c r="S30" s="168"/>
      <c r="T30" s="282"/>
      <c r="U30" s="283"/>
      <c r="V30" s="168"/>
      <c r="W30" s="168"/>
      <c r="X30" s="171"/>
      <c r="Y30" s="167"/>
      <c r="Z30" s="168"/>
      <c r="AA30" s="168"/>
      <c r="AB30" s="171"/>
      <c r="AC30" s="167"/>
      <c r="AD30" s="168"/>
      <c r="AE30" s="168"/>
      <c r="AF30" s="171"/>
      <c r="AG30" s="167"/>
      <c r="AH30" s="168"/>
      <c r="AI30" s="168"/>
      <c r="AJ30" s="277"/>
    </row>
    <row r="31" spans="1:46" ht="24" customHeight="1">
      <c r="A31" s="272" t="s">
        <v>24</v>
      </c>
      <c r="B31" s="273" t="s">
        <v>25</v>
      </c>
      <c r="C31" s="27" t="s">
        <v>26</v>
      </c>
      <c r="D31" s="27"/>
      <c r="E31" s="27"/>
      <c r="F31" s="27"/>
      <c r="G31" s="27"/>
      <c r="H31" s="27"/>
      <c r="I31" s="27"/>
      <c r="J31" s="27"/>
      <c r="K31" s="274"/>
      <c r="L31" s="275"/>
      <c r="M31" s="276">
        <f>IF($K31="○",VLOOKUP($AE$16,単価表,8,0),0)</f>
        <v>0</v>
      </c>
      <c r="N31" s="158"/>
      <c r="O31" s="158">
        <f>IF($K31="○",VLOOKUP($AE$16,単価表,8,0),0)</f>
        <v>0</v>
      </c>
      <c r="P31" s="159"/>
      <c r="Q31" s="157">
        <f>IF($K31="○",VLOOKUP($AE$16,単価表,8,0),0)</f>
        <v>0</v>
      </c>
      <c r="R31" s="158"/>
      <c r="S31" s="158">
        <f>IF($K31="○",VLOOKUP($AE$16,単価表,8,0),0)</f>
        <v>0</v>
      </c>
      <c r="T31" s="159"/>
      <c r="U31" s="157">
        <f>IF($K31="○",VLOOKUP($AE$16,単価表,8,0),0)</f>
        <v>0</v>
      </c>
      <c r="V31" s="158"/>
      <c r="W31" s="158">
        <f>IF($K31="○",VLOOKUP($AE$16,単価表,8,0),0)</f>
        <v>0</v>
      </c>
      <c r="X31" s="159"/>
      <c r="Y31" s="157">
        <f>IF($K31="○",VLOOKUP($AE$16,単価表,8,0),0)</f>
        <v>0</v>
      </c>
      <c r="Z31" s="158"/>
      <c r="AA31" s="158">
        <f>IF($K31="○",VLOOKUP($AE$16,単価表,8,0),0)</f>
        <v>0</v>
      </c>
      <c r="AB31" s="159"/>
      <c r="AC31" s="157">
        <f>IF($K31="○",VLOOKUP($AE$16,単価表,8,0),0)</f>
        <v>0</v>
      </c>
      <c r="AD31" s="158"/>
      <c r="AE31" s="158">
        <f>IF($K31="○",VLOOKUP($AE$16,単価表,8,0),0)</f>
        <v>0</v>
      </c>
      <c r="AF31" s="159"/>
      <c r="AG31" s="157">
        <f>IF($K31="○",VLOOKUP($AE$16,単価表,8,0),0)</f>
        <v>0</v>
      </c>
      <c r="AH31" s="158"/>
      <c r="AI31" s="158">
        <f>IF($K31="○",VLOOKUP($AE$16,単価表,8,0),0)</f>
        <v>0</v>
      </c>
      <c r="AJ31" s="159"/>
    </row>
    <row r="32" spans="1:46" ht="24" customHeight="1">
      <c r="A32" s="272"/>
      <c r="B32" s="273"/>
      <c r="C32" s="28" t="s">
        <v>137</v>
      </c>
      <c r="D32" s="28"/>
      <c r="E32" s="28"/>
      <c r="F32" s="28"/>
      <c r="G32" s="28"/>
      <c r="H32" s="28"/>
      <c r="I32" s="28"/>
      <c r="J32" s="28"/>
      <c r="K32" s="270"/>
      <c r="L32" s="271"/>
      <c r="M32" s="265">
        <f>IF($K32="○",VLOOKUP($AE$16,単価表,13,0),0)</f>
        <v>0</v>
      </c>
      <c r="N32" s="135"/>
      <c r="O32" s="135">
        <f>IF($K32="○",VLOOKUP($AE$16,単価表,13,0),0)</f>
        <v>0</v>
      </c>
      <c r="P32" s="136"/>
      <c r="Q32" s="134">
        <f>IF($K32="○",VLOOKUP($AE$16,単価表,13,0),0)</f>
        <v>0</v>
      </c>
      <c r="R32" s="135"/>
      <c r="S32" s="135">
        <f>IF($K32="○",VLOOKUP($AE$16,単価表,13,0),0)</f>
        <v>0</v>
      </c>
      <c r="T32" s="136"/>
      <c r="U32" s="134">
        <f>IF($K32="○",VLOOKUP($AE$16,単価表,13,0),0)</f>
        <v>0</v>
      </c>
      <c r="V32" s="135"/>
      <c r="W32" s="135">
        <f>IF($K32="○",VLOOKUP($AE$16,単価表,13,0),0)</f>
        <v>0</v>
      </c>
      <c r="X32" s="136"/>
      <c r="Y32" s="134">
        <f>IF($K32="○",VLOOKUP($AE$16,単価表,13,0),0)</f>
        <v>0</v>
      </c>
      <c r="Z32" s="135"/>
      <c r="AA32" s="135">
        <f>IF($K32="○",VLOOKUP($AE$16,単価表,13,0),0)</f>
        <v>0</v>
      </c>
      <c r="AB32" s="136"/>
      <c r="AC32" s="134">
        <f>IF($K32="○",VLOOKUP($AE$16,単価表,13,0),0)</f>
        <v>0</v>
      </c>
      <c r="AD32" s="135"/>
      <c r="AE32" s="135">
        <f>IF($K32="○",VLOOKUP($AE$16,単価表,13,0),0)</f>
        <v>0</v>
      </c>
      <c r="AF32" s="136"/>
      <c r="AG32" s="134">
        <f>IF($K32="○",VLOOKUP($AE$16,単価表,13,0),0)</f>
        <v>0</v>
      </c>
      <c r="AH32" s="135"/>
      <c r="AI32" s="135">
        <f>IF($K32="○",VLOOKUP($AE$16,単価表,13,0),0)</f>
        <v>0</v>
      </c>
      <c r="AJ32" s="136"/>
    </row>
    <row r="33" spans="1:36" ht="24" customHeight="1">
      <c r="A33" s="272"/>
      <c r="B33" s="273"/>
      <c r="C33" s="28" t="s">
        <v>142</v>
      </c>
      <c r="D33" s="28"/>
      <c r="E33" s="28"/>
      <c r="F33" s="28"/>
      <c r="G33" s="28"/>
      <c r="H33" s="28"/>
      <c r="I33" s="28"/>
      <c r="J33" s="28"/>
      <c r="K33" s="263"/>
      <c r="L33" s="264"/>
      <c r="M33" s="265">
        <f>IF($K33="○",VLOOKUP($AE$16,単価表,17,0),0)</f>
        <v>0</v>
      </c>
      <c r="N33" s="135"/>
      <c r="O33" s="135">
        <f>IF($K33="○",VLOOKUP($AE$16,単価表,17,0),0)</f>
        <v>0</v>
      </c>
      <c r="P33" s="136"/>
      <c r="Q33" s="134">
        <f>IF($K33="○",VLOOKUP($AE$16,単価表,17,0),0)</f>
        <v>0</v>
      </c>
      <c r="R33" s="135"/>
      <c r="S33" s="135">
        <f>IF($K33="○",VLOOKUP($AE$16,単価表,17,0),0)</f>
        <v>0</v>
      </c>
      <c r="T33" s="136"/>
      <c r="U33" s="134">
        <f>IF($K33="○",VLOOKUP($AE$16,単価表,17,0),0)</f>
        <v>0</v>
      </c>
      <c r="V33" s="135"/>
      <c r="W33" s="135">
        <f>IF($K33="○",VLOOKUP($AE$16,単価表,17,0),0)</f>
        <v>0</v>
      </c>
      <c r="X33" s="136"/>
      <c r="Y33" s="134">
        <f>IF($K33="○",VLOOKUP($AE$16,単価表,17,0),0)</f>
        <v>0</v>
      </c>
      <c r="Z33" s="135"/>
      <c r="AA33" s="135">
        <f>IF($K33="○",VLOOKUP($AE$16,単価表,17,0),0)</f>
        <v>0</v>
      </c>
      <c r="AB33" s="136"/>
      <c r="AC33" s="134">
        <f>IF($K33="○",VLOOKUP($AE$16,単価表,17,0),0)</f>
        <v>0</v>
      </c>
      <c r="AD33" s="135"/>
      <c r="AE33" s="135">
        <f>IF($K33="○",VLOOKUP($AE$16,単価表,17,0),0)</f>
        <v>0</v>
      </c>
      <c r="AF33" s="136"/>
      <c r="AG33" s="134">
        <f>IF($K33="○",VLOOKUP($AE$16,単価表,17,0),0)</f>
        <v>0</v>
      </c>
      <c r="AH33" s="135"/>
      <c r="AI33" s="135">
        <f>IF($K33="○",VLOOKUP($AE$16,単価表,17,0),0)</f>
        <v>0</v>
      </c>
      <c r="AJ33" s="136"/>
    </row>
    <row r="34" spans="1:36" ht="24" customHeight="1" thickBot="1">
      <c r="A34" s="272"/>
      <c r="B34" s="273"/>
      <c r="C34" s="69" t="s">
        <v>76</v>
      </c>
      <c r="D34" s="70"/>
      <c r="E34" s="70"/>
      <c r="F34" s="70"/>
      <c r="G34" s="70"/>
      <c r="H34" s="70"/>
      <c r="I34" s="70"/>
      <c r="J34" s="85"/>
      <c r="K34" s="132"/>
      <c r="L34" s="133"/>
      <c r="M34" s="131"/>
      <c r="N34" s="129"/>
      <c r="O34" s="129"/>
      <c r="P34" s="130"/>
      <c r="Q34" s="139">
        <f>IF($K34="○",VLOOKUP($AE$16,単価表,22,0),0)</f>
        <v>0</v>
      </c>
      <c r="R34" s="137"/>
      <c r="S34" s="137">
        <f>IF($K34="○",VLOOKUP($AE$16,単価表,22,0),0)</f>
        <v>0</v>
      </c>
      <c r="T34" s="138"/>
      <c r="U34" s="140"/>
      <c r="V34" s="129"/>
      <c r="W34" s="129"/>
      <c r="X34" s="130"/>
      <c r="Y34" s="139">
        <f>IF($K34="○",VLOOKUP($AE$16,単価表,22,0),0)</f>
        <v>0</v>
      </c>
      <c r="Z34" s="137"/>
      <c r="AA34" s="137">
        <f>IF($K34="○",VLOOKUP($AE$16,単価表,22,0),0)</f>
        <v>0</v>
      </c>
      <c r="AB34" s="138"/>
      <c r="AC34" s="140"/>
      <c r="AD34" s="129"/>
      <c r="AE34" s="129"/>
      <c r="AF34" s="130"/>
      <c r="AG34" s="139">
        <f>IF($K34="○",VLOOKUP($AE$16,単価表,22,0),0)</f>
        <v>0</v>
      </c>
      <c r="AH34" s="137"/>
      <c r="AI34" s="137">
        <f>IF($K34="○",VLOOKUP($AE$16,単価表,22,0),0)</f>
        <v>0</v>
      </c>
      <c r="AJ34" s="138"/>
    </row>
    <row r="35" spans="1:36" ht="24" customHeight="1" thickTop="1" thickBot="1">
      <c r="A35" s="272"/>
      <c r="B35" s="273"/>
      <c r="C35" s="17"/>
      <c r="D35" s="17"/>
      <c r="E35" s="17"/>
      <c r="F35" s="17"/>
      <c r="G35" s="29"/>
      <c r="H35" s="17"/>
      <c r="I35" s="17"/>
      <c r="J35" s="29"/>
      <c r="K35" s="237" t="s">
        <v>27</v>
      </c>
      <c r="L35" s="255"/>
      <c r="M35" s="247">
        <f>SUM(M31:N34)</f>
        <v>0</v>
      </c>
      <c r="N35" s="245"/>
      <c r="O35" s="245">
        <f>SUM(O31:P34)</f>
        <v>0</v>
      </c>
      <c r="P35" s="246"/>
      <c r="Q35" s="247">
        <f>SUM(Q31:R34)</f>
        <v>0</v>
      </c>
      <c r="R35" s="245"/>
      <c r="S35" s="245">
        <f>SUM(S31:T34)</f>
        <v>0</v>
      </c>
      <c r="T35" s="246"/>
      <c r="U35" s="247">
        <f>SUM(U31:V34)</f>
        <v>0</v>
      </c>
      <c r="V35" s="245"/>
      <c r="W35" s="245">
        <f>SUM(W31:X34)</f>
        <v>0</v>
      </c>
      <c r="X35" s="246"/>
      <c r="Y35" s="247">
        <f>SUM(Y31:Z34)</f>
        <v>0</v>
      </c>
      <c r="Z35" s="245"/>
      <c r="AA35" s="245">
        <f>SUM(AA31:AB34)</f>
        <v>0</v>
      </c>
      <c r="AB35" s="246"/>
      <c r="AC35" s="247">
        <f>SUM(AC31:AD34)</f>
        <v>0</v>
      </c>
      <c r="AD35" s="245"/>
      <c r="AE35" s="245">
        <f>SUM(AE31:AF34)</f>
        <v>0</v>
      </c>
      <c r="AF35" s="246"/>
      <c r="AG35" s="247">
        <f>SUM(AG31:AH34)</f>
        <v>0</v>
      </c>
      <c r="AH35" s="245"/>
      <c r="AI35" s="245">
        <f>SUM(AI31:AJ34)</f>
        <v>0</v>
      </c>
      <c r="AJ35" s="246"/>
    </row>
    <row r="36" spans="1:36" ht="55.5" customHeight="1">
      <c r="A36" s="272"/>
      <c r="B36" s="248" t="s">
        <v>28</v>
      </c>
      <c r="C36" s="251" t="s">
        <v>78</v>
      </c>
      <c r="D36" s="251"/>
      <c r="E36" s="251"/>
      <c r="F36" s="251"/>
      <c r="G36" s="251"/>
      <c r="H36" s="251"/>
      <c r="I36" s="251"/>
      <c r="J36" s="251"/>
      <c r="K36" s="252"/>
      <c r="L36" s="253"/>
      <c r="M36" s="254">
        <f>-IF($K36="○",IF(M31*$M$21*VLOOKUP($AE$16,単価表,35,0)&lt;10,INT(M31*$M$21*VLOOKUP($AE$16,単価表,35,0)),ROUNDDOWN(M31*$M$21*VLOOKUP($AE$16,単価表,35,0),-1)),0)</f>
        <v>0</v>
      </c>
      <c r="N36" s="244"/>
      <c r="O36" s="241">
        <f>-IF($K36="○",IF(O31*$M$21*VLOOKUP($AE$16,単価表,35,0)&lt;10,INT(O31*$M$21*VLOOKUP($AE$16,単価表,35,0)),ROUNDDOWN(O31*$M$21*VLOOKUP($AE$16,単価表,35,0),-1)),0)</f>
        <v>0</v>
      </c>
      <c r="P36" s="242"/>
      <c r="Q36" s="243">
        <f>-IF($K36="○",IF(Q31*$M$21*VLOOKUP($AE$16,単価表,35,0)&lt;10,INT(Q31*$M$21*VLOOKUP($AE$16,単価表,35,0)),ROUNDDOWN(Q31*$M$21*VLOOKUP($AE$16,単価表,35,0),-1)),0)</f>
        <v>0</v>
      </c>
      <c r="R36" s="244"/>
      <c r="S36" s="241">
        <f>-IF($K36="○",IF(S31*$M$21*VLOOKUP($AE$16,単価表,35,0)&lt;10,INT(S31*$M$21*VLOOKUP($AE$16,単価表,35,0)),ROUNDDOWN(S31*$M$21*VLOOKUP($AE$16,単価表,35,0),-1)),0)</f>
        <v>0</v>
      </c>
      <c r="T36" s="242"/>
      <c r="U36" s="243">
        <f>-IF($K36="○",IF(U31*$M$21*VLOOKUP($AE$16,単価表,35,0)&lt;10,INT(U31*$M$21*VLOOKUP($AE$16,単価表,35,0)),ROUNDDOWN(U31*$M$21*VLOOKUP($AE$16,単価表,35,0),-1)),0)</f>
        <v>0</v>
      </c>
      <c r="V36" s="244"/>
      <c r="W36" s="241">
        <f>-IF($K36="○",IF(W31*$M$21*VLOOKUP($AE$16,単価表,35,0)&lt;10,INT(W31*$M$21*VLOOKUP($AE$16,単価表,35,0)),ROUNDDOWN(W31*$M$21*VLOOKUP($AE$16,単価表,35,0),-1)),0)</f>
        <v>0</v>
      </c>
      <c r="X36" s="242"/>
      <c r="Y36" s="243">
        <f>-IF($K36="○",IF(Y31*$M$21*VLOOKUP($AE$16,単価表,35,0)&lt;10,INT(Y31*$M$21*VLOOKUP($AE$16,単価表,35,0)),ROUNDDOWN(Y31*$M$21*VLOOKUP($AE$16,単価表,35,0),-1)),0)</f>
        <v>0</v>
      </c>
      <c r="Z36" s="244"/>
      <c r="AA36" s="241">
        <f>-IF($K36="○",IF(AA31*$M$21*VLOOKUP($AE$16,単価表,35,0)&lt;10,INT(AA31*$M$21*VLOOKUP($AE$16,単価表,35,0)),ROUNDDOWN(AA31*$M$21*VLOOKUP($AE$16,単価表,35,0),-1)),0)</f>
        <v>0</v>
      </c>
      <c r="AB36" s="242"/>
      <c r="AC36" s="243">
        <f>-IF($K36="○",IF(AC31*$M$21*VLOOKUP($AE$16,単価表,35,0)&lt;10,INT(AC31*$M$21*VLOOKUP($AE$16,単価表,35,0)),ROUNDDOWN(AC31*$M$21*VLOOKUP($AE$16,単価表,35,0),-1)),0)</f>
        <v>0</v>
      </c>
      <c r="AD36" s="244"/>
      <c r="AE36" s="241">
        <f>-IF($K36="○",IF(AE31*$M$21*VLOOKUP($AE$16,単価表,35,0)&lt;10,INT(AE31*$M$21*VLOOKUP($AE$16,単価表,35,0)),ROUNDDOWN(AE31*$M$21*VLOOKUP($AE$16,単価表,35,0),-1)),0)</f>
        <v>0</v>
      </c>
      <c r="AF36" s="242"/>
      <c r="AG36" s="243">
        <f>-IF($K36="○",IF(AG31*$M$21*VLOOKUP($AE$16,単価表,35,0)&lt;10,INT(AG31*$M$21*VLOOKUP($AE$16,単価表,35,0)),ROUNDDOWN(AG31*$M$21*VLOOKUP($AE$16,単価表,35,0),-1)),0)</f>
        <v>0</v>
      </c>
      <c r="AH36" s="244"/>
      <c r="AI36" s="241">
        <f>-IF($K36="○",IF(AI31*$M$21*VLOOKUP($AE$16,単価表,35,0)&lt;10,INT(AI31*$M$21*VLOOKUP($AE$16,単価表,35,0)),ROUNDDOWN(AI31*$M$21*VLOOKUP($AE$16,単価表,35,0),-1)),0)</f>
        <v>0</v>
      </c>
      <c r="AJ36" s="242"/>
    </row>
    <row r="37" spans="1:36" ht="61.5" customHeight="1">
      <c r="A37" s="272"/>
      <c r="B37" s="249"/>
      <c r="C37" s="251" t="s">
        <v>79</v>
      </c>
      <c r="D37" s="251"/>
      <c r="E37" s="251"/>
      <c r="F37" s="251"/>
      <c r="G37" s="251"/>
      <c r="H37" s="251"/>
      <c r="I37" s="251"/>
      <c r="J37" s="251"/>
      <c r="K37" s="260">
        <f>K36</f>
        <v>0</v>
      </c>
      <c r="L37" s="261"/>
      <c r="M37" s="262">
        <f>-IF($K37="○",IF(M31*$S$21*VLOOKUP($AE$16,単価表,35,0)&lt;10,INT(M31*$S$21*VLOOKUP($AE$16,単価表,35,0)),ROUNDDOWN(M31*$S$21*VLOOKUP($AE$16,単価表,35,0),-1)),0)</f>
        <v>0</v>
      </c>
      <c r="N37" s="241"/>
      <c r="O37" s="241">
        <f>-IF($K37="○",IF(O31*$S$21*VLOOKUP($AE$16,単価表,35,0)&lt;10,INT(O31*$S$21*VLOOKUP($AE$16,単価表,35,0)),ROUNDDOWN(O31*$S$21*VLOOKUP($AE$16,単価表,35,0),-1)),0)</f>
        <v>0</v>
      </c>
      <c r="P37" s="242"/>
      <c r="Q37" s="240">
        <f>-IF($K37="○",IF(Q31*$S$21*VLOOKUP($AE$16,単価表,35,0)&lt;10,INT(Q31*$S$21*VLOOKUP($AE$16,単価表,35,0)),ROUNDDOWN(Q31*$S$21*VLOOKUP($AE$16,単価表,35,0),-1)),0)</f>
        <v>0</v>
      </c>
      <c r="R37" s="241"/>
      <c r="S37" s="241">
        <f>-IF($K37="○",IF(S31*$S$21*VLOOKUP($AE$16,単価表,35,0)&lt;10,INT(S31*$S$21*VLOOKUP($AE$16,単価表,35,0)),ROUNDDOWN(S31*$S$21*VLOOKUP($AE$16,単価表,35,0),-1)),0)</f>
        <v>0</v>
      </c>
      <c r="T37" s="242"/>
      <c r="U37" s="240">
        <f>-IF($K37="○",IF(U31*$S$21*VLOOKUP($AE$16,単価表,35,0)&lt;10,INT(U31*$S$21*VLOOKUP($AE$16,単価表,35,0)),ROUNDDOWN(U31*$S$21*VLOOKUP($AE$16,単価表,35,0),-1)),0)</f>
        <v>0</v>
      </c>
      <c r="V37" s="241"/>
      <c r="W37" s="241">
        <f>-IF($K37="○",IF(W31*$S$21*VLOOKUP($AE$16,単価表,35,0)&lt;10,INT(W31*$S$21*VLOOKUP($AE$16,単価表,35,0)),ROUNDDOWN(W31*$S$21*VLOOKUP($AE$16,単価表,35,0),-1)),0)</f>
        <v>0</v>
      </c>
      <c r="X37" s="242"/>
      <c r="Y37" s="240">
        <f>-IF($K37="○",IF(Y31*$S$21*VLOOKUP($AE$16,単価表,35,0)&lt;10,INT(Y31*$S$21*VLOOKUP($AE$16,単価表,35,0)),ROUNDDOWN(Y31*$S$21*VLOOKUP($AE$16,単価表,35,0),-1)),0)</f>
        <v>0</v>
      </c>
      <c r="Z37" s="241"/>
      <c r="AA37" s="241">
        <f>-IF($K37="○",IF(AA31*$S$21*VLOOKUP($AE$16,単価表,35,0)&lt;10,INT(AA31*$S$21*VLOOKUP($AE$16,単価表,35,0)),ROUNDDOWN(AA31*$S$21*VLOOKUP($AE$16,単価表,35,0),-1)),0)</f>
        <v>0</v>
      </c>
      <c r="AB37" s="242"/>
      <c r="AC37" s="240">
        <f>-IF($K37="○",IF(AC31*$S$21*VLOOKUP($AE$16,単価表,35,0)&lt;10,INT(AC31*$S$21*VLOOKUP($AE$16,単価表,35,0)),ROUNDDOWN(AC31*$S$21*VLOOKUP($AE$16,単価表,35,0),-1)),0)</f>
        <v>0</v>
      </c>
      <c r="AD37" s="241"/>
      <c r="AE37" s="241">
        <f>-IF($K37="○",IF(AE31*$S$21*VLOOKUP($AE$16,単価表,35,0)&lt;10,INT(AE31*$S$21*VLOOKUP($AE$16,単価表,35,0)),ROUNDDOWN(AE31*$S$21*VLOOKUP($AE$16,単価表,35,0),-1)),0)</f>
        <v>0</v>
      </c>
      <c r="AF37" s="242"/>
      <c r="AG37" s="240">
        <f>-IF($K37="○",IF(AG31*$S$21*VLOOKUP($AE$16,単価表,35,0)&lt;10,INT(AG31*$S$21*VLOOKUP($AE$16,単価表,35,0)),ROUNDDOWN(AG31*$S$21*VLOOKUP($AE$16,単価表,35,0),-1)),0)</f>
        <v>0</v>
      </c>
      <c r="AH37" s="241"/>
      <c r="AI37" s="241">
        <f>-IF($K37="○",IF(AI31*$S$21*VLOOKUP($AE$16,単価表,35,0)&lt;10,INT(AI31*$S$21*VLOOKUP($AE$16,単価表,35,0)),ROUNDDOWN(AI31*$S$21*VLOOKUP($AE$16,単価表,35,0),-1)),0)</f>
        <v>0</v>
      </c>
      <c r="AJ37" s="242"/>
    </row>
    <row r="38" spans="1:36" ht="17.25" thickBot="1">
      <c r="A38" s="272"/>
      <c r="B38" s="249"/>
      <c r="C38" s="256" t="s">
        <v>29</v>
      </c>
      <c r="D38" s="256"/>
      <c r="E38" s="256"/>
      <c r="F38" s="256"/>
      <c r="G38" s="256"/>
      <c r="H38" s="256"/>
      <c r="I38" s="256"/>
      <c r="J38" s="256"/>
      <c r="K38" s="257" t="s">
        <v>30</v>
      </c>
      <c r="L38" s="258"/>
      <c r="M38" s="259"/>
      <c r="N38" s="228"/>
      <c r="O38" s="228"/>
      <c r="P38" s="229"/>
      <c r="Q38" s="227"/>
      <c r="R38" s="228"/>
      <c r="S38" s="228"/>
      <c r="T38" s="229"/>
      <c r="U38" s="227"/>
      <c r="V38" s="228"/>
      <c r="W38" s="228"/>
      <c r="X38" s="229"/>
      <c r="Y38" s="227"/>
      <c r="Z38" s="228"/>
      <c r="AA38" s="228"/>
      <c r="AB38" s="229"/>
      <c r="AC38" s="227"/>
      <c r="AD38" s="228"/>
      <c r="AE38" s="228"/>
      <c r="AF38" s="229"/>
      <c r="AG38" s="227"/>
      <c r="AH38" s="228"/>
      <c r="AI38" s="228"/>
      <c r="AJ38" s="229"/>
    </row>
    <row r="39" spans="1:36" ht="24" customHeight="1" thickTop="1">
      <c r="A39" s="272"/>
      <c r="B39" s="249"/>
      <c r="C39" s="238" t="s">
        <v>31</v>
      </c>
      <c r="D39" s="239"/>
      <c r="E39" s="239"/>
      <c r="F39" s="239"/>
      <c r="G39" s="239"/>
      <c r="H39" s="239"/>
      <c r="I39" s="239"/>
      <c r="J39" s="239"/>
      <c r="K39" s="239"/>
      <c r="L39" s="239"/>
      <c r="M39" s="230">
        <f>M36</f>
        <v>0</v>
      </c>
      <c r="N39" s="231"/>
      <c r="O39" s="231">
        <f t="shared" ref="O39" si="0">O36</f>
        <v>0</v>
      </c>
      <c r="P39" s="235"/>
      <c r="Q39" s="230">
        <f t="shared" ref="Q39" si="1">Q36</f>
        <v>0</v>
      </c>
      <c r="R39" s="231"/>
      <c r="S39" s="231">
        <f t="shared" ref="S39" si="2">S36</f>
        <v>0</v>
      </c>
      <c r="T39" s="235"/>
      <c r="U39" s="230">
        <f t="shared" ref="U39" si="3">U36</f>
        <v>0</v>
      </c>
      <c r="V39" s="231"/>
      <c r="W39" s="231">
        <f t="shared" ref="W39" si="4">W36</f>
        <v>0</v>
      </c>
      <c r="X39" s="235"/>
      <c r="Y39" s="230">
        <f t="shared" ref="Y39" si="5">Y36</f>
        <v>0</v>
      </c>
      <c r="Z39" s="231"/>
      <c r="AA39" s="231">
        <f t="shared" ref="AA39" si="6">AA36</f>
        <v>0</v>
      </c>
      <c r="AB39" s="235"/>
      <c r="AC39" s="230">
        <f t="shared" ref="AC39" si="7">AC36</f>
        <v>0</v>
      </c>
      <c r="AD39" s="231"/>
      <c r="AE39" s="231">
        <f t="shared" ref="AE39" si="8">AE36</f>
        <v>0</v>
      </c>
      <c r="AF39" s="235"/>
      <c r="AG39" s="230">
        <f t="shared" ref="AG39" si="9">AG36</f>
        <v>0</v>
      </c>
      <c r="AH39" s="231"/>
      <c r="AI39" s="231">
        <f t="shared" ref="AI39" si="10">AI36</f>
        <v>0</v>
      </c>
      <c r="AJ39" s="235"/>
    </row>
    <row r="40" spans="1:36" ht="24" customHeight="1">
      <c r="A40" s="272"/>
      <c r="B40" s="250"/>
      <c r="C40" s="236" t="s">
        <v>32</v>
      </c>
      <c r="D40" s="237"/>
      <c r="E40" s="237"/>
      <c r="F40" s="237"/>
      <c r="G40" s="237"/>
      <c r="H40" s="237"/>
      <c r="I40" s="237"/>
      <c r="J40" s="237"/>
      <c r="K40" s="237"/>
      <c r="L40" s="237"/>
      <c r="M40" s="232">
        <f>M37</f>
        <v>0</v>
      </c>
      <c r="N40" s="233"/>
      <c r="O40" s="233">
        <f t="shared" ref="O40" si="11">O37</f>
        <v>0</v>
      </c>
      <c r="P40" s="234"/>
      <c r="Q40" s="232">
        <f t="shared" ref="Q40" si="12">Q37</f>
        <v>0</v>
      </c>
      <c r="R40" s="233"/>
      <c r="S40" s="233">
        <f t="shared" ref="S40" si="13">S37</f>
        <v>0</v>
      </c>
      <c r="T40" s="234"/>
      <c r="U40" s="232">
        <f t="shared" ref="U40" si="14">U37</f>
        <v>0</v>
      </c>
      <c r="V40" s="233"/>
      <c r="W40" s="233">
        <f t="shared" ref="W40" si="15">W37</f>
        <v>0</v>
      </c>
      <c r="X40" s="234"/>
      <c r="Y40" s="232">
        <f t="shared" ref="Y40" si="16">Y37</f>
        <v>0</v>
      </c>
      <c r="Z40" s="233"/>
      <c r="AA40" s="233">
        <f t="shared" ref="AA40" si="17">AA37</f>
        <v>0</v>
      </c>
      <c r="AB40" s="234"/>
      <c r="AC40" s="232">
        <f t="shared" ref="AC40" si="18">AC37</f>
        <v>0</v>
      </c>
      <c r="AD40" s="233"/>
      <c r="AE40" s="233">
        <f t="shared" ref="AE40" si="19">AE37</f>
        <v>0</v>
      </c>
      <c r="AF40" s="234"/>
      <c r="AG40" s="232">
        <f t="shared" ref="AG40" si="20">AG37</f>
        <v>0</v>
      </c>
      <c r="AH40" s="233"/>
      <c r="AI40" s="233">
        <f t="shared" ref="AI40" si="21">AI37</f>
        <v>0</v>
      </c>
      <c r="AJ40" s="234"/>
    </row>
    <row r="41" spans="1:36" ht="24" customHeight="1">
      <c r="A41" s="224" t="s">
        <v>80</v>
      </c>
      <c r="B41" s="225"/>
      <c r="C41" s="225"/>
      <c r="D41" s="225"/>
      <c r="E41" s="225"/>
      <c r="F41" s="225"/>
      <c r="G41" s="225"/>
      <c r="H41" s="225"/>
      <c r="I41" s="225"/>
      <c r="J41" s="225"/>
      <c r="K41" s="225"/>
      <c r="L41" s="74" t="s">
        <v>145</v>
      </c>
      <c r="M41" s="226">
        <f>M35</f>
        <v>0</v>
      </c>
      <c r="N41" s="207"/>
      <c r="O41" s="207">
        <f t="shared" ref="O41" si="22">O35</f>
        <v>0</v>
      </c>
      <c r="P41" s="208"/>
      <c r="Q41" s="226">
        <f t="shared" ref="Q41" si="23">Q35</f>
        <v>0</v>
      </c>
      <c r="R41" s="207"/>
      <c r="S41" s="207">
        <f t="shared" ref="S41" si="24">S35</f>
        <v>0</v>
      </c>
      <c r="T41" s="208"/>
      <c r="U41" s="226">
        <f t="shared" ref="U41" si="25">U35</f>
        <v>0</v>
      </c>
      <c r="V41" s="207"/>
      <c r="W41" s="207">
        <f t="shared" ref="W41" si="26">W35</f>
        <v>0</v>
      </c>
      <c r="X41" s="208"/>
      <c r="Y41" s="226">
        <f t="shared" ref="Y41" si="27">Y35</f>
        <v>0</v>
      </c>
      <c r="Z41" s="207"/>
      <c r="AA41" s="207">
        <f t="shared" ref="AA41" si="28">AA35</f>
        <v>0</v>
      </c>
      <c r="AB41" s="208"/>
      <c r="AC41" s="226">
        <f t="shared" ref="AC41" si="29">AC35</f>
        <v>0</v>
      </c>
      <c r="AD41" s="207"/>
      <c r="AE41" s="207">
        <f t="shared" ref="AE41" si="30">AE35</f>
        <v>0</v>
      </c>
      <c r="AF41" s="208"/>
      <c r="AG41" s="226">
        <f t="shared" ref="AG41" si="31">AG35</f>
        <v>0</v>
      </c>
      <c r="AH41" s="207"/>
      <c r="AI41" s="207">
        <f t="shared" ref="AI41" si="32">AI35</f>
        <v>0</v>
      </c>
      <c r="AJ41" s="208"/>
    </row>
    <row r="42" spans="1:36" ht="24" customHeight="1">
      <c r="A42" s="215" t="s">
        <v>146</v>
      </c>
      <c r="B42" s="216"/>
      <c r="C42" s="216"/>
      <c r="D42" s="216"/>
      <c r="E42" s="216"/>
      <c r="F42" s="216"/>
      <c r="G42" s="216"/>
      <c r="H42" s="216"/>
      <c r="I42" s="216"/>
      <c r="J42" s="216"/>
      <c r="K42" s="216"/>
      <c r="L42" s="216"/>
      <c r="M42" s="221">
        <f>M41*M30</f>
        <v>0</v>
      </c>
      <c r="N42" s="222"/>
      <c r="O42" s="222">
        <f>O41*O30</f>
        <v>0</v>
      </c>
      <c r="P42" s="223"/>
      <c r="Q42" s="221">
        <f>Q41*Q30</f>
        <v>0</v>
      </c>
      <c r="R42" s="222"/>
      <c r="S42" s="222">
        <f>S41*S30</f>
        <v>0</v>
      </c>
      <c r="T42" s="223"/>
      <c r="U42" s="221">
        <f>U41*U30</f>
        <v>0</v>
      </c>
      <c r="V42" s="222"/>
      <c r="W42" s="222">
        <f>W41*W30</f>
        <v>0</v>
      </c>
      <c r="X42" s="223"/>
      <c r="Y42" s="221">
        <f>Y41*Y30</f>
        <v>0</v>
      </c>
      <c r="Z42" s="222"/>
      <c r="AA42" s="222">
        <f>AA41*AA30</f>
        <v>0</v>
      </c>
      <c r="AB42" s="223"/>
      <c r="AC42" s="221">
        <f>AC41*AC30</f>
        <v>0</v>
      </c>
      <c r="AD42" s="222"/>
      <c r="AE42" s="222">
        <f>AE41*AE30</f>
        <v>0</v>
      </c>
      <c r="AF42" s="223"/>
      <c r="AG42" s="221">
        <f>AG41*AG30</f>
        <v>0</v>
      </c>
      <c r="AH42" s="222"/>
      <c r="AI42" s="222">
        <f>AI41*AI30</f>
        <v>0</v>
      </c>
      <c r="AJ42" s="223"/>
    </row>
    <row r="43" spans="1:36" ht="24" customHeight="1">
      <c r="A43" s="209" t="s">
        <v>33</v>
      </c>
      <c r="B43" s="210"/>
      <c r="C43" s="210"/>
      <c r="D43" s="210"/>
      <c r="E43" s="210"/>
      <c r="F43" s="210"/>
      <c r="G43" s="210"/>
      <c r="H43" s="210"/>
      <c r="I43" s="210"/>
      <c r="J43" s="210"/>
      <c r="K43" s="210"/>
      <c r="L43" s="211"/>
      <c r="M43" s="212">
        <f>M44+M45</f>
        <v>0</v>
      </c>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4"/>
    </row>
    <row r="44" spans="1:36" ht="24" customHeight="1">
      <c r="A44" s="30"/>
      <c r="B44" s="215" t="s">
        <v>143</v>
      </c>
      <c r="C44" s="216"/>
      <c r="D44" s="216"/>
      <c r="E44" s="216"/>
      <c r="F44" s="216"/>
      <c r="G44" s="216"/>
      <c r="H44" s="216"/>
      <c r="I44" s="216"/>
      <c r="J44" s="216"/>
      <c r="K44" s="216"/>
      <c r="L44" s="217"/>
      <c r="M44" s="218">
        <f>SUM(M42:AJ42)*M21*G21+SUMPRODUCT(M30:AJ30,M39:AJ39)*G21</f>
        <v>0</v>
      </c>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20"/>
    </row>
    <row r="45" spans="1:36" ht="24" customHeight="1">
      <c r="A45" s="31"/>
      <c r="B45" s="215" t="s">
        <v>144</v>
      </c>
      <c r="C45" s="216"/>
      <c r="D45" s="216"/>
      <c r="E45" s="216"/>
      <c r="F45" s="216"/>
      <c r="G45" s="216"/>
      <c r="H45" s="216"/>
      <c r="I45" s="216"/>
      <c r="J45" s="216"/>
      <c r="K45" s="216"/>
      <c r="L45" s="217"/>
      <c r="M45" s="218">
        <f>SUM(M42:AJ42)*G21*S21+SUMPRODUCT(M30:AJ30,M40:AJ40)*G21</f>
        <v>0</v>
      </c>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20"/>
    </row>
    <row r="46" spans="1:36" ht="9.75" customHeight="1">
      <c r="A46" s="32"/>
      <c r="B46" s="32"/>
      <c r="C46" s="32"/>
      <c r="D46" s="32"/>
      <c r="E46" s="32"/>
      <c r="F46" s="32"/>
      <c r="G46" s="32"/>
      <c r="H46" s="32"/>
      <c r="I46" s="32"/>
      <c r="J46" s="32"/>
      <c r="K46" s="32"/>
      <c r="L46" s="32"/>
      <c r="M46" s="33"/>
      <c r="N46" s="33"/>
      <c r="O46" s="33"/>
      <c r="P46" s="33"/>
      <c r="Q46" s="33"/>
      <c r="R46" s="33"/>
      <c r="S46" s="33"/>
      <c r="T46" s="33"/>
      <c r="U46" s="33"/>
      <c r="V46" s="33"/>
      <c r="W46" s="33"/>
      <c r="X46" s="33"/>
      <c r="Y46" s="33"/>
      <c r="Z46" s="33"/>
      <c r="AA46" s="33"/>
      <c r="AB46" s="33"/>
      <c r="AC46" s="33"/>
      <c r="AD46" s="33"/>
      <c r="AE46" s="33"/>
      <c r="AF46" s="33"/>
      <c r="AG46" s="33"/>
      <c r="AH46" s="33"/>
      <c r="AI46" s="33"/>
      <c r="AJ46" s="33"/>
    </row>
  </sheetData>
  <sheetProtection password="9207" sheet="1" objects="1" scenarios="1"/>
  <mergeCells count="235">
    <mergeCell ref="V7:AJ7"/>
    <mergeCell ref="S1:T1"/>
    <mergeCell ref="U1:AA1"/>
    <mergeCell ref="AG1:AI1"/>
    <mergeCell ref="R2:U2"/>
    <mergeCell ref="V2:AJ2"/>
    <mergeCell ref="V3:AJ3"/>
    <mergeCell ref="R3:U3"/>
    <mergeCell ref="R4:U5"/>
    <mergeCell ref="V4:AJ5"/>
    <mergeCell ref="A31:A40"/>
    <mergeCell ref="B31:B35"/>
    <mergeCell ref="K31:L31"/>
    <mergeCell ref="M31:N31"/>
    <mergeCell ref="O31:P31"/>
    <mergeCell ref="AA29:AB29"/>
    <mergeCell ref="AG29:AH29"/>
    <mergeCell ref="AI30:AJ30"/>
    <mergeCell ref="AC31:AD31"/>
    <mergeCell ref="AE31:AF31"/>
    <mergeCell ref="AC32:AD32"/>
    <mergeCell ref="AI29:AJ29"/>
    <mergeCell ref="A30:J30"/>
    <mergeCell ref="K30:L30"/>
    <mergeCell ref="M30:N30"/>
    <mergeCell ref="O30:P30"/>
    <mergeCell ref="Q30:R30"/>
    <mergeCell ref="S30:T30"/>
    <mergeCell ref="U30:V30"/>
    <mergeCell ref="A26:J29"/>
    <mergeCell ref="AG28:AJ28"/>
    <mergeCell ref="M29:N29"/>
    <mergeCell ref="O29:P29"/>
    <mergeCell ref="Q29:R29"/>
    <mergeCell ref="S29:T29"/>
    <mergeCell ref="U29:V29"/>
    <mergeCell ref="W29:X29"/>
    <mergeCell ref="Y29:Z29"/>
    <mergeCell ref="AG35:AH35"/>
    <mergeCell ref="AI35:AJ35"/>
    <mergeCell ref="AE32:AF32"/>
    <mergeCell ref="K33:L33"/>
    <mergeCell ref="O33:P33"/>
    <mergeCell ref="M33:N33"/>
    <mergeCell ref="S33:T33"/>
    <mergeCell ref="K26:L29"/>
    <mergeCell ref="AC35:AD35"/>
    <mergeCell ref="AE35:AF35"/>
    <mergeCell ref="AG31:AH31"/>
    <mergeCell ref="AI31:AJ31"/>
    <mergeCell ref="K32:L32"/>
    <mergeCell ref="M32:N32"/>
    <mergeCell ref="O32:P32"/>
    <mergeCell ref="Q32:R32"/>
    <mergeCell ref="S32:T32"/>
    <mergeCell ref="U32:V32"/>
    <mergeCell ref="W32:X32"/>
    <mergeCell ref="Y32:Z32"/>
    <mergeCell ref="B36:B40"/>
    <mergeCell ref="C36:J36"/>
    <mergeCell ref="K36:L36"/>
    <mergeCell ref="M36:N36"/>
    <mergeCell ref="O36:P36"/>
    <mergeCell ref="K35:L35"/>
    <mergeCell ref="M35:N35"/>
    <mergeCell ref="O35:P35"/>
    <mergeCell ref="Q35:R35"/>
    <mergeCell ref="C38:J38"/>
    <mergeCell ref="K38:L38"/>
    <mergeCell ref="M38:N38"/>
    <mergeCell ref="O38:P38"/>
    <mergeCell ref="Q38:R38"/>
    <mergeCell ref="C37:J37"/>
    <mergeCell ref="K37:L37"/>
    <mergeCell ref="M37:N37"/>
    <mergeCell ref="O37:P37"/>
    <mergeCell ref="S38:T38"/>
    <mergeCell ref="U38:V38"/>
    <mergeCell ref="W38:X38"/>
    <mergeCell ref="Y38:Z38"/>
    <mergeCell ref="AA38:AB38"/>
    <mergeCell ref="U39:V39"/>
    <mergeCell ref="Q31:R31"/>
    <mergeCell ref="S31:T31"/>
    <mergeCell ref="U31:V31"/>
    <mergeCell ref="W31:X31"/>
    <mergeCell ref="S35:T35"/>
    <mergeCell ref="U35:V35"/>
    <mergeCell ref="W35:X35"/>
    <mergeCell ref="Y35:Z35"/>
    <mergeCell ref="AA35:AB35"/>
    <mergeCell ref="AC36:AD36"/>
    <mergeCell ref="AE36:AF36"/>
    <mergeCell ref="AG36:AH36"/>
    <mergeCell ref="AI36:AJ36"/>
    <mergeCell ref="Q36:R36"/>
    <mergeCell ref="S36:T36"/>
    <mergeCell ref="U36:V36"/>
    <mergeCell ref="W36:X36"/>
    <mergeCell ref="Y36:Z36"/>
    <mergeCell ref="AA36:AB36"/>
    <mergeCell ref="AG37:AH37"/>
    <mergeCell ref="AI37:AJ37"/>
    <mergeCell ref="W37:X37"/>
    <mergeCell ref="Y37:Z37"/>
    <mergeCell ref="AA37:AB37"/>
    <mergeCell ref="AC37:AD37"/>
    <mergeCell ref="AE37:AF37"/>
    <mergeCell ref="Q37:R37"/>
    <mergeCell ref="S37:T37"/>
    <mergeCell ref="U37:V37"/>
    <mergeCell ref="AI38:AJ38"/>
    <mergeCell ref="AI39:AJ39"/>
    <mergeCell ref="C40:L40"/>
    <mergeCell ref="M40:N40"/>
    <mergeCell ref="O40:P40"/>
    <mergeCell ref="Q40:R40"/>
    <mergeCell ref="S40:T40"/>
    <mergeCell ref="C39:L39"/>
    <mergeCell ref="M39:N39"/>
    <mergeCell ref="O39:P39"/>
    <mergeCell ref="Q39:R39"/>
    <mergeCell ref="S39:T39"/>
    <mergeCell ref="U40:V40"/>
    <mergeCell ref="W40:X40"/>
    <mergeCell ref="Y40:Z40"/>
    <mergeCell ref="AA40:AB40"/>
    <mergeCell ref="AG40:AH40"/>
    <mergeCell ref="AI40:AJ40"/>
    <mergeCell ref="W39:X39"/>
    <mergeCell ref="Y39:Z39"/>
    <mergeCell ref="AA39:AB39"/>
    <mergeCell ref="AG39:AH39"/>
    <mergeCell ref="AE39:AF39"/>
    <mergeCell ref="AC38:AD38"/>
    <mergeCell ref="AC41:AD41"/>
    <mergeCell ref="AE41:AF41"/>
    <mergeCell ref="AC42:AD42"/>
    <mergeCell ref="AE42:AF42"/>
    <mergeCell ref="W41:X41"/>
    <mergeCell ref="Y41:Z41"/>
    <mergeCell ref="AA41:AB41"/>
    <mergeCell ref="AG38:AH38"/>
    <mergeCell ref="AE38:AF38"/>
    <mergeCell ref="AC39:AD39"/>
    <mergeCell ref="AC40:AD40"/>
    <mergeCell ref="AE40:AF40"/>
    <mergeCell ref="AG41:AH41"/>
    <mergeCell ref="AI41:AJ41"/>
    <mergeCell ref="A43:L43"/>
    <mergeCell ref="M43:AJ43"/>
    <mergeCell ref="B44:L44"/>
    <mergeCell ref="M44:AJ44"/>
    <mergeCell ref="B45:L45"/>
    <mergeCell ref="M45:AJ45"/>
    <mergeCell ref="U42:V42"/>
    <mergeCell ref="W42:X42"/>
    <mergeCell ref="Y42:Z42"/>
    <mergeCell ref="AA42:AB42"/>
    <mergeCell ref="AG42:AH42"/>
    <mergeCell ref="AI42:AJ42"/>
    <mergeCell ref="A42:L42"/>
    <mergeCell ref="M42:N42"/>
    <mergeCell ref="O42:P42"/>
    <mergeCell ref="Q42:R42"/>
    <mergeCell ref="S42:T42"/>
    <mergeCell ref="A41:K41"/>
    <mergeCell ref="M41:N41"/>
    <mergeCell ref="O41:P41"/>
    <mergeCell ref="Q41:R41"/>
    <mergeCell ref="S41:T41"/>
    <mergeCell ref="U41:V41"/>
    <mergeCell ref="B2:I7"/>
    <mergeCell ref="A24:L24"/>
    <mergeCell ref="A16:F16"/>
    <mergeCell ref="G16:L16"/>
    <mergeCell ref="M16:R16"/>
    <mergeCell ref="R6:U6"/>
    <mergeCell ref="V6:AJ6"/>
    <mergeCell ref="R7:U7"/>
    <mergeCell ref="AA32:AB32"/>
    <mergeCell ref="W30:X30"/>
    <mergeCell ref="Y30:Z30"/>
    <mergeCell ref="AA30:AB30"/>
    <mergeCell ref="U28:X28"/>
    <mergeCell ref="Y28:AB28"/>
    <mergeCell ref="A10:AJ10"/>
    <mergeCell ref="A13:AJ13"/>
    <mergeCell ref="Y21:AC21"/>
    <mergeCell ref="S16:X16"/>
    <mergeCell ref="Y16:AD16"/>
    <mergeCell ref="AE16:AJ16"/>
    <mergeCell ref="AG32:AH32"/>
    <mergeCell ref="AI32:AJ32"/>
    <mergeCell ref="M26:AJ27"/>
    <mergeCell ref="M28:P28"/>
    <mergeCell ref="AG34:AH34"/>
    <mergeCell ref="AI34:AJ34"/>
    <mergeCell ref="AC34:AD34"/>
    <mergeCell ref="AE34:AF34"/>
    <mergeCell ref="G19:L20"/>
    <mergeCell ref="G21:L21"/>
    <mergeCell ref="M19:R20"/>
    <mergeCell ref="M21:R21"/>
    <mergeCell ref="S19:X20"/>
    <mergeCell ref="S21:X21"/>
    <mergeCell ref="Y20:AC20"/>
    <mergeCell ref="AE33:AF33"/>
    <mergeCell ref="AG33:AH33"/>
    <mergeCell ref="Y31:Z31"/>
    <mergeCell ref="AA31:AB31"/>
    <mergeCell ref="Q28:T28"/>
    <mergeCell ref="AC28:AF28"/>
    <mergeCell ref="AC29:AD29"/>
    <mergeCell ref="AE29:AF29"/>
    <mergeCell ref="AG30:AH30"/>
    <mergeCell ref="M24:AJ24"/>
    <mergeCell ref="AI33:AJ33"/>
    <mergeCell ref="AC30:AD30"/>
    <mergeCell ref="AE30:AF30"/>
    <mergeCell ref="O34:P34"/>
    <mergeCell ref="M34:N34"/>
    <mergeCell ref="K34:L34"/>
    <mergeCell ref="Q33:R33"/>
    <mergeCell ref="U33:V33"/>
    <mergeCell ref="W33:X33"/>
    <mergeCell ref="Y33:Z33"/>
    <mergeCell ref="AA33:AB33"/>
    <mergeCell ref="AC33:AD33"/>
    <mergeCell ref="AA34:AB34"/>
    <mergeCell ref="Y34:Z34"/>
    <mergeCell ref="W34:X34"/>
    <mergeCell ref="U34:V34"/>
    <mergeCell ref="S34:T34"/>
    <mergeCell ref="Q34:R34"/>
  </mergeCells>
  <phoneticPr fontId="1"/>
  <conditionalFormatting sqref="K37:L38">
    <cfRule type="containsBlanks" dxfId="3" priority="25">
      <formula>LEN(TRIM(K37))=0</formula>
    </cfRule>
  </conditionalFormatting>
  <conditionalFormatting sqref="K37:L38">
    <cfRule type="containsBlanks" dxfId="2" priority="28">
      <formula>LEN(TRIM(K37))=0</formula>
    </cfRule>
  </conditionalFormatting>
  <conditionalFormatting sqref="K37:L37">
    <cfRule type="containsBlanks" dxfId="1" priority="24">
      <formula>LEN(TRIM(K37))=0</formula>
    </cfRule>
  </conditionalFormatting>
  <conditionalFormatting sqref="AG1:AI1 S16:X16 G16:L16 G21:L21 Y21:AC21 M30:AJ30 K31:L34 K36:L36 V6:AJ7 V3:V4">
    <cfRule type="containsBlanks" dxfId="0" priority="1">
      <formula>LEN(TRIM(G1))=0</formula>
    </cfRule>
  </conditionalFormatting>
  <dataValidations xWindow="315" yWindow="387" count="4">
    <dataValidation type="list" allowBlank="1" showInputMessage="1" showErrorMessage="1" sqref="K36:L36 K31:L32 K34:L34">
      <formula1>"○,―"</formula1>
    </dataValidation>
    <dataValidation type="list" allowBlank="1" showInputMessage="1" showErrorMessage="1" sqref="K38:L38">
      <formula1>"―"</formula1>
    </dataValidation>
    <dataValidation type="list" allowBlank="1" showInputMessage="1" showErrorMessage="1" sqref="Y21">
      <formula1>"○,×"</formula1>
    </dataValidation>
    <dataValidation type="list" allowBlank="1" showInputMessage="1" showErrorMessage="1" sqref="K33:L33">
      <formula1>"○,－"</formula1>
    </dataValidation>
  </dataValidations>
  <pageMargins left="0.7" right="0.7" top="0.75" bottom="0.75" header="0.3" footer="0.3"/>
  <pageSetup paperSize="9" scale="89" fitToHeight="0" orientation="portrait" r:id="rId1"/>
  <ignoredErrors>
    <ignoredError sqref="K3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J13" sqref="J13"/>
    </sheetView>
  </sheetViews>
  <sheetFormatPr defaultRowHeight="13.5"/>
  <cols>
    <col min="1" max="1" width="5.25" style="35" customWidth="1"/>
    <col min="2" max="2" width="5.375" style="35" customWidth="1"/>
    <col min="3" max="3" width="28.75" style="35" customWidth="1"/>
    <col min="4" max="4" width="11.625" style="35" customWidth="1"/>
    <col min="5" max="5" width="11.375" style="35" customWidth="1"/>
    <col min="6" max="256" width="9" style="35"/>
    <col min="257" max="257" width="5.25" style="35" customWidth="1"/>
    <col min="258" max="258" width="5.375" style="35" customWidth="1"/>
    <col min="259" max="259" width="28.75" style="35" customWidth="1"/>
    <col min="260" max="260" width="11.75" style="35" customWidth="1"/>
    <col min="261" max="512" width="9" style="35"/>
    <col min="513" max="513" width="5.25" style="35" customWidth="1"/>
    <col min="514" max="514" width="5.375" style="35" customWidth="1"/>
    <col min="515" max="515" width="28.75" style="35" customWidth="1"/>
    <col min="516" max="516" width="11.75" style="35" customWidth="1"/>
    <col min="517" max="768" width="9" style="35"/>
    <col min="769" max="769" width="5.25" style="35" customWidth="1"/>
    <col min="770" max="770" width="5.375" style="35" customWidth="1"/>
    <col min="771" max="771" width="28.75" style="35" customWidth="1"/>
    <col min="772" max="772" width="11.75" style="35" customWidth="1"/>
    <col min="773" max="1024" width="9" style="35"/>
    <col min="1025" max="1025" width="5.25" style="35" customWidth="1"/>
    <col min="1026" max="1026" width="5.375" style="35" customWidth="1"/>
    <col min="1027" max="1027" width="28.75" style="35" customWidth="1"/>
    <col min="1028" max="1028" width="11.75" style="35" customWidth="1"/>
    <col min="1029" max="1280" width="9" style="35"/>
    <col min="1281" max="1281" width="5.25" style="35" customWidth="1"/>
    <col min="1282" max="1282" width="5.375" style="35" customWidth="1"/>
    <col min="1283" max="1283" width="28.75" style="35" customWidth="1"/>
    <col min="1284" max="1284" width="11.75" style="35" customWidth="1"/>
    <col min="1285" max="1536" width="9" style="35"/>
    <col min="1537" max="1537" width="5.25" style="35" customWidth="1"/>
    <col min="1538" max="1538" width="5.375" style="35" customWidth="1"/>
    <col min="1539" max="1539" width="28.75" style="35" customWidth="1"/>
    <col min="1540" max="1540" width="11.75" style="35" customWidth="1"/>
    <col min="1541" max="1792" width="9" style="35"/>
    <col min="1793" max="1793" width="5.25" style="35" customWidth="1"/>
    <col min="1794" max="1794" width="5.375" style="35" customWidth="1"/>
    <col min="1795" max="1795" width="28.75" style="35" customWidth="1"/>
    <col min="1796" max="1796" width="11.75" style="35" customWidth="1"/>
    <col min="1797" max="2048" width="9" style="35"/>
    <col min="2049" max="2049" width="5.25" style="35" customWidth="1"/>
    <col min="2050" max="2050" width="5.375" style="35" customWidth="1"/>
    <col min="2051" max="2051" width="28.75" style="35" customWidth="1"/>
    <col min="2052" max="2052" width="11.75" style="35" customWidth="1"/>
    <col min="2053" max="2304" width="9" style="35"/>
    <col min="2305" max="2305" width="5.25" style="35" customWidth="1"/>
    <col min="2306" max="2306" width="5.375" style="35" customWidth="1"/>
    <col min="2307" max="2307" width="28.75" style="35" customWidth="1"/>
    <col min="2308" max="2308" width="11.75" style="35" customWidth="1"/>
    <col min="2309" max="2560" width="9" style="35"/>
    <col min="2561" max="2561" width="5.25" style="35" customWidth="1"/>
    <col min="2562" max="2562" width="5.375" style="35" customWidth="1"/>
    <col min="2563" max="2563" width="28.75" style="35" customWidth="1"/>
    <col min="2564" max="2564" width="11.75" style="35" customWidth="1"/>
    <col min="2565" max="2816" width="9" style="35"/>
    <col min="2817" max="2817" width="5.25" style="35" customWidth="1"/>
    <col min="2818" max="2818" width="5.375" style="35" customWidth="1"/>
    <col min="2819" max="2819" width="28.75" style="35" customWidth="1"/>
    <col min="2820" max="2820" width="11.75" style="35" customWidth="1"/>
    <col min="2821" max="3072" width="9" style="35"/>
    <col min="3073" max="3073" width="5.25" style="35" customWidth="1"/>
    <col min="3074" max="3074" width="5.375" style="35" customWidth="1"/>
    <col min="3075" max="3075" width="28.75" style="35" customWidth="1"/>
    <col min="3076" max="3076" width="11.75" style="35" customWidth="1"/>
    <col min="3077" max="3328" width="9" style="35"/>
    <col min="3329" max="3329" width="5.25" style="35" customWidth="1"/>
    <col min="3330" max="3330" width="5.375" style="35" customWidth="1"/>
    <col min="3331" max="3331" width="28.75" style="35" customWidth="1"/>
    <col min="3332" max="3332" width="11.75" style="35" customWidth="1"/>
    <col min="3333" max="3584" width="9" style="35"/>
    <col min="3585" max="3585" width="5.25" style="35" customWidth="1"/>
    <col min="3586" max="3586" width="5.375" style="35" customWidth="1"/>
    <col min="3587" max="3587" width="28.75" style="35" customWidth="1"/>
    <col min="3588" max="3588" width="11.75" style="35" customWidth="1"/>
    <col min="3589" max="3840" width="9" style="35"/>
    <col min="3841" max="3841" width="5.25" style="35" customWidth="1"/>
    <col min="3842" max="3842" width="5.375" style="35" customWidth="1"/>
    <col min="3843" max="3843" width="28.75" style="35" customWidth="1"/>
    <col min="3844" max="3844" width="11.75" style="35" customWidth="1"/>
    <col min="3845" max="4096" width="9" style="35"/>
    <col min="4097" max="4097" width="5.25" style="35" customWidth="1"/>
    <col min="4098" max="4098" width="5.375" style="35" customWidth="1"/>
    <col min="4099" max="4099" width="28.75" style="35" customWidth="1"/>
    <col min="4100" max="4100" width="11.75" style="35" customWidth="1"/>
    <col min="4101" max="4352" width="9" style="35"/>
    <col min="4353" max="4353" width="5.25" style="35" customWidth="1"/>
    <col min="4354" max="4354" width="5.375" style="35" customWidth="1"/>
    <col min="4355" max="4355" width="28.75" style="35" customWidth="1"/>
    <col min="4356" max="4356" width="11.75" style="35" customWidth="1"/>
    <col min="4357" max="4608" width="9" style="35"/>
    <col min="4609" max="4609" width="5.25" style="35" customWidth="1"/>
    <col min="4610" max="4610" width="5.375" style="35" customWidth="1"/>
    <col min="4611" max="4611" width="28.75" style="35" customWidth="1"/>
    <col min="4612" max="4612" width="11.75" style="35" customWidth="1"/>
    <col min="4613" max="4864" width="9" style="35"/>
    <col min="4865" max="4865" width="5.25" style="35" customWidth="1"/>
    <col min="4866" max="4866" width="5.375" style="35" customWidth="1"/>
    <col min="4867" max="4867" width="28.75" style="35" customWidth="1"/>
    <col min="4868" max="4868" width="11.75" style="35" customWidth="1"/>
    <col min="4869" max="5120" width="9" style="35"/>
    <col min="5121" max="5121" width="5.25" style="35" customWidth="1"/>
    <col min="5122" max="5122" width="5.375" style="35" customWidth="1"/>
    <col min="5123" max="5123" width="28.75" style="35" customWidth="1"/>
    <col min="5124" max="5124" width="11.75" style="35" customWidth="1"/>
    <col min="5125" max="5376" width="9" style="35"/>
    <col min="5377" max="5377" width="5.25" style="35" customWidth="1"/>
    <col min="5378" max="5378" width="5.375" style="35" customWidth="1"/>
    <col min="5379" max="5379" width="28.75" style="35" customWidth="1"/>
    <col min="5380" max="5380" width="11.75" style="35" customWidth="1"/>
    <col min="5381" max="5632" width="9" style="35"/>
    <col min="5633" max="5633" width="5.25" style="35" customWidth="1"/>
    <col min="5634" max="5634" width="5.375" style="35" customWidth="1"/>
    <col min="5635" max="5635" width="28.75" style="35" customWidth="1"/>
    <col min="5636" max="5636" width="11.75" style="35" customWidth="1"/>
    <col min="5637" max="5888" width="9" style="35"/>
    <col min="5889" max="5889" width="5.25" style="35" customWidth="1"/>
    <col min="5890" max="5890" width="5.375" style="35" customWidth="1"/>
    <col min="5891" max="5891" width="28.75" style="35" customWidth="1"/>
    <col min="5892" max="5892" width="11.75" style="35" customWidth="1"/>
    <col min="5893" max="6144" width="9" style="35"/>
    <col min="6145" max="6145" width="5.25" style="35" customWidth="1"/>
    <col min="6146" max="6146" width="5.375" style="35" customWidth="1"/>
    <col min="6147" max="6147" width="28.75" style="35" customWidth="1"/>
    <col min="6148" max="6148" width="11.75" style="35" customWidth="1"/>
    <col min="6149" max="6400" width="9" style="35"/>
    <col min="6401" max="6401" width="5.25" style="35" customWidth="1"/>
    <col min="6402" max="6402" width="5.375" style="35" customWidth="1"/>
    <col min="6403" max="6403" width="28.75" style="35" customWidth="1"/>
    <col min="6404" max="6404" width="11.75" style="35" customWidth="1"/>
    <col min="6405" max="6656" width="9" style="35"/>
    <col min="6657" max="6657" width="5.25" style="35" customWidth="1"/>
    <col min="6658" max="6658" width="5.375" style="35" customWidth="1"/>
    <col min="6659" max="6659" width="28.75" style="35" customWidth="1"/>
    <col min="6660" max="6660" width="11.75" style="35" customWidth="1"/>
    <col min="6661" max="6912" width="9" style="35"/>
    <col min="6913" max="6913" width="5.25" style="35" customWidth="1"/>
    <col min="6914" max="6914" width="5.375" style="35" customWidth="1"/>
    <col min="6915" max="6915" width="28.75" style="35" customWidth="1"/>
    <col min="6916" max="6916" width="11.75" style="35" customWidth="1"/>
    <col min="6917" max="7168" width="9" style="35"/>
    <col min="7169" max="7169" width="5.25" style="35" customWidth="1"/>
    <col min="7170" max="7170" width="5.375" style="35" customWidth="1"/>
    <col min="7171" max="7171" width="28.75" style="35" customWidth="1"/>
    <col min="7172" max="7172" width="11.75" style="35" customWidth="1"/>
    <col min="7173" max="7424" width="9" style="35"/>
    <col min="7425" max="7425" width="5.25" style="35" customWidth="1"/>
    <col min="7426" max="7426" width="5.375" style="35" customWidth="1"/>
    <col min="7427" max="7427" width="28.75" style="35" customWidth="1"/>
    <col min="7428" max="7428" width="11.75" style="35" customWidth="1"/>
    <col min="7429" max="7680" width="9" style="35"/>
    <col min="7681" max="7681" width="5.25" style="35" customWidth="1"/>
    <col min="7682" max="7682" width="5.375" style="35" customWidth="1"/>
    <col min="7683" max="7683" width="28.75" style="35" customWidth="1"/>
    <col min="7684" max="7684" width="11.75" style="35" customWidth="1"/>
    <col min="7685" max="7936" width="9" style="35"/>
    <col min="7937" max="7937" width="5.25" style="35" customWidth="1"/>
    <col min="7938" max="7938" width="5.375" style="35" customWidth="1"/>
    <col min="7939" max="7939" width="28.75" style="35" customWidth="1"/>
    <col min="7940" max="7940" width="11.75" style="35" customWidth="1"/>
    <col min="7941" max="8192" width="9" style="35"/>
    <col min="8193" max="8193" width="5.25" style="35" customWidth="1"/>
    <col min="8194" max="8194" width="5.375" style="35" customWidth="1"/>
    <col min="8195" max="8195" width="28.75" style="35" customWidth="1"/>
    <col min="8196" max="8196" width="11.75" style="35" customWidth="1"/>
    <col min="8197" max="8448" width="9" style="35"/>
    <col min="8449" max="8449" width="5.25" style="35" customWidth="1"/>
    <col min="8450" max="8450" width="5.375" style="35" customWidth="1"/>
    <col min="8451" max="8451" width="28.75" style="35" customWidth="1"/>
    <col min="8452" max="8452" width="11.75" style="35" customWidth="1"/>
    <col min="8453" max="8704" width="9" style="35"/>
    <col min="8705" max="8705" width="5.25" style="35" customWidth="1"/>
    <col min="8706" max="8706" width="5.375" style="35" customWidth="1"/>
    <col min="8707" max="8707" width="28.75" style="35" customWidth="1"/>
    <col min="8708" max="8708" width="11.75" style="35" customWidth="1"/>
    <col min="8709" max="8960" width="9" style="35"/>
    <col min="8961" max="8961" width="5.25" style="35" customWidth="1"/>
    <col min="8962" max="8962" width="5.375" style="35" customWidth="1"/>
    <col min="8963" max="8963" width="28.75" style="35" customWidth="1"/>
    <col min="8964" max="8964" width="11.75" style="35" customWidth="1"/>
    <col min="8965" max="9216" width="9" style="35"/>
    <col min="9217" max="9217" width="5.25" style="35" customWidth="1"/>
    <col min="9218" max="9218" width="5.375" style="35" customWidth="1"/>
    <col min="9219" max="9219" width="28.75" style="35" customWidth="1"/>
    <col min="9220" max="9220" width="11.75" style="35" customWidth="1"/>
    <col min="9221" max="9472" width="9" style="35"/>
    <col min="9473" max="9473" width="5.25" style="35" customWidth="1"/>
    <col min="9474" max="9474" width="5.375" style="35" customWidth="1"/>
    <col min="9475" max="9475" width="28.75" style="35" customWidth="1"/>
    <col min="9476" max="9476" width="11.75" style="35" customWidth="1"/>
    <col min="9477" max="9728" width="9" style="35"/>
    <col min="9729" max="9729" width="5.25" style="35" customWidth="1"/>
    <col min="9730" max="9730" width="5.375" style="35" customWidth="1"/>
    <col min="9731" max="9731" width="28.75" style="35" customWidth="1"/>
    <col min="9732" max="9732" width="11.75" style="35" customWidth="1"/>
    <col min="9733" max="9984" width="9" style="35"/>
    <col min="9985" max="9985" width="5.25" style="35" customWidth="1"/>
    <col min="9986" max="9986" width="5.375" style="35" customWidth="1"/>
    <col min="9987" max="9987" width="28.75" style="35" customWidth="1"/>
    <col min="9988" max="9988" width="11.75" style="35" customWidth="1"/>
    <col min="9989" max="10240" width="9" style="35"/>
    <col min="10241" max="10241" width="5.25" style="35" customWidth="1"/>
    <col min="10242" max="10242" width="5.375" style="35" customWidth="1"/>
    <col min="10243" max="10243" width="28.75" style="35" customWidth="1"/>
    <col min="10244" max="10244" width="11.75" style="35" customWidth="1"/>
    <col min="10245" max="10496" width="9" style="35"/>
    <col min="10497" max="10497" width="5.25" style="35" customWidth="1"/>
    <col min="10498" max="10498" width="5.375" style="35" customWidth="1"/>
    <col min="10499" max="10499" width="28.75" style="35" customWidth="1"/>
    <col min="10500" max="10500" width="11.75" style="35" customWidth="1"/>
    <col min="10501" max="10752" width="9" style="35"/>
    <col min="10753" max="10753" width="5.25" style="35" customWidth="1"/>
    <col min="10754" max="10754" width="5.375" style="35" customWidth="1"/>
    <col min="10755" max="10755" width="28.75" style="35" customWidth="1"/>
    <col min="10756" max="10756" width="11.75" style="35" customWidth="1"/>
    <col min="10757" max="11008" width="9" style="35"/>
    <col min="11009" max="11009" width="5.25" style="35" customWidth="1"/>
    <col min="11010" max="11010" width="5.375" style="35" customWidth="1"/>
    <col min="11011" max="11011" width="28.75" style="35" customWidth="1"/>
    <col min="11012" max="11012" width="11.75" style="35" customWidth="1"/>
    <col min="11013" max="11264" width="9" style="35"/>
    <col min="11265" max="11265" width="5.25" style="35" customWidth="1"/>
    <col min="11266" max="11266" width="5.375" style="35" customWidth="1"/>
    <col min="11267" max="11267" width="28.75" style="35" customWidth="1"/>
    <col min="11268" max="11268" width="11.75" style="35" customWidth="1"/>
    <col min="11269" max="11520" width="9" style="35"/>
    <col min="11521" max="11521" width="5.25" style="35" customWidth="1"/>
    <col min="11522" max="11522" width="5.375" style="35" customWidth="1"/>
    <col min="11523" max="11523" width="28.75" style="35" customWidth="1"/>
    <col min="11524" max="11524" width="11.75" style="35" customWidth="1"/>
    <col min="11525" max="11776" width="9" style="35"/>
    <col min="11777" max="11777" width="5.25" style="35" customWidth="1"/>
    <col min="11778" max="11778" width="5.375" style="35" customWidth="1"/>
    <col min="11779" max="11779" width="28.75" style="35" customWidth="1"/>
    <col min="11780" max="11780" width="11.75" style="35" customWidth="1"/>
    <col min="11781" max="12032" width="9" style="35"/>
    <col min="12033" max="12033" width="5.25" style="35" customWidth="1"/>
    <col min="12034" max="12034" width="5.375" style="35" customWidth="1"/>
    <col min="12035" max="12035" width="28.75" style="35" customWidth="1"/>
    <col min="12036" max="12036" width="11.75" style="35" customWidth="1"/>
    <col min="12037" max="12288" width="9" style="35"/>
    <col min="12289" max="12289" width="5.25" style="35" customWidth="1"/>
    <col min="12290" max="12290" width="5.375" style="35" customWidth="1"/>
    <col min="12291" max="12291" width="28.75" style="35" customWidth="1"/>
    <col min="12292" max="12292" width="11.75" style="35" customWidth="1"/>
    <col min="12293" max="12544" width="9" style="35"/>
    <col min="12545" max="12545" width="5.25" style="35" customWidth="1"/>
    <col min="12546" max="12546" width="5.375" style="35" customWidth="1"/>
    <col min="12547" max="12547" width="28.75" style="35" customWidth="1"/>
    <col min="12548" max="12548" width="11.75" style="35" customWidth="1"/>
    <col min="12549" max="12800" width="9" style="35"/>
    <col min="12801" max="12801" width="5.25" style="35" customWidth="1"/>
    <col min="12802" max="12802" width="5.375" style="35" customWidth="1"/>
    <col min="12803" max="12803" width="28.75" style="35" customWidth="1"/>
    <col min="12804" max="12804" width="11.75" style="35" customWidth="1"/>
    <col min="12805" max="13056" width="9" style="35"/>
    <col min="13057" max="13057" width="5.25" style="35" customWidth="1"/>
    <col min="13058" max="13058" width="5.375" style="35" customWidth="1"/>
    <col min="13059" max="13059" width="28.75" style="35" customWidth="1"/>
    <col min="13060" max="13060" width="11.75" style="35" customWidth="1"/>
    <col min="13061" max="13312" width="9" style="35"/>
    <col min="13313" max="13313" width="5.25" style="35" customWidth="1"/>
    <col min="13314" max="13314" width="5.375" style="35" customWidth="1"/>
    <col min="13315" max="13315" width="28.75" style="35" customWidth="1"/>
    <col min="13316" max="13316" width="11.75" style="35" customWidth="1"/>
    <col min="13317" max="13568" width="9" style="35"/>
    <col min="13569" max="13569" width="5.25" style="35" customWidth="1"/>
    <col min="13570" max="13570" width="5.375" style="35" customWidth="1"/>
    <col min="13571" max="13571" width="28.75" style="35" customWidth="1"/>
    <col min="13572" max="13572" width="11.75" style="35" customWidth="1"/>
    <col min="13573" max="13824" width="9" style="35"/>
    <col min="13825" max="13825" width="5.25" style="35" customWidth="1"/>
    <col min="13826" max="13826" width="5.375" style="35" customWidth="1"/>
    <col min="13827" max="13827" width="28.75" style="35" customWidth="1"/>
    <col min="13828" max="13828" width="11.75" style="35" customWidth="1"/>
    <col min="13829" max="14080" width="9" style="35"/>
    <col min="14081" max="14081" width="5.25" style="35" customWidth="1"/>
    <col min="14082" max="14082" width="5.375" style="35" customWidth="1"/>
    <col min="14083" max="14083" width="28.75" style="35" customWidth="1"/>
    <col min="14084" max="14084" width="11.75" style="35" customWidth="1"/>
    <col min="14085" max="14336" width="9" style="35"/>
    <col min="14337" max="14337" width="5.25" style="35" customWidth="1"/>
    <col min="14338" max="14338" width="5.375" style="35" customWidth="1"/>
    <col min="14339" max="14339" width="28.75" style="35" customWidth="1"/>
    <col min="14340" max="14340" width="11.75" style="35" customWidth="1"/>
    <col min="14341" max="14592" width="9" style="35"/>
    <col min="14593" max="14593" width="5.25" style="35" customWidth="1"/>
    <col min="14594" max="14594" width="5.375" style="35" customWidth="1"/>
    <col min="14595" max="14595" width="28.75" style="35" customWidth="1"/>
    <col min="14596" max="14596" width="11.75" style="35" customWidth="1"/>
    <col min="14597" max="14848" width="9" style="35"/>
    <col min="14849" max="14849" width="5.25" style="35" customWidth="1"/>
    <col min="14850" max="14850" width="5.375" style="35" customWidth="1"/>
    <col min="14851" max="14851" width="28.75" style="35" customWidth="1"/>
    <col min="14852" max="14852" width="11.75" style="35" customWidth="1"/>
    <col min="14853" max="15104" width="9" style="35"/>
    <col min="15105" max="15105" width="5.25" style="35" customWidth="1"/>
    <col min="15106" max="15106" width="5.375" style="35" customWidth="1"/>
    <col min="15107" max="15107" width="28.75" style="35" customWidth="1"/>
    <col min="15108" max="15108" width="11.75" style="35" customWidth="1"/>
    <col min="15109" max="15360" width="9" style="35"/>
    <col min="15361" max="15361" width="5.25" style="35" customWidth="1"/>
    <col min="15362" max="15362" width="5.375" style="35" customWidth="1"/>
    <col min="15363" max="15363" width="28.75" style="35" customWidth="1"/>
    <col min="15364" max="15364" width="11.75" style="35" customWidth="1"/>
    <col min="15365" max="15616" width="9" style="35"/>
    <col min="15617" max="15617" width="5.25" style="35" customWidth="1"/>
    <col min="15618" max="15618" width="5.375" style="35" customWidth="1"/>
    <col min="15619" max="15619" width="28.75" style="35" customWidth="1"/>
    <col min="15620" max="15620" width="11.75" style="35" customWidth="1"/>
    <col min="15621" max="15872" width="9" style="35"/>
    <col min="15873" max="15873" width="5.25" style="35" customWidth="1"/>
    <col min="15874" max="15874" width="5.375" style="35" customWidth="1"/>
    <col min="15875" max="15875" width="28.75" style="35" customWidth="1"/>
    <col min="15876" max="15876" width="11.75" style="35" customWidth="1"/>
    <col min="15877" max="16128" width="9" style="35"/>
    <col min="16129" max="16129" width="5.25" style="35" customWidth="1"/>
    <col min="16130" max="16130" width="5.375" style="35" customWidth="1"/>
    <col min="16131" max="16131" width="28.75" style="35" customWidth="1"/>
    <col min="16132" max="16132" width="11.75" style="35" customWidth="1"/>
    <col min="16133" max="16384" width="9" style="35"/>
  </cols>
  <sheetData>
    <row r="1" spans="1:7">
      <c r="A1" s="34"/>
      <c r="B1" s="34"/>
      <c r="C1" s="34"/>
      <c r="D1" s="34"/>
      <c r="E1" s="34"/>
      <c r="F1" s="34"/>
    </row>
    <row r="2" spans="1:7" ht="30.6" customHeight="1">
      <c r="B2" s="36"/>
      <c r="C2" s="37" t="s">
        <v>35</v>
      </c>
      <c r="D2" s="37" t="s">
        <v>14</v>
      </c>
      <c r="E2" s="37" t="s">
        <v>34</v>
      </c>
      <c r="F2" s="38" t="s">
        <v>36</v>
      </c>
      <c r="G2" s="38"/>
    </row>
    <row r="3" spans="1:7" ht="16.899999999999999" customHeight="1">
      <c r="B3" s="39">
        <v>0</v>
      </c>
      <c r="C3" s="40" t="s">
        <v>37</v>
      </c>
      <c r="D3" s="41">
        <v>2</v>
      </c>
      <c r="E3" s="41">
        <v>6</v>
      </c>
      <c r="F3" s="42">
        <f t="shared" ref="F3:F14" si="0">SUM(D3:E3)</f>
        <v>8</v>
      </c>
      <c r="G3" s="43"/>
    </row>
    <row r="4" spans="1:7" ht="16.899999999999999" customHeight="1">
      <c r="B4" s="39">
        <v>1</v>
      </c>
      <c r="C4" s="40" t="s">
        <v>38</v>
      </c>
      <c r="D4" s="41">
        <v>3</v>
      </c>
      <c r="E4" s="41">
        <v>6</v>
      </c>
      <c r="F4" s="42">
        <f t="shared" si="0"/>
        <v>9</v>
      </c>
      <c r="G4" s="43"/>
    </row>
    <row r="5" spans="1:7" ht="16.899999999999999" customHeight="1">
      <c r="B5" s="39">
        <v>2</v>
      </c>
      <c r="C5" s="40" t="s">
        <v>39</v>
      </c>
      <c r="D5" s="41">
        <v>4</v>
      </c>
      <c r="E5" s="41">
        <v>6</v>
      </c>
      <c r="F5" s="42">
        <f t="shared" si="0"/>
        <v>10</v>
      </c>
      <c r="G5" s="43"/>
    </row>
    <row r="6" spans="1:7" ht="16.899999999999999" customHeight="1">
      <c r="B6" s="39">
        <v>3</v>
      </c>
      <c r="C6" s="40" t="s">
        <v>40</v>
      </c>
      <c r="D6" s="41">
        <v>5</v>
      </c>
      <c r="E6" s="41">
        <v>6</v>
      </c>
      <c r="F6" s="42">
        <f t="shared" si="0"/>
        <v>11</v>
      </c>
      <c r="G6" s="43"/>
    </row>
    <row r="7" spans="1:7" ht="16.899999999999999" customHeight="1">
      <c r="B7" s="39">
        <v>4</v>
      </c>
      <c r="C7" s="40" t="s">
        <v>41</v>
      </c>
      <c r="D7" s="41">
        <v>6</v>
      </c>
      <c r="E7" s="41">
        <v>6</v>
      </c>
      <c r="F7" s="42">
        <f t="shared" si="0"/>
        <v>12</v>
      </c>
      <c r="G7" s="43"/>
    </row>
    <row r="8" spans="1:7" ht="16.899999999999999" customHeight="1">
      <c r="B8" s="39">
        <v>5</v>
      </c>
      <c r="C8" s="40" t="s">
        <v>42</v>
      </c>
      <c r="D8" s="41">
        <v>7</v>
      </c>
      <c r="E8" s="41">
        <v>6</v>
      </c>
      <c r="F8" s="42">
        <f t="shared" si="0"/>
        <v>13</v>
      </c>
      <c r="G8" s="43"/>
    </row>
    <row r="9" spans="1:7" ht="16.899999999999999" customHeight="1">
      <c r="B9" s="39">
        <v>6</v>
      </c>
      <c r="C9" s="40" t="s">
        <v>43</v>
      </c>
      <c r="D9" s="41">
        <v>8</v>
      </c>
      <c r="E9" s="41">
        <v>6</v>
      </c>
      <c r="F9" s="42">
        <f t="shared" si="0"/>
        <v>14</v>
      </c>
      <c r="G9" s="43"/>
    </row>
    <row r="10" spans="1:7" ht="16.899999999999999" customHeight="1">
      <c r="B10" s="39">
        <v>7</v>
      </c>
      <c r="C10" s="40" t="s">
        <v>44</v>
      </c>
      <c r="D10" s="41">
        <v>9</v>
      </c>
      <c r="E10" s="41">
        <v>6</v>
      </c>
      <c r="F10" s="42">
        <f t="shared" si="0"/>
        <v>15</v>
      </c>
      <c r="G10" s="43"/>
    </row>
    <row r="11" spans="1:7" ht="16.899999999999999" customHeight="1">
      <c r="B11" s="39">
        <v>8</v>
      </c>
      <c r="C11" s="40" t="s">
        <v>45</v>
      </c>
      <c r="D11" s="41">
        <v>10</v>
      </c>
      <c r="E11" s="41">
        <v>6</v>
      </c>
      <c r="F11" s="42">
        <f t="shared" si="0"/>
        <v>16</v>
      </c>
      <c r="G11" s="43"/>
    </row>
    <row r="12" spans="1:7" ht="16.899999999999999" customHeight="1">
      <c r="B12" s="39">
        <v>9</v>
      </c>
      <c r="C12" s="40" t="s">
        <v>46</v>
      </c>
      <c r="D12" s="41">
        <v>11</v>
      </c>
      <c r="E12" s="41">
        <v>6</v>
      </c>
      <c r="F12" s="42">
        <f t="shared" si="0"/>
        <v>17</v>
      </c>
      <c r="G12" s="43"/>
    </row>
    <row r="13" spans="1:7" ht="16.899999999999999" customHeight="1">
      <c r="B13" s="39">
        <v>10</v>
      </c>
      <c r="C13" s="40" t="s">
        <v>47</v>
      </c>
      <c r="D13" s="41">
        <v>12</v>
      </c>
      <c r="E13" s="41">
        <v>6</v>
      </c>
      <c r="F13" s="42">
        <f t="shared" si="0"/>
        <v>18</v>
      </c>
      <c r="G13" s="43"/>
    </row>
    <row r="14" spans="1:7" ht="16.5">
      <c r="B14" s="39">
        <v>11</v>
      </c>
      <c r="C14" s="40" t="s">
        <v>48</v>
      </c>
      <c r="D14" s="41">
        <v>12</v>
      </c>
      <c r="E14" s="41">
        <v>7</v>
      </c>
      <c r="F14" s="42">
        <f t="shared" si="0"/>
        <v>19</v>
      </c>
      <c r="G14" s="43"/>
    </row>
    <row r="15" spans="1:7">
      <c r="C15" s="40"/>
      <c r="D15" s="39"/>
      <c r="E15" s="39"/>
    </row>
  </sheetData>
  <sheetProtection password="9207"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Q10"/>
  <sheetViews>
    <sheetView view="pageBreakPreview" zoomScale="110" zoomScaleNormal="100" zoomScaleSheetLayoutView="110" workbookViewId="0">
      <pane xSplit="4" topLeftCell="AF1" activePane="topRight" state="frozen"/>
      <selection activeCell="Y20" sqref="Y20:AC20"/>
      <selection pane="topRight" activeCell="AL14" sqref="AL14"/>
    </sheetView>
  </sheetViews>
  <sheetFormatPr defaultRowHeight="13.5"/>
  <cols>
    <col min="1" max="1" width="9" style="65"/>
    <col min="2" max="2" width="5.625" style="58" customWidth="1"/>
    <col min="3" max="3" width="4.5" style="58" bestFit="1" customWidth="1"/>
    <col min="4" max="4" width="7.5" style="58" customWidth="1"/>
    <col min="5" max="5" width="2.25" style="75" customWidth="1"/>
    <col min="6" max="6" width="7.25" style="59" customWidth="1"/>
    <col min="7" max="7" width="2.25" style="45" customWidth="1"/>
    <col min="8" max="8" width="5.25" style="59" bestFit="1" customWidth="1"/>
    <col min="9" max="9" width="6.75" style="61" customWidth="1"/>
    <col min="10" max="10" width="2.25" style="61" customWidth="1"/>
    <col min="11" max="11" width="5.5" style="60" customWidth="1"/>
    <col min="12" max="12" width="2.25" style="45" customWidth="1"/>
    <col min="13" max="13" width="8.5" style="59" customWidth="1"/>
    <col min="14" max="14" width="2.25" style="61" customWidth="1"/>
    <col min="15" max="15" width="11.625" style="60" customWidth="1"/>
    <col min="16" max="16" width="2.25" style="45" customWidth="1"/>
    <col min="17" max="17" width="9.25" style="59" customWidth="1"/>
    <col min="18" max="18" width="2.25" style="45" customWidth="1"/>
    <col min="19" max="19" width="9.125" style="59" customWidth="1"/>
    <col min="20" max="20" width="2.25" style="45" customWidth="1"/>
    <col min="21" max="21" width="8" style="59" customWidth="1"/>
    <col min="22" max="22" width="6.625" style="63" customWidth="1"/>
    <col min="23" max="23" width="8.125" style="63" customWidth="1"/>
    <col min="24" max="24" width="2.25" style="59" customWidth="1"/>
    <col min="25" max="25" width="6" style="64" bestFit="1" customWidth="1"/>
    <col min="26" max="27" width="6.125" style="59" customWidth="1"/>
    <col min="28" max="28" width="2.25" style="59" customWidth="1"/>
    <col min="29" max="29" width="6" style="64" bestFit="1" customWidth="1"/>
    <col min="30" max="31" width="6.125" style="59" customWidth="1"/>
    <col min="32" max="32" width="2.25" style="75" customWidth="1"/>
    <col min="33" max="33" width="11.25" style="59" customWidth="1"/>
    <col min="34" max="34" width="2.25" style="75" customWidth="1"/>
    <col min="35" max="35" width="11.25" style="59" customWidth="1"/>
    <col min="36" max="36" width="2.25" style="75" customWidth="1"/>
    <col min="37" max="37" width="11.25" style="59" customWidth="1"/>
    <col min="38" max="43" width="9" style="50"/>
    <col min="44" max="261" width="9" style="65"/>
    <col min="262" max="262" width="1.75" style="65" customWidth="1"/>
    <col min="263" max="263" width="2.5" style="65" customWidth="1"/>
    <col min="264" max="264" width="3.625" style="65" customWidth="1"/>
    <col min="265" max="265" width="2.75" style="65" customWidth="1"/>
    <col min="266" max="266" width="0.875" style="65" customWidth="1"/>
    <col min="267" max="267" width="1.25" style="65" customWidth="1"/>
    <col min="268" max="268" width="5.375" style="65" customWidth="1"/>
    <col min="269" max="269" width="6.5" style="65" customWidth="1"/>
    <col min="270" max="270" width="4.125" style="65" customWidth="1"/>
    <col min="271" max="271" width="7.875" style="65" customWidth="1"/>
    <col min="272" max="272" width="8.75" style="65" customWidth="1"/>
    <col min="273" max="276" width="6.25" style="65" customWidth="1"/>
    <col min="277" max="277" width="4.875" style="65" customWidth="1"/>
    <col min="278" max="278" width="2.5" style="65" customWidth="1"/>
    <col min="279" max="279" width="4.875" style="65" customWidth="1"/>
    <col min="280" max="517" width="9" style="65"/>
    <col min="518" max="518" width="1.75" style="65" customWidth="1"/>
    <col min="519" max="519" width="2.5" style="65" customWidth="1"/>
    <col min="520" max="520" width="3.625" style="65" customWidth="1"/>
    <col min="521" max="521" width="2.75" style="65" customWidth="1"/>
    <col min="522" max="522" width="0.875" style="65" customWidth="1"/>
    <col min="523" max="523" width="1.25" style="65" customWidth="1"/>
    <col min="524" max="524" width="5.375" style="65" customWidth="1"/>
    <col min="525" max="525" width="6.5" style="65" customWidth="1"/>
    <col min="526" max="526" width="4.125" style="65" customWidth="1"/>
    <col min="527" max="527" width="7.875" style="65" customWidth="1"/>
    <col min="528" max="528" width="8.75" style="65" customWidth="1"/>
    <col min="529" max="532" width="6.25" style="65" customWidth="1"/>
    <col min="533" max="533" width="4.875" style="65" customWidth="1"/>
    <col min="534" max="534" width="2.5" style="65" customWidth="1"/>
    <col min="535" max="535" width="4.875" style="65" customWidth="1"/>
    <col min="536" max="773" width="9" style="65"/>
    <col min="774" max="774" width="1.75" style="65" customWidth="1"/>
    <col min="775" max="775" width="2.5" style="65" customWidth="1"/>
    <col min="776" max="776" width="3.625" style="65" customWidth="1"/>
    <col min="777" max="777" width="2.75" style="65" customWidth="1"/>
    <col min="778" max="778" width="0.875" style="65" customWidth="1"/>
    <col min="779" max="779" width="1.25" style="65" customWidth="1"/>
    <col min="780" max="780" width="5.375" style="65" customWidth="1"/>
    <col min="781" max="781" width="6.5" style="65" customWidth="1"/>
    <col min="782" max="782" width="4.125" style="65" customWidth="1"/>
    <col min="783" max="783" width="7.875" style="65" customWidth="1"/>
    <col min="784" max="784" width="8.75" style="65" customWidth="1"/>
    <col min="785" max="788" width="6.25" style="65" customWidth="1"/>
    <col min="789" max="789" width="4.875" style="65" customWidth="1"/>
    <col min="790" max="790" width="2.5" style="65" customWidth="1"/>
    <col min="791" max="791" width="4.875" style="65" customWidth="1"/>
    <col min="792" max="1029" width="9" style="65"/>
    <col min="1030" max="1030" width="1.75" style="65" customWidth="1"/>
    <col min="1031" max="1031" width="2.5" style="65" customWidth="1"/>
    <col min="1032" max="1032" width="3.625" style="65" customWidth="1"/>
    <col min="1033" max="1033" width="2.75" style="65" customWidth="1"/>
    <col min="1034" max="1034" width="0.875" style="65" customWidth="1"/>
    <col min="1035" max="1035" width="1.25" style="65" customWidth="1"/>
    <col min="1036" max="1036" width="5.375" style="65" customWidth="1"/>
    <col min="1037" max="1037" width="6.5" style="65" customWidth="1"/>
    <col min="1038" max="1038" width="4.125" style="65" customWidth="1"/>
    <col min="1039" max="1039" width="7.875" style="65" customWidth="1"/>
    <col min="1040" max="1040" width="8.75" style="65" customWidth="1"/>
    <col min="1041" max="1044" width="6.25" style="65" customWidth="1"/>
    <col min="1045" max="1045" width="4.875" style="65" customWidth="1"/>
    <col min="1046" max="1046" width="2.5" style="65" customWidth="1"/>
    <col min="1047" max="1047" width="4.875" style="65" customWidth="1"/>
    <col min="1048" max="1285" width="9" style="65"/>
    <col min="1286" max="1286" width="1.75" style="65" customWidth="1"/>
    <col min="1287" max="1287" width="2.5" style="65" customWidth="1"/>
    <col min="1288" max="1288" width="3.625" style="65" customWidth="1"/>
    <col min="1289" max="1289" width="2.75" style="65" customWidth="1"/>
    <col min="1290" max="1290" width="0.875" style="65" customWidth="1"/>
    <col min="1291" max="1291" width="1.25" style="65" customWidth="1"/>
    <col min="1292" max="1292" width="5.375" style="65" customWidth="1"/>
    <col min="1293" max="1293" width="6.5" style="65" customWidth="1"/>
    <col min="1294" max="1294" width="4.125" style="65" customWidth="1"/>
    <col min="1295" max="1295" width="7.875" style="65" customWidth="1"/>
    <col min="1296" max="1296" width="8.75" style="65" customWidth="1"/>
    <col min="1297" max="1300" width="6.25" style="65" customWidth="1"/>
    <col min="1301" max="1301" width="4.875" style="65" customWidth="1"/>
    <col min="1302" max="1302" width="2.5" style="65" customWidth="1"/>
    <col min="1303" max="1303" width="4.875" style="65" customWidth="1"/>
    <col min="1304" max="1541" width="9" style="65"/>
    <col min="1542" max="1542" width="1.75" style="65" customWidth="1"/>
    <col min="1543" max="1543" width="2.5" style="65" customWidth="1"/>
    <col min="1544" max="1544" width="3.625" style="65" customWidth="1"/>
    <col min="1545" max="1545" width="2.75" style="65" customWidth="1"/>
    <col min="1546" max="1546" width="0.875" style="65" customWidth="1"/>
    <col min="1547" max="1547" width="1.25" style="65" customWidth="1"/>
    <col min="1548" max="1548" width="5.375" style="65" customWidth="1"/>
    <col min="1549" max="1549" width="6.5" style="65" customWidth="1"/>
    <col min="1550" max="1550" width="4.125" style="65" customWidth="1"/>
    <col min="1551" max="1551" width="7.875" style="65" customWidth="1"/>
    <col min="1552" max="1552" width="8.75" style="65" customWidth="1"/>
    <col min="1553" max="1556" width="6.25" style="65" customWidth="1"/>
    <col min="1557" max="1557" width="4.875" style="65" customWidth="1"/>
    <col min="1558" max="1558" width="2.5" style="65" customWidth="1"/>
    <col min="1559" max="1559" width="4.875" style="65" customWidth="1"/>
    <col min="1560" max="1797" width="9" style="65"/>
    <col min="1798" max="1798" width="1.75" style="65" customWidth="1"/>
    <col min="1799" max="1799" width="2.5" style="65" customWidth="1"/>
    <col min="1800" max="1800" width="3.625" style="65" customWidth="1"/>
    <col min="1801" max="1801" width="2.75" style="65" customWidth="1"/>
    <col min="1802" max="1802" width="0.875" style="65" customWidth="1"/>
    <col min="1803" max="1803" width="1.25" style="65" customWidth="1"/>
    <col min="1804" max="1804" width="5.375" style="65" customWidth="1"/>
    <col min="1805" max="1805" width="6.5" style="65" customWidth="1"/>
    <col min="1806" max="1806" width="4.125" style="65" customWidth="1"/>
    <col min="1807" max="1807" width="7.875" style="65" customWidth="1"/>
    <col min="1808" max="1808" width="8.75" style="65" customWidth="1"/>
    <col min="1809" max="1812" width="6.25" style="65" customWidth="1"/>
    <col min="1813" max="1813" width="4.875" style="65" customWidth="1"/>
    <col min="1814" max="1814" width="2.5" style="65" customWidth="1"/>
    <col min="1815" max="1815" width="4.875" style="65" customWidth="1"/>
    <col min="1816" max="2053" width="9" style="65"/>
    <col min="2054" max="2054" width="1.75" style="65" customWidth="1"/>
    <col min="2055" max="2055" width="2.5" style="65" customWidth="1"/>
    <col min="2056" max="2056" width="3.625" style="65" customWidth="1"/>
    <col min="2057" max="2057" width="2.75" style="65" customWidth="1"/>
    <col min="2058" max="2058" width="0.875" style="65" customWidth="1"/>
    <col min="2059" max="2059" width="1.25" style="65" customWidth="1"/>
    <col min="2060" max="2060" width="5.375" style="65" customWidth="1"/>
    <col min="2061" max="2061" width="6.5" style="65" customWidth="1"/>
    <col min="2062" max="2062" width="4.125" style="65" customWidth="1"/>
    <col min="2063" max="2063" width="7.875" style="65" customWidth="1"/>
    <col min="2064" max="2064" width="8.75" style="65" customWidth="1"/>
    <col min="2065" max="2068" width="6.25" style="65" customWidth="1"/>
    <col min="2069" max="2069" width="4.875" style="65" customWidth="1"/>
    <col min="2070" max="2070" width="2.5" style="65" customWidth="1"/>
    <col min="2071" max="2071" width="4.875" style="65" customWidth="1"/>
    <col min="2072" max="2309" width="9" style="65"/>
    <col min="2310" max="2310" width="1.75" style="65" customWidth="1"/>
    <col min="2311" max="2311" width="2.5" style="65" customWidth="1"/>
    <col min="2312" max="2312" width="3.625" style="65" customWidth="1"/>
    <col min="2313" max="2313" width="2.75" style="65" customWidth="1"/>
    <col min="2314" max="2314" width="0.875" style="65" customWidth="1"/>
    <col min="2315" max="2315" width="1.25" style="65" customWidth="1"/>
    <col min="2316" max="2316" width="5.375" style="65" customWidth="1"/>
    <col min="2317" max="2317" width="6.5" style="65" customWidth="1"/>
    <col min="2318" max="2318" width="4.125" style="65" customWidth="1"/>
    <col min="2319" max="2319" width="7.875" style="65" customWidth="1"/>
    <col min="2320" max="2320" width="8.75" style="65" customWidth="1"/>
    <col min="2321" max="2324" width="6.25" style="65" customWidth="1"/>
    <col min="2325" max="2325" width="4.875" style="65" customWidth="1"/>
    <col min="2326" max="2326" width="2.5" style="65" customWidth="1"/>
    <col min="2327" max="2327" width="4.875" style="65" customWidth="1"/>
    <col min="2328" max="2565" width="9" style="65"/>
    <col min="2566" max="2566" width="1.75" style="65" customWidth="1"/>
    <col min="2567" max="2567" width="2.5" style="65" customWidth="1"/>
    <col min="2568" max="2568" width="3.625" style="65" customWidth="1"/>
    <col min="2569" max="2569" width="2.75" style="65" customWidth="1"/>
    <col min="2570" max="2570" width="0.875" style="65" customWidth="1"/>
    <col min="2571" max="2571" width="1.25" style="65" customWidth="1"/>
    <col min="2572" max="2572" width="5.375" style="65" customWidth="1"/>
    <col min="2573" max="2573" width="6.5" style="65" customWidth="1"/>
    <col min="2574" max="2574" width="4.125" style="65" customWidth="1"/>
    <col min="2575" max="2575" width="7.875" style="65" customWidth="1"/>
    <col min="2576" max="2576" width="8.75" style="65" customWidth="1"/>
    <col min="2577" max="2580" width="6.25" style="65" customWidth="1"/>
    <col min="2581" max="2581" width="4.875" style="65" customWidth="1"/>
    <col min="2582" max="2582" width="2.5" style="65" customWidth="1"/>
    <col min="2583" max="2583" width="4.875" style="65" customWidth="1"/>
    <col min="2584" max="2821" width="9" style="65"/>
    <col min="2822" max="2822" width="1.75" style="65" customWidth="1"/>
    <col min="2823" max="2823" width="2.5" style="65" customWidth="1"/>
    <col min="2824" max="2824" width="3.625" style="65" customWidth="1"/>
    <col min="2825" max="2825" width="2.75" style="65" customWidth="1"/>
    <col min="2826" max="2826" width="0.875" style="65" customWidth="1"/>
    <col min="2827" max="2827" width="1.25" style="65" customWidth="1"/>
    <col min="2828" max="2828" width="5.375" style="65" customWidth="1"/>
    <col min="2829" max="2829" width="6.5" style="65" customWidth="1"/>
    <col min="2830" max="2830" width="4.125" style="65" customWidth="1"/>
    <col min="2831" max="2831" width="7.875" style="65" customWidth="1"/>
    <col min="2832" max="2832" width="8.75" style="65" customWidth="1"/>
    <col min="2833" max="2836" width="6.25" style="65" customWidth="1"/>
    <col min="2837" max="2837" width="4.875" style="65" customWidth="1"/>
    <col min="2838" max="2838" width="2.5" style="65" customWidth="1"/>
    <col min="2839" max="2839" width="4.875" style="65" customWidth="1"/>
    <col min="2840" max="3077" width="9" style="65"/>
    <col min="3078" max="3078" width="1.75" style="65" customWidth="1"/>
    <col min="3079" max="3079" width="2.5" style="65" customWidth="1"/>
    <col min="3080" max="3080" width="3.625" style="65" customWidth="1"/>
    <col min="3081" max="3081" width="2.75" style="65" customWidth="1"/>
    <col min="3082" max="3082" width="0.875" style="65" customWidth="1"/>
    <col min="3083" max="3083" width="1.25" style="65" customWidth="1"/>
    <col min="3084" max="3084" width="5.375" style="65" customWidth="1"/>
    <col min="3085" max="3085" width="6.5" style="65" customWidth="1"/>
    <col min="3086" max="3086" width="4.125" style="65" customWidth="1"/>
    <col min="3087" max="3087" width="7.875" style="65" customWidth="1"/>
    <col min="3088" max="3088" width="8.75" style="65" customWidth="1"/>
    <col min="3089" max="3092" width="6.25" style="65" customWidth="1"/>
    <col min="3093" max="3093" width="4.875" style="65" customWidth="1"/>
    <col min="3094" max="3094" width="2.5" style="65" customWidth="1"/>
    <col min="3095" max="3095" width="4.875" style="65" customWidth="1"/>
    <col min="3096" max="3333" width="9" style="65"/>
    <col min="3334" max="3334" width="1.75" style="65" customWidth="1"/>
    <col min="3335" max="3335" width="2.5" style="65" customWidth="1"/>
    <col min="3336" max="3336" width="3.625" style="65" customWidth="1"/>
    <col min="3337" max="3337" width="2.75" style="65" customWidth="1"/>
    <col min="3338" max="3338" width="0.875" style="65" customWidth="1"/>
    <col min="3339" max="3339" width="1.25" style="65" customWidth="1"/>
    <col min="3340" max="3340" width="5.375" style="65" customWidth="1"/>
    <col min="3341" max="3341" width="6.5" style="65" customWidth="1"/>
    <col min="3342" max="3342" width="4.125" style="65" customWidth="1"/>
    <col min="3343" max="3343" width="7.875" style="65" customWidth="1"/>
    <col min="3344" max="3344" width="8.75" style="65" customWidth="1"/>
    <col min="3345" max="3348" width="6.25" style="65" customWidth="1"/>
    <col min="3349" max="3349" width="4.875" style="65" customWidth="1"/>
    <col min="3350" max="3350" width="2.5" style="65" customWidth="1"/>
    <col min="3351" max="3351" width="4.875" style="65" customWidth="1"/>
    <col min="3352" max="3589" width="9" style="65"/>
    <col min="3590" max="3590" width="1.75" style="65" customWidth="1"/>
    <col min="3591" max="3591" width="2.5" style="65" customWidth="1"/>
    <col min="3592" max="3592" width="3.625" style="65" customWidth="1"/>
    <col min="3593" max="3593" width="2.75" style="65" customWidth="1"/>
    <col min="3594" max="3594" width="0.875" style="65" customWidth="1"/>
    <col min="3595" max="3595" width="1.25" style="65" customWidth="1"/>
    <col min="3596" max="3596" width="5.375" style="65" customWidth="1"/>
    <col min="3597" max="3597" width="6.5" style="65" customWidth="1"/>
    <col min="3598" max="3598" width="4.125" style="65" customWidth="1"/>
    <col min="3599" max="3599" width="7.875" style="65" customWidth="1"/>
    <col min="3600" max="3600" width="8.75" style="65" customWidth="1"/>
    <col min="3601" max="3604" width="6.25" style="65" customWidth="1"/>
    <col min="3605" max="3605" width="4.875" style="65" customWidth="1"/>
    <col min="3606" max="3606" width="2.5" style="65" customWidth="1"/>
    <col min="3607" max="3607" width="4.875" style="65" customWidth="1"/>
    <col min="3608" max="3845" width="9" style="65"/>
    <col min="3846" max="3846" width="1.75" style="65" customWidth="1"/>
    <col min="3847" max="3847" width="2.5" style="65" customWidth="1"/>
    <col min="3848" max="3848" width="3.625" style="65" customWidth="1"/>
    <col min="3849" max="3849" width="2.75" style="65" customWidth="1"/>
    <col min="3850" max="3850" width="0.875" style="65" customWidth="1"/>
    <col min="3851" max="3851" width="1.25" style="65" customWidth="1"/>
    <col min="3852" max="3852" width="5.375" style="65" customWidth="1"/>
    <col min="3853" max="3853" width="6.5" style="65" customWidth="1"/>
    <col min="3854" max="3854" width="4.125" style="65" customWidth="1"/>
    <col min="3855" max="3855" width="7.875" style="65" customWidth="1"/>
    <col min="3856" max="3856" width="8.75" style="65" customWidth="1"/>
    <col min="3857" max="3860" width="6.25" style="65" customWidth="1"/>
    <col min="3861" max="3861" width="4.875" style="65" customWidth="1"/>
    <col min="3862" max="3862" width="2.5" style="65" customWidth="1"/>
    <col min="3863" max="3863" width="4.875" style="65" customWidth="1"/>
    <col min="3864" max="4101" width="9" style="65"/>
    <col min="4102" max="4102" width="1.75" style="65" customWidth="1"/>
    <col min="4103" max="4103" width="2.5" style="65" customWidth="1"/>
    <col min="4104" max="4104" width="3.625" style="65" customWidth="1"/>
    <col min="4105" max="4105" width="2.75" style="65" customWidth="1"/>
    <col min="4106" max="4106" width="0.875" style="65" customWidth="1"/>
    <col min="4107" max="4107" width="1.25" style="65" customWidth="1"/>
    <col min="4108" max="4108" width="5.375" style="65" customWidth="1"/>
    <col min="4109" max="4109" width="6.5" style="65" customWidth="1"/>
    <col min="4110" max="4110" width="4.125" style="65" customWidth="1"/>
    <col min="4111" max="4111" width="7.875" style="65" customWidth="1"/>
    <col min="4112" max="4112" width="8.75" style="65" customWidth="1"/>
    <col min="4113" max="4116" width="6.25" style="65" customWidth="1"/>
    <col min="4117" max="4117" width="4.875" style="65" customWidth="1"/>
    <col min="4118" max="4118" width="2.5" style="65" customWidth="1"/>
    <col min="4119" max="4119" width="4.875" style="65" customWidth="1"/>
    <col min="4120" max="4357" width="9" style="65"/>
    <col min="4358" max="4358" width="1.75" style="65" customWidth="1"/>
    <col min="4359" max="4359" width="2.5" style="65" customWidth="1"/>
    <col min="4360" max="4360" width="3.625" style="65" customWidth="1"/>
    <col min="4361" max="4361" width="2.75" style="65" customWidth="1"/>
    <col min="4362" max="4362" width="0.875" style="65" customWidth="1"/>
    <col min="4363" max="4363" width="1.25" style="65" customWidth="1"/>
    <col min="4364" max="4364" width="5.375" style="65" customWidth="1"/>
    <col min="4365" max="4365" width="6.5" style="65" customWidth="1"/>
    <col min="4366" max="4366" width="4.125" style="65" customWidth="1"/>
    <col min="4367" max="4367" width="7.875" style="65" customWidth="1"/>
    <col min="4368" max="4368" width="8.75" style="65" customWidth="1"/>
    <col min="4369" max="4372" width="6.25" style="65" customWidth="1"/>
    <col min="4373" max="4373" width="4.875" style="65" customWidth="1"/>
    <col min="4374" max="4374" width="2.5" style="65" customWidth="1"/>
    <col min="4375" max="4375" width="4.875" style="65" customWidth="1"/>
    <col min="4376" max="4613" width="9" style="65"/>
    <col min="4614" max="4614" width="1.75" style="65" customWidth="1"/>
    <col min="4615" max="4615" width="2.5" style="65" customWidth="1"/>
    <col min="4616" max="4616" width="3.625" style="65" customWidth="1"/>
    <col min="4617" max="4617" width="2.75" style="65" customWidth="1"/>
    <col min="4618" max="4618" width="0.875" style="65" customWidth="1"/>
    <col min="4619" max="4619" width="1.25" style="65" customWidth="1"/>
    <col min="4620" max="4620" width="5.375" style="65" customWidth="1"/>
    <col min="4621" max="4621" width="6.5" style="65" customWidth="1"/>
    <col min="4622" max="4622" width="4.125" style="65" customWidth="1"/>
    <col min="4623" max="4623" width="7.875" style="65" customWidth="1"/>
    <col min="4624" max="4624" width="8.75" style="65" customWidth="1"/>
    <col min="4625" max="4628" width="6.25" style="65" customWidth="1"/>
    <col min="4629" max="4629" width="4.875" style="65" customWidth="1"/>
    <col min="4630" max="4630" width="2.5" style="65" customWidth="1"/>
    <col min="4631" max="4631" width="4.875" style="65" customWidth="1"/>
    <col min="4632" max="4869" width="9" style="65"/>
    <col min="4870" max="4870" width="1.75" style="65" customWidth="1"/>
    <col min="4871" max="4871" width="2.5" style="65" customWidth="1"/>
    <col min="4872" max="4872" width="3.625" style="65" customWidth="1"/>
    <col min="4873" max="4873" width="2.75" style="65" customWidth="1"/>
    <col min="4874" max="4874" width="0.875" style="65" customWidth="1"/>
    <col min="4875" max="4875" width="1.25" style="65" customWidth="1"/>
    <col min="4876" max="4876" width="5.375" style="65" customWidth="1"/>
    <col min="4877" max="4877" width="6.5" style="65" customWidth="1"/>
    <col min="4878" max="4878" width="4.125" style="65" customWidth="1"/>
    <col min="4879" max="4879" width="7.875" style="65" customWidth="1"/>
    <col min="4880" max="4880" width="8.75" style="65" customWidth="1"/>
    <col min="4881" max="4884" width="6.25" style="65" customWidth="1"/>
    <col min="4885" max="4885" width="4.875" style="65" customWidth="1"/>
    <col min="4886" max="4886" width="2.5" style="65" customWidth="1"/>
    <col min="4887" max="4887" width="4.875" style="65" customWidth="1"/>
    <col min="4888" max="5125" width="9" style="65"/>
    <col min="5126" max="5126" width="1.75" style="65" customWidth="1"/>
    <col min="5127" max="5127" width="2.5" style="65" customWidth="1"/>
    <col min="5128" max="5128" width="3.625" style="65" customWidth="1"/>
    <col min="5129" max="5129" width="2.75" style="65" customWidth="1"/>
    <col min="5130" max="5130" width="0.875" style="65" customWidth="1"/>
    <col min="5131" max="5131" width="1.25" style="65" customWidth="1"/>
    <col min="5132" max="5132" width="5.375" style="65" customWidth="1"/>
    <col min="5133" max="5133" width="6.5" style="65" customWidth="1"/>
    <col min="5134" max="5134" width="4.125" style="65" customWidth="1"/>
    <col min="5135" max="5135" width="7.875" style="65" customWidth="1"/>
    <col min="5136" max="5136" width="8.75" style="65" customWidth="1"/>
    <col min="5137" max="5140" width="6.25" style="65" customWidth="1"/>
    <col min="5141" max="5141" width="4.875" style="65" customWidth="1"/>
    <col min="5142" max="5142" width="2.5" style="65" customWidth="1"/>
    <col min="5143" max="5143" width="4.875" style="65" customWidth="1"/>
    <col min="5144" max="5381" width="9" style="65"/>
    <col min="5382" max="5382" width="1.75" style="65" customWidth="1"/>
    <col min="5383" max="5383" width="2.5" style="65" customWidth="1"/>
    <col min="5384" max="5384" width="3.625" style="65" customWidth="1"/>
    <col min="5385" max="5385" width="2.75" style="65" customWidth="1"/>
    <col min="5386" max="5386" width="0.875" style="65" customWidth="1"/>
    <col min="5387" max="5387" width="1.25" style="65" customWidth="1"/>
    <col min="5388" max="5388" width="5.375" style="65" customWidth="1"/>
    <col min="5389" max="5389" width="6.5" style="65" customWidth="1"/>
    <col min="5390" max="5390" width="4.125" style="65" customWidth="1"/>
    <col min="5391" max="5391" width="7.875" style="65" customWidth="1"/>
    <col min="5392" max="5392" width="8.75" style="65" customWidth="1"/>
    <col min="5393" max="5396" width="6.25" style="65" customWidth="1"/>
    <col min="5397" max="5397" width="4.875" style="65" customWidth="1"/>
    <col min="5398" max="5398" width="2.5" style="65" customWidth="1"/>
    <col min="5399" max="5399" width="4.875" style="65" customWidth="1"/>
    <col min="5400" max="5637" width="9" style="65"/>
    <col min="5638" max="5638" width="1.75" style="65" customWidth="1"/>
    <col min="5639" max="5639" width="2.5" style="65" customWidth="1"/>
    <col min="5640" max="5640" width="3.625" style="65" customWidth="1"/>
    <col min="5641" max="5641" width="2.75" style="65" customWidth="1"/>
    <col min="5642" max="5642" width="0.875" style="65" customWidth="1"/>
    <col min="5643" max="5643" width="1.25" style="65" customWidth="1"/>
    <col min="5644" max="5644" width="5.375" style="65" customWidth="1"/>
    <col min="5645" max="5645" width="6.5" style="65" customWidth="1"/>
    <col min="5646" max="5646" width="4.125" style="65" customWidth="1"/>
    <col min="5647" max="5647" width="7.875" style="65" customWidth="1"/>
    <col min="5648" max="5648" width="8.75" style="65" customWidth="1"/>
    <col min="5649" max="5652" width="6.25" style="65" customWidth="1"/>
    <col min="5653" max="5653" width="4.875" style="65" customWidth="1"/>
    <col min="5654" max="5654" width="2.5" style="65" customWidth="1"/>
    <col min="5655" max="5655" width="4.875" style="65" customWidth="1"/>
    <col min="5656" max="5893" width="9" style="65"/>
    <col min="5894" max="5894" width="1.75" style="65" customWidth="1"/>
    <col min="5895" max="5895" width="2.5" style="65" customWidth="1"/>
    <col min="5896" max="5896" width="3.625" style="65" customWidth="1"/>
    <col min="5897" max="5897" width="2.75" style="65" customWidth="1"/>
    <col min="5898" max="5898" width="0.875" style="65" customWidth="1"/>
    <col min="5899" max="5899" width="1.25" style="65" customWidth="1"/>
    <col min="5900" max="5900" width="5.375" style="65" customWidth="1"/>
    <col min="5901" max="5901" width="6.5" style="65" customWidth="1"/>
    <col min="5902" max="5902" width="4.125" style="65" customWidth="1"/>
    <col min="5903" max="5903" width="7.875" style="65" customWidth="1"/>
    <col min="5904" max="5904" width="8.75" style="65" customWidth="1"/>
    <col min="5905" max="5908" width="6.25" style="65" customWidth="1"/>
    <col min="5909" max="5909" width="4.875" style="65" customWidth="1"/>
    <col min="5910" max="5910" width="2.5" style="65" customWidth="1"/>
    <col min="5911" max="5911" width="4.875" style="65" customWidth="1"/>
    <col min="5912" max="6149" width="9" style="65"/>
    <col min="6150" max="6150" width="1.75" style="65" customWidth="1"/>
    <col min="6151" max="6151" width="2.5" style="65" customWidth="1"/>
    <col min="6152" max="6152" width="3.625" style="65" customWidth="1"/>
    <col min="6153" max="6153" width="2.75" style="65" customWidth="1"/>
    <col min="6154" max="6154" width="0.875" style="65" customWidth="1"/>
    <col min="6155" max="6155" width="1.25" style="65" customWidth="1"/>
    <col min="6156" max="6156" width="5.375" style="65" customWidth="1"/>
    <col min="6157" max="6157" width="6.5" style="65" customWidth="1"/>
    <col min="6158" max="6158" width="4.125" style="65" customWidth="1"/>
    <col min="6159" max="6159" width="7.875" style="65" customWidth="1"/>
    <col min="6160" max="6160" width="8.75" style="65" customWidth="1"/>
    <col min="6161" max="6164" width="6.25" style="65" customWidth="1"/>
    <col min="6165" max="6165" width="4.875" style="65" customWidth="1"/>
    <col min="6166" max="6166" width="2.5" style="65" customWidth="1"/>
    <col min="6167" max="6167" width="4.875" style="65" customWidth="1"/>
    <col min="6168" max="6405" width="9" style="65"/>
    <col min="6406" max="6406" width="1.75" style="65" customWidth="1"/>
    <col min="6407" max="6407" width="2.5" style="65" customWidth="1"/>
    <col min="6408" max="6408" width="3.625" style="65" customWidth="1"/>
    <col min="6409" max="6409" width="2.75" style="65" customWidth="1"/>
    <col min="6410" max="6410" width="0.875" style="65" customWidth="1"/>
    <col min="6411" max="6411" width="1.25" style="65" customWidth="1"/>
    <col min="6412" max="6412" width="5.375" style="65" customWidth="1"/>
    <col min="6413" max="6413" width="6.5" style="65" customWidth="1"/>
    <col min="6414" max="6414" width="4.125" style="65" customWidth="1"/>
    <col min="6415" max="6415" width="7.875" style="65" customWidth="1"/>
    <col min="6416" max="6416" width="8.75" style="65" customWidth="1"/>
    <col min="6417" max="6420" width="6.25" style="65" customWidth="1"/>
    <col min="6421" max="6421" width="4.875" style="65" customWidth="1"/>
    <col min="6422" max="6422" width="2.5" style="65" customWidth="1"/>
    <col min="6423" max="6423" width="4.875" style="65" customWidth="1"/>
    <col min="6424" max="6661" width="9" style="65"/>
    <col min="6662" max="6662" width="1.75" style="65" customWidth="1"/>
    <col min="6663" max="6663" width="2.5" style="65" customWidth="1"/>
    <col min="6664" max="6664" width="3.625" style="65" customWidth="1"/>
    <col min="6665" max="6665" width="2.75" style="65" customWidth="1"/>
    <col min="6666" max="6666" width="0.875" style="65" customWidth="1"/>
    <col min="6667" max="6667" width="1.25" style="65" customWidth="1"/>
    <col min="6668" max="6668" width="5.375" style="65" customWidth="1"/>
    <col min="6669" max="6669" width="6.5" style="65" customWidth="1"/>
    <col min="6670" max="6670" width="4.125" style="65" customWidth="1"/>
    <col min="6671" max="6671" width="7.875" style="65" customWidth="1"/>
    <col min="6672" max="6672" width="8.75" style="65" customWidth="1"/>
    <col min="6673" max="6676" width="6.25" style="65" customWidth="1"/>
    <col min="6677" max="6677" width="4.875" style="65" customWidth="1"/>
    <col min="6678" max="6678" width="2.5" style="65" customWidth="1"/>
    <col min="6679" max="6679" width="4.875" style="65" customWidth="1"/>
    <col min="6680" max="6917" width="9" style="65"/>
    <col min="6918" max="6918" width="1.75" style="65" customWidth="1"/>
    <col min="6919" max="6919" width="2.5" style="65" customWidth="1"/>
    <col min="6920" max="6920" width="3.625" style="65" customWidth="1"/>
    <col min="6921" max="6921" width="2.75" style="65" customWidth="1"/>
    <col min="6922" max="6922" width="0.875" style="65" customWidth="1"/>
    <col min="6923" max="6923" width="1.25" style="65" customWidth="1"/>
    <col min="6924" max="6924" width="5.375" style="65" customWidth="1"/>
    <col min="6925" max="6925" width="6.5" style="65" customWidth="1"/>
    <col min="6926" max="6926" width="4.125" style="65" customWidth="1"/>
    <col min="6927" max="6927" width="7.875" style="65" customWidth="1"/>
    <col min="6928" max="6928" width="8.75" style="65" customWidth="1"/>
    <col min="6929" max="6932" width="6.25" style="65" customWidth="1"/>
    <col min="6933" max="6933" width="4.875" style="65" customWidth="1"/>
    <col min="6934" max="6934" width="2.5" style="65" customWidth="1"/>
    <col min="6935" max="6935" width="4.875" style="65" customWidth="1"/>
    <col min="6936" max="7173" width="9" style="65"/>
    <col min="7174" max="7174" width="1.75" style="65" customWidth="1"/>
    <col min="7175" max="7175" width="2.5" style="65" customWidth="1"/>
    <col min="7176" max="7176" width="3.625" style="65" customWidth="1"/>
    <col min="7177" max="7177" width="2.75" style="65" customWidth="1"/>
    <col min="7178" max="7178" width="0.875" style="65" customWidth="1"/>
    <col min="7179" max="7179" width="1.25" style="65" customWidth="1"/>
    <col min="7180" max="7180" width="5.375" style="65" customWidth="1"/>
    <col min="7181" max="7181" width="6.5" style="65" customWidth="1"/>
    <col min="7182" max="7182" width="4.125" style="65" customWidth="1"/>
    <col min="7183" max="7183" width="7.875" style="65" customWidth="1"/>
    <col min="7184" max="7184" width="8.75" style="65" customWidth="1"/>
    <col min="7185" max="7188" width="6.25" style="65" customWidth="1"/>
    <col min="7189" max="7189" width="4.875" style="65" customWidth="1"/>
    <col min="7190" max="7190" width="2.5" style="65" customWidth="1"/>
    <col min="7191" max="7191" width="4.875" style="65" customWidth="1"/>
    <col min="7192" max="7429" width="9" style="65"/>
    <col min="7430" max="7430" width="1.75" style="65" customWidth="1"/>
    <col min="7431" max="7431" width="2.5" style="65" customWidth="1"/>
    <col min="7432" max="7432" width="3.625" style="65" customWidth="1"/>
    <col min="7433" max="7433" width="2.75" style="65" customWidth="1"/>
    <col min="7434" max="7434" width="0.875" style="65" customWidth="1"/>
    <col min="7435" max="7435" width="1.25" style="65" customWidth="1"/>
    <col min="7436" max="7436" width="5.375" style="65" customWidth="1"/>
    <col min="7437" max="7437" width="6.5" style="65" customWidth="1"/>
    <col min="7438" max="7438" width="4.125" style="65" customWidth="1"/>
    <col min="7439" max="7439" width="7.875" style="65" customWidth="1"/>
    <col min="7440" max="7440" width="8.75" style="65" customWidth="1"/>
    <col min="7441" max="7444" width="6.25" style="65" customWidth="1"/>
    <col min="7445" max="7445" width="4.875" style="65" customWidth="1"/>
    <col min="7446" max="7446" width="2.5" style="65" customWidth="1"/>
    <col min="7447" max="7447" width="4.875" style="65" customWidth="1"/>
    <col min="7448" max="7685" width="9" style="65"/>
    <col min="7686" max="7686" width="1.75" style="65" customWidth="1"/>
    <col min="7687" max="7687" width="2.5" style="65" customWidth="1"/>
    <col min="7688" max="7688" width="3.625" style="65" customWidth="1"/>
    <col min="7689" max="7689" width="2.75" style="65" customWidth="1"/>
    <col min="7690" max="7690" width="0.875" style="65" customWidth="1"/>
    <col min="7691" max="7691" width="1.25" style="65" customWidth="1"/>
    <col min="7692" max="7692" width="5.375" style="65" customWidth="1"/>
    <col min="7693" max="7693" width="6.5" style="65" customWidth="1"/>
    <col min="7694" max="7694" width="4.125" style="65" customWidth="1"/>
    <col min="7695" max="7695" width="7.875" style="65" customWidth="1"/>
    <col min="7696" max="7696" width="8.75" style="65" customWidth="1"/>
    <col min="7697" max="7700" width="6.25" style="65" customWidth="1"/>
    <col min="7701" max="7701" width="4.875" style="65" customWidth="1"/>
    <col min="7702" max="7702" width="2.5" style="65" customWidth="1"/>
    <col min="7703" max="7703" width="4.875" style="65" customWidth="1"/>
    <col min="7704" max="7941" width="9" style="65"/>
    <col min="7942" max="7942" width="1.75" style="65" customWidth="1"/>
    <col min="7943" max="7943" width="2.5" style="65" customWidth="1"/>
    <col min="7944" max="7944" width="3.625" style="65" customWidth="1"/>
    <col min="7945" max="7945" width="2.75" style="65" customWidth="1"/>
    <col min="7946" max="7946" width="0.875" style="65" customWidth="1"/>
    <col min="7947" max="7947" width="1.25" style="65" customWidth="1"/>
    <col min="7948" max="7948" width="5.375" style="65" customWidth="1"/>
    <col min="7949" max="7949" width="6.5" style="65" customWidth="1"/>
    <col min="7950" max="7950" width="4.125" style="65" customWidth="1"/>
    <col min="7951" max="7951" width="7.875" style="65" customWidth="1"/>
    <col min="7952" max="7952" width="8.75" style="65" customWidth="1"/>
    <col min="7953" max="7956" width="6.25" style="65" customWidth="1"/>
    <col min="7957" max="7957" width="4.875" style="65" customWidth="1"/>
    <col min="7958" max="7958" width="2.5" style="65" customWidth="1"/>
    <col min="7959" max="7959" width="4.875" style="65" customWidth="1"/>
    <col min="7960" max="8197" width="9" style="65"/>
    <col min="8198" max="8198" width="1.75" style="65" customWidth="1"/>
    <col min="8199" max="8199" width="2.5" style="65" customWidth="1"/>
    <col min="8200" max="8200" width="3.625" style="65" customWidth="1"/>
    <col min="8201" max="8201" width="2.75" style="65" customWidth="1"/>
    <col min="8202" max="8202" width="0.875" style="65" customWidth="1"/>
    <col min="8203" max="8203" width="1.25" style="65" customWidth="1"/>
    <col min="8204" max="8204" width="5.375" style="65" customWidth="1"/>
    <col min="8205" max="8205" width="6.5" style="65" customWidth="1"/>
    <col min="8206" max="8206" width="4.125" style="65" customWidth="1"/>
    <col min="8207" max="8207" width="7.875" style="65" customWidth="1"/>
    <col min="8208" max="8208" width="8.75" style="65" customWidth="1"/>
    <col min="8209" max="8212" width="6.25" style="65" customWidth="1"/>
    <col min="8213" max="8213" width="4.875" style="65" customWidth="1"/>
    <col min="8214" max="8214" width="2.5" style="65" customWidth="1"/>
    <col min="8215" max="8215" width="4.875" style="65" customWidth="1"/>
    <col min="8216" max="8453" width="9" style="65"/>
    <col min="8454" max="8454" width="1.75" style="65" customWidth="1"/>
    <col min="8455" max="8455" width="2.5" style="65" customWidth="1"/>
    <col min="8456" max="8456" width="3.625" style="65" customWidth="1"/>
    <col min="8457" max="8457" width="2.75" style="65" customWidth="1"/>
    <col min="8458" max="8458" width="0.875" style="65" customWidth="1"/>
    <col min="8459" max="8459" width="1.25" style="65" customWidth="1"/>
    <col min="8460" max="8460" width="5.375" style="65" customWidth="1"/>
    <col min="8461" max="8461" width="6.5" style="65" customWidth="1"/>
    <col min="8462" max="8462" width="4.125" style="65" customWidth="1"/>
    <col min="8463" max="8463" width="7.875" style="65" customWidth="1"/>
    <col min="8464" max="8464" width="8.75" style="65" customWidth="1"/>
    <col min="8465" max="8468" width="6.25" style="65" customWidth="1"/>
    <col min="8469" max="8469" width="4.875" style="65" customWidth="1"/>
    <col min="8470" max="8470" width="2.5" style="65" customWidth="1"/>
    <col min="8471" max="8471" width="4.875" style="65" customWidth="1"/>
    <col min="8472" max="8709" width="9" style="65"/>
    <col min="8710" max="8710" width="1.75" style="65" customWidth="1"/>
    <col min="8711" max="8711" width="2.5" style="65" customWidth="1"/>
    <col min="8712" max="8712" width="3.625" style="65" customWidth="1"/>
    <col min="8713" max="8713" width="2.75" style="65" customWidth="1"/>
    <col min="8714" max="8714" width="0.875" style="65" customWidth="1"/>
    <col min="8715" max="8715" width="1.25" style="65" customWidth="1"/>
    <col min="8716" max="8716" width="5.375" style="65" customWidth="1"/>
    <col min="8717" max="8717" width="6.5" style="65" customWidth="1"/>
    <col min="8718" max="8718" width="4.125" style="65" customWidth="1"/>
    <col min="8719" max="8719" width="7.875" style="65" customWidth="1"/>
    <col min="8720" max="8720" width="8.75" style="65" customWidth="1"/>
    <col min="8721" max="8724" width="6.25" style="65" customWidth="1"/>
    <col min="8725" max="8725" width="4.875" style="65" customWidth="1"/>
    <col min="8726" max="8726" width="2.5" style="65" customWidth="1"/>
    <col min="8727" max="8727" width="4.875" style="65" customWidth="1"/>
    <col min="8728" max="8965" width="9" style="65"/>
    <col min="8966" max="8966" width="1.75" style="65" customWidth="1"/>
    <col min="8967" max="8967" width="2.5" style="65" customWidth="1"/>
    <col min="8968" max="8968" width="3.625" style="65" customWidth="1"/>
    <col min="8969" max="8969" width="2.75" style="65" customWidth="1"/>
    <col min="8970" max="8970" width="0.875" style="65" customWidth="1"/>
    <col min="8971" max="8971" width="1.25" style="65" customWidth="1"/>
    <col min="8972" max="8972" width="5.375" style="65" customWidth="1"/>
    <col min="8973" max="8973" width="6.5" style="65" customWidth="1"/>
    <col min="8974" max="8974" width="4.125" style="65" customWidth="1"/>
    <col min="8975" max="8975" width="7.875" style="65" customWidth="1"/>
    <col min="8976" max="8976" width="8.75" style="65" customWidth="1"/>
    <col min="8977" max="8980" width="6.25" style="65" customWidth="1"/>
    <col min="8981" max="8981" width="4.875" style="65" customWidth="1"/>
    <col min="8982" max="8982" width="2.5" style="65" customWidth="1"/>
    <col min="8983" max="8983" width="4.875" style="65" customWidth="1"/>
    <col min="8984" max="9221" width="9" style="65"/>
    <col min="9222" max="9222" width="1.75" style="65" customWidth="1"/>
    <col min="9223" max="9223" width="2.5" style="65" customWidth="1"/>
    <col min="9224" max="9224" width="3.625" style="65" customWidth="1"/>
    <col min="9225" max="9225" width="2.75" style="65" customWidth="1"/>
    <col min="9226" max="9226" width="0.875" style="65" customWidth="1"/>
    <col min="9227" max="9227" width="1.25" style="65" customWidth="1"/>
    <col min="9228" max="9228" width="5.375" style="65" customWidth="1"/>
    <col min="9229" max="9229" width="6.5" style="65" customWidth="1"/>
    <col min="9230" max="9230" width="4.125" style="65" customWidth="1"/>
    <col min="9231" max="9231" width="7.875" style="65" customWidth="1"/>
    <col min="9232" max="9232" width="8.75" style="65" customWidth="1"/>
    <col min="9233" max="9236" width="6.25" style="65" customWidth="1"/>
    <col min="9237" max="9237" width="4.875" style="65" customWidth="1"/>
    <col min="9238" max="9238" width="2.5" style="65" customWidth="1"/>
    <col min="9239" max="9239" width="4.875" style="65" customWidth="1"/>
    <col min="9240" max="9477" width="9" style="65"/>
    <col min="9478" max="9478" width="1.75" style="65" customWidth="1"/>
    <col min="9479" max="9479" width="2.5" style="65" customWidth="1"/>
    <col min="9480" max="9480" width="3.625" style="65" customWidth="1"/>
    <col min="9481" max="9481" width="2.75" style="65" customWidth="1"/>
    <col min="9482" max="9482" width="0.875" style="65" customWidth="1"/>
    <col min="9483" max="9483" width="1.25" style="65" customWidth="1"/>
    <col min="9484" max="9484" width="5.375" style="65" customWidth="1"/>
    <col min="9485" max="9485" width="6.5" style="65" customWidth="1"/>
    <col min="9486" max="9486" width="4.125" style="65" customWidth="1"/>
    <col min="9487" max="9487" width="7.875" style="65" customWidth="1"/>
    <col min="9488" max="9488" width="8.75" style="65" customWidth="1"/>
    <col min="9489" max="9492" width="6.25" style="65" customWidth="1"/>
    <col min="9493" max="9493" width="4.875" style="65" customWidth="1"/>
    <col min="9494" max="9494" width="2.5" style="65" customWidth="1"/>
    <col min="9495" max="9495" width="4.875" style="65" customWidth="1"/>
    <col min="9496" max="9733" width="9" style="65"/>
    <col min="9734" max="9734" width="1.75" style="65" customWidth="1"/>
    <col min="9735" max="9735" width="2.5" style="65" customWidth="1"/>
    <col min="9736" max="9736" width="3.625" style="65" customWidth="1"/>
    <col min="9737" max="9737" width="2.75" style="65" customWidth="1"/>
    <col min="9738" max="9738" width="0.875" style="65" customWidth="1"/>
    <col min="9739" max="9739" width="1.25" style="65" customWidth="1"/>
    <col min="9740" max="9740" width="5.375" style="65" customWidth="1"/>
    <col min="9741" max="9741" width="6.5" style="65" customWidth="1"/>
    <col min="9742" max="9742" width="4.125" style="65" customWidth="1"/>
    <col min="9743" max="9743" width="7.875" style="65" customWidth="1"/>
    <col min="9744" max="9744" width="8.75" style="65" customWidth="1"/>
    <col min="9745" max="9748" width="6.25" style="65" customWidth="1"/>
    <col min="9749" max="9749" width="4.875" style="65" customWidth="1"/>
    <col min="9750" max="9750" width="2.5" style="65" customWidth="1"/>
    <col min="9751" max="9751" width="4.875" style="65" customWidth="1"/>
    <col min="9752" max="9989" width="9" style="65"/>
    <col min="9990" max="9990" width="1.75" style="65" customWidth="1"/>
    <col min="9991" max="9991" width="2.5" style="65" customWidth="1"/>
    <col min="9992" max="9992" width="3.625" style="65" customWidth="1"/>
    <col min="9993" max="9993" width="2.75" style="65" customWidth="1"/>
    <col min="9994" max="9994" width="0.875" style="65" customWidth="1"/>
    <col min="9995" max="9995" width="1.25" style="65" customWidth="1"/>
    <col min="9996" max="9996" width="5.375" style="65" customWidth="1"/>
    <col min="9997" max="9997" width="6.5" style="65" customWidth="1"/>
    <col min="9998" max="9998" width="4.125" style="65" customWidth="1"/>
    <col min="9999" max="9999" width="7.875" style="65" customWidth="1"/>
    <col min="10000" max="10000" width="8.75" style="65" customWidth="1"/>
    <col min="10001" max="10004" width="6.25" style="65" customWidth="1"/>
    <col min="10005" max="10005" width="4.875" style="65" customWidth="1"/>
    <col min="10006" max="10006" width="2.5" style="65" customWidth="1"/>
    <col min="10007" max="10007" width="4.875" style="65" customWidth="1"/>
    <col min="10008" max="10245" width="9" style="65"/>
    <col min="10246" max="10246" width="1.75" style="65" customWidth="1"/>
    <col min="10247" max="10247" width="2.5" style="65" customWidth="1"/>
    <col min="10248" max="10248" width="3.625" style="65" customWidth="1"/>
    <col min="10249" max="10249" width="2.75" style="65" customWidth="1"/>
    <col min="10250" max="10250" width="0.875" style="65" customWidth="1"/>
    <col min="10251" max="10251" width="1.25" style="65" customWidth="1"/>
    <col min="10252" max="10252" width="5.375" style="65" customWidth="1"/>
    <col min="10253" max="10253" width="6.5" style="65" customWidth="1"/>
    <col min="10254" max="10254" width="4.125" style="65" customWidth="1"/>
    <col min="10255" max="10255" width="7.875" style="65" customWidth="1"/>
    <col min="10256" max="10256" width="8.75" style="65" customWidth="1"/>
    <col min="10257" max="10260" width="6.25" style="65" customWidth="1"/>
    <col min="10261" max="10261" width="4.875" style="65" customWidth="1"/>
    <col min="10262" max="10262" width="2.5" style="65" customWidth="1"/>
    <col min="10263" max="10263" width="4.875" style="65" customWidth="1"/>
    <col min="10264" max="10501" width="9" style="65"/>
    <col min="10502" max="10502" width="1.75" style="65" customWidth="1"/>
    <col min="10503" max="10503" width="2.5" style="65" customWidth="1"/>
    <col min="10504" max="10504" width="3.625" style="65" customWidth="1"/>
    <col min="10505" max="10505" width="2.75" style="65" customWidth="1"/>
    <col min="10506" max="10506" width="0.875" style="65" customWidth="1"/>
    <col min="10507" max="10507" width="1.25" style="65" customWidth="1"/>
    <col min="10508" max="10508" width="5.375" style="65" customWidth="1"/>
    <col min="10509" max="10509" width="6.5" style="65" customWidth="1"/>
    <col min="10510" max="10510" width="4.125" style="65" customWidth="1"/>
    <col min="10511" max="10511" width="7.875" style="65" customWidth="1"/>
    <col min="10512" max="10512" width="8.75" style="65" customWidth="1"/>
    <col min="10513" max="10516" width="6.25" style="65" customWidth="1"/>
    <col min="10517" max="10517" width="4.875" style="65" customWidth="1"/>
    <col min="10518" max="10518" width="2.5" style="65" customWidth="1"/>
    <col min="10519" max="10519" width="4.875" style="65" customWidth="1"/>
    <col min="10520" max="10757" width="9" style="65"/>
    <col min="10758" max="10758" width="1.75" style="65" customWidth="1"/>
    <col min="10759" max="10759" width="2.5" style="65" customWidth="1"/>
    <col min="10760" max="10760" width="3.625" style="65" customWidth="1"/>
    <col min="10761" max="10761" width="2.75" style="65" customWidth="1"/>
    <col min="10762" max="10762" width="0.875" style="65" customWidth="1"/>
    <col min="10763" max="10763" width="1.25" style="65" customWidth="1"/>
    <col min="10764" max="10764" width="5.375" style="65" customWidth="1"/>
    <col min="10765" max="10765" width="6.5" style="65" customWidth="1"/>
    <col min="10766" max="10766" width="4.125" style="65" customWidth="1"/>
    <col min="10767" max="10767" width="7.875" style="65" customWidth="1"/>
    <col min="10768" max="10768" width="8.75" style="65" customWidth="1"/>
    <col min="10769" max="10772" width="6.25" style="65" customWidth="1"/>
    <col min="10773" max="10773" width="4.875" style="65" customWidth="1"/>
    <col min="10774" max="10774" width="2.5" style="65" customWidth="1"/>
    <col min="10775" max="10775" width="4.875" style="65" customWidth="1"/>
    <col min="10776" max="11013" width="9" style="65"/>
    <col min="11014" max="11014" width="1.75" style="65" customWidth="1"/>
    <col min="11015" max="11015" width="2.5" style="65" customWidth="1"/>
    <col min="11016" max="11016" width="3.625" style="65" customWidth="1"/>
    <col min="11017" max="11017" width="2.75" style="65" customWidth="1"/>
    <col min="11018" max="11018" width="0.875" style="65" customWidth="1"/>
    <col min="11019" max="11019" width="1.25" style="65" customWidth="1"/>
    <col min="11020" max="11020" width="5.375" style="65" customWidth="1"/>
    <col min="11021" max="11021" width="6.5" style="65" customWidth="1"/>
    <col min="11022" max="11022" width="4.125" style="65" customWidth="1"/>
    <col min="11023" max="11023" width="7.875" style="65" customWidth="1"/>
    <col min="11024" max="11024" width="8.75" style="65" customWidth="1"/>
    <col min="11025" max="11028" width="6.25" style="65" customWidth="1"/>
    <col min="11029" max="11029" width="4.875" style="65" customWidth="1"/>
    <col min="11030" max="11030" width="2.5" style="65" customWidth="1"/>
    <col min="11031" max="11031" width="4.875" style="65" customWidth="1"/>
    <col min="11032" max="11269" width="9" style="65"/>
    <col min="11270" max="11270" width="1.75" style="65" customWidth="1"/>
    <col min="11271" max="11271" width="2.5" style="65" customWidth="1"/>
    <col min="11272" max="11272" width="3.625" style="65" customWidth="1"/>
    <col min="11273" max="11273" width="2.75" style="65" customWidth="1"/>
    <col min="11274" max="11274" width="0.875" style="65" customWidth="1"/>
    <col min="11275" max="11275" width="1.25" style="65" customWidth="1"/>
    <col min="11276" max="11276" width="5.375" style="65" customWidth="1"/>
    <col min="11277" max="11277" width="6.5" style="65" customWidth="1"/>
    <col min="11278" max="11278" width="4.125" style="65" customWidth="1"/>
    <col min="11279" max="11279" width="7.875" style="65" customWidth="1"/>
    <col min="11280" max="11280" width="8.75" style="65" customWidth="1"/>
    <col min="11281" max="11284" width="6.25" style="65" customWidth="1"/>
    <col min="11285" max="11285" width="4.875" style="65" customWidth="1"/>
    <col min="11286" max="11286" width="2.5" style="65" customWidth="1"/>
    <col min="11287" max="11287" width="4.875" style="65" customWidth="1"/>
    <col min="11288" max="11525" width="9" style="65"/>
    <col min="11526" max="11526" width="1.75" style="65" customWidth="1"/>
    <col min="11527" max="11527" width="2.5" style="65" customWidth="1"/>
    <col min="11528" max="11528" width="3.625" style="65" customWidth="1"/>
    <col min="11529" max="11529" width="2.75" style="65" customWidth="1"/>
    <col min="11530" max="11530" width="0.875" style="65" customWidth="1"/>
    <col min="11531" max="11531" width="1.25" style="65" customWidth="1"/>
    <col min="11532" max="11532" width="5.375" style="65" customWidth="1"/>
    <col min="11533" max="11533" width="6.5" style="65" customWidth="1"/>
    <col min="11534" max="11534" width="4.125" style="65" customWidth="1"/>
    <col min="11535" max="11535" width="7.875" style="65" customWidth="1"/>
    <col min="11536" max="11536" width="8.75" style="65" customWidth="1"/>
    <col min="11537" max="11540" width="6.25" style="65" customWidth="1"/>
    <col min="11541" max="11541" width="4.875" style="65" customWidth="1"/>
    <col min="11542" max="11542" width="2.5" style="65" customWidth="1"/>
    <col min="11543" max="11543" width="4.875" style="65" customWidth="1"/>
    <col min="11544" max="11781" width="9" style="65"/>
    <col min="11782" max="11782" width="1.75" style="65" customWidth="1"/>
    <col min="11783" max="11783" width="2.5" style="65" customWidth="1"/>
    <col min="11784" max="11784" width="3.625" style="65" customWidth="1"/>
    <col min="11785" max="11785" width="2.75" style="65" customWidth="1"/>
    <col min="11786" max="11786" width="0.875" style="65" customWidth="1"/>
    <col min="11787" max="11787" width="1.25" style="65" customWidth="1"/>
    <col min="11788" max="11788" width="5.375" style="65" customWidth="1"/>
    <col min="11789" max="11789" width="6.5" style="65" customWidth="1"/>
    <col min="11790" max="11790" width="4.125" style="65" customWidth="1"/>
    <col min="11791" max="11791" width="7.875" style="65" customWidth="1"/>
    <col min="11792" max="11792" width="8.75" style="65" customWidth="1"/>
    <col min="11793" max="11796" width="6.25" style="65" customWidth="1"/>
    <col min="11797" max="11797" width="4.875" style="65" customWidth="1"/>
    <col min="11798" max="11798" width="2.5" style="65" customWidth="1"/>
    <col min="11799" max="11799" width="4.875" style="65" customWidth="1"/>
    <col min="11800" max="12037" width="9" style="65"/>
    <col min="12038" max="12038" width="1.75" style="65" customWidth="1"/>
    <col min="12039" max="12039" width="2.5" style="65" customWidth="1"/>
    <col min="12040" max="12040" width="3.625" style="65" customWidth="1"/>
    <col min="12041" max="12041" width="2.75" style="65" customWidth="1"/>
    <col min="12042" max="12042" width="0.875" style="65" customWidth="1"/>
    <col min="12043" max="12043" width="1.25" style="65" customWidth="1"/>
    <col min="12044" max="12044" width="5.375" style="65" customWidth="1"/>
    <col min="12045" max="12045" width="6.5" style="65" customWidth="1"/>
    <col min="12046" max="12046" width="4.125" style="65" customWidth="1"/>
    <col min="12047" max="12047" width="7.875" style="65" customWidth="1"/>
    <col min="12048" max="12048" width="8.75" style="65" customWidth="1"/>
    <col min="12049" max="12052" width="6.25" style="65" customWidth="1"/>
    <col min="12053" max="12053" width="4.875" style="65" customWidth="1"/>
    <col min="12054" max="12054" width="2.5" style="65" customWidth="1"/>
    <col min="12055" max="12055" width="4.875" style="65" customWidth="1"/>
    <col min="12056" max="12293" width="9" style="65"/>
    <col min="12294" max="12294" width="1.75" style="65" customWidth="1"/>
    <col min="12295" max="12295" width="2.5" style="65" customWidth="1"/>
    <col min="12296" max="12296" width="3.625" style="65" customWidth="1"/>
    <col min="12297" max="12297" width="2.75" style="65" customWidth="1"/>
    <col min="12298" max="12298" width="0.875" style="65" customWidth="1"/>
    <col min="12299" max="12299" width="1.25" style="65" customWidth="1"/>
    <col min="12300" max="12300" width="5.375" style="65" customWidth="1"/>
    <col min="12301" max="12301" width="6.5" style="65" customWidth="1"/>
    <col min="12302" max="12302" width="4.125" style="65" customWidth="1"/>
    <col min="12303" max="12303" width="7.875" style="65" customWidth="1"/>
    <col min="12304" max="12304" width="8.75" style="65" customWidth="1"/>
    <col min="12305" max="12308" width="6.25" style="65" customWidth="1"/>
    <col min="12309" max="12309" width="4.875" style="65" customWidth="1"/>
    <col min="12310" max="12310" width="2.5" style="65" customWidth="1"/>
    <col min="12311" max="12311" width="4.875" style="65" customWidth="1"/>
    <col min="12312" max="12549" width="9" style="65"/>
    <col min="12550" max="12550" width="1.75" style="65" customWidth="1"/>
    <col min="12551" max="12551" width="2.5" style="65" customWidth="1"/>
    <col min="12552" max="12552" width="3.625" style="65" customWidth="1"/>
    <col min="12553" max="12553" width="2.75" style="65" customWidth="1"/>
    <col min="12554" max="12554" width="0.875" style="65" customWidth="1"/>
    <col min="12555" max="12555" width="1.25" style="65" customWidth="1"/>
    <col min="12556" max="12556" width="5.375" style="65" customWidth="1"/>
    <col min="12557" max="12557" width="6.5" style="65" customWidth="1"/>
    <col min="12558" max="12558" width="4.125" style="65" customWidth="1"/>
    <col min="12559" max="12559" width="7.875" style="65" customWidth="1"/>
    <col min="12560" max="12560" width="8.75" style="65" customWidth="1"/>
    <col min="12561" max="12564" width="6.25" style="65" customWidth="1"/>
    <col min="12565" max="12565" width="4.875" style="65" customWidth="1"/>
    <col min="12566" max="12566" width="2.5" style="65" customWidth="1"/>
    <col min="12567" max="12567" width="4.875" style="65" customWidth="1"/>
    <col min="12568" max="12805" width="9" style="65"/>
    <col min="12806" max="12806" width="1.75" style="65" customWidth="1"/>
    <col min="12807" max="12807" width="2.5" style="65" customWidth="1"/>
    <col min="12808" max="12808" width="3.625" style="65" customWidth="1"/>
    <col min="12809" max="12809" width="2.75" style="65" customWidth="1"/>
    <col min="12810" max="12810" width="0.875" style="65" customWidth="1"/>
    <col min="12811" max="12811" width="1.25" style="65" customWidth="1"/>
    <col min="12812" max="12812" width="5.375" style="65" customWidth="1"/>
    <col min="12813" max="12813" width="6.5" style="65" customWidth="1"/>
    <col min="12814" max="12814" width="4.125" style="65" customWidth="1"/>
    <col min="12815" max="12815" width="7.875" style="65" customWidth="1"/>
    <col min="12816" max="12816" width="8.75" style="65" customWidth="1"/>
    <col min="12817" max="12820" width="6.25" style="65" customWidth="1"/>
    <col min="12821" max="12821" width="4.875" style="65" customWidth="1"/>
    <col min="12822" max="12822" width="2.5" style="65" customWidth="1"/>
    <col min="12823" max="12823" width="4.875" style="65" customWidth="1"/>
    <col min="12824" max="13061" width="9" style="65"/>
    <col min="13062" max="13062" width="1.75" style="65" customWidth="1"/>
    <col min="13063" max="13063" width="2.5" style="65" customWidth="1"/>
    <col min="13064" max="13064" width="3.625" style="65" customWidth="1"/>
    <col min="13065" max="13065" width="2.75" style="65" customWidth="1"/>
    <col min="13066" max="13066" width="0.875" style="65" customWidth="1"/>
    <col min="13067" max="13067" width="1.25" style="65" customWidth="1"/>
    <col min="13068" max="13068" width="5.375" style="65" customWidth="1"/>
    <col min="13069" max="13069" width="6.5" style="65" customWidth="1"/>
    <col min="13070" max="13070" width="4.125" style="65" customWidth="1"/>
    <col min="13071" max="13071" width="7.875" style="65" customWidth="1"/>
    <col min="13072" max="13072" width="8.75" style="65" customWidth="1"/>
    <col min="13073" max="13076" width="6.25" style="65" customWidth="1"/>
    <col min="13077" max="13077" width="4.875" style="65" customWidth="1"/>
    <col min="13078" max="13078" width="2.5" style="65" customWidth="1"/>
    <col min="13079" max="13079" width="4.875" style="65" customWidth="1"/>
    <col min="13080" max="13317" width="9" style="65"/>
    <col min="13318" max="13318" width="1.75" style="65" customWidth="1"/>
    <col min="13319" max="13319" width="2.5" style="65" customWidth="1"/>
    <col min="13320" max="13320" width="3.625" style="65" customWidth="1"/>
    <col min="13321" max="13321" width="2.75" style="65" customWidth="1"/>
    <col min="13322" max="13322" width="0.875" style="65" customWidth="1"/>
    <col min="13323" max="13323" width="1.25" style="65" customWidth="1"/>
    <col min="13324" max="13324" width="5.375" style="65" customWidth="1"/>
    <col min="13325" max="13325" width="6.5" style="65" customWidth="1"/>
    <col min="13326" max="13326" width="4.125" style="65" customWidth="1"/>
    <col min="13327" max="13327" width="7.875" style="65" customWidth="1"/>
    <col min="13328" max="13328" width="8.75" style="65" customWidth="1"/>
    <col min="13329" max="13332" width="6.25" style="65" customWidth="1"/>
    <col min="13333" max="13333" width="4.875" style="65" customWidth="1"/>
    <col min="13334" max="13334" width="2.5" style="65" customWidth="1"/>
    <col min="13335" max="13335" width="4.875" style="65" customWidth="1"/>
    <col min="13336" max="13573" width="9" style="65"/>
    <col min="13574" max="13574" width="1.75" style="65" customWidth="1"/>
    <col min="13575" max="13575" width="2.5" style="65" customWidth="1"/>
    <col min="13576" max="13576" width="3.625" style="65" customWidth="1"/>
    <col min="13577" max="13577" width="2.75" style="65" customWidth="1"/>
    <col min="13578" max="13578" width="0.875" style="65" customWidth="1"/>
    <col min="13579" max="13579" width="1.25" style="65" customWidth="1"/>
    <col min="13580" max="13580" width="5.375" style="65" customWidth="1"/>
    <col min="13581" max="13581" width="6.5" style="65" customWidth="1"/>
    <col min="13582" max="13582" width="4.125" style="65" customWidth="1"/>
    <col min="13583" max="13583" width="7.875" style="65" customWidth="1"/>
    <col min="13584" max="13584" width="8.75" style="65" customWidth="1"/>
    <col min="13585" max="13588" width="6.25" style="65" customWidth="1"/>
    <col min="13589" max="13589" width="4.875" style="65" customWidth="1"/>
    <col min="13590" max="13590" width="2.5" style="65" customWidth="1"/>
    <col min="13591" max="13591" width="4.875" style="65" customWidth="1"/>
    <col min="13592" max="13829" width="9" style="65"/>
    <col min="13830" max="13830" width="1.75" style="65" customWidth="1"/>
    <col min="13831" max="13831" width="2.5" style="65" customWidth="1"/>
    <col min="13832" max="13832" width="3.625" style="65" customWidth="1"/>
    <col min="13833" max="13833" width="2.75" style="65" customWidth="1"/>
    <col min="13834" max="13834" width="0.875" style="65" customWidth="1"/>
    <col min="13835" max="13835" width="1.25" style="65" customWidth="1"/>
    <col min="13836" max="13836" width="5.375" style="65" customWidth="1"/>
    <col min="13837" max="13837" width="6.5" style="65" customWidth="1"/>
    <col min="13838" max="13838" width="4.125" style="65" customWidth="1"/>
    <col min="13839" max="13839" width="7.875" style="65" customWidth="1"/>
    <col min="13840" max="13840" width="8.75" style="65" customWidth="1"/>
    <col min="13841" max="13844" width="6.25" style="65" customWidth="1"/>
    <col min="13845" max="13845" width="4.875" style="65" customWidth="1"/>
    <col min="13846" max="13846" width="2.5" style="65" customWidth="1"/>
    <col min="13847" max="13847" width="4.875" style="65" customWidth="1"/>
    <col min="13848" max="14085" width="9" style="65"/>
    <col min="14086" max="14086" width="1.75" style="65" customWidth="1"/>
    <col min="14087" max="14087" width="2.5" style="65" customWidth="1"/>
    <col min="14088" max="14088" width="3.625" style="65" customWidth="1"/>
    <col min="14089" max="14089" width="2.75" style="65" customWidth="1"/>
    <col min="14090" max="14090" width="0.875" style="65" customWidth="1"/>
    <col min="14091" max="14091" width="1.25" style="65" customWidth="1"/>
    <col min="14092" max="14092" width="5.375" style="65" customWidth="1"/>
    <col min="14093" max="14093" width="6.5" style="65" customWidth="1"/>
    <col min="14094" max="14094" width="4.125" style="65" customWidth="1"/>
    <col min="14095" max="14095" width="7.875" style="65" customWidth="1"/>
    <col min="14096" max="14096" width="8.75" style="65" customWidth="1"/>
    <col min="14097" max="14100" width="6.25" style="65" customWidth="1"/>
    <col min="14101" max="14101" width="4.875" style="65" customWidth="1"/>
    <col min="14102" max="14102" width="2.5" style="65" customWidth="1"/>
    <col min="14103" max="14103" width="4.875" style="65" customWidth="1"/>
    <col min="14104" max="14341" width="9" style="65"/>
    <col min="14342" max="14342" width="1.75" style="65" customWidth="1"/>
    <col min="14343" max="14343" width="2.5" style="65" customWidth="1"/>
    <col min="14344" max="14344" width="3.625" style="65" customWidth="1"/>
    <col min="14345" max="14345" width="2.75" style="65" customWidth="1"/>
    <col min="14346" max="14346" width="0.875" style="65" customWidth="1"/>
    <col min="14347" max="14347" width="1.25" style="65" customWidth="1"/>
    <col min="14348" max="14348" width="5.375" style="65" customWidth="1"/>
    <col min="14349" max="14349" width="6.5" style="65" customWidth="1"/>
    <col min="14350" max="14350" width="4.125" style="65" customWidth="1"/>
    <col min="14351" max="14351" width="7.875" style="65" customWidth="1"/>
    <col min="14352" max="14352" width="8.75" style="65" customWidth="1"/>
    <col min="14353" max="14356" width="6.25" style="65" customWidth="1"/>
    <col min="14357" max="14357" width="4.875" style="65" customWidth="1"/>
    <col min="14358" max="14358" width="2.5" style="65" customWidth="1"/>
    <col min="14359" max="14359" width="4.875" style="65" customWidth="1"/>
    <col min="14360" max="14597" width="9" style="65"/>
    <col min="14598" max="14598" width="1.75" style="65" customWidth="1"/>
    <col min="14599" max="14599" width="2.5" style="65" customWidth="1"/>
    <col min="14600" max="14600" width="3.625" style="65" customWidth="1"/>
    <col min="14601" max="14601" width="2.75" style="65" customWidth="1"/>
    <col min="14602" max="14602" width="0.875" style="65" customWidth="1"/>
    <col min="14603" max="14603" width="1.25" style="65" customWidth="1"/>
    <col min="14604" max="14604" width="5.375" style="65" customWidth="1"/>
    <col min="14605" max="14605" width="6.5" style="65" customWidth="1"/>
    <col min="14606" max="14606" width="4.125" style="65" customWidth="1"/>
    <col min="14607" max="14607" width="7.875" style="65" customWidth="1"/>
    <col min="14608" max="14608" width="8.75" style="65" customWidth="1"/>
    <col min="14609" max="14612" width="6.25" style="65" customWidth="1"/>
    <col min="14613" max="14613" width="4.875" style="65" customWidth="1"/>
    <col min="14614" max="14614" width="2.5" style="65" customWidth="1"/>
    <col min="14615" max="14615" width="4.875" style="65" customWidth="1"/>
    <col min="14616" max="14853" width="9" style="65"/>
    <col min="14854" max="14854" width="1.75" style="65" customWidth="1"/>
    <col min="14855" max="14855" width="2.5" style="65" customWidth="1"/>
    <col min="14856" max="14856" width="3.625" style="65" customWidth="1"/>
    <col min="14857" max="14857" width="2.75" style="65" customWidth="1"/>
    <col min="14858" max="14858" width="0.875" style="65" customWidth="1"/>
    <col min="14859" max="14859" width="1.25" style="65" customWidth="1"/>
    <col min="14860" max="14860" width="5.375" style="65" customWidth="1"/>
    <col min="14861" max="14861" width="6.5" style="65" customWidth="1"/>
    <col min="14862" max="14862" width="4.125" style="65" customWidth="1"/>
    <col min="14863" max="14863" width="7.875" style="65" customWidth="1"/>
    <col min="14864" max="14864" width="8.75" style="65" customWidth="1"/>
    <col min="14865" max="14868" width="6.25" style="65" customWidth="1"/>
    <col min="14869" max="14869" width="4.875" style="65" customWidth="1"/>
    <col min="14870" max="14870" width="2.5" style="65" customWidth="1"/>
    <col min="14871" max="14871" width="4.875" style="65" customWidth="1"/>
    <col min="14872" max="15109" width="9" style="65"/>
    <col min="15110" max="15110" width="1.75" style="65" customWidth="1"/>
    <col min="15111" max="15111" width="2.5" style="65" customWidth="1"/>
    <col min="15112" max="15112" width="3.625" style="65" customWidth="1"/>
    <col min="15113" max="15113" width="2.75" style="65" customWidth="1"/>
    <col min="15114" max="15114" width="0.875" style="65" customWidth="1"/>
    <col min="15115" max="15115" width="1.25" style="65" customWidth="1"/>
    <col min="15116" max="15116" width="5.375" style="65" customWidth="1"/>
    <col min="15117" max="15117" width="6.5" style="65" customWidth="1"/>
    <col min="15118" max="15118" width="4.125" style="65" customWidth="1"/>
    <col min="15119" max="15119" width="7.875" style="65" customWidth="1"/>
    <col min="15120" max="15120" width="8.75" style="65" customWidth="1"/>
    <col min="15121" max="15124" width="6.25" style="65" customWidth="1"/>
    <col min="15125" max="15125" width="4.875" style="65" customWidth="1"/>
    <col min="15126" max="15126" width="2.5" style="65" customWidth="1"/>
    <col min="15127" max="15127" width="4.875" style="65" customWidth="1"/>
    <col min="15128" max="15365" width="9" style="65"/>
    <col min="15366" max="15366" width="1.75" style="65" customWidth="1"/>
    <col min="15367" max="15367" width="2.5" style="65" customWidth="1"/>
    <col min="15368" max="15368" width="3.625" style="65" customWidth="1"/>
    <col min="15369" max="15369" width="2.75" style="65" customWidth="1"/>
    <col min="15370" max="15370" width="0.875" style="65" customWidth="1"/>
    <col min="15371" max="15371" width="1.25" style="65" customWidth="1"/>
    <col min="15372" max="15372" width="5.375" style="65" customWidth="1"/>
    <col min="15373" max="15373" width="6.5" style="65" customWidth="1"/>
    <col min="15374" max="15374" width="4.125" style="65" customWidth="1"/>
    <col min="15375" max="15375" width="7.875" style="65" customWidth="1"/>
    <col min="15376" max="15376" width="8.75" style="65" customWidth="1"/>
    <col min="15377" max="15380" width="6.25" style="65" customWidth="1"/>
    <col min="15381" max="15381" width="4.875" style="65" customWidth="1"/>
    <col min="15382" max="15382" width="2.5" style="65" customWidth="1"/>
    <col min="15383" max="15383" width="4.875" style="65" customWidth="1"/>
    <col min="15384" max="15621" width="9" style="65"/>
    <col min="15622" max="15622" width="1.75" style="65" customWidth="1"/>
    <col min="15623" max="15623" width="2.5" style="65" customWidth="1"/>
    <col min="15624" max="15624" width="3.625" style="65" customWidth="1"/>
    <col min="15625" max="15625" width="2.75" style="65" customWidth="1"/>
    <col min="15626" max="15626" width="0.875" style="65" customWidth="1"/>
    <col min="15627" max="15627" width="1.25" style="65" customWidth="1"/>
    <col min="15628" max="15628" width="5.375" style="65" customWidth="1"/>
    <col min="15629" max="15629" width="6.5" style="65" customWidth="1"/>
    <col min="15630" max="15630" width="4.125" style="65" customWidth="1"/>
    <col min="15631" max="15631" width="7.875" style="65" customWidth="1"/>
    <col min="15632" max="15632" width="8.75" style="65" customWidth="1"/>
    <col min="15633" max="15636" width="6.25" style="65" customWidth="1"/>
    <col min="15637" max="15637" width="4.875" style="65" customWidth="1"/>
    <col min="15638" max="15638" width="2.5" style="65" customWidth="1"/>
    <col min="15639" max="15639" width="4.875" style="65" customWidth="1"/>
    <col min="15640" max="15877" width="9" style="65"/>
    <col min="15878" max="15878" width="1.75" style="65" customWidth="1"/>
    <col min="15879" max="15879" width="2.5" style="65" customWidth="1"/>
    <col min="15880" max="15880" width="3.625" style="65" customWidth="1"/>
    <col min="15881" max="15881" width="2.75" style="65" customWidth="1"/>
    <col min="15882" max="15882" width="0.875" style="65" customWidth="1"/>
    <col min="15883" max="15883" width="1.25" style="65" customWidth="1"/>
    <col min="15884" max="15884" width="5.375" style="65" customWidth="1"/>
    <col min="15885" max="15885" width="6.5" style="65" customWidth="1"/>
    <col min="15886" max="15886" width="4.125" style="65" customWidth="1"/>
    <col min="15887" max="15887" width="7.875" style="65" customWidth="1"/>
    <col min="15888" max="15888" width="8.75" style="65" customWidth="1"/>
    <col min="15889" max="15892" width="6.25" style="65" customWidth="1"/>
    <col min="15893" max="15893" width="4.875" style="65" customWidth="1"/>
    <col min="15894" max="15894" width="2.5" style="65" customWidth="1"/>
    <col min="15895" max="15895" width="4.875" style="65" customWidth="1"/>
    <col min="15896" max="16133" width="9" style="65"/>
    <col min="16134" max="16134" width="1.75" style="65" customWidth="1"/>
    <col min="16135" max="16135" width="2.5" style="65" customWidth="1"/>
    <col min="16136" max="16136" width="3.625" style="65" customWidth="1"/>
    <col min="16137" max="16137" width="2.75" style="65" customWidth="1"/>
    <col min="16138" max="16138" width="0.875" style="65" customWidth="1"/>
    <col min="16139" max="16139" width="1.25" style="65" customWidth="1"/>
    <col min="16140" max="16140" width="5.375" style="65" customWidth="1"/>
    <col min="16141" max="16141" width="6.5" style="65" customWidth="1"/>
    <col min="16142" max="16142" width="4.125" style="65" customWidth="1"/>
    <col min="16143" max="16143" width="7.875" style="65" customWidth="1"/>
    <col min="16144" max="16144" width="8.75" style="65" customWidth="1"/>
    <col min="16145" max="16148" width="6.25" style="65" customWidth="1"/>
    <col min="16149" max="16149" width="4.875" style="65" customWidth="1"/>
    <col min="16150" max="16150" width="2.5" style="65" customWidth="1"/>
    <col min="16151" max="16151" width="4.875" style="65" customWidth="1"/>
    <col min="16152" max="16384" width="9" style="65"/>
  </cols>
  <sheetData>
    <row r="1" spans="1:43" s="44" customFormat="1" ht="25.5" customHeight="1">
      <c r="B1" s="372" t="s">
        <v>49</v>
      </c>
      <c r="C1" s="348" t="s">
        <v>50</v>
      </c>
      <c r="D1" s="348" t="s">
        <v>88</v>
      </c>
      <c r="E1" s="46"/>
      <c r="F1" s="348" t="s">
        <v>89</v>
      </c>
      <c r="G1" s="78"/>
      <c r="H1" s="373" t="s">
        <v>90</v>
      </c>
      <c r="I1" s="374"/>
      <c r="J1" s="78"/>
      <c r="K1" s="359" t="s">
        <v>91</v>
      </c>
      <c r="L1" s="360"/>
      <c r="M1" s="361"/>
      <c r="N1" s="78"/>
      <c r="O1" s="359" t="s">
        <v>92</v>
      </c>
      <c r="P1" s="360"/>
      <c r="Q1" s="361"/>
      <c r="R1" s="78"/>
      <c r="S1" s="348" t="s">
        <v>93</v>
      </c>
      <c r="T1" s="78"/>
      <c r="U1" s="362" t="s">
        <v>94</v>
      </c>
      <c r="V1" s="363"/>
      <c r="W1" s="364"/>
      <c r="X1" s="78"/>
      <c r="Y1" s="359" t="s">
        <v>95</v>
      </c>
      <c r="Z1" s="360"/>
      <c r="AA1" s="361"/>
      <c r="AB1" s="78"/>
      <c r="AC1" s="359" t="s">
        <v>96</v>
      </c>
      <c r="AD1" s="360"/>
      <c r="AE1" s="361"/>
      <c r="AF1" s="46"/>
      <c r="AG1" s="348" t="s">
        <v>97</v>
      </c>
      <c r="AH1" s="46"/>
      <c r="AI1" s="348" t="s">
        <v>98</v>
      </c>
      <c r="AJ1" s="46"/>
      <c r="AK1" s="348" t="s">
        <v>99</v>
      </c>
    </row>
    <row r="2" spans="1:43" s="51" customFormat="1" ht="15" customHeight="1">
      <c r="B2" s="372"/>
      <c r="C2" s="349"/>
      <c r="D2" s="349"/>
      <c r="E2" s="46"/>
      <c r="F2" s="349"/>
      <c r="G2" s="83"/>
      <c r="H2" s="375"/>
      <c r="I2" s="376"/>
      <c r="J2" s="47"/>
      <c r="K2" s="48"/>
      <c r="L2" s="49"/>
      <c r="M2" s="348" t="s">
        <v>100</v>
      </c>
      <c r="N2" s="47"/>
      <c r="O2" s="48"/>
      <c r="P2" s="49"/>
      <c r="Q2" s="348" t="s">
        <v>101</v>
      </c>
      <c r="R2" s="83"/>
      <c r="S2" s="349"/>
      <c r="T2" s="83"/>
      <c r="U2" s="365"/>
      <c r="V2" s="366"/>
      <c r="W2" s="367"/>
      <c r="X2" s="83"/>
      <c r="Y2" s="48"/>
      <c r="Z2" s="368" t="s">
        <v>52</v>
      </c>
      <c r="AA2" s="369"/>
      <c r="AB2" s="83"/>
      <c r="AC2" s="48"/>
      <c r="AD2" s="368" t="s">
        <v>52</v>
      </c>
      <c r="AE2" s="369"/>
      <c r="AF2" s="46"/>
      <c r="AG2" s="349"/>
      <c r="AH2" s="46"/>
      <c r="AI2" s="349"/>
      <c r="AJ2" s="46"/>
      <c r="AK2" s="349"/>
      <c r="AL2" s="50"/>
      <c r="AM2" s="50"/>
      <c r="AN2" s="50"/>
      <c r="AO2" s="50"/>
      <c r="AP2" s="50"/>
      <c r="AQ2" s="50"/>
    </row>
    <row r="3" spans="1:43" s="51" customFormat="1" ht="15" customHeight="1">
      <c r="B3" s="348"/>
      <c r="C3" s="349"/>
      <c r="D3" s="349"/>
      <c r="E3" s="46"/>
      <c r="F3" s="349"/>
      <c r="G3" s="45"/>
      <c r="H3" s="375"/>
      <c r="I3" s="376"/>
      <c r="J3" s="47"/>
      <c r="K3" s="77"/>
      <c r="L3" s="76"/>
      <c r="M3" s="349"/>
      <c r="N3" s="47"/>
      <c r="O3" s="77"/>
      <c r="P3" s="76"/>
      <c r="Q3" s="349"/>
      <c r="R3" s="45"/>
      <c r="S3" s="349"/>
      <c r="T3" s="45"/>
      <c r="U3" s="84"/>
      <c r="V3" s="370" t="s">
        <v>51</v>
      </c>
      <c r="W3" s="371"/>
      <c r="X3" s="83"/>
      <c r="Y3" s="48"/>
      <c r="Z3" s="52" t="s">
        <v>53</v>
      </c>
      <c r="AA3" s="53" t="s">
        <v>54</v>
      </c>
      <c r="AB3" s="83"/>
      <c r="AC3" s="48"/>
      <c r="AD3" s="52" t="s">
        <v>53</v>
      </c>
      <c r="AE3" s="53" t="s">
        <v>54</v>
      </c>
      <c r="AF3" s="46"/>
      <c r="AG3" s="349"/>
      <c r="AH3" s="46"/>
      <c r="AI3" s="349"/>
      <c r="AJ3" s="46"/>
      <c r="AK3" s="349"/>
      <c r="AL3" s="50"/>
      <c r="AM3" s="50"/>
      <c r="AN3" s="50"/>
      <c r="AO3" s="50"/>
      <c r="AP3" s="50"/>
      <c r="AQ3" s="50"/>
    </row>
    <row r="4" spans="1:43" s="51" customFormat="1" ht="15" customHeight="1">
      <c r="B4" s="81" t="s">
        <v>102</v>
      </c>
      <c r="C4" s="81" t="s">
        <v>103</v>
      </c>
      <c r="D4" s="81" t="s">
        <v>104</v>
      </c>
      <c r="E4" s="83"/>
      <c r="F4" s="82" t="s">
        <v>105</v>
      </c>
      <c r="G4" s="45"/>
      <c r="H4" s="345" t="s">
        <v>106</v>
      </c>
      <c r="I4" s="346"/>
      <c r="J4" s="47"/>
      <c r="K4" s="345" t="s">
        <v>107</v>
      </c>
      <c r="L4" s="347"/>
      <c r="M4" s="346"/>
      <c r="N4" s="47"/>
      <c r="O4" s="345" t="s">
        <v>108</v>
      </c>
      <c r="P4" s="347"/>
      <c r="Q4" s="346"/>
      <c r="R4" s="45"/>
      <c r="S4" s="82" t="s">
        <v>109</v>
      </c>
      <c r="T4" s="45"/>
      <c r="U4" s="345" t="s">
        <v>110</v>
      </c>
      <c r="V4" s="347"/>
      <c r="W4" s="346"/>
      <c r="X4" s="83"/>
      <c r="Y4" s="345" t="s">
        <v>111</v>
      </c>
      <c r="Z4" s="347"/>
      <c r="AA4" s="346"/>
      <c r="AB4" s="83"/>
      <c r="AC4" s="345" t="s">
        <v>112</v>
      </c>
      <c r="AD4" s="347"/>
      <c r="AE4" s="346"/>
      <c r="AF4" s="83"/>
      <c r="AG4" s="82" t="s">
        <v>113</v>
      </c>
      <c r="AH4" s="83"/>
      <c r="AI4" s="82" t="s">
        <v>114</v>
      </c>
      <c r="AJ4" s="83"/>
      <c r="AK4" s="82" t="s">
        <v>115</v>
      </c>
      <c r="AL4" s="50"/>
      <c r="AM4" s="50"/>
      <c r="AN4" s="50"/>
      <c r="AO4" s="50"/>
      <c r="AP4" s="50"/>
      <c r="AQ4" s="50"/>
    </row>
    <row r="5" spans="1:43" s="56" customFormat="1" ht="19.5" customHeight="1">
      <c r="A5" s="56">
        <v>1</v>
      </c>
      <c r="B5" s="54">
        <v>2</v>
      </c>
      <c r="C5" s="56">
        <v>3</v>
      </c>
      <c r="D5" s="54">
        <v>4</v>
      </c>
      <c r="E5" s="56">
        <v>5</v>
      </c>
      <c r="F5" s="54">
        <v>6</v>
      </c>
      <c r="G5" s="56">
        <v>7</v>
      </c>
      <c r="H5" s="54">
        <v>8</v>
      </c>
      <c r="I5" s="56">
        <v>9</v>
      </c>
      <c r="J5" s="54">
        <v>10</v>
      </c>
      <c r="K5" s="56">
        <v>11</v>
      </c>
      <c r="L5" s="54">
        <v>12</v>
      </c>
      <c r="M5" s="56">
        <v>13</v>
      </c>
      <c r="N5" s="54">
        <v>14</v>
      </c>
      <c r="O5" s="56">
        <v>15</v>
      </c>
      <c r="P5" s="54">
        <v>16</v>
      </c>
      <c r="Q5" s="56">
        <v>17</v>
      </c>
      <c r="R5" s="54">
        <v>18</v>
      </c>
      <c r="S5" s="56">
        <v>19</v>
      </c>
      <c r="T5" s="54">
        <v>20</v>
      </c>
      <c r="U5" s="56">
        <v>21</v>
      </c>
      <c r="V5" s="54">
        <v>22</v>
      </c>
      <c r="W5" s="56">
        <v>23</v>
      </c>
      <c r="X5" s="54">
        <v>24</v>
      </c>
      <c r="Y5" s="56">
        <v>25</v>
      </c>
      <c r="Z5" s="54">
        <v>26</v>
      </c>
      <c r="AA5" s="56">
        <v>27</v>
      </c>
      <c r="AB5" s="54">
        <v>28</v>
      </c>
      <c r="AC5" s="56">
        <v>29</v>
      </c>
      <c r="AD5" s="54">
        <v>30</v>
      </c>
      <c r="AE5" s="56">
        <v>31</v>
      </c>
      <c r="AF5" s="54">
        <v>32</v>
      </c>
      <c r="AG5" s="56">
        <v>33</v>
      </c>
      <c r="AH5" s="54">
        <v>34</v>
      </c>
      <c r="AI5" s="56">
        <v>35</v>
      </c>
      <c r="AJ5" s="54">
        <v>36</v>
      </c>
      <c r="AK5" s="56">
        <v>37</v>
      </c>
      <c r="AL5" s="55"/>
      <c r="AM5" s="55"/>
      <c r="AN5" s="55"/>
      <c r="AO5" s="55"/>
      <c r="AP5" s="55"/>
      <c r="AQ5" s="55"/>
    </row>
    <row r="6" spans="1:43" s="68" customFormat="1" ht="29.25" customHeight="1">
      <c r="A6" s="343" t="s">
        <v>135</v>
      </c>
      <c r="B6" s="348" t="s">
        <v>125</v>
      </c>
      <c r="C6" s="350" t="s">
        <v>55</v>
      </c>
      <c r="D6" s="353" t="s">
        <v>116</v>
      </c>
      <c r="E6" s="66"/>
      <c r="F6" s="318">
        <v>170110</v>
      </c>
      <c r="G6" s="322" t="s">
        <v>140</v>
      </c>
      <c r="H6" s="326">
        <v>1610</v>
      </c>
      <c r="I6" s="355" t="s">
        <v>56</v>
      </c>
      <c r="J6" s="322" t="s">
        <v>118</v>
      </c>
      <c r="K6" s="318">
        <v>5440</v>
      </c>
      <c r="L6" s="358" t="s">
        <v>150</v>
      </c>
      <c r="M6" s="335">
        <v>50</v>
      </c>
      <c r="N6" s="322" t="s">
        <v>118</v>
      </c>
      <c r="O6" s="115">
        <v>28260</v>
      </c>
      <c r="P6" s="322" t="s">
        <v>118</v>
      </c>
      <c r="Q6" s="79">
        <v>280</v>
      </c>
      <c r="R6" s="336" t="s">
        <v>118</v>
      </c>
      <c r="S6" s="318">
        <v>51250</v>
      </c>
      <c r="T6" s="322" t="s">
        <v>118</v>
      </c>
      <c r="U6" s="338">
        <v>35330</v>
      </c>
      <c r="V6" s="341">
        <v>350</v>
      </c>
      <c r="W6" s="328" t="s">
        <v>56</v>
      </c>
      <c r="X6" s="331" t="s">
        <v>118</v>
      </c>
      <c r="Y6" s="112" t="s">
        <v>81</v>
      </c>
      <c r="Z6" s="86">
        <v>8100</v>
      </c>
      <c r="AA6" s="114">
        <v>8900</v>
      </c>
      <c r="AB6" s="331" t="s">
        <v>118</v>
      </c>
      <c r="AC6" s="112" t="s">
        <v>81</v>
      </c>
      <c r="AD6" s="86">
        <v>44300</v>
      </c>
      <c r="AE6" s="114">
        <v>49200</v>
      </c>
      <c r="AF6" s="325" t="s">
        <v>119</v>
      </c>
      <c r="AG6" s="332">
        <v>6170</v>
      </c>
      <c r="AH6" s="317" t="s">
        <v>119</v>
      </c>
      <c r="AI6" s="107">
        <v>0.19</v>
      </c>
      <c r="AJ6" s="317" t="s">
        <v>119</v>
      </c>
      <c r="AK6" s="318">
        <v>5050</v>
      </c>
      <c r="AL6" s="67"/>
      <c r="AM6" s="67"/>
      <c r="AN6" s="67"/>
      <c r="AO6" s="67"/>
      <c r="AP6" s="67"/>
      <c r="AQ6" s="67"/>
    </row>
    <row r="7" spans="1:43" s="68" customFormat="1" ht="29.25" customHeight="1">
      <c r="A7" s="343"/>
      <c r="B7" s="349"/>
      <c r="C7" s="351"/>
      <c r="D7" s="354"/>
      <c r="E7" s="66"/>
      <c r="F7" s="319"/>
      <c r="G7" s="322"/>
      <c r="H7" s="327"/>
      <c r="I7" s="356"/>
      <c r="J7" s="322"/>
      <c r="K7" s="319"/>
      <c r="L7" s="322"/>
      <c r="M7" s="331"/>
      <c r="N7" s="322"/>
      <c r="O7" s="111" t="s">
        <v>117</v>
      </c>
      <c r="P7" s="322"/>
      <c r="Q7" s="79">
        <v>280</v>
      </c>
      <c r="R7" s="336"/>
      <c r="S7" s="337"/>
      <c r="T7" s="322"/>
      <c r="U7" s="339"/>
      <c r="V7" s="342"/>
      <c r="W7" s="329"/>
      <c r="X7" s="331"/>
      <c r="Y7" s="113" t="s">
        <v>121</v>
      </c>
      <c r="Z7" s="87">
        <v>7700</v>
      </c>
      <c r="AA7" s="88">
        <v>8400</v>
      </c>
      <c r="AB7" s="331"/>
      <c r="AC7" s="113" t="s">
        <v>121</v>
      </c>
      <c r="AD7" s="87">
        <v>24400</v>
      </c>
      <c r="AE7" s="88">
        <v>27100</v>
      </c>
      <c r="AF7" s="325"/>
      <c r="AG7" s="333"/>
      <c r="AH7" s="317"/>
      <c r="AI7" s="108" t="s">
        <v>120</v>
      </c>
      <c r="AJ7" s="317"/>
      <c r="AK7" s="319"/>
      <c r="AL7" s="67"/>
      <c r="AM7" s="67"/>
      <c r="AN7" s="67"/>
      <c r="AO7" s="67"/>
      <c r="AP7" s="67"/>
      <c r="AQ7" s="67"/>
    </row>
    <row r="8" spans="1:43" s="51" customFormat="1" ht="29.25" customHeight="1">
      <c r="A8" s="344" t="s">
        <v>136</v>
      </c>
      <c r="B8" s="349"/>
      <c r="C8" s="351"/>
      <c r="D8" s="320" t="s">
        <v>122</v>
      </c>
      <c r="E8" s="57"/>
      <c r="F8" s="319"/>
      <c r="G8" s="322"/>
      <c r="H8" s="326">
        <v>1610</v>
      </c>
      <c r="I8" s="356"/>
      <c r="J8" s="322"/>
      <c r="K8" s="319"/>
      <c r="L8" s="322"/>
      <c r="M8" s="335">
        <v>50</v>
      </c>
      <c r="N8" s="322"/>
      <c r="O8" s="116">
        <v>24050</v>
      </c>
      <c r="P8" s="322"/>
      <c r="Q8" s="80">
        <v>240</v>
      </c>
      <c r="R8" s="322" t="s">
        <v>118</v>
      </c>
      <c r="S8" s="323">
        <v>45700</v>
      </c>
      <c r="T8" s="322"/>
      <c r="U8" s="339"/>
      <c r="V8" s="341">
        <v>350</v>
      </c>
      <c r="W8" s="329"/>
      <c r="X8" s="331"/>
      <c r="Y8" s="113" t="s">
        <v>123</v>
      </c>
      <c r="Z8" s="87">
        <v>7300</v>
      </c>
      <c r="AA8" s="88">
        <v>8000</v>
      </c>
      <c r="AB8" s="331"/>
      <c r="AC8" s="113" t="s">
        <v>151</v>
      </c>
      <c r="AD8" s="87">
        <v>21300</v>
      </c>
      <c r="AE8" s="88">
        <v>23600</v>
      </c>
      <c r="AF8" s="325"/>
      <c r="AG8" s="333"/>
      <c r="AH8" s="325" t="s">
        <v>119</v>
      </c>
      <c r="AI8" s="90">
        <v>0.19</v>
      </c>
      <c r="AJ8" s="325" t="s">
        <v>119</v>
      </c>
      <c r="AK8" s="323">
        <v>4130</v>
      </c>
      <c r="AL8" s="50"/>
      <c r="AM8" s="50"/>
      <c r="AN8" s="50"/>
      <c r="AO8" s="50"/>
      <c r="AP8" s="50"/>
      <c r="AQ8" s="50"/>
    </row>
    <row r="9" spans="1:43" s="51" customFormat="1" ht="29.25" customHeight="1">
      <c r="A9" s="344"/>
      <c r="B9" s="349"/>
      <c r="C9" s="352"/>
      <c r="D9" s="321"/>
      <c r="E9" s="57"/>
      <c r="F9" s="324"/>
      <c r="G9" s="322"/>
      <c r="H9" s="327"/>
      <c r="I9" s="357"/>
      <c r="J9" s="322"/>
      <c r="K9" s="324"/>
      <c r="L9" s="322"/>
      <c r="M9" s="331"/>
      <c r="N9" s="322"/>
      <c r="O9" s="84" t="s">
        <v>141</v>
      </c>
      <c r="P9" s="322"/>
      <c r="Q9" s="80">
        <v>240</v>
      </c>
      <c r="R9" s="322"/>
      <c r="S9" s="324"/>
      <c r="T9" s="322"/>
      <c r="U9" s="340"/>
      <c r="V9" s="342"/>
      <c r="W9" s="330"/>
      <c r="X9" s="331"/>
      <c r="Y9" s="113" t="s">
        <v>124</v>
      </c>
      <c r="Z9" s="87">
        <v>6900</v>
      </c>
      <c r="AA9" s="88">
        <v>7600</v>
      </c>
      <c r="AB9" s="331"/>
      <c r="AC9" s="113" t="s">
        <v>124</v>
      </c>
      <c r="AD9" s="87">
        <v>19100</v>
      </c>
      <c r="AE9" s="88">
        <v>21200</v>
      </c>
      <c r="AF9" s="325"/>
      <c r="AG9" s="334"/>
      <c r="AH9" s="325"/>
      <c r="AI9" s="89" t="s">
        <v>120</v>
      </c>
      <c r="AJ9" s="325"/>
      <c r="AK9" s="324"/>
      <c r="AL9" s="50"/>
      <c r="AM9" s="50"/>
      <c r="AN9" s="50"/>
      <c r="AO9" s="50"/>
      <c r="AP9" s="50"/>
      <c r="AQ9" s="50"/>
    </row>
    <row r="10" spans="1:43">
      <c r="V10" s="62"/>
      <c r="W10" s="62"/>
    </row>
  </sheetData>
  <sheetProtection password="9207" sheet="1" objects="1" scenarios="1"/>
  <autoFilter ref="B3:WWE9"/>
  <mergeCells count="62">
    <mergeCell ref="K1:M1"/>
    <mergeCell ref="B1:B3"/>
    <mergeCell ref="C1:C3"/>
    <mergeCell ref="D1:D3"/>
    <mergeCell ref="F1:F3"/>
    <mergeCell ref="H1:I3"/>
    <mergeCell ref="M2:M3"/>
    <mergeCell ref="O1:Q1"/>
    <mergeCell ref="S1:S3"/>
    <mergeCell ref="U1:W2"/>
    <mergeCell ref="Y1:AA1"/>
    <mergeCell ref="AC1:AE1"/>
    <mergeCell ref="Q2:Q3"/>
    <mergeCell ref="Z2:AA2"/>
    <mergeCell ref="AD2:AE2"/>
    <mergeCell ref="V3:W3"/>
    <mergeCell ref="U4:W4"/>
    <mergeCell ref="Y4:AA4"/>
    <mergeCell ref="AC4:AE4"/>
    <mergeCell ref="AI1:AI3"/>
    <mergeCell ref="AK1:AK3"/>
    <mergeCell ref="AG1:AG3"/>
    <mergeCell ref="A6:A7"/>
    <mergeCell ref="A8:A9"/>
    <mergeCell ref="H4:I4"/>
    <mergeCell ref="K4:M4"/>
    <mergeCell ref="O4:Q4"/>
    <mergeCell ref="B6:B9"/>
    <mergeCell ref="C6:C9"/>
    <mergeCell ref="D6:D7"/>
    <mergeCell ref="F6:F9"/>
    <mergeCell ref="G6:G9"/>
    <mergeCell ref="I6:I9"/>
    <mergeCell ref="J6:J9"/>
    <mergeCell ref="K6:K9"/>
    <mergeCell ref="L6:L9"/>
    <mergeCell ref="N6:N9"/>
    <mergeCell ref="M6:M7"/>
    <mergeCell ref="AH6:AH7"/>
    <mergeCell ref="P6:P9"/>
    <mergeCell ref="R6:R7"/>
    <mergeCell ref="S6:S7"/>
    <mergeCell ref="T6:T9"/>
    <mergeCell ref="U6:U9"/>
    <mergeCell ref="V6:V7"/>
    <mergeCell ref="V8:V9"/>
    <mergeCell ref="AJ6:AJ7"/>
    <mergeCell ref="AK6:AK7"/>
    <mergeCell ref="D8:D9"/>
    <mergeCell ref="R8:R9"/>
    <mergeCell ref="S8:S9"/>
    <mergeCell ref="AH8:AH9"/>
    <mergeCell ref="AJ8:AJ9"/>
    <mergeCell ref="AK8:AK9"/>
    <mergeCell ref="H6:H7"/>
    <mergeCell ref="H8:H9"/>
    <mergeCell ref="W6:W9"/>
    <mergeCell ref="X6:X9"/>
    <mergeCell ref="AB6:AB9"/>
    <mergeCell ref="AF6:AF9"/>
    <mergeCell ref="AG6:AG9"/>
    <mergeCell ref="M8:M9"/>
  </mergeCells>
  <phoneticPr fontId="1"/>
  <pageMargins left="0.39370078740157483" right="0.39370078740157483" top="0.98425196850393704" bottom="0.39370078740157483" header="0.59055118110236227" footer="0"/>
  <pageSetup paperSize="9" scale="76" pageOrder="overThenDown" orientation="portrait" r:id="rId1"/>
  <headerFooter differentFirst="1">
    <firstHeader>&amp;L&amp;"ＤＦ特太ゴシック体,標準"&amp;18家庭的保育事業（保育認定）</firstHeader>
  </headerFooter>
  <colBreaks count="1" manualBreakCount="1">
    <brk id="23" max="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21"/>
  <sheetViews>
    <sheetView view="pageBreakPreview" zoomScale="90" zoomScaleNormal="100" zoomScaleSheetLayoutView="90" workbookViewId="0">
      <selection activeCell="R8" sqref="R8:V8"/>
    </sheetView>
  </sheetViews>
  <sheetFormatPr defaultColWidth="2.5" defaultRowHeight="25.5" customHeight="1"/>
  <cols>
    <col min="1" max="1" width="23" style="93" customWidth="1"/>
    <col min="2" max="2" width="2.5" style="93" customWidth="1"/>
    <col min="3" max="21" width="2.625" style="93" customWidth="1"/>
    <col min="22" max="22" width="2.75" style="93" customWidth="1"/>
    <col min="23" max="23" width="57.375" style="97" customWidth="1"/>
    <col min="24" max="16384" width="2.5" style="93"/>
  </cols>
  <sheetData>
    <row r="1" spans="1:23" ht="25.5" customHeight="1">
      <c r="A1" s="91" t="s">
        <v>57</v>
      </c>
      <c r="B1" s="92"/>
      <c r="C1" s="92"/>
      <c r="D1" s="92"/>
      <c r="E1" s="92"/>
      <c r="F1" s="92"/>
      <c r="G1" s="92"/>
      <c r="H1" s="92"/>
      <c r="I1" s="92"/>
      <c r="J1" s="92"/>
      <c r="K1" s="92"/>
      <c r="L1" s="92"/>
      <c r="M1" s="92"/>
      <c r="N1" s="92"/>
      <c r="O1" s="92"/>
      <c r="P1" s="92"/>
      <c r="Q1" s="92"/>
      <c r="R1" s="92"/>
      <c r="S1" s="92"/>
      <c r="T1" s="92"/>
      <c r="U1" s="92"/>
      <c r="V1" s="92"/>
      <c r="W1" s="92"/>
    </row>
    <row r="2" spans="1:23" ht="25.5" customHeight="1">
      <c r="A2" s="91"/>
      <c r="B2" s="92"/>
      <c r="C2" s="92"/>
      <c r="D2" s="92"/>
      <c r="E2" s="92"/>
      <c r="F2" s="92"/>
      <c r="G2" s="92"/>
      <c r="H2" s="92"/>
      <c r="I2" s="92"/>
      <c r="J2" s="92"/>
      <c r="K2" s="92"/>
      <c r="L2" s="92"/>
      <c r="M2" s="92"/>
      <c r="N2" s="92"/>
      <c r="O2" s="92"/>
      <c r="P2" s="92"/>
      <c r="Q2" s="92"/>
      <c r="R2" s="92"/>
      <c r="S2" s="92"/>
      <c r="T2" s="92"/>
      <c r="U2" s="92"/>
      <c r="V2" s="92"/>
      <c r="W2" s="92"/>
    </row>
    <row r="3" spans="1:23" ht="30" customHeight="1">
      <c r="A3" s="400" t="s">
        <v>58</v>
      </c>
      <c r="B3" s="403" t="s">
        <v>154</v>
      </c>
      <c r="C3" s="406" t="s">
        <v>126</v>
      </c>
      <c r="D3" s="407"/>
      <c r="E3" s="407"/>
      <c r="F3" s="407"/>
      <c r="G3" s="408"/>
      <c r="H3" s="408"/>
      <c r="I3" s="408"/>
      <c r="J3" s="408"/>
      <c r="K3" s="408"/>
      <c r="L3" s="408"/>
      <c r="M3" s="408"/>
      <c r="N3" s="408"/>
      <c r="O3" s="408"/>
      <c r="P3" s="408"/>
      <c r="Q3" s="408"/>
      <c r="R3" s="408"/>
      <c r="S3" s="408"/>
      <c r="T3" s="408"/>
      <c r="U3" s="408"/>
      <c r="V3" s="409"/>
      <c r="W3" s="410" t="s">
        <v>127</v>
      </c>
    </row>
    <row r="4" spans="1:23" ht="25.5" customHeight="1">
      <c r="A4" s="401"/>
      <c r="B4" s="404"/>
      <c r="C4" s="120"/>
      <c r="D4" s="121"/>
      <c r="E4" s="121"/>
      <c r="F4" s="413">
        <v>48790</v>
      </c>
      <c r="G4" s="413"/>
      <c r="H4" s="413"/>
      <c r="I4" s="413"/>
      <c r="J4" s="122" t="s">
        <v>153</v>
      </c>
      <c r="K4" s="123"/>
      <c r="L4" s="123"/>
      <c r="M4" s="123"/>
      <c r="N4" s="123"/>
      <c r="O4" s="123"/>
      <c r="P4" s="123"/>
      <c r="Q4" s="123"/>
      <c r="R4" s="123"/>
      <c r="S4" s="123"/>
      <c r="T4" s="123"/>
      <c r="U4" s="123"/>
      <c r="V4" s="124"/>
      <c r="W4" s="411"/>
    </row>
    <row r="5" spans="1:23" ht="25.5" customHeight="1">
      <c r="A5" s="401"/>
      <c r="B5" s="404"/>
      <c r="C5" s="406" t="s">
        <v>128</v>
      </c>
      <c r="D5" s="407"/>
      <c r="E5" s="407"/>
      <c r="F5" s="407"/>
      <c r="G5" s="408"/>
      <c r="H5" s="408"/>
      <c r="I5" s="408"/>
      <c r="J5" s="408"/>
      <c r="K5" s="408"/>
      <c r="L5" s="408"/>
      <c r="M5" s="408"/>
      <c r="N5" s="408"/>
      <c r="O5" s="408"/>
      <c r="P5" s="408"/>
      <c r="Q5" s="408"/>
      <c r="R5" s="408"/>
      <c r="S5" s="408"/>
      <c r="T5" s="408"/>
      <c r="U5" s="408"/>
      <c r="V5" s="409"/>
      <c r="W5" s="411"/>
    </row>
    <row r="6" spans="1:23" ht="25.5" customHeight="1">
      <c r="A6" s="402"/>
      <c r="B6" s="405"/>
      <c r="C6" s="120"/>
      <c r="D6" s="121"/>
      <c r="E6" s="121"/>
      <c r="F6" s="413">
        <v>6100</v>
      </c>
      <c r="G6" s="413"/>
      <c r="H6" s="413"/>
      <c r="I6" s="413"/>
      <c r="J6" s="122" t="s">
        <v>153</v>
      </c>
      <c r="K6" s="123"/>
      <c r="L6" s="123"/>
      <c r="M6" s="123"/>
      <c r="N6" s="123"/>
      <c r="O6" s="123"/>
      <c r="P6" s="123"/>
      <c r="Q6" s="123"/>
      <c r="R6" s="123"/>
      <c r="S6" s="123"/>
      <c r="T6" s="123"/>
      <c r="U6" s="123"/>
      <c r="V6" s="124"/>
      <c r="W6" s="412"/>
    </row>
    <row r="7" spans="1:23" ht="25.5" customHeight="1">
      <c r="A7" s="125"/>
      <c r="B7" s="125"/>
      <c r="C7" s="94"/>
      <c r="D7" s="94"/>
      <c r="E7" s="94"/>
      <c r="F7" s="94"/>
      <c r="G7" s="95"/>
      <c r="H7" s="95"/>
      <c r="I7" s="95"/>
      <c r="J7" s="95"/>
      <c r="K7" s="95"/>
      <c r="L7" s="95"/>
      <c r="M7" s="95"/>
      <c r="N7" s="95"/>
      <c r="O7" s="95"/>
      <c r="P7" s="95"/>
      <c r="Q7" s="95"/>
      <c r="R7" s="95"/>
      <c r="S7" s="95"/>
      <c r="T7" s="95"/>
      <c r="U7" s="95"/>
      <c r="V7" s="96"/>
    </row>
    <row r="8" spans="1:23" ht="30" customHeight="1">
      <c r="A8" s="393" t="s">
        <v>59</v>
      </c>
      <c r="B8" s="396" t="s">
        <v>129</v>
      </c>
      <c r="C8" s="386" t="s">
        <v>60</v>
      </c>
      <c r="D8" s="387"/>
      <c r="E8" s="387"/>
      <c r="F8" s="387"/>
      <c r="G8" s="387"/>
      <c r="H8" s="378">
        <v>1710</v>
      </c>
      <c r="I8" s="378"/>
      <c r="J8" s="378"/>
      <c r="K8" s="378"/>
      <c r="L8" s="379"/>
      <c r="M8" s="386" t="s">
        <v>61</v>
      </c>
      <c r="N8" s="387"/>
      <c r="O8" s="387"/>
      <c r="P8" s="387"/>
      <c r="Q8" s="387"/>
      <c r="R8" s="378">
        <v>1180</v>
      </c>
      <c r="S8" s="378"/>
      <c r="T8" s="378"/>
      <c r="U8" s="378"/>
      <c r="V8" s="379"/>
      <c r="W8" s="399" t="s">
        <v>62</v>
      </c>
    </row>
    <row r="9" spans="1:23" ht="30" customHeight="1">
      <c r="A9" s="394"/>
      <c r="B9" s="397"/>
      <c r="C9" s="386" t="s">
        <v>63</v>
      </c>
      <c r="D9" s="387"/>
      <c r="E9" s="387"/>
      <c r="F9" s="387"/>
      <c r="G9" s="387"/>
      <c r="H9" s="378">
        <v>1530</v>
      </c>
      <c r="I9" s="378"/>
      <c r="J9" s="378"/>
      <c r="K9" s="378"/>
      <c r="L9" s="379"/>
      <c r="M9" s="386" t="s">
        <v>64</v>
      </c>
      <c r="N9" s="387"/>
      <c r="O9" s="387"/>
      <c r="P9" s="387"/>
      <c r="Q9" s="387"/>
      <c r="R9" s="378">
        <v>110</v>
      </c>
      <c r="S9" s="378"/>
      <c r="T9" s="378"/>
      <c r="U9" s="378"/>
      <c r="V9" s="379"/>
      <c r="W9" s="399"/>
    </row>
    <row r="10" spans="1:23" ht="30" customHeight="1">
      <c r="A10" s="395"/>
      <c r="B10" s="398"/>
      <c r="C10" s="386" t="s">
        <v>65</v>
      </c>
      <c r="D10" s="387"/>
      <c r="E10" s="387"/>
      <c r="F10" s="387"/>
      <c r="G10" s="387"/>
      <c r="H10" s="378">
        <v>1510</v>
      </c>
      <c r="I10" s="378"/>
      <c r="J10" s="378"/>
      <c r="K10" s="378"/>
      <c r="L10" s="379"/>
      <c r="M10" s="388"/>
      <c r="N10" s="389"/>
      <c r="O10" s="389"/>
      <c r="P10" s="389"/>
      <c r="Q10" s="389"/>
      <c r="R10" s="389"/>
      <c r="S10" s="389"/>
      <c r="T10" s="389"/>
      <c r="U10" s="389"/>
      <c r="V10" s="390"/>
      <c r="W10" s="399"/>
    </row>
    <row r="11" spans="1:23" ht="25.5" customHeight="1">
      <c r="A11" s="126"/>
      <c r="B11" s="126"/>
      <c r="C11" s="98"/>
      <c r="D11" s="99"/>
      <c r="E11" s="99"/>
      <c r="F11" s="99"/>
      <c r="G11" s="99"/>
      <c r="H11" s="100"/>
      <c r="I11" s="100"/>
      <c r="J11" s="100"/>
      <c r="K11" s="100"/>
      <c r="L11" s="98"/>
      <c r="M11" s="100"/>
      <c r="N11" s="100"/>
      <c r="O11" s="100"/>
      <c r="P11" s="100"/>
      <c r="Q11" s="101"/>
      <c r="R11" s="101"/>
      <c r="S11" s="101"/>
      <c r="T11" s="101"/>
      <c r="U11" s="101"/>
      <c r="V11" s="101"/>
      <c r="W11" s="117"/>
    </row>
    <row r="12" spans="1:23" ht="30" customHeight="1">
      <c r="A12" s="127" t="s">
        <v>66</v>
      </c>
      <c r="B12" s="128" t="s">
        <v>130</v>
      </c>
      <c r="C12" s="391">
        <v>5970</v>
      </c>
      <c r="D12" s="391"/>
      <c r="E12" s="391"/>
      <c r="F12" s="391"/>
      <c r="G12" s="391"/>
      <c r="H12" s="391"/>
      <c r="I12" s="391"/>
      <c r="J12" s="391"/>
      <c r="K12" s="391"/>
      <c r="L12" s="391"/>
      <c r="M12" s="391"/>
      <c r="N12" s="391"/>
      <c r="O12" s="391"/>
      <c r="P12" s="391"/>
      <c r="Q12" s="391"/>
      <c r="R12" s="391"/>
      <c r="S12" s="391"/>
      <c r="T12" s="391"/>
      <c r="U12" s="391"/>
      <c r="V12" s="392"/>
      <c r="W12" s="118" t="s">
        <v>67</v>
      </c>
    </row>
    <row r="13" spans="1:23" ht="25.5" customHeight="1">
      <c r="A13" s="126"/>
      <c r="B13" s="126"/>
      <c r="C13" s="98"/>
      <c r="D13" s="99"/>
      <c r="E13" s="99"/>
      <c r="F13" s="99"/>
      <c r="G13" s="99"/>
      <c r="H13" s="100"/>
      <c r="I13" s="100"/>
      <c r="J13" s="100"/>
      <c r="K13" s="100"/>
      <c r="L13" s="98"/>
      <c r="M13" s="100"/>
      <c r="N13" s="100"/>
      <c r="O13" s="100"/>
      <c r="P13" s="100"/>
      <c r="Q13" s="101"/>
      <c r="R13" s="101"/>
      <c r="S13" s="101"/>
      <c r="T13" s="101"/>
      <c r="U13" s="101"/>
      <c r="V13" s="101"/>
      <c r="W13" s="119"/>
    </row>
    <row r="14" spans="1:23" ht="30" customHeight="1">
      <c r="A14" s="127" t="s">
        <v>68</v>
      </c>
      <c r="B14" s="128" t="s">
        <v>155</v>
      </c>
      <c r="C14" s="380">
        <v>149680</v>
      </c>
      <c r="D14" s="380"/>
      <c r="E14" s="380"/>
      <c r="F14" s="380"/>
      <c r="G14" s="380"/>
      <c r="H14" s="380"/>
      <c r="I14" s="380"/>
      <c r="J14" s="380"/>
      <c r="K14" s="380"/>
      <c r="L14" s="380"/>
      <c r="M14" s="380"/>
      <c r="N14" s="380"/>
      <c r="O14" s="380"/>
      <c r="P14" s="380"/>
      <c r="Q14" s="380"/>
      <c r="R14" s="380"/>
      <c r="S14" s="380"/>
      <c r="T14" s="380"/>
      <c r="U14" s="380"/>
      <c r="V14" s="381"/>
      <c r="W14" s="118" t="s">
        <v>67</v>
      </c>
    </row>
    <row r="15" spans="1:23" ht="25.5" customHeight="1">
      <c r="A15" s="98"/>
      <c r="B15" s="98"/>
      <c r="C15" s="98"/>
      <c r="D15" s="99"/>
      <c r="E15" s="99"/>
      <c r="F15" s="99"/>
      <c r="G15" s="99"/>
      <c r="H15" s="100"/>
      <c r="I15" s="100"/>
      <c r="J15" s="100"/>
      <c r="K15" s="100"/>
      <c r="L15" s="98"/>
      <c r="M15" s="101"/>
      <c r="N15" s="100"/>
      <c r="O15" s="100"/>
      <c r="P15" s="100"/>
      <c r="Q15" s="101"/>
      <c r="R15" s="101"/>
      <c r="S15" s="101"/>
      <c r="T15" s="101"/>
      <c r="U15" s="101"/>
      <c r="V15" s="101"/>
      <c r="W15" s="105"/>
    </row>
    <row r="16" spans="1:23" ht="30" customHeight="1">
      <c r="A16" s="102" t="s">
        <v>69</v>
      </c>
      <c r="B16" s="103" t="s">
        <v>131</v>
      </c>
      <c r="C16" s="382">
        <v>150000</v>
      </c>
      <c r="D16" s="382"/>
      <c r="E16" s="382"/>
      <c r="F16" s="382"/>
      <c r="G16" s="382"/>
      <c r="H16" s="382"/>
      <c r="I16" s="382"/>
      <c r="J16" s="382"/>
      <c r="K16" s="382"/>
      <c r="L16" s="382"/>
      <c r="M16" s="382"/>
      <c r="N16" s="382"/>
      <c r="O16" s="382"/>
      <c r="P16" s="382"/>
      <c r="Q16" s="382"/>
      <c r="R16" s="382"/>
      <c r="S16" s="382"/>
      <c r="T16" s="382"/>
      <c r="U16" s="382"/>
      <c r="V16" s="383"/>
      <c r="W16" s="104" t="s">
        <v>67</v>
      </c>
    </row>
    <row r="17" spans="1:23" ht="25.5" customHeight="1">
      <c r="A17" s="98"/>
      <c r="B17" s="98"/>
      <c r="C17" s="98"/>
      <c r="D17" s="99"/>
      <c r="E17" s="99"/>
      <c r="F17" s="99"/>
      <c r="G17" s="99"/>
      <c r="H17" s="100"/>
      <c r="I17" s="100"/>
      <c r="J17" s="100"/>
      <c r="K17" s="100"/>
      <c r="L17" s="98"/>
      <c r="M17" s="101"/>
      <c r="N17" s="100"/>
      <c r="O17" s="100"/>
      <c r="P17" s="100"/>
      <c r="Q17" s="101"/>
      <c r="R17" s="101"/>
      <c r="S17" s="101"/>
      <c r="T17" s="101"/>
      <c r="U17" s="101"/>
      <c r="V17" s="101"/>
      <c r="W17" s="106" t="s">
        <v>132</v>
      </c>
    </row>
    <row r="18" spans="1:23" ht="30" customHeight="1">
      <c r="A18" s="102" t="s">
        <v>70</v>
      </c>
      <c r="B18" s="103" t="s">
        <v>133</v>
      </c>
      <c r="C18" s="384">
        <v>120000</v>
      </c>
      <c r="D18" s="384"/>
      <c r="E18" s="384"/>
      <c r="F18" s="384"/>
      <c r="G18" s="384"/>
      <c r="H18" s="384"/>
      <c r="I18" s="384"/>
      <c r="J18" s="384"/>
      <c r="K18" s="384"/>
      <c r="L18" s="384"/>
      <c r="M18" s="384"/>
      <c r="N18" s="384"/>
      <c r="O18" s="384"/>
      <c r="P18" s="384"/>
      <c r="Q18" s="384"/>
      <c r="R18" s="384"/>
      <c r="S18" s="384"/>
      <c r="T18" s="384"/>
      <c r="U18" s="384"/>
      <c r="V18" s="385"/>
      <c r="W18" s="104" t="s">
        <v>67</v>
      </c>
    </row>
    <row r="19" spans="1:23" ht="25.5" customHeight="1">
      <c r="A19" s="98"/>
      <c r="B19" s="98"/>
      <c r="C19" s="98"/>
      <c r="D19" s="99"/>
      <c r="E19" s="99"/>
      <c r="F19" s="99"/>
      <c r="G19" s="99"/>
      <c r="H19" s="100"/>
      <c r="I19" s="100"/>
      <c r="J19" s="100"/>
      <c r="K19" s="100"/>
      <c r="L19" s="98"/>
      <c r="M19" s="101"/>
      <c r="N19" s="100"/>
      <c r="O19" s="100"/>
      <c r="P19" s="100"/>
      <c r="Q19" s="101"/>
      <c r="R19" s="101"/>
      <c r="S19" s="101"/>
      <c r="T19" s="101"/>
      <c r="U19" s="101"/>
      <c r="V19" s="101"/>
      <c r="W19" s="106" t="s">
        <v>132</v>
      </c>
    </row>
    <row r="20" spans="1:23" ht="30" customHeight="1">
      <c r="A20" s="102" t="s">
        <v>71</v>
      </c>
      <c r="B20" s="103" t="s">
        <v>134</v>
      </c>
      <c r="C20" s="384">
        <v>150000</v>
      </c>
      <c r="D20" s="384"/>
      <c r="E20" s="384"/>
      <c r="F20" s="384"/>
      <c r="G20" s="384"/>
      <c r="H20" s="384"/>
      <c r="I20" s="384"/>
      <c r="J20" s="384"/>
      <c r="K20" s="384"/>
      <c r="L20" s="384"/>
      <c r="M20" s="384"/>
      <c r="N20" s="384"/>
      <c r="O20" s="384"/>
      <c r="P20" s="384"/>
      <c r="Q20" s="384"/>
      <c r="R20" s="384"/>
      <c r="S20" s="384"/>
      <c r="T20" s="384"/>
      <c r="U20" s="384"/>
      <c r="V20" s="385"/>
      <c r="W20" s="104" t="s">
        <v>67</v>
      </c>
    </row>
    <row r="21" spans="1:23" ht="25.5" customHeight="1">
      <c r="A21" s="377"/>
      <c r="B21" s="377"/>
      <c r="C21" s="377"/>
      <c r="D21" s="377"/>
      <c r="E21" s="377"/>
      <c r="F21" s="377"/>
      <c r="G21" s="377"/>
      <c r="H21" s="377"/>
      <c r="I21" s="377"/>
      <c r="J21" s="377"/>
      <c r="K21" s="377"/>
      <c r="L21" s="377"/>
      <c r="M21" s="377"/>
      <c r="N21" s="377"/>
      <c r="O21" s="377"/>
      <c r="P21" s="377"/>
      <c r="Q21" s="377"/>
      <c r="R21" s="377"/>
      <c r="S21" s="377"/>
      <c r="T21" s="377"/>
      <c r="U21" s="377"/>
      <c r="V21" s="377"/>
      <c r="W21" s="377"/>
    </row>
  </sheetData>
  <sheetProtection password="9207" sheet="1" objects="1" scenarios="1"/>
  <mergeCells count="27">
    <mergeCell ref="M8:Q8"/>
    <mergeCell ref="W8:W10"/>
    <mergeCell ref="C9:G9"/>
    <mergeCell ref="H9:L9"/>
    <mergeCell ref="A3:A6"/>
    <mergeCell ref="B3:B6"/>
    <mergeCell ref="C3:V3"/>
    <mergeCell ref="W3:W6"/>
    <mergeCell ref="C5:V5"/>
    <mergeCell ref="F4:I4"/>
    <mergeCell ref="F6:I6"/>
    <mergeCell ref="A21:W21"/>
    <mergeCell ref="R8:V8"/>
    <mergeCell ref="C14:V14"/>
    <mergeCell ref="C16:V16"/>
    <mergeCell ref="C18:V18"/>
    <mergeCell ref="C20:V20"/>
    <mergeCell ref="M9:Q9"/>
    <mergeCell ref="R9:V9"/>
    <mergeCell ref="C10:G10"/>
    <mergeCell ref="H10:L10"/>
    <mergeCell ref="M10:V10"/>
    <mergeCell ref="C12:V12"/>
    <mergeCell ref="A8:A10"/>
    <mergeCell ref="B8:B10"/>
    <mergeCell ref="C8:G8"/>
    <mergeCell ref="H8:L8"/>
  </mergeCells>
  <phoneticPr fontId="1"/>
  <printOptions horizontalCentered="1"/>
  <pageMargins left="0.39370078740157483" right="0.39370078740157483" top="0.39370078740157483" bottom="0.39370078740157483" header="0.31496062992125984" footer="0.15748031496062992"/>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積算表</vt:lpstr>
      <vt:lpstr>加算区分</vt:lpstr>
      <vt:lpstr>保育単価表</vt:lpstr>
      <vt:lpstr>保育単価表②</vt:lpstr>
      <vt:lpstr>積算表!Print_Area</vt:lpstr>
      <vt:lpstr>保育単価表!Print_Area</vt:lpstr>
      <vt:lpstr>保育単価表!Print_Titles</vt:lpstr>
      <vt:lpstr>資格人数</vt:lpstr>
      <vt:lpstr>単価表</vt:lpstr>
      <vt:lpstr>定員</vt:lpstr>
      <vt:lpstr>平均勤続年数</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2017-06-29T05:12:55Z</cp:lastPrinted>
  <dcterms:created xsi:type="dcterms:W3CDTF">2017-06-06T04:26:55Z</dcterms:created>
  <dcterms:modified xsi:type="dcterms:W3CDTF">2019-09-09T07:41:04Z</dcterms:modified>
</cp:coreProperties>
</file>