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運営課共有（h30～）\300_施設・事業運営\060_13事業\002_一時保育\2023(令和５)度\050_HP掲載様式一式\"/>
    </mc:Choice>
  </mc:AlternateContent>
  <bookViews>
    <workbookView xWindow="0" yWindow="0" windowWidth="15990" windowHeight="79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2" i="1"/>
  <c r="C9" i="1" l="1"/>
  <c r="C10" i="1" s="1"/>
  <c r="C11" i="1" s="1"/>
  <c r="C13" i="1" s="1"/>
  <c r="C16" i="1" s="1"/>
  <c r="C21" i="1" l="1"/>
</calcChain>
</file>

<file path=xl/sharedStrings.xml><?xml version="1.0" encoding="utf-8"?>
<sst xmlns="http://schemas.openxmlformats.org/spreadsheetml/2006/main" count="61" uniqueCount="50">
  <si>
    <t>円</t>
    <rPh sb="0" eb="1">
      <t>エン</t>
    </rPh>
    <phoneticPr fontId="1"/>
  </si>
  <si>
    <t>　</t>
    <phoneticPr fontId="1"/>
  </si>
  <si>
    <t>シリアル値判定</t>
    <rPh sb="4" eb="5">
      <t>チ</t>
    </rPh>
    <rPh sb="5" eb="7">
      <t>ハンテイ</t>
    </rPh>
    <phoneticPr fontId="1"/>
  </si>
  <si>
    <t>項目</t>
    <rPh sb="0" eb="2">
      <t>コウモク</t>
    </rPh>
    <phoneticPr fontId="1"/>
  </si>
  <si>
    <t>５　【全額】多胎児減免（緊急・リフ）</t>
    <rPh sb="3" eb="5">
      <t>ゼンガク</t>
    </rPh>
    <rPh sb="6" eb="11">
      <t>タタイジゲンメン</t>
    </rPh>
    <rPh sb="12" eb="14">
      <t>キンキュウ</t>
    </rPh>
    <phoneticPr fontId="1"/>
  </si>
  <si>
    <t>４　【全額】ひとり親世帯</t>
    <rPh sb="9" eb="10">
      <t>オヤ</t>
    </rPh>
    <rPh sb="10" eb="12">
      <t>セタイ</t>
    </rPh>
    <phoneticPr fontId="1"/>
  </si>
  <si>
    <t>３　【全額】非課税世帯</t>
    <rPh sb="6" eb="9">
      <t>ヒカゼイ</t>
    </rPh>
    <rPh sb="9" eb="11">
      <t>セタイ</t>
    </rPh>
    <phoneticPr fontId="1"/>
  </si>
  <si>
    <t>２　【全額】生活保護</t>
    <rPh sb="6" eb="10">
      <t>セイカツホゴ</t>
    </rPh>
    <phoneticPr fontId="1"/>
  </si>
  <si>
    <t>６　【2/3減免】市民税所得割合算額７万7,101円未満</t>
    <phoneticPr fontId="1"/>
  </si>
  <si>
    <t>総計</t>
    <rPh sb="0" eb="2">
      <t>ソウケイ</t>
    </rPh>
    <phoneticPr fontId="1"/>
  </si>
  <si>
    <t>入力セル（黄色セルのみ）</t>
    <rPh sb="0" eb="2">
      <t>ニュウリョク</t>
    </rPh>
    <rPh sb="5" eb="7">
      <t>キイロ</t>
    </rPh>
    <phoneticPr fontId="1"/>
  </si>
  <si>
    <t>単位</t>
    <rPh sb="0" eb="2">
      <t>タンイ</t>
    </rPh>
    <phoneticPr fontId="1"/>
  </si>
  <si>
    <t>説明等</t>
    <rPh sb="0" eb="2">
      <t>セツメイ</t>
    </rPh>
    <rPh sb="2" eb="3">
      <t>ナド</t>
    </rPh>
    <phoneticPr fontId="1"/>
  </si>
  <si>
    <t>自動的に30分以内の端数がある場合、切り上げます</t>
    <rPh sb="0" eb="3">
      <t>ジドウテキ</t>
    </rPh>
    <rPh sb="6" eb="7">
      <t>フン</t>
    </rPh>
    <rPh sb="7" eb="9">
      <t>イナイ</t>
    </rPh>
    <rPh sb="10" eb="12">
      <t>ハスウ</t>
    </rPh>
    <rPh sb="15" eb="17">
      <t>バアイ</t>
    </rPh>
    <rPh sb="18" eb="19">
      <t>キ</t>
    </rPh>
    <rPh sb="20" eb="21">
      <t>ア</t>
    </rPh>
    <phoneticPr fontId="1"/>
  </si>
  <si>
    <t>…利用時間計</t>
    <phoneticPr fontId="1"/>
  </si>
  <si>
    <t>…減免後の利用料</t>
    <phoneticPr fontId="1"/>
  </si>
  <si>
    <t>自動で計算します。</t>
    <rPh sb="0" eb="2">
      <t>ジドウ</t>
    </rPh>
    <rPh sb="3" eb="5">
      <t>ケイサン</t>
    </rPh>
    <phoneticPr fontId="1"/>
  </si>
  <si>
    <t>【入力必須】</t>
    <rPh sb="1" eb="5">
      <t>ニュウリョクヒッス</t>
    </rPh>
    <phoneticPr fontId="1"/>
  </si>
  <si>
    <t>【必須】プルダウンを選択</t>
    <rPh sb="10" eb="12">
      <t>センタク</t>
    </rPh>
    <phoneticPr fontId="1"/>
  </si>
  <si>
    <t>【入力必須】なければ「0」と記載</t>
    <rPh sb="14" eb="16">
      <t>キサイ</t>
    </rPh>
    <phoneticPr fontId="1"/>
  </si>
  <si>
    <t>【入力必須】半角数字で「　9:00　」等と記入</t>
    <rPh sb="6" eb="8">
      <t>ハンカク</t>
    </rPh>
    <rPh sb="8" eb="10">
      <t>スウジ</t>
    </rPh>
    <rPh sb="19" eb="20">
      <t>ナド</t>
    </rPh>
    <rPh sb="21" eb="23">
      <t>キニュウ</t>
    </rPh>
    <phoneticPr fontId="1"/>
  </si>
  <si>
    <t>【入力必須】半角数字で「　17:00　」等と記入</t>
    <rPh sb="6" eb="8">
      <t>ハンカク</t>
    </rPh>
    <rPh sb="8" eb="10">
      <t>スウジ</t>
    </rPh>
    <rPh sb="20" eb="21">
      <t>ナド</t>
    </rPh>
    <rPh sb="22" eb="24">
      <t>キニュウ</t>
    </rPh>
    <phoneticPr fontId="1"/>
  </si>
  <si>
    <t>…(参考)日額上限</t>
    <rPh sb="2" eb="4">
      <t>サンコウ</t>
    </rPh>
    <rPh sb="5" eb="9">
      <t>ニチガクジョウゲン</t>
    </rPh>
    <phoneticPr fontId="1"/>
  </si>
  <si>
    <t>①</t>
    <phoneticPr fontId="1"/>
  </si>
  <si>
    <t>年齢（年次）</t>
    <rPh sb="0" eb="2">
      <t>ネンレイ</t>
    </rPh>
    <rPh sb="3" eb="5">
      <t>ネンジ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</si>
  <si>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</si>
  <si>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</si>
  <si>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</si>
  <si>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</si>
  <si>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</si>
  <si>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</si>
  <si>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【必須】プルダウンを選択</t>
    <rPh sb="1" eb="3">
      <t>ヒッス</t>
    </rPh>
    <rPh sb="10" eb="12">
      <t>センタク</t>
    </rPh>
    <phoneticPr fontId="1"/>
  </si>
  <si>
    <t>円</t>
    <rPh sb="0" eb="1">
      <t>エン</t>
    </rPh>
    <phoneticPr fontId="1"/>
  </si>
  <si>
    <t>…最終的な利用料</t>
    <rPh sb="1" eb="4">
      <t>サイシュウテキ</t>
    </rPh>
    <rPh sb="5" eb="8">
      <t>リヨウリョウ</t>
    </rPh>
    <phoneticPr fontId="1"/>
  </si>
  <si>
    <t>日額上限と比較して低い方を自動で計算します。</t>
    <rPh sb="0" eb="4">
      <t>ニチガクジョウゲン</t>
    </rPh>
    <rPh sb="5" eb="7">
      <t>ヒカク</t>
    </rPh>
    <rPh sb="9" eb="10">
      <t>ヒク</t>
    </rPh>
    <rPh sb="11" eb="12">
      <t>ホウ</t>
    </rPh>
    <rPh sb="13" eb="15">
      <t>ジドウ</t>
    </rPh>
    <rPh sb="16" eb="18">
      <t>ケイサン</t>
    </rPh>
    <phoneticPr fontId="1"/>
  </si>
  <si>
    <t>&lt;保護者から徴収する料金の計算フォーム&gt;</t>
    <rPh sb="1" eb="4">
      <t>ホゴシャ</t>
    </rPh>
    <rPh sb="6" eb="8">
      <t>チョウシュウ</t>
    </rPh>
    <rPh sb="10" eb="12">
      <t>リョウキン</t>
    </rPh>
    <rPh sb="13" eb="15">
      <t>ケイサン</t>
    </rPh>
    <phoneticPr fontId="1"/>
  </si>
  <si>
    <t>←保護者から徴収する金額</t>
    <rPh sb="1" eb="4">
      <t>ホゴシャ</t>
    </rPh>
    <rPh sb="6" eb="8">
      <t>チョウシュウ</t>
    </rPh>
    <rPh sb="10" eb="12">
      <t>キンガク</t>
    </rPh>
    <phoneticPr fontId="1"/>
  </si>
  <si>
    <t>利用時間に応じて自動で計算します。</t>
    <rPh sb="0" eb="4">
      <t>リヨウジカン</t>
    </rPh>
    <rPh sb="5" eb="6">
      <t>オウ</t>
    </rPh>
    <rPh sb="8" eb="10">
      <t>ジドウ</t>
    </rPh>
    <rPh sb="11" eb="13">
      <t>ケイサン</t>
    </rPh>
    <phoneticPr fontId="1"/>
  </si>
  <si>
    <t>…利用料金　</t>
    <rPh sb="1" eb="3">
      <t>リヨウ</t>
    </rPh>
    <phoneticPr fontId="1"/>
  </si>
  <si>
    <t>③　利用開始時間</t>
    <rPh sb="2" eb="8">
      <t>リヨウカイシジカン</t>
    </rPh>
    <phoneticPr fontId="1"/>
  </si>
  <si>
    <t>④　利用終了時間</t>
    <rPh sb="2" eb="8">
      <t>リヨウシュウリョウジカン</t>
    </rPh>
    <phoneticPr fontId="1"/>
  </si>
  <si>
    <t>⑤　減免の有無</t>
    <rPh sb="2" eb="4">
      <t>ゲンメン</t>
    </rPh>
    <rPh sb="5" eb="7">
      <t>ウム</t>
    </rPh>
    <phoneticPr fontId="1"/>
  </si>
  <si>
    <t>⑥　給食代</t>
    <rPh sb="2" eb="5">
      <t>キュウショクダイ</t>
    </rPh>
    <phoneticPr fontId="1"/>
  </si>
  <si>
    <t>⑦　おやつ代</t>
    <rPh sb="5" eb="6">
      <t>ダイ</t>
    </rPh>
    <phoneticPr fontId="1"/>
  </si>
  <si>
    <t>⑧　その他実費徴収額</t>
    <rPh sb="4" eb="5">
      <t>タ</t>
    </rPh>
    <rPh sb="5" eb="10">
      <t>ジッピチョウシュウガク</t>
    </rPh>
    <phoneticPr fontId="1"/>
  </si>
  <si>
    <t>⑨　時間外保育（あれば）</t>
    <rPh sb="2" eb="7">
      <t>ジカンガイホイク</t>
    </rPh>
    <phoneticPr fontId="1"/>
  </si>
  <si>
    <t>①～⑨の黄色セルに必要な数値を入れてください。</t>
    <rPh sb="4" eb="6">
      <t>キイロ</t>
    </rPh>
    <rPh sb="9" eb="11">
      <t>ヒツヨウ</t>
    </rPh>
    <rPh sb="12" eb="14">
      <t>スウチ</t>
    </rPh>
    <rPh sb="15" eb="16">
      <t>イ</t>
    </rPh>
    <phoneticPr fontId="1"/>
  </si>
  <si>
    <t>年次に応じて市の上限額を自動で計算します。</t>
    <rPh sb="0" eb="2">
      <t>ネンジ</t>
    </rPh>
    <rPh sb="3" eb="4">
      <t>オウ</t>
    </rPh>
    <rPh sb="6" eb="7">
      <t>シ</t>
    </rPh>
    <rPh sb="8" eb="10">
      <t>ジョウゲン</t>
    </rPh>
    <rPh sb="10" eb="11">
      <t>ガク</t>
    </rPh>
    <rPh sb="12" eb="14">
      <t>ジドウ</t>
    </rPh>
    <rPh sb="15" eb="17">
      <t>ケイサン</t>
    </rPh>
    <phoneticPr fontId="1"/>
  </si>
  <si>
    <t>１　減免なし</t>
    <rPh sb="2" eb="4">
      <t>ゲンメン</t>
    </rPh>
    <phoneticPr fontId="1"/>
  </si>
  <si>
    <r>
      <t>②　</t>
    </r>
    <r>
      <rPr>
        <sz val="11"/>
        <color theme="1"/>
        <rFont val="ＭＳ ゴシック"/>
        <family val="3"/>
        <charset val="128"/>
      </rPr>
      <t>1時間あたりの保育料</t>
    </r>
    <rPh sb="3" eb="5">
      <t>ジカン</t>
    </rPh>
    <rPh sb="9" eb="12">
      <t>ホイクリョウ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</si>
</sst>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h:mm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2" borderId="1" xfId="0" applyFont="1" applyFill="1" applyBorder="1" applyProtection="1">
      <alignment vertical="center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12" fontId="2" fillId="0" borderId="0" xfId="0" applyNumberFormat="1" applyFont="1" applyProtection="1">
      <alignment vertical="center"/>
    </xf>
    <xf numFmtId="0" fontId="4" fillId="0" borderId="4" xfId="0" applyFont="1" applyBorder="1" applyProtection="1">
      <alignment vertical="center"/>
    </xf>
    <xf numFmtId="176" fontId="4" fillId="0" borderId="1" xfId="0" applyNumberFormat="1" applyFont="1" applyBorder="1" applyProtection="1">
      <alignment vertical="center"/>
    </xf>
    <xf numFmtId="0" fontId="4" fillId="3" borderId="1" xfId="0" applyFont="1" applyFill="1" applyBorder="1" applyProtection="1">
      <alignment vertical="center"/>
    </xf>
    <xf numFmtId="0" fontId="4" fillId="3" borderId="1" xfId="0" applyNumberFormat="1" applyFont="1" applyFill="1" applyBorder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Protection="1">
      <alignment vertical="center"/>
    </xf>
    <xf numFmtId="177" fontId="4" fillId="0" borderId="1" xfId="0" applyNumberFormat="1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177" fontId="7" fillId="0" borderId="1" xfId="0" applyNumberFormat="1" applyFont="1" applyBorder="1" applyProtection="1">
      <alignment vertical="center"/>
    </xf>
    <xf numFmtId="12" fontId="4" fillId="3" borderId="1" xfId="0" applyNumberFormat="1" applyFont="1" applyFill="1" applyBorder="1" applyAlignment="1" applyProtection="1">
      <alignment horizontal="right" vertical="center"/>
    </xf>
    <xf numFmtId="0" fontId="4" fillId="0" borderId="3" xfId="0" applyFont="1" applyBorder="1" applyProtection="1">
      <alignment vertical="center"/>
    </xf>
    <xf numFmtId="178" fontId="4" fillId="0" borderId="1" xfId="0" applyNumberFormat="1" applyFont="1" applyBorder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178" fontId="8" fillId="0" borderId="1" xfId="0" applyNumberFormat="1" applyFont="1" applyBorder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Normal="100" workbookViewId="0">
      <selection activeCell="E8" sqref="E8"/>
    </sheetView>
  </sheetViews>
  <sheetFormatPr defaultRowHeight="13.5" x14ac:dyDescent="0.4"/>
  <cols>
    <col min="1" max="1" width="4.5" style="5" customWidth="1"/>
    <col min="2" max="2" width="19.875" style="5" customWidth="1"/>
    <col min="3" max="3" width="21.875" style="5" customWidth="1"/>
    <col min="4" max="4" width="4.5" style="35" customWidth="1"/>
    <col min="5" max="5" width="40.375" style="5" customWidth="1"/>
    <col min="6" max="8" width="9" style="5"/>
    <col min="9" max="11" width="0" style="5" hidden="1" customWidth="1"/>
    <col min="12" max="12" width="9" style="5" hidden="1" customWidth="1"/>
    <col min="13" max="13" width="0" style="5" hidden="1" customWidth="1"/>
    <col min="14" max="16384" width="9" style="5"/>
  </cols>
  <sheetData>
    <row r="1" spans="1:13" x14ac:dyDescent="0.4">
      <c r="A1" s="4" t="s">
        <v>35</v>
      </c>
      <c r="B1" s="4"/>
      <c r="C1" s="4"/>
      <c r="D1" s="4"/>
      <c r="E1" s="4"/>
    </row>
    <row r="2" spans="1:13" ht="14.25" x14ac:dyDescent="0.4">
      <c r="A2" s="6" t="s">
        <v>46</v>
      </c>
      <c r="B2" s="6"/>
      <c r="C2" s="6"/>
      <c r="D2" s="7"/>
      <c r="E2" s="8"/>
    </row>
    <row r="3" spans="1:13" ht="14.25" x14ac:dyDescent="0.4">
      <c r="A3" s="6"/>
      <c r="B3" s="6"/>
      <c r="C3" s="6"/>
      <c r="D3" s="7"/>
      <c r="E3" s="6"/>
      <c r="I3" s="5" t="s">
        <v>25</v>
      </c>
      <c r="J3" s="5">
        <v>2400</v>
      </c>
      <c r="L3" s="5" t="s">
        <v>48</v>
      </c>
      <c r="M3" s="5">
        <v>1</v>
      </c>
    </row>
    <row r="4" spans="1:13" ht="14.25" x14ac:dyDescent="0.4">
      <c r="A4" s="9" t="s">
        <v>3</v>
      </c>
      <c r="B4" s="9"/>
      <c r="C4" s="10" t="s">
        <v>10</v>
      </c>
      <c r="D4" s="11" t="s">
        <v>11</v>
      </c>
      <c r="E4" s="12" t="s">
        <v>12</v>
      </c>
      <c r="I4" s="5" t="s">
        <v>26</v>
      </c>
      <c r="J4" s="5">
        <v>2400</v>
      </c>
      <c r="L4" s="5" t="s">
        <v>7</v>
      </c>
      <c r="M4" s="5">
        <v>0</v>
      </c>
    </row>
    <row r="5" spans="1:13" ht="14.25" x14ac:dyDescent="0.4">
      <c r="A5" s="13" t="s">
        <v>23</v>
      </c>
      <c r="B5" s="14" t="s">
        <v>24</v>
      </c>
      <c r="C5" s="36"/>
      <c r="D5" s="11"/>
      <c r="E5" s="12" t="s">
        <v>31</v>
      </c>
      <c r="I5" s="5" t="s">
        <v>27</v>
      </c>
      <c r="J5" s="5">
        <v>2400</v>
      </c>
      <c r="L5" s="5" t="s">
        <v>6</v>
      </c>
      <c r="M5" s="5">
        <v>0</v>
      </c>
    </row>
    <row r="6" spans="1:13" ht="14.25" x14ac:dyDescent="0.4">
      <c r="A6" s="12" t="s">
        <v>49</v>
      </c>
      <c r="B6" s="12"/>
      <c r="C6" s="1"/>
      <c r="D6" s="15" t="s">
        <v>0</v>
      </c>
      <c r="E6" s="10" t="s">
        <v>17</v>
      </c>
      <c r="I6" s="5" t="s">
        <v>28</v>
      </c>
      <c r="J6" s="5">
        <v>1300</v>
      </c>
      <c r="L6" s="5" t="s">
        <v>5</v>
      </c>
      <c r="M6" s="5">
        <v>0</v>
      </c>
    </row>
    <row r="7" spans="1:13" ht="14.25" x14ac:dyDescent="0.4">
      <c r="A7" s="12" t="s">
        <v>39</v>
      </c>
      <c r="B7" s="12"/>
      <c r="C7" s="2"/>
      <c r="D7" s="15"/>
      <c r="E7" s="10" t="s">
        <v>20</v>
      </c>
      <c r="I7" s="5" t="s">
        <v>29</v>
      </c>
      <c r="J7" s="5">
        <v>1300</v>
      </c>
      <c r="L7" s="5" t="s">
        <v>4</v>
      </c>
      <c r="M7" s="5">
        <v>0</v>
      </c>
    </row>
    <row r="8" spans="1:13" ht="14.25" x14ac:dyDescent="0.4">
      <c r="A8" s="16" t="s">
        <v>40</v>
      </c>
      <c r="B8" s="12"/>
      <c r="C8" s="2"/>
      <c r="D8" s="15"/>
      <c r="E8" s="10" t="s">
        <v>21</v>
      </c>
      <c r="I8" s="5" t="s">
        <v>30</v>
      </c>
      <c r="J8" s="5">
        <v>1300</v>
      </c>
      <c r="L8" s="17" t="s">
        <v>8</v>
      </c>
      <c r="M8" s="18">
        <v>0.33333333333333331</v>
      </c>
    </row>
    <row r="9" spans="1:13" ht="14.25" x14ac:dyDescent="0.4">
      <c r="A9" s="19" t="s">
        <v>1</v>
      </c>
      <c r="B9" s="12" t="s">
        <v>14</v>
      </c>
      <c r="C9" s="20">
        <f>CEILING(C8-C7,"0:30")</f>
        <v>0</v>
      </c>
      <c r="D9" s="15"/>
      <c r="E9" s="10" t="s">
        <v>13</v>
      </c>
    </row>
    <row r="10" spans="1:13" ht="14.25" hidden="1" x14ac:dyDescent="0.4">
      <c r="A10" s="19"/>
      <c r="B10" s="21" t="s">
        <v>2</v>
      </c>
      <c r="C10" s="22">
        <f>C9*24</f>
        <v>0</v>
      </c>
      <c r="D10" s="23"/>
      <c r="E10" s="24"/>
    </row>
    <row r="11" spans="1:13" ht="14.25" x14ac:dyDescent="0.4">
      <c r="A11" s="19"/>
      <c r="B11" s="12" t="s">
        <v>38</v>
      </c>
      <c r="C11" s="25">
        <f>ROUNDUP(C10*C6,-1)</f>
        <v>0</v>
      </c>
      <c r="D11" s="15" t="s">
        <v>0</v>
      </c>
      <c r="E11" s="10" t="s">
        <v>37</v>
      </c>
    </row>
    <row r="12" spans="1:13" ht="14.25" x14ac:dyDescent="0.4">
      <c r="A12" s="19"/>
      <c r="B12" s="12" t="s">
        <v>22</v>
      </c>
      <c r="C12" s="25" t="e">
        <f>VLOOKUP(C5,I3:J8,2,FALSE)</f>
        <v>#N/A</v>
      </c>
      <c r="D12" s="15" t="s">
        <v>32</v>
      </c>
      <c r="E12" s="10" t="s">
        <v>47</v>
      </c>
      <c r="F12" s="26"/>
    </row>
    <row r="13" spans="1:13" ht="14.25" x14ac:dyDescent="0.4">
      <c r="A13" s="19"/>
      <c r="B13" s="12" t="s">
        <v>33</v>
      </c>
      <c r="C13" s="27" t="e">
        <f>MIN(C11,C12)</f>
        <v>#N/A</v>
      </c>
      <c r="D13" s="15" t="s">
        <v>32</v>
      </c>
      <c r="E13" s="10" t="s">
        <v>34</v>
      </c>
    </row>
    <row r="14" spans="1:13" ht="30" customHeight="1" x14ac:dyDescent="0.4">
      <c r="A14" s="16" t="s">
        <v>41</v>
      </c>
      <c r="B14" s="12"/>
      <c r="C14" s="3"/>
      <c r="D14" s="15"/>
      <c r="E14" s="10" t="s">
        <v>18</v>
      </c>
    </row>
    <row r="15" spans="1:13" ht="14.25" hidden="1" x14ac:dyDescent="0.4">
      <c r="A15" s="19"/>
      <c r="B15" s="21"/>
      <c r="C15" s="28" t="e">
        <f>VLOOKUP(C14,L3:M8,2,FALSE)</f>
        <v>#N/A</v>
      </c>
      <c r="D15" s="23"/>
      <c r="E15" s="24"/>
    </row>
    <row r="16" spans="1:13" ht="14.25" x14ac:dyDescent="0.4">
      <c r="A16" s="29"/>
      <c r="B16" s="12" t="s">
        <v>15</v>
      </c>
      <c r="C16" s="30" t="e">
        <f>ROUNDUP(C13*C15,-1)</f>
        <v>#N/A</v>
      </c>
      <c r="D16" s="15" t="s">
        <v>0</v>
      </c>
      <c r="E16" s="10" t="s">
        <v>16</v>
      </c>
    </row>
    <row r="17" spans="1:5" ht="14.25" x14ac:dyDescent="0.4">
      <c r="A17" s="12" t="s">
        <v>42</v>
      </c>
      <c r="B17" s="12"/>
      <c r="C17" s="1"/>
      <c r="D17" s="15" t="s">
        <v>0</v>
      </c>
      <c r="E17" s="10" t="s">
        <v>19</v>
      </c>
    </row>
    <row r="18" spans="1:5" ht="14.25" x14ac:dyDescent="0.4">
      <c r="A18" s="12" t="s">
        <v>43</v>
      </c>
      <c r="B18" s="12"/>
      <c r="C18" s="1"/>
      <c r="D18" s="15" t="s">
        <v>0</v>
      </c>
      <c r="E18" s="10" t="s">
        <v>19</v>
      </c>
    </row>
    <row r="19" spans="1:5" ht="14.25" x14ac:dyDescent="0.4">
      <c r="A19" s="12" t="s">
        <v>44</v>
      </c>
      <c r="B19" s="12"/>
      <c r="C19" s="1"/>
      <c r="D19" s="15" t="s">
        <v>0</v>
      </c>
      <c r="E19" s="10" t="s">
        <v>19</v>
      </c>
    </row>
    <row r="20" spans="1:5" ht="14.25" x14ac:dyDescent="0.4">
      <c r="A20" s="12" t="s">
        <v>45</v>
      </c>
      <c r="B20" s="12"/>
      <c r="C20" s="1"/>
      <c r="D20" s="15" t="s">
        <v>0</v>
      </c>
      <c r="E20" s="10" t="s">
        <v>19</v>
      </c>
    </row>
    <row r="21" spans="1:5" ht="24.75" customHeight="1" x14ac:dyDescent="0.4">
      <c r="A21" s="31" t="s">
        <v>9</v>
      </c>
      <c r="B21" s="31"/>
      <c r="C21" s="32" t="e">
        <f>C16+C17+C18+C19+C20</f>
        <v>#N/A</v>
      </c>
      <c r="D21" s="33" t="s">
        <v>0</v>
      </c>
      <c r="E21" s="34" t="s">
        <v>36</v>
      </c>
    </row>
  </sheetData>
  <sheetProtection sheet="1" objects="1" scenarios="1"/>
  <mergeCells count="3">
    <mergeCell ref="A4:B4"/>
    <mergeCell ref="A21:B21"/>
    <mergeCell ref="A1:E1"/>
  </mergeCells>
  <phoneticPr fontId="1"/>
  <dataValidations count="2">
    <dataValidation type="list" allowBlank="1" showInputMessage="1" showErrorMessage="1" sqref="C5">
      <formula1>$I$3:$I$8</formula1>
    </dataValidation>
    <dataValidation type="list" allowBlank="1" showInputMessage="1" showErrorMessage="1" sqref="C14">
      <formula1>$L$3:$L$8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2023-02-27T11:00:44Z</dcterms:created>
  <dcterms:modified xsi:type="dcterms:W3CDTF">2023-03-24T05:07:33Z</dcterms:modified>
</cp:coreProperties>
</file>